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CEE\CEE 2018\Bases y formulario\"/>
    </mc:Choice>
  </mc:AlternateContent>
  <bookViews>
    <workbookView xWindow="480" yWindow="1620" windowWidth="19440" windowHeight="6450" tabRatio="801"/>
  </bookViews>
  <sheets>
    <sheet name="Datos Generales" sheetId="41" r:id="rId1"/>
    <sheet name="Datos Instalaciones" sheetId="49" r:id="rId2"/>
    <sheet name="Instrucciones MMEE" sheetId="47" r:id="rId3"/>
    <sheet name="MMEE" sheetId="37" r:id="rId4"/>
    <sheet name="Referencias_MMEE" sheetId="46" r:id="rId5"/>
    <sheet name="Vidas útiles máx" sheetId="45" r:id="rId6"/>
    <sheet name="Precios de referencia" sheetId="42" r:id="rId7"/>
    <sheet name="Versiones" sheetId="50" state="hidden" r:id="rId8"/>
  </sheets>
  <externalReferences>
    <externalReference r:id="rId9"/>
  </externalReferences>
  <definedNames>
    <definedName name="_xlnm._FilterDatabase" localSheetId="3" hidden="1">MMEE!$AC$7:$BW$10</definedName>
    <definedName name="_xlnm.Print_Area" localSheetId="0">'Datos Generales'!$A$1:$G$48</definedName>
    <definedName name="_xlnm.Print_Area" localSheetId="1">'Datos Instalaciones'!$A$1:$G$37</definedName>
    <definedName name="_xlnm.Print_Area" localSheetId="3">MMEE!$A$1:$AO$29</definedName>
    <definedName name="Fuentes" localSheetId="0">[1]Hoja1!$B$3:$B$11</definedName>
    <definedName name="Fuentes" localSheetId="1">[1]Hoja1!$B$3:$B$11</definedName>
    <definedName name="Fuentes" localSheetId="5">[1]Hoja1!$B$3:$B$11</definedName>
    <definedName name="Seleccione">'Datos Generales'!$C$33</definedName>
    <definedName name="Seleccione_la_opción_que_corresponda">'Datos Generales'!$C$33</definedName>
    <definedName name="_xlnm.Print_Titles" localSheetId="3">MMEE!$1:$3</definedName>
  </definedNames>
  <calcPr calcId="152511"/>
</workbook>
</file>

<file path=xl/calcChain.xml><?xml version="1.0" encoding="utf-8"?>
<calcChain xmlns="http://schemas.openxmlformats.org/spreadsheetml/2006/main">
  <c r="K14" i="49" l="1"/>
  <c r="F10" i="37" l="1"/>
  <c r="X14" i="37" l="1"/>
  <c r="Y14" i="37"/>
  <c r="Z14" i="37"/>
  <c r="X15" i="37"/>
  <c r="Y15" i="37"/>
  <c r="Z15" i="37"/>
  <c r="X16" i="37"/>
  <c r="Y16" i="37"/>
  <c r="Z16" i="37"/>
  <c r="X17" i="37"/>
  <c r="Y17" i="37"/>
  <c r="Z17" i="37"/>
  <c r="X18" i="37"/>
  <c r="Y18" i="37"/>
  <c r="Z18" i="37"/>
  <c r="X19" i="37"/>
  <c r="Y19" i="37"/>
  <c r="Z19" i="37"/>
  <c r="X20" i="37"/>
  <c r="Y20" i="37"/>
  <c r="Z20" i="37"/>
  <c r="X21" i="37"/>
  <c r="Y21" i="37"/>
  <c r="Z21" i="37"/>
  <c r="X22" i="37"/>
  <c r="Y22" i="37"/>
  <c r="Z22" i="37"/>
  <c r="X23" i="37"/>
  <c r="Y23" i="37"/>
  <c r="Z23" i="37"/>
  <c r="X24" i="37"/>
  <c r="Y24" i="37"/>
  <c r="Z24" i="37"/>
  <c r="X25" i="37"/>
  <c r="Y25" i="37"/>
  <c r="Z25" i="37"/>
  <c r="X26" i="37"/>
  <c r="Y26" i="37"/>
  <c r="Z26" i="37"/>
  <c r="X27" i="37"/>
  <c r="Y27" i="37"/>
  <c r="Z27" i="37"/>
  <c r="X28" i="37"/>
  <c r="Y28" i="37"/>
  <c r="Z28" i="37"/>
  <c r="X29" i="37"/>
  <c r="Y29" i="37"/>
  <c r="Z29" i="37"/>
  <c r="Y10" i="37"/>
  <c r="Y11" i="37"/>
  <c r="Y12" i="37"/>
  <c r="Y13" i="37"/>
  <c r="Z11" i="37"/>
  <c r="Z12" i="37"/>
  <c r="Z13" i="37"/>
  <c r="Z10" i="37"/>
  <c r="X10" i="37"/>
  <c r="AG33" i="49"/>
  <c r="AG32" i="49"/>
  <c r="AG31" i="49"/>
  <c r="AG30" i="49"/>
  <c r="AG29" i="49"/>
  <c r="AG28" i="49"/>
  <c r="AG27" i="49"/>
  <c r="AG26" i="49"/>
  <c r="AG25" i="49"/>
  <c r="AG24" i="49"/>
  <c r="AG23" i="49"/>
  <c r="AG22" i="49"/>
  <c r="AG21" i="49"/>
  <c r="AG20" i="49"/>
  <c r="AG19" i="49"/>
  <c r="AG18" i="49"/>
  <c r="AG17" i="49"/>
  <c r="AG16" i="49"/>
  <c r="AG15" i="49"/>
  <c r="AG14" i="49"/>
  <c r="AC33" i="49"/>
  <c r="AC32" i="49"/>
  <c r="AC31" i="49"/>
  <c r="AC30" i="49"/>
  <c r="AC29" i="49"/>
  <c r="AC28" i="49"/>
  <c r="AC27" i="49"/>
  <c r="AC26" i="49"/>
  <c r="AC25" i="49"/>
  <c r="AC24" i="49"/>
  <c r="AC23" i="49"/>
  <c r="AC22" i="49"/>
  <c r="AC21" i="49"/>
  <c r="AC20" i="49"/>
  <c r="AC19" i="49"/>
  <c r="AC18" i="49"/>
  <c r="AC17" i="49"/>
  <c r="AC16" i="49"/>
  <c r="AC15" i="49"/>
  <c r="AC14" i="49"/>
  <c r="Y33" i="49"/>
  <c r="Y32" i="49"/>
  <c r="Y31" i="49"/>
  <c r="Y30" i="49"/>
  <c r="Y29" i="49"/>
  <c r="Y28" i="49"/>
  <c r="Y27" i="49"/>
  <c r="Y26" i="49"/>
  <c r="Y25" i="49"/>
  <c r="Y24" i="49"/>
  <c r="Y23" i="49"/>
  <c r="Y22" i="49"/>
  <c r="Y21" i="49"/>
  <c r="Y20" i="49"/>
  <c r="Y19" i="49"/>
  <c r="Y18" i="49"/>
  <c r="Y17" i="49"/>
  <c r="Y16" i="49"/>
  <c r="Y15" i="49"/>
  <c r="Y14" i="49"/>
  <c r="U15" i="49"/>
  <c r="U16" i="49"/>
  <c r="U17" i="49"/>
  <c r="U18" i="49"/>
  <c r="U19" i="49"/>
  <c r="U20" i="49"/>
  <c r="U21" i="49"/>
  <c r="U22" i="49"/>
  <c r="U23" i="49"/>
  <c r="U24" i="49"/>
  <c r="U25" i="49"/>
  <c r="U26" i="49"/>
  <c r="U27" i="49"/>
  <c r="U28" i="49"/>
  <c r="U29" i="49"/>
  <c r="U30" i="49"/>
  <c r="U31" i="49"/>
  <c r="U32" i="49"/>
  <c r="U33" i="49"/>
  <c r="U14" i="49"/>
  <c r="AQ10" i="37" l="1"/>
  <c r="H70" i="49"/>
  <c r="H69" i="49"/>
  <c r="H61" i="49"/>
  <c r="H60" i="49"/>
  <c r="H59" i="49"/>
  <c r="H58" i="49"/>
  <c r="H57" i="49"/>
  <c r="H56" i="49"/>
  <c r="H55" i="49"/>
  <c r="Q14" i="49" s="1"/>
  <c r="H45" i="49"/>
  <c r="H44" i="49"/>
  <c r="T14" i="49"/>
  <c r="K30" i="49" l="1"/>
  <c r="K26" i="49"/>
  <c r="K22" i="49"/>
  <c r="K18" i="49"/>
  <c r="O14" i="49"/>
  <c r="O18" i="49"/>
  <c r="O22" i="49"/>
  <c r="O26" i="49"/>
  <c r="O30" i="49"/>
  <c r="Q15" i="49"/>
  <c r="Q19" i="49"/>
  <c r="Q23" i="49"/>
  <c r="Q27" i="49"/>
  <c r="Q31" i="49"/>
  <c r="K33" i="49"/>
  <c r="K29" i="49"/>
  <c r="K25" i="49"/>
  <c r="K21" i="49"/>
  <c r="K17" i="49"/>
  <c r="O15" i="49"/>
  <c r="O19" i="49"/>
  <c r="O23" i="49"/>
  <c r="O27" i="49"/>
  <c r="O31" i="49"/>
  <c r="Q16" i="49"/>
  <c r="Q20" i="49"/>
  <c r="Q24" i="49"/>
  <c r="Q28" i="49"/>
  <c r="Q32" i="49"/>
  <c r="K32" i="49"/>
  <c r="K28" i="49"/>
  <c r="K24" i="49"/>
  <c r="K20" i="49"/>
  <c r="K16" i="49"/>
  <c r="O16" i="49"/>
  <c r="O20" i="49"/>
  <c r="O24" i="49"/>
  <c r="O28" i="49"/>
  <c r="O32" i="49"/>
  <c r="Q17" i="49"/>
  <c r="Q21" i="49"/>
  <c r="Q25" i="49"/>
  <c r="Q29" i="49"/>
  <c r="Q33" i="49"/>
  <c r="K31" i="49"/>
  <c r="K27" i="49"/>
  <c r="K23" i="49"/>
  <c r="AH23" i="49" s="1"/>
  <c r="K19" i="49"/>
  <c r="AH19" i="49" s="1"/>
  <c r="K15" i="49"/>
  <c r="AH15" i="49" s="1"/>
  <c r="O17" i="49"/>
  <c r="O21" i="49"/>
  <c r="O25" i="49"/>
  <c r="O29" i="49"/>
  <c r="O33" i="49"/>
  <c r="Q18" i="49"/>
  <c r="Q22" i="49"/>
  <c r="AH22" i="49" s="1"/>
  <c r="Q26" i="49"/>
  <c r="Q30" i="49"/>
  <c r="AH30" i="49"/>
  <c r="CK11" i="37"/>
  <c r="CK12" i="37"/>
  <c r="CK13" i="37"/>
  <c r="CK14" i="37"/>
  <c r="CK15" i="37"/>
  <c r="CK16" i="37"/>
  <c r="CK17" i="37"/>
  <c r="CK18" i="37"/>
  <c r="CK19" i="37"/>
  <c r="CK20" i="37"/>
  <c r="CK21" i="37"/>
  <c r="CK22" i="37"/>
  <c r="CK23" i="37"/>
  <c r="CK24" i="37"/>
  <c r="CK25" i="37"/>
  <c r="CK26" i="37"/>
  <c r="CK27" i="37"/>
  <c r="CK28" i="37"/>
  <c r="CK29" i="37"/>
  <c r="CK10" i="37"/>
  <c r="AA26" i="37" l="1"/>
  <c r="AH33" i="49"/>
  <c r="AH17" i="49"/>
  <c r="AA13" i="37" s="1"/>
  <c r="AH27" i="49"/>
  <c r="AH16" i="49"/>
  <c r="AH31" i="49"/>
  <c r="AH26" i="49"/>
  <c r="AA22" i="37" s="1"/>
  <c r="AH20" i="49"/>
  <c r="AH14" i="49"/>
  <c r="AA15" i="37" s="1"/>
  <c r="AH25" i="49"/>
  <c r="AA21" i="37" s="1"/>
  <c r="AH24" i="49"/>
  <c r="AH18" i="49"/>
  <c r="AH29" i="49"/>
  <c r="AA25" i="37" s="1"/>
  <c r="AH28" i="49"/>
  <c r="AA24" i="37" s="1"/>
  <c r="AH32" i="49"/>
  <c r="AH21" i="49"/>
  <c r="D12" i="37"/>
  <c r="E12" i="37"/>
  <c r="F12" i="37"/>
  <c r="D13" i="37"/>
  <c r="E13" i="37"/>
  <c r="F13" i="37"/>
  <c r="D14" i="37"/>
  <c r="E14" i="37"/>
  <c r="F14" i="37"/>
  <c r="D15" i="37"/>
  <c r="E15" i="37"/>
  <c r="F15" i="37"/>
  <c r="D16" i="37"/>
  <c r="E16" i="37"/>
  <c r="F16" i="37"/>
  <c r="D17" i="37"/>
  <c r="E17" i="37"/>
  <c r="F17" i="37"/>
  <c r="D18" i="37"/>
  <c r="E18" i="37"/>
  <c r="F18" i="37"/>
  <c r="D19" i="37"/>
  <c r="E19" i="37"/>
  <c r="F19" i="37"/>
  <c r="D20" i="37"/>
  <c r="E20" i="37"/>
  <c r="F20" i="37"/>
  <c r="D21" i="37"/>
  <c r="E21" i="37"/>
  <c r="F21" i="37"/>
  <c r="D22" i="37"/>
  <c r="E22" i="37"/>
  <c r="F22" i="37"/>
  <c r="D23" i="37"/>
  <c r="E23" i="37"/>
  <c r="F23" i="37"/>
  <c r="D24" i="37"/>
  <c r="E24" i="37"/>
  <c r="F24" i="37"/>
  <c r="D25" i="37"/>
  <c r="E25" i="37"/>
  <c r="F25" i="37"/>
  <c r="D26" i="37"/>
  <c r="E26" i="37"/>
  <c r="F26" i="37"/>
  <c r="D27" i="37"/>
  <c r="E27" i="37"/>
  <c r="F27" i="37"/>
  <c r="D28" i="37"/>
  <c r="E28" i="37"/>
  <c r="F28" i="37"/>
  <c r="D29" i="37"/>
  <c r="E29" i="37"/>
  <c r="F29" i="37"/>
  <c r="F11" i="37"/>
  <c r="E11" i="37"/>
  <c r="E10" i="37"/>
  <c r="D11" i="37"/>
  <c r="AA17" i="37" l="1"/>
  <c r="AA14" i="37"/>
  <c r="AA10" i="37"/>
  <c r="AA12" i="37"/>
  <c r="AA11" i="37"/>
  <c r="AA28" i="37"/>
  <c r="AA20" i="37"/>
  <c r="AA16" i="37"/>
  <c r="AA23" i="37"/>
  <c r="AA19" i="37"/>
  <c r="AA18" i="37"/>
  <c r="AA27" i="37"/>
  <c r="AA29" i="37"/>
  <c r="D10" i="37"/>
  <c r="D7" i="37"/>
  <c r="E7" i="37"/>
  <c r="B12" i="37" l="1"/>
  <c r="C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B13" i="37"/>
  <c r="C13" i="37"/>
  <c r="G13" i="37"/>
  <c r="H13" i="37"/>
  <c r="I13" i="37"/>
  <c r="J13" i="37"/>
  <c r="K13" i="37"/>
  <c r="L13" i="37"/>
  <c r="M13" i="37"/>
  <c r="N13" i="37"/>
  <c r="O13" i="37"/>
  <c r="P13" i="37"/>
  <c r="Q13" i="37"/>
  <c r="R13" i="37"/>
  <c r="S13" i="37"/>
  <c r="T13" i="37"/>
  <c r="U13" i="37"/>
  <c r="V13" i="37"/>
  <c r="W13" i="37"/>
  <c r="B14" i="37"/>
  <c r="C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B15" i="37"/>
  <c r="C15" i="37"/>
  <c r="G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B16" i="37"/>
  <c r="C16" i="37"/>
  <c r="G16" i="37"/>
  <c r="H16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B17" i="37"/>
  <c r="C17" i="37"/>
  <c r="G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B18" i="37"/>
  <c r="C18" i="37"/>
  <c r="G18" i="37"/>
  <c r="H18" i="37"/>
  <c r="I18" i="37"/>
  <c r="J18" i="37"/>
  <c r="K18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B19" i="37"/>
  <c r="C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B20" i="37"/>
  <c r="C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B21" i="37"/>
  <c r="C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B22" i="37"/>
  <c r="C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B23" i="37"/>
  <c r="C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V23" i="37"/>
  <c r="W23" i="37"/>
  <c r="B24" i="37"/>
  <c r="C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B25" i="37"/>
  <c r="C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B26" i="37"/>
  <c r="C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B27" i="37"/>
  <c r="C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B28" i="37"/>
  <c r="C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B29" i="37"/>
  <c r="C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C11" i="37"/>
  <c r="B11" i="37"/>
  <c r="X11" i="37"/>
  <c r="W10" i="37"/>
  <c r="V10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G10" i="37"/>
  <c r="T7" i="37" l="1"/>
  <c r="W7" i="37"/>
  <c r="V7" i="37"/>
  <c r="U7" i="37"/>
  <c r="S7" i="37"/>
  <c r="R7" i="37"/>
  <c r="CH29" i="37" l="1"/>
  <c r="CI29" i="37" s="1"/>
  <c r="CH28" i="37"/>
  <c r="CI28" i="37" s="1"/>
  <c r="CH27" i="37"/>
  <c r="CI27" i="37" s="1"/>
  <c r="CH26" i="37"/>
  <c r="CI26" i="37" s="1"/>
  <c r="CH25" i="37"/>
  <c r="CI25" i="37" s="1"/>
  <c r="CH24" i="37"/>
  <c r="CI24" i="37" s="1"/>
  <c r="CH23" i="37"/>
  <c r="CI23" i="37" s="1"/>
  <c r="CH22" i="37"/>
  <c r="CI22" i="37" s="1"/>
  <c r="CH21" i="37"/>
  <c r="CI21" i="37" s="1"/>
  <c r="CH20" i="37"/>
  <c r="CI20" i="37" s="1"/>
  <c r="CH19" i="37"/>
  <c r="CI19" i="37" s="1"/>
  <c r="CH18" i="37"/>
  <c r="CI18" i="37" s="1"/>
  <c r="CH17" i="37"/>
  <c r="CI17" i="37" s="1"/>
  <c r="CH16" i="37"/>
  <c r="CI16" i="37" s="1"/>
  <c r="CH15" i="37"/>
  <c r="CI15" i="37" s="1"/>
  <c r="CH14" i="37"/>
  <c r="CI14" i="37" s="1"/>
  <c r="CH13" i="37"/>
  <c r="CI13" i="37" s="1"/>
  <c r="CH12" i="37"/>
  <c r="CI12" i="37" s="1"/>
  <c r="CH11" i="37"/>
  <c r="CI11" i="37" s="1"/>
  <c r="CH10" i="37"/>
  <c r="CI10" i="37" s="1"/>
  <c r="CA11" i="37" l="1"/>
  <c r="CA12" i="37"/>
  <c r="CA13" i="37"/>
  <c r="CA14" i="37"/>
  <c r="CA15" i="37"/>
  <c r="CA16" i="37"/>
  <c r="CA17" i="37"/>
  <c r="CA18" i="37"/>
  <c r="CA19" i="37"/>
  <c r="CA20" i="37"/>
  <c r="CA21" i="37"/>
  <c r="CA22" i="37"/>
  <c r="CA23" i="37"/>
  <c r="CA24" i="37"/>
  <c r="CA25" i="37"/>
  <c r="CA26" i="37"/>
  <c r="CA27" i="37"/>
  <c r="CA28" i="37"/>
  <c r="CA29" i="37"/>
  <c r="CA10" i="37"/>
  <c r="C20" i="46" l="1"/>
  <c r="C29" i="46" s="1"/>
  <c r="C38" i="46" s="1"/>
  <c r="C47" i="46" s="1"/>
  <c r="C56" i="46" s="1"/>
  <c r="C65" i="46" s="1"/>
  <c r="C74" i="46" s="1"/>
  <c r="C83" i="46" s="1"/>
  <c r="C92" i="46" s="1"/>
  <c r="C101" i="46" s="1"/>
  <c r="C110" i="46" s="1"/>
  <c r="C119" i="46" s="1"/>
  <c r="C128" i="46" s="1"/>
  <c r="C137" i="46" s="1"/>
  <c r="C146" i="46" s="1"/>
  <c r="C155" i="46" s="1"/>
  <c r="C164" i="46" s="1"/>
  <c r="C173" i="46" s="1"/>
  <c r="C182" i="46" s="1"/>
  <c r="CF29" i="37" l="1"/>
  <c r="CF28" i="37"/>
  <c r="CF27" i="37"/>
  <c r="CF26" i="37"/>
  <c r="CF25" i="37"/>
  <c r="CF24" i="37"/>
  <c r="CF23" i="37"/>
  <c r="CF22" i="37"/>
  <c r="CF21" i="37"/>
  <c r="CF20" i="37"/>
  <c r="CF19" i="37"/>
  <c r="CF18" i="37"/>
  <c r="CF17" i="37"/>
  <c r="CF16" i="37"/>
  <c r="CF15" i="37"/>
  <c r="CF14" i="37"/>
  <c r="CF13" i="37"/>
  <c r="CF12" i="37"/>
  <c r="CF11" i="37"/>
  <c r="CF10" i="37"/>
  <c r="BX10" i="37"/>
  <c r="BX11" i="37"/>
  <c r="BX29" i="37"/>
  <c r="BX28" i="37"/>
  <c r="BX27" i="37"/>
  <c r="BX26" i="37"/>
  <c r="BX25" i="37"/>
  <c r="BX24" i="37"/>
  <c r="BX23" i="37"/>
  <c r="BX22" i="37"/>
  <c r="BX21" i="37"/>
  <c r="BX20" i="37"/>
  <c r="BX19" i="37"/>
  <c r="BX18" i="37"/>
  <c r="BX17" i="37"/>
  <c r="BX16" i="37"/>
  <c r="BX15" i="37"/>
  <c r="BX14" i="37"/>
  <c r="BX13" i="37"/>
  <c r="BX12" i="37"/>
  <c r="X13" i="37"/>
  <c r="X12" i="37"/>
  <c r="CB29" i="37"/>
  <c r="CB28" i="37"/>
  <c r="CB27" i="37"/>
  <c r="CB26" i="37"/>
  <c r="CB25" i="37"/>
  <c r="CB24" i="37"/>
  <c r="CB23" i="37"/>
  <c r="CB22" i="37"/>
  <c r="CB21" i="37"/>
  <c r="CB20" i="37"/>
  <c r="CB19" i="37"/>
  <c r="CB18" i="37"/>
  <c r="CB17" i="37"/>
  <c r="CB16" i="37"/>
  <c r="CB15" i="37"/>
  <c r="CB14" i="37"/>
  <c r="CB13" i="37"/>
  <c r="CB12" i="37"/>
  <c r="CB11" i="37"/>
  <c r="CB10" i="37"/>
  <c r="CG11" i="37" l="1"/>
  <c r="CG12" i="37"/>
  <c r="CG13" i="37"/>
  <c r="CG14" i="37"/>
  <c r="CG15" i="37"/>
  <c r="CG16" i="37"/>
  <c r="CG17" i="37"/>
  <c r="CG18" i="37"/>
  <c r="CG19" i="37"/>
  <c r="CG20" i="37"/>
  <c r="CG21" i="37"/>
  <c r="CG22" i="37"/>
  <c r="CG23" i="37"/>
  <c r="CG24" i="37"/>
  <c r="CG25" i="37"/>
  <c r="CG26" i="37"/>
  <c r="CG27" i="37"/>
  <c r="CG28" i="37"/>
  <c r="CG29" i="37"/>
  <c r="CG10" i="37"/>
  <c r="CC12" i="37"/>
  <c r="CC13" i="37"/>
  <c r="CC14" i="37"/>
  <c r="CC16" i="37"/>
  <c r="CC17" i="37"/>
  <c r="CC18" i="37"/>
  <c r="CC20" i="37"/>
  <c r="CC21" i="37"/>
  <c r="CC22" i="37"/>
  <c r="CC24" i="37"/>
  <c r="CC25" i="37"/>
  <c r="CC26" i="37"/>
  <c r="CC28" i="37"/>
  <c r="CC29" i="37"/>
  <c r="CC10" i="37"/>
  <c r="CE11" i="37"/>
  <c r="CE12" i="37"/>
  <c r="CE13" i="37"/>
  <c r="CE14" i="37"/>
  <c r="CE15" i="37"/>
  <c r="CE16" i="37"/>
  <c r="CE17" i="37"/>
  <c r="CE18" i="37"/>
  <c r="CE19" i="37"/>
  <c r="CE20" i="37"/>
  <c r="CE21" i="37"/>
  <c r="CE22" i="37"/>
  <c r="CE23" i="37"/>
  <c r="CE24" i="37"/>
  <c r="CE25" i="37"/>
  <c r="CE26" i="37"/>
  <c r="CE27" i="37"/>
  <c r="CE28" i="37"/>
  <c r="CE29" i="37"/>
  <c r="CE10" i="37"/>
  <c r="BY10" i="37"/>
  <c r="CC27" i="37" l="1"/>
  <c r="CC23" i="37"/>
  <c r="CC19" i="37"/>
  <c r="CC15" i="37"/>
  <c r="CC11" i="37"/>
  <c r="BY12" i="37"/>
  <c r="BY11" i="37"/>
  <c r="BG10" i="37"/>
  <c r="X14" i="49"/>
  <c r="X7" i="37"/>
  <c r="AF33" i="49"/>
  <c r="AB33" i="49"/>
  <c r="X33" i="49"/>
  <c r="T33" i="49"/>
  <c r="AF32" i="49"/>
  <c r="AB32" i="49"/>
  <c r="X32" i="49"/>
  <c r="T32" i="49"/>
  <c r="AF31" i="49"/>
  <c r="AB31" i="49"/>
  <c r="X31" i="49"/>
  <c r="T31" i="49"/>
  <c r="AF30" i="49"/>
  <c r="AB30" i="49"/>
  <c r="X30" i="49"/>
  <c r="T30" i="49"/>
  <c r="AF29" i="49"/>
  <c r="AB29" i="49"/>
  <c r="X29" i="49"/>
  <c r="T29" i="49"/>
  <c r="AF28" i="49"/>
  <c r="AB28" i="49"/>
  <c r="X28" i="49"/>
  <c r="T28" i="49"/>
  <c r="AF27" i="49"/>
  <c r="AB27" i="49"/>
  <c r="X27" i="49"/>
  <c r="T27" i="49"/>
  <c r="AF26" i="49"/>
  <c r="AB26" i="49"/>
  <c r="X26" i="49"/>
  <c r="T26" i="49"/>
  <c r="AF25" i="49"/>
  <c r="AB25" i="49"/>
  <c r="X25" i="49"/>
  <c r="T25" i="49"/>
  <c r="AF24" i="49"/>
  <c r="AB24" i="49"/>
  <c r="X24" i="49"/>
  <c r="T24" i="49"/>
  <c r="AF23" i="49"/>
  <c r="AB23" i="49"/>
  <c r="X23" i="49"/>
  <c r="T23" i="49"/>
  <c r="AF22" i="49"/>
  <c r="AB22" i="49"/>
  <c r="X22" i="49"/>
  <c r="T22" i="49"/>
  <c r="AF21" i="49"/>
  <c r="AB21" i="49"/>
  <c r="X21" i="49"/>
  <c r="T21" i="49"/>
  <c r="AF20" i="49"/>
  <c r="AB20" i="49"/>
  <c r="X20" i="49"/>
  <c r="T20" i="49"/>
  <c r="AF19" i="49"/>
  <c r="AB19" i="49"/>
  <c r="X19" i="49"/>
  <c r="T19" i="49"/>
  <c r="AF18" i="49"/>
  <c r="AB18" i="49"/>
  <c r="X18" i="49"/>
  <c r="T18" i="49"/>
  <c r="AF17" i="49"/>
  <c r="AB17" i="49"/>
  <c r="X17" i="49"/>
  <c r="T17" i="49"/>
  <c r="AF16" i="49"/>
  <c r="AB16" i="49"/>
  <c r="X16" i="49"/>
  <c r="T16" i="49"/>
  <c r="AF15" i="49"/>
  <c r="AB15" i="49"/>
  <c r="X15" i="49"/>
  <c r="T15" i="49"/>
  <c r="AF14" i="49"/>
  <c r="AB14" i="49"/>
  <c r="BY13" i="37" l="1"/>
  <c r="BD10" i="37"/>
  <c r="BY14" i="37" l="1"/>
  <c r="BY15" i="37" l="1"/>
  <c r="C10" i="37"/>
  <c r="B10" i="37"/>
  <c r="B7" i="37"/>
  <c r="C7" i="37"/>
  <c r="BY16" i="37" l="1"/>
  <c r="BO12" i="37"/>
  <c r="BQ12" i="37" s="1"/>
  <c r="BO13" i="37"/>
  <c r="BQ13" i="37" s="1"/>
  <c r="BO14" i="37"/>
  <c r="BQ14" i="37" s="1"/>
  <c r="BO15" i="37"/>
  <c r="BQ15" i="37" s="1"/>
  <c r="BO16" i="37"/>
  <c r="BQ16" i="37" s="1"/>
  <c r="BO17" i="37"/>
  <c r="BQ17" i="37" s="1"/>
  <c r="BO18" i="37"/>
  <c r="BQ18" i="37" s="1"/>
  <c r="BO19" i="37"/>
  <c r="BQ19" i="37" s="1"/>
  <c r="BO20" i="37"/>
  <c r="BQ20" i="37" s="1"/>
  <c r="BO21" i="37"/>
  <c r="BQ21" i="37" s="1"/>
  <c r="BO22" i="37"/>
  <c r="BQ22" i="37" s="1"/>
  <c r="BO23" i="37"/>
  <c r="BQ23" i="37" s="1"/>
  <c r="BO24" i="37"/>
  <c r="BQ24" i="37" s="1"/>
  <c r="BO25" i="37"/>
  <c r="BQ25" i="37" s="1"/>
  <c r="BO26" i="37"/>
  <c r="BQ26" i="37" s="1"/>
  <c r="BO27" i="37"/>
  <c r="BQ27" i="37" s="1"/>
  <c r="BO28" i="37"/>
  <c r="BQ28" i="37" s="1"/>
  <c r="BO29" i="37"/>
  <c r="BQ29" i="37" s="1"/>
  <c r="BO10" i="37"/>
  <c r="BQ10" i="37" s="1"/>
  <c r="BL12" i="37"/>
  <c r="BL13" i="37"/>
  <c r="BL14" i="37"/>
  <c r="BL15" i="37"/>
  <c r="BL16" i="37"/>
  <c r="BL17" i="37"/>
  <c r="BL18" i="37"/>
  <c r="BL19" i="37"/>
  <c r="BL20" i="37"/>
  <c r="BL21" i="37"/>
  <c r="BL22" i="37"/>
  <c r="BL23" i="37"/>
  <c r="BL24" i="37"/>
  <c r="BL25" i="37"/>
  <c r="BL26" i="37"/>
  <c r="BL27" i="37"/>
  <c r="BL28" i="37"/>
  <c r="BL29" i="37"/>
  <c r="BL11" i="37"/>
  <c r="BL10" i="37"/>
  <c r="BN29" i="37"/>
  <c r="BN28" i="37"/>
  <c r="BN27" i="37"/>
  <c r="BN26" i="37"/>
  <c r="BN25" i="37"/>
  <c r="BN24" i="37"/>
  <c r="BN23" i="37"/>
  <c r="BN22" i="37"/>
  <c r="BN21" i="37"/>
  <c r="BN20" i="37"/>
  <c r="BN19" i="37"/>
  <c r="BN18" i="37"/>
  <c r="BN17" i="37"/>
  <c r="BN16" i="37"/>
  <c r="BN15" i="37"/>
  <c r="BN14" i="37"/>
  <c r="BN13" i="37"/>
  <c r="BN12" i="37"/>
  <c r="BN11" i="37"/>
  <c r="BN10" i="37"/>
  <c r="BG14" i="37"/>
  <c r="BI14" i="37" s="1"/>
  <c r="BG15" i="37"/>
  <c r="BI15" i="37" s="1"/>
  <c r="BG16" i="37"/>
  <c r="BI16" i="37" s="1"/>
  <c r="BG17" i="37"/>
  <c r="BI17" i="37" s="1"/>
  <c r="BG18" i="37"/>
  <c r="BI18" i="37" s="1"/>
  <c r="BG19" i="37"/>
  <c r="BI19" i="37" s="1"/>
  <c r="BG20" i="37"/>
  <c r="BI20" i="37" s="1"/>
  <c r="BG21" i="37"/>
  <c r="BI21" i="37" s="1"/>
  <c r="BG22" i="37"/>
  <c r="BI22" i="37" s="1"/>
  <c r="BG23" i="37"/>
  <c r="BI23" i="37" s="1"/>
  <c r="BG24" i="37"/>
  <c r="BI24" i="37" s="1"/>
  <c r="BG25" i="37"/>
  <c r="BI25" i="37" s="1"/>
  <c r="BG26" i="37"/>
  <c r="BI26" i="37" s="1"/>
  <c r="BG27" i="37"/>
  <c r="BI27" i="37" s="1"/>
  <c r="BG28" i="37"/>
  <c r="BI28" i="37" s="1"/>
  <c r="BG29" i="37"/>
  <c r="BI29" i="37" s="1"/>
  <c r="BG11" i="37"/>
  <c r="BI11" i="37" s="1"/>
  <c r="BG12" i="37"/>
  <c r="BI12" i="37" s="1"/>
  <c r="AQ29" i="37"/>
  <c r="AS29" i="37" s="1"/>
  <c r="AQ28" i="37"/>
  <c r="AS28" i="37" s="1"/>
  <c r="AQ27" i="37"/>
  <c r="AS27" i="37" s="1"/>
  <c r="AQ26" i="37"/>
  <c r="AS26" i="37" s="1"/>
  <c r="AQ25" i="37"/>
  <c r="AS25" i="37" s="1"/>
  <c r="AQ24" i="37"/>
  <c r="AS24" i="37" s="1"/>
  <c r="AQ23" i="37"/>
  <c r="AS23" i="37" s="1"/>
  <c r="AQ22" i="37"/>
  <c r="AS22" i="37" s="1"/>
  <c r="AQ21" i="37"/>
  <c r="AS21" i="37" s="1"/>
  <c r="AQ20" i="37"/>
  <c r="AS20" i="37" s="1"/>
  <c r="AQ19" i="37"/>
  <c r="AS19" i="37" s="1"/>
  <c r="AQ18" i="37"/>
  <c r="AS18" i="37" s="1"/>
  <c r="AQ17" i="37"/>
  <c r="AS17" i="37" s="1"/>
  <c r="AQ16" i="37"/>
  <c r="AS16" i="37" s="1"/>
  <c r="AQ15" i="37"/>
  <c r="AS15" i="37" s="1"/>
  <c r="AQ14" i="37"/>
  <c r="AS14" i="37" s="1"/>
  <c r="AQ12" i="37"/>
  <c r="AS12" i="37" s="1"/>
  <c r="AY11" i="37"/>
  <c r="BA11" i="37" s="1"/>
  <c r="AY12" i="37"/>
  <c r="BA12" i="37" s="1"/>
  <c r="AY13" i="37"/>
  <c r="BA13" i="37" s="1"/>
  <c r="AY14" i="37"/>
  <c r="BA14" i="37" s="1"/>
  <c r="AY15" i="37"/>
  <c r="BA15" i="37" s="1"/>
  <c r="AY16" i="37"/>
  <c r="BA16" i="37" s="1"/>
  <c r="AY17" i="37"/>
  <c r="BA17" i="37" s="1"/>
  <c r="AY18" i="37"/>
  <c r="BA18" i="37" s="1"/>
  <c r="AY19" i="37"/>
  <c r="BA19" i="37" s="1"/>
  <c r="AY20" i="37"/>
  <c r="BA20" i="37" s="1"/>
  <c r="AY21" i="37"/>
  <c r="BA21" i="37" s="1"/>
  <c r="AY22" i="37"/>
  <c r="BA22" i="37" s="1"/>
  <c r="AY23" i="37"/>
  <c r="BA23" i="37" s="1"/>
  <c r="AY24" i="37"/>
  <c r="BA24" i="37" s="1"/>
  <c r="AY25" i="37"/>
  <c r="BA25" i="37" s="1"/>
  <c r="AY26" i="37"/>
  <c r="BA26" i="37" s="1"/>
  <c r="AY27" i="37"/>
  <c r="BA27" i="37" s="1"/>
  <c r="AY28" i="37"/>
  <c r="BA28" i="37" s="1"/>
  <c r="AY29" i="37"/>
  <c r="BA29" i="37" s="1"/>
  <c r="AY10" i="37"/>
  <c r="BA10" i="37" s="1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13" i="37"/>
  <c r="BF12" i="37"/>
  <c r="BF11" i="37"/>
  <c r="BF10" i="37"/>
  <c r="BD14" i="37"/>
  <c r="BD15" i="37"/>
  <c r="BD16" i="37"/>
  <c r="BD17" i="37"/>
  <c r="BD18" i="37"/>
  <c r="BD19" i="37"/>
  <c r="BD20" i="37"/>
  <c r="BD21" i="37"/>
  <c r="BD22" i="37"/>
  <c r="BD23" i="37"/>
  <c r="BD24" i="37"/>
  <c r="BD25" i="37"/>
  <c r="BD26" i="37"/>
  <c r="BD27" i="37"/>
  <c r="BD28" i="37"/>
  <c r="BD29" i="37"/>
  <c r="BD13" i="37"/>
  <c r="BD12" i="37"/>
  <c r="BD11" i="37"/>
  <c r="AX11" i="37"/>
  <c r="AX12" i="37"/>
  <c r="AX13" i="37"/>
  <c r="AX14" i="37"/>
  <c r="AX15" i="37"/>
  <c r="AX16" i="37"/>
  <c r="AX17" i="37"/>
  <c r="AX18" i="37"/>
  <c r="AX19" i="37"/>
  <c r="AX20" i="37"/>
  <c r="AX21" i="37"/>
  <c r="AX22" i="37"/>
  <c r="AX23" i="37"/>
  <c r="AX24" i="37"/>
  <c r="AX25" i="37"/>
  <c r="AX26" i="37"/>
  <c r="AX27" i="37"/>
  <c r="AX28" i="37"/>
  <c r="AX29" i="37"/>
  <c r="AX10" i="37"/>
  <c r="AV11" i="37"/>
  <c r="AV12" i="37"/>
  <c r="AV13" i="37"/>
  <c r="AV14" i="37"/>
  <c r="AV15" i="37"/>
  <c r="AV16" i="37"/>
  <c r="AV17" i="37"/>
  <c r="AV18" i="37"/>
  <c r="AV19" i="37"/>
  <c r="AV20" i="37"/>
  <c r="AV21" i="37"/>
  <c r="AV22" i="37"/>
  <c r="AV23" i="37"/>
  <c r="AV24" i="37"/>
  <c r="AV25" i="37"/>
  <c r="AV26" i="37"/>
  <c r="AV27" i="37"/>
  <c r="AV28" i="37"/>
  <c r="AV29" i="37"/>
  <c r="AV10" i="37"/>
  <c r="AR14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29" i="37"/>
  <c r="AR12" i="37"/>
  <c r="AR13" i="37"/>
  <c r="AR10" i="37"/>
  <c r="AP11" i="37"/>
  <c r="AP12" i="37"/>
  <c r="AP13" i="37"/>
  <c r="AP14" i="37"/>
  <c r="AP15" i="37"/>
  <c r="AP16" i="37"/>
  <c r="AP17" i="37"/>
  <c r="AP18" i="37"/>
  <c r="AP19" i="37"/>
  <c r="AP20" i="37"/>
  <c r="AP21" i="37"/>
  <c r="AP22" i="37"/>
  <c r="AP23" i="37"/>
  <c r="AP24" i="37"/>
  <c r="AP25" i="37"/>
  <c r="AP26" i="37"/>
  <c r="AP27" i="37"/>
  <c r="AP28" i="37"/>
  <c r="AP29" i="37"/>
  <c r="AP10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29" i="37"/>
  <c r="AN14" i="37"/>
  <c r="AN13" i="37"/>
  <c r="AN12" i="37"/>
  <c r="AN11" i="37"/>
  <c r="AN10" i="37"/>
  <c r="AP65" i="37"/>
  <c r="AP64" i="37"/>
  <c r="AP56" i="37"/>
  <c r="AP55" i="37"/>
  <c r="AP54" i="37"/>
  <c r="AP53" i="37"/>
  <c r="AP52" i="37"/>
  <c r="AQ11" i="37" s="1"/>
  <c r="AS11" i="37" s="1"/>
  <c r="AP51" i="37"/>
  <c r="AP50" i="37"/>
  <c r="BG13" i="37" s="1"/>
  <c r="BI13" i="37" s="1"/>
  <c r="AP40" i="37"/>
  <c r="AP39" i="37"/>
  <c r="BY17" i="37" l="1"/>
  <c r="BW25" i="37"/>
  <c r="BW17" i="37"/>
  <c r="BW16" i="37"/>
  <c r="BW20" i="37"/>
  <c r="BW28" i="37"/>
  <c r="BW24" i="37"/>
  <c r="BW29" i="37"/>
  <c r="BW21" i="37"/>
  <c r="BW14" i="37"/>
  <c r="BW18" i="37"/>
  <c r="BW22" i="37"/>
  <c r="BW26" i="37"/>
  <c r="BW27" i="37"/>
  <c r="BW19" i="37"/>
  <c r="BS15" i="37"/>
  <c r="BS19" i="37"/>
  <c r="BS23" i="37"/>
  <c r="BS27" i="37"/>
  <c r="BW23" i="37"/>
  <c r="BW15" i="37"/>
  <c r="BW12" i="37"/>
  <c r="BS17" i="37"/>
  <c r="BS21" i="37"/>
  <c r="BS25" i="37"/>
  <c r="BS29" i="37"/>
  <c r="BI10" i="37"/>
  <c r="BO11" i="37"/>
  <c r="BQ11" i="37" s="1"/>
  <c r="BW11" i="37" s="1"/>
  <c r="BS28" i="37"/>
  <c r="BS22" i="37"/>
  <c r="BS16" i="37"/>
  <c r="AS10" i="37"/>
  <c r="AQ13" i="37"/>
  <c r="AS13" i="37" s="1"/>
  <c r="BW13" i="37" s="1"/>
  <c r="BS26" i="37"/>
  <c r="BS20" i="37"/>
  <c r="BS14" i="37"/>
  <c r="BS24" i="37"/>
  <c r="BS18" i="37"/>
  <c r="BY18" i="37" l="1"/>
  <c r="BW10" i="37"/>
  <c r="AZ29" i="37"/>
  <c r="AZ14" i="37"/>
  <c r="AZ15" i="37"/>
  <c r="AZ16" i="37"/>
  <c r="AZ17" i="37"/>
  <c r="AZ18" i="37"/>
  <c r="AZ19" i="37"/>
  <c r="AZ20" i="37"/>
  <c r="AZ21" i="37"/>
  <c r="AZ22" i="37"/>
  <c r="AZ23" i="37"/>
  <c r="AZ24" i="37"/>
  <c r="AZ25" i="37"/>
  <c r="AZ26" i="37"/>
  <c r="AZ27" i="37"/>
  <c r="AZ28" i="37"/>
  <c r="BY19" i="37" l="1"/>
  <c r="CL11" i="37"/>
  <c r="CL12" i="37"/>
  <c r="CL13" i="37"/>
  <c r="CL14" i="37"/>
  <c r="CL15" i="37"/>
  <c r="CL16" i="37"/>
  <c r="CL17" i="37"/>
  <c r="CL18" i="37"/>
  <c r="CL10" i="37"/>
  <c r="CL19" i="37" l="1"/>
  <c r="BY20" i="37"/>
  <c r="CL20" i="37" s="1"/>
  <c r="BY21" i="37" l="1"/>
  <c r="CL21" i="37" s="1"/>
  <c r="BT14" i="37"/>
  <c r="BH14" i="37"/>
  <c r="BP14" i="37"/>
  <c r="BH15" i="37"/>
  <c r="BP15" i="37"/>
  <c r="BT15" i="37"/>
  <c r="BH16" i="37"/>
  <c r="BP16" i="37"/>
  <c r="BT16" i="37"/>
  <c r="BH17" i="37"/>
  <c r="BP17" i="37"/>
  <c r="BT17" i="37"/>
  <c r="BH18" i="37"/>
  <c r="BP18" i="37"/>
  <c r="BT18" i="37"/>
  <c r="BH19" i="37"/>
  <c r="BP19" i="37"/>
  <c r="BT19" i="37"/>
  <c r="BH20" i="37"/>
  <c r="BP20" i="37"/>
  <c r="BT20" i="37"/>
  <c r="BH21" i="37"/>
  <c r="BP21" i="37"/>
  <c r="BT21" i="37"/>
  <c r="BH22" i="37"/>
  <c r="BP22" i="37"/>
  <c r="BT22" i="37"/>
  <c r="BH23" i="37"/>
  <c r="BP23" i="37"/>
  <c r="BT23" i="37"/>
  <c r="BH24" i="37"/>
  <c r="BP24" i="37"/>
  <c r="BT24" i="37"/>
  <c r="BH25" i="37"/>
  <c r="BP25" i="37"/>
  <c r="BT25" i="37"/>
  <c r="BH26" i="37"/>
  <c r="BP26" i="37"/>
  <c r="BT26" i="37"/>
  <c r="BH27" i="37"/>
  <c r="BP27" i="37"/>
  <c r="BT27" i="37"/>
  <c r="BH28" i="37"/>
  <c r="BP28" i="37"/>
  <c r="BT28" i="37"/>
  <c r="BH29" i="37"/>
  <c r="BP29" i="37"/>
  <c r="BT29" i="37"/>
  <c r="BU29" i="37" l="1"/>
  <c r="BV29" i="37" s="1"/>
  <c r="BU28" i="37"/>
  <c r="BV28" i="37" s="1"/>
  <c r="BU27" i="37"/>
  <c r="BV27" i="37" s="1"/>
  <c r="BU26" i="37"/>
  <c r="BV26" i="37" s="1"/>
  <c r="BU25" i="37"/>
  <c r="BV25" i="37" s="1"/>
  <c r="BU24" i="37"/>
  <c r="BV24" i="37" s="1"/>
  <c r="BU23" i="37"/>
  <c r="BV23" i="37" s="1"/>
  <c r="BU22" i="37"/>
  <c r="BV22" i="37" s="1"/>
  <c r="BU21" i="37"/>
  <c r="BV21" i="37" s="1"/>
  <c r="BU20" i="37"/>
  <c r="BV20" i="37" s="1"/>
  <c r="BU19" i="37"/>
  <c r="BV19" i="37" s="1"/>
  <c r="BU18" i="37"/>
  <c r="BV18" i="37" s="1"/>
  <c r="BU17" i="37"/>
  <c r="BV17" i="37" s="1"/>
  <c r="BU16" i="37"/>
  <c r="BV16" i="37" s="1"/>
  <c r="BY22" i="37"/>
  <c r="CL22" i="37" s="1"/>
  <c r="BU15" i="37"/>
  <c r="BV15" i="37" s="1"/>
  <c r="BU14" i="37"/>
  <c r="BV14" i="37" s="1"/>
  <c r="CM15" i="37"/>
  <c r="CN15" i="37" s="1"/>
  <c r="CM17" i="37"/>
  <c r="CN17" i="37" s="1"/>
  <c r="CM18" i="37"/>
  <c r="CN18" i="37" s="1"/>
  <c r="CM14" i="37"/>
  <c r="CN14" i="37" s="1"/>
  <c r="CM16" i="37"/>
  <c r="CN16" i="37" s="1"/>
  <c r="CO18" i="37" l="1"/>
  <c r="CP18" i="37" s="1"/>
  <c r="CO17" i="37"/>
  <c r="CP17" i="37" s="1"/>
  <c r="CO16" i="37"/>
  <c r="CP16" i="37" s="1"/>
  <c r="CO15" i="37"/>
  <c r="CP15" i="37" s="1"/>
  <c r="CO14" i="37"/>
  <c r="CP14" i="37" s="1"/>
  <c r="BY23" i="37"/>
  <c r="CL23" i="37" s="1"/>
  <c r="CM19" i="37"/>
  <c r="CN19" i="37" s="1"/>
  <c r="BH11" i="37"/>
  <c r="CO19" i="37" l="1"/>
  <c r="CP19" i="37" s="1"/>
  <c r="BY24" i="37"/>
  <c r="CL24" i="37" s="1"/>
  <c r="CM20" i="37"/>
  <c r="CN20" i="37" s="1"/>
  <c r="BS10" i="37"/>
  <c r="BT10" i="37" l="1"/>
  <c r="CM10" i="37"/>
  <c r="CO20" i="37"/>
  <c r="CP20" i="37" s="1"/>
  <c r="BY25" i="37"/>
  <c r="CL25" i="37" s="1"/>
  <c r="CM21" i="37"/>
  <c r="CN21" i="37" s="1"/>
  <c r="BS13" i="37"/>
  <c r="BT13" i="37" s="1"/>
  <c r="BS12" i="37"/>
  <c r="BT12" i="37" s="1"/>
  <c r="CO21" i="37" l="1"/>
  <c r="CP21" i="37" s="1"/>
  <c r="BY26" i="37"/>
  <c r="CL26" i="37" s="1"/>
  <c r="CM22" i="37"/>
  <c r="CN22" i="37" s="1"/>
  <c r="BS11" i="37"/>
  <c r="BT11" i="37" s="1"/>
  <c r="CO22" i="37" l="1"/>
  <c r="CP22" i="37" s="1"/>
  <c r="BY27" i="37"/>
  <c r="CL27" i="37" s="1"/>
  <c r="CM23" i="37"/>
  <c r="CN23" i="37" s="1"/>
  <c r="BH10" i="37"/>
  <c r="CO23" i="37" l="1"/>
  <c r="CP23" i="37" s="1"/>
  <c r="CN10" i="37"/>
  <c r="CO10" i="37" s="1"/>
  <c r="CP10" i="37" s="1"/>
  <c r="BY28" i="37"/>
  <c r="CL28" i="37" s="1"/>
  <c r="BY29" i="37"/>
  <c r="CL29" i="37" s="1"/>
  <c r="CM24" i="37"/>
  <c r="CN24" i="37" s="1"/>
  <c r="BP13" i="37"/>
  <c r="BP12" i="37"/>
  <c r="BP11" i="37"/>
  <c r="BP10" i="37"/>
  <c r="AZ10" i="37"/>
  <c r="AZ13" i="37"/>
  <c r="AZ12" i="37"/>
  <c r="AZ11" i="37"/>
  <c r="CO24" i="37" l="1"/>
  <c r="CP24" i="37" s="1"/>
  <c r="CM25" i="37"/>
  <c r="CN25" i="37" s="1"/>
  <c r="BU10" i="37"/>
  <c r="BV10" i="37" s="1"/>
  <c r="CM13" i="37"/>
  <c r="CN13" i="37" s="1"/>
  <c r="CM12" i="37"/>
  <c r="CN12" i="37" s="1"/>
  <c r="BH13" i="37"/>
  <c r="BH12" i="37"/>
  <c r="AR11" i="37"/>
  <c r="CO12" i="37" l="1"/>
  <c r="CP12" i="37" s="1"/>
  <c r="CO13" i="37"/>
  <c r="CP13" i="37" s="1"/>
  <c r="CO25" i="37"/>
  <c r="CP25" i="37" s="1"/>
  <c r="CM26" i="37"/>
  <c r="CN26" i="37" s="1"/>
  <c r="BU11" i="37"/>
  <c r="BV11" i="37" s="1"/>
  <c r="BU13" i="37"/>
  <c r="BV13" i="37" s="1"/>
  <c r="BU12" i="37"/>
  <c r="BV12" i="37" s="1"/>
  <c r="CM11" i="37"/>
  <c r="CN11" i="37" s="1"/>
  <c r="CO11" i="37" s="1"/>
  <c r="CO26" i="37" l="1"/>
  <c r="CP26" i="37" s="1"/>
  <c r="CP11" i="37"/>
  <c r="CM27" i="37"/>
  <c r="CN27" i="37" s="1"/>
  <c r="CO27" i="37" l="1"/>
  <c r="CP27" i="37" s="1"/>
  <c r="CM28" i="37"/>
  <c r="CN28" i="37" s="1"/>
  <c r="CO28" i="37" l="1"/>
  <c r="CP28" i="37" s="1"/>
  <c r="CM29" i="37"/>
  <c r="CN29" i="37" l="1"/>
  <c r="CO29" i="37" s="1"/>
  <c r="CP29" i="37" s="1"/>
</calcChain>
</file>

<file path=xl/comments1.xml><?xml version="1.0" encoding="utf-8"?>
<comments xmlns="http://schemas.openxmlformats.org/spreadsheetml/2006/main">
  <authors>
    <author>Adriana Torchelo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Completar sólo si tiene otro suministro eléctrico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Jorge Peña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En caso que necesite identificar más de un documento sepárelos con el símbolo de "/" o insertando un ALT+ENTER.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Ídem al Nombre del archivo.</t>
        </r>
      </text>
    </comment>
  </commentList>
</comments>
</file>

<file path=xl/sharedStrings.xml><?xml version="1.0" encoding="utf-8"?>
<sst xmlns="http://schemas.openxmlformats.org/spreadsheetml/2006/main" count="1536" uniqueCount="500">
  <si>
    <t xml:space="preserve">Calentamiento de Agua </t>
  </si>
  <si>
    <t>Frío de Proceso</t>
  </si>
  <si>
    <t xml:space="preserve">Calor directo </t>
  </si>
  <si>
    <t>Iluminación</t>
  </si>
  <si>
    <t xml:space="preserve">Cogeneración </t>
  </si>
  <si>
    <t>Conservación de alimentos</t>
  </si>
  <si>
    <t>Calefacción de ambientes</t>
  </si>
  <si>
    <t>Ventilación y Refrigeración de Ambientes</t>
  </si>
  <si>
    <t>Carbón mineral</t>
  </si>
  <si>
    <t>MC1</t>
  </si>
  <si>
    <t>MC2</t>
  </si>
  <si>
    <t>MC3</t>
  </si>
  <si>
    <t>GC1</t>
  </si>
  <si>
    <t>GC2</t>
  </si>
  <si>
    <t>GC3</t>
  </si>
  <si>
    <t>GC4</t>
  </si>
  <si>
    <t>GC5</t>
  </si>
  <si>
    <t>Tarifa General Simple</t>
  </si>
  <si>
    <t>Valor</t>
  </si>
  <si>
    <t>Nombre</t>
  </si>
  <si>
    <t>LISTAS DESPLEGABLES</t>
  </si>
  <si>
    <t>kWh</t>
  </si>
  <si>
    <t>Final de esta hoja</t>
  </si>
  <si>
    <t>Tarifa Residencial Simple</t>
  </si>
  <si>
    <t>Tarifa doble horario residencial</t>
  </si>
  <si>
    <t>Tarifa de alumbrado público</t>
  </si>
  <si>
    <t>Tarifa doble horario alumbrado público</t>
  </si>
  <si>
    <t>l</t>
  </si>
  <si>
    <t>m3</t>
  </si>
  <si>
    <t>Seleccione</t>
  </si>
  <si>
    <t>Unidad física</t>
  </si>
  <si>
    <t>Departamento</t>
  </si>
  <si>
    <t>Consumo de energía</t>
  </si>
  <si>
    <t>Fuente de energía</t>
  </si>
  <si>
    <t>$/unidad física</t>
  </si>
  <si>
    <t>Valor (tep/año)</t>
  </si>
  <si>
    <t>Valor 
($/año)</t>
  </si>
  <si>
    <t>Vida útil (años)</t>
  </si>
  <si>
    <t>RESULTADOS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</si>
  <si>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</si>
  <si>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</si>
  <si>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</si>
  <si>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</si>
  <si>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</si>
  <si>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</si>
  <si>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</si>
  <si>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</si>
  <si>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</si>
  <si>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</si>
  <si>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</si>
  <si>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</si>
  <si>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</si>
  <si>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</si>
  <si>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</si>
  <si>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</si>
  <si>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</si>
  <si>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</si>
  <si>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</si>
  <si>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Leña</t>
  </si>
  <si>
    <t>Aserrín</t>
  </si>
  <si>
    <t>Residuos forestales</t>
  </si>
  <si>
    <t>Bagazo</t>
  </si>
  <si>
    <t>Carbón vegetal</t>
  </si>
  <si>
    <t>Cáscara de arroz</t>
  </si>
  <si>
    <t>Cáscara de girasol</t>
  </si>
  <si>
    <t>Casullo de cebada</t>
  </si>
  <si>
    <t>Licor negro</t>
  </si>
  <si>
    <t>Biodiesel</t>
  </si>
  <si>
    <t>Bioetanol</t>
  </si>
  <si>
    <t>Minihidráulica</t>
  </si>
  <si>
    <t>Geotérmica</t>
  </si>
  <si>
    <t>Solar térmica</t>
  </si>
  <si>
    <t>Valor 
(unidad física/año)</t>
  </si>
  <si>
    <t>Grado de Implementación</t>
  </si>
  <si>
    <t>Fecha de inicio de operación (dd/mm/aaaa)</t>
  </si>
  <si>
    <t>Escenario antes de la medida</t>
  </si>
  <si>
    <t>Escenario con medida</t>
  </si>
  <si>
    <t>Ahorro energético anual (tep/año)</t>
  </si>
  <si>
    <t>Condición de Eficiencia Energética</t>
  </si>
  <si>
    <t>PONDERADORES CEE</t>
  </si>
  <si>
    <t>Descentralización</t>
  </si>
  <si>
    <t>Ponderador</t>
  </si>
  <si>
    <t>Fuentes renovables no tradicionales</t>
  </si>
  <si>
    <t>Solar térmica (NO exigida por Ley 18.585)</t>
  </si>
  <si>
    <t>Fotovoltaica (potencia &lt; 4kW)</t>
  </si>
  <si>
    <t>Eólica (potencia &lt; 4kW)</t>
  </si>
  <si>
    <t>Fotovoltaica (potencia entre 4kW y 20kW)</t>
  </si>
  <si>
    <t>Eólica (potencia entre 4kW y 20kW)</t>
  </si>
  <si>
    <t>Transporte</t>
  </si>
  <si>
    <t>Recambio de flota</t>
  </si>
  <si>
    <t>Manejo eficiente</t>
  </si>
  <si>
    <t>Otros</t>
  </si>
  <si>
    <t>1,3 </t>
  </si>
  <si>
    <t>Pymes</t>
  </si>
  <si>
    <t>Protocolo IPMVP</t>
  </si>
  <si>
    <t>Si</t>
  </si>
  <si>
    <t>Fuentes renovables no convencionales</t>
  </si>
  <si>
    <t>Fuente</t>
  </si>
  <si>
    <t>Tipo</t>
  </si>
  <si>
    <t>Micro</t>
  </si>
  <si>
    <t>Pequeña</t>
  </si>
  <si>
    <t>Mediana</t>
  </si>
  <si>
    <t>No</t>
  </si>
  <si>
    <t>IPMVP</t>
  </si>
  <si>
    <t>Si/No</t>
  </si>
  <si>
    <t>AA_Mi,j * P_in
(tep/año)</t>
  </si>
  <si>
    <t>CEE</t>
  </si>
  <si>
    <t>Precio del energético</t>
  </si>
  <si>
    <t>Razón social</t>
  </si>
  <si>
    <t>Grado de implementación</t>
  </si>
  <si>
    <t>Barrio/Localidad</t>
  </si>
  <si>
    <t>Ciudad</t>
  </si>
  <si>
    <t>Ventas Anuales (s/IVA)</t>
  </si>
  <si>
    <t>Hasta 2.000.000 UI</t>
  </si>
  <si>
    <t>Hasta 10.000.000 UI</t>
  </si>
  <si>
    <t>Hasta 75.000.000 UI</t>
  </si>
  <si>
    <t>TIPO DE TARIFA</t>
  </si>
  <si>
    <t>Uso Principal</t>
  </si>
  <si>
    <t>MEDIDAS DE EFICIENCIA ENERGÉTICA (MMEE)</t>
  </si>
  <si>
    <t>DATOS GENERALES</t>
  </si>
  <si>
    <t>01. Producción agropecuaria, caza y actividades de servicios conexas</t>
  </si>
  <si>
    <t>02. Forestación y extracción de madera</t>
  </si>
  <si>
    <t>03. Pesca y Acuicultura</t>
  </si>
  <si>
    <t>05. Extracción de carbón y lignito, extracción de turba</t>
  </si>
  <si>
    <t>06. Extracción de petróleo crudo y gas natural</t>
  </si>
  <si>
    <t>07. Extracción de minerales metalíferos</t>
  </si>
  <si>
    <t>08. Explotación de otras minas y canteras</t>
  </si>
  <si>
    <t>09. Actividades de apoyo a la explotación de minas</t>
  </si>
  <si>
    <t>10. Elaboración de productos alimenticios</t>
  </si>
  <si>
    <t>11. Elaboración de bebidas</t>
  </si>
  <si>
    <t>12. Elaboración de productos de tabaco</t>
  </si>
  <si>
    <t>13. Fabricación de productos textiles</t>
  </si>
  <si>
    <t>14. Fabricación de prendas de vestir</t>
  </si>
  <si>
    <t>15. Fabricación de cueros y productos conexos</t>
  </si>
  <si>
    <t>16. Producción de madera y fabricación de productos de madera y corcho, excepto muebles; fabricación de artículos de paja y de materiales trenzables.</t>
  </si>
  <si>
    <t>17. Fabricación de papel y de los productos de papel</t>
  </si>
  <si>
    <t>18. Actividades de impresión y reproducción de grabaciones</t>
  </si>
  <si>
    <t>19. Fabricación de coque y de productos de la refinación del petróleo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</si>
  <si>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</si>
  <si>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</si>
  <si>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</si>
  <si>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</si>
  <si>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</si>
  <si>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</si>
  <si>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</si>
  <si>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</si>
  <si>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</si>
  <si>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</si>
  <si>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</si>
  <si>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</si>
  <si>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</si>
  <si>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</si>
  <si>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</si>
  <si>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</si>
  <si>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</si>
  <si>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</si>
  <si>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</si>
  <si>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</si>
  <si>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</si>
  <si>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</si>
  <si>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</si>
  <si>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</si>
  <si>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</si>
  <si>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</si>
  <si>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</si>
  <si>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</si>
  <si>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</si>
  <si>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</si>
  <si>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</si>
  <si>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</si>
  <si>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</si>
  <si>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</si>
  <si>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</si>
  <si>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</si>
  <si>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</si>
  <si>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</si>
  <si>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</si>
  <si>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</si>
  <si>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</si>
  <si>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</si>
  <si>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</si>
  <si>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</si>
  <si>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</si>
  <si>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</si>
  <si>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</si>
  <si>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</si>
  <si>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SECTOR DE ACTIVIDAD</t>
  </si>
  <si>
    <t>RUT</t>
  </si>
  <si>
    <t>Calle, Nro. de puerta, etc.</t>
  </si>
  <si>
    <t>Seleccione el Departamento</t>
  </si>
  <si>
    <t>Seleccione la opción que corresponda</t>
  </si>
  <si>
    <t>Clasificación</t>
  </si>
  <si>
    <t>A. DATOS DE LA EMPRESA / INSTITUCIÓN</t>
  </si>
  <si>
    <t>B. DATOS DE CONTACTO</t>
  </si>
  <si>
    <t>Cargo</t>
  </si>
  <si>
    <t>Energía eléctrica autogenerada</t>
  </si>
  <si>
    <t>Seleccione la fuente</t>
  </si>
  <si>
    <t>Biomasa</t>
  </si>
  <si>
    <t>Fotovoltaica (entre 4kW y 20kW)</t>
  </si>
  <si>
    <t>Fotovoltaica ( &lt; 4kW)</t>
  </si>
  <si>
    <t>Fotovoltaica ( &gt; 20kW)</t>
  </si>
  <si>
    <t>Eólica ( &lt; 4kW)</t>
  </si>
  <si>
    <t>Eólica (entre 4kW y 20kW)</t>
  </si>
  <si>
    <t>Eólica ( &gt; 20kW)</t>
  </si>
  <si>
    <t>Nombre fantasía (si aplica)</t>
  </si>
  <si>
    <t>Diagnóstico</t>
  </si>
  <si>
    <t>En implementación</t>
  </si>
  <si>
    <t>En operación</t>
  </si>
  <si>
    <t>NO MODIFIQUE EL FORMULARIO. SI LO HACE, LA POSTULACIÓN SERÁ AUTOMÁTICAMENTE DESCALIFICADA.</t>
  </si>
  <si>
    <t>NO MODIFIQUE EL FORMULARIO. SI LO HACE, LA POSTULACIÓN SERÁ AUTOMÁTICAMENTE DESCALIFICADA</t>
  </si>
  <si>
    <t>Bombeo de Agua</t>
  </si>
  <si>
    <t>Cocción</t>
  </si>
  <si>
    <t>Fuerza Motriz fija</t>
  </si>
  <si>
    <t>Transporte interno</t>
  </si>
  <si>
    <t>Alumbrado Público</t>
  </si>
  <si>
    <t>Riego</t>
  </si>
  <si>
    <t>Fuente de energía 2</t>
  </si>
  <si>
    <t>Electricidad de la red</t>
  </si>
  <si>
    <t>Unidades</t>
  </si>
  <si>
    <t>1 kWh a 100 kWh</t>
  </si>
  <si>
    <t>101 a 600 kWh</t>
  </si>
  <si>
    <t>601 kWh en adelante</t>
  </si>
  <si>
    <t>Punta</t>
  </si>
  <si>
    <t>Fuera de punta</t>
  </si>
  <si>
    <t>1 kWh a 1000 kWh</t>
  </si>
  <si>
    <t>más de 1001 kWh</t>
  </si>
  <si>
    <t>Tarifas Triple Horario</t>
  </si>
  <si>
    <t>Valle</t>
  </si>
  <si>
    <t xml:space="preserve">Llano </t>
  </si>
  <si>
    <t>Medianos consumidores</t>
  </si>
  <si>
    <t>Grandes consumidores</t>
  </si>
  <si>
    <t>Gasolina Premium 97 30S</t>
  </si>
  <si>
    <t>Gasoina Super 95 30S</t>
  </si>
  <si>
    <t>Queroseno</t>
  </si>
  <si>
    <t>Gas Oil 50S</t>
  </si>
  <si>
    <t>Gas Oil 10S</t>
  </si>
  <si>
    <t>Supergás</t>
  </si>
  <si>
    <t>Butano desodorizado</t>
  </si>
  <si>
    <t>Fuel oil Pesado</t>
  </si>
  <si>
    <t>Fuel oil Medio</t>
  </si>
  <si>
    <t>Supergas Granel</t>
  </si>
  <si>
    <t>Propano Industrial</t>
  </si>
  <si>
    <t>Propano Redes</t>
  </si>
  <si>
    <t>tep/t</t>
  </si>
  <si>
    <t>Unidad</t>
  </si>
  <si>
    <t>P_in</t>
  </si>
  <si>
    <t>Generación de electricidad</t>
  </si>
  <si>
    <t xml:space="preserve">Generación de vapor </t>
  </si>
  <si>
    <t>Tamaño de empresa</t>
  </si>
  <si>
    <t>Más de 75.000.000 UI</t>
  </si>
  <si>
    <t>Grande</t>
  </si>
  <si>
    <t>Certificado Pyme</t>
  </si>
  <si>
    <t>Certificado Pyme (debe estar vigente)</t>
  </si>
  <si>
    <t>¿Medida de sustitución de fuentes tradicionales por biomasa comprada?</t>
  </si>
  <si>
    <t>¿Sustitución de fuentes tradicionales por biomasa?</t>
  </si>
  <si>
    <t>Sector</t>
  </si>
  <si>
    <t>SECTOR</t>
  </si>
  <si>
    <t>Seleccione el sector</t>
  </si>
  <si>
    <t>Residencial</t>
  </si>
  <si>
    <t>Público</t>
  </si>
  <si>
    <t>Comercial y Servicios</t>
  </si>
  <si>
    <t>Industria</t>
  </si>
  <si>
    <t>Sector Primario</t>
  </si>
  <si>
    <t>Seleccione la división</t>
  </si>
  <si>
    <t>ESCO (si corresponde)</t>
  </si>
  <si>
    <t>División de actividad (CIIU)</t>
  </si>
  <si>
    <t>EQUIPO / MEDIDA</t>
  </si>
  <si>
    <t>VU_máxima</t>
  </si>
  <si>
    <t>Años</t>
  </si>
  <si>
    <t>Turbinas a vapor</t>
  </si>
  <si>
    <t>Generadores eléctricos enfriados por aire</t>
  </si>
  <si>
    <t>Generadores eléctricos enfriados por hidrógeno o agua</t>
  </si>
  <si>
    <t>Aerogeneradores, paneles solares fotovoltaicos</t>
  </si>
  <si>
    <t>Calentadores, chillers, bombas, ventiladores, compresores, etc. utilizados en sistemas de calefacción, ventilación y aire acondicionado (HVAC)</t>
  </si>
  <si>
    <t>Transformadores</t>
  </si>
  <si>
    <t>Turbinas a gas hasta 50 MW</t>
  </si>
  <si>
    <t>Horas</t>
  </si>
  <si>
    <t>Turbinas a gas de más de 50 MW</t>
  </si>
  <si>
    <t>Turbinas hidroeléctricas</t>
  </si>
  <si>
    <t>Set turbina-generador a diesel/fuel oil/gas</t>
  </si>
  <si>
    <t>Motores (eléctricos, combustión interna, etc.) para fuentes fijas</t>
  </si>
  <si>
    <t>Intercambiadores de calor de proceso (ejs: pasteurizadores, termizadores, etc.)</t>
  </si>
  <si>
    <t>Otros equipos de producción</t>
  </si>
  <si>
    <t>Paneles solares térmicos</t>
  </si>
  <si>
    <t>Grifería de caudal eficiente</t>
  </si>
  <si>
    <t>Remanente del equipo donde se instala</t>
  </si>
  <si>
    <t>Luminarias LED – interiores</t>
  </si>
  <si>
    <t>Luminarias LED – exteriores</t>
  </si>
  <si>
    <t>Refrigeradores, freezers (tipo comercial y residencial)</t>
  </si>
  <si>
    <t>Aires acondicionados (tipo comercial y residencial)</t>
  </si>
  <si>
    <t>Calentadores de agua eléctricos de acumulación de uso doméstico</t>
  </si>
  <si>
    <t>Servidores informáticos y PCs de escritorio</t>
  </si>
  <si>
    <t>Medidas de eficiencia edilicias (ej.: vidrios dobles, paredes aislantes, etc.)</t>
  </si>
  <si>
    <t>Vehículos de carga (de combustión interna)</t>
  </si>
  <si>
    <t>Taxis y remises (de combustión interna)</t>
  </si>
  <si>
    <t>Ómnibus (de combustión interna)</t>
  </si>
  <si>
    <t>Vehículos híbridos</t>
  </si>
  <si>
    <t>Vehículos eléctricos</t>
  </si>
  <si>
    <t>Sustitución de combustibles en flotas vehiculares</t>
  </si>
  <si>
    <t>Vidas útiles máximas reconocidas por el MIEM</t>
  </si>
  <si>
    <r>
      <rPr>
        <i/>
        <sz val="10"/>
        <rFont val="Calibri"/>
        <family val="2"/>
        <scheme val="minor"/>
      </rPr>
      <t>Aclaración</t>
    </r>
    <r>
      <rPr>
        <sz val="10"/>
        <rFont val="Calibri"/>
        <family val="2"/>
        <scheme val="minor"/>
      </rPr>
      <t>: Precios sin IVA</t>
    </r>
  </si>
  <si>
    <t>USD</t>
  </si>
  <si>
    <t>Inversión total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</si>
  <si>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</si>
  <si>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t>1.</t>
  </si>
  <si>
    <t>2.</t>
  </si>
  <si>
    <t>3.</t>
  </si>
  <si>
    <t>4.</t>
  </si>
  <si>
    <t>5.</t>
  </si>
  <si>
    <r>
      <t xml:space="preserve">Debe completar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</si>
  <si>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6.</t>
  </si>
  <si>
    <t>Personal Empleado (cantidad)</t>
  </si>
  <si>
    <r>
      <t xml:space="preserve">La </t>
    </r>
    <r>
      <rPr>
        <b/>
        <sz val="12"/>
        <rFont val="Calibri"/>
        <family val="2"/>
        <scheme val="minor"/>
      </rPr>
      <t>condición de eficiencia energética</t>
    </r>
    <r>
      <rPr>
        <sz val="12"/>
        <rFont val="Calibri"/>
        <family val="2"/>
        <scheme val="minor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</si>
  <si>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Vehículos livianos  (de combustión interna)</t>
  </si>
  <si>
    <t>Mejoras operativas, de gestión, mejores prácticas, culturales, etc.</t>
  </si>
  <si>
    <t>Luminarias Fluorescentes Compactas (LFC)</t>
  </si>
  <si>
    <t>Luminarias Fluorescentes Lineales (LFL)</t>
  </si>
  <si>
    <t>Fecha de inicio de operación</t>
  </si>
  <si>
    <t>Vida útil</t>
  </si>
  <si>
    <t>Escenario de referencia</t>
  </si>
  <si>
    <t>Escenario de MMEE</t>
  </si>
  <si>
    <t>Inversión/es</t>
  </si>
  <si>
    <r>
      <rPr>
        <b/>
        <sz val="12"/>
        <rFont val="Calibri"/>
        <family val="2"/>
        <scheme val="minor"/>
      </rPr>
      <t>Vida útil</t>
    </r>
    <r>
      <rPr>
        <sz val="12"/>
        <rFont val="Calibri"/>
        <family val="2"/>
        <scheme val="minor"/>
      </rPr>
      <t>:  puede utilizar los valores de referencia de la hoja "Vidas útiles máx" o valores mayores sólo si dispone de documentación comprobable.</t>
    </r>
  </si>
  <si>
    <t>Condición de Eficiencia Energética &gt;1</t>
  </si>
  <si>
    <t>Requisitos de evidencias</t>
  </si>
  <si>
    <t>REFERENCIAS DE LAS MMEE</t>
  </si>
  <si>
    <t>PRECIOS DE REFERENCIA</t>
  </si>
  <si>
    <t>Precio/s de la/s fuente/s de energía</t>
  </si>
  <si>
    <t>Todos los documentos adjuntos deben estar claramente identificados a continuación. Documentos no identificados aquí, no serán tenidos en cuenta en la evaluación.</t>
  </si>
  <si>
    <t>Consumo/s de la/s fuente/s de energía</t>
  </si>
  <si>
    <t>Caracterización del escenario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</si>
  <si>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</si>
  <si>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tep/l</t>
  </si>
  <si>
    <t>tep/kWh</t>
  </si>
  <si>
    <t>t</t>
  </si>
  <si>
    <t>Chips</t>
  </si>
  <si>
    <t>PCI</t>
  </si>
  <si>
    <t>Coque de carbón</t>
  </si>
  <si>
    <t>Coque de petróleo</t>
  </si>
  <si>
    <t>Coque de petróleo importado</t>
  </si>
  <si>
    <t>Fuel oil calefacción</t>
  </si>
  <si>
    <t>Fuel oil intermedio</t>
  </si>
  <si>
    <t>Fuel oil pesado</t>
  </si>
  <si>
    <t>Gas natural</t>
  </si>
  <si>
    <t>Gasolina aviación 100/130</t>
  </si>
  <si>
    <t>Propano</t>
  </si>
  <si>
    <t>Supergas</t>
  </si>
  <si>
    <t>Fuente de la energía</t>
  </si>
  <si>
    <t>GLP</t>
  </si>
  <si>
    <t>Gasoil 50S</t>
  </si>
  <si>
    <t>Gasoil 10S</t>
  </si>
  <si>
    <t>Gasolina premium 97 30SP</t>
  </si>
  <si>
    <t>Gasolina super 95 30SP</t>
  </si>
  <si>
    <t>FE CO2 (tCO2/tep)</t>
  </si>
  <si>
    <t>Solar térmica (exigida por Ley 18.585)</t>
  </si>
  <si>
    <t>Eólica (potencia &gt; 20kW)</t>
  </si>
  <si>
    <t>Fotovoltaica (potencia &gt; 20kW)</t>
  </si>
  <si>
    <t>Pellets de madera</t>
  </si>
  <si>
    <t>Emisiones CO2</t>
  </si>
  <si>
    <r>
      <t>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/año</t>
    </r>
  </si>
  <si>
    <t>Beneficio Ind. 2015</t>
  </si>
  <si>
    <t>Uso principal</t>
  </si>
  <si>
    <t>7.</t>
  </si>
  <si>
    <t xml:space="preserve">Para indicar los precios de los energéticos, puede utilizar los valores de referencia de la hoja "Precios de referencia" o utilizar otros valores y proveer las referencias correspondientes. </t>
  </si>
  <si>
    <r>
      <t>Reduccio-nes de emisiones de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/año)</t>
    </r>
  </si>
  <si>
    <t>Tamaño de empresa/institución</t>
  </si>
  <si>
    <t>Seleccione la tarifa</t>
  </si>
  <si>
    <t>Nº cuenta UTE</t>
  </si>
  <si>
    <t>Tipo de tarifa</t>
  </si>
  <si>
    <t>Energía eléctrica de la red, suministro 2 (kWh/año)</t>
  </si>
  <si>
    <t>Energía eléctrica autoconsumida (kWh/año)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</si>
  <si>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 xml:space="preserve">Completar todas las celdas en blanco y seleccionar la información que corresponda en las celdas en gris. Las celdas de otros colores corresponden a cálculos automáticos. </t>
    </r>
  </si>
  <si>
    <t>Fuente de energía 1</t>
  </si>
  <si>
    <t>Fuente de energía 3</t>
  </si>
  <si>
    <t>Responsable Técnico de la empresa/institución</t>
  </si>
  <si>
    <t>Nombre de instalación, sucursal, planta industrial o dependencia</t>
  </si>
  <si>
    <t xml:space="preserve">Unidad </t>
  </si>
  <si>
    <t>Nº instalación</t>
  </si>
  <si>
    <t>Nº 
MMEE 
o 
instalación (medida distribuida)</t>
  </si>
  <si>
    <t>equipamiento debe incorporar el cálculo en la celda correspondiente o en otra planilla de cálculo, el Informe de evaluación anual de cumplimiento de ahorros o el Informe demostrativo de ahorros.</t>
  </si>
  <si>
    <t>Fuente de energía 4</t>
  </si>
  <si>
    <t>Agente Certificador de Ahorros</t>
  </si>
  <si>
    <t>Nombre del archivo / Identificación de los documentos de referencia</t>
  </si>
  <si>
    <t>Pyme 
(con Certificado de Dinapyme al día)</t>
  </si>
  <si>
    <t>DATOS DE LA/S INSTALACION/ES DONDE SE IMPLEMENTARON LAS MMEE</t>
  </si>
  <si>
    <t>Si el responsable técnico de la instalación, de la ESCO y/o el Certificador, varían por instalación, indíquelo aquí.</t>
  </si>
  <si>
    <t>Responsable Técnico de la instalación</t>
  </si>
  <si>
    <t>e-mail</t>
  </si>
  <si>
    <t>Postulación</t>
  </si>
  <si>
    <t>Premio Nacional de EE</t>
  </si>
  <si>
    <t>Mención</t>
  </si>
  <si>
    <t>Ganador</t>
  </si>
  <si>
    <t>Postulante aceptado</t>
  </si>
  <si>
    <r>
      <t>Emisiones CO</t>
    </r>
    <r>
      <rPr>
        <b/>
        <vertAlign val="subscript"/>
        <sz val="11"/>
        <rFont val="Calibri"/>
        <family val="2"/>
        <scheme val="minor"/>
      </rPr>
      <t>2</t>
    </r>
  </si>
  <si>
    <t>Biomasa para sustitución de combustibles fósiles</t>
  </si>
  <si>
    <t xml:space="preserve">Biocombustibles para sustitución de comb. Fósiles (no exigidos por Ley) </t>
  </si>
  <si>
    <t>Preste atención a las instrucciones de la hoja "Instrucciones MMEE" para completar esta planilla.</t>
  </si>
  <si>
    <t>UYU</t>
  </si>
  <si>
    <t>UYU/unidad física</t>
  </si>
  <si>
    <t>Valor 
(UYU/año)</t>
  </si>
  <si>
    <t>Ahorro monetario anual (UYU/año)</t>
  </si>
  <si>
    <t>UYU/kWh</t>
  </si>
  <si>
    <t>UYU/l</t>
  </si>
  <si>
    <t>UYU/kg</t>
  </si>
  <si>
    <t>No se presentó</t>
  </si>
  <si>
    <t>Estos son los documentos que respaldan el contenido de informe de ahorros y los datos ingresados en el formulario.</t>
  </si>
  <si>
    <t>IMPORTANTE:</t>
  </si>
  <si>
    <t xml:space="preserve">No adjunte más información que la estrictamente necesaria acorde a los requisitos establecidos en las bases de la Convocatoria. </t>
  </si>
  <si>
    <t>Use nombres de archivo breves y de fácil identificación.</t>
  </si>
  <si>
    <t>Se sugiere organizar la información en subcarpetas de nombre MMEE1, MMEE2, etc. No genere subcarpetas innecesarias.</t>
  </si>
  <si>
    <t>AT_Mi (tep)
PONDERADA</t>
  </si>
  <si>
    <t>¿Es una medida tipo operativa?</t>
  </si>
  <si>
    <t>CEE (UYU)
SIN TOPES</t>
  </si>
  <si>
    <t>CEE (UYU)
TOPE 1</t>
  </si>
  <si>
    <t>UYU/t</t>
  </si>
  <si>
    <t>UYU/m3</t>
  </si>
  <si>
    <t>Nº MMEE o instalación 
(medida distribuida)</t>
  </si>
  <si>
    <t>Nro. de página</t>
  </si>
  <si>
    <t>Mejor postulación ediciones 2015, 2016 o 2017</t>
  </si>
  <si>
    <t>Datos de cuenta bancaria</t>
  </si>
  <si>
    <t>Banco</t>
  </si>
  <si>
    <t>Sucursal</t>
  </si>
  <si>
    <t>Titular de la Cuenta</t>
  </si>
  <si>
    <t>Tipo de Cuenta</t>
  </si>
  <si>
    <t>Número de Cuenta</t>
  </si>
  <si>
    <t>Moneda</t>
  </si>
  <si>
    <t>Pliego Tarifario UTE vigente desde el 01/01/2018</t>
  </si>
  <si>
    <t>Tarifa de alumbrado público (conexiones con medidor)</t>
  </si>
  <si>
    <t>Redes de alumbrado con mantenimiento a cargo de UTE</t>
  </si>
  <si>
    <t>Redes de alumbrado con mantenimiento a cargo del Cliente</t>
  </si>
  <si>
    <t>Precios máximos de venta de combustibles ANCAP desde el 03/01/2018 (Decreto MIEM-MEF; 28/12/2017)</t>
  </si>
  <si>
    <t>Directivo o representante legal de la empresa/institución*</t>
  </si>
  <si>
    <t>* Deben completarse todos los datos y corresponderse con quién firma la Declaración Jurada.</t>
  </si>
  <si>
    <t xml:space="preserve">Importante: </t>
  </si>
  <si>
    <t>Solo deben completarse datos de más de 1 instalación cuando la empresa/entidad postulante presenta una misma medida distribuida en varias instalaciones. Caso contrario, debe presentar un Formulario por instalación.</t>
  </si>
  <si>
    <t>Los valores de consumo de los energéticos deben ser exactos ya que se utilizan para el cálculo del Tope 4. No se aceptan "redondeos". Adjunte evidencias que avalen dichos valores.</t>
  </si>
  <si>
    <r>
      <rPr>
        <b/>
        <sz val="12"/>
        <rFont val="Calibri"/>
        <family val="2"/>
        <scheme val="minor"/>
      </rPr>
      <t xml:space="preserve">Instrucciones: </t>
    </r>
    <r>
      <rPr>
        <u/>
        <sz val="12"/>
        <color rgb="FF00B050"/>
        <rFont val="Calibri"/>
        <family val="2"/>
        <scheme val="minor"/>
      </rPr>
      <t>Todos los campos son obligatorios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</si>
  <si>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Teléfono**</t>
  </si>
  <si>
    <t>** Debe ser el número de teléfono de contacto directo con la persona que corresponda.</t>
  </si>
  <si>
    <t>Cuenta Bancaria</t>
  </si>
  <si>
    <t>Tipo de cuenta</t>
  </si>
  <si>
    <t>CC</t>
  </si>
  <si>
    <t>CA</t>
  </si>
  <si>
    <t>Variadores de frecuencia en equipos ya operativos, cambios de partes o componentes en equipos ya operativos (ej.: tubos de calderas, rebobinado de motores), aumento de capacidades de compresores, etc.</t>
  </si>
  <si>
    <t>Generadores de vapor nuevos</t>
  </si>
  <si>
    <t>Aislamiento térmica de equipos y/o cañerías</t>
  </si>
  <si>
    <t>Aislamiento térmico edilicio expuesto</t>
  </si>
  <si>
    <t>Aislamiento térmico edilicio confinado</t>
  </si>
  <si>
    <t>Asegúrese que el nombre coincida con el del Certificado único de DGI</t>
  </si>
  <si>
    <t>Consumo de energía en 2015 (año previo al inicio de operación de los proyectos postulados a los CEE 2018)</t>
  </si>
  <si>
    <t xml:space="preserve">Directivo/Representante 
Nombre </t>
  </si>
  <si>
    <t>Directivo/Representante 
Mail</t>
  </si>
  <si>
    <t xml:space="preserve">Directivo/Representante 
Teléfono </t>
  </si>
  <si>
    <t xml:space="preserve">Responsable Técnico
Nombre </t>
  </si>
  <si>
    <t>Responsable Técnico
Mail</t>
  </si>
  <si>
    <t xml:space="preserve">Responsable Técnico
Teléfono </t>
  </si>
  <si>
    <t>ESCO
Nombre</t>
  </si>
  <si>
    <t>ESCO
Responsable Técnico
Nombre</t>
  </si>
  <si>
    <t>ESCO
Responsable Técnico
Mail</t>
  </si>
  <si>
    <t>Certificador
Nombre</t>
  </si>
  <si>
    <t>Certificador
Mail</t>
  </si>
  <si>
    <t>T descuento social</t>
  </si>
  <si>
    <t>Precio CEE</t>
  </si>
  <si>
    <t>Es una medida del tipo operativa?</t>
  </si>
  <si>
    <t>Otros usos</t>
  </si>
  <si>
    <t xml:space="preserve">AT_Mi (tep) </t>
  </si>
  <si>
    <t>E-mail***</t>
  </si>
  <si>
    <t>*** Debe ser el e-mail de contacto directo con la persona que corresponda.</t>
  </si>
  <si>
    <t>Si (expost)</t>
  </si>
  <si>
    <t>Ponderador Máximo</t>
  </si>
  <si>
    <t>Clasificación empresa</t>
  </si>
  <si>
    <r>
      <t xml:space="preserve">Para </t>
    </r>
    <r>
      <rPr>
        <b/>
        <sz val="12"/>
        <rFont val="Calibri"/>
        <family val="2"/>
        <scheme val="minor"/>
      </rPr>
      <t>medidas de sustitución de fuentes de energía tradicionales por biomasa:</t>
    </r>
    <r>
      <rPr>
        <sz val="12"/>
        <rFont val="Calibri"/>
        <family val="2"/>
        <scheme val="minor"/>
      </rPr>
      <t xml:space="preserve"> 
- Debe completar todas las celdas bajo las columnas "Escenario con medida" con los datos relativos a la biomasa, incluyendo su precio (si corresponde) y consumo de energía en unidades físicas. 
- Si en el escenario con medida hay consumo de fuente de energía tradicional, debe completar las columnas correspodientes. 
- En la columna BO (¿Sustitución de fuentes de energía tradicionales por biomasa?) debe seleccionar "Si" para que los resultados calculados automáticamente sean correctos.</t>
    </r>
  </si>
  <si>
    <t>8.</t>
  </si>
  <si>
    <t>Caracterización de la empresa/institución</t>
  </si>
  <si>
    <t>Participación en Premio de Eficiencia Energética</t>
  </si>
  <si>
    <t>Responsable Técnico de la ESCO en la empresa/institución postulante (si corresponde)</t>
  </si>
  <si>
    <t>Responsable Técnico de la ESCO en la instalación (si corresponde)</t>
  </si>
  <si>
    <t>Agente Certificador de Ahorros en la instalación (si corresponde)</t>
  </si>
  <si>
    <t>Nº de versión</t>
  </si>
  <si>
    <t>Comentarios</t>
  </si>
  <si>
    <t>Lanzamiento de convocatoria</t>
  </si>
  <si>
    <t>Fecha</t>
  </si>
  <si>
    <t>Se adicionan columnas de datos ocultos en hoja MMEE</t>
  </si>
  <si>
    <t>tep</t>
  </si>
  <si>
    <t>Consumo de otras fuentes de energía (1)</t>
  </si>
  <si>
    <t>Consumo de otras fuentes de energía (2)</t>
  </si>
  <si>
    <t>Consumo de otras fuentes de energía (3)</t>
  </si>
  <si>
    <t>Consumo de otras fuentes de energía (4)</t>
  </si>
  <si>
    <r>
      <t xml:space="preserve">Consumo de energía eléctrica de la red del </t>
    </r>
    <r>
      <rPr>
        <b/>
        <u/>
        <sz val="11"/>
        <color theme="1"/>
        <rFont val="Calibri"/>
        <family val="2"/>
        <scheme val="minor"/>
      </rPr>
      <t xml:space="preserve">suministro principal </t>
    </r>
    <r>
      <rPr>
        <b/>
        <sz val="11"/>
        <color theme="1"/>
        <rFont val="Calibri"/>
        <family val="2"/>
        <scheme val="minor"/>
      </rPr>
      <t>(kWh/año)</t>
    </r>
  </si>
  <si>
    <t>No de cuenta UTE de suministro principal</t>
  </si>
  <si>
    <t>Consumo total anual de energía (tep)</t>
  </si>
  <si>
    <t>Valor (kWh/año)</t>
  </si>
  <si>
    <t>Tipo de tarifa suministro principal UTE</t>
  </si>
  <si>
    <r>
      <rPr>
        <b/>
        <sz val="12"/>
        <rFont val="Calibri"/>
        <family val="2"/>
        <scheme val="minor"/>
      </rPr>
      <t>Precios de los energéticos</t>
    </r>
    <r>
      <rPr>
        <sz val="12"/>
        <rFont val="Calibri"/>
        <family val="2"/>
        <scheme val="minor"/>
      </rPr>
      <t xml:space="preserve">: debe indicar los precios en UYU. Los Contribuyentes deben inidicar los precios sin IVA. Los no Contribuyentes, deben indicar los precios con IVA. </t>
    </r>
  </si>
  <si>
    <r>
      <rPr>
        <b/>
        <sz val="12"/>
        <rFont val="Calibri"/>
        <family val="2"/>
        <scheme val="minor"/>
      </rPr>
      <t>Inversión total</t>
    </r>
    <r>
      <rPr>
        <sz val="12"/>
        <rFont val="Calibri"/>
        <family val="2"/>
        <scheme val="minor"/>
      </rPr>
      <t>: debe indicar la inversión total de la MMEE en USD y en UYU. Para ello debe convertir el monto de la/s facturas a la/s tasa/s de cambio del Banco Central del Uruguay del día hábil previo al día de cada una de las facturas. Los Contribuyentes deben inidicar los valor/es sin IVA de la/s factura/s (sub-total). Los no Contribuyentes, deben indicar el el valor total de la factura (valor final).</t>
    </r>
  </si>
  <si>
    <t>INSTRUCCIONES PARA COMPLETAR LA HOJA MMEE</t>
  </si>
  <si>
    <r>
      <t xml:space="preserve">En particular, el caso de la </t>
    </r>
    <r>
      <rPr>
        <u/>
        <sz val="12"/>
        <rFont val="Calibri"/>
        <family val="2"/>
        <scheme val="minor"/>
      </rPr>
      <t>energía eléctrica</t>
    </r>
    <r>
      <rPr>
        <sz val="12"/>
        <rFont val="Calibri"/>
        <family val="2"/>
        <scheme val="minor"/>
      </rPr>
      <t xml:space="preserve">, el precio debe corresponder </t>
    </r>
    <r>
      <rPr>
        <u/>
        <sz val="12"/>
        <rFont val="Calibri"/>
        <family val="2"/>
        <scheme val="minor"/>
      </rPr>
      <t>únicamente a la energía activa</t>
    </r>
    <r>
      <rPr>
        <sz val="12"/>
        <rFont val="Calibri"/>
        <family val="2"/>
        <scheme val="minor"/>
      </rPr>
      <t xml:space="preserve"> (no se incluye cargo por potencia ni por reactiva). Si el precio fue calculado en función de las horas de uso del </t>
    </r>
  </si>
  <si>
    <t>¿Presentó esta MMEE al Beneficio para Industrias Eficientes 2015 del MIEM?</t>
  </si>
  <si>
    <r>
      <t xml:space="preserve">Para </t>
    </r>
    <r>
      <rPr>
        <b/>
        <sz val="12"/>
        <rFont val="Calibri"/>
        <family val="2"/>
        <scheme val="minor"/>
      </rPr>
      <t>medidas que utilizan 2 fuente de energía antes o después de implementadas</t>
    </r>
    <r>
      <rPr>
        <sz val="12"/>
        <rFont val="Calibri"/>
        <family val="2"/>
        <scheme val="minor"/>
      </rPr>
      <t>, debe seleccionar la opción "Mostrar" para las columnas AT a BA y/o BJ a BQ y completarlas.</t>
    </r>
  </si>
  <si>
    <t>Premio Nacional de Eficiencia Energética 2015, 2016,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</si>
</sst>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U&quot;\ #,##0.00_);[Red]\(&quot;$U&quot;\ #,##0.00\)"/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0.0_)"/>
    <numFmt numFmtId="167" formatCode="_ * #,##0.00_ ;_ * \-#,##0.00_ ;_ * &quot;-&quot;??_ ;_ @_ "/>
    <numFmt numFmtId="168" formatCode="\$#,##0\ ;\(\$#,##0\)"/>
    <numFmt numFmtId="169" formatCode="_ [$€]\ * #,##0.00_ ;_ [$€]\ * \-#,##0.00_ ;_ [$€]\ * &quot;-&quot;??_ ;_ @_ "/>
    <numFmt numFmtId="170" formatCode="0.0"/>
    <numFmt numFmtId="171" formatCode="0.000"/>
    <numFmt numFmtId="172" formatCode="_(* #,##0_);_(* \(#,##0\);_(* &quot;-&quot;??_);_(@_)"/>
    <numFmt numFmtId="173" formatCode="_(* #,##0.0000_);_(* \(#,##0.0000\);_(* &quot;-&quot;??_);_(@_)"/>
    <numFmt numFmtId="174" formatCode="0.0000000"/>
  </numFmts>
  <fonts count="6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i/>
      <sz val="11"/>
      <name val="Calibri"/>
      <family val="2"/>
      <scheme val="minor"/>
    </font>
    <font>
      <b/>
      <sz val="1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165" fontId="6" fillId="0" borderId="0"/>
    <xf numFmtId="0" fontId="12" fillId="0" borderId="0"/>
    <xf numFmtId="167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6" fontId="6" fillId="0" borderId="0"/>
    <xf numFmtId="0" fontId="12" fillId="0" borderId="0"/>
    <xf numFmtId="0" fontId="3" fillId="0" borderId="0"/>
    <xf numFmtId="0" fontId="12" fillId="0" borderId="0"/>
    <xf numFmtId="0" fontId="15" fillId="0" borderId="0"/>
    <xf numFmtId="165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165" fontId="6" fillId="0" borderId="0"/>
    <xf numFmtId="43" fontId="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579"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5" fillId="13" borderId="19" xfId="0" applyFont="1" applyFill="1" applyBorder="1" applyAlignment="1" applyProtection="1">
      <alignment horizontal="center" vertical="center" wrapText="1"/>
    </xf>
    <xf numFmtId="0" fontId="5" fillId="13" borderId="21" xfId="0" applyFont="1" applyFill="1" applyBorder="1" applyAlignment="1" applyProtection="1">
      <alignment horizontal="center" vertical="center" wrapText="1"/>
    </xf>
    <xf numFmtId="0" fontId="5" fillId="13" borderId="20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3" borderId="23" xfId="0" applyFont="1" applyFill="1" applyBorder="1" applyAlignment="1" applyProtection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33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5" fillId="7" borderId="33" xfId="0" applyFont="1" applyFill="1" applyBorder="1" applyAlignment="1" applyProtection="1">
      <alignment horizontal="center" vertical="center" wrapText="1"/>
    </xf>
    <xf numFmtId="0" fontId="32" fillId="3" borderId="0" xfId="0" applyFont="1" applyFill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" fillId="3" borderId="37" xfId="0" applyFont="1" applyFill="1" applyBorder="1" applyProtection="1">
      <protection locked="0"/>
    </xf>
    <xf numFmtId="0" fontId="27" fillId="3" borderId="37" xfId="0" applyFont="1" applyFill="1" applyBorder="1" applyAlignment="1" applyProtection="1">
      <alignment vertical="center"/>
      <protection locked="0"/>
    </xf>
    <xf numFmtId="0" fontId="0" fillId="3" borderId="37" xfId="0" applyFill="1" applyBorder="1" applyProtection="1">
      <protection locked="0"/>
    </xf>
    <xf numFmtId="0" fontId="33" fillId="3" borderId="37" xfId="0" applyFont="1" applyFill="1" applyBorder="1" applyProtection="1">
      <protection locked="0"/>
    </xf>
    <xf numFmtId="0" fontId="0" fillId="3" borderId="37" xfId="0" applyFon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ont="1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3" fontId="21" fillId="13" borderId="25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5" fontId="42" fillId="0" borderId="1" xfId="44" applyFont="1" applyFill="1" applyBorder="1" applyAlignment="1" applyProtection="1">
      <alignment horizontal="left" vertical="center"/>
    </xf>
    <xf numFmtId="165" fontId="42" fillId="0" borderId="1" xfId="44" applyFont="1" applyFill="1" applyBorder="1" applyAlignment="1">
      <alignment horizontal="center" vertical="center"/>
    </xf>
    <xf numFmtId="0" fontId="0" fillId="3" borderId="3" xfId="0" applyFill="1" applyBorder="1" applyProtection="1"/>
    <xf numFmtId="0" fontId="7" fillId="3" borderId="3" xfId="0" applyFont="1" applyFill="1" applyBorder="1" applyProtection="1"/>
    <xf numFmtId="0" fontId="16" fillId="3" borderId="0" xfId="0" applyFont="1" applyFill="1" applyBorder="1" applyProtection="1"/>
    <xf numFmtId="172" fontId="21" fillId="7" borderId="34" xfId="45" applyNumberFormat="1" applyFont="1" applyFill="1" applyBorder="1" applyAlignment="1" applyProtection="1">
      <alignment vertical="center" wrapText="1"/>
    </xf>
    <xf numFmtId="43" fontId="0" fillId="10" borderId="12" xfId="45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wrapText="1"/>
    </xf>
    <xf numFmtId="172" fontId="21" fillId="7" borderId="25" xfId="45" applyNumberFormat="1" applyFont="1" applyFill="1" applyBorder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 applyBorder="1" applyProtection="1"/>
    <xf numFmtId="0" fontId="4" fillId="3" borderId="0" xfId="0" applyFont="1" applyFill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center" indent="2"/>
    </xf>
    <xf numFmtId="0" fontId="44" fillId="0" borderId="0" xfId="0" applyFont="1" applyBorder="1" applyAlignment="1" applyProtection="1">
      <alignment horizontal="left" vertical="center" indent="2"/>
    </xf>
    <xf numFmtId="0" fontId="0" fillId="3" borderId="0" xfId="0" applyFont="1" applyFill="1" applyBorder="1" applyAlignment="1" applyProtection="1">
      <alignment horizontal="left" vertical="top" indent="2"/>
    </xf>
    <xf numFmtId="0" fontId="36" fillId="3" borderId="0" xfId="0" applyFont="1" applyFill="1" applyBorder="1" applyProtection="1">
      <protection locked="0"/>
    </xf>
    <xf numFmtId="0" fontId="36" fillId="3" borderId="37" xfId="0" applyFont="1" applyFill="1" applyBorder="1" applyProtection="1"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" fontId="21" fillId="3" borderId="1" xfId="0" applyNumberFormat="1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38" fillId="3" borderId="1" xfId="46" applyFill="1" applyBorder="1" applyAlignment="1" applyProtection="1">
      <alignment horizontal="left"/>
      <protection locked="0"/>
    </xf>
    <xf numFmtId="0" fontId="2" fillId="3" borderId="38" xfId="0" applyFont="1" applyFill="1" applyBorder="1" applyAlignment="1" applyProtection="1">
      <alignment vertical="center"/>
    </xf>
    <xf numFmtId="0" fontId="2" fillId="3" borderId="9" xfId="0" applyFont="1" applyFill="1" applyBorder="1" applyProtection="1"/>
    <xf numFmtId="0" fontId="22" fillId="3" borderId="39" xfId="0" applyFont="1" applyFill="1" applyBorder="1" applyProtection="1"/>
    <xf numFmtId="0" fontId="2" fillId="3" borderId="37" xfId="0" applyFont="1" applyFill="1" applyBorder="1" applyProtection="1"/>
    <xf numFmtId="0" fontId="32" fillId="3" borderId="37" xfId="0" applyFont="1" applyFill="1" applyBorder="1" applyProtection="1"/>
    <xf numFmtId="0" fontId="27" fillId="5" borderId="4" xfId="0" applyFont="1" applyFill="1" applyBorder="1" applyProtection="1"/>
    <xf numFmtId="0" fontId="27" fillId="5" borderId="10" xfId="0" applyFont="1" applyFill="1" applyBorder="1" applyAlignment="1" applyProtection="1">
      <alignment vertical="center"/>
    </xf>
    <xf numFmtId="0" fontId="27" fillId="5" borderId="5" xfId="0" applyFont="1" applyFill="1" applyBorder="1" applyAlignment="1" applyProtection="1">
      <alignment vertical="center"/>
    </xf>
    <xf numFmtId="0" fontId="27" fillId="3" borderId="35" xfId="0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0" fillId="3" borderId="35" xfId="0" applyFill="1" applyBorder="1" applyProtection="1"/>
    <xf numFmtId="0" fontId="0" fillId="3" borderId="37" xfId="0" applyFill="1" applyBorder="1" applyProtection="1"/>
    <xf numFmtId="0" fontId="33" fillId="3" borderId="37" xfId="0" applyFont="1" applyFill="1" applyBorder="1" applyAlignment="1" applyProtection="1">
      <alignment vertical="center"/>
    </xf>
    <xf numFmtId="0" fontId="34" fillId="3" borderId="0" xfId="0" applyFont="1" applyFill="1" applyBorder="1" applyProtection="1"/>
    <xf numFmtId="0" fontId="33" fillId="3" borderId="0" xfId="0" applyFont="1" applyFill="1" applyBorder="1" applyProtection="1"/>
    <xf numFmtId="0" fontId="33" fillId="3" borderId="35" xfId="0" applyFont="1" applyFill="1" applyBorder="1" applyProtection="1"/>
    <xf numFmtId="0" fontId="36" fillId="3" borderId="37" xfId="0" applyFont="1" applyFill="1" applyBorder="1" applyAlignment="1" applyProtection="1">
      <alignment vertical="center"/>
    </xf>
    <xf numFmtId="0" fontId="36" fillId="3" borderId="0" xfId="0" applyFont="1" applyFill="1" applyBorder="1" applyProtection="1"/>
    <xf numFmtId="0" fontId="36" fillId="3" borderId="35" xfId="0" applyFont="1" applyFill="1" applyBorder="1" applyProtection="1"/>
    <xf numFmtId="0" fontId="2" fillId="3" borderId="0" xfId="0" applyFont="1" applyFill="1" applyBorder="1" applyProtection="1"/>
    <xf numFmtId="0" fontId="2" fillId="3" borderId="35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indent="3"/>
    </xf>
    <xf numFmtId="0" fontId="0" fillId="3" borderId="0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vertical="center"/>
    </xf>
    <xf numFmtId="0" fontId="26" fillId="5" borderId="10" xfId="0" applyFont="1" applyFill="1" applyBorder="1" applyAlignment="1" applyProtection="1">
      <alignment vertical="center" wrapText="1"/>
    </xf>
    <xf numFmtId="0" fontId="26" fillId="5" borderId="5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top" wrapText="1"/>
    </xf>
    <xf numFmtId="0" fontId="27" fillId="5" borderId="0" xfId="0" applyFont="1" applyFill="1" applyProtection="1"/>
    <xf numFmtId="0" fontId="0" fillId="0" borderId="0" xfId="0" applyProtection="1"/>
    <xf numFmtId="0" fontId="0" fillId="3" borderId="0" xfId="0" applyFill="1" applyAlignment="1" applyProtection="1"/>
    <xf numFmtId="43" fontId="0" fillId="15" borderId="29" xfId="45" applyNumberFormat="1" applyFont="1" applyFill="1" applyBorder="1" applyAlignment="1" applyProtection="1">
      <alignment vertical="center" wrapText="1"/>
    </xf>
    <xf numFmtId="43" fontId="0" fillId="15" borderId="29" xfId="45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165" fontId="8" fillId="0" borderId="0" xfId="1" applyFont="1" applyFill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31" fillId="0" borderId="1" xfId="0" applyFont="1" applyFill="1" applyBorder="1" applyProtection="1"/>
    <xf numFmtId="0" fontId="9" fillId="0" borderId="1" xfId="0" applyFont="1" applyFill="1" applyBorder="1" applyAlignment="1" applyProtection="1">
      <alignment vertical="top" wrapText="1"/>
    </xf>
    <xf numFmtId="0" fontId="11" fillId="3" borderId="1" xfId="0" applyFont="1" applyFill="1" applyBorder="1" applyAlignment="1" applyProtection="1">
      <alignment vertical="top" wrapText="1"/>
    </xf>
    <xf numFmtId="0" fontId="9" fillId="3" borderId="1" xfId="0" applyFont="1" applyFill="1" applyBorder="1" applyAlignment="1" applyProtection="1">
      <alignment vertical="top" wrapText="1"/>
    </xf>
    <xf numFmtId="0" fontId="9" fillId="6" borderId="1" xfId="0" applyFont="1" applyFill="1" applyBorder="1" applyAlignment="1" applyProtection="1">
      <alignment vertical="top" wrapText="1"/>
    </xf>
    <xf numFmtId="0" fontId="9" fillId="3" borderId="0" xfId="0" applyFont="1" applyFill="1" applyProtection="1"/>
    <xf numFmtId="0" fontId="0" fillId="0" borderId="0" xfId="0" applyFont="1" applyFill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/>
    </xf>
    <xf numFmtId="0" fontId="16" fillId="0" borderId="0" xfId="0" applyFont="1" applyFill="1" applyBorder="1" applyProtection="1"/>
    <xf numFmtId="0" fontId="0" fillId="0" borderId="0" xfId="0" applyFill="1" applyBorder="1" applyProtection="1"/>
    <xf numFmtId="0" fontId="11" fillId="3" borderId="2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Fill="1" applyBorder="1" applyProtection="1"/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Protection="1">
      <protection locked="0"/>
    </xf>
    <xf numFmtId="0" fontId="2" fillId="0" borderId="0" xfId="0" applyFont="1" applyAlignment="1" applyProtection="1">
      <protection locked="0"/>
    </xf>
    <xf numFmtId="0" fontId="32" fillId="5" borderId="0" xfId="0" applyFont="1" applyFill="1" applyProtection="1">
      <protection locked="0"/>
    </xf>
    <xf numFmtId="0" fontId="27" fillId="5" borderId="0" xfId="0" applyFont="1" applyFill="1" applyAlignment="1" applyProtection="1">
      <alignment vertical="center"/>
      <protection locked="0"/>
    </xf>
    <xf numFmtId="0" fontId="32" fillId="5" borderId="0" xfId="0" applyFont="1" applyFill="1" applyAlignment="1" applyProtection="1">
      <protection locked="0"/>
    </xf>
    <xf numFmtId="0" fontId="33" fillId="3" borderId="0" xfId="0" applyFont="1" applyFill="1" applyProtection="1"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3" borderId="0" xfId="25" applyFill="1" applyProtection="1">
      <protection locked="0"/>
    </xf>
    <xf numFmtId="0" fontId="0" fillId="3" borderId="0" xfId="0" applyFill="1" applyAlignment="1" applyProtection="1"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0" fontId="21" fillId="16" borderId="16" xfId="0" applyFont="1" applyFill="1" applyBorder="1" applyAlignment="1" applyProtection="1">
      <alignment vertical="center" wrapText="1"/>
      <protection locked="0"/>
    </xf>
    <xf numFmtId="14" fontId="21" fillId="0" borderId="16" xfId="0" applyNumberFormat="1" applyFont="1" applyBorder="1" applyAlignment="1" applyProtection="1">
      <alignment vertical="center" wrapText="1"/>
      <protection locked="0"/>
    </xf>
    <xf numFmtId="9" fontId="21" fillId="16" borderId="16" xfId="0" applyNumberFormat="1" applyFont="1" applyFill="1" applyBorder="1" applyAlignment="1" applyProtection="1">
      <alignment vertical="center" wrapText="1"/>
      <protection locked="0"/>
    </xf>
    <xf numFmtId="0" fontId="21" fillId="16" borderId="11" xfId="0" applyFont="1" applyFill="1" applyBorder="1" applyAlignment="1" applyProtection="1">
      <alignment vertical="center" wrapText="1"/>
      <protection locked="0"/>
    </xf>
    <xf numFmtId="43" fontId="21" fillId="3" borderId="11" xfId="45" applyNumberFormat="1" applyFont="1" applyFill="1" applyBorder="1" applyAlignment="1" applyProtection="1">
      <alignment vertical="center" wrapText="1"/>
      <protection locked="0"/>
    </xf>
    <xf numFmtId="3" fontId="21" fillId="3" borderId="11" xfId="0" applyNumberFormat="1" applyFont="1" applyFill="1" applyBorder="1" applyAlignment="1" applyProtection="1">
      <alignment vertical="center" wrapText="1"/>
      <protection locked="0"/>
    </xf>
    <xf numFmtId="173" fontId="21" fillId="3" borderId="11" xfId="45" applyNumberFormat="1" applyFont="1" applyFill="1" applyBorder="1" applyAlignment="1" applyProtection="1">
      <alignment vertical="center" wrapText="1"/>
      <protection locked="0"/>
    </xf>
    <xf numFmtId="0" fontId="21" fillId="3" borderId="12" xfId="0" applyFont="1" applyFill="1" applyBorder="1" applyAlignment="1" applyProtection="1">
      <alignment vertical="center" wrapText="1"/>
      <protection locked="0"/>
    </xf>
    <xf numFmtId="172" fontId="21" fillId="3" borderId="11" xfId="45" applyNumberFormat="1" applyFont="1" applyFill="1" applyBorder="1" applyAlignment="1" applyProtection="1">
      <alignment vertical="center" wrapText="1"/>
      <protection locked="0"/>
    </xf>
    <xf numFmtId="43" fontId="0" fillId="16" borderId="12" xfId="45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8" fontId="0" fillId="3" borderId="0" xfId="0" applyNumberFormat="1" applyFont="1" applyFill="1" applyAlignment="1" applyProtection="1">
      <alignment vertical="center" wrapText="1"/>
      <protection locked="0"/>
    </xf>
    <xf numFmtId="43" fontId="0" fillId="3" borderId="0" xfId="0" applyNumberFormat="1" applyFont="1" applyFill="1" applyAlignment="1" applyProtection="1">
      <alignment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9" fillId="3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6" fillId="3" borderId="0" xfId="0" quotePrefix="1" applyFont="1" applyFill="1" applyBorder="1" applyAlignment="1" applyProtection="1">
      <alignment wrapText="1"/>
    </xf>
    <xf numFmtId="0" fontId="19" fillId="3" borderId="0" xfId="0" applyFont="1" applyFill="1" applyBorder="1" applyAlignment="1" applyProtection="1">
      <alignment vertical="center"/>
    </xf>
    <xf numFmtId="0" fontId="39" fillId="3" borderId="0" xfId="0" applyFont="1" applyFill="1" applyBorder="1" applyAlignment="1" applyProtection="1">
      <alignment vertical="center"/>
    </xf>
    <xf numFmtId="0" fontId="0" fillId="3" borderId="0" xfId="0" applyFill="1"/>
    <xf numFmtId="0" fontId="4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18" borderId="1" xfId="0" applyFont="1" applyFill="1" applyBorder="1" applyAlignment="1" applyProtection="1">
      <alignment horizontal="left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32" fillId="5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33" fillId="0" borderId="0" xfId="0" applyFont="1" applyProtection="1"/>
    <xf numFmtId="0" fontId="33" fillId="3" borderId="0" xfId="0" applyFont="1" applyFill="1" applyProtection="1"/>
    <xf numFmtId="0" fontId="33" fillId="0" borderId="0" xfId="0" applyFont="1" applyBorder="1" applyProtection="1"/>
    <xf numFmtId="0" fontId="36" fillId="3" borderId="0" xfId="0" quotePrefix="1" applyFont="1" applyFill="1" applyBorder="1" applyAlignment="1" applyProtection="1">
      <alignment vertical="center"/>
    </xf>
    <xf numFmtId="0" fontId="36" fillId="3" borderId="0" xfId="0" quotePrefix="1" applyFont="1" applyFill="1" applyBorder="1" applyProtection="1"/>
    <xf numFmtId="0" fontId="36" fillId="3" borderId="0" xfId="0" quotePrefix="1" applyFont="1" applyFill="1" applyBorder="1" applyAlignment="1" applyProtection="1"/>
    <xf numFmtId="0" fontId="45" fillId="3" borderId="0" xfId="0" quotePrefix="1" applyFont="1" applyFill="1" applyBorder="1" applyAlignment="1" applyProtection="1"/>
    <xf numFmtId="0" fontId="1" fillId="3" borderId="0" xfId="0" applyFont="1" applyFill="1"/>
    <xf numFmtId="0" fontId="42" fillId="0" borderId="1" xfId="0" applyFont="1" applyBorder="1" applyAlignment="1">
      <alignment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21" fillId="3" borderId="0" xfId="0" applyFont="1" applyFill="1"/>
    <xf numFmtId="0" fontId="2" fillId="3" borderId="0" xfId="0" applyFont="1" applyFill="1" applyBorder="1" applyAlignment="1">
      <alignment horizontal="center"/>
    </xf>
    <xf numFmtId="3" fontId="21" fillId="0" borderId="0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48" fillId="3" borderId="9" xfId="0" applyFont="1" applyFill="1" applyBorder="1" applyProtection="1"/>
    <xf numFmtId="0" fontId="49" fillId="3" borderId="9" xfId="0" applyFont="1" applyFill="1" applyBorder="1" applyProtection="1"/>
    <xf numFmtId="0" fontId="21" fillId="0" borderId="41" xfId="0" applyFont="1" applyBorder="1" applyAlignment="1" applyProtection="1">
      <alignment horizontal="center" vertical="center" wrapText="1"/>
      <protection locked="0"/>
    </xf>
    <xf numFmtId="0" fontId="4" fillId="15" borderId="29" xfId="0" applyFont="1" applyFill="1" applyBorder="1" applyAlignment="1" applyProtection="1">
      <alignment horizontal="center" vertical="center"/>
    </xf>
    <xf numFmtId="0" fontId="19" fillId="12" borderId="10" xfId="0" applyFont="1" applyFill="1" applyBorder="1" applyAlignment="1" applyProtection="1">
      <alignment horizontal="center" vertical="center" wrapText="1"/>
    </xf>
    <xf numFmtId="166" fontId="42" fillId="0" borderId="1" xfId="44" applyNumberFormat="1" applyFont="1" applyFill="1" applyBorder="1" applyAlignment="1">
      <alignment vertical="center"/>
    </xf>
    <xf numFmtId="166" fontId="42" fillId="0" borderId="1" xfId="44" applyNumberFormat="1" applyFont="1" applyFill="1" applyBorder="1" applyAlignment="1">
      <alignment horizontal="center" vertical="center"/>
    </xf>
    <xf numFmtId="165" fontId="42" fillId="0" borderId="1" xfId="44" applyFont="1" applyFill="1" applyBorder="1" applyAlignment="1" applyProtection="1">
      <alignment horizontal="center" vertical="center"/>
    </xf>
    <xf numFmtId="0" fontId="51" fillId="3" borderId="0" xfId="0" applyFont="1" applyFill="1" applyProtection="1"/>
    <xf numFmtId="0" fontId="52" fillId="3" borderId="0" xfId="0" applyFont="1" applyFill="1" applyBorder="1" applyProtection="1"/>
    <xf numFmtId="0" fontId="52" fillId="3" borderId="0" xfId="0" applyFont="1" applyFill="1" applyProtection="1"/>
    <xf numFmtId="165" fontId="43" fillId="0" borderId="44" xfId="44" applyFont="1" applyFill="1" applyBorder="1" applyAlignment="1">
      <alignment horizontal="center" vertical="center"/>
    </xf>
    <xf numFmtId="11" fontId="42" fillId="0" borderId="1" xfId="45" applyNumberFormat="1" applyFont="1" applyFill="1" applyBorder="1" applyAlignment="1">
      <alignment vertical="center"/>
    </xf>
    <xf numFmtId="11" fontId="42" fillId="0" borderId="1" xfId="44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43" fillId="0" borderId="1" xfId="44" applyFont="1" applyFill="1" applyBorder="1" applyAlignment="1" applyProtection="1">
      <alignment horizontal="center" vertical="center" wrapText="1"/>
    </xf>
    <xf numFmtId="165" fontId="43" fillId="0" borderId="1" xfId="44" applyFont="1" applyFill="1" applyBorder="1" applyAlignment="1">
      <alignment horizontal="center" vertical="center" wrapText="1"/>
    </xf>
    <xf numFmtId="0" fontId="0" fillId="18" borderId="0" xfId="0" applyFill="1" applyProtection="1"/>
    <xf numFmtId="0" fontId="0" fillId="18" borderId="6" xfId="0" applyFill="1" applyBorder="1" applyProtection="1"/>
    <xf numFmtId="43" fontId="21" fillId="13" borderId="25" xfId="45" applyNumberFormat="1" applyFont="1" applyFill="1" applyBorder="1" applyAlignment="1" applyProtection="1">
      <alignment vertical="center" wrapText="1"/>
    </xf>
    <xf numFmtId="3" fontId="21" fillId="13" borderId="25" xfId="0" applyNumberFormat="1" applyFont="1" applyFill="1" applyBorder="1" applyAlignment="1" applyProtection="1">
      <alignment horizontal="center" vertical="center" wrapText="1"/>
    </xf>
    <xf numFmtId="4" fontId="21" fillId="13" borderId="25" xfId="0" applyNumberFormat="1" applyFont="1" applyFill="1" applyBorder="1" applyAlignment="1" applyProtection="1">
      <alignment vertical="center" wrapText="1"/>
    </xf>
    <xf numFmtId="43" fontId="21" fillId="7" borderId="34" xfId="45" applyNumberFormat="1" applyFont="1" applyFill="1" applyBorder="1" applyAlignment="1" applyProtection="1">
      <alignment vertical="center" wrapText="1"/>
    </xf>
    <xf numFmtId="43" fontId="0" fillId="10" borderId="32" xfId="45" applyFont="1" applyFill="1" applyBorder="1" applyAlignment="1" applyProtection="1">
      <alignment vertical="center" wrapText="1"/>
    </xf>
    <xf numFmtId="172" fontId="0" fillId="10" borderId="32" xfId="45" applyNumberFormat="1" applyFont="1" applyFill="1" applyBorder="1" applyAlignment="1" applyProtection="1">
      <alignment vertical="center" wrapText="1"/>
    </xf>
    <xf numFmtId="43" fontId="0" fillId="10" borderId="26" xfId="45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9" xfId="0" applyFont="1" applyFill="1" applyBorder="1" applyProtection="1"/>
    <xf numFmtId="0" fontId="27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  <protection locked="0"/>
    </xf>
    <xf numFmtId="0" fontId="0" fillId="3" borderId="37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23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54" fillId="0" borderId="0" xfId="0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top"/>
    </xf>
    <xf numFmtId="0" fontId="5" fillId="19" borderId="1" xfId="0" applyFont="1" applyFill="1" applyBorder="1" applyAlignment="1" applyProtection="1">
      <alignment horizontal="center" vertical="center" wrapText="1"/>
    </xf>
    <xf numFmtId="0" fontId="4" fillId="19" borderId="4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Protection="1"/>
    <xf numFmtId="174" fontId="0" fillId="3" borderId="0" xfId="0" applyNumberFormat="1" applyFill="1" applyProtection="1"/>
    <xf numFmtId="0" fontId="0" fillId="10" borderId="1" xfId="0" applyFont="1" applyFill="1" applyBorder="1" applyAlignment="1" applyProtection="1">
      <alignment horizontal="right" vertical="center"/>
    </xf>
    <xf numFmtId="2" fontId="0" fillId="15" borderId="29" xfId="0" applyNumberFormat="1" applyFont="1" applyFill="1" applyBorder="1" applyAlignment="1" applyProtection="1">
      <alignment horizontal="center" vertical="center" wrapText="1"/>
    </xf>
    <xf numFmtId="170" fontId="0" fillId="15" borderId="29" xfId="0" applyNumberFormat="1" applyFont="1" applyFill="1" applyBorder="1" applyAlignment="1" applyProtection="1">
      <alignment horizontal="center" vertical="center" wrapText="1"/>
    </xf>
    <xf numFmtId="0" fontId="21" fillId="7" borderId="11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5" borderId="29" xfId="0" applyFont="1" applyFill="1" applyBorder="1" applyAlignment="1" applyProtection="1">
      <alignment horizontal="center" vertical="center"/>
    </xf>
    <xf numFmtId="0" fontId="4" fillId="19" borderId="48" xfId="0" applyFont="1" applyFill="1" applyBorder="1" applyAlignment="1" applyProtection="1">
      <alignment horizontal="left" vertical="center" wrapText="1"/>
    </xf>
    <xf numFmtId="0" fontId="4" fillId="19" borderId="1" xfId="0" applyFont="1" applyFill="1" applyBorder="1" applyAlignment="1" applyProtection="1">
      <alignment vertical="center" wrapText="1"/>
      <protection locked="0"/>
    </xf>
    <xf numFmtId="43" fontId="21" fillId="7" borderId="26" xfId="45" applyFont="1" applyFill="1" applyBorder="1" applyAlignment="1" applyProtection="1">
      <alignment vertical="center" wrapText="1"/>
    </xf>
    <xf numFmtId="0" fontId="21" fillId="13" borderId="25" xfId="0" applyFont="1" applyFill="1" applyBorder="1" applyAlignment="1" applyProtection="1">
      <alignment vertical="center" wrapText="1"/>
    </xf>
    <xf numFmtId="3" fontId="21" fillId="13" borderId="26" xfId="0" applyNumberFormat="1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top" wrapText="1"/>
    </xf>
    <xf numFmtId="0" fontId="25" fillId="6" borderId="1" xfId="0" applyFont="1" applyFill="1" applyBorder="1" applyAlignment="1" applyProtection="1">
      <alignment horizontal="right" vertical="top" wrapText="1"/>
    </xf>
    <xf numFmtId="0" fontId="21" fillId="0" borderId="29" xfId="0" applyFont="1" applyBorder="1" applyAlignment="1" applyProtection="1">
      <alignment vertical="center" wrapText="1"/>
      <protection locked="0"/>
    </xf>
    <xf numFmtId="0" fontId="21" fillId="16" borderId="29" xfId="0" applyFont="1" applyFill="1" applyBorder="1" applyAlignment="1" applyProtection="1">
      <alignment vertical="center" wrapText="1"/>
      <protection locked="0"/>
    </xf>
    <xf numFmtId="14" fontId="21" fillId="0" borderId="29" xfId="0" applyNumberFormat="1" applyFont="1" applyBorder="1" applyAlignment="1" applyProtection="1">
      <alignment vertical="center" wrapText="1"/>
      <protection locked="0"/>
    </xf>
    <xf numFmtId="9" fontId="21" fillId="16" borderId="29" xfId="0" applyNumberFormat="1" applyFont="1" applyFill="1" applyBorder="1" applyAlignment="1" applyProtection="1">
      <alignment vertical="center" wrapText="1"/>
      <protection locked="0"/>
    </xf>
    <xf numFmtId="0" fontId="21" fillId="16" borderId="4" xfId="0" applyFont="1" applyFill="1" applyBorder="1" applyAlignment="1" applyProtection="1">
      <alignment vertical="center" wrapText="1"/>
      <protection locked="0"/>
    </xf>
    <xf numFmtId="43" fontId="21" fillId="3" borderId="4" xfId="45" applyNumberFormat="1" applyFont="1" applyFill="1" applyBorder="1" applyAlignment="1" applyProtection="1">
      <alignment vertical="center" wrapText="1"/>
      <protection locked="0"/>
    </xf>
    <xf numFmtId="3" fontId="21" fillId="13" borderId="23" xfId="0" applyNumberFormat="1" applyFont="1" applyFill="1" applyBorder="1" applyAlignment="1" applyProtection="1">
      <alignment horizontal="center" vertical="center" wrapText="1"/>
    </xf>
    <xf numFmtId="3" fontId="21" fillId="3" borderId="4" xfId="0" applyNumberFormat="1" applyFont="1" applyFill="1" applyBorder="1" applyAlignment="1" applyProtection="1">
      <alignment vertical="center" wrapText="1"/>
      <protection locked="0"/>
    </xf>
    <xf numFmtId="43" fontId="21" fillId="13" borderId="23" xfId="45" applyNumberFormat="1" applyFont="1" applyFill="1" applyBorder="1" applyAlignment="1" applyProtection="1">
      <alignment vertical="center" wrapText="1"/>
    </xf>
    <xf numFmtId="3" fontId="21" fillId="13" borderId="23" xfId="0" applyNumberFormat="1" applyFont="1" applyFill="1" applyBorder="1" applyAlignment="1" applyProtection="1">
      <alignment vertical="center" wrapText="1"/>
    </xf>
    <xf numFmtId="4" fontId="21" fillId="13" borderId="23" xfId="0" applyNumberFormat="1" applyFont="1" applyFill="1" applyBorder="1" applyAlignment="1" applyProtection="1">
      <alignment vertical="center" wrapText="1"/>
    </xf>
    <xf numFmtId="173" fontId="21" fillId="3" borderId="4" xfId="45" applyNumberFormat="1" applyFont="1" applyFill="1" applyBorder="1" applyAlignment="1" applyProtection="1">
      <alignment vertical="center" wrapText="1"/>
      <protection locked="0"/>
    </xf>
    <xf numFmtId="0" fontId="21" fillId="13" borderId="23" xfId="0" applyFont="1" applyFill="1" applyBorder="1" applyAlignment="1" applyProtection="1">
      <alignment vertical="center" wrapText="1"/>
    </xf>
    <xf numFmtId="3" fontId="21" fillId="13" borderId="49" xfId="0" applyNumberFormat="1" applyFont="1" applyFill="1" applyBorder="1" applyAlignment="1" applyProtection="1">
      <alignment vertical="center" wrapText="1"/>
    </xf>
    <xf numFmtId="0" fontId="21" fillId="3" borderId="50" xfId="0" applyFont="1" applyFill="1" applyBorder="1" applyAlignment="1" applyProtection="1">
      <alignment vertical="center" wrapText="1"/>
      <protection locked="0"/>
    </xf>
    <xf numFmtId="0" fontId="21" fillId="7" borderId="4" xfId="0" applyFont="1" applyFill="1" applyBorder="1" applyAlignment="1" applyProtection="1">
      <alignment horizontal="center" vertical="center" wrapText="1"/>
    </xf>
    <xf numFmtId="172" fontId="21" fillId="3" borderId="4" xfId="45" applyNumberFormat="1" applyFont="1" applyFill="1" applyBorder="1" applyAlignment="1" applyProtection="1">
      <alignment vertical="center" wrapText="1"/>
      <protection locked="0"/>
    </xf>
    <xf numFmtId="43" fontId="21" fillId="7" borderId="49" xfId="45" applyFont="1" applyFill="1" applyBorder="1" applyAlignment="1" applyProtection="1">
      <alignment vertical="center" wrapText="1"/>
    </xf>
    <xf numFmtId="172" fontId="21" fillId="7" borderId="51" xfId="45" applyNumberFormat="1" applyFont="1" applyFill="1" applyBorder="1" applyAlignment="1" applyProtection="1">
      <alignment vertical="center" wrapText="1"/>
    </xf>
    <xf numFmtId="43" fontId="21" fillId="7" borderId="51" xfId="45" applyNumberFormat="1" applyFont="1" applyFill="1" applyBorder="1" applyAlignment="1" applyProtection="1">
      <alignment vertical="center" wrapText="1"/>
    </xf>
    <xf numFmtId="172" fontId="21" fillId="7" borderId="23" xfId="45" applyNumberFormat="1" applyFont="1" applyFill="1" applyBorder="1" applyAlignment="1" applyProtection="1">
      <alignment vertical="center" wrapText="1"/>
    </xf>
    <xf numFmtId="43" fontId="0" fillId="16" borderId="50" xfId="45" applyNumberFormat="1" applyFont="1" applyFill="1" applyBorder="1" applyAlignment="1" applyProtection="1">
      <alignment vertical="center" wrapText="1"/>
      <protection locked="0"/>
    </xf>
    <xf numFmtId="43" fontId="0" fillId="10" borderId="50" xfId="45" applyNumberFormat="1" applyFont="1" applyFill="1" applyBorder="1" applyAlignment="1" applyProtection="1">
      <alignment vertical="center" wrapText="1"/>
    </xf>
    <xf numFmtId="172" fontId="0" fillId="10" borderId="52" xfId="45" applyNumberFormat="1" applyFont="1" applyFill="1" applyBorder="1" applyAlignment="1" applyProtection="1">
      <alignment vertical="center" wrapText="1"/>
    </xf>
    <xf numFmtId="43" fontId="0" fillId="10" borderId="49" xfId="45" applyFont="1" applyFill="1" applyBorder="1" applyAlignment="1" applyProtection="1">
      <alignment vertical="center" wrapText="1"/>
    </xf>
    <xf numFmtId="43" fontId="0" fillId="10" borderId="52" xfId="45" applyFont="1" applyFill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top" wrapText="1"/>
    </xf>
    <xf numFmtId="0" fontId="11" fillId="3" borderId="7" xfId="0" applyFont="1" applyFill="1" applyBorder="1" applyAlignment="1" applyProtection="1">
      <alignment horizontal="left" vertical="top" wrapText="1"/>
    </xf>
    <xf numFmtId="2" fontId="0" fillId="15" borderId="29" xfId="0" applyNumberFormat="1" applyFont="1" applyFill="1" applyBorder="1" applyAlignment="1" applyProtection="1">
      <alignment horizontal="left" vertical="center" wrapText="1"/>
    </xf>
    <xf numFmtId="0" fontId="21" fillId="15" borderId="11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16" fillId="0" borderId="0" xfId="0" applyFont="1" applyFill="1" applyProtection="1"/>
    <xf numFmtId="0" fontId="17" fillId="5" borderId="0" xfId="0" applyFont="1" applyFill="1" applyProtection="1"/>
    <xf numFmtId="0" fontId="37" fillId="5" borderId="0" xfId="0" applyFont="1" applyFill="1" applyProtection="1"/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8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6" fillId="2" borderId="1" xfId="0" applyFont="1" applyFill="1" applyBorder="1" applyProtection="1"/>
    <xf numFmtId="0" fontId="40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41" fillId="0" borderId="0" xfId="0" applyFont="1" applyFill="1" applyProtection="1"/>
    <xf numFmtId="0" fontId="18" fillId="2" borderId="1" xfId="0" applyFont="1" applyFill="1" applyBorder="1" applyAlignment="1" applyProtection="1">
      <alignment wrapText="1"/>
    </xf>
    <xf numFmtId="0" fontId="18" fillId="2" borderId="1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</xf>
    <xf numFmtId="0" fontId="18" fillId="0" borderId="0" xfId="0" applyFont="1" applyFill="1" applyAlignment="1" applyProtection="1">
      <alignment wrapText="1"/>
    </xf>
    <xf numFmtId="0" fontId="40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42" fillId="0" borderId="0" xfId="0" applyFont="1" applyFill="1" applyProtection="1"/>
    <xf numFmtId="0" fontId="42" fillId="0" borderId="0" xfId="0" applyFont="1" applyFill="1" applyAlignment="1" applyProtection="1">
      <alignment horizontal="center"/>
    </xf>
    <xf numFmtId="0" fontId="42" fillId="2" borderId="1" xfId="0" applyFont="1" applyFill="1" applyBorder="1" applyProtection="1"/>
    <xf numFmtId="0" fontId="42" fillId="0" borderId="1" xfId="0" applyFont="1" applyFill="1" applyBorder="1" applyProtection="1"/>
    <xf numFmtId="0" fontId="42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Font="1" applyProtection="1"/>
    <xf numFmtId="0" fontId="0" fillId="0" borderId="9" xfId="0" applyFill="1" applyBorder="1" applyProtection="1"/>
    <xf numFmtId="0" fontId="4" fillId="15" borderId="29" xfId="0" applyFont="1" applyFill="1" applyBorder="1" applyAlignment="1" applyProtection="1">
      <alignment horizontal="center" vertical="center" wrapText="1"/>
    </xf>
    <xf numFmtId="2" fontId="0" fillId="3" borderId="0" xfId="0" applyNumberFormat="1" applyFill="1" applyBorder="1" applyProtection="1"/>
    <xf numFmtId="11" fontId="0" fillId="3" borderId="0" xfId="0" applyNumberFormat="1" applyFill="1" applyBorder="1" applyProtection="1"/>
    <xf numFmtId="0" fontId="55" fillId="0" borderId="0" xfId="0" applyFont="1" applyBorder="1" applyAlignment="1">
      <alignment vertical="center"/>
    </xf>
    <xf numFmtId="0" fontId="55" fillId="0" borderId="0" xfId="0" applyFont="1" applyBorder="1"/>
    <xf numFmtId="11" fontId="0" fillId="3" borderId="0" xfId="45" applyNumberFormat="1" applyFont="1" applyFill="1" applyBorder="1" applyProtection="1"/>
    <xf numFmtId="0" fontId="2" fillId="3" borderId="0" xfId="0" applyFont="1" applyFill="1" applyBorder="1" applyAlignment="1">
      <alignment horizontal="center"/>
    </xf>
    <xf numFmtId="0" fontId="21" fillId="15" borderId="1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21" fillId="15" borderId="11" xfId="0" applyFont="1" applyFill="1" applyBorder="1" applyAlignment="1" applyProtection="1">
      <alignment vertical="center" wrapText="1"/>
      <protection locked="0"/>
    </xf>
    <xf numFmtId="0" fontId="21" fillId="15" borderId="4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49" fillId="3" borderId="0" xfId="0" applyFont="1" applyFill="1" applyBorder="1" applyProtection="1"/>
    <xf numFmtId="0" fontId="48" fillId="3" borderId="0" xfId="0" applyFont="1" applyFill="1" applyBorder="1" applyProtection="1"/>
    <xf numFmtId="0" fontId="0" fillId="3" borderId="0" xfId="0" applyFill="1" applyBorder="1"/>
    <xf numFmtId="0" fontId="0" fillId="3" borderId="35" xfId="0" applyFill="1" applyBorder="1"/>
    <xf numFmtId="0" fontId="0" fillId="3" borderId="37" xfId="0" applyFill="1" applyBorder="1"/>
    <xf numFmtId="0" fontId="2" fillId="3" borderId="37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0" fillId="3" borderId="3" xfId="0" applyFill="1" applyBorder="1"/>
    <xf numFmtId="0" fontId="5" fillId="6" borderId="1" xfId="0" applyFont="1" applyFill="1" applyBorder="1" applyAlignment="1" applyProtection="1">
      <alignment horizontal="left" vertical="center" wrapText="1"/>
    </xf>
    <xf numFmtId="0" fontId="39" fillId="3" borderId="0" xfId="0" applyFont="1" applyFill="1" applyProtection="1"/>
    <xf numFmtId="0" fontId="39" fillId="3" borderId="0" xfId="0" applyFont="1" applyFill="1" applyAlignment="1" applyProtection="1">
      <alignment horizontal="right"/>
    </xf>
    <xf numFmtId="0" fontId="5" fillId="7" borderId="53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44" fillId="3" borderId="0" xfId="0" applyFont="1" applyFill="1" applyBorder="1" applyProtection="1">
      <protection locked="0"/>
    </xf>
    <xf numFmtId="0" fontId="44" fillId="3" borderId="0" xfId="0" applyFont="1" applyFill="1" applyBorder="1" applyProtection="1"/>
    <xf numFmtId="0" fontId="49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top" wrapText="1"/>
    </xf>
    <xf numFmtId="0" fontId="4" fillId="15" borderId="29" xfId="0" applyFont="1" applyFill="1" applyBorder="1" applyAlignment="1" applyProtection="1">
      <alignment horizontal="center" vertical="center" wrapText="1"/>
    </xf>
    <xf numFmtId="0" fontId="4" fillId="15" borderId="29" xfId="0" applyFont="1" applyFill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vertical="center"/>
    </xf>
    <xf numFmtId="0" fontId="21" fillId="3" borderId="37" xfId="0" applyFont="1" applyFill="1" applyBorder="1" applyProtection="1">
      <protection locked="0"/>
    </xf>
    <xf numFmtId="0" fontId="59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Protection="1"/>
    <xf numFmtId="0" fontId="21" fillId="3" borderId="35" xfId="0" applyFont="1" applyFill="1" applyBorder="1" applyProtection="1">
      <protection locked="0"/>
    </xf>
    <xf numFmtId="0" fontId="21" fillId="3" borderId="0" xfId="0" applyFont="1" applyFill="1" applyBorder="1" applyProtection="1">
      <protection locked="0"/>
    </xf>
    <xf numFmtId="0" fontId="16" fillId="0" borderId="48" xfId="0" applyFont="1" applyBorder="1" applyAlignment="1">
      <alignment vertical="center" wrapText="1"/>
    </xf>
    <xf numFmtId="0" fontId="16" fillId="0" borderId="48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171" fontId="42" fillId="0" borderId="1" xfId="0" applyNumberFormat="1" applyFont="1" applyFill="1" applyBorder="1" applyAlignment="1" applyProtection="1">
      <alignment horizontal="center"/>
    </xf>
    <xf numFmtId="0" fontId="43" fillId="0" borderId="0" xfId="0" applyFont="1" applyFill="1" applyProtection="1"/>
    <xf numFmtId="0" fontId="43" fillId="2" borderId="1" xfId="0" applyFont="1" applyFill="1" applyBorder="1" applyAlignment="1" applyProtection="1">
      <alignment horizontal="center"/>
    </xf>
    <xf numFmtId="0" fontId="61" fillId="0" borderId="1" xfId="0" applyFont="1" applyFill="1" applyBorder="1" applyAlignment="1" applyProtection="1">
      <alignment horizontal="center"/>
    </xf>
    <xf numFmtId="0" fontId="43" fillId="2" borderId="1" xfId="0" applyFont="1" applyFill="1" applyBorder="1" applyProtection="1"/>
    <xf numFmtId="171" fontId="42" fillId="0" borderId="0" xfId="0" applyNumberFormat="1" applyFont="1" applyFill="1" applyProtection="1"/>
    <xf numFmtId="171" fontId="43" fillId="0" borderId="0" xfId="0" applyNumberFormat="1" applyFont="1" applyFill="1" applyProtection="1"/>
    <xf numFmtId="0" fontId="43" fillId="2" borderId="1" xfId="0" applyFont="1" applyFill="1" applyBorder="1" applyAlignment="1" applyProtection="1">
      <alignment horizontal="center" wrapText="1"/>
    </xf>
    <xf numFmtId="0" fontId="42" fillId="0" borderId="0" xfId="0" applyFont="1" applyFill="1" applyAlignment="1" applyProtection="1">
      <alignment wrapText="1"/>
    </xf>
    <xf numFmtId="0" fontId="43" fillId="0" borderId="0" xfId="0" applyFont="1" applyFill="1" applyAlignment="1" applyProtection="1">
      <alignment wrapText="1"/>
    </xf>
    <xf numFmtId="0" fontId="42" fillId="0" borderId="0" xfId="0" applyFont="1" applyFill="1" applyBorder="1" applyAlignment="1" applyProtection="1">
      <alignment horizontal="center"/>
    </xf>
    <xf numFmtId="2" fontId="42" fillId="0" borderId="1" xfId="0" applyNumberFormat="1" applyFont="1" applyFill="1" applyBorder="1" applyAlignment="1" applyProtection="1">
      <alignment horizontal="center"/>
    </xf>
    <xf numFmtId="2" fontId="42" fillId="2" borderId="1" xfId="0" applyNumberFormat="1" applyFont="1" applyFill="1" applyBorder="1" applyProtection="1"/>
    <xf numFmtId="0" fontId="62" fillId="3" borderId="9" xfId="0" applyFont="1" applyFill="1" applyBorder="1" applyProtection="1"/>
    <xf numFmtId="0" fontId="42" fillId="3" borderId="9" xfId="0" applyFont="1" applyFill="1" applyBorder="1" applyProtection="1"/>
    <xf numFmtId="0" fontId="36" fillId="3" borderId="0" xfId="0" applyFont="1" applyFill="1" applyAlignment="1">
      <alignment vertical="center"/>
    </xf>
    <xf numFmtId="0" fontId="19" fillId="3" borderId="0" xfId="0" applyFont="1" applyFill="1" applyProtection="1"/>
    <xf numFmtId="0" fontId="36" fillId="3" borderId="0" xfId="0" applyFont="1" applyFill="1" applyProtection="1"/>
    <xf numFmtId="0" fontId="36" fillId="3" borderId="0" xfId="0" applyFont="1" applyFill="1" applyBorder="1" applyAlignment="1">
      <alignment horizontal="center"/>
    </xf>
    <xf numFmtId="0" fontId="36" fillId="3" borderId="0" xfId="0" applyFont="1" applyFill="1"/>
    <xf numFmtId="0" fontId="21" fillId="3" borderId="0" xfId="0" applyFont="1" applyFill="1" applyAlignment="1">
      <alignment wrapText="1"/>
    </xf>
    <xf numFmtId="0" fontId="25" fillId="0" borderId="1" xfId="0" applyFont="1" applyFill="1" applyBorder="1" applyAlignment="1" applyProtection="1">
      <alignment horizontal="left" vertical="top" wrapText="1"/>
    </xf>
    <xf numFmtId="8" fontId="0" fillId="15" borderId="29" xfId="45" applyNumberFormat="1" applyFont="1" applyFill="1" applyBorder="1" applyAlignment="1" applyProtection="1">
      <alignment vertical="center" wrapText="1"/>
    </xf>
    <xf numFmtId="10" fontId="18" fillId="6" borderId="1" xfId="25" applyNumberFormat="1" applyFont="1" applyFill="1" applyBorder="1" applyAlignment="1" applyProtection="1">
      <alignment horizontal="center" vertical="center"/>
    </xf>
    <xf numFmtId="0" fontId="18" fillId="3" borderId="1" xfId="0" applyFont="1" applyFill="1" applyBorder="1" applyProtection="1"/>
    <xf numFmtId="172" fontId="18" fillId="6" borderId="1" xfId="45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vertical="top"/>
    </xf>
    <xf numFmtId="0" fontId="1" fillId="3" borderId="0" xfId="0" applyFont="1" applyFill="1" applyProtection="1"/>
    <xf numFmtId="2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172" fontId="21" fillId="0" borderId="40" xfId="45" applyNumberFormat="1" applyFont="1" applyBorder="1" applyAlignment="1" applyProtection="1">
      <alignment vertical="center" wrapText="1"/>
      <protection locked="0"/>
    </xf>
    <xf numFmtId="172" fontId="21" fillId="0" borderId="16" xfId="45" applyNumberFormat="1" applyFont="1" applyBorder="1" applyAlignment="1" applyProtection="1">
      <alignment vertical="center" wrapText="1"/>
      <protection locked="0"/>
    </xf>
    <xf numFmtId="172" fontId="21" fillId="0" borderId="29" xfId="45" applyNumberFormat="1" applyFont="1" applyBorder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63" fillId="5" borderId="0" xfId="0" applyFont="1" applyFill="1" applyProtection="1">
      <protection locked="0"/>
    </xf>
    <xf numFmtId="0" fontId="64" fillId="0" borderId="0" xfId="0" applyFont="1" applyAlignment="1" applyProtection="1">
      <protection locked="0"/>
    </xf>
    <xf numFmtId="0" fontId="5" fillId="15" borderId="29" xfId="0" applyFont="1" applyFill="1" applyBorder="1" applyAlignment="1" applyProtection="1">
      <alignment horizontal="center" vertical="center"/>
    </xf>
    <xf numFmtId="0" fontId="5" fillId="15" borderId="29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Protection="1">
      <protection locked="0"/>
    </xf>
    <xf numFmtId="0" fontId="21" fillId="3" borderId="9" xfId="0" applyFont="1" applyFill="1" applyBorder="1" applyProtection="1"/>
    <xf numFmtId="0" fontId="21" fillId="3" borderId="0" xfId="0" applyFont="1" applyFill="1" applyProtection="1"/>
    <xf numFmtId="0" fontId="65" fillId="3" borderId="1" xfId="0" applyFont="1" applyFill="1" applyBorder="1" applyAlignment="1" applyProtection="1">
      <alignment horizontal="left" vertical="top" wrapText="1"/>
    </xf>
    <xf numFmtId="0" fontId="21" fillId="3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4" fillId="3" borderId="1" xfId="0" applyFont="1" applyFill="1" applyBorder="1" applyAlignment="1" applyProtection="1">
      <alignment vertical="top" wrapText="1"/>
    </xf>
    <xf numFmtId="0" fontId="21" fillId="3" borderId="1" xfId="0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6" borderId="1" xfId="0" applyFont="1" applyFill="1" applyBorder="1" applyAlignment="1" applyProtection="1">
      <alignment horizontal="left" vertical="center"/>
      <protection locked="0"/>
    </xf>
    <xf numFmtId="0" fontId="56" fillId="3" borderId="1" xfId="0" applyFont="1" applyFill="1" applyBorder="1" applyAlignment="1" applyProtection="1">
      <alignment horizontal="left" vertical="center" wrapText="1"/>
      <protection locked="0"/>
    </xf>
    <xf numFmtId="0" fontId="38" fillId="3" borderId="1" xfId="46" applyFill="1" applyBorder="1" applyAlignment="1" applyProtection="1">
      <alignment horizontal="left" vertical="center" wrapText="1"/>
      <protection locked="0"/>
    </xf>
    <xf numFmtId="1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" xfId="45" applyNumberFormat="1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4" fontId="0" fillId="0" borderId="1" xfId="0" applyNumberFormat="1" applyBorder="1"/>
    <xf numFmtId="0" fontId="66" fillId="5" borderId="1" xfId="0" applyFont="1" applyFill="1" applyBorder="1" applyAlignment="1">
      <alignment horizontal="center"/>
    </xf>
    <xf numFmtId="165" fontId="43" fillId="0" borderId="6" xfId="44" applyFont="1" applyFill="1" applyBorder="1" applyAlignment="1" applyProtection="1">
      <alignment horizontal="center" vertical="center" wrapText="1"/>
    </xf>
    <xf numFmtId="166" fontId="42" fillId="0" borderId="6" xfId="44" applyNumberFormat="1" applyFont="1" applyFill="1" applyBorder="1" applyAlignment="1">
      <alignment horizontal="center" vertical="center"/>
    </xf>
    <xf numFmtId="165" fontId="42" fillId="0" borderId="6" xfId="44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4" fillId="0" borderId="1" xfId="0" applyFont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top" wrapText="1"/>
    </xf>
    <xf numFmtId="0" fontId="0" fillId="3" borderId="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top"/>
    </xf>
    <xf numFmtId="0" fontId="0" fillId="3" borderId="1" xfId="0" applyFont="1" applyFill="1" applyBorder="1" applyAlignment="1" applyProtection="1">
      <alignment horizontal="left" vertical="top"/>
    </xf>
    <xf numFmtId="0" fontId="5" fillId="19" borderId="7" xfId="0" applyFont="1" applyFill="1" applyBorder="1" applyAlignment="1" applyProtection="1">
      <alignment horizontal="center" vertical="center"/>
    </xf>
    <xf numFmtId="2" fontId="0" fillId="10" borderId="1" xfId="0" applyNumberFormat="1" applyFont="1" applyFill="1" applyBorder="1" applyAlignment="1" applyProtection="1">
      <alignment horizontal="right" vertical="center"/>
    </xf>
    <xf numFmtId="2" fontId="4" fillId="10" borderId="1" xfId="0" applyNumberFormat="1" applyFont="1" applyFill="1" applyBorder="1" applyAlignment="1" applyProtection="1">
      <alignment horizontal="right" vertical="center"/>
    </xf>
    <xf numFmtId="1" fontId="0" fillId="15" borderId="30" xfId="0" applyNumberFormat="1" applyFont="1" applyFill="1" applyBorder="1" applyAlignment="1" applyProtection="1">
      <alignment horizontal="center" vertical="center" wrapText="1"/>
    </xf>
    <xf numFmtId="0" fontId="21" fillId="15" borderId="29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36" fillId="3" borderId="0" xfId="0" quotePrefix="1" applyFont="1" applyFill="1" applyBorder="1" applyAlignment="1" applyProtection="1">
      <alignment horizontal="left"/>
    </xf>
    <xf numFmtId="0" fontId="21" fillId="3" borderId="0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4" fillId="19" borderId="1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5" fillId="19" borderId="1" xfId="0" applyFont="1" applyFill="1" applyBorder="1" applyAlignment="1" applyProtection="1">
      <alignment horizontal="left" vertical="center"/>
      <protection locked="0"/>
    </xf>
    <xf numFmtId="0" fontId="4" fillId="19" borderId="46" xfId="0" applyFont="1" applyFill="1" applyBorder="1" applyAlignment="1" applyProtection="1">
      <alignment horizontal="center" vertical="center" wrapText="1"/>
    </xf>
    <xf numFmtId="0" fontId="4" fillId="19" borderId="47" xfId="0" applyFont="1" applyFill="1" applyBorder="1" applyAlignment="1" applyProtection="1">
      <alignment horizontal="center" vertical="center" wrapText="1"/>
    </xf>
    <xf numFmtId="0" fontId="5" fillId="19" borderId="2" xfId="0" applyFont="1" applyFill="1" applyBorder="1" applyAlignment="1" applyProtection="1">
      <alignment horizontal="center" vertical="center"/>
    </xf>
    <xf numFmtId="0" fontId="5" fillId="19" borderId="7" xfId="0" applyFont="1" applyFill="1" applyBorder="1" applyAlignment="1" applyProtection="1">
      <alignment horizontal="center" vertical="center"/>
    </xf>
    <xf numFmtId="0" fontId="4" fillId="19" borderId="2" xfId="0" applyFont="1" applyFill="1" applyBorder="1" applyAlignment="1" applyProtection="1">
      <alignment horizontal="center" vertical="center" wrapText="1"/>
      <protection locked="0"/>
    </xf>
    <xf numFmtId="0" fontId="4" fillId="19" borderId="7" xfId="0" applyFont="1" applyFill="1" applyBorder="1" applyAlignment="1" applyProtection="1">
      <alignment horizontal="center" vertical="center" wrapText="1"/>
      <protection locked="0"/>
    </xf>
    <xf numFmtId="0" fontId="4" fillId="19" borderId="6" xfId="0" applyFont="1" applyFill="1" applyBorder="1" applyAlignment="1" applyProtection="1">
      <alignment horizontal="center" vertical="center" wrapText="1"/>
      <protection locked="0"/>
    </xf>
    <xf numFmtId="0" fontId="4" fillId="19" borderId="44" xfId="0" applyFont="1" applyFill="1" applyBorder="1" applyAlignment="1" applyProtection="1">
      <alignment horizontal="center" vertical="center" wrapText="1"/>
      <protection locked="0"/>
    </xf>
    <xf numFmtId="0" fontId="4" fillId="19" borderId="48" xfId="0" applyFont="1" applyFill="1" applyBorder="1" applyAlignment="1" applyProtection="1">
      <alignment horizontal="center" vertical="center" wrapText="1"/>
      <protection locked="0"/>
    </xf>
    <xf numFmtId="165" fontId="43" fillId="0" borderId="7" xfId="44" applyFont="1" applyFill="1" applyBorder="1" applyAlignment="1">
      <alignment horizontal="center" vertical="center"/>
    </xf>
    <xf numFmtId="165" fontId="43" fillId="0" borderId="6" xfId="44" applyFont="1" applyFill="1" applyBorder="1" applyAlignment="1">
      <alignment horizontal="center" vertical="center"/>
    </xf>
    <xf numFmtId="0" fontId="4" fillId="19" borderId="2" xfId="0" applyFont="1" applyFill="1" applyBorder="1" applyAlignment="1" applyProtection="1">
      <alignment horizontal="center" vertical="center" wrapText="1"/>
    </xf>
    <xf numFmtId="0" fontId="4" fillId="19" borderId="7" xfId="0" applyFont="1" applyFill="1" applyBorder="1" applyAlignment="1" applyProtection="1">
      <alignment horizontal="center" vertical="center" wrapText="1"/>
    </xf>
    <xf numFmtId="0" fontId="4" fillId="19" borderId="6" xfId="0" applyFont="1" applyFill="1" applyBorder="1" applyAlignment="1" applyProtection="1">
      <alignment horizontal="center" vertical="center" wrapText="1"/>
    </xf>
    <xf numFmtId="0" fontId="36" fillId="3" borderId="0" xfId="0" quotePrefix="1" applyFont="1" applyFill="1" applyBorder="1" applyAlignment="1" applyProtection="1">
      <alignment horizontal="left" vertical="top" wrapText="1"/>
    </xf>
    <xf numFmtId="0" fontId="36" fillId="3" borderId="0" xfId="0" quotePrefix="1" applyFont="1" applyFill="1" applyBorder="1" applyAlignment="1" applyProtection="1">
      <alignment horizontal="left" wrapText="1"/>
    </xf>
    <xf numFmtId="0" fontId="36" fillId="3" borderId="0" xfId="0" quotePrefix="1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4" fillId="15" borderId="24" xfId="0" applyFont="1" applyFill="1" applyBorder="1" applyAlignment="1" applyProtection="1">
      <alignment horizontal="center" vertical="center" wrapText="1"/>
    </xf>
    <xf numFmtId="0" fontId="4" fillId="15" borderId="28" xfId="0" applyFont="1" applyFill="1" applyBorder="1" applyAlignment="1" applyProtection="1">
      <alignment horizontal="center" vertical="center" wrapText="1"/>
    </xf>
    <xf numFmtId="0" fontId="5" fillId="15" borderId="4" xfId="0" applyFont="1" applyFill="1" applyBorder="1" applyAlignment="1" applyProtection="1">
      <alignment horizontal="center" vertical="center"/>
    </xf>
    <xf numFmtId="0" fontId="5" fillId="15" borderId="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4" fillId="10" borderId="18" xfId="0" applyFont="1" applyFill="1" applyBorder="1" applyAlignment="1" applyProtection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 wrapText="1"/>
    </xf>
    <xf numFmtId="0" fontId="5" fillId="13" borderId="0" xfId="0" applyFont="1" applyFill="1" applyBorder="1" applyAlignment="1" applyProtection="1">
      <alignment horizontal="center" vertical="center" wrapText="1"/>
    </xf>
    <xf numFmtId="0" fontId="5" fillId="13" borderId="22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/>
    </xf>
    <xf numFmtId="0" fontId="4" fillId="14" borderId="10" xfId="0" applyFont="1" applyFill="1" applyBorder="1" applyAlignment="1" applyProtection="1">
      <alignment horizontal="center"/>
    </xf>
    <xf numFmtId="0" fontId="4" fillId="14" borderId="5" xfId="0" applyFont="1" applyFill="1" applyBorder="1" applyAlignment="1" applyProtection="1">
      <alignment horizontal="center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10" xfId="0" applyFont="1" applyFill="1" applyBorder="1" applyAlignment="1" applyProtection="1">
      <alignment horizontal="center" vertical="center"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5" fillId="11" borderId="19" xfId="0" applyFont="1" applyFill="1" applyBorder="1" applyAlignment="1" applyProtection="1">
      <alignment horizontal="center" vertical="center" wrapText="1"/>
    </xf>
    <xf numFmtId="0" fontId="5" fillId="11" borderId="21" xfId="0" applyFont="1" applyFill="1" applyBorder="1" applyAlignment="1" applyProtection="1">
      <alignment horizontal="center" vertical="center" wrapText="1"/>
    </xf>
    <xf numFmtId="0" fontId="4" fillId="15" borderId="4" xfId="0" applyFont="1" applyFill="1" applyBorder="1" applyAlignment="1" applyProtection="1">
      <alignment horizontal="center" vertical="center"/>
    </xf>
    <xf numFmtId="0" fontId="4" fillId="15" borderId="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19" fillId="12" borderId="4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</xf>
    <xf numFmtId="0" fontId="19" fillId="12" borderId="5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4" fillId="15" borderId="29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15" borderId="4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29" xfId="0" applyFont="1" applyFill="1" applyBorder="1" applyAlignment="1" applyProtection="1">
      <alignment horizontal="center" vertical="center"/>
    </xf>
    <xf numFmtId="0" fontId="5" fillId="17" borderId="24" xfId="0" applyFont="1" applyFill="1" applyBorder="1" applyAlignment="1" applyProtection="1">
      <alignment horizontal="center" vertical="center" wrapText="1"/>
    </xf>
    <xf numFmtId="0" fontId="5" fillId="17" borderId="27" xfId="0" applyFont="1" applyFill="1" applyBorder="1" applyAlignment="1" applyProtection="1">
      <alignment horizontal="center" vertical="center" wrapText="1"/>
    </xf>
    <xf numFmtId="0" fontId="5" fillId="17" borderId="28" xfId="0" applyFont="1" applyFill="1" applyBorder="1" applyAlignment="1" applyProtection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 wrapText="1"/>
    </xf>
    <xf numFmtId="0" fontId="4" fillId="10" borderId="19" xfId="0" applyFont="1" applyFill="1" applyBorder="1" applyAlignment="1" applyProtection="1">
      <alignment horizontal="center" vertical="center" wrapText="1"/>
    </xf>
    <xf numFmtId="0" fontId="5" fillId="13" borderId="24" xfId="0" applyFont="1" applyFill="1" applyBorder="1" applyAlignment="1" applyProtection="1">
      <alignment horizontal="center" vertical="center" wrapText="1"/>
    </xf>
    <xf numFmtId="0" fontId="5" fillId="13" borderId="28" xfId="0" applyFont="1" applyFill="1" applyBorder="1" applyAlignment="1" applyProtection="1">
      <alignment horizontal="center" vertical="center" wrapText="1"/>
    </xf>
    <xf numFmtId="0" fontId="4" fillId="10" borderId="54" xfId="0" applyFont="1" applyFill="1" applyBorder="1" applyAlignment="1" applyProtection="1">
      <alignment horizontal="center" vertical="center" wrapText="1"/>
    </xf>
    <xf numFmtId="0" fontId="4" fillId="10" borderId="21" xfId="0" applyFont="1" applyFill="1" applyBorder="1" applyAlignment="1" applyProtection="1">
      <alignment horizontal="center" vertical="center" wrapText="1"/>
    </xf>
    <xf numFmtId="0" fontId="5" fillId="4" borderId="53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5" fillId="6" borderId="42" xfId="0" applyFont="1" applyFill="1" applyBorder="1" applyAlignment="1" applyProtection="1">
      <alignment horizontal="left" vertical="center" wrapText="1"/>
    </xf>
    <xf numFmtId="0" fontId="5" fillId="6" borderId="43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43" fillId="2" borderId="2" xfId="0" applyFont="1" applyFill="1" applyBorder="1" applyAlignment="1" applyProtection="1">
      <alignment horizontal="center"/>
    </xf>
    <xf numFmtId="0" fontId="43" fillId="2" borderId="7" xfId="0" applyFont="1" applyFill="1" applyBorder="1" applyAlignment="1" applyProtection="1">
      <alignment horizontal="center"/>
    </xf>
    <xf numFmtId="0" fontId="43" fillId="2" borderId="6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left" vertical="center"/>
    </xf>
    <xf numFmtId="0" fontId="30" fillId="3" borderId="0" xfId="0" applyFont="1" applyFill="1" applyAlignment="1" applyProtection="1">
      <alignment vertical="top"/>
    </xf>
    <xf numFmtId="0" fontId="22" fillId="3" borderId="0" xfId="0" applyFont="1" applyFill="1" applyProtection="1"/>
    <xf numFmtId="0" fontId="17" fillId="5" borderId="0" xfId="0" applyFont="1" applyFill="1" applyAlignment="1" applyProtection="1">
      <alignment vertical="top"/>
    </xf>
    <xf numFmtId="0" fontId="34" fillId="3" borderId="0" xfId="0" applyFont="1" applyFill="1" applyAlignment="1" applyProtection="1">
      <alignment vertical="center"/>
    </xf>
    <xf numFmtId="0" fontId="33" fillId="3" borderId="0" xfId="0" applyFont="1" applyFill="1" applyAlignment="1" applyProtection="1">
      <alignment vertical="center"/>
    </xf>
    <xf numFmtId="0" fontId="35" fillId="3" borderId="0" xfId="0" applyFont="1" applyFill="1" applyProtection="1"/>
    <xf numFmtId="0" fontId="33" fillId="3" borderId="0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0" fillId="3" borderId="3" xfId="0" applyFill="1" applyBorder="1" applyAlignment="1" applyProtection="1"/>
    <xf numFmtId="0" fontId="30" fillId="0" borderId="0" xfId="0" applyFont="1" applyAlignment="1" applyProtection="1">
      <alignment vertical="top"/>
    </xf>
    <xf numFmtId="0" fontId="21" fillId="15" borderId="16" xfId="0" applyFont="1" applyFill="1" applyBorder="1" applyAlignment="1" applyProtection="1">
      <alignment horizontal="center" vertical="center" wrapText="1"/>
    </xf>
    <xf numFmtId="0" fontId="5" fillId="14" borderId="24" xfId="0" applyFont="1" applyFill="1" applyBorder="1" applyAlignment="1" applyProtection="1">
      <alignment horizontal="center" vertical="center" wrapText="1"/>
    </xf>
    <xf numFmtId="0" fontId="5" fillId="14" borderId="27" xfId="0" applyFont="1" applyFill="1" applyBorder="1" applyAlignment="1" applyProtection="1">
      <alignment horizontal="center" vertical="center" wrapText="1"/>
    </xf>
    <xf numFmtId="0" fontId="5" fillId="14" borderId="28" xfId="0" applyFont="1" applyFill="1" applyBorder="1" applyAlignment="1" applyProtection="1">
      <alignment horizontal="center" vertical="center" wrapText="1"/>
    </xf>
    <xf numFmtId="0" fontId="21" fillId="20" borderId="16" xfId="0" applyFont="1" applyFill="1" applyBorder="1" applyAlignment="1" applyProtection="1">
      <alignment horizontal="center" vertical="center" wrapText="1"/>
    </xf>
    <xf numFmtId="1" fontId="21" fillId="20" borderId="16" xfId="0" applyNumberFormat="1" applyFont="1" applyFill="1" applyBorder="1" applyAlignment="1" applyProtection="1">
      <alignment horizontal="center" vertical="center" wrapText="1"/>
    </xf>
    <xf numFmtId="0" fontId="21" fillId="20" borderId="29" xfId="0" applyFont="1" applyFill="1" applyBorder="1" applyAlignment="1" applyProtection="1">
      <alignment horizontal="center" vertical="center" wrapText="1"/>
    </xf>
    <xf numFmtId="0" fontId="5" fillId="22" borderId="24" xfId="0" applyFont="1" applyFill="1" applyBorder="1" applyAlignment="1" applyProtection="1">
      <alignment horizontal="center" vertical="center" wrapText="1"/>
    </xf>
    <xf numFmtId="0" fontId="5" fillId="22" borderId="27" xfId="0" applyFont="1" applyFill="1" applyBorder="1" applyAlignment="1" applyProtection="1">
      <alignment horizontal="center" vertical="center" wrapText="1"/>
    </xf>
    <xf numFmtId="0" fontId="5" fillId="22" borderId="28" xfId="0" applyFont="1" applyFill="1" applyBorder="1" applyAlignment="1" applyProtection="1">
      <alignment horizontal="center" vertical="center" wrapText="1"/>
    </xf>
    <xf numFmtId="1" fontId="21" fillId="21" borderId="16" xfId="0" applyNumberFormat="1" applyFont="1" applyFill="1" applyBorder="1" applyAlignment="1" applyProtection="1">
      <alignment horizontal="center" vertical="center" wrapText="1"/>
    </xf>
    <xf numFmtId="0" fontId="21" fillId="21" borderId="29" xfId="0" applyFont="1" applyFill="1" applyBorder="1" applyAlignment="1" applyProtection="1">
      <alignment horizontal="center" vertical="center" wrapText="1"/>
    </xf>
    <xf numFmtId="0" fontId="5" fillId="23" borderId="24" xfId="0" applyFont="1" applyFill="1" applyBorder="1" applyAlignment="1" applyProtection="1">
      <alignment horizontal="center" vertical="center" wrapText="1"/>
    </xf>
    <xf numFmtId="0" fontId="5" fillId="23" borderId="27" xfId="0" applyFont="1" applyFill="1" applyBorder="1" applyAlignment="1" applyProtection="1">
      <alignment horizontal="center" vertical="center" wrapText="1"/>
    </xf>
    <xf numFmtId="0" fontId="5" fillId="23" borderId="28" xfId="0" applyFont="1" applyFill="1" applyBorder="1" applyAlignment="1" applyProtection="1">
      <alignment horizontal="center" vertical="center" wrapText="1"/>
    </xf>
    <xf numFmtId="0" fontId="43" fillId="15" borderId="24" xfId="25" applyFont="1" applyFill="1" applyBorder="1" applyAlignment="1" applyProtection="1">
      <alignment horizontal="center" vertical="center" wrapText="1"/>
    </xf>
    <xf numFmtId="0" fontId="43" fillId="15" borderId="28" xfId="25" applyFont="1" applyFill="1" applyBorder="1" applyAlignment="1" applyProtection="1">
      <alignment horizontal="center" vertical="center" wrapText="1"/>
    </xf>
  </cellXfs>
  <cellStyles count="47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Hipervínculo" xfId="46" builtinId="8"/>
    <cellStyle name="Millares" xfId="45" builtinId="3"/>
    <cellStyle name="Millares 2" xfId="3"/>
    <cellStyle name="Millares 2 2" xfId="21"/>
    <cellStyle name="Normal" xfId="0" builtinId="0"/>
    <cellStyle name="Normal 2" xfId="1"/>
    <cellStyle name="Normal 2 2" xfId="22"/>
    <cellStyle name="Normal 2 3" xfId="23"/>
    <cellStyle name="Normal 2 4" xfId="24"/>
    <cellStyle name="Normal 2 5" xfId="25"/>
    <cellStyle name="Normal 2 6" xfId="44"/>
    <cellStyle name="Normal 3" xfId="2"/>
    <cellStyle name="Normal 3 2" xfId="26"/>
    <cellStyle name="Normal 3 3" xfId="27"/>
    <cellStyle name="Normal 4" xfId="28"/>
    <cellStyle name="Normal 4 2" xfId="29"/>
    <cellStyle name="Normal 5" xfId="30"/>
    <cellStyle name="Normal 6" xfId="31"/>
    <cellStyle name="Normal 7" xfId="32"/>
    <cellStyle name="Porcentaje 2" xfId="33"/>
    <cellStyle name="Porcentaje 2 2" xfId="34"/>
    <cellStyle name="Porcentaje 2 3" xfId="35"/>
    <cellStyle name="Porcentaje 3" xfId="36"/>
    <cellStyle name="Porcentaje 4" xfId="37"/>
    <cellStyle name="Porcentaje 5" xfId="38"/>
    <cellStyle name="Porcentaje 6" xfId="39"/>
    <cellStyle name="Porcentaje 7" xfId="40"/>
    <cellStyle name="Total 2" xfId="41"/>
    <cellStyle name="Total 2 2" xfId="42"/>
    <cellStyle name="Total 3" xfId="43"/>
  </cellStyles>
  <dxfs count="3"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33CC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V119"/>
  <sheetViews>
    <sheetView tabSelected="1" zoomScale="90" zoomScaleNormal="90" workbookViewId="0">
      <pane ySplit="7" topLeftCell="A8" activePane="bottomLeft" state="frozen"/>
      <selection pane="bottomLeft" activeCell="B2" sqref="B2"/>
    </sheetView>
  </sheetViews>
  <sheetFormatPr baseColWidth="10" defaultColWidth="11.42578125" defaultRowHeight="15" x14ac:dyDescent="0.25"/>
  <cols>
    <col min="1" max="1" width="1.5703125" style="5" customWidth="1"/>
    <col min="2" max="2" width="51" style="6" customWidth="1"/>
    <col min="3" max="3" width="45.7109375" style="6" customWidth="1"/>
    <col min="4" max="4" width="23.42578125" style="6" customWidth="1"/>
    <col min="5" max="5" width="19.42578125" style="6" customWidth="1"/>
    <col min="6" max="6" width="22.42578125" style="6" customWidth="1"/>
    <col min="7" max="7" width="4" style="6" customWidth="1"/>
    <col min="8" max="8" width="18.7109375" style="6" customWidth="1"/>
    <col min="9" max="9" width="20.42578125" style="6" customWidth="1"/>
    <col min="10" max="10" width="13.5703125" style="6" customWidth="1"/>
    <col min="11" max="16384" width="11.42578125" style="6"/>
  </cols>
  <sheetData>
    <row r="1" spans="1:22" s="4" customFormat="1" ht="9.9499999999999993" customHeight="1" thickBot="1" x14ac:dyDescent="0.3">
      <c r="A1" s="64"/>
      <c r="B1" s="65"/>
      <c r="C1" s="65"/>
      <c r="D1" s="65"/>
      <c r="E1" s="65"/>
      <c r="F1" s="65"/>
      <c r="G1" s="66"/>
      <c r="H1" s="23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22" s="21" customFormat="1" ht="21.75" thickBot="1" x14ac:dyDescent="0.4">
      <c r="A2" s="68"/>
      <c r="B2" s="69" t="s">
        <v>119</v>
      </c>
      <c r="C2" s="70"/>
      <c r="D2" s="70"/>
      <c r="E2" s="70"/>
      <c r="F2" s="71"/>
      <c r="G2" s="72"/>
      <c r="H2" s="24"/>
      <c r="I2" s="22"/>
      <c r="J2" s="22"/>
      <c r="K2" s="22"/>
      <c r="L2" s="22"/>
      <c r="M2" s="22"/>
      <c r="N2" s="22"/>
      <c r="O2" s="22"/>
      <c r="P2" s="22"/>
      <c r="Q2" s="22"/>
    </row>
    <row r="3" spans="1:22" ht="6" customHeight="1" x14ac:dyDescent="0.25">
      <c r="A3" s="73"/>
      <c r="B3" s="74"/>
      <c r="C3" s="74"/>
      <c r="D3" s="1"/>
      <c r="E3" s="1"/>
      <c r="F3" s="1"/>
      <c r="G3" s="75"/>
      <c r="H3" s="25"/>
    </row>
    <row r="4" spans="1:22" s="18" customFormat="1" ht="18.75" x14ac:dyDescent="0.3">
      <c r="A4" s="77"/>
      <c r="B4" s="78" t="s">
        <v>208</v>
      </c>
      <c r="C4" s="79"/>
      <c r="D4" s="79"/>
      <c r="E4" s="79"/>
      <c r="F4" s="79"/>
      <c r="G4" s="80"/>
      <c r="H4" s="26"/>
    </row>
    <row r="5" spans="1:22" ht="6" customHeight="1" x14ac:dyDescent="0.25">
      <c r="A5" s="73"/>
      <c r="B5" s="74"/>
      <c r="C5" s="74"/>
      <c r="D5" s="1"/>
      <c r="E5" s="1"/>
      <c r="F5" s="1"/>
      <c r="G5" s="75"/>
      <c r="H5" s="25"/>
    </row>
    <row r="6" spans="1:22" s="55" customFormat="1" ht="15.75" x14ac:dyDescent="0.25">
      <c r="A6" s="81"/>
      <c r="B6" s="82" t="s">
        <v>436</v>
      </c>
      <c r="C6" s="82"/>
      <c r="D6" s="82"/>
      <c r="E6" s="82"/>
      <c r="F6" s="82"/>
      <c r="G6" s="83"/>
      <c r="H6" s="56"/>
    </row>
    <row r="7" spans="1:22" ht="6" customHeight="1" thickBot="1" x14ac:dyDescent="0.3">
      <c r="A7" s="73"/>
      <c r="B7" s="74"/>
      <c r="C7" s="74"/>
      <c r="D7" s="1"/>
      <c r="E7" s="1"/>
      <c r="F7" s="1"/>
      <c r="G7" s="75"/>
      <c r="H7" s="25"/>
    </row>
    <row r="8" spans="1:22" ht="21.75" thickBot="1" x14ac:dyDescent="0.4">
      <c r="A8" s="76"/>
      <c r="B8" s="69" t="s">
        <v>192</v>
      </c>
      <c r="C8" s="70"/>
      <c r="D8" s="70"/>
      <c r="E8" s="70"/>
      <c r="F8" s="71"/>
      <c r="G8" s="75"/>
      <c r="H8" s="25"/>
    </row>
    <row r="9" spans="1:22" ht="6" customHeight="1" x14ac:dyDescent="0.25">
      <c r="A9" s="73"/>
      <c r="B9" s="74"/>
      <c r="C9" s="74"/>
      <c r="D9" s="1"/>
      <c r="E9" s="1"/>
      <c r="F9" s="1"/>
      <c r="G9" s="75"/>
      <c r="H9" s="25"/>
    </row>
    <row r="10" spans="1:22" s="17" customFormat="1" ht="15" customHeight="1" x14ac:dyDescent="0.25">
      <c r="A10" s="67"/>
      <c r="B10" s="89" t="s">
        <v>473</v>
      </c>
      <c r="C10" s="84"/>
      <c r="D10" s="84"/>
      <c r="E10" s="84"/>
      <c r="F10" s="84"/>
      <c r="G10" s="85"/>
      <c r="H10" s="23"/>
    </row>
    <row r="11" spans="1:22" ht="8.1" customHeight="1" x14ac:dyDescent="0.25">
      <c r="A11" s="76"/>
      <c r="B11" s="86"/>
      <c r="C11" s="86"/>
      <c r="D11" s="1"/>
      <c r="E11" s="1"/>
      <c r="F11" s="1"/>
      <c r="G11" s="75"/>
      <c r="H11" s="25"/>
    </row>
    <row r="12" spans="1:22" s="16" customFormat="1" ht="24.95" customHeight="1" x14ac:dyDescent="0.25">
      <c r="A12" s="27"/>
      <c r="B12" s="87" t="s">
        <v>108</v>
      </c>
      <c r="C12" s="417"/>
      <c r="D12" s="355" t="s">
        <v>448</v>
      </c>
      <c r="G12" s="29"/>
      <c r="H12" s="27"/>
    </row>
    <row r="13" spans="1:22" s="16" customFormat="1" ht="24.95" customHeight="1" x14ac:dyDescent="0.25">
      <c r="A13" s="27"/>
      <c r="B13" s="87" t="s">
        <v>187</v>
      </c>
      <c r="C13" s="58"/>
      <c r="G13" s="29"/>
      <c r="H13" s="27"/>
    </row>
    <row r="14" spans="1:22" s="16" customFormat="1" ht="24.95" customHeight="1" x14ac:dyDescent="0.25">
      <c r="A14" s="27"/>
      <c r="B14" s="87" t="s">
        <v>204</v>
      </c>
      <c r="C14" s="417"/>
      <c r="G14" s="29"/>
      <c r="H14" s="27"/>
    </row>
    <row r="15" spans="1:22" s="16" customFormat="1" ht="24.95" customHeight="1" x14ac:dyDescent="0.25">
      <c r="A15" s="27"/>
      <c r="B15" s="87" t="s">
        <v>255</v>
      </c>
      <c r="C15" s="60" t="s">
        <v>257</v>
      </c>
      <c r="G15" s="29"/>
      <c r="H15" s="27"/>
    </row>
    <row r="16" spans="1:22" s="16" customFormat="1" ht="24.95" customHeight="1" x14ac:dyDescent="0.25">
      <c r="A16" s="27"/>
      <c r="B16" s="87" t="s">
        <v>265</v>
      </c>
      <c r="C16" s="60" t="s">
        <v>263</v>
      </c>
      <c r="G16" s="29"/>
      <c r="H16" s="27"/>
    </row>
    <row r="17" spans="1:8" s="16" customFormat="1" ht="8.1" customHeight="1" x14ac:dyDescent="0.25">
      <c r="A17" s="27"/>
      <c r="B17" s="88"/>
      <c r="C17" s="419"/>
      <c r="G17" s="29"/>
      <c r="H17" s="27"/>
    </row>
    <row r="18" spans="1:8" s="16" customFormat="1" x14ac:dyDescent="0.25">
      <c r="A18" s="27"/>
      <c r="B18" s="89" t="s">
        <v>365</v>
      </c>
      <c r="C18" s="420"/>
      <c r="D18" s="451"/>
      <c r="E18" s="451"/>
      <c r="F18" s="451"/>
      <c r="G18" s="452"/>
      <c r="H18" s="27"/>
    </row>
    <row r="19" spans="1:8" s="16" customFormat="1" ht="24.95" customHeight="1" x14ac:dyDescent="0.25">
      <c r="A19" s="27"/>
      <c r="B19" s="90" t="s">
        <v>311</v>
      </c>
      <c r="C19" s="417"/>
      <c r="G19" s="29"/>
      <c r="H19" s="27"/>
    </row>
    <row r="20" spans="1:8" s="16" customFormat="1" ht="24.95" customHeight="1" x14ac:dyDescent="0.25">
      <c r="A20" s="27"/>
      <c r="B20" s="90" t="s">
        <v>112</v>
      </c>
      <c r="C20" s="421" t="s">
        <v>190</v>
      </c>
      <c r="G20" s="29"/>
      <c r="H20" s="27"/>
    </row>
    <row r="21" spans="1:8" s="16" customFormat="1" ht="24.95" customHeight="1" x14ac:dyDescent="0.25">
      <c r="A21" s="27"/>
      <c r="B21" s="90" t="s">
        <v>191</v>
      </c>
      <c r="C21" s="421" t="s">
        <v>190</v>
      </c>
      <c r="G21" s="29"/>
      <c r="H21" s="27"/>
    </row>
    <row r="22" spans="1:8" s="16" customFormat="1" ht="24.95" customHeight="1" x14ac:dyDescent="0.25">
      <c r="A22" s="27"/>
      <c r="B22" s="90" t="s">
        <v>252</v>
      </c>
      <c r="C22" s="421" t="s">
        <v>190</v>
      </c>
      <c r="G22" s="29"/>
      <c r="H22" s="27"/>
    </row>
    <row r="23" spans="1:8" s="16" customFormat="1" ht="8.1" customHeight="1" x14ac:dyDescent="0.25">
      <c r="A23" s="27"/>
      <c r="B23" s="88"/>
      <c r="C23" s="19"/>
      <c r="G23" s="29"/>
    </row>
    <row r="24" spans="1:8" s="16" customFormat="1" ht="20.25" customHeight="1" x14ac:dyDescent="0.25">
      <c r="A24" s="27"/>
      <c r="B24" s="89" t="s">
        <v>419</v>
      </c>
      <c r="C24" s="357"/>
      <c r="D24" s="234"/>
      <c r="E24" s="234"/>
      <c r="G24" s="29"/>
    </row>
    <row r="25" spans="1:8" s="16" customFormat="1" ht="24.95" customHeight="1" x14ac:dyDescent="0.25">
      <c r="A25" s="27"/>
      <c r="B25" s="87" t="s">
        <v>420</v>
      </c>
      <c r="C25" s="417"/>
      <c r="D25" s="234"/>
      <c r="E25" s="234"/>
      <c r="G25" s="29"/>
    </row>
    <row r="26" spans="1:8" s="16" customFormat="1" ht="24.95" customHeight="1" x14ac:dyDescent="0.25">
      <c r="A26" s="27"/>
      <c r="B26" s="87" t="s">
        <v>421</v>
      </c>
      <c r="C26" s="417"/>
      <c r="D26" s="234"/>
      <c r="E26" s="234"/>
      <c r="G26" s="29"/>
    </row>
    <row r="27" spans="1:8" s="16" customFormat="1" ht="24.95" customHeight="1" x14ac:dyDescent="0.25">
      <c r="A27" s="27"/>
      <c r="B27" s="87" t="s">
        <v>422</v>
      </c>
      <c r="C27" s="417"/>
      <c r="D27" s="234"/>
      <c r="E27" s="234"/>
      <c r="G27" s="29"/>
    </row>
    <row r="28" spans="1:8" s="16" customFormat="1" ht="24.95" customHeight="1" x14ac:dyDescent="0.25">
      <c r="A28" s="27"/>
      <c r="B28" s="87" t="s">
        <v>423</v>
      </c>
      <c r="C28" s="418" t="s">
        <v>29</v>
      </c>
      <c r="D28" s="234"/>
      <c r="E28" s="234"/>
      <c r="G28" s="29"/>
    </row>
    <row r="29" spans="1:8" s="16" customFormat="1" ht="24.95" customHeight="1" x14ac:dyDescent="0.25">
      <c r="A29" s="27"/>
      <c r="B29" s="87" t="s">
        <v>424</v>
      </c>
      <c r="C29" s="417"/>
      <c r="D29" s="234"/>
      <c r="E29" s="234"/>
      <c r="G29" s="29"/>
    </row>
    <row r="30" spans="1:8" s="16" customFormat="1" ht="24.95" customHeight="1" x14ac:dyDescent="0.25">
      <c r="A30" s="27"/>
      <c r="B30" s="87" t="s">
        <v>425</v>
      </c>
      <c r="C30" s="418" t="s">
        <v>29</v>
      </c>
      <c r="D30" s="234"/>
      <c r="E30" s="234"/>
      <c r="G30" s="29"/>
    </row>
    <row r="31" spans="1:8" s="16" customFormat="1" ht="20.25" customHeight="1" x14ac:dyDescent="0.25">
      <c r="A31" s="27"/>
      <c r="B31" s="90"/>
      <c r="C31" s="233"/>
      <c r="D31" s="234"/>
      <c r="E31" s="234"/>
      <c r="G31" s="29"/>
    </row>
    <row r="32" spans="1:8" s="16" customFormat="1" x14ac:dyDescent="0.25">
      <c r="A32" s="27"/>
      <c r="B32" s="89" t="s">
        <v>474</v>
      </c>
      <c r="D32" s="451"/>
      <c r="E32" s="451"/>
      <c r="F32" s="451"/>
      <c r="G32" s="452"/>
      <c r="H32" s="27"/>
    </row>
    <row r="33" spans="1:8" s="16" customFormat="1" ht="24.95" customHeight="1" x14ac:dyDescent="0.25">
      <c r="A33" s="27"/>
      <c r="B33" s="87" t="s">
        <v>418</v>
      </c>
      <c r="C33" s="418" t="s">
        <v>190</v>
      </c>
      <c r="G33" s="29"/>
      <c r="H33" s="27"/>
    </row>
    <row r="34" spans="1:8" s="16" customFormat="1" ht="20.25" customHeight="1" thickBot="1" x14ac:dyDescent="0.3">
      <c r="A34" s="27"/>
      <c r="B34" s="90"/>
      <c r="C34" s="233"/>
      <c r="D34" s="234"/>
      <c r="E34" s="234"/>
      <c r="G34" s="29"/>
      <c r="H34" s="27"/>
    </row>
    <row r="35" spans="1:8" ht="20.100000000000001" customHeight="1" thickBot="1" x14ac:dyDescent="0.3">
      <c r="A35" s="25"/>
      <c r="B35" s="91" t="s">
        <v>193</v>
      </c>
      <c r="C35" s="92"/>
      <c r="D35" s="92"/>
      <c r="E35" s="92"/>
      <c r="F35" s="93"/>
      <c r="G35" s="28"/>
      <c r="H35" s="25"/>
    </row>
    <row r="36" spans="1:8" ht="6" customHeight="1" x14ac:dyDescent="0.25">
      <c r="A36" s="25"/>
      <c r="B36" s="453"/>
      <c r="C36" s="453"/>
      <c r="D36" s="1"/>
      <c r="E36" s="1"/>
      <c r="F36" s="1"/>
      <c r="G36" s="28"/>
      <c r="H36" s="25"/>
    </row>
    <row r="37" spans="1:8" ht="12.75" customHeight="1" x14ac:dyDescent="0.25">
      <c r="A37" s="25"/>
      <c r="B37" s="356"/>
      <c r="C37" s="94"/>
      <c r="D37" s="1"/>
      <c r="E37" s="1"/>
      <c r="F37" s="1"/>
      <c r="G37" s="28"/>
      <c r="H37" s="25"/>
    </row>
    <row r="38" spans="1:8" ht="20.100000000000001" customHeight="1" x14ac:dyDescent="0.25">
      <c r="A38" s="25"/>
      <c r="B38" s="95"/>
      <c r="C38" s="96" t="s">
        <v>19</v>
      </c>
      <c r="D38" s="96" t="s">
        <v>194</v>
      </c>
      <c r="E38" s="96" t="s">
        <v>437</v>
      </c>
      <c r="F38" s="96" t="s">
        <v>466</v>
      </c>
      <c r="G38" s="28"/>
      <c r="H38" s="25"/>
    </row>
    <row r="39" spans="1:8" s="32" customFormat="1" ht="27" customHeight="1" x14ac:dyDescent="0.25">
      <c r="A39" s="30"/>
      <c r="B39" s="232" t="s">
        <v>431</v>
      </c>
      <c r="C39" s="422"/>
      <c r="D39" s="422"/>
      <c r="E39" s="422"/>
      <c r="F39" s="423"/>
      <c r="G39" s="31"/>
      <c r="H39" s="30"/>
    </row>
    <row r="40" spans="1:8" s="32" customFormat="1" ht="27" customHeight="1" x14ac:dyDescent="0.25">
      <c r="A40" s="30"/>
      <c r="B40" s="232" t="s">
        <v>374</v>
      </c>
      <c r="C40" s="422"/>
      <c r="D40" s="422"/>
      <c r="E40" s="422"/>
      <c r="F40" s="423"/>
      <c r="G40" s="31"/>
      <c r="H40" s="30"/>
    </row>
    <row r="41" spans="1:8" s="32" customFormat="1" ht="27" customHeight="1" x14ac:dyDescent="0.25">
      <c r="A41" s="30"/>
      <c r="B41" s="232" t="s">
        <v>264</v>
      </c>
      <c r="C41" s="422"/>
      <c r="D41" s="179"/>
      <c r="E41" s="179"/>
      <c r="F41" s="179"/>
      <c r="G41" s="31"/>
      <c r="H41" s="30"/>
    </row>
    <row r="42" spans="1:8" s="32" customFormat="1" ht="27" customHeight="1" x14ac:dyDescent="0.25">
      <c r="A42" s="30"/>
      <c r="B42" s="232" t="s">
        <v>475</v>
      </c>
      <c r="C42" s="422"/>
      <c r="D42" s="179"/>
      <c r="E42" s="422"/>
      <c r="F42" s="423"/>
      <c r="G42" s="31"/>
      <c r="H42" s="30"/>
    </row>
    <row r="43" spans="1:8" s="32" customFormat="1" ht="27" customHeight="1" x14ac:dyDescent="0.25">
      <c r="A43" s="30"/>
      <c r="B43" s="232" t="s">
        <v>381</v>
      </c>
      <c r="C43" s="422"/>
      <c r="D43" s="179"/>
      <c r="E43" s="422"/>
      <c r="F43" s="423"/>
      <c r="G43" s="31"/>
      <c r="H43" s="30"/>
    </row>
    <row r="44" spans="1:8" s="367" customFormat="1" ht="15.75" customHeight="1" x14ac:dyDescent="0.25">
      <c r="A44" s="362"/>
      <c r="B44" s="363" t="s">
        <v>432</v>
      </c>
      <c r="C44" s="364"/>
      <c r="D44" s="365"/>
      <c r="E44" s="365"/>
      <c r="F44" s="365"/>
      <c r="G44" s="366"/>
      <c r="H44" s="362"/>
    </row>
    <row r="45" spans="1:8" s="367" customFormat="1" ht="15.75" customHeight="1" x14ac:dyDescent="0.25">
      <c r="A45" s="362"/>
      <c r="B45" s="363" t="s">
        <v>438</v>
      </c>
      <c r="C45" s="364"/>
      <c r="D45" s="365"/>
      <c r="E45" s="365"/>
      <c r="F45" s="365"/>
      <c r="G45" s="366"/>
      <c r="H45" s="362"/>
    </row>
    <row r="46" spans="1:8" s="367" customFormat="1" ht="15.75" customHeight="1" x14ac:dyDescent="0.25">
      <c r="A46" s="362"/>
      <c r="B46" s="363" t="s">
        <v>467</v>
      </c>
      <c r="C46" s="364"/>
      <c r="D46" s="365"/>
      <c r="E46" s="365"/>
      <c r="F46" s="365"/>
      <c r="G46" s="366"/>
      <c r="H46" s="362"/>
    </row>
    <row r="47" spans="1:8" ht="6" customHeight="1" x14ac:dyDescent="0.25">
      <c r="A47" s="6"/>
      <c r="B47" s="454"/>
      <c r="C47" s="454"/>
    </row>
    <row r="48" spans="1:8" s="203" customFormat="1" x14ac:dyDescent="0.25">
      <c r="B48" s="202" t="s">
        <v>22</v>
      </c>
    </row>
    <row r="49" spans="1:11" s="1" customFormat="1" x14ac:dyDescent="0.25">
      <c r="A49" s="2"/>
    </row>
    <row r="50" spans="1:11" s="1" customFormat="1" hidden="1" x14ac:dyDescent="0.25">
      <c r="A50" s="2"/>
    </row>
    <row r="51" spans="1:11" s="48" customFormat="1" hidden="1" x14ac:dyDescent="0.25">
      <c r="A51" s="47"/>
      <c r="B51" s="49" t="s">
        <v>31</v>
      </c>
      <c r="C51" s="1"/>
      <c r="F51" s="244"/>
      <c r="G51" s="245"/>
      <c r="H51" s="244"/>
      <c r="I51" s="244"/>
      <c r="K51" s="49" t="s">
        <v>186</v>
      </c>
    </row>
    <row r="52" spans="1:11" s="48" customFormat="1" hidden="1" x14ac:dyDescent="0.25">
      <c r="A52" s="47"/>
      <c r="B52" s="50" t="s">
        <v>189</v>
      </c>
      <c r="C52" s="49" t="s">
        <v>248</v>
      </c>
      <c r="D52" s="49" t="s">
        <v>256</v>
      </c>
      <c r="F52" s="49" t="s">
        <v>439</v>
      </c>
      <c r="G52" s="245"/>
      <c r="H52" s="246"/>
      <c r="I52" s="246"/>
      <c r="K52" s="50" t="s">
        <v>263</v>
      </c>
    </row>
    <row r="53" spans="1:11" s="48" customFormat="1" hidden="1" x14ac:dyDescent="0.25">
      <c r="A53" s="47"/>
      <c r="B53" s="51" t="s">
        <v>39</v>
      </c>
      <c r="C53" s="50" t="s">
        <v>190</v>
      </c>
      <c r="D53" s="50" t="s">
        <v>257</v>
      </c>
      <c r="F53" s="361" t="s">
        <v>440</v>
      </c>
      <c r="G53" s="245"/>
      <c r="H53" s="247"/>
      <c r="I53" s="247"/>
      <c r="K53" s="51" t="s">
        <v>120</v>
      </c>
    </row>
    <row r="54" spans="1:11" s="48" customFormat="1" hidden="1" x14ac:dyDescent="0.25">
      <c r="A54" s="47"/>
      <c r="B54" s="51" t="s">
        <v>40</v>
      </c>
      <c r="C54" s="51" t="s">
        <v>99</v>
      </c>
      <c r="D54" s="48" t="s">
        <v>258</v>
      </c>
      <c r="F54" s="356" t="s">
        <v>29</v>
      </c>
      <c r="G54" s="245"/>
      <c r="H54" s="247"/>
      <c r="I54" s="247"/>
      <c r="K54" s="51" t="s">
        <v>121</v>
      </c>
    </row>
    <row r="55" spans="1:11" s="48" customFormat="1" hidden="1" x14ac:dyDescent="0.25">
      <c r="A55" s="47"/>
      <c r="B55" s="51" t="s">
        <v>41</v>
      </c>
      <c r="C55" s="51" t="s">
        <v>100</v>
      </c>
      <c r="D55" s="48" t="s">
        <v>259</v>
      </c>
      <c r="F55" s="48" t="s">
        <v>441</v>
      </c>
      <c r="G55" s="245"/>
      <c r="H55" s="247"/>
      <c r="I55" s="245"/>
      <c r="K55" s="51" t="s">
        <v>122</v>
      </c>
    </row>
    <row r="56" spans="1:11" s="48" customFormat="1" hidden="1" x14ac:dyDescent="0.25">
      <c r="A56" s="47"/>
      <c r="B56" s="51" t="s">
        <v>42</v>
      </c>
      <c r="C56" s="51" t="s">
        <v>101</v>
      </c>
      <c r="D56" s="48" t="s">
        <v>260</v>
      </c>
      <c r="F56" s="48" t="s">
        <v>442</v>
      </c>
      <c r="G56" s="245"/>
      <c r="H56" s="247"/>
      <c r="I56" s="245"/>
      <c r="K56" s="51" t="s">
        <v>123</v>
      </c>
    </row>
    <row r="57" spans="1:11" s="48" customFormat="1" hidden="1" x14ac:dyDescent="0.25">
      <c r="A57" s="47"/>
      <c r="B57" s="51" t="s">
        <v>43</v>
      </c>
      <c r="C57" s="51" t="s">
        <v>250</v>
      </c>
      <c r="D57" s="48" t="s">
        <v>88</v>
      </c>
      <c r="F57" s="361" t="s">
        <v>425</v>
      </c>
      <c r="G57" s="245"/>
      <c r="H57" s="247"/>
      <c r="I57" s="245"/>
      <c r="K57" s="51" t="s">
        <v>124</v>
      </c>
    </row>
    <row r="58" spans="1:11" s="48" customFormat="1" hidden="1" x14ac:dyDescent="0.25">
      <c r="A58" s="47"/>
      <c r="B58" s="51" t="s">
        <v>44</v>
      </c>
      <c r="C58" s="52" t="s">
        <v>112</v>
      </c>
      <c r="D58" s="48" t="s">
        <v>261</v>
      </c>
      <c r="F58" s="356" t="s">
        <v>29</v>
      </c>
      <c r="G58" s="245"/>
      <c r="H58" s="247"/>
      <c r="I58" s="245"/>
      <c r="K58" s="51" t="s">
        <v>125</v>
      </c>
    </row>
    <row r="59" spans="1:11" s="48" customFormat="1" hidden="1" x14ac:dyDescent="0.25">
      <c r="A59" s="47"/>
      <c r="B59" s="51" t="s">
        <v>45</v>
      </c>
      <c r="C59" s="53" t="s">
        <v>190</v>
      </c>
      <c r="D59" s="48" t="s">
        <v>262</v>
      </c>
      <c r="F59" s="48" t="s">
        <v>397</v>
      </c>
      <c r="G59" s="245"/>
      <c r="H59" s="247"/>
      <c r="I59" s="245"/>
      <c r="K59" s="51" t="s">
        <v>126</v>
      </c>
    </row>
    <row r="60" spans="1:11" s="48" customFormat="1" hidden="1" x14ac:dyDescent="0.25">
      <c r="A60" s="47"/>
      <c r="B60" s="51" t="s">
        <v>46</v>
      </c>
      <c r="C60" s="54" t="s">
        <v>113</v>
      </c>
      <c r="D60" s="337" t="s">
        <v>389</v>
      </c>
      <c r="F60" s="48" t="s">
        <v>301</v>
      </c>
      <c r="G60" s="245"/>
      <c r="H60" s="247"/>
      <c r="I60" s="245"/>
      <c r="K60" s="51" t="s">
        <v>127</v>
      </c>
    </row>
    <row r="61" spans="1:11" s="48" customFormat="1" hidden="1" x14ac:dyDescent="0.25">
      <c r="A61" s="47"/>
      <c r="B61" s="51" t="s">
        <v>47</v>
      </c>
      <c r="C61" s="54" t="s">
        <v>114</v>
      </c>
      <c r="D61" s="48" t="s">
        <v>190</v>
      </c>
      <c r="F61" s="245"/>
      <c r="G61" s="245"/>
      <c r="H61" s="247"/>
      <c r="I61" s="245"/>
      <c r="K61" s="51" t="s">
        <v>128</v>
      </c>
    </row>
    <row r="62" spans="1:11" s="48" customFormat="1" hidden="1" x14ac:dyDescent="0.25">
      <c r="A62" s="47"/>
      <c r="B62" s="51" t="s">
        <v>48</v>
      </c>
      <c r="C62" s="54" t="s">
        <v>115</v>
      </c>
      <c r="D62" s="48" t="s">
        <v>404</v>
      </c>
      <c r="E62" s="48">
        <v>1</v>
      </c>
      <c r="F62" s="245"/>
      <c r="G62" s="245"/>
      <c r="H62" s="247"/>
      <c r="I62" s="245"/>
      <c r="K62" s="51" t="s">
        <v>129</v>
      </c>
    </row>
    <row r="63" spans="1:11" s="48" customFormat="1" hidden="1" x14ac:dyDescent="0.25">
      <c r="A63" s="47"/>
      <c r="B63" s="51" t="s">
        <v>49</v>
      </c>
      <c r="C63" s="54" t="s">
        <v>249</v>
      </c>
      <c r="D63" s="48" t="s">
        <v>392</v>
      </c>
      <c r="E63" s="48">
        <v>1.05</v>
      </c>
      <c r="F63" s="245"/>
      <c r="G63" s="245"/>
      <c r="H63" s="247"/>
      <c r="I63" s="245"/>
      <c r="K63" s="51" t="s">
        <v>130</v>
      </c>
    </row>
    <row r="64" spans="1:11" s="48" customFormat="1" hidden="1" x14ac:dyDescent="0.25">
      <c r="A64" s="47"/>
      <c r="B64" s="51" t="s">
        <v>50</v>
      </c>
      <c r="C64" s="49" t="s">
        <v>251</v>
      </c>
      <c r="D64" s="48" t="s">
        <v>390</v>
      </c>
      <c r="E64" s="48">
        <v>1.1200000000000001</v>
      </c>
      <c r="F64" s="245"/>
      <c r="G64" s="245"/>
      <c r="H64" s="247"/>
      <c r="I64" s="245"/>
      <c r="K64" s="51" t="s">
        <v>131</v>
      </c>
    </row>
    <row r="65" spans="1:11" s="48" customFormat="1" hidden="1" x14ac:dyDescent="0.25">
      <c r="A65" s="47"/>
      <c r="B65" s="51" t="s">
        <v>51</v>
      </c>
      <c r="C65" s="53" t="s">
        <v>190</v>
      </c>
      <c r="D65" s="48" t="s">
        <v>391</v>
      </c>
      <c r="E65" s="48">
        <v>1.1499999999999999</v>
      </c>
      <c r="F65" s="245"/>
      <c r="G65" s="245"/>
      <c r="H65" s="247"/>
      <c r="I65" s="245"/>
      <c r="K65" s="51" t="s">
        <v>132</v>
      </c>
    </row>
    <row r="66" spans="1:11" s="48" customFormat="1" hidden="1" x14ac:dyDescent="0.25">
      <c r="A66" s="47"/>
      <c r="B66" s="51" t="s">
        <v>52</v>
      </c>
      <c r="C66" s="54" t="s">
        <v>95</v>
      </c>
      <c r="F66" s="245"/>
      <c r="G66" s="245"/>
      <c r="H66" s="247"/>
      <c r="I66" s="245"/>
      <c r="K66" s="51" t="s">
        <v>133</v>
      </c>
    </row>
    <row r="67" spans="1:11" s="48" customFormat="1" hidden="1" x14ac:dyDescent="0.25">
      <c r="A67" s="47"/>
      <c r="B67" s="51" t="s">
        <v>53</v>
      </c>
      <c r="C67" s="54" t="s">
        <v>102</v>
      </c>
      <c r="F67" s="245"/>
      <c r="G67" s="245"/>
      <c r="H67" s="247"/>
      <c r="I67" s="245"/>
      <c r="K67" s="51" t="s">
        <v>134</v>
      </c>
    </row>
    <row r="68" spans="1:11" s="48" customFormat="1" hidden="1" x14ac:dyDescent="0.25">
      <c r="A68" s="47"/>
      <c r="B68" s="51" t="s">
        <v>54</v>
      </c>
      <c r="C68" s="1"/>
      <c r="F68" s="245"/>
      <c r="G68" s="245"/>
      <c r="H68" s="247"/>
      <c r="I68" s="245"/>
      <c r="K68" s="51" t="s">
        <v>135</v>
      </c>
    </row>
    <row r="69" spans="1:11" s="48" customFormat="1" hidden="1" x14ac:dyDescent="0.25">
      <c r="A69" s="47"/>
      <c r="B69" s="51" t="s">
        <v>55</v>
      </c>
      <c r="C69" s="1"/>
      <c r="F69" s="245"/>
      <c r="G69" s="245"/>
      <c r="H69" s="247"/>
      <c r="I69" s="245"/>
      <c r="K69" s="51" t="s">
        <v>136</v>
      </c>
    </row>
    <row r="70" spans="1:11" s="48" customFormat="1" hidden="1" x14ac:dyDescent="0.25">
      <c r="A70" s="47"/>
      <c r="B70" s="51" t="s">
        <v>56</v>
      </c>
      <c r="C70" s="1"/>
      <c r="F70" s="245"/>
      <c r="G70" s="245"/>
      <c r="H70" s="247"/>
      <c r="I70" s="245"/>
      <c r="K70" s="51" t="s">
        <v>137</v>
      </c>
    </row>
    <row r="71" spans="1:11" s="48" customFormat="1" hidden="1" x14ac:dyDescent="0.25">
      <c r="A71" s="47"/>
      <c r="B71" s="51" t="s">
        <v>57</v>
      </c>
      <c r="C71" s="1"/>
      <c r="F71" s="245"/>
      <c r="G71" s="245"/>
      <c r="H71" s="247"/>
      <c r="I71" s="245"/>
      <c r="K71" s="51" t="s">
        <v>138</v>
      </c>
    </row>
    <row r="72" spans="1:11" s="48" customFormat="1" x14ac:dyDescent="0.25">
      <c r="A72" s="47"/>
      <c r="C72" s="1"/>
      <c r="F72" s="245"/>
      <c r="G72" s="245"/>
      <c r="H72" s="245"/>
      <c r="I72" s="245"/>
      <c r="K72" s="51" t="s">
        <v>139</v>
      </c>
    </row>
    <row r="73" spans="1:11" s="48" customFormat="1" x14ac:dyDescent="0.25">
      <c r="A73" s="47"/>
      <c r="C73" s="1"/>
      <c r="F73" s="245"/>
      <c r="G73" s="245"/>
      <c r="H73" s="247"/>
      <c r="I73" s="245"/>
      <c r="K73" s="51" t="s">
        <v>140</v>
      </c>
    </row>
    <row r="74" spans="1:11" s="48" customFormat="1" x14ac:dyDescent="0.25">
      <c r="A74" s="47"/>
      <c r="C74" s="1"/>
      <c r="F74" s="245"/>
      <c r="G74" s="245"/>
      <c r="H74" s="247"/>
      <c r="I74" s="245"/>
      <c r="K74" s="51" t="s">
        <v>141</v>
      </c>
    </row>
    <row r="75" spans="1:11" s="48" customFormat="1" x14ac:dyDescent="0.25">
      <c r="A75" s="47"/>
      <c r="C75" s="1"/>
      <c r="F75" s="245"/>
      <c r="G75" s="245"/>
      <c r="H75" s="245"/>
      <c r="I75" s="245"/>
      <c r="K75" s="51" t="s">
        <v>142</v>
      </c>
    </row>
    <row r="76" spans="1:11" s="48" customFormat="1" x14ac:dyDescent="0.25">
      <c r="A76" s="47"/>
      <c r="F76" s="245"/>
      <c r="G76" s="245"/>
      <c r="H76" s="247"/>
      <c r="I76" s="245"/>
      <c r="K76" s="51" t="s">
        <v>143</v>
      </c>
    </row>
    <row r="77" spans="1:11" s="48" customFormat="1" x14ac:dyDescent="0.25">
      <c r="A77" s="47"/>
      <c r="F77" s="245"/>
      <c r="G77" s="245"/>
      <c r="H77" s="247"/>
      <c r="I77" s="245"/>
      <c r="K77" s="51" t="s">
        <v>144</v>
      </c>
    </row>
    <row r="78" spans="1:11" s="48" customFormat="1" x14ac:dyDescent="0.25">
      <c r="A78" s="47"/>
      <c r="K78" s="51" t="s">
        <v>145</v>
      </c>
    </row>
    <row r="79" spans="1:11" s="48" customFormat="1" x14ac:dyDescent="0.25">
      <c r="A79" s="47"/>
      <c r="K79" s="51" t="s">
        <v>146</v>
      </c>
    </row>
    <row r="80" spans="1:11" s="48" customFormat="1" x14ac:dyDescent="0.25">
      <c r="A80" s="47"/>
      <c r="K80" s="51" t="s">
        <v>147</v>
      </c>
    </row>
    <row r="81" spans="1:11" s="48" customFormat="1" x14ac:dyDescent="0.25">
      <c r="A81" s="47"/>
      <c r="K81" s="51" t="s">
        <v>148</v>
      </c>
    </row>
    <row r="82" spans="1:11" s="48" customFormat="1" x14ac:dyDescent="0.25">
      <c r="A82" s="47"/>
      <c r="K82" s="51" t="s">
        <v>149</v>
      </c>
    </row>
    <row r="83" spans="1:11" s="48" customFormat="1" x14ac:dyDescent="0.25">
      <c r="A83" s="47"/>
      <c r="K83" s="51" t="s">
        <v>150</v>
      </c>
    </row>
    <row r="84" spans="1:11" s="48" customFormat="1" x14ac:dyDescent="0.25">
      <c r="A84" s="47"/>
      <c r="K84" s="51" t="s">
        <v>151</v>
      </c>
    </row>
    <row r="85" spans="1:11" s="48" customFormat="1" x14ac:dyDescent="0.25">
      <c r="A85" s="47"/>
      <c r="K85" s="51" t="s">
        <v>152</v>
      </c>
    </row>
    <row r="86" spans="1:11" s="48" customFormat="1" x14ac:dyDescent="0.25">
      <c r="A86" s="47"/>
      <c r="K86" s="51" t="s">
        <v>153</v>
      </c>
    </row>
    <row r="87" spans="1:11" s="48" customFormat="1" x14ac:dyDescent="0.25">
      <c r="A87" s="47"/>
      <c r="K87" s="51" t="s">
        <v>154</v>
      </c>
    </row>
    <row r="88" spans="1:11" s="48" customFormat="1" x14ac:dyDescent="0.25">
      <c r="A88" s="47"/>
      <c r="K88" s="51" t="s">
        <v>155</v>
      </c>
    </row>
    <row r="89" spans="1:11" s="48" customFormat="1" x14ac:dyDescent="0.25">
      <c r="A89" s="47"/>
      <c r="K89" s="51" t="s">
        <v>156</v>
      </c>
    </row>
    <row r="90" spans="1:11" s="48" customFormat="1" x14ac:dyDescent="0.25">
      <c r="A90" s="47"/>
      <c r="K90" s="51" t="s">
        <v>157</v>
      </c>
    </row>
    <row r="91" spans="1:11" s="48" customFormat="1" x14ac:dyDescent="0.25">
      <c r="A91" s="47"/>
      <c r="K91" s="51" t="s">
        <v>158</v>
      </c>
    </row>
    <row r="92" spans="1:11" s="48" customFormat="1" x14ac:dyDescent="0.25">
      <c r="A92" s="47"/>
      <c r="K92" s="51" t="s">
        <v>159</v>
      </c>
    </row>
    <row r="93" spans="1:11" s="48" customFormat="1" x14ac:dyDescent="0.25">
      <c r="A93" s="47"/>
      <c r="K93" s="51" t="s">
        <v>160</v>
      </c>
    </row>
    <row r="94" spans="1:11" s="48" customFormat="1" x14ac:dyDescent="0.25">
      <c r="A94" s="47"/>
      <c r="K94" s="51" t="s">
        <v>161</v>
      </c>
    </row>
    <row r="95" spans="1:11" s="48" customFormat="1" x14ac:dyDescent="0.25">
      <c r="A95" s="47"/>
      <c r="K95" s="51" t="s">
        <v>162</v>
      </c>
    </row>
    <row r="96" spans="1:11" s="48" customFormat="1" x14ac:dyDescent="0.25">
      <c r="A96" s="47"/>
      <c r="K96" s="51" t="s">
        <v>163</v>
      </c>
    </row>
    <row r="97" spans="1:11" s="48" customFormat="1" x14ac:dyDescent="0.25">
      <c r="A97" s="47"/>
      <c r="K97" s="51" t="s">
        <v>164</v>
      </c>
    </row>
    <row r="98" spans="1:11" s="48" customFormat="1" x14ac:dyDescent="0.25">
      <c r="A98" s="47"/>
      <c r="K98" s="51" t="s">
        <v>165</v>
      </c>
    </row>
    <row r="99" spans="1:11" s="48" customFormat="1" x14ac:dyDescent="0.25">
      <c r="A99" s="47"/>
      <c r="K99" s="51" t="s">
        <v>166</v>
      </c>
    </row>
    <row r="100" spans="1:11" s="48" customFormat="1" x14ac:dyDescent="0.25">
      <c r="A100" s="47"/>
      <c r="K100" s="51" t="s">
        <v>167</v>
      </c>
    </row>
    <row r="101" spans="1:11" s="48" customFormat="1" x14ac:dyDescent="0.25">
      <c r="A101" s="47"/>
      <c r="K101" s="51" t="s">
        <v>168</v>
      </c>
    </row>
    <row r="102" spans="1:11" s="48" customFormat="1" x14ac:dyDescent="0.25">
      <c r="A102" s="47"/>
      <c r="K102" s="51" t="s">
        <v>169</v>
      </c>
    </row>
    <row r="103" spans="1:11" s="48" customFormat="1" x14ac:dyDescent="0.25">
      <c r="A103" s="47"/>
      <c r="K103" s="51" t="s">
        <v>170</v>
      </c>
    </row>
    <row r="104" spans="1:11" s="48" customFormat="1" x14ac:dyDescent="0.25">
      <c r="A104" s="47"/>
      <c r="K104" s="51" t="s">
        <v>171</v>
      </c>
    </row>
    <row r="105" spans="1:11" s="48" customFormat="1" x14ac:dyDescent="0.25">
      <c r="A105" s="47"/>
      <c r="K105" s="51" t="s">
        <v>172</v>
      </c>
    </row>
    <row r="106" spans="1:11" s="48" customFormat="1" x14ac:dyDescent="0.25">
      <c r="A106" s="47"/>
      <c r="K106" s="51" t="s">
        <v>173</v>
      </c>
    </row>
    <row r="107" spans="1:11" s="48" customFormat="1" x14ac:dyDescent="0.25">
      <c r="A107" s="47"/>
      <c r="K107" s="51" t="s">
        <v>174</v>
      </c>
    </row>
    <row r="108" spans="1:11" s="48" customFormat="1" x14ac:dyDescent="0.25">
      <c r="A108" s="47"/>
      <c r="K108" s="51" t="s">
        <v>175</v>
      </c>
    </row>
    <row r="109" spans="1:11" s="48" customFormat="1" x14ac:dyDescent="0.25">
      <c r="A109" s="47"/>
      <c r="K109" s="51" t="s">
        <v>176</v>
      </c>
    </row>
    <row r="110" spans="1:11" s="48" customFormat="1" x14ac:dyDescent="0.25">
      <c r="A110" s="47"/>
      <c r="K110" s="51" t="s">
        <v>177</v>
      </c>
    </row>
    <row r="111" spans="1:11" s="48" customFormat="1" x14ac:dyDescent="0.25">
      <c r="A111" s="47"/>
      <c r="K111" s="51" t="s">
        <v>178</v>
      </c>
    </row>
    <row r="112" spans="1:11" s="48" customFormat="1" x14ac:dyDescent="0.25">
      <c r="A112" s="47"/>
      <c r="K112" s="51" t="s">
        <v>179</v>
      </c>
    </row>
    <row r="113" spans="1:11" s="48" customFormat="1" x14ac:dyDescent="0.25">
      <c r="A113" s="47"/>
      <c r="K113" s="51" t="s">
        <v>180</v>
      </c>
    </row>
    <row r="114" spans="1:11" s="48" customFormat="1" x14ac:dyDescent="0.25">
      <c r="A114" s="47"/>
      <c r="K114" s="51" t="s">
        <v>181</v>
      </c>
    </row>
    <row r="115" spans="1:11" s="48" customFormat="1" x14ac:dyDescent="0.25">
      <c r="A115" s="47"/>
      <c r="K115" s="51" t="s">
        <v>182</v>
      </c>
    </row>
    <row r="116" spans="1:11" s="48" customFormat="1" x14ac:dyDescent="0.25">
      <c r="A116" s="47"/>
      <c r="K116" s="51" t="s">
        <v>183</v>
      </c>
    </row>
    <row r="117" spans="1:11" s="48" customFormat="1" x14ac:dyDescent="0.25">
      <c r="A117" s="47"/>
      <c r="K117" s="51" t="s">
        <v>184</v>
      </c>
    </row>
    <row r="118" spans="1:11" s="48" customFormat="1" x14ac:dyDescent="0.25">
      <c r="A118" s="47"/>
      <c r="K118" s="51" t="s">
        <v>185</v>
      </c>
    </row>
    <row r="119" spans="1:11" s="1" customFormat="1" x14ac:dyDescent="0.25">
      <c r="A119" s="2"/>
    </row>
  </sheetData>
  <sheetProtection algorithmName="SHA-512" hashValue="KykETeEvmHYvDhhSYRyOS+pdUzhYZAlTkiNeRC3fjBs21B81d9eg+/isymJoN6BKKO/MJJPVEy+ippXC9kRctA==" saltValue="ywGdIIL17h2cPP/dculmnA==" spinCount="100000" sheet="1" objects="1" scenarios="1"/>
  <mergeCells count="4">
    <mergeCell ref="D18:G18"/>
    <mergeCell ref="B36:C36"/>
    <mergeCell ref="B47:C47"/>
    <mergeCell ref="D32:G32"/>
  </mergeCells>
  <dataValidations count="8">
    <dataValidation type="list" allowBlank="1" showInputMessage="1" showErrorMessage="1" sqref="C16">
      <formula1>$K$52:$K$118</formula1>
    </dataValidation>
    <dataValidation type="list" allowBlank="1" showInputMessage="1" showErrorMessage="1" sqref="C21">
      <formula1>$C$53:$C$57</formula1>
    </dataValidation>
    <dataValidation type="list" allowBlank="1" showInputMessage="1" showErrorMessage="1" sqref="C20">
      <formula1>$C$59:$C$63</formula1>
    </dataValidation>
    <dataValidation type="list" allowBlank="1" showInputMessage="1" showErrorMessage="1" sqref="C22">
      <formula1>$C$65:$C$67</formula1>
    </dataValidation>
    <dataValidation type="list" allowBlank="1" showInputMessage="1" showErrorMessage="1" sqref="C15">
      <formula1>$D$53:$D$59</formula1>
    </dataValidation>
    <dataValidation type="list" allowBlank="1" showInputMessage="1" showErrorMessage="1" sqref="C33">
      <formula1>$D$61:$D$65</formula1>
    </dataValidation>
    <dataValidation type="list" allowBlank="1" showInputMessage="1" showErrorMessage="1" sqref="C28">
      <formula1>$F$54:$F$56</formula1>
    </dataValidation>
    <dataValidation type="list" allowBlank="1" showInputMessage="1" showErrorMessage="1" sqref="C30">
      <formula1>$F$58:$F$60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/>
  </sheetPr>
  <dimension ref="A1:AO130"/>
  <sheetViews>
    <sheetView zoomScale="90" zoomScaleNormal="90" workbookViewId="0">
      <pane ySplit="13" topLeftCell="A14" activePane="bottomLeft" state="frozen"/>
      <selection pane="bottomLeft" activeCell="B14" sqref="B14"/>
    </sheetView>
  </sheetViews>
  <sheetFormatPr baseColWidth="10" defaultColWidth="11.42578125" defaultRowHeight="15" x14ac:dyDescent="0.25"/>
  <cols>
    <col min="1" max="1" width="1.5703125" style="5" customWidth="1"/>
    <col min="2" max="2" width="11.85546875" style="6" customWidth="1"/>
    <col min="3" max="3" width="36" style="6" customWidth="1"/>
    <col min="4" max="4" width="27.7109375" style="6" customWidth="1"/>
    <col min="5" max="5" width="22.140625" style="6" customWidth="1"/>
    <col min="6" max="6" width="22.42578125" style="6" customWidth="1"/>
    <col min="7" max="7" width="25" style="6" customWidth="1"/>
    <col min="8" max="8" width="18.140625" style="6" customWidth="1"/>
    <col min="9" max="9" width="12.28515625" style="6" customWidth="1"/>
    <col min="10" max="11" width="10.7109375" style="6" customWidth="1"/>
    <col min="12" max="12" width="17.85546875" style="6" customWidth="1"/>
    <col min="13" max="13" width="12.140625" style="6" customWidth="1"/>
    <col min="14" max="14" width="10.7109375" style="6" customWidth="1"/>
    <col min="15" max="15" width="9.85546875" style="6" customWidth="1"/>
    <col min="16" max="16" width="14.7109375" style="6" customWidth="1"/>
    <col min="17" max="17" width="11.7109375" style="6" customWidth="1"/>
    <col min="18" max="18" width="12" style="6" customWidth="1"/>
    <col min="19" max="21" width="10.7109375" style="6" customWidth="1"/>
    <col min="22" max="22" width="12" style="6" customWidth="1"/>
    <col min="23" max="25" width="10.7109375" style="6" customWidth="1"/>
    <col min="26" max="26" width="11.85546875" style="6" customWidth="1"/>
    <col min="27" max="29" width="10.7109375" style="6" customWidth="1"/>
    <col min="30" max="30" width="12.5703125" style="6" customWidth="1"/>
    <col min="31" max="34" width="10.7109375" style="6" customWidth="1"/>
    <col min="35" max="41" width="15.7109375" style="6" customWidth="1"/>
    <col min="42" max="16384" width="11.42578125" style="6"/>
  </cols>
  <sheetData>
    <row r="1" spans="1:41" s="4" customFormat="1" ht="9.9499999999999993" customHeight="1" thickBot="1" x14ac:dyDescent="0.3">
      <c r="A1" s="64"/>
      <c r="B1" s="65"/>
      <c r="C1" s="65"/>
      <c r="D1" s="65"/>
      <c r="E1" s="65"/>
      <c r="F1" s="65"/>
      <c r="G1" s="235"/>
      <c r="H1" s="17"/>
      <c r="I1" s="3"/>
      <c r="J1" s="3"/>
      <c r="K1" s="3"/>
      <c r="L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41" s="21" customFormat="1" ht="21.75" thickBot="1" x14ac:dyDescent="0.4">
      <c r="A2" s="68"/>
      <c r="B2" s="69" t="s">
        <v>384</v>
      </c>
      <c r="C2" s="70"/>
      <c r="D2" s="70"/>
      <c r="E2" s="70"/>
      <c r="F2" s="71"/>
      <c r="G2" s="236"/>
      <c r="H2" s="237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41" ht="6" customHeight="1" x14ac:dyDescent="0.25">
      <c r="A3" s="73"/>
      <c r="B3" s="74"/>
      <c r="C3" s="74"/>
      <c r="D3" s="1"/>
      <c r="E3" s="1"/>
      <c r="F3" s="1"/>
      <c r="G3" s="1"/>
    </row>
    <row r="4" spans="1:41" s="18" customFormat="1" ht="18.75" x14ac:dyDescent="0.3">
      <c r="A4" s="77"/>
      <c r="B4" s="78" t="s">
        <v>208</v>
      </c>
      <c r="C4" s="79"/>
      <c r="D4" s="79"/>
      <c r="E4" s="79"/>
      <c r="F4" s="79"/>
      <c r="G4" s="79"/>
    </row>
    <row r="5" spans="1:41" ht="6" customHeight="1" x14ac:dyDescent="0.25">
      <c r="A5" s="73"/>
      <c r="B5" s="74"/>
      <c r="C5" s="74"/>
      <c r="D5" s="1"/>
      <c r="E5" s="1"/>
      <c r="F5" s="1"/>
      <c r="G5" s="1"/>
    </row>
    <row r="6" spans="1:41" s="55" customFormat="1" ht="15.75" x14ac:dyDescent="0.25">
      <c r="A6" s="81"/>
      <c r="B6" s="82" t="s">
        <v>371</v>
      </c>
      <c r="C6" s="82"/>
      <c r="D6" s="82"/>
      <c r="E6" s="82"/>
      <c r="F6" s="82"/>
      <c r="G6" s="82"/>
    </row>
    <row r="7" spans="1:41" ht="6" customHeight="1" x14ac:dyDescent="0.25">
      <c r="A7" s="73"/>
      <c r="B7" s="74"/>
      <c r="C7" s="74"/>
      <c r="D7" s="1"/>
      <c r="E7" s="1"/>
      <c r="F7" s="1"/>
      <c r="G7" s="1"/>
    </row>
    <row r="8" spans="1:41" s="55" customFormat="1" ht="15.75" x14ac:dyDescent="0.25">
      <c r="A8" s="81"/>
      <c r="B8" s="250" t="s">
        <v>433</v>
      </c>
      <c r="C8" s="250" t="s">
        <v>435</v>
      </c>
      <c r="D8" s="82"/>
      <c r="E8" s="82"/>
      <c r="F8" s="82"/>
      <c r="G8" s="82"/>
    </row>
    <row r="9" spans="1:41" s="55" customFormat="1" ht="15.75" x14ac:dyDescent="0.25">
      <c r="A9" s="81"/>
      <c r="B9" s="250"/>
      <c r="C9" s="82" t="s">
        <v>434</v>
      </c>
      <c r="D9" s="82"/>
      <c r="E9" s="82"/>
      <c r="F9" s="82"/>
      <c r="G9" s="82"/>
    </row>
    <row r="10" spans="1:41" ht="6" customHeight="1" x14ac:dyDescent="0.25">
      <c r="A10" s="73"/>
      <c r="B10" s="74"/>
      <c r="C10" s="74"/>
      <c r="D10" s="1"/>
      <c r="E10" s="1"/>
      <c r="F10" s="1"/>
      <c r="G10" s="1"/>
    </row>
    <row r="11" spans="1:41" s="239" customFormat="1" ht="24.95" customHeight="1" x14ac:dyDescent="0.25">
      <c r="A11" s="238"/>
      <c r="B11" s="88"/>
      <c r="C11" s="19"/>
      <c r="H11" s="460" t="s">
        <v>449</v>
      </c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44"/>
      <c r="AI11" s="457" t="s">
        <v>385</v>
      </c>
      <c r="AJ11" s="457"/>
      <c r="AK11" s="457"/>
      <c r="AL11" s="457"/>
      <c r="AM11" s="457"/>
      <c r="AN11" s="457"/>
      <c r="AO11" s="457"/>
    </row>
    <row r="12" spans="1:41" s="241" customFormat="1" ht="30" x14ac:dyDescent="0.25">
      <c r="A12" s="240"/>
      <c r="H12" s="469" t="s">
        <v>488</v>
      </c>
      <c r="I12" s="470"/>
      <c r="J12" s="470"/>
      <c r="K12" s="471"/>
      <c r="L12" s="469" t="s">
        <v>369</v>
      </c>
      <c r="M12" s="470"/>
      <c r="N12" s="470"/>
      <c r="O12" s="471"/>
      <c r="P12" s="469" t="s">
        <v>370</v>
      </c>
      <c r="Q12" s="471"/>
      <c r="R12" s="462" t="s">
        <v>484</v>
      </c>
      <c r="S12" s="463"/>
      <c r="T12" s="463"/>
      <c r="U12" s="464"/>
      <c r="V12" s="462" t="s">
        <v>485</v>
      </c>
      <c r="W12" s="463"/>
      <c r="X12" s="463"/>
      <c r="Y12" s="464"/>
      <c r="Z12" s="462" t="s">
        <v>486</v>
      </c>
      <c r="AA12" s="463"/>
      <c r="AB12" s="463"/>
      <c r="AC12" s="464"/>
      <c r="AD12" s="462" t="s">
        <v>487</v>
      </c>
      <c r="AE12" s="463"/>
      <c r="AF12" s="463"/>
      <c r="AG12" s="464"/>
      <c r="AH12" s="465" t="s">
        <v>490</v>
      </c>
      <c r="AI12" s="458" t="s">
        <v>386</v>
      </c>
      <c r="AJ12" s="459"/>
      <c r="AK12" s="260" t="s">
        <v>264</v>
      </c>
      <c r="AL12" s="458" t="s">
        <v>476</v>
      </c>
      <c r="AM12" s="459"/>
      <c r="AN12" s="455" t="s">
        <v>477</v>
      </c>
      <c r="AO12" s="455"/>
    </row>
    <row r="13" spans="1:41" s="241" customFormat="1" ht="30" x14ac:dyDescent="0.25">
      <c r="A13" s="240"/>
      <c r="B13" s="449" t="s">
        <v>377</v>
      </c>
      <c r="C13" s="248" t="s">
        <v>375</v>
      </c>
      <c r="D13" s="248" t="s">
        <v>188</v>
      </c>
      <c r="E13" s="248" t="s">
        <v>110</v>
      </c>
      <c r="F13" s="248" t="s">
        <v>111</v>
      </c>
      <c r="G13" s="248" t="s">
        <v>31</v>
      </c>
      <c r="H13" s="257" t="s">
        <v>368</v>
      </c>
      <c r="I13" s="257" t="s">
        <v>367</v>
      </c>
      <c r="J13" s="257" t="s">
        <v>491</v>
      </c>
      <c r="K13" s="428" t="s">
        <v>35</v>
      </c>
      <c r="L13" s="257" t="s">
        <v>368</v>
      </c>
      <c r="M13" s="257" t="s">
        <v>367</v>
      </c>
      <c r="N13" s="428" t="s">
        <v>491</v>
      </c>
      <c r="O13" s="428" t="s">
        <v>35</v>
      </c>
      <c r="P13" s="428" t="s">
        <v>491</v>
      </c>
      <c r="Q13" s="428" t="s">
        <v>35</v>
      </c>
      <c r="R13" s="249" t="s">
        <v>372</v>
      </c>
      <c r="S13" s="258" t="s">
        <v>18</v>
      </c>
      <c r="T13" s="258" t="s">
        <v>244</v>
      </c>
      <c r="U13" s="249" t="s">
        <v>483</v>
      </c>
      <c r="V13" s="249" t="s">
        <v>216</v>
      </c>
      <c r="W13" s="258" t="s">
        <v>18</v>
      </c>
      <c r="X13" s="258" t="s">
        <v>376</v>
      </c>
      <c r="Y13" s="249" t="s">
        <v>483</v>
      </c>
      <c r="Z13" s="249" t="s">
        <v>373</v>
      </c>
      <c r="AA13" s="258" t="s">
        <v>18</v>
      </c>
      <c r="AB13" s="258" t="s">
        <v>376</v>
      </c>
      <c r="AC13" s="249" t="s">
        <v>483</v>
      </c>
      <c r="AD13" s="249" t="s">
        <v>380</v>
      </c>
      <c r="AE13" s="258" t="s">
        <v>18</v>
      </c>
      <c r="AF13" s="258" t="s">
        <v>376</v>
      </c>
      <c r="AG13" s="429" t="s">
        <v>483</v>
      </c>
      <c r="AH13" s="466"/>
      <c r="AI13" s="261" t="s">
        <v>19</v>
      </c>
      <c r="AJ13" s="261" t="s">
        <v>387</v>
      </c>
      <c r="AK13" s="261" t="s">
        <v>19</v>
      </c>
      <c r="AL13" s="261" t="s">
        <v>19</v>
      </c>
      <c r="AM13" s="261" t="s">
        <v>387</v>
      </c>
      <c r="AN13" s="261" t="s">
        <v>19</v>
      </c>
      <c r="AO13" s="261" t="s">
        <v>387</v>
      </c>
    </row>
    <row r="14" spans="1:41" s="239" customFormat="1" ht="24.95" customHeight="1" x14ac:dyDescent="0.25">
      <c r="A14" s="238"/>
      <c r="B14" s="439">
        <v>1</v>
      </c>
      <c r="C14" s="57"/>
      <c r="D14" s="57"/>
      <c r="E14" s="57"/>
      <c r="F14" s="57"/>
      <c r="G14" s="59" t="s">
        <v>189</v>
      </c>
      <c r="H14" s="60" t="s">
        <v>366</v>
      </c>
      <c r="I14" s="424"/>
      <c r="J14" s="61"/>
      <c r="K14" s="445">
        <f t="shared" ref="K14:K33" si="0">+J14*$H$55</f>
        <v>0</v>
      </c>
      <c r="L14" s="60" t="s">
        <v>366</v>
      </c>
      <c r="M14" s="425"/>
      <c r="N14" s="61"/>
      <c r="O14" s="445">
        <f>+N14*$H$55</f>
        <v>0</v>
      </c>
      <c r="P14" s="243"/>
      <c r="Q14" s="445">
        <f>+P14*$H$55</f>
        <v>0</v>
      </c>
      <c r="R14" s="60" t="s">
        <v>29</v>
      </c>
      <c r="S14" s="242"/>
      <c r="T14" s="252" t="str">
        <f>+IF(R14="Seleccione","",VLOOKUP(R14,$E$41:$F$73,2,FALSE))</f>
        <v/>
      </c>
      <c r="U14" s="445">
        <f>+IF(S14="",0,S14*VLOOKUP(R14,$E$39:$H$69,4,FALSE))</f>
        <v>0</v>
      </c>
      <c r="V14" s="60" t="s">
        <v>29</v>
      </c>
      <c r="W14" s="242"/>
      <c r="X14" s="252" t="str">
        <f>+IF(V14="Seleccione","",VLOOKUP(V14,$E$41:$F$73,2,FALSE))</f>
        <v/>
      </c>
      <c r="Y14" s="445">
        <f t="shared" ref="Y14:Y33" si="1">+IF(W14="",0,W14*VLOOKUP(V14,$E$39:$H$69,4,FALSE))</f>
        <v>0</v>
      </c>
      <c r="Z14" s="60" t="s">
        <v>29</v>
      </c>
      <c r="AA14" s="242"/>
      <c r="AB14" s="252" t="str">
        <f>+IF(Z14="Seleccione","",VLOOKUP(Z14,$E$41:$F$73,2,FALSE))</f>
        <v/>
      </c>
      <c r="AC14" s="445">
        <f t="shared" ref="AC14:AC33" si="2">+IF(AA14="",0,AA14*VLOOKUP(Z14,$E$39:$H$69,4,FALSE))</f>
        <v>0</v>
      </c>
      <c r="AD14" s="60" t="s">
        <v>29</v>
      </c>
      <c r="AE14" s="242"/>
      <c r="AF14" s="252" t="str">
        <f>+IF(AD14="Seleccione","",VLOOKUP(AD14,$E$41:$F$73,2,FALSE))</f>
        <v/>
      </c>
      <c r="AG14" s="445">
        <f t="shared" ref="AG14:AG33" si="3">+IF(AE14="",0,AE14*VLOOKUP(AD14,$E$39:$H$69,4,FALSE))</f>
        <v>0</v>
      </c>
      <c r="AH14" s="446">
        <f t="shared" ref="AH14:AH33" si="4">+SUM(K14,O14,Q14,U14,Y14,AC14,AG14)</f>
        <v>0</v>
      </c>
      <c r="AI14" s="242"/>
      <c r="AJ14" s="62"/>
      <c r="AK14" s="62"/>
      <c r="AL14" s="62"/>
      <c r="AM14" s="62"/>
      <c r="AN14" s="242"/>
      <c r="AO14" s="242"/>
    </row>
    <row r="15" spans="1:41" s="239" customFormat="1" ht="24.95" customHeight="1" x14ac:dyDescent="0.25">
      <c r="A15" s="238"/>
      <c r="B15" s="439">
        <v>2</v>
      </c>
      <c r="C15" s="57"/>
      <c r="D15" s="242"/>
      <c r="E15" s="242"/>
      <c r="F15" s="242"/>
      <c r="G15" s="59" t="s">
        <v>189</v>
      </c>
      <c r="H15" s="60" t="s">
        <v>366</v>
      </c>
      <c r="I15" s="424"/>
      <c r="J15" s="61"/>
      <c r="K15" s="445">
        <f t="shared" si="0"/>
        <v>0</v>
      </c>
      <c r="L15" s="60" t="s">
        <v>366</v>
      </c>
      <c r="M15" s="400"/>
      <c r="N15" s="61"/>
      <c r="O15" s="445">
        <f t="shared" ref="O15:Q33" si="5">+N15*$H$55</f>
        <v>0</v>
      </c>
      <c r="P15" s="243"/>
      <c r="Q15" s="445">
        <f t="shared" si="5"/>
        <v>0</v>
      </c>
      <c r="R15" s="60" t="s">
        <v>29</v>
      </c>
      <c r="S15" s="242"/>
      <c r="T15" s="252" t="str">
        <f t="shared" ref="T15:T33" si="6">+IF(R15="Seleccione","",VLOOKUP(R15,$E$41:$F$73,2,FALSE))</f>
        <v/>
      </c>
      <c r="U15" s="445">
        <f t="shared" ref="U15:U33" si="7">+IF(S15="",0,S15*VLOOKUP(R15,$E$39:$H$69,4,FALSE))</f>
        <v>0</v>
      </c>
      <c r="V15" s="60" t="s">
        <v>29</v>
      </c>
      <c r="W15" s="242"/>
      <c r="X15" s="252" t="str">
        <f t="shared" ref="X15:X33" si="8">+IF(V15="Seleccione","",VLOOKUP(V15,$E$41:$F$73,2,FALSE))</f>
        <v/>
      </c>
      <c r="Y15" s="445">
        <f t="shared" si="1"/>
        <v>0</v>
      </c>
      <c r="Z15" s="60" t="s">
        <v>29</v>
      </c>
      <c r="AA15" s="242"/>
      <c r="AB15" s="252" t="str">
        <f t="shared" ref="AB15:AB33" si="9">+IF(Z15="Seleccione","",VLOOKUP(Z15,$E$41:$F$73,2,FALSE))</f>
        <v/>
      </c>
      <c r="AC15" s="445">
        <f t="shared" si="2"/>
        <v>0</v>
      </c>
      <c r="AD15" s="60" t="s">
        <v>29</v>
      </c>
      <c r="AE15" s="242"/>
      <c r="AF15" s="252" t="str">
        <f t="shared" ref="AF15:AF33" si="10">+IF(AD15="Seleccione","",VLOOKUP(AD15,$E$41:$F$73,2,FALSE))</f>
        <v/>
      </c>
      <c r="AG15" s="445">
        <f t="shared" si="3"/>
        <v>0</v>
      </c>
      <c r="AH15" s="446">
        <f t="shared" si="4"/>
        <v>0</v>
      </c>
      <c r="AI15" s="242"/>
      <c r="AJ15" s="62"/>
      <c r="AK15" s="62"/>
      <c r="AL15" s="62"/>
      <c r="AM15" s="63"/>
      <c r="AN15" s="242"/>
      <c r="AO15" s="242"/>
    </row>
    <row r="16" spans="1:41" s="239" customFormat="1" ht="24.95" customHeight="1" x14ac:dyDescent="0.25">
      <c r="A16" s="238"/>
      <c r="B16" s="439">
        <v>3</v>
      </c>
      <c r="C16" s="242"/>
      <c r="D16" s="242"/>
      <c r="E16" s="242"/>
      <c r="F16" s="242"/>
      <c r="G16" s="59" t="s">
        <v>189</v>
      </c>
      <c r="H16" s="60" t="s">
        <v>366</v>
      </c>
      <c r="I16" s="424"/>
      <c r="J16" s="61"/>
      <c r="K16" s="445">
        <f t="shared" si="0"/>
        <v>0</v>
      </c>
      <c r="L16" s="60" t="s">
        <v>366</v>
      </c>
      <c r="M16" s="400"/>
      <c r="N16" s="61"/>
      <c r="O16" s="445">
        <f t="shared" si="5"/>
        <v>0</v>
      </c>
      <c r="P16" s="243"/>
      <c r="Q16" s="445">
        <f t="shared" si="5"/>
        <v>0</v>
      </c>
      <c r="R16" s="60" t="s">
        <v>29</v>
      </c>
      <c r="S16" s="242"/>
      <c r="T16" s="252" t="str">
        <f t="shared" si="6"/>
        <v/>
      </c>
      <c r="U16" s="445">
        <f t="shared" si="7"/>
        <v>0</v>
      </c>
      <c r="V16" s="60" t="s">
        <v>29</v>
      </c>
      <c r="W16" s="242"/>
      <c r="X16" s="252" t="str">
        <f t="shared" si="8"/>
        <v/>
      </c>
      <c r="Y16" s="445">
        <f t="shared" si="1"/>
        <v>0</v>
      </c>
      <c r="Z16" s="60" t="s">
        <v>29</v>
      </c>
      <c r="AA16" s="242"/>
      <c r="AB16" s="252" t="str">
        <f t="shared" si="9"/>
        <v/>
      </c>
      <c r="AC16" s="445">
        <f t="shared" si="2"/>
        <v>0</v>
      </c>
      <c r="AD16" s="60" t="s">
        <v>29</v>
      </c>
      <c r="AE16" s="242"/>
      <c r="AF16" s="252" t="str">
        <f t="shared" si="10"/>
        <v/>
      </c>
      <c r="AG16" s="445">
        <f t="shared" si="3"/>
        <v>0</v>
      </c>
      <c r="AH16" s="446">
        <f t="shared" si="4"/>
        <v>0</v>
      </c>
      <c r="AI16" s="242"/>
      <c r="AJ16" s="242"/>
      <c r="AK16" s="242"/>
      <c r="AL16" s="242"/>
      <c r="AM16" s="242"/>
      <c r="AN16" s="242"/>
      <c r="AO16" s="242"/>
    </row>
    <row r="17" spans="1:41" s="239" customFormat="1" ht="24.95" customHeight="1" x14ac:dyDescent="0.25">
      <c r="A17" s="238"/>
      <c r="B17" s="439">
        <v>4</v>
      </c>
      <c r="C17" s="242"/>
      <c r="D17" s="242"/>
      <c r="E17" s="242"/>
      <c r="F17" s="242"/>
      <c r="G17" s="59" t="s">
        <v>189</v>
      </c>
      <c r="H17" s="60" t="s">
        <v>366</v>
      </c>
      <c r="I17" s="424"/>
      <c r="J17" s="61"/>
      <c r="K17" s="445">
        <f t="shared" si="0"/>
        <v>0</v>
      </c>
      <c r="L17" s="60" t="s">
        <v>366</v>
      </c>
      <c r="M17" s="400"/>
      <c r="N17" s="61"/>
      <c r="O17" s="445">
        <f t="shared" si="5"/>
        <v>0</v>
      </c>
      <c r="P17" s="243"/>
      <c r="Q17" s="445">
        <f t="shared" si="5"/>
        <v>0</v>
      </c>
      <c r="R17" s="60" t="s">
        <v>29</v>
      </c>
      <c r="S17" s="242"/>
      <c r="T17" s="252" t="str">
        <f t="shared" si="6"/>
        <v/>
      </c>
      <c r="U17" s="445">
        <f t="shared" si="7"/>
        <v>0</v>
      </c>
      <c r="V17" s="60" t="s">
        <v>29</v>
      </c>
      <c r="W17" s="242"/>
      <c r="X17" s="252" t="str">
        <f t="shared" si="8"/>
        <v/>
      </c>
      <c r="Y17" s="445">
        <f t="shared" si="1"/>
        <v>0</v>
      </c>
      <c r="Z17" s="60" t="s">
        <v>29</v>
      </c>
      <c r="AA17" s="242"/>
      <c r="AB17" s="252" t="str">
        <f t="shared" si="9"/>
        <v/>
      </c>
      <c r="AC17" s="445">
        <f t="shared" si="2"/>
        <v>0</v>
      </c>
      <c r="AD17" s="60" t="s">
        <v>29</v>
      </c>
      <c r="AE17" s="242"/>
      <c r="AF17" s="252" t="str">
        <f t="shared" si="10"/>
        <v/>
      </c>
      <c r="AG17" s="445">
        <f t="shared" si="3"/>
        <v>0</v>
      </c>
      <c r="AH17" s="446">
        <f t="shared" si="4"/>
        <v>0</v>
      </c>
      <c r="AI17" s="242"/>
      <c r="AJ17" s="242"/>
      <c r="AK17" s="242"/>
      <c r="AL17" s="242"/>
      <c r="AM17" s="242"/>
      <c r="AN17" s="242"/>
      <c r="AO17" s="242"/>
    </row>
    <row r="18" spans="1:41" s="16" customFormat="1" ht="24.95" customHeight="1" x14ac:dyDescent="0.25">
      <c r="A18" s="27"/>
      <c r="B18" s="439">
        <v>5</v>
      </c>
      <c r="C18" s="242"/>
      <c r="D18" s="242"/>
      <c r="E18" s="242"/>
      <c r="F18" s="242"/>
      <c r="G18" s="59" t="s">
        <v>189</v>
      </c>
      <c r="H18" s="60" t="s">
        <v>366</v>
      </c>
      <c r="I18" s="424"/>
      <c r="J18" s="61"/>
      <c r="K18" s="445">
        <f t="shared" si="0"/>
        <v>0</v>
      </c>
      <c r="L18" s="60" t="s">
        <v>366</v>
      </c>
      <c r="M18" s="400"/>
      <c r="N18" s="61"/>
      <c r="O18" s="445">
        <f t="shared" si="5"/>
        <v>0</v>
      </c>
      <c r="P18" s="243"/>
      <c r="Q18" s="445">
        <f t="shared" si="5"/>
        <v>0</v>
      </c>
      <c r="R18" s="60" t="s">
        <v>29</v>
      </c>
      <c r="S18" s="242"/>
      <c r="T18" s="252" t="str">
        <f t="shared" si="6"/>
        <v/>
      </c>
      <c r="U18" s="445">
        <f t="shared" si="7"/>
        <v>0</v>
      </c>
      <c r="V18" s="60" t="s">
        <v>29</v>
      </c>
      <c r="W18" s="242"/>
      <c r="X18" s="252" t="str">
        <f t="shared" si="8"/>
        <v/>
      </c>
      <c r="Y18" s="445">
        <f t="shared" si="1"/>
        <v>0</v>
      </c>
      <c r="Z18" s="60" t="s">
        <v>29</v>
      </c>
      <c r="AA18" s="242"/>
      <c r="AB18" s="252" t="str">
        <f t="shared" si="9"/>
        <v/>
      </c>
      <c r="AC18" s="445">
        <f t="shared" si="2"/>
        <v>0</v>
      </c>
      <c r="AD18" s="60" t="s">
        <v>29</v>
      </c>
      <c r="AE18" s="242"/>
      <c r="AF18" s="252" t="str">
        <f t="shared" si="10"/>
        <v/>
      </c>
      <c r="AG18" s="445">
        <f t="shared" si="3"/>
        <v>0</v>
      </c>
      <c r="AH18" s="446">
        <f t="shared" si="4"/>
        <v>0</v>
      </c>
      <c r="AI18" s="242"/>
      <c r="AJ18" s="242"/>
      <c r="AK18" s="242"/>
      <c r="AL18" s="242"/>
      <c r="AM18" s="242"/>
      <c r="AN18" s="242"/>
      <c r="AO18" s="242"/>
    </row>
    <row r="19" spans="1:41" s="16" customFormat="1" ht="24.95" customHeight="1" x14ac:dyDescent="0.25">
      <c r="A19" s="27"/>
      <c r="B19" s="439">
        <v>6</v>
      </c>
      <c r="C19" s="242"/>
      <c r="D19" s="242"/>
      <c r="E19" s="242"/>
      <c r="F19" s="242"/>
      <c r="G19" s="59" t="s">
        <v>189</v>
      </c>
      <c r="H19" s="60" t="s">
        <v>366</v>
      </c>
      <c r="I19" s="424"/>
      <c r="J19" s="61"/>
      <c r="K19" s="445">
        <f t="shared" si="0"/>
        <v>0</v>
      </c>
      <c r="L19" s="60" t="s">
        <v>366</v>
      </c>
      <c r="M19" s="400"/>
      <c r="N19" s="61"/>
      <c r="O19" s="445">
        <f t="shared" si="5"/>
        <v>0</v>
      </c>
      <c r="P19" s="243"/>
      <c r="Q19" s="445">
        <f t="shared" si="5"/>
        <v>0</v>
      </c>
      <c r="R19" s="60" t="s">
        <v>29</v>
      </c>
      <c r="S19" s="242"/>
      <c r="T19" s="252" t="str">
        <f t="shared" si="6"/>
        <v/>
      </c>
      <c r="U19" s="445">
        <f t="shared" si="7"/>
        <v>0</v>
      </c>
      <c r="V19" s="60" t="s">
        <v>29</v>
      </c>
      <c r="W19" s="242"/>
      <c r="X19" s="252" t="str">
        <f t="shared" si="8"/>
        <v/>
      </c>
      <c r="Y19" s="445">
        <f t="shared" si="1"/>
        <v>0</v>
      </c>
      <c r="Z19" s="60" t="s">
        <v>29</v>
      </c>
      <c r="AA19" s="242"/>
      <c r="AB19" s="252" t="str">
        <f t="shared" si="9"/>
        <v/>
      </c>
      <c r="AC19" s="445">
        <f t="shared" si="2"/>
        <v>0</v>
      </c>
      <c r="AD19" s="60" t="s">
        <v>29</v>
      </c>
      <c r="AE19" s="242"/>
      <c r="AF19" s="252" t="str">
        <f t="shared" si="10"/>
        <v/>
      </c>
      <c r="AG19" s="445">
        <f t="shared" si="3"/>
        <v>0</v>
      </c>
      <c r="AH19" s="446">
        <f t="shared" si="4"/>
        <v>0</v>
      </c>
      <c r="AI19" s="242"/>
      <c r="AJ19" s="242"/>
      <c r="AK19" s="242"/>
      <c r="AL19" s="242"/>
      <c r="AM19" s="242"/>
      <c r="AN19" s="242"/>
      <c r="AO19" s="242"/>
    </row>
    <row r="20" spans="1:41" s="16" customFormat="1" ht="24.95" customHeight="1" x14ac:dyDescent="0.25">
      <c r="A20" s="27"/>
      <c r="B20" s="439">
        <v>7</v>
      </c>
      <c r="C20" s="242"/>
      <c r="D20" s="242"/>
      <c r="E20" s="242"/>
      <c r="F20" s="242"/>
      <c r="G20" s="59" t="s">
        <v>189</v>
      </c>
      <c r="H20" s="60" t="s">
        <v>366</v>
      </c>
      <c r="I20" s="424"/>
      <c r="J20" s="61"/>
      <c r="K20" s="445">
        <f t="shared" si="0"/>
        <v>0</v>
      </c>
      <c r="L20" s="60" t="s">
        <v>366</v>
      </c>
      <c r="M20" s="400"/>
      <c r="N20" s="61"/>
      <c r="O20" s="445">
        <f t="shared" si="5"/>
        <v>0</v>
      </c>
      <c r="P20" s="243"/>
      <c r="Q20" s="445">
        <f t="shared" si="5"/>
        <v>0</v>
      </c>
      <c r="R20" s="60" t="s">
        <v>29</v>
      </c>
      <c r="S20" s="242"/>
      <c r="T20" s="252" t="str">
        <f t="shared" si="6"/>
        <v/>
      </c>
      <c r="U20" s="445">
        <f t="shared" si="7"/>
        <v>0</v>
      </c>
      <c r="V20" s="60" t="s">
        <v>29</v>
      </c>
      <c r="W20" s="242"/>
      <c r="X20" s="252" t="str">
        <f t="shared" si="8"/>
        <v/>
      </c>
      <c r="Y20" s="445">
        <f t="shared" si="1"/>
        <v>0</v>
      </c>
      <c r="Z20" s="60" t="s">
        <v>29</v>
      </c>
      <c r="AA20" s="242"/>
      <c r="AB20" s="252" t="str">
        <f t="shared" si="9"/>
        <v/>
      </c>
      <c r="AC20" s="445">
        <f t="shared" si="2"/>
        <v>0</v>
      </c>
      <c r="AD20" s="60" t="s">
        <v>29</v>
      </c>
      <c r="AE20" s="242"/>
      <c r="AF20" s="252" t="str">
        <f t="shared" si="10"/>
        <v/>
      </c>
      <c r="AG20" s="445">
        <f t="shared" si="3"/>
        <v>0</v>
      </c>
      <c r="AH20" s="446">
        <f t="shared" si="4"/>
        <v>0</v>
      </c>
      <c r="AI20" s="242"/>
      <c r="AJ20" s="242"/>
      <c r="AK20" s="242"/>
      <c r="AL20" s="242"/>
      <c r="AM20" s="242"/>
      <c r="AN20" s="242"/>
      <c r="AO20" s="242"/>
    </row>
    <row r="21" spans="1:41" s="16" customFormat="1" ht="24.95" customHeight="1" x14ac:dyDescent="0.25">
      <c r="A21" s="27"/>
      <c r="B21" s="439">
        <v>8</v>
      </c>
      <c r="C21" s="242"/>
      <c r="D21" s="242"/>
      <c r="E21" s="242"/>
      <c r="F21" s="242"/>
      <c r="G21" s="59" t="s">
        <v>189</v>
      </c>
      <c r="H21" s="60" t="s">
        <v>366</v>
      </c>
      <c r="I21" s="424"/>
      <c r="J21" s="61"/>
      <c r="K21" s="445">
        <f t="shared" si="0"/>
        <v>0</v>
      </c>
      <c r="L21" s="60" t="s">
        <v>366</v>
      </c>
      <c r="M21" s="400"/>
      <c r="N21" s="61"/>
      <c r="O21" s="445">
        <f t="shared" si="5"/>
        <v>0</v>
      </c>
      <c r="P21" s="243"/>
      <c r="Q21" s="445">
        <f t="shared" si="5"/>
        <v>0</v>
      </c>
      <c r="R21" s="60" t="s">
        <v>29</v>
      </c>
      <c r="S21" s="242"/>
      <c r="T21" s="252" t="str">
        <f t="shared" si="6"/>
        <v/>
      </c>
      <c r="U21" s="445">
        <f t="shared" si="7"/>
        <v>0</v>
      </c>
      <c r="V21" s="60" t="s">
        <v>29</v>
      </c>
      <c r="W21" s="242"/>
      <c r="X21" s="252" t="str">
        <f t="shared" si="8"/>
        <v/>
      </c>
      <c r="Y21" s="445">
        <f t="shared" si="1"/>
        <v>0</v>
      </c>
      <c r="Z21" s="60" t="s">
        <v>29</v>
      </c>
      <c r="AA21" s="242"/>
      <c r="AB21" s="252" t="str">
        <f t="shared" si="9"/>
        <v/>
      </c>
      <c r="AC21" s="445">
        <f t="shared" si="2"/>
        <v>0</v>
      </c>
      <c r="AD21" s="60" t="s">
        <v>29</v>
      </c>
      <c r="AE21" s="242"/>
      <c r="AF21" s="252" t="str">
        <f t="shared" si="10"/>
        <v/>
      </c>
      <c r="AG21" s="445">
        <f t="shared" si="3"/>
        <v>0</v>
      </c>
      <c r="AH21" s="446">
        <f t="shared" si="4"/>
        <v>0</v>
      </c>
      <c r="AI21" s="242"/>
      <c r="AJ21" s="242"/>
      <c r="AK21" s="242"/>
      <c r="AL21" s="242"/>
      <c r="AM21" s="242"/>
      <c r="AN21" s="242"/>
      <c r="AO21" s="242"/>
    </row>
    <row r="22" spans="1:41" s="16" customFormat="1" ht="24.95" customHeight="1" x14ac:dyDescent="0.25">
      <c r="A22" s="27"/>
      <c r="B22" s="439">
        <v>9</v>
      </c>
      <c r="C22" s="242"/>
      <c r="D22" s="242"/>
      <c r="E22" s="242"/>
      <c r="F22" s="242"/>
      <c r="G22" s="59" t="s">
        <v>189</v>
      </c>
      <c r="H22" s="60" t="s">
        <v>366</v>
      </c>
      <c r="I22" s="424"/>
      <c r="J22" s="61"/>
      <c r="K22" s="445">
        <f t="shared" si="0"/>
        <v>0</v>
      </c>
      <c r="L22" s="60" t="s">
        <v>366</v>
      </c>
      <c r="M22" s="400"/>
      <c r="N22" s="61"/>
      <c r="O22" s="445">
        <f t="shared" si="5"/>
        <v>0</v>
      </c>
      <c r="P22" s="243"/>
      <c r="Q22" s="445">
        <f t="shared" si="5"/>
        <v>0</v>
      </c>
      <c r="R22" s="60" t="s">
        <v>29</v>
      </c>
      <c r="S22" s="242"/>
      <c r="T22" s="252" t="str">
        <f t="shared" si="6"/>
        <v/>
      </c>
      <c r="U22" s="445">
        <f t="shared" si="7"/>
        <v>0</v>
      </c>
      <c r="V22" s="60" t="s">
        <v>29</v>
      </c>
      <c r="W22" s="242"/>
      <c r="X22" s="252" t="str">
        <f t="shared" si="8"/>
        <v/>
      </c>
      <c r="Y22" s="445">
        <f t="shared" si="1"/>
        <v>0</v>
      </c>
      <c r="Z22" s="60" t="s">
        <v>29</v>
      </c>
      <c r="AA22" s="242"/>
      <c r="AB22" s="252" t="str">
        <f t="shared" si="9"/>
        <v/>
      </c>
      <c r="AC22" s="445">
        <f t="shared" si="2"/>
        <v>0</v>
      </c>
      <c r="AD22" s="60" t="s">
        <v>29</v>
      </c>
      <c r="AE22" s="242"/>
      <c r="AF22" s="252" t="str">
        <f t="shared" si="10"/>
        <v/>
      </c>
      <c r="AG22" s="445">
        <f t="shared" si="3"/>
        <v>0</v>
      </c>
      <c r="AH22" s="446">
        <f t="shared" si="4"/>
        <v>0</v>
      </c>
      <c r="AI22" s="242"/>
      <c r="AJ22" s="242"/>
      <c r="AK22" s="242"/>
      <c r="AL22" s="242"/>
      <c r="AM22" s="242"/>
      <c r="AN22" s="242"/>
      <c r="AO22" s="242"/>
    </row>
    <row r="23" spans="1:41" s="16" customFormat="1" ht="30" customHeight="1" x14ac:dyDescent="0.25">
      <c r="A23" s="27"/>
      <c r="B23" s="439">
        <v>10</v>
      </c>
      <c r="C23" s="242"/>
      <c r="D23" s="242"/>
      <c r="E23" s="242"/>
      <c r="F23" s="242"/>
      <c r="G23" s="59" t="s">
        <v>189</v>
      </c>
      <c r="H23" s="60" t="s">
        <v>366</v>
      </c>
      <c r="I23" s="424"/>
      <c r="J23" s="61"/>
      <c r="K23" s="445">
        <f t="shared" si="0"/>
        <v>0</v>
      </c>
      <c r="L23" s="60" t="s">
        <v>366</v>
      </c>
      <c r="M23" s="400"/>
      <c r="N23" s="61"/>
      <c r="O23" s="445">
        <f t="shared" si="5"/>
        <v>0</v>
      </c>
      <c r="P23" s="243"/>
      <c r="Q23" s="445">
        <f t="shared" si="5"/>
        <v>0</v>
      </c>
      <c r="R23" s="60" t="s">
        <v>29</v>
      </c>
      <c r="S23" s="242"/>
      <c r="T23" s="252" t="str">
        <f t="shared" si="6"/>
        <v/>
      </c>
      <c r="U23" s="445">
        <f t="shared" si="7"/>
        <v>0</v>
      </c>
      <c r="V23" s="60" t="s">
        <v>29</v>
      </c>
      <c r="W23" s="242"/>
      <c r="X23" s="252" t="str">
        <f t="shared" si="8"/>
        <v/>
      </c>
      <c r="Y23" s="445">
        <f t="shared" si="1"/>
        <v>0</v>
      </c>
      <c r="Z23" s="60" t="s">
        <v>29</v>
      </c>
      <c r="AA23" s="242"/>
      <c r="AB23" s="252" t="str">
        <f t="shared" si="9"/>
        <v/>
      </c>
      <c r="AC23" s="445">
        <f t="shared" si="2"/>
        <v>0</v>
      </c>
      <c r="AD23" s="60" t="s">
        <v>29</v>
      </c>
      <c r="AE23" s="242"/>
      <c r="AF23" s="252" t="str">
        <f t="shared" si="10"/>
        <v/>
      </c>
      <c r="AG23" s="445">
        <f t="shared" si="3"/>
        <v>0</v>
      </c>
      <c r="AH23" s="446">
        <f t="shared" si="4"/>
        <v>0</v>
      </c>
      <c r="AI23" s="242"/>
      <c r="AJ23" s="242"/>
      <c r="AK23" s="242"/>
      <c r="AL23" s="242"/>
      <c r="AM23" s="242"/>
      <c r="AN23" s="242"/>
      <c r="AO23" s="242"/>
    </row>
    <row r="24" spans="1:41" s="16" customFormat="1" ht="30" customHeight="1" x14ac:dyDescent="0.25">
      <c r="A24" s="27"/>
      <c r="B24" s="439">
        <v>11</v>
      </c>
      <c r="C24" s="242"/>
      <c r="D24" s="242"/>
      <c r="E24" s="242"/>
      <c r="F24" s="242"/>
      <c r="G24" s="59" t="s">
        <v>189</v>
      </c>
      <c r="H24" s="60" t="s">
        <v>366</v>
      </c>
      <c r="I24" s="424"/>
      <c r="J24" s="61"/>
      <c r="K24" s="445">
        <f t="shared" si="0"/>
        <v>0</v>
      </c>
      <c r="L24" s="60" t="s">
        <v>366</v>
      </c>
      <c r="M24" s="400"/>
      <c r="N24" s="61"/>
      <c r="O24" s="445">
        <f t="shared" si="5"/>
        <v>0</v>
      </c>
      <c r="P24" s="243"/>
      <c r="Q24" s="445">
        <f t="shared" si="5"/>
        <v>0</v>
      </c>
      <c r="R24" s="60" t="s">
        <v>29</v>
      </c>
      <c r="S24" s="242"/>
      <c r="T24" s="252" t="str">
        <f t="shared" si="6"/>
        <v/>
      </c>
      <c r="U24" s="445">
        <f t="shared" si="7"/>
        <v>0</v>
      </c>
      <c r="V24" s="60" t="s">
        <v>29</v>
      </c>
      <c r="W24" s="242"/>
      <c r="X24" s="252" t="str">
        <f t="shared" si="8"/>
        <v/>
      </c>
      <c r="Y24" s="445">
        <f t="shared" si="1"/>
        <v>0</v>
      </c>
      <c r="Z24" s="60" t="s">
        <v>29</v>
      </c>
      <c r="AA24" s="242"/>
      <c r="AB24" s="252" t="str">
        <f t="shared" si="9"/>
        <v/>
      </c>
      <c r="AC24" s="445">
        <f t="shared" si="2"/>
        <v>0</v>
      </c>
      <c r="AD24" s="60" t="s">
        <v>29</v>
      </c>
      <c r="AE24" s="242"/>
      <c r="AF24" s="252" t="str">
        <f t="shared" si="10"/>
        <v/>
      </c>
      <c r="AG24" s="445">
        <f t="shared" si="3"/>
        <v>0</v>
      </c>
      <c r="AH24" s="446">
        <f t="shared" si="4"/>
        <v>0</v>
      </c>
      <c r="AI24" s="242"/>
      <c r="AJ24" s="242"/>
      <c r="AK24" s="242"/>
      <c r="AL24" s="242"/>
      <c r="AM24" s="242"/>
      <c r="AN24" s="242"/>
      <c r="AO24" s="242"/>
    </row>
    <row r="25" spans="1:41" s="16" customFormat="1" ht="30" customHeight="1" x14ac:dyDescent="0.25">
      <c r="A25" s="27"/>
      <c r="B25" s="439">
        <v>12</v>
      </c>
      <c r="C25" s="242"/>
      <c r="D25" s="242"/>
      <c r="E25" s="242"/>
      <c r="F25" s="242"/>
      <c r="G25" s="59" t="s">
        <v>189</v>
      </c>
      <c r="H25" s="60" t="s">
        <v>366</v>
      </c>
      <c r="I25" s="424"/>
      <c r="J25" s="61"/>
      <c r="K25" s="445">
        <f t="shared" si="0"/>
        <v>0</v>
      </c>
      <c r="L25" s="60" t="s">
        <v>366</v>
      </c>
      <c r="M25" s="400"/>
      <c r="N25" s="61"/>
      <c r="O25" s="445">
        <f t="shared" si="5"/>
        <v>0</v>
      </c>
      <c r="P25" s="243"/>
      <c r="Q25" s="445">
        <f t="shared" si="5"/>
        <v>0</v>
      </c>
      <c r="R25" s="60" t="s">
        <v>29</v>
      </c>
      <c r="S25" s="242"/>
      <c r="T25" s="252" t="str">
        <f t="shared" si="6"/>
        <v/>
      </c>
      <c r="U25" s="445">
        <f t="shared" si="7"/>
        <v>0</v>
      </c>
      <c r="V25" s="60" t="s">
        <v>29</v>
      </c>
      <c r="W25" s="242"/>
      <c r="X25" s="252" t="str">
        <f t="shared" si="8"/>
        <v/>
      </c>
      <c r="Y25" s="445">
        <f t="shared" si="1"/>
        <v>0</v>
      </c>
      <c r="Z25" s="60" t="s">
        <v>29</v>
      </c>
      <c r="AA25" s="242"/>
      <c r="AB25" s="252" t="str">
        <f t="shared" si="9"/>
        <v/>
      </c>
      <c r="AC25" s="445">
        <f t="shared" si="2"/>
        <v>0</v>
      </c>
      <c r="AD25" s="60" t="s">
        <v>29</v>
      </c>
      <c r="AE25" s="242"/>
      <c r="AF25" s="252" t="str">
        <f t="shared" si="10"/>
        <v/>
      </c>
      <c r="AG25" s="445">
        <f t="shared" si="3"/>
        <v>0</v>
      </c>
      <c r="AH25" s="446">
        <f t="shared" si="4"/>
        <v>0</v>
      </c>
      <c r="AI25" s="242"/>
      <c r="AJ25" s="242"/>
      <c r="AK25" s="242"/>
      <c r="AL25" s="242"/>
      <c r="AM25" s="242"/>
      <c r="AN25" s="242"/>
      <c r="AO25" s="242"/>
    </row>
    <row r="26" spans="1:41" s="16" customFormat="1" ht="30" customHeight="1" x14ac:dyDescent="0.25">
      <c r="A26" s="27"/>
      <c r="B26" s="439">
        <v>13</v>
      </c>
      <c r="C26" s="242"/>
      <c r="D26" s="242"/>
      <c r="E26" s="242"/>
      <c r="F26" s="242"/>
      <c r="G26" s="59" t="s">
        <v>189</v>
      </c>
      <c r="H26" s="60" t="s">
        <v>366</v>
      </c>
      <c r="I26" s="424"/>
      <c r="J26" s="61"/>
      <c r="K26" s="445">
        <f t="shared" si="0"/>
        <v>0</v>
      </c>
      <c r="L26" s="60" t="s">
        <v>366</v>
      </c>
      <c r="M26" s="400"/>
      <c r="N26" s="61"/>
      <c r="O26" s="445">
        <f t="shared" si="5"/>
        <v>0</v>
      </c>
      <c r="P26" s="243"/>
      <c r="Q26" s="445">
        <f t="shared" si="5"/>
        <v>0</v>
      </c>
      <c r="R26" s="60" t="s">
        <v>29</v>
      </c>
      <c r="S26" s="242"/>
      <c r="T26" s="252" t="str">
        <f t="shared" si="6"/>
        <v/>
      </c>
      <c r="U26" s="445">
        <f t="shared" si="7"/>
        <v>0</v>
      </c>
      <c r="V26" s="60" t="s">
        <v>29</v>
      </c>
      <c r="W26" s="242"/>
      <c r="X26" s="252" t="str">
        <f t="shared" si="8"/>
        <v/>
      </c>
      <c r="Y26" s="445">
        <f t="shared" si="1"/>
        <v>0</v>
      </c>
      <c r="Z26" s="60" t="s">
        <v>29</v>
      </c>
      <c r="AA26" s="242"/>
      <c r="AB26" s="252" t="str">
        <f t="shared" si="9"/>
        <v/>
      </c>
      <c r="AC26" s="445">
        <f t="shared" si="2"/>
        <v>0</v>
      </c>
      <c r="AD26" s="60" t="s">
        <v>29</v>
      </c>
      <c r="AE26" s="242"/>
      <c r="AF26" s="252" t="str">
        <f t="shared" si="10"/>
        <v/>
      </c>
      <c r="AG26" s="445">
        <f t="shared" si="3"/>
        <v>0</v>
      </c>
      <c r="AH26" s="446">
        <f t="shared" si="4"/>
        <v>0</v>
      </c>
      <c r="AI26" s="242"/>
      <c r="AJ26" s="242"/>
      <c r="AK26" s="242"/>
      <c r="AL26" s="242"/>
      <c r="AM26" s="242"/>
      <c r="AN26" s="242"/>
      <c r="AO26" s="242"/>
    </row>
    <row r="27" spans="1:41" s="16" customFormat="1" ht="30" customHeight="1" x14ac:dyDescent="0.25">
      <c r="A27" s="27"/>
      <c r="B27" s="439">
        <v>14</v>
      </c>
      <c r="C27" s="242"/>
      <c r="D27" s="242"/>
      <c r="E27" s="242"/>
      <c r="F27" s="242"/>
      <c r="G27" s="59" t="s">
        <v>189</v>
      </c>
      <c r="H27" s="60" t="s">
        <v>366</v>
      </c>
      <c r="I27" s="424"/>
      <c r="J27" s="61"/>
      <c r="K27" s="445">
        <f t="shared" si="0"/>
        <v>0</v>
      </c>
      <c r="L27" s="60" t="s">
        <v>366</v>
      </c>
      <c r="M27" s="400"/>
      <c r="N27" s="61"/>
      <c r="O27" s="445">
        <f t="shared" si="5"/>
        <v>0</v>
      </c>
      <c r="P27" s="243"/>
      <c r="Q27" s="445">
        <f t="shared" si="5"/>
        <v>0</v>
      </c>
      <c r="R27" s="60" t="s">
        <v>29</v>
      </c>
      <c r="S27" s="242"/>
      <c r="T27" s="252" t="str">
        <f t="shared" si="6"/>
        <v/>
      </c>
      <c r="U27" s="445">
        <f t="shared" si="7"/>
        <v>0</v>
      </c>
      <c r="V27" s="60" t="s">
        <v>29</v>
      </c>
      <c r="W27" s="242"/>
      <c r="X27" s="252" t="str">
        <f t="shared" si="8"/>
        <v/>
      </c>
      <c r="Y27" s="445">
        <f t="shared" si="1"/>
        <v>0</v>
      </c>
      <c r="Z27" s="60" t="s">
        <v>29</v>
      </c>
      <c r="AA27" s="242"/>
      <c r="AB27" s="252" t="str">
        <f t="shared" si="9"/>
        <v/>
      </c>
      <c r="AC27" s="445">
        <f t="shared" si="2"/>
        <v>0</v>
      </c>
      <c r="AD27" s="60" t="s">
        <v>29</v>
      </c>
      <c r="AE27" s="242"/>
      <c r="AF27" s="252" t="str">
        <f t="shared" si="10"/>
        <v/>
      </c>
      <c r="AG27" s="445">
        <f t="shared" si="3"/>
        <v>0</v>
      </c>
      <c r="AH27" s="446">
        <f t="shared" si="4"/>
        <v>0</v>
      </c>
      <c r="AI27" s="242"/>
      <c r="AJ27" s="242"/>
      <c r="AK27" s="242"/>
      <c r="AL27" s="242"/>
      <c r="AM27" s="242"/>
      <c r="AN27" s="242"/>
      <c r="AO27" s="242"/>
    </row>
    <row r="28" spans="1:41" s="16" customFormat="1" ht="30" customHeight="1" x14ac:dyDescent="0.25">
      <c r="A28" s="27"/>
      <c r="B28" s="439">
        <v>15</v>
      </c>
      <c r="C28" s="242"/>
      <c r="D28" s="242"/>
      <c r="E28" s="242"/>
      <c r="F28" s="242"/>
      <c r="G28" s="59" t="s">
        <v>189</v>
      </c>
      <c r="H28" s="60" t="s">
        <v>366</v>
      </c>
      <c r="I28" s="424"/>
      <c r="J28" s="61"/>
      <c r="K28" s="445">
        <f t="shared" si="0"/>
        <v>0</v>
      </c>
      <c r="L28" s="60" t="s">
        <v>366</v>
      </c>
      <c r="M28" s="400"/>
      <c r="N28" s="61"/>
      <c r="O28" s="445">
        <f t="shared" si="5"/>
        <v>0</v>
      </c>
      <c r="P28" s="243"/>
      <c r="Q28" s="445">
        <f t="shared" si="5"/>
        <v>0</v>
      </c>
      <c r="R28" s="60" t="s">
        <v>29</v>
      </c>
      <c r="S28" s="242"/>
      <c r="T28" s="252" t="str">
        <f t="shared" si="6"/>
        <v/>
      </c>
      <c r="U28" s="445">
        <f t="shared" si="7"/>
        <v>0</v>
      </c>
      <c r="V28" s="60" t="s">
        <v>29</v>
      </c>
      <c r="W28" s="242"/>
      <c r="X28" s="252" t="str">
        <f t="shared" si="8"/>
        <v/>
      </c>
      <c r="Y28" s="445">
        <f t="shared" si="1"/>
        <v>0</v>
      </c>
      <c r="Z28" s="60" t="s">
        <v>29</v>
      </c>
      <c r="AA28" s="242"/>
      <c r="AB28" s="252" t="str">
        <f t="shared" si="9"/>
        <v/>
      </c>
      <c r="AC28" s="445">
        <f t="shared" si="2"/>
        <v>0</v>
      </c>
      <c r="AD28" s="60" t="s">
        <v>29</v>
      </c>
      <c r="AE28" s="242"/>
      <c r="AF28" s="252" t="str">
        <f t="shared" si="10"/>
        <v/>
      </c>
      <c r="AG28" s="445">
        <f t="shared" si="3"/>
        <v>0</v>
      </c>
      <c r="AH28" s="446">
        <f t="shared" si="4"/>
        <v>0</v>
      </c>
      <c r="AI28" s="242"/>
      <c r="AJ28" s="242"/>
      <c r="AK28" s="242"/>
      <c r="AL28" s="242"/>
      <c r="AM28" s="242"/>
      <c r="AN28" s="242"/>
      <c r="AO28" s="242"/>
    </row>
    <row r="29" spans="1:41" s="16" customFormat="1" ht="30" customHeight="1" x14ac:dyDescent="0.25">
      <c r="A29" s="27"/>
      <c r="B29" s="439">
        <v>16</v>
      </c>
      <c r="C29" s="242"/>
      <c r="D29" s="242"/>
      <c r="E29" s="242"/>
      <c r="F29" s="242"/>
      <c r="G29" s="59" t="s">
        <v>189</v>
      </c>
      <c r="H29" s="60" t="s">
        <v>366</v>
      </c>
      <c r="I29" s="424"/>
      <c r="J29" s="61"/>
      <c r="K29" s="445">
        <f t="shared" si="0"/>
        <v>0</v>
      </c>
      <c r="L29" s="60" t="s">
        <v>366</v>
      </c>
      <c r="M29" s="400"/>
      <c r="N29" s="61"/>
      <c r="O29" s="445">
        <f t="shared" si="5"/>
        <v>0</v>
      </c>
      <c r="P29" s="243"/>
      <c r="Q29" s="445">
        <f t="shared" si="5"/>
        <v>0</v>
      </c>
      <c r="R29" s="60" t="s">
        <v>29</v>
      </c>
      <c r="S29" s="242"/>
      <c r="T29" s="252" t="str">
        <f t="shared" si="6"/>
        <v/>
      </c>
      <c r="U29" s="445">
        <f t="shared" si="7"/>
        <v>0</v>
      </c>
      <c r="V29" s="60" t="s">
        <v>29</v>
      </c>
      <c r="W29" s="242"/>
      <c r="X29" s="252" t="str">
        <f t="shared" si="8"/>
        <v/>
      </c>
      <c r="Y29" s="445">
        <f t="shared" si="1"/>
        <v>0</v>
      </c>
      <c r="Z29" s="60" t="s">
        <v>29</v>
      </c>
      <c r="AA29" s="242"/>
      <c r="AB29" s="252" t="str">
        <f t="shared" si="9"/>
        <v/>
      </c>
      <c r="AC29" s="445">
        <f t="shared" si="2"/>
        <v>0</v>
      </c>
      <c r="AD29" s="60" t="s">
        <v>29</v>
      </c>
      <c r="AE29" s="242"/>
      <c r="AF29" s="252" t="str">
        <f t="shared" si="10"/>
        <v/>
      </c>
      <c r="AG29" s="445">
        <f t="shared" si="3"/>
        <v>0</v>
      </c>
      <c r="AH29" s="446">
        <f t="shared" si="4"/>
        <v>0</v>
      </c>
      <c r="AI29" s="242"/>
      <c r="AJ29" s="242"/>
      <c r="AK29" s="242"/>
      <c r="AL29" s="242"/>
      <c r="AM29" s="242"/>
      <c r="AN29" s="242"/>
      <c r="AO29" s="242"/>
    </row>
    <row r="30" spans="1:41" s="16" customFormat="1" ht="30" customHeight="1" x14ac:dyDescent="0.25">
      <c r="A30" s="27"/>
      <c r="B30" s="439">
        <v>17</v>
      </c>
      <c r="C30" s="242"/>
      <c r="D30" s="242"/>
      <c r="E30" s="242"/>
      <c r="F30" s="242"/>
      <c r="G30" s="59" t="s">
        <v>189</v>
      </c>
      <c r="H30" s="60" t="s">
        <v>366</v>
      </c>
      <c r="I30" s="424"/>
      <c r="J30" s="61"/>
      <c r="K30" s="445">
        <f t="shared" si="0"/>
        <v>0</v>
      </c>
      <c r="L30" s="60" t="s">
        <v>366</v>
      </c>
      <c r="M30" s="400"/>
      <c r="N30" s="61"/>
      <c r="O30" s="445">
        <f t="shared" si="5"/>
        <v>0</v>
      </c>
      <c r="P30" s="243"/>
      <c r="Q30" s="445">
        <f t="shared" si="5"/>
        <v>0</v>
      </c>
      <c r="R30" s="60" t="s">
        <v>29</v>
      </c>
      <c r="S30" s="242"/>
      <c r="T30" s="252" t="str">
        <f t="shared" si="6"/>
        <v/>
      </c>
      <c r="U30" s="445">
        <f t="shared" si="7"/>
        <v>0</v>
      </c>
      <c r="V30" s="60" t="s">
        <v>29</v>
      </c>
      <c r="W30" s="242"/>
      <c r="X30" s="252" t="str">
        <f t="shared" si="8"/>
        <v/>
      </c>
      <c r="Y30" s="445">
        <f t="shared" si="1"/>
        <v>0</v>
      </c>
      <c r="Z30" s="60" t="s">
        <v>29</v>
      </c>
      <c r="AA30" s="242"/>
      <c r="AB30" s="252" t="str">
        <f t="shared" si="9"/>
        <v/>
      </c>
      <c r="AC30" s="445">
        <f t="shared" si="2"/>
        <v>0</v>
      </c>
      <c r="AD30" s="60" t="s">
        <v>29</v>
      </c>
      <c r="AE30" s="242"/>
      <c r="AF30" s="252" t="str">
        <f t="shared" si="10"/>
        <v/>
      </c>
      <c r="AG30" s="445">
        <f t="shared" si="3"/>
        <v>0</v>
      </c>
      <c r="AH30" s="446">
        <f t="shared" si="4"/>
        <v>0</v>
      </c>
      <c r="AI30" s="242"/>
      <c r="AJ30" s="242"/>
      <c r="AK30" s="242"/>
      <c r="AL30" s="242"/>
      <c r="AM30" s="242"/>
      <c r="AN30" s="242"/>
      <c r="AO30" s="242"/>
    </row>
    <row r="31" spans="1:41" s="16" customFormat="1" ht="30" customHeight="1" x14ac:dyDescent="0.25">
      <c r="A31" s="27"/>
      <c r="B31" s="439">
        <v>18</v>
      </c>
      <c r="C31" s="242"/>
      <c r="D31" s="242"/>
      <c r="E31" s="242"/>
      <c r="F31" s="242"/>
      <c r="G31" s="59" t="s">
        <v>189</v>
      </c>
      <c r="H31" s="60" t="s">
        <v>366</v>
      </c>
      <c r="I31" s="424"/>
      <c r="J31" s="61"/>
      <c r="K31" s="445">
        <f t="shared" si="0"/>
        <v>0</v>
      </c>
      <c r="L31" s="60" t="s">
        <v>366</v>
      </c>
      <c r="M31" s="400"/>
      <c r="N31" s="61"/>
      <c r="O31" s="445">
        <f t="shared" si="5"/>
        <v>0</v>
      </c>
      <c r="P31" s="243"/>
      <c r="Q31" s="445">
        <f t="shared" si="5"/>
        <v>0</v>
      </c>
      <c r="R31" s="60" t="s">
        <v>29</v>
      </c>
      <c r="S31" s="242"/>
      <c r="T31" s="252" t="str">
        <f t="shared" si="6"/>
        <v/>
      </c>
      <c r="U31" s="445">
        <f t="shared" si="7"/>
        <v>0</v>
      </c>
      <c r="V31" s="60" t="s">
        <v>29</v>
      </c>
      <c r="W31" s="242"/>
      <c r="X31" s="252" t="str">
        <f t="shared" si="8"/>
        <v/>
      </c>
      <c r="Y31" s="445">
        <f t="shared" si="1"/>
        <v>0</v>
      </c>
      <c r="Z31" s="60" t="s">
        <v>29</v>
      </c>
      <c r="AA31" s="242"/>
      <c r="AB31" s="252" t="str">
        <f t="shared" si="9"/>
        <v/>
      </c>
      <c r="AC31" s="445">
        <f t="shared" si="2"/>
        <v>0</v>
      </c>
      <c r="AD31" s="60" t="s">
        <v>29</v>
      </c>
      <c r="AE31" s="242"/>
      <c r="AF31" s="252" t="str">
        <f t="shared" si="10"/>
        <v/>
      </c>
      <c r="AG31" s="445">
        <f t="shared" si="3"/>
        <v>0</v>
      </c>
      <c r="AH31" s="446">
        <f t="shared" si="4"/>
        <v>0</v>
      </c>
      <c r="AI31" s="242"/>
      <c r="AJ31" s="242"/>
      <c r="AK31" s="242"/>
      <c r="AL31" s="242"/>
      <c r="AM31" s="242"/>
      <c r="AN31" s="242"/>
      <c r="AO31" s="242"/>
    </row>
    <row r="32" spans="1:41" s="16" customFormat="1" ht="30" customHeight="1" x14ac:dyDescent="0.25">
      <c r="A32" s="27"/>
      <c r="B32" s="439">
        <v>19</v>
      </c>
      <c r="C32" s="242"/>
      <c r="D32" s="242"/>
      <c r="E32" s="242"/>
      <c r="F32" s="242"/>
      <c r="G32" s="59" t="s">
        <v>189</v>
      </c>
      <c r="H32" s="60" t="s">
        <v>366</v>
      </c>
      <c r="I32" s="424"/>
      <c r="J32" s="61"/>
      <c r="K32" s="445">
        <f t="shared" si="0"/>
        <v>0</v>
      </c>
      <c r="L32" s="60" t="s">
        <v>366</v>
      </c>
      <c r="M32" s="400"/>
      <c r="N32" s="61"/>
      <c r="O32" s="445">
        <f t="shared" si="5"/>
        <v>0</v>
      </c>
      <c r="P32" s="243"/>
      <c r="Q32" s="445">
        <f t="shared" si="5"/>
        <v>0</v>
      </c>
      <c r="R32" s="60" t="s">
        <v>29</v>
      </c>
      <c r="S32" s="242"/>
      <c r="T32" s="252" t="str">
        <f t="shared" si="6"/>
        <v/>
      </c>
      <c r="U32" s="445">
        <f t="shared" si="7"/>
        <v>0</v>
      </c>
      <c r="V32" s="60" t="s">
        <v>29</v>
      </c>
      <c r="W32" s="242"/>
      <c r="X32" s="252" t="str">
        <f t="shared" si="8"/>
        <v/>
      </c>
      <c r="Y32" s="445">
        <f t="shared" si="1"/>
        <v>0</v>
      </c>
      <c r="Z32" s="60" t="s">
        <v>29</v>
      </c>
      <c r="AA32" s="242"/>
      <c r="AB32" s="252" t="str">
        <f t="shared" si="9"/>
        <v/>
      </c>
      <c r="AC32" s="445">
        <f t="shared" si="2"/>
        <v>0</v>
      </c>
      <c r="AD32" s="60" t="s">
        <v>29</v>
      </c>
      <c r="AE32" s="242"/>
      <c r="AF32" s="252" t="str">
        <f t="shared" si="10"/>
        <v/>
      </c>
      <c r="AG32" s="445">
        <f t="shared" si="3"/>
        <v>0</v>
      </c>
      <c r="AH32" s="446">
        <f t="shared" si="4"/>
        <v>0</v>
      </c>
      <c r="AI32" s="242"/>
      <c r="AJ32" s="242"/>
      <c r="AK32" s="242"/>
      <c r="AL32" s="242"/>
      <c r="AM32" s="242"/>
      <c r="AN32" s="242"/>
      <c r="AO32" s="242"/>
    </row>
    <row r="33" spans="1:41" s="16" customFormat="1" ht="30" customHeight="1" x14ac:dyDescent="0.25">
      <c r="A33" s="27"/>
      <c r="B33" s="439">
        <v>20</v>
      </c>
      <c r="C33" s="242"/>
      <c r="D33" s="242"/>
      <c r="E33" s="242"/>
      <c r="F33" s="242"/>
      <c r="G33" s="59" t="s">
        <v>189</v>
      </c>
      <c r="H33" s="60" t="s">
        <v>366</v>
      </c>
      <c r="I33" s="424"/>
      <c r="J33" s="61"/>
      <c r="K33" s="445">
        <f t="shared" si="0"/>
        <v>0</v>
      </c>
      <c r="L33" s="60" t="s">
        <v>366</v>
      </c>
      <c r="M33" s="400"/>
      <c r="N33" s="61"/>
      <c r="O33" s="445">
        <f t="shared" si="5"/>
        <v>0</v>
      </c>
      <c r="P33" s="243"/>
      <c r="Q33" s="445">
        <f t="shared" si="5"/>
        <v>0</v>
      </c>
      <c r="R33" s="60" t="s">
        <v>29</v>
      </c>
      <c r="S33" s="242"/>
      <c r="T33" s="252" t="str">
        <f t="shared" si="6"/>
        <v/>
      </c>
      <c r="U33" s="445">
        <f t="shared" si="7"/>
        <v>0</v>
      </c>
      <c r="V33" s="60" t="s">
        <v>29</v>
      </c>
      <c r="W33" s="242"/>
      <c r="X33" s="252" t="str">
        <f t="shared" si="8"/>
        <v/>
      </c>
      <c r="Y33" s="445">
        <f t="shared" si="1"/>
        <v>0</v>
      </c>
      <c r="Z33" s="60" t="s">
        <v>29</v>
      </c>
      <c r="AA33" s="242"/>
      <c r="AB33" s="252" t="str">
        <f t="shared" si="9"/>
        <v/>
      </c>
      <c r="AC33" s="445">
        <f t="shared" si="2"/>
        <v>0</v>
      </c>
      <c r="AD33" s="60" t="s">
        <v>29</v>
      </c>
      <c r="AE33" s="242"/>
      <c r="AF33" s="252" t="str">
        <f t="shared" si="10"/>
        <v/>
      </c>
      <c r="AG33" s="445">
        <f t="shared" si="3"/>
        <v>0</v>
      </c>
      <c r="AH33" s="446">
        <f t="shared" si="4"/>
        <v>0</v>
      </c>
      <c r="AI33" s="242"/>
      <c r="AJ33" s="242"/>
      <c r="AK33" s="242"/>
      <c r="AL33" s="242"/>
      <c r="AM33" s="242"/>
      <c r="AN33" s="242"/>
      <c r="AO33" s="242"/>
    </row>
    <row r="34" spans="1:41" ht="12.75" customHeight="1" x14ac:dyDescent="0.25">
      <c r="A34" s="25"/>
      <c r="B34" s="1"/>
      <c r="C34" s="256"/>
      <c r="D34" s="1"/>
      <c r="E34" s="1"/>
      <c r="F34" s="1"/>
    </row>
    <row r="35" spans="1:41" ht="8.1" customHeight="1" x14ac:dyDescent="0.25">
      <c r="A35" s="25"/>
      <c r="B35" s="456"/>
      <c r="C35" s="456"/>
    </row>
    <row r="36" spans="1:41" ht="6" customHeight="1" x14ac:dyDescent="0.25">
      <c r="A36" s="6"/>
      <c r="B36" s="454"/>
      <c r="C36" s="454"/>
    </row>
    <row r="37" spans="1:41" s="203" customFormat="1" x14ac:dyDescent="0.25">
      <c r="B37" s="202" t="s">
        <v>22</v>
      </c>
    </row>
    <row r="38" spans="1:41" s="1" customFormat="1" x14ac:dyDescent="0.25">
      <c r="A38" s="2"/>
    </row>
    <row r="39" spans="1:41" s="1" customFormat="1" hidden="1" x14ac:dyDescent="0.25">
      <c r="A39" s="2"/>
      <c r="E39" s="95"/>
      <c r="F39" s="95"/>
      <c r="G39" s="467" t="s">
        <v>336</v>
      </c>
      <c r="H39" s="468"/>
    </row>
    <row r="40" spans="1:41" s="48" customFormat="1" hidden="1" x14ac:dyDescent="0.25">
      <c r="A40" s="47"/>
      <c r="B40" s="436" t="s">
        <v>31</v>
      </c>
      <c r="C40" s="442" t="s">
        <v>116</v>
      </c>
      <c r="D40" s="436" t="s">
        <v>195</v>
      </c>
      <c r="E40" s="436" t="s">
        <v>347</v>
      </c>
      <c r="F40" s="436" t="s">
        <v>30</v>
      </c>
      <c r="G40" s="433" t="s">
        <v>244</v>
      </c>
      <c r="H40" s="222" t="s">
        <v>18</v>
      </c>
      <c r="I40" s="1"/>
    </row>
    <row r="41" spans="1:41" s="48" customFormat="1" hidden="1" x14ac:dyDescent="0.25">
      <c r="A41" s="47"/>
      <c r="B41" s="437" t="s">
        <v>189</v>
      </c>
      <c r="C41" s="437" t="s">
        <v>366</v>
      </c>
      <c r="D41" s="437" t="s">
        <v>196</v>
      </c>
      <c r="E41" s="437" t="s">
        <v>29</v>
      </c>
      <c r="F41" s="437"/>
      <c r="G41" s="223"/>
      <c r="H41" s="223"/>
    </row>
    <row r="42" spans="1:41" s="48" customFormat="1" hidden="1" x14ac:dyDescent="0.25">
      <c r="A42" s="47"/>
      <c r="B42" s="443" t="s">
        <v>39</v>
      </c>
      <c r="C42" s="443" t="s">
        <v>23</v>
      </c>
      <c r="D42" s="438" t="s">
        <v>197</v>
      </c>
      <c r="E42" s="438" t="s">
        <v>59</v>
      </c>
      <c r="F42" s="438" t="s">
        <v>334</v>
      </c>
      <c r="G42" s="434" t="s">
        <v>243</v>
      </c>
      <c r="H42" s="215">
        <v>0.2346226974</v>
      </c>
      <c r="I42" s="1"/>
    </row>
    <row r="43" spans="1:41" s="48" customFormat="1" hidden="1" x14ac:dyDescent="0.25">
      <c r="A43" s="47"/>
      <c r="B43" s="443" t="s">
        <v>40</v>
      </c>
      <c r="C43" s="443" t="s">
        <v>24</v>
      </c>
      <c r="D43" s="438" t="s">
        <v>69</v>
      </c>
      <c r="E43" s="438" t="s">
        <v>61</v>
      </c>
      <c r="F43" s="438" t="s">
        <v>334</v>
      </c>
      <c r="G43" s="435" t="s">
        <v>243</v>
      </c>
      <c r="H43" s="215">
        <v>0.23499999999999999</v>
      </c>
      <c r="I43" s="1"/>
    </row>
    <row r="44" spans="1:41" s="48" customFormat="1" hidden="1" x14ac:dyDescent="0.25">
      <c r="A44" s="47"/>
      <c r="B44" s="443" t="s">
        <v>41</v>
      </c>
      <c r="C44" s="443" t="s">
        <v>17</v>
      </c>
      <c r="D44" s="438" t="s">
        <v>199</v>
      </c>
      <c r="E44" s="438" t="s">
        <v>67</v>
      </c>
      <c r="F44" s="438" t="s">
        <v>27</v>
      </c>
      <c r="G44" s="435" t="s">
        <v>332</v>
      </c>
      <c r="H44" s="215">
        <f>0.8312/1000</f>
        <v>8.3120000000000004E-4</v>
      </c>
      <c r="I44" s="1"/>
    </row>
    <row r="45" spans="1:41" s="48" customFormat="1" ht="30" hidden="1" x14ac:dyDescent="0.25">
      <c r="A45" s="47"/>
      <c r="B45" s="443" t="s">
        <v>42</v>
      </c>
      <c r="C45" s="443" t="s">
        <v>9</v>
      </c>
      <c r="D45" s="438" t="s">
        <v>198</v>
      </c>
      <c r="E45" s="438" t="s">
        <v>68</v>
      </c>
      <c r="F45" s="438" t="s">
        <v>27</v>
      </c>
      <c r="G45" s="435" t="s">
        <v>332</v>
      </c>
      <c r="H45" s="215">
        <f>0.5066/1000</f>
        <v>5.0660000000000006E-4</v>
      </c>
      <c r="I45" s="1"/>
    </row>
    <row r="46" spans="1:41" s="48" customFormat="1" hidden="1" x14ac:dyDescent="0.25">
      <c r="A46" s="47"/>
      <c r="B46" s="443" t="s">
        <v>43</v>
      </c>
      <c r="C46" s="443" t="s">
        <v>10</v>
      </c>
      <c r="D46" s="438" t="s">
        <v>200</v>
      </c>
      <c r="E46" s="438" t="s">
        <v>8</v>
      </c>
      <c r="F46" s="438" t="s">
        <v>334</v>
      </c>
      <c r="G46" s="435" t="s">
        <v>243</v>
      </c>
      <c r="H46" s="215">
        <v>0.7</v>
      </c>
      <c r="I46" s="1"/>
    </row>
    <row r="47" spans="1:41" s="48" customFormat="1" hidden="1" x14ac:dyDescent="0.25">
      <c r="A47" s="47"/>
      <c r="B47" s="443" t="s">
        <v>44</v>
      </c>
      <c r="C47" s="443" t="s">
        <v>11</v>
      </c>
      <c r="D47" s="438" t="s">
        <v>201</v>
      </c>
      <c r="E47" s="438" t="s">
        <v>62</v>
      </c>
      <c r="F47" s="438" t="s">
        <v>334</v>
      </c>
      <c r="G47" s="434" t="s">
        <v>243</v>
      </c>
      <c r="H47" s="215">
        <v>0.75</v>
      </c>
      <c r="I47" s="1"/>
    </row>
    <row r="48" spans="1:41" s="48" customFormat="1" hidden="1" x14ac:dyDescent="0.25">
      <c r="A48" s="47"/>
      <c r="B48" s="443" t="s">
        <v>45</v>
      </c>
      <c r="C48" s="443" t="s">
        <v>12</v>
      </c>
      <c r="D48" s="438" t="s">
        <v>202</v>
      </c>
      <c r="E48" s="438" t="s">
        <v>63</v>
      </c>
      <c r="F48" s="438" t="s">
        <v>334</v>
      </c>
      <c r="G48" s="435" t="s">
        <v>243</v>
      </c>
      <c r="H48" s="215">
        <v>0.27</v>
      </c>
      <c r="I48" s="1"/>
    </row>
    <row r="49" spans="1:9" s="48" customFormat="1" hidden="1" x14ac:dyDescent="0.25">
      <c r="A49" s="47"/>
      <c r="B49" s="443" t="s">
        <v>46</v>
      </c>
      <c r="C49" s="443" t="s">
        <v>13</v>
      </c>
      <c r="D49" s="438" t="s">
        <v>203</v>
      </c>
      <c r="E49" s="438" t="s">
        <v>64</v>
      </c>
      <c r="F49" s="438" t="s">
        <v>334</v>
      </c>
      <c r="G49" s="434" t="s">
        <v>243</v>
      </c>
      <c r="H49" s="215">
        <v>0.38</v>
      </c>
      <c r="I49" s="1"/>
    </row>
    <row r="50" spans="1:9" s="48" customFormat="1" hidden="1" x14ac:dyDescent="0.25">
      <c r="A50" s="47"/>
      <c r="B50" s="443" t="s">
        <v>47</v>
      </c>
      <c r="C50" s="443" t="s">
        <v>14</v>
      </c>
      <c r="D50" s="441"/>
      <c r="E50" s="438" t="s">
        <v>65</v>
      </c>
      <c r="F50" s="438" t="s">
        <v>334</v>
      </c>
      <c r="G50" s="435" t="s">
        <v>243</v>
      </c>
      <c r="H50" s="215">
        <v>0.37119999999999997</v>
      </c>
      <c r="I50" s="1"/>
    </row>
    <row r="51" spans="1:9" s="48" customFormat="1" hidden="1" x14ac:dyDescent="0.25">
      <c r="A51" s="47"/>
      <c r="B51" s="443" t="s">
        <v>48</v>
      </c>
      <c r="C51" s="443" t="s">
        <v>15</v>
      </c>
      <c r="D51" s="441"/>
      <c r="E51" s="437" t="s">
        <v>335</v>
      </c>
      <c r="F51" s="437" t="s">
        <v>334</v>
      </c>
      <c r="G51" s="434" t="s">
        <v>243</v>
      </c>
      <c r="H51" s="215">
        <v>0.22025333133000002</v>
      </c>
      <c r="I51" s="1"/>
    </row>
    <row r="52" spans="1:9" s="48" customFormat="1" hidden="1" x14ac:dyDescent="0.25">
      <c r="A52" s="47"/>
      <c r="B52" s="443" t="s">
        <v>49</v>
      </c>
      <c r="C52" s="443" t="s">
        <v>16</v>
      </c>
      <c r="D52" s="441"/>
      <c r="E52" s="438" t="s">
        <v>337</v>
      </c>
      <c r="F52" s="438" t="s">
        <v>334</v>
      </c>
      <c r="G52" s="435" t="s">
        <v>243</v>
      </c>
      <c r="H52" s="215">
        <v>0.68</v>
      </c>
      <c r="I52" s="1"/>
    </row>
    <row r="53" spans="1:9" s="48" customFormat="1" hidden="1" x14ac:dyDescent="0.25">
      <c r="A53" s="47"/>
      <c r="B53" s="443" t="s">
        <v>50</v>
      </c>
      <c r="C53" s="443" t="s">
        <v>25</v>
      </c>
      <c r="D53" s="441"/>
      <c r="E53" s="438" t="s">
        <v>338</v>
      </c>
      <c r="F53" s="438" t="s">
        <v>334</v>
      </c>
      <c r="G53" s="435" t="s">
        <v>243</v>
      </c>
      <c r="H53" s="215">
        <v>0.93859999999999999</v>
      </c>
      <c r="I53" s="1"/>
    </row>
    <row r="54" spans="1:9" s="48" customFormat="1" ht="30" hidden="1" x14ac:dyDescent="0.25">
      <c r="A54" s="47"/>
      <c r="B54" s="443" t="s">
        <v>51</v>
      </c>
      <c r="C54" s="443" t="s">
        <v>26</v>
      </c>
      <c r="D54" s="441"/>
      <c r="E54" s="438" t="s">
        <v>339</v>
      </c>
      <c r="F54" s="438" t="s">
        <v>334</v>
      </c>
      <c r="G54" s="434" t="s">
        <v>243</v>
      </c>
      <c r="H54" s="215">
        <v>0.8</v>
      </c>
      <c r="I54" s="1"/>
    </row>
    <row r="55" spans="1:9" s="48" customFormat="1" hidden="1" x14ac:dyDescent="0.25">
      <c r="A55" s="47"/>
      <c r="B55" s="443" t="s">
        <v>52</v>
      </c>
      <c r="C55" s="443"/>
      <c r="D55" s="441"/>
      <c r="E55" s="438" t="s">
        <v>217</v>
      </c>
      <c r="F55" s="438" t="s">
        <v>21</v>
      </c>
      <c r="G55" s="435" t="s">
        <v>333</v>
      </c>
      <c r="H55" s="215">
        <f>0.086/1000</f>
        <v>8.599999999999999E-5</v>
      </c>
      <c r="I55" s="1"/>
    </row>
    <row r="56" spans="1:9" s="48" customFormat="1" hidden="1" x14ac:dyDescent="0.25">
      <c r="A56" s="47"/>
      <c r="B56" s="443" t="s">
        <v>53</v>
      </c>
      <c r="C56" s="441"/>
      <c r="D56" s="441"/>
      <c r="E56" s="438" t="s">
        <v>340</v>
      </c>
      <c r="F56" s="438" t="s">
        <v>27</v>
      </c>
      <c r="G56" s="435" t="s">
        <v>332</v>
      </c>
      <c r="H56" s="215">
        <f>0.9593/1000</f>
        <v>9.5930000000000006E-4</v>
      </c>
      <c r="I56" s="1"/>
    </row>
    <row r="57" spans="1:9" s="48" customFormat="1" hidden="1" x14ac:dyDescent="0.25">
      <c r="A57" s="47"/>
      <c r="B57" s="443" t="s">
        <v>54</v>
      </c>
      <c r="C57" s="441"/>
      <c r="D57" s="441"/>
      <c r="E57" s="438" t="s">
        <v>341</v>
      </c>
      <c r="F57" s="438" t="s">
        <v>27</v>
      </c>
      <c r="G57" s="435" t="s">
        <v>332</v>
      </c>
      <c r="H57" s="215">
        <f>0.9532/1000</f>
        <v>9.5320000000000008E-4</v>
      </c>
      <c r="I57" s="1"/>
    </row>
    <row r="58" spans="1:9" s="48" customFormat="1" hidden="1" x14ac:dyDescent="0.25">
      <c r="A58" s="47"/>
      <c r="B58" s="443" t="s">
        <v>55</v>
      </c>
      <c r="C58" s="441"/>
      <c r="D58" s="441"/>
      <c r="E58" s="438" t="s">
        <v>342</v>
      </c>
      <c r="F58" s="438" t="s">
        <v>27</v>
      </c>
      <c r="G58" s="435" t="s">
        <v>332</v>
      </c>
      <c r="H58" s="215">
        <f>0.9638/1000</f>
        <v>9.6380000000000001E-4</v>
      </c>
      <c r="I58" s="1"/>
    </row>
    <row r="59" spans="1:9" s="48" customFormat="1" hidden="1" x14ac:dyDescent="0.25">
      <c r="A59" s="47"/>
      <c r="B59" s="443" t="s">
        <v>56</v>
      </c>
      <c r="C59" s="441"/>
      <c r="D59" s="441"/>
      <c r="E59" s="438" t="s">
        <v>343</v>
      </c>
      <c r="F59" s="438" t="s">
        <v>28</v>
      </c>
      <c r="G59" s="435" t="s">
        <v>331</v>
      </c>
      <c r="H59" s="215">
        <f>0.83/1000</f>
        <v>8.3000000000000001E-4</v>
      </c>
      <c r="I59" s="1"/>
    </row>
    <row r="60" spans="1:9" s="48" customFormat="1" hidden="1" x14ac:dyDescent="0.25">
      <c r="A60" s="47"/>
      <c r="B60" s="443" t="s">
        <v>57</v>
      </c>
      <c r="C60" s="441"/>
      <c r="D60" s="441"/>
      <c r="E60" s="439" t="s">
        <v>350</v>
      </c>
      <c r="F60" s="439" t="s">
        <v>27</v>
      </c>
      <c r="G60" s="435" t="s">
        <v>332</v>
      </c>
      <c r="H60" s="215">
        <f>0.8584/1000</f>
        <v>8.5840000000000005E-4</v>
      </c>
      <c r="I60" s="1"/>
    </row>
    <row r="61" spans="1:9" s="48" customFormat="1" hidden="1" x14ac:dyDescent="0.25">
      <c r="A61" s="47"/>
      <c r="E61" s="440" t="s">
        <v>349</v>
      </c>
      <c r="F61" s="440" t="s">
        <v>27</v>
      </c>
      <c r="G61" s="435" t="s">
        <v>332</v>
      </c>
      <c r="H61" s="215">
        <f>0.8697/1000</f>
        <v>8.6970000000000005E-4</v>
      </c>
      <c r="I61" s="1"/>
    </row>
    <row r="62" spans="1:9" s="48" customFormat="1" ht="30" hidden="1" x14ac:dyDescent="0.25">
      <c r="A62" s="47"/>
      <c r="E62" s="438" t="s">
        <v>344</v>
      </c>
      <c r="F62" s="438" t="s">
        <v>27</v>
      </c>
      <c r="G62" s="435" t="s">
        <v>332</v>
      </c>
      <c r="H62" s="215">
        <v>7.5810000000000005E-4</v>
      </c>
      <c r="I62" s="1"/>
    </row>
    <row r="63" spans="1:9" s="48" customFormat="1" ht="30" hidden="1" x14ac:dyDescent="0.25">
      <c r="A63" s="47"/>
      <c r="E63" s="438" t="s">
        <v>351</v>
      </c>
      <c r="F63" s="438" t="s">
        <v>27</v>
      </c>
      <c r="G63" s="435" t="s">
        <v>332</v>
      </c>
      <c r="H63" s="215">
        <v>8.0110000000000001E-4</v>
      </c>
      <c r="I63" s="1"/>
    </row>
    <row r="64" spans="1:9" s="48" customFormat="1" hidden="1" x14ac:dyDescent="0.25">
      <c r="A64" s="47"/>
      <c r="E64" s="438" t="s">
        <v>352</v>
      </c>
      <c r="F64" s="438" t="s">
        <v>27</v>
      </c>
      <c r="G64" s="435" t="s">
        <v>332</v>
      </c>
      <c r="H64" s="215">
        <v>7.9350000000000004E-4</v>
      </c>
      <c r="I64" s="1"/>
    </row>
    <row r="65" spans="1:12" s="48" customFormat="1" hidden="1" x14ac:dyDescent="0.25">
      <c r="A65" s="47"/>
      <c r="E65" s="438" t="s">
        <v>348</v>
      </c>
      <c r="F65" s="438" t="s">
        <v>334</v>
      </c>
      <c r="G65" s="435" t="s">
        <v>243</v>
      </c>
      <c r="H65" s="215">
        <v>1.0878000000000001</v>
      </c>
      <c r="I65" s="1"/>
    </row>
    <row r="66" spans="1:12" s="48" customFormat="1" hidden="1" x14ac:dyDescent="0.25">
      <c r="A66" s="47"/>
      <c r="E66" s="438" t="s">
        <v>58</v>
      </c>
      <c r="F66" s="438" t="s">
        <v>334</v>
      </c>
      <c r="G66" s="434" t="s">
        <v>243</v>
      </c>
      <c r="H66" s="215">
        <v>0.27</v>
      </c>
      <c r="I66" s="1"/>
    </row>
    <row r="67" spans="1:12" s="48" customFormat="1" hidden="1" x14ac:dyDescent="0.25">
      <c r="A67" s="47"/>
      <c r="E67" s="438" t="s">
        <v>66</v>
      </c>
      <c r="F67" s="438" t="s">
        <v>334</v>
      </c>
      <c r="G67" s="435" t="s">
        <v>243</v>
      </c>
      <c r="H67" s="215">
        <v>0.27029999999999998</v>
      </c>
      <c r="I67" s="1"/>
    </row>
    <row r="68" spans="1:12" s="48" customFormat="1" hidden="1" x14ac:dyDescent="0.25">
      <c r="A68" s="47"/>
      <c r="E68" s="438" t="s">
        <v>357</v>
      </c>
      <c r="F68" s="438" t="s">
        <v>334</v>
      </c>
      <c r="G68" s="434" t="s">
        <v>243</v>
      </c>
      <c r="H68" s="215">
        <v>0.46968509999999997</v>
      </c>
      <c r="I68" s="1"/>
    </row>
    <row r="69" spans="1:12" s="48" customFormat="1" hidden="1" x14ac:dyDescent="0.25">
      <c r="A69" s="47"/>
      <c r="E69" s="438" t="s">
        <v>345</v>
      </c>
      <c r="F69" s="438" t="s">
        <v>28</v>
      </c>
      <c r="G69" s="435" t="s">
        <v>332</v>
      </c>
      <c r="H69" s="215">
        <f>0.5678/1000</f>
        <v>5.6779999999999992E-4</v>
      </c>
      <c r="I69" s="1"/>
    </row>
    <row r="70" spans="1:12" s="48" customFormat="1" hidden="1" x14ac:dyDescent="0.25">
      <c r="A70" s="47"/>
      <c r="E70" s="439" t="s">
        <v>233</v>
      </c>
      <c r="F70" s="439" t="s">
        <v>27</v>
      </c>
      <c r="G70" s="435" t="s">
        <v>332</v>
      </c>
      <c r="H70" s="215">
        <f>0.8271/1000</f>
        <v>8.2709999999999999E-4</v>
      </c>
      <c r="I70" s="1"/>
    </row>
    <row r="71" spans="1:12" s="48" customFormat="1" hidden="1" x14ac:dyDescent="0.25">
      <c r="A71" s="47"/>
      <c r="E71" s="437" t="s">
        <v>60</v>
      </c>
      <c r="F71" s="437" t="s">
        <v>334</v>
      </c>
      <c r="G71" s="434" t="s">
        <v>243</v>
      </c>
      <c r="H71" s="215">
        <v>0.22788521454000002</v>
      </c>
      <c r="I71" s="1"/>
    </row>
    <row r="72" spans="1:12" s="48" customFormat="1" hidden="1" x14ac:dyDescent="0.25">
      <c r="A72" s="47"/>
      <c r="E72" s="441" t="s">
        <v>71</v>
      </c>
      <c r="F72" s="441"/>
      <c r="I72" s="1"/>
    </row>
    <row r="73" spans="1:12" s="48" customFormat="1" hidden="1" x14ac:dyDescent="0.25">
      <c r="A73" s="47"/>
      <c r="E73" s="438" t="s">
        <v>346</v>
      </c>
      <c r="F73" s="438" t="s">
        <v>334</v>
      </c>
      <c r="G73" s="435" t="s">
        <v>243</v>
      </c>
      <c r="H73" s="215">
        <v>1.0878000000000001</v>
      </c>
      <c r="I73" s="1"/>
    </row>
    <row r="74" spans="1:12" s="48" customFormat="1" hidden="1" x14ac:dyDescent="0.25">
      <c r="A74" s="47"/>
      <c r="F74" s="97"/>
      <c r="G74" s="1"/>
      <c r="H74" s="1"/>
      <c r="I74" s="1"/>
    </row>
    <row r="75" spans="1:12" s="48" customFormat="1" x14ac:dyDescent="0.25">
      <c r="A75" s="47"/>
      <c r="F75" s="97"/>
      <c r="G75" s="1"/>
      <c r="H75" s="1"/>
      <c r="I75" s="1"/>
    </row>
    <row r="76" spans="1:12" s="48" customFormat="1" x14ac:dyDescent="0.25">
      <c r="A76" s="47"/>
      <c r="F76" s="97"/>
      <c r="G76" s="1"/>
      <c r="H76" s="1"/>
      <c r="I76" s="1"/>
    </row>
    <row r="77" spans="1:12" s="48" customFormat="1" x14ac:dyDescent="0.25">
      <c r="A77" s="47"/>
      <c r="G77" s="1"/>
      <c r="H77" s="1"/>
      <c r="I77" s="1"/>
      <c r="L77" s="1"/>
    </row>
    <row r="78" spans="1:12" s="48" customFormat="1" x14ac:dyDescent="0.25">
      <c r="A78" s="47"/>
      <c r="G78" s="1"/>
      <c r="H78" s="1"/>
      <c r="I78" s="1"/>
      <c r="L78" s="1"/>
    </row>
    <row r="79" spans="1:12" s="48" customFormat="1" x14ac:dyDescent="0.25">
      <c r="A79" s="47"/>
      <c r="G79" s="1"/>
      <c r="H79" s="1"/>
      <c r="I79" s="1"/>
      <c r="L79" s="1"/>
    </row>
    <row r="80" spans="1:12" s="48" customFormat="1" x14ac:dyDescent="0.25">
      <c r="A80" s="47"/>
      <c r="G80" s="1"/>
      <c r="H80" s="1"/>
      <c r="I80" s="1"/>
      <c r="L80" s="1"/>
    </row>
    <row r="81" spans="1:12" s="48" customFormat="1" x14ac:dyDescent="0.25">
      <c r="A81" s="47"/>
      <c r="G81" s="1"/>
      <c r="H81" s="1"/>
      <c r="I81" s="1"/>
      <c r="L81" s="1"/>
    </row>
    <row r="82" spans="1:12" s="48" customFormat="1" x14ac:dyDescent="0.25">
      <c r="A82" s="47"/>
      <c r="G82" s="1"/>
      <c r="H82" s="1"/>
      <c r="I82" s="1"/>
      <c r="L82" s="1"/>
    </row>
    <row r="83" spans="1:12" s="48" customFormat="1" x14ac:dyDescent="0.25">
      <c r="A83" s="47"/>
      <c r="G83" s="1"/>
      <c r="H83" s="1"/>
      <c r="I83" s="1"/>
      <c r="L83" s="1"/>
    </row>
    <row r="84" spans="1:12" s="48" customFormat="1" x14ac:dyDescent="0.25">
      <c r="A84" s="47"/>
      <c r="G84" s="1"/>
      <c r="H84" s="1"/>
      <c r="I84" s="1"/>
      <c r="L84" s="1"/>
    </row>
    <row r="85" spans="1:12" s="48" customFormat="1" x14ac:dyDescent="0.25">
      <c r="A85" s="47"/>
      <c r="H85" s="97"/>
      <c r="I85" s="97"/>
      <c r="L85" s="1"/>
    </row>
    <row r="86" spans="1:12" s="48" customFormat="1" x14ac:dyDescent="0.25">
      <c r="A86" s="47"/>
      <c r="H86" s="97"/>
      <c r="I86" s="97"/>
      <c r="L86" s="1"/>
    </row>
    <row r="87" spans="1:12" s="48" customFormat="1" x14ac:dyDescent="0.25">
      <c r="A87" s="47"/>
      <c r="H87" s="97"/>
      <c r="I87" s="97"/>
      <c r="L87" s="1"/>
    </row>
    <row r="88" spans="1:12" s="48" customFormat="1" x14ac:dyDescent="0.25">
      <c r="A88" s="47"/>
      <c r="H88" s="97"/>
      <c r="I88" s="97"/>
      <c r="L88" s="1"/>
    </row>
    <row r="89" spans="1:12" s="48" customFormat="1" x14ac:dyDescent="0.25">
      <c r="A89" s="47"/>
      <c r="H89" s="97"/>
      <c r="I89" s="97"/>
      <c r="L89" s="1"/>
    </row>
    <row r="90" spans="1:12" s="48" customFormat="1" x14ac:dyDescent="0.25">
      <c r="A90" s="47"/>
      <c r="L90" s="1"/>
    </row>
    <row r="91" spans="1:12" s="48" customFormat="1" x14ac:dyDescent="0.25">
      <c r="A91" s="47"/>
      <c r="L91" s="1"/>
    </row>
    <row r="92" spans="1:12" s="48" customFormat="1" x14ac:dyDescent="0.25">
      <c r="A92" s="47"/>
      <c r="L92" s="1"/>
    </row>
    <row r="93" spans="1:12" s="48" customFormat="1" x14ac:dyDescent="0.25">
      <c r="A93" s="47"/>
      <c r="L93" s="1"/>
    </row>
    <row r="94" spans="1:12" s="48" customFormat="1" x14ac:dyDescent="0.25">
      <c r="A94" s="47"/>
      <c r="L94" s="1"/>
    </row>
    <row r="95" spans="1:12" s="48" customFormat="1" x14ac:dyDescent="0.25">
      <c r="A95" s="47"/>
      <c r="L95" s="1"/>
    </row>
    <row r="96" spans="1:12" s="48" customFormat="1" x14ac:dyDescent="0.25">
      <c r="A96" s="47"/>
      <c r="L96" s="1"/>
    </row>
    <row r="97" spans="1:12" s="48" customFormat="1" x14ac:dyDescent="0.25">
      <c r="A97" s="47"/>
      <c r="L97" s="1"/>
    </row>
    <row r="98" spans="1:12" s="48" customFormat="1" x14ac:dyDescent="0.25">
      <c r="A98" s="47"/>
      <c r="L98" s="1"/>
    </row>
    <row r="99" spans="1:12" s="48" customFormat="1" x14ac:dyDescent="0.25">
      <c r="A99" s="47"/>
      <c r="L99" s="1"/>
    </row>
    <row r="100" spans="1:12" s="48" customFormat="1" x14ac:dyDescent="0.25">
      <c r="A100" s="47"/>
      <c r="L100" s="1"/>
    </row>
    <row r="101" spans="1:12" s="48" customFormat="1" x14ac:dyDescent="0.25">
      <c r="A101" s="47"/>
      <c r="L101" s="1"/>
    </row>
    <row r="102" spans="1:12" s="48" customFormat="1" x14ac:dyDescent="0.25">
      <c r="A102" s="47"/>
      <c r="L102" s="1"/>
    </row>
    <row r="103" spans="1:12" s="48" customFormat="1" x14ac:dyDescent="0.25">
      <c r="A103" s="47"/>
      <c r="L103" s="1"/>
    </row>
    <row r="104" spans="1:12" s="48" customFormat="1" x14ac:dyDescent="0.25">
      <c r="A104" s="47"/>
      <c r="L104" s="1"/>
    </row>
    <row r="105" spans="1:12" s="48" customFormat="1" x14ac:dyDescent="0.25">
      <c r="A105" s="47"/>
      <c r="L105" s="1"/>
    </row>
    <row r="106" spans="1:12" s="48" customFormat="1" x14ac:dyDescent="0.25">
      <c r="A106" s="47"/>
      <c r="L106" s="1"/>
    </row>
    <row r="107" spans="1:12" s="48" customFormat="1" x14ac:dyDescent="0.25">
      <c r="A107" s="47"/>
      <c r="L107" s="1"/>
    </row>
    <row r="108" spans="1:12" s="48" customFormat="1" x14ac:dyDescent="0.25">
      <c r="A108" s="47"/>
      <c r="L108" s="1"/>
    </row>
    <row r="109" spans="1:12" s="48" customFormat="1" x14ac:dyDescent="0.25">
      <c r="A109" s="47"/>
      <c r="L109" s="1"/>
    </row>
    <row r="110" spans="1:12" s="48" customFormat="1" x14ac:dyDescent="0.25">
      <c r="A110" s="47"/>
      <c r="L110" s="1"/>
    </row>
    <row r="111" spans="1:12" s="48" customFormat="1" x14ac:dyDescent="0.25">
      <c r="A111" s="47"/>
      <c r="L111" s="1"/>
    </row>
    <row r="112" spans="1:12" s="48" customFormat="1" x14ac:dyDescent="0.25">
      <c r="A112" s="47"/>
      <c r="L112" s="1"/>
    </row>
    <row r="113" spans="1:12" s="48" customFormat="1" x14ac:dyDescent="0.25">
      <c r="A113" s="47"/>
      <c r="L113" s="1"/>
    </row>
    <row r="114" spans="1:12" s="48" customFormat="1" x14ac:dyDescent="0.25">
      <c r="A114" s="47"/>
      <c r="L114" s="1"/>
    </row>
    <row r="115" spans="1:12" s="48" customFormat="1" x14ac:dyDescent="0.25">
      <c r="A115" s="47"/>
      <c r="L115" s="1"/>
    </row>
    <row r="116" spans="1:12" s="48" customFormat="1" x14ac:dyDescent="0.25">
      <c r="A116" s="47"/>
      <c r="L116" s="1"/>
    </row>
    <row r="117" spans="1:12" s="48" customFormat="1" x14ac:dyDescent="0.25">
      <c r="A117" s="47"/>
      <c r="L117" s="1"/>
    </row>
    <row r="118" spans="1:12" s="48" customFormat="1" x14ac:dyDescent="0.25">
      <c r="A118" s="47"/>
      <c r="L118" s="1"/>
    </row>
    <row r="119" spans="1:12" s="48" customFormat="1" x14ac:dyDescent="0.25">
      <c r="A119" s="47"/>
      <c r="L119" s="1"/>
    </row>
    <row r="120" spans="1:12" s="48" customFormat="1" x14ac:dyDescent="0.25">
      <c r="A120" s="47"/>
      <c r="L120" s="1"/>
    </row>
    <row r="121" spans="1:12" s="48" customFormat="1" x14ac:dyDescent="0.25">
      <c r="A121" s="47"/>
      <c r="L121" s="1"/>
    </row>
    <row r="122" spans="1:12" s="48" customFormat="1" x14ac:dyDescent="0.25">
      <c r="A122" s="47"/>
      <c r="L122" s="1"/>
    </row>
    <row r="123" spans="1:12" s="48" customFormat="1" x14ac:dyDescent="0.25">
      <c r="A123" s="47"/>
      <c r="L123" s="1"/>
    </row>
    <row r="124" spans="1:12" s="48" customFormat="1" x14ac:dyDescent="0.25">
      <c r="A124" s="47"/>
      <c r="L124" s="1"/>
    </row>
    <row r="125" spans="1:12" s="48" customFormat="1" x14ac:dyDescent="0.25">
      <c r="A125" s="47"/>
      <c r="L125" s="1"/>
    </row>
    <row r="126" spans="1:12" s="48" customFormat="1" x14ac:dyDescent="0.25">
      <c r="A126" s="47"/>
      <c r="L126" s="1"/>
    </row>
    <row r="127" spans="1:12" s="48" customFormat="1" x14ac:dyDescent="0.25">
      <c r="A127" s="47"/>
      <c r="L127" s="1"/>
    </row>
    <row r="128" spans="1:12" s="48" customFormat="1" x14ac:dyDescent="0.25">
      <c r="A128" s="47"/>
      <c r="L128" s="1"/>
    </row>
    <row r="129" spans="1:12" s="48" customFormat="1" x14ac:dyDescent="0.25">
      <c r="A129" s="47"/>
      <c r="H129" s="1"/>
      <c r="I129" s="1"/>
      <c r="L129" s="1"/>
    </row>
    <row r="130" spans="1:12" s="1" customFormat="1" x14ac:dyDescent="0.25">
      <c r="A130" s="2"/>
      <c r="H130" s="6"/>
      <c r="I130" s="6"/>
    </row>
  </sheetData>
  <sheetProtection algorithmName="SHA-512" hashValue="2zfOly3oZHpeG6o/7UwNwICoRuId9SgnNAlVNzMVsImYheKFg8eEMneZgHoqJBQ5hdo4yM5Nw2vHN4TUCaLPwg==" saltValue="UeWmYwfQZtvFAA1Cfzx+1g==" spinCount="100000" sheet="1" objects="1" scenarios="1"/>
  <mergeCells count="16">
    <mergeCell ref="G39:H39"/>
    <mergeCell ref="H12:K12"/>
    <mergeCell ref="L12:O12"/>
    <mergeCell ref="R12:U12"/>
    <mergeCell ref="P12:Q12"/>
    <mergeCell ref="AN12:AO12"/>
    <mergeCell ref="B35:C35"/>
    <mergeCell ref="B36:C36"/>
    <mergeCell ref="AI11:AO11"/>
    <mergeCell ref="AI12:AJ12"/>
    <mergeCell ref="AL12:AM12"/>
    <mergeCell ref="H11:AG11"/>
    <mergeCell ref="V12:Y12"/>
    <mergeCell ref="Z12:AC12"/>
    <mergeCell ref="AD12:AG12"/>
    <mergeCell ref="AH12:AH13"/>
  </mergeCells>
  <dataValidations count="3">
    <dataValidation type="list" allowBlank="1" showInputMessage="1" showErrorMessage="1" sqref="Z14:Z33 AD14:AD33 V14:V33 R14:R33">
      <formula1>$E$41:$E$73</formula1>
    </dataValidation>
    <dataValidation type="list" allowBlank="1" showInputMessage="1" showErrorMessage="1" sqref="L14:L33 H14:H33">
      <formula1>$C$41:$C$54</formula1>
    </dataValidation>
    <dataValidation type="list" allowBlank="1" showInputMessage="1" showErrorMessage="1" sqref="G14:G33">
      <formula1>$B$41:$B$60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</sheetPr>
  <dimension ref="A1:BE44"/>
  <sheetViews>
    <sheetView zoomScale="90" zoomScaleNormal="90" workbookViewId="0">
      <selection activeCell="C12" sqref="C12:S12"/>
    </sheetView>
  </sheetViews>
  <sheetFormatPr baseColWidth="10" defaultRowHeight="15.75" x14ac:dyDescent="0.25"/>
  <cols>
    <col min="1" max="1" width="1.140625" style="99" customWidth="1"/>
    <col min="2" max="2" width="2.7109375" style="561" customWidth="1"/>
    <col min="3" max="16384" width="11.42578125" style="99"/>
  </cols>
  <sheetData>
    <row r="1" spans="1:37" s="185" customFormat="1" ht="5.0999999999999996" customHeight="1" x14ac:dyDescent="0.25">
      <c r="A1" s="297"/>
      <c r="B1" s="550"/>
      <c r="J1" s="551"/>
    </row>
    <row r="2" spans="1:37" s="184" customFormat="1" ht="21" x14ac:dyDescent="0.35">
      <c r="B2" s="552"/>
      <c r="C2" s="98" t="s">
        <v>495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</row>
    <row r="3" spans="1:37" s="185" customFormat="1" ht="5.0999999999999996" customHeight="1" x14ac:dyDescent="0.25">
      <c r="A3" s="297"/>
      <c r="B3" s="550"/>
      <c r="J3" s="551"/>
    </row>
    <row r="4" spans="1:37" s="188" customFormat="1" ht="20.100000000000001" customHeight="1" x14ac:dyDescent="0.3">
      <c r="B4" s="550"/>
      <c r="C4" s="78" t="s">
        <v>209</v>
      </c>
      <c r="E4" s="553"/>
      <c r="F4" s="553"/>
      <c r="G4" s="553"/>
      <c r="H4" s="553"/>
      <c r="I4" s="553"/>
      <c r="J4" s="553"/>
      <c r="K4" s="553"/>
      <c r="L4" s="553"/>
      <c r="M4" s="553"/>
      <c r="N4" s="553"/>
    </row>
    <row r="5" spans="1:37" s="188" customFormat="1" ht="9.9499999999999993" customHeight="1" x14ac:dyDescent="0.3">
      <c r="A5" s="554"/>
      <c r="B5" s="550"/>
      <c r="J5" s="555"/>
      <c r="K5" s="556"/>
      <c r="L5" s="556"/>
      <c r="M5" s="556"/>
      <c r="N5" s="556"/>
    </row>
    <row r="6" spans="1:37" s="188" customFormat="1" ht="20.100000000000001" customHeight="1" x14ac:dyDescent="0.3">
      <c r="B6" s="550" t="s">
        <v>304</v>
      </c>
      <c r="C6" s="190" t="s">
        <v>309</v>
      </c>
      <c r="D6" s="79"/>
      <c r="E6" s="172"/>
      <c r="F6" s="173"/>
      <c r="G6" s="173"/>
      <c r="H6" s="173"/>
      <c r="I6" s="173"/>
      <c r="J6" s="173"/>
      <c r="K6" s="173"/>
      <c r="L6" s="173"/>
      <c r="M6" s="173"/>
      <c r="N6" s="173"/>
      <c r="O6" s="84"/>
      <c r="P6" s="79"/>
    </row>
    <row r="7" spans="1:37" s="188" customFormat="1" ht="9.9499999999999993" customHeight="1" x14ac:dyDescent="0.3">
      <c r="B7" s="550"/>
      <c r="C7" s="190"/>
      <c r="D7" s="79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84"/>
      <c r="P7" s="79"/>
    </row>
    <row r="8" spans="1:37" s="188" customFormat="1" ht="16.5" customHeight="1" x14ac:dyDescent="0.3">
      <c r="B8" s="550" t="s">
        <v>305</v>
      </c>
      <c r="C8" s="190" t="s">
        <v>363</v>
      </c>
      <c r="D8" s="79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84"/>
      <c r="P8" s="79"/>
    </row>
    <row r="9" spans="1:37" s="188" customFormat="1" ht="16.5" customHeight="1" x14ac:dyDescent="0.3">
      <c r="B9" s="550"/>
      <c r="C9" s="190" t="s">
        <v>496</v>
      </c>
      <c r="D9" s="79"/>
      <c r="E9" s="172"/>
      <c r="F9" s="173"/>
      <c r="G9" s="173"/>
      <c r="H9" s="173"/>
      <c r="I9" s="173"/>
      <c r="J9" s="173"/>
      <c r="K9" s="173"/>
      <c r="L9" s="173"/>
      <c r="M9" s="173"/>
      <c r="N9" s="173"/>
      <c r="O9" s="84"/>
      <c r="P9" s="79"/>
    </row>
    <row r="10" spans="1:37" s="188" customFormat="1" ht="16.5" customHeight="1" x14ac:dyDescent="0.3">
      <c r="B10" s="550"/>
      <c r="C10" s="190" t="s">
        <v>379</v>
      </c>
      <c r="D10" s="79"/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84"/>
      <c r="P10" s="79"/>
    </row>
    <row r="11" spans="1:37" s="188" customFormat="1" ht="9.9499999999999993" customHeight="1" x14ac:dyDescent="0.3">
      <c r="B11" s="550"/>
      <c r="C11" s="190"/>
      <c r="D11" s="79"/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84"/>
      <c r="P11" s="79"/>
    </row>
    <row r="12" spans="1:37" s="188" customFormat="1" ht="20.100000000000001" customHeight="1" x14ac:dyDescent="0.3">
      <c r="B12" s="550" t="s">
        <v>306</v>
      </c>
      <c r="C12" s="472" t="s">
        <v>498</v>
      </c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</row>
    <row r="13" spans="1:37" s="188" customFormat="1" ht="9.9499999999999993" customHeight="1" x14ac:dyDescent="0.3">
      <c r="B13" s="550"/>
      <c r="C13" s="191"/>
      <c r="D13" s="79"/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84"/>
      <c r="P13" s="79"/>
    </row>
    <row r="14" spans="1:37" s="188" customFormat="1" ht="62.25" customHeight="1" x14ac:dyDescent="0.3">
      <c r="B14" s="550" t="s">
        <v>307</v>
      </c>
      <c r="C14" s="473" t="s">
        <v>471</v>
      </c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</row>
    <row r="15" spans="1:37" s="188" customFormat="1" ht="9.9499999999999993" customHeight="1" x14ac:dyDescent="0.3">
      <c r="B15" s="550"/>
      <c r="C15" s="192"/>
      <c r="D15" s="79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spans="1:37" s="188" customFormat="1" ht="30" customHeight="1" x14ac:dyDescent="0.3">
      <c r="B16" s="550" t="s">
        <v>308</v>
      </c>
      <c r="C16" s="473" t="s">
        <v>312</v>
      </c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</row>
    <row r="17" spans="2:57" s="188" customFormat="1" ht="9.9499999999999993" customHeight="1" x14ac:dyDescent="0.3">
      <c r="B17" s="550"/>
      <c r="C17" s="450"/>
      <c r="D17" s="79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</row>
    <row r="18" spans="2:57" s="188" customFormat="1" ht="20.100000000000001" customHeight="1" x14ac:dyDescent="0.3">
      <c r="B18" s="550" t="s">
        <v>310</v>
      </c>
      <c r="C18" s="474" t="s">
        <v>322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</row>
    <row r="19" spans="2:57" s="188" customFormat="1" ht="9.9499999999999993" customHeight="1" x14ac:dyDescent="0.3">
      <c r="B19" s="550"/>
      <c r="C19" s="450"/>
      <c r="D19" s="79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</row>
    <row r="20" spans="2:57" s="188" customFormat="1" ht="30" customHeight="1" x14ac:dyDescent="0.3">
      <c r="B20" s="550" t="s">
        <v>362</v>
      </c>
      <c r="C20" s="473" t="s">
        <v>494</v>
      </c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</row>
    <row r="21" spans="2:57" s="188" customFormat="1" ht="9.9499999999999993" customHeight="1" x14ac:dyDescent="0.3">
      <c r="B21" s="550"/>
      <c r="C21" s="450"/>
      <c r="D21" s="79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</row>
    <row r="22" spans="2:57" s="188" customFormat="1" ht="20.100000000000001" customHeight="1" x14ac:dyDescent="0.3">
      <c r="B22" s="550" t="s">
        <v>472</v>
      </c>
      <c r="C22" s="472" t="s">
        <v>493</v>
      </c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</row>
    <row r="23" spans="2:57" s="37" customFormat="1" ht="9.9499999999999993" customHeight="1" x14ac:dyDescent="0.25">
      <c r="E23" s="557"/>
      <c r="F23" s="557"/>
      <c r="G23" s="557"/>
      <c r="H23" s="557"/>
      <c r="I23" s="558"/>
      <c r="X23" s="559"/>
      <c r="Y23" s="559"/>
      <c r="Z23" s="559"/>
      <c r="AE23" s="559"/>
      <c r="AF23" s="559"/>
      <c r="AG23" s="559"/>
      <c r="BE23" s="560"/>
    </row>
    <row r="24" spans="2:57" s="203" customFormat="1" ht="15" x14ac:dyDescent="0.25">
      <c r="B24" s="202" t="s">
        <v>22</v>
      </c>
      <c r="C24" s="202"/>
    </row>
    <row r="25" spans="2:57" s="2" customFormat="1" x14ac:dyDescent="0.25">
      <c r="B25" s="550"/>
    </row>
    <row r="26" spans="2:57" s="2" customFormat="1" x14ac:dyDescent="0.25">
      <c r="B26" s="550"/>
    </row>
    <row r="27" spans="2:57" s="2" customFormat="1" x14ac:dyDescent="0.25">
      <c r="B27" s="550"/>
    </row>
    <row r="28" spans="2:57" s="2" customFormat="1" x14ac:dyDescent="0.25">
      <c r="B28" s="550"/>
    </row>
    <row r="29" spans="2:57" s="2" customFormat="1" x14ac:dyDescent="0.25">
      <c r="B29" s="550"/>
    </row>
    <row r="30" spans="2:57" s="2" customFormat="1" x14ac:dyDescent="0.25">
      <c r="B30" s="550"/>
    </row>
    <row r="31" spans="2:57" s="2" customFormat="1" x14ac:dyDescent="0.25">
      <c r="B31" s="550"/>
    </row>
    <row r="32" spans="2:57" s="2" customFormat="1" x14ac:dyDescent="0.25">
      <c r="B32" s="550"/>
    </row>
    <row r="33" spans="2:2" s="2" customFormat="1" x14ac:dyDescent="0.25">
      <c r="B33" s="550"/>
    </row>
    <row r="34" spans="2:2" s="2" customFormat="1" x14ac:dyDescent="0.25">
      <c r="B34" s="550"/>
    </row>
    <row r="35" spans="2:2" s="2" customFormat="1" x14ac:dyDescent="0.25">
      <c r="B35" s="550"/>
    </row>
    <row r="36" spans="2:2" s="2" customFormat="1" x14ac:dyDescent="0.25">
      <c r="B36" s="550"/>
    </row>
    <row r="37" spans="2:2" s="2" customFormat="1" x14ac:dyDescent="0.25">
      <c r="B37" s="550"/>
    </row>
    <row r="38" spans="2:2" s="2" customFormat="1" x14ac:dyDescent="0.25">
      <c r="B38" s="550"/>
    </row>
    <row r="39" spans="2:2" s="2" customFormat="1" x14ac:dyDescent="0.25">
      <c r="B39" s="550"/>
    </row>
    <row r="40" spans="2:2" s="2" customFormat="1" x14ac:dyDescent="0.25">
      <c r="B40" s="550"/>
    </row>
    <row r="41" spans="2:2" s="2" customFormat="1" x14ac:dyDescent="0.25">
      <c r="B41" s="550"/>
    </row>
    <row r="42" spans="2:2" s="2" customFormat="1" x14ac:dyDescent="0.25">
      <c r="B42" s="550"/>
    </row>
    <row r="43" spans="2:2" s="2" customFormat="1" x14ac:dyDescent="0.25">
      <c r="B43" s="550"/>
    </row>
    <row r="44" spans="2:2" s="2" customFormat="1" x14ac:dyDescent="0.25">
      <c r="B44" s="550"/>
    </row>
  </sheetData>
  <mergeCells count="6">
    <mergeCell ref="C22:S22"/>
    <mergeCell ref="C14:S14"/>
    <mergeCell ref="C12:S12"/>
    <mergeCell ref="C16:S16"/>
    <mergeCell ref="C18:S18"/>
    <mergeCell ref="C20:S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  <pageSetUpPr fitToPage="1"/>
  </sheetPr>
  <dimension ref="A1:CW11553"/>
  <sheetViews>
    <sheetView showGridLines="0" zoomScale="70" zoomScaleNormal="70" workbookViewId="0">
      <selection activeCell="X2" sqref="X2"/>
    </sheetView>
  </sheetViews>
  <sheetFormatPr baseColWidth="10" defaultColWidth="11.42578125" defaultRowHeight="15" x14ac:dyDescent="0.25"/>
  <cols>
    <col min="1" max="1" width="1.5703125" style="139" customWidth="1"/>
    <col min="2" max="2" width="11.7109375" style="139" hidden="1" customWidth="1"/>
    <col min="3" max="6" width="13.28515625" style="139" hidden="1" customWidth="1"/>
    <col min="7" max="9" width="19.7109375" style="139" hidden="1" customWidth="1"/>
    <col min="10" max="12" width="19.5703125" style="139" hidden="1" customWidth="1"/>
    <col min="13" max="13" width="8.28515625" style="139" hidden="1" customWidth="1"/>
    <col min="14" max="15" width="19.5703125" style="139" hidden="1" customWidth="1"/>
    <col min="16" max="20" width="11.42578125" style="139" hidden="1" customWidth="1"/>
    <col min="21" max="21" width="12.42578125" style="139" hidden="1" customWidth="1"/>
    <col min="22" max="22" width="12.5703125" style="139" hidden="1" customWidth="1"/>
    <col min="23" max="23" width="12.42578125" style="139" hidden="1" customWidth="1"/>
    <col min="24" max="24" width="26.7109375" style="139" customWidth="1"/>
    <col min="25" max="27" width="19.140625" style="139" hidden="1" customWidth="1"/>
    <col min="28" max="28" width="14.42578125" style="139" customWidth="1"/>
    <col min="29" max="29" width="35.7109375" style="139" customWidth="1"/>
    <col min="30" max="30" width="33" style="139" customWidth="1"/>
    <col min="31" max="31" width="15" style="139" customWidth="1"/>
    <col min="32" max="32" width="17.28515625" style="163" customWidth="1"/>
    <col min="33" max="33" width="12.7109375" style="163" customWidth="1"/>
    <col min="34" max="34" width="13.85546875" style="163" customWidth="1"/>
    <col min="35" max="36" width="14" style="163" customWidth="1"/>
    <col min="37" max="37" width="15.42578125" style="164" hidden="1" customWidth="1"/>
    <col min="38" max="38" width="12.7109375" style="139" customWidth="1"/>
    <col min="39" max="39" width="12.5703125" style="139" customWidth="1"/>
    <col min="40" max="40" width="14.7109375" style="139" customWidth="1"/>
    <col min="41" max="41" width="13.85546875" style="139" customWidth="1"/>
    <col min="42" max="42" width="10.7109375" style="5" customWidth="1"/>
    <col min="43" max="43" width="11.7109375" style="5" customWidth="1"/>
    <col min="44" max="45" width="13.28515625" style="5" customWidth="1"/>
    <col min="46" max="46" width="12.42578125" style="5" hidden="1" customWidth="1"/>
    <col min="47" max="47" width="10.7109375" style="5" hidden="1" customWidth="1"/>
    <col min="48" max="48" width="12.140625" style="5" hidden="1" customWidth="1"/>
    <col min="49" max="49" width="14.140625" style="5" hidden="1" customWidth="1"/>
    <col min="50" max="50" width="10.7109375" style="5" hidden="1" customWidth="1"/>
    <col min="51" max="51" width="12.42578125" style="5" hidden="1" customWidth="1"/>
    <col min="52" max="52" width="13.7109375" style="5" hidden="1" customWidth="1"/>
    <col min="53" max="53" width="12.5703125" style="5" hidden="1" customWidth="1"/>
    <col min="54" max="54" width="12.85546875" style="165" customWidth="1"/>
    <col min="55" max="55" width="10.7109375" style="161" customWidth="1"/>
    <col min="56" max="56" width="12" style="165" customWidth="1"/>
    <col min="57" max="57" width="14.28515625" style="5" customWidth="1"/>
    <col min="58" max="58" width="10.7109375" style="5" customWidth="1"/>
    <col min="59" max="59" width="11.7109375" style="5" customWidth="1"/>
    <col min="60" max="60" width="13.85546875" style="5" customWidth="1"/>
    <col min="61" max="61" width="13.28515625" style="5" customWidth="1"/>
    <col min="62" max="62" width="13.85546875" style="165" hidden="1" customWidth="1" collapsed="1"/>
    <col min="63" max="63" width="10.7109375" style="161" hidden="1" customWidth="1"/>
    <col min="64" max="64" width="12" style="165" hidden="1" customWidth="1"/>
    <col min="65" max="65" width="13.85546875" style="5" hidden="1" customWidth="1"/>
    <col min="66" max="66" width="10.7109375" style="5" hidden="1" customWidth="1"/>
    <col min="67" max="68" width="13.85546875" style="5" hidden="1" customWidth="1"/>
    <col min="69" max="69" width="12.85546875" style="5" hidden="1" customWidth="1"/>
    <col min="70" max="70" width="16.7109375" style="5" customWidth="1"/>
    <col min="71" max="71" width="13.42578125" style="5" customWidth="1"/>
    <col min="72" max="72" width="10.7109375" style="5" customWidth="1"/>
    <col min="73" max="73" width="13.140625" style="5" customWidth="1"/>
    <col min="74" max="74" width="16" style="5" customWidth="1"/>
    <col min="75" max="75" width="14.28515625" style="5" customWidth="1"/>
    <col min="76" max="76" width="17" style="139" customWidth="1"/>
    <col min="77" max="77" width="14.28515625" style="139" customWidth="1"/>
    <col min="78" max="78" width="15.7109375" style="139" customWidth="1"/>
    <col min="79" max="79" width="14" style="139" customWidth="1"/>
    <col min="80" max="80" width="18.42578125" style="139" customWidth="1"/>
    <col min="81" max="81" width="14.28515625" style="139" customWidth="1"/>
    <col min="82" max="82" width="12.7109375" style="139" customWidth="1"/>
    <col min="83" max="83" width="14.5703125" style="139" customWidth="1"/>
    <col min="84" max="84" width="15.42578125" style="139" customWidth="1"/>
    <col min="85" max="86" width="15" style="139" customWidth="1"/>
    <col min="87" max="87" width="15.140625" style="139" customWidth="1"/>
    <col min="88" max="88" width="13.42578125" style="414" customWidth="1"/>
    <col min="89" max="89" width="14.5703125" style="414" customWidth="1"/>
    <col min="90" max="91" width="11.42578125" style="139" customWidth="1"/>
    <col min="92" max="92" width="16.140625" style="139" customWidth="1"/>
    <col min="93" max="93" width="15.85546875" style="167" customWidth="1"/>
    <col min="94" max="94" width="15.85546875" style="139" customWidth="1"/>
    <col min="95" max="95" width="15.5703125" style="139" customWidth="1"/>
    <col min="96" max="98" width="13.7109375" style="139" customWidth="1"/>
    <col min="99" max="99" width="18.85546875" style="139" customWidth="1"/>
    <col min="100" max="100" width="12.5703125" style="139" customWidth="1"/>
    <col min="101" max="101" width="13.7109375" style="139" customWidth="1"/>
    <col min="102" max="16384" width="11.42578125" style="139"/>
  </cols>
  <sheetData>
    <row r="1" spans="1:96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3"/>
      <c r="AD1" s="3"/>
      <c r="AE1" s="3"/>
      <c r="AF1" s="3"/>
      <c r="AG1" s="3"/>
      <c r="AH1" s="3"/>
      <c r="AI1" s="3"/>
      <c r="AJ1" s="3"/>
      <c r="AK1" s="129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E1" s="3"/>
      <c r="BF1" s="3"/>
      <c r="BG1" s="3"/>
      <c r="BH1" s="3"/>
      <c r="BI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CJ1" s="404"/>
      <c r="CK1" s="404"/>
      <c r="CO1" s="130"/>
    </row>
    <row r="2" spans="1:96" s="131" customFormat="1" ht="21" x14ac:dyDescent="0.3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 t="s">
        <v>118</v>
      </c>
      <c r="Y2" s="98"/>
      <c r="Z2" s="98"/>
      <c r="AA2" s="98"/>
      <c r="AC2" s="184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Q2" s="132"/>
      <c r="CJ2" s="405"/>
      <c r="CK2" s="405"/>
      <c r="CO2" s="133"/>
    </row>
    <row r="3" spans="1:96" s="4" customFormat="1" ht="5.0999999999999996" customHeight="1" x14ac:dyDescent="0.25">
      <c r="A3" s="128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C3" s="186"/>
      <c r="AD3" s="3"/>
      <c r="AE3" s="3"/>
      <c r="AF3" s="3"/>
      <c r="AG3" s="3"/>
      <c r="AH3" s="3"/>
      <c r="AI3" s="3"/>
      <c r="AJ3" s="3"/>
      <c r="AK3" s="129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E3" s="3"/>
      <c r="BF3" s="3"/>
      <c r="BG3" s="3"/>
      <c r="BH3" s="3"/>
      <c r="BI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CJ3" s="404"/>
      <c r="CK3" s="404"/>
      <c r="CO3" s="130"/>
    </row>
    <row r="4" spans="1:96" s="136" customFormat="1" ht="18" customHeight="1" x14ac:dyDescent="0.3">
      <c r="A4" s="134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 t="s">
        <v>209</v>
      </c>
      <c r="Y4" s="78"/>
      <c r="Z4" s="78"/>
      <c r="AA4" s="78"/>
      <c r="AC4" s="187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E4" s="134"/>
      <c r="BF4" s="134"/>
      <c r="BG4" s="134"/>
      <c r="BH4" s="134"/>
      <c r="BI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406"/>
      <c r="CK4" s="406"/>
      <c r="CL4" s="137"/>
      <c r="CM4" s="137"/>
      <c r="CN4" s="137"/>
      <c r="CO4" s="137"/>
    </row>
    <row r="5" spans="1:96" s="136" customFormat="1" ht="20.100000000000001" customHeight="1" x14ac:dyDescent="0.3">
      <c r="A5" s="134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 t="s">
        <v>396</v>
      </c>
      <c r="Y5" s="193"/>
      <c r="Z5" s="193"/>
      <c r="AA5" s="193"/>
      <c r="AC5" s="189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E5" s="134"/>
      <c r="BF5" s="134"/>
      <c r="BG5" s="134"/>
      <c r="BH5" s="134"/>
      <c r="BI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406"/>
      <c r="CK5" s="406"/>
      <c r="CL5" s="137"/>
      <c r="CM5" s="137"/>
      <c r="CN5" s="137"/>
      <c r="CO5" s="137"/>
    </row>
    <row r="6" spans="1:96" s="4" customFormat="1" ht="9.9499999999999993" customHeight="1" thickBot="1" x14ac:dyDescent="0.3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3"/>
      <c r="AD6" s="3"/>
      <c r="AE6" s="3"/>
      <c r="AF6" s="3"/>
      <c r="AG6" s="3"/>
      <c r="AH6" s="3"/>
      <c r="AI6" s="3"/>
      <c r="AJ6" s="3"/>
      <c r="AK6" s="129"/>
      <c r="AL6" s="138"/>
      <c r="AM6" s="138"/>
      <c r="AN6" s="138"/>
      <c r="AO6" s="138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39"/>
      <c r="BC6" s="139"/>
      <c r="BD6" s="139"/>
      <c r="BE6" s="3"/>
      <c r="BF6" s="3"/>
      <c r="BG6" s="3"/>
      <c r="BH6" s="3"/>
      <c r="BI6" s="3"/>
      <c r="BJ6" s="139"/>
      <c r="BK6" s="139"/>
      <c r="BL6" s="139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CJ6" s="404"/>
      <c r="CK6" s="404"/>
      <c r="CM6" s="140"/>
      <c r="CN6" s="140"/>
      <c r="CO6" s="130"/>
    </row>
    <row r="7" spans="1:96" s="5" customFormat="1" ht="20.100000000000001" customHeight="1" thickBot="1" x14ac:dyDescent="0.3">
      <c r="B7" s="569" t="str">
        <f>+'Datos Generales'!B12</f>
        <v>Razón social</v>
      </c>
      <c r="C7" s="569" t="str">
        <f>+'Datos Generales'!B13</f>
        <v>RUT</v>
      </c>
      <c r="D7" s="569" t="str">
        <f>+'Datos Generales'!B15</f>
        <v>Sector</v>
      </c>
      <c r="E7" s="569" t="str">
        <f>+'Datos Generales'!B19</f>
        <v>Personal Empleado (cantidad)</v>
      </c>
      <c r="F7" s="569" t="s">
        <v>470</v>
      </c>
      <c r="G7" s="569" t="s">
        <v>450</v>
      </c>
      <c r="H7" s="569" t="s">
        <v>452</v>
      </c>
      <c r="I7" s="569" t="s">
        <v>451</v>
      </c>
      <c r="J7" s="569" t="s">
        <v>453</v>
      </c>
      <c r="K7" s="569" t="s">
        <v>455</v>
      </c>
      <c r="L7" s="569" t="s">
        <v>454</v>
      </c>
      <c r="M7" s="569" t="s">
        <v>456</v>
      </c>
      <c r="N7" s="569" t="s">
        <v>457</v>
      </c>
      <c r="O7" s="569" t="s">
        <v>458</v>
      </c>
      <c r="P7" s="569" t="s">
        <v>459</v>
      </c>
      <c r="Q7" s="569" t="s">
        <v>460</v>
      </c>
      <c r="R7" s="574" t="str">
        <f>+'Datos Generales'!B25</f>
        <v>Banco</v>
      </c>
      <c r="S7" s="574" t="str">
        <f>+'Datos Generales'!B26</f>
        <v>Sucursal</v>
      </c>
      <c r="T7" s="574" t="str">
        <f>+'Datos Generales'!B27</f>
        <v>Titular de la Cuenta</v>
      </c>
      <c r="U7" s="574" t="str">
        <f>+'Datos Generales'!B28</f>
        <v>Tipo de Cuenta</v>
      </c>
      <c r="V7" s="574" t="str">
        <f>+'Datos Generales'!B29</f>
        <v>Número de Cuenta</v>
      </c>
      <c r="W7" s="574" t="str">
        <f>+'Datos Generales'!B30</f>
        <v>Moneda</v>
      </c>
      <c r="X7" s="563" t="str">
        <f>+'Datos Instalaciones'!C13</f>
        <v>Nombre de instalación, sucursal, planta industrial o dependencia</v>
      </c>
      <c r="Y7" s="569" t="s">
        <v>492</v>
      </c>
      <c r="Z7" s="569" t="s">
        <v>489</v>
      </c>
      <c r="AA7" s="569" t="s">
        <v>490</v>
      </c>
      <c r="AB7" s="484" t="s">
        <v>378</v>
      </c>
      <c r="AC7" s="484" t="s">
        <v>303</v>
      </c>
      <c r="AD7" s="484" t="s">
        <v>117</v>
      </c>
      <c r="AE7" s="484" t="s">
        <v>497</v>
      </c>
      <c r="AF7" s="484" t="s">
        <v>74</v>
      </c>
      <c r="AG7" s="484" t="s">
        <v>37</v>
      </c>
      <c r="AH7" s="484" t="s">
        <v>411</v>
      </c>
      <c r="AI7" s="501" t="s">
        <v>302</v>
      </c>
      <c r="AJ7" s="502"/>
      <c r="AK7" s="484" t="s">
        <v>109</v>
      </c>
      <c r="AL7" s="505" t="s">
        <v>75</v>
      </c>
      <c r="AM7" s="506"/>
      <c r="AN7" s="506"/>
      <c r="AO7" s="506"/>
      <c r="AP7" s="506"/>
      <c r="AQ7" s="506"/>
      <c r="AR7" s="506"/>
      <c r="AS7" s="507"/>
      <c r="AT7" s="505" t="s">
        <v>75</v>
      </c>
      <c r="AU7" s="506"/>
      <c r="AV7" s="506"/>
      <c r="AW7" s="506"/>
      <c r="AX7" s="506"/>
      <c r="AY7" s="506"/>
      <c r="AZ7" s="507"/>
      <c r="BA7" s="206"/>
      <c r="BB7" s="508" t="s">
        <v>76</v>
      </c>
      <c r="BC7" s="509"/>
      <c r="BD7" s="509"/>
      <c r="BE7" s="509"/>
      <c r="BF7" s="509"/>
      <c r="BG7" s="509"/>
      <c r="BH7" s="509"/>
      <c r="BI7" s="510"/>
      <c r="BJ7" s="508" t="s">
        <v>76</v>
      </c>
      <c r="BK7" s="509"/>
      <c r="BL7" s="509"/>
      <c r="BM7" s="509"/>
      <c r="BN7" s="509"/>
      <c r="BO7" s="509"/>
      <c r="BP7" s="509"/>
      <c r="BQ7" s="510"/>
      <c r="BR7" s="523" t="s">
        <v>254</v>
      </c>
      <c r="BS7" s="517" t="s">
        <v>38</v>
      </c>
      <c r="BT7" s="518"/>
      <c r="BU7" s="518"/>
      <c r="BV7" s="518"/>
      <c r="BW7" s="519"/>
      <c r="BX7" s="491" t="s">
        <v>79</v>
      </c>
      <c r="BY7" s="492"/>
      <c r="BZ7" s="492"/>
      <c r="CA7" s="492"/>
      <c r="CB7" s="492"/>
      <c r="CC7" s="492"/>
      <c r="CD7" s="492"/>
      <c r="CE7" s="492"/>
      <c r="CF7" s="492"/>
      <c r="CG7" s="492"/>
      <c r="CH7" s="492"/>
      <c r="CI7" s="492"/>
      <c r="CJ7" s="492"/>
      <c r="CK7" s="492"/>
      <c r="CL7" s="493"/>
      <c r="CM7" s="491" t="s">
        <v>106</v>
      </c>
      <c r="CN7" s="492"/>
      <c r="CO7" s="492"/>
      <c r="CP7" s="493"/>
    </row>
    <row r="8" spans="1:96" s="5" customFormat="1" ht="64.5" customHeight="1" thickBot="1" x14ac:dyDescent="0.3"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5"/>
      <c r="S8" s="575"/>
      <c r="T8" s="575"/>
      <c r="U8" s="575"/>
      <c r="V8" s="575"/>
      <c r="W8" s="575"/>
      <c r="X8" s="564"/>
      <c r="Y8" s="570"/>
      <c r="Z8" s="570"/>
      <c r="AA8" s="570"/>
      <c r="AB8" s="485"/>
      <c r="AC8" s="485"/>
      <c r="AD8" s="485"/>
      <c r="AE8" s="485"/>
      <c r="AF8" s="485"/>
      <c r="AG8" s="485"/>
      <c r="AH8" s="485"/>
      <c r="AI8" s="503"/>
      <c r="AJ8" s="504"/>
      <c r="AK8" s="485"/>
      <c r="AL8" s="489" t="s">
        <v>33</v>
      </c>
      <c r="AM8" s="497" t="s">
        <v>107</v>
      </c>
      <c r="AN8" s="498"/>
      <c r="AO8" s="494" t="s">
        <v>32</v>
      </c>
      <c r="AP8" s="495"/>
      <c r="AQ8" s="495"/>
      <c r="AR8" s="496"/>
      <c r="AS8" s="216" t="s">
        <v>358</v>
      </c>
      <c r="AT8" s="528" t="s">
        <v>216</v>
      </c>
      <c r="AU8" s="497" t="s">
        <v>107</v>
      </c>
      <c r="AV8" s="498"/>
      <c r="AW8" s="494" t="s">
        <v>32</v>
      </c>
      <c r="AX8" s="495"/>
      <c r="AY8" s="495"/>
      <c r="AZ8" s="496"/>
      <c r="BA8" s="216" t="s">
        <v>358</v>
      </c>
      <c r="BB8" s="535" t="s">
        <v>33</v>
      </c>
      <c r="BC8" s="532" t="s">
        <v>107</v>
      </c>
      <c r="BD8" s="512"/>
      <c r="BE8" s="513" t="s">
        <v>32</v>
      </c>
      <c r="BF8" s="514"/>
      <c r="BG8" s="514"/>
      <c r="BH8" s="514"/>
      <c r="BI8" s="217" t="s">
        <v>393</v>
      </c>
      <c r="BJ8" s="533" t="s">
        <v>216</v>
      </c>
      <c r="BK8" s="511" t="s">
        <v>107</v>
      </c>
      <c r="BL8" s="512"/>
      <c r="BM8" s="513" t="s">
        <v>32</v>
      </c>
      <c r="BN8" s="514"/>
      <c r="BO8" s="514"/>
      <c r="BP8" s="515"/>
      <c r="BQ8" s="217" t="s">
        <v>358</v>
      </c>
      <c r="BR8" s="524"/>
      <c r="BS8" s="526" t="s">
        <v>77</v>
      </c>
      <c r="BT8" s="487" t="s">
        <v>465</v>
      </c>
      <c r="BU8" s="487" t="s">
        <v>400</v>
      </c>
      <c r="BV8" s="487" t="s">
        <v>78</v>
      </c>
      <c r="BW8" s="530" t="s">
        <v>364</v>
      </c>
      <c r="BX8" s="522" t="s">
        <v>80</v>
      </c>
      <c r="BY8" s="522"/>
      <c r="BZ8" s="516" t="s">
        <v>96</v>
      </c>
      <c r="CA8" s="516"/>
      <c r="CB8" s="520" t="s">
        <v>383</v>
      </c>
      <c r="CC8" s="521"/>
      <c r="CD8" s="499" t="s">
        <v>88</v>
      </c>
      <c r="CE8" s="500"/>
      <c r="CF8" s="499" t="s">
        <v>255</v>
      </c>
      <c r="CG8" s="500"/>
      <c r="CH8" s="520" t="s">
        <v>499</v>
      </c>
      <c r="CI8" s="521"/>
      <c r="CJ8" s="482" t="s">
        <v>103</v>
      </c>
      <c r="CK8" s="483"/>
      <c r="CL8" s="480" t="s">
        <v>245</v>
      </c>
      <c r="CM8" s="577" t="s">
        <v>105</v>
      </c>
      <c r="CN8" s="577" t="s">
        <v>410</v>
      </c>
      <c r="CO8" s="577" t="s">
        <v>412</v>
      </c>
      <c r="CP8" s="577" t="s">
        <v>413</v>
      </c>
    </row>
    <row r="9" spans="1:96" s="5" customFormat="1" ht="45.75" thickBot="1" x14ac:dyDescent="0.3">
      <c r="B9" s="571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6"/>
      <c r="S9" s="576"/>
      <c r="T9" s="576"/>
      <c r="U9" s="576"/>
      <c r="V9" s="576"/>
      <c r="W9" s="576"/>
      <c r="X9" s="565"/>
      <c r="Y9" s="571"/>
      <c r="Z9" s="571"/>
      <c r="AA9" s="571"/>
      <c r="AB9" s="486"/>
      <c r="AC9" s="486"/>
      <c r="AD9" s="486"/>
      <c r="AE9" s="486"/>
      <c r="AF9" s="486"/>
      <c r="AG9" s="486"/>
      <c r="AH9" s="486"/>
      <c r="AI9" s="183" t="s">
        <v>301</v>
      </c>
      <c r="AJ9" s="183" t="s">
        <v>397</v>
      </c>
      <c r="AK9" s="485"/>
      <c r="AL9" s="490"/>
      <c r="AM9" s="13" t="s">
        <v>18</v>
      </c>
      <c r="AN9" s="14" t="s">
        <v>398</v>
      </c>
      <c r="AO9" s="7" t="s">
        <v>72</v>
      </c>
      <c r="AP9" s="9" t="s">
        <v>30</v>
      </c>
      <c r="AQ9" s="9" t="s">
        <v>35</v>
      </c>
      <c r="AR9" s="8" t="s">
        <v>399</v>
      </c>
      <c r="AS9" s="8" t="s">
        <v>359</v>
      </c>
      <c r="AT9" s="529"/>
      <c r="AU9" s="13" t="s">
        <v>18</v>
      </c>
      <c r="AV9" s="14" t="s">
        <v>398</v>
      </c>
      <c r="AW9" s="7" t="s">
        <v>72</v>
      </c>
      <c r="AX9" s="9" t="s">
        <v>30</v>
      </c>
      <c r="AY9" s="9" t="s">
        <v>35</v>
      </c>
      <c r="AZ9" s="8" t="s">
        <v>399</v>
      </c>
      <c r="BA9" s="8" t="s">
        <v>359</v>
      </c>
      <c r="BB9" s="536"/>
      <c r="BC9" s="353" t="s">
        <v>18</v>
      </c>
      <c r="BD9" s="15" t="s">
        <v>398</v>
      </c>
      <c r="BE9" s="10" t="s">
        <v>72</v>
      </c>
      <c r="BF9" s="12" t="s">
        <v>30</v>
      </c>
      <c r="BG9" s="12" t="s">
        <v>35</v>
      </c>
      <c r="BH9" s="20" t="s">
        <v>36</v>
      </c>
      <c r="BI9" s="218" t="s">
        <v>359</v>
      </c>
      <c r="BJ9" s="534"/>
      <c r="BK9" s="12" t="s">
        <v>18</v>
      </c>
      <c r="BL9" s="15" t="s">
        <v>34</v>
      </c>
      <c r="BM9" s="10" t="s">
        <v>72</v>
      </c>
      <c r="BN9" s="12" t="s">
        <v>30</v>
      </c>
      <c r="BO9" s="12" t="s">
        <v>35</v>
      </c>
      <c r="BP9" s="11" t="s">
        <v>36</v>
      </c>
      <c r="BQ9" s="218" t="s">
        <v>359</v>
      </c>
      <c r="BR9" s="525"/>
      <c r="BS9" s="527"/>
      <c r="BT9" s="488"/>
      <c r="BU9" s="488"/>
      <c r="BV9" s="488"/>
      <c r="BW9" s="531"/>
      <c r="BX9" s="205" t="s">
        <v>31</v>
      </c>
      <c r="BY9" s="205" t="s">
        <v>81</v>
      </c>
      <c r="BZ9" s="205" t="s">
        <v>97</v>
      </c>
      <c r="CA9" s="205" t="s">
        <v>81</v>
      </c>
      <c r="CB9" s="205" t="s">
        <v>98</v>
      </c>
      <c r="CC9" s="205" t="s">
        <v>81</v>
      </c>
      <c r="CD9" s="205" t="s">
        <v>98</v>
      </c>
      <c r="CE9" s="205" t="s">
        <v>81</v>
      </c>
      <c r="CF9" s="329" t="s">
        <v>258</v>
      </c>
      <c r="CG9" s="259" t="s">
        <v>81</v>
      </c>
      <c r="CH9" s="359" t="s">
        <v>388</v>
      </c>
      <c r="CI9" s="360" t="s">
        <v>81</v>
      </c>
      <c r="CJ9" s="407" t="s">
        <v>104</v>
      </c>
      <c r="CK9" s="408" t="s">
        <v>469</v>
      </c>
      <c r="CL9" s="481"/>
      <c r="CM9" s="578"/>
      <c r="CN9" s="578"/>
      <c r="CO9" s="578"/>
      <c r="CP9" s="578"/>
    </row>
    <row r="10" spans="1:96" s="153" customFormat="1" ht="45.75" customHeight="1" thickBot="1" x14ac:dyDescent="0.3">
      <c r="B10" s="566">
        <f>+'Datos Generales'!$C$12</f>
        <v>0</v>
      </c>
      <c r="C10" s="567">
        <f>+'Datos Generales'!$C$13</f>
        <v>0</v>
      </c>
      <c r="D10" s="567" t="str">
        <f>+'Datos Generales'!$C$15</f>
        <v>Seleccione el sector</v>
      </c>
      <c r="E10" s="567">
        <f>+'Datos Generales'!$C$19</f>
        <v>0</v>
      </c>
      <c r="F10" s="567" t="str">
        <f>+'Datos Generales'!$C$21</f>
        <v>Seleccione la opción que corresponda</v>
      </c>
      <c r="G10" s="567">
        <f>+'Datos Generales'!$C$39</f>
        <v>0</v>
      </c>
      <c r="H10" s="567">
        <f>+'Datos Generales'!$E$39</f>
        <v>0</v>
      </c>
      <c r="I10" s="567">
        <f>+'Datos Generales'!$F$39</f>
        <v>0</v>
      </c>
      <c r="J10" s="567">
        <f>+'Datos Generales'!$C$40</f>
        <v>0</v>
      </c>
      <c r="K10" s="567">
        <f>+'Datos Generales'!$E$40</f>
        <v>0</v>
      </c>
      <c r="L10" s="567">
        <f>+'Datos Generales'!$F$40</f>
        <v>0</v>
      </c>
      <c r="M10" s="567">
        <f>+'Datos Generales'!$C$41</f>
        <v>0</v>
      </c>
      <c r="N10" s="567">
        <f>+'Datos Generales'!$C$42</f>
        <v>0</v>
      </c>
      <c r="O10" s="567">
        <f>+'Datos Generales'!$F$42</f>
        <v>0</v>
      </c>
      <c r="P10" s="567">
        <f>+'Datos Generales'!$C$43</f>
        <v>0</v>
      </c>
      <c r="Q10" s="567">
        <f>+'Datos Generales'!$F$43</f>
        <v>0</v>
      </c>
      <c r="R10" s="572">
        <f>+'Datos Generales'!$C$25</f>
        <v>0</v>
      </c>
      <c r="S10" s="572">
        <f>+'Datos Generales'!$C$26</f>
        <v>0</v>
      </c>
      <c r="T10" s="572">
        <f>+'Datos Generales'!$C$27</f>
        <v>0</v>
      </c>
      <c r="U10" s="572" t="str">
        <f>+'Datos Generales'!$C$28</f>
        <v>Seleccione</v>
      </c>
      <c r="V10" s="572">
        <f>+'Datos Generales'!$C$29</f>
        <v>0</v>
      </c>
      <c r="W10" s="572" t="str">
        <f>+'Datos Generales'!$C$30</f>
        <v>Seleccione</v>
      </c>
      <c r="X10" s="562" t="str">
        <f>IF(COUNTA('Datos Instalaciones'!$C$14:$C$33)=1,'Datos Instalaciones'!$C$14,IF('Datos Instalaciones'!C14="","",'Datos Instalaciones'!C14))</f>
        <v/>
      </c>
      <c r="Y10" s="566" t="str">
        <f>IF(COUNTA('Datos Instalaciones'!$C$14:$C$33)=1,'Datos Instalaciones'!$I$14,IF('Datos Instalaciones'!H14="","",'Datos Instalaciones'!H14))</f>
        <v>Seleccione la tarifa</v>
      </c>
      <c r="Z10" s="566" t="str">
        <f>IF(COUNTA('Datos Instalaciones'!$C$14:$C$33)=1,'Datos Instalaciones'!$I$14,IF('Datos Instalaciones'!I14="","",'Datos Instalaciones'!I14))</f>
        <v/>
      </c>
      <c r="AA10" s="566">
        <f>IF(COUNTA('Datos Instalaciones'!$C$14:$C$33)=1,'Datos Instalaciones'!$AH$14,IF('Datos Instalaciones'!AH14="","",'Datos Instalaciones'!AH14))</f>
        <v>0</v>
      </c>
      <c r="AB10" s="426">
        <v>1</v>
      </c>
      <c r="AC10" s="142"/>
      <c r="AD10" s="143" t="s">
        <v>29</v>
      </c>
      <c r="AE10" s="143" t="s">
        <v>29</v>
      </c>
      <c r="AF10" s="144"/>
      <c r="AG10" s="142"/>
      <c r="AH10" s="146" t="s">
        <v>29</v>
      </c>
      <c r="AI10" s="401"/>
      <c r="AJ10" s="401"/>
      <c r="AK10" s="145" t="s">
        <v>207</v>
      </c>
      <c r="AL10" s="146" t="s">
        <v>29</v>
      </c>
      <c r="AM10" s="147"/>
      <c r="AN10" s="226">
        <f t="shared" ref="AN10:AN29" si="0">+VLOOKUP($AL10,$AL$36:$AQ$67,3,FALSE)</f>
        <v>0</v>
      </c>
      <c r="AO10" s="148"/>
      <c r="AP10" s="226">
        <f t="shared" ref="AP10:AP29" si="1">+VLOOKUP($AL10,$AL$36:$AQ$67,2,FALSE)</f>
        <v>0</v>
      </c>
      <c r="AQ10" s="225">
        <f>+IF(AO10="",0,AO10*VLOOKUP(AL10,$AL$37:$AQ$67,5,FALSE))</f>
        <v>0</v>
      </c>
      <c r="AR10" s="33">
        <f>+AM10*AO10</f>
        <v>0</v>
      </c>
      <c r="AS10" s="227">
        <f>+AQ10*VLOOKUP(AL10,$AL$36:$AQ$67,6,FALSE)</f>
        <v>0</v>
      </c>
      <c r="AT10" s="146" t="s">
        <v>29</v>
      </c>
      <c r="AU10" s="149"/>
      <c r="AV10" s="263">
        <f t="shared" ref="AV10:AV29" si="2">+VLOOKUP($AT10,$AL$36:$AQ$67,3,FALSE)</f>
        <v>0</v>
      </c>
      <c r="AW10" s="148"/>
      <c r="AX10" s="263">
        <f t="shared" ref="AX10:AX29" si="3">+VLOOKUP($AT10,$AL$36:$AQ$67,2,FALSE)</f>
        <v>0</v>
      </c>
      <c r="AY10" s="264">
        <f>+IF(AW10="",0,AW10*VLOOKUP(AT10,$AL$37:$AQ$67,5,FALSE))</f>
        <v>0</v>
      </c>
      <c r="AZ10" s="33">
        <f>+AU10*AW10</f>
        <v>0</v>
      </c>
      <c r="BA10" s="33">
        <f>+AY10*VLOOKUP(AT10,$AL$36:$AQ$67,6,FALSE)</f>
        <v>0</v>
      </c>
      <c r="BB10" s="146" t="s">
        <v>29</v>
      </c>
      <c r="BC10" s="150"/>
      <c r="BD10" s="255">
        <f t="shared" ref="BD10:BD29" si="4">+VLOOKUP($BB10,$AL$36:$AQ$67,3,FALSE)</f>
        <v>0</v>
      </c>
      <c r="BE10" s="151"/>
      <c r="BF10" s="255">
        <f t="shared" ref="BF10:BF29" si="5">+VLOOKUP($BB10,$AL$36:$AQ$67,2,FALSE)</f>
        <v>0</v>
      </c>
      <c r="BG10" s="262">
        <f>+IF(BE10="",0,BE10*VLOOKUP(BB10,$AL$37:$AQ$67,5,FALSE))</f>
        <v>0</v>
      </c>
      <c r="BH10" s="40">
        <f>+BC10*BE10</f>
        <v>0</v>
      </c>
      <c r="BI10" s="228">
        <f>+BG10*VLOOKUP(BB10,$AL$36:$AQ$67,6,FALSE)</f>
        <v>0</v>
      </c>
      <c r="BJ10" s="146" t="s">
        <v>29</v>
      </c>
      <c r="BK10" s="150"/>
      <c r="BL10" s="255">
        <f t="shared" ref="BL10:BL29" si="6">+VLOOKUP($BJ10,$AL$36:$AQ$67,3,FALSE)</f>
        <v>0</v>
      </c>
      <c r="BM10" s="151"/>
      <c r="BN10" s="255">
        <f t="shared" ref="BN10:BN29" si="7">+VLOOKUP($BJ10,$AL$36:$AQ$67,2,FALSE)</f>
        <v>0</v>
      </c>
      <c r="BO10" s="262">
        <f>+IF(BM10="",0,BM10*VLOOKUP(BJ10,$AL$37:$AQ$67,5,FALSE))</f>
        <v>0</v>
      </c>
      <c r="BP10" s="46">
        <f>+BK10*BM10</f>
        <v>0</v>
      </c>
      <c r="BQ10" s="228">
        <f>+BO10*VLOOKUP(BJ10,$AL$36:$AQ$67,6,FALSE)</f>
        <v>0</v>
      </c>
      <c r="BR10" s="152" t="s">
        <v>29</v>
      </c>
      <c r="BS10" s="41">
        <f>+IF(BR10="Si",(AQ10+AY10)-BO10,(AQ10+AY10)-(BG10+BO10))</f>
        <v>0</v>
      </c>
      <c r="BT10" s="41">
        <f t="shared" ref="BT10:BT29" si="8">-PV($CN$37,$AG10,BS10,0,1)</f>
        <v>0</v>
      </c>
      <c r="BU10" s="230">
        <f t="shared" ref="BU10:BU29" si="9">(AR10+AZ10)-(BH10+BP10)</f>
        <v>0</v>
      </c>
      <c r="BV10" s="231" t="e">
        <f t="shared" ref="BV10:BV29" si="10">-AJ10/PV(10%,AG10,BU10,0,1)</f>
        <v>#DIV/0!</v>
      </c>
      <c r="BW10" s="229">
        <f t="shared" ref="BW10:BW29" si="11">+(AS10+BA10)-(BI10+BQ10)</f>
        <v>0</v>
      </c>
      <c r="BX10" s="295" t="str">
        <f>IF(COUNTA('Datos Instalaciones'!$C$14:$C$33)=1,'Datos Instalaciones'!$G$14,IF('Datos Instalaciones'!G14="Seleccione el Departamento","",'Datos Instalaciones'!G14))</f>
        <v/>
      </c>
      <c r="BY10" s="253" t="e">
        <f>+IF(BX10="Seleccione el Departamento",1,VLOOKUP(BX10,$BX$37:$BY$55,2,FALSE))</f>
        <v>#N/A</v>
      </c>
      <c r="BZ10" s="146" t="s">
        <v>29</v>
      </c>
      <c r="CA10" s="254">
        <f>+IF(BZ10="Seleccione",1,VLOOKUP(BZ10,$BZ$37:$CA$47,2,))</f>
        <v>1</v>
      </c>
      <c r="CB10" s="296" t="str">
        <f>IF('Datos Generales'!$C$22="Si",'Datos Generales'!$C$21,"")</f>
        <v/>
      </c>
      <c r="CC10" s="254">
        <f>+IF('Datos Generales'!$C$22="Si",IF(OR(CB10="Seleccione la opción que corresponda",CB10="Grande"),1,VLOOKUP(CB10,$CB$37:$CC$40,2,FALSE)),1)</f>
        <v>1</v>
      </c>
      <c r="CD10" s="146" t="s">
        <v>29</v>
      </c>
      <c r="CE10" s="254">
        <f>+IF(CD10="Seleccione",1,VLOOKUP(CD10,$CD$36:$CE$41,2,FALSE))</f>
        <v>1</v>
      </c>
      <c r="CF10" s="336" t="str">
        <f>'Datos Generales'!$C$15</f>
        <v>Seleccione el sector</v>
      </c>
      <c r="CG10" s="447">
        <f>+IF(OR(CF10="Seleccione el sector",CF10="Público",CF10="Comercial y Servicios",CF10="Transporte",CF10="Industria",CF10="Sector Primario"),1,VLOOKUP(CF10,$CF$36:$CG$37,2,FALSE))</f>
        <v>1</v>
      </c>
      <c r="CH10" s="338" t="str">
        <f>'Datos Generales'!$C$33</f>
        <v>Seleccione la opción que corresponda</v>
      </c>
      <c r="CI10" s="253">
        <f>IF(CH10="Seleccione la opción que corresponda",1,VLOOKUP(CH10,$CH$37:$CI$40,2,FALSE))</f>
        <v>1</v>
      </c>
      <c r="CJ10" s="146" t="s">
        <v>29</v>
      </c>
      <c r="CK10" s="448">
        <f>+IF(CJ10="Seleccione",1,IF(CJ10="Si",IF(BT10&lt;500,1.5,1),IF(CJ10="Si (expost)",IF(BT10&lt;500,0,0.6),IF(BT10&lt;500,1,0))))</f>
        <v>1</v>
      </c>
      <c r="CL10" s="253" t="e">
        <f>+BY10*CA10*CC10*CE10*CK10*CI10*CG10</f>
        <v>#N/A</v>
      </c>
      <c r="CM10" s="101" t="e">
        <f t="shared" ref="CM10:CM29" si="12">+BS10*CL10</f>
        <v>#N/A</v>
      </c>
      <c r="CN10" s="102" t="e">
        <f t="shared" ref="CN10:CN29" si="13">-PV($CN$37,$AG10,CM10,0,1)</f>
        <v>#N/A</v>
      </c>
      <c r="CO10" s="102" t="e">
        <f>CN10*$CO$37</f>
        <v>#N/A</v>
      </c>
      <c r="CP10" s="102" t="e">
        <f t="shared" ref="CP10:CP29" si="14">IF(AH10&lt;&gt;"Si",IF(AJ10*30%&lt;=CO10,AJ10*30%,CO10), IF(AJ10*100%&lt;=CO10,AJ10*100%,CO10))</f>
        <v>#N/A</v>
      </c>
    </row>
    <row r="11" spans="1:96" s="153" customFormat="1" ht="45.75" customHeight="1" thickBot="1" x14ac:dyDescent="0.3">
      <c r="B11" s="566" t="str">
        <f>+IF($AC11="","",'Datos Generales'!$C$12)</f>
        <v/>
      </c>
      <c r="C11" s="566" t="str">
        <f>+IF($AC11="","",'Datos Generales'!$C$13)</f>
        <v/>
      </c>
      <c r="D11" s="567" t="str">
        <f>+IF($AC11="","",'Datos Generales'!$C$15)</f>
        <v/>
      </c>
      <c r="E11" s="567" t="str">
        <f>+IF($AC11="","",'Datos Generales'!$C$19)</f>
        <v/>
      </c>
      <c r="F11" s="567" t="str">
        <f>+IF($AC11="","",'Datos Generales'!$C$21)</f>
        <v/>
      </c>
      <c r="G11" s="567" t="str">
        <f>+IF($AC11="","",'Datos Generales'!$C$39)</f>
        <v/>
      </c>
      <c r="H11" s="567" t="str">
        <f>+IF($AC11="","",'Datos Generales'!$E$39)</f>
        <v/>
      </c>
      <c r="I11" s="567" t="str">
        <f>+IF($AC11="","",'Datos Generales'!$F$39)</f>
        <v/>
      </c>
      <c r="J11" s="567" t="str">
        <f>+IF($AC11="","",'Datos Generales'!$C$40)</f>
        <v/>
      </c>
      <c r="K11" s="567" t="str">
        <f>+IF($AC11="","",'Datos Generales'!$E$40)</f>
        <v/>
      </c>
      <c r="L11" s="567" t="str">
        <f>+IF($AC11="","",'Datos Generales'!$F$40)</f>
        <v/>
      </c>
      <c r="M11" s="567" t="str">
        <f>+IF($AC11="","",'Datos Generales'!$C$41)</f>
        <v/>
      </c>
      <c r="N11" s="567" t="str">
        <f>+IF($AC11="","",'Datos Generales'!$C$42)</f>
        <v/>
      </c>
      <c r="O11" s="567" t="str">
        <f>+IF($AC11="","",'Datos Generales'!$F$42)</f>
        <v/>
      </c>
      <c r="P11" s="567" t="str">
        <f>+IF($AC11="","",'Datos Generales'!$C$43)</f>
        <v/>
      </c>
      <c r="Q11" s="567" t="str">
        <f>+IF($AC11="","",'Datos Generales'!$F$43)</f>
        <v/>
      </c>
      <c r="R11" s="572" t="str">
        <f>+IF($AC11="","",'Datos Generales'!$C$25)</f>
        <v/>
      </c>
      <c r="S11" s="572" t="str">
        <f>+IF($AC11="","",'Datos Generales'!$C$26)</f>
        <v/>
      </c>
      <c r="T11" s="572" t="str">
        <f>+IF($AC11="","",'Datos Generales'!$C$27)</f>
        <v/>
      </c>
      <c r="U11" s="572" t="str">
        <f>+IF($AC11="","",'Datos Generales'!$C$28)</f>
        <v/>
      </c>
      <c r="V11" s="572" t="str">
        <f>+IF($AC11="","",'Datos Generales'!$C$29)</f>
        <v/>
      </c>
      <c r="W11" s="572" t="str">
        <f>+IF($AC11="","",'Datos Generales'!$C$30)</f>
        <v/>
      </c>
      <c r="X11" s="562" t="str">
        <f>IF(COUNTA('Datos Instalaciones'!$C$14:$C$33)=1,'Datos Instalaciones'!$C$14,IF('Datos Instalaciones'!C15="","",'Datos Instalaciones'!C15))</f>
        <v/>
      </c>
      <c r="Y11" s="566" t="str">
        <f>IF(COUNTA('Datos Instalaciones'!$C$14:$C$33)=1,'Datos Instalaciones'!$I$14,IF('Datos Instalaciones'!H15="","",'Datos Instalaciones'!H15))</f>
        <v>Seleccione la tarifa</v>
      </c>
      <c r="Z11" s="566" t="str">
        <f>IF(COUNTA('Datos Instalaciones'!$C$14:$C$33)=1,'Datos Instalaciones'!$I$14,IF('Datos Instalaciones'!I15="","",'Datos Instalaciones'!I15))</f>
        <v/>
      </c>
      <c r="AA11" s="566">
        <f>IF(COUNTA('Datos Instalaciones'!$C$14:$C$33)=1,'Datos Instalaciones'!$AH$14,IF('Datos Instalaciones'!AH15="","",'Datos Instalaciones'!AH15))</f>
        <v>0</v>
      </c>
      <c r="AB11" s="426">
        <v>2</v>
      </c>
      <c r="AC11" s="142"/>
      <c r="AD11" s="143" t="s">
        <v>29</v>
      </c>
      <c r="AE11" s="143" t="s">
        <v>29</v>
      </c>
      <c r="AF11" s="144"/>
      <c r="AG11" s="142"/>
      <c r="AH11" s="146" t="s">
        <v>29</v>
      </c>
      <c r="AI11" s="402"/>
      <c r="AJ11" s="402"/>
      <c r="AK11" s="145" t="s">
        <v>207</v>
      </c>
      <c r="AL11" s="146" t="s">
        <v>29</v>
      </c>
      <c r="AM11" s="147"/>
      <c r="AN11" s="226">
        <f t="shared" si="0"/>
        <v>0</v>
      </c>
      <c r="AO11" s="148"/>
      <c r="AP11" s="226">
        <f t="shared" si="1"/>
        <v>0</v>
      </c>
      <c r="AQ11" s="225">
        <f t="shared" ref="AQ11:AQ29" si="15">+IF(AO11="",0,AO11*VLOOKUP(AL11,$AL$37:$AQ$67,5,FALSE))</f>
        <v>0</v>
      </c>
      <c r="AR11" s="33">
        <f t="shared" ref="AR11:AR29" si="16">+AM11*AO11</f>
        <v>0</v>
      </c>
      <c r="AS11" s="227">
        <f t="shared" ref="AS11:AS29" si="17">+AQ11*VLOOKUP(AL11,$AL$36:$AQ$67,6,FALSE)</f>
        <v>0</v>
      </c>
      <c r="AT11" s="146" t="s">
        <v>29</v>
      </c>
      <c r="AU11" s="149"/>
      <c r="AV11" s="263">
        <f t="shared" si="2"/>
        <v>0</v>
      </c>
      <c r="AW11" s="148"/>
      <c r="AX11" s="263">
        <f t="shared" si="3"/>
        <v>0</v>
      </c>
      <c r="AY11" s="264">
        <f t="shared" ref="AY11:AY29" si="18">+IF(AW11="",0,AW11*VLOOKUP(AT11,$AL$37:$AQ$67,5,FALSE))</f>
        <v>0</v>
      </c>
      <c r="AZ11" s="33">
        <f t="shared" ref="AZ11:AZ29" si="19">+AU11*AW11</f>
        <v>0</v>
      </c>
      <c r="BA11" s="33">
        <f t="shared" ref="BA11:BA29" si="20">+AY11*VLOOKUP(AT11,$AL$36:$AQ$67,6,FALSE)</f>
        <v>0</v>
      </c>
      <c r="BB11" s="146" t="s">
        <v>29</v>
      </c>
      <c r="BC11" s="150"/>
      <c r="BD11" s="255">
        <f t="shared" si="4"/>
        <v>0</v>
      </c>
      <c r="BE11" s="151"/>
      <c r="BF11" s="255">
        <f t="shared" si="5"/>
        <v>0</v>
      </c>
      <c r="BG11" s="262">
        <f t="shared" ref="BG11:BG29" si="21">+IF(BE11="",0,BE11*VLOOKUP(BB11,$AL$37:$AQ$67,5,FALSE))</f>
        <v>0</v>
      </c>
      <c r="BH11" s="40">
        <f>+BC11*BE11</f>
        <v>0</v>
      </c>
      <c r="BI11" s="228">
        <f t="shared" ref="BI11:BI29" si="22">+BG11*VLOOKUP(BB11,$AL$36:$AQ$67,6,FALSE)</f>
        <v>0</v>
      </c>
      <c r="BJ11" s="146" t="s">
        <v>29</v>
      </c>
      <c r="BK11" s="150"/>
      <c r="BL11" s="255">
        <f t="shared" si="6"/>
        <v>0</v>
      </c>
      <c r="BM11" s="151"/>
      <c r="BN11" s="255">
        <f t="shared" si="7"/>
        <v>0</v>
      </c>
      <c r="BO11" s="262">
        <f>+IF(BM11="",0,BM11*VLOOKUP(BJ11,$AL$37:$AQ$67,5,FALSE))</f>
        <v>0</v>
      </c>
      <c r="BP11" s="46">
        <f t="shared" ref="BP11:BP13" si="23">+BK11*BM11</f>
        <v>0</v>
      </c>
      <c r="BQ11" s="228">
        <f>+BO11*VLOOKUP(BJ11,$AL$36:$AQ$67,6,FALSE)</f>
        <v>0</v>
      </c>
      <c r="BR11" s="152" t="s">
        <v>29</v>
      </c>
      <c r="BS11" s="41">
        <f>+IF(BR11="Si",(AQ11+AY11)-BO11,(AQ11+AY11)-(BG11+BO11))</f>
        <v>0</v>
      </c>
      <c r="BT11" s="41">
        <f t="shared" si="8"/>
        <v>0</v>
      </c>
      <c r="BU11" s="230">
        <f t="shared" si="9"/>
        <v>0</v>
      </c>
      <c r="BV11" s="231" t="e">
        <f t="shared" si="10"/>
        <v>#DIV/0!</v>
      </c>
      <c r="BW11" s="229">
        <f t="shared" si="11"/>
        <v>0</v>
      </c>
      <c r="BX11" s="295" t="str">
        <f>IF(COUNTA('Datos Instalaciones'!$C$14:$C$33)=1,'Datos Instalaciones'!$G$14,IF('Datos Instalaciones'!G15="Seleccione el Departamento","",'Datos Instalaciones'!G15))</f>
        <v/>
      </c>
      <c r="BY11" s="253" t="e">
        <f t="shared" ref="BY11:BY29" si="24">+IF(BX11="Seleccione el Departamento",1,VLOOKUP(BX11,$BX$37:$BY$55,2,FALSE))</f>
        <v>#N/A</v>
      </c>
      <c r="BZ11" s="146" t="s">
        <v>29</v>
      </c>
      <c r="CA11" s="254">
        <f t="shared" ref="CA11:CA29" si="25">+IF(BZ11="Seleccione",1,VLOOKUP(BZ11,$BZ$37:$CA$47,2,))</f>
        <v>1</v>
      </c>
      <c r="CB11" s="296" t="str">
        <f>IF('Datos Generales'!$C$22="Si",'Datos Generales'!$C$21,"")</f>
        <v/>
      </c>
      <c r="CC11" s="254">
        <f>+IF('Datos Generales'!$C$22="Si",IF(OR(CB11="Seleccione la opción que corresponda",CB11="Grande"),1,VLOOKUP(CB11,$CB$37:$CC$40,2,FALSE)),1)</f>
        <v>1</v>
      </c>
      <c r="CD11" s="146" t="s">
        <v>29</v>
      </c>
      <c r="CE11" s="254">
        <f t="shared" ref="CE11:CE29" si="26">+IF(CD11="Seleccione",1,VLOOKUP(CD11,$CD$36:$CE$41,2,FALSE))</f>
        <v>1</v>
      </c>
      <c r="CF11" s="336" t="str">
        <f>'Datos Generales'!$C$15</f>
        <v>Seleccione el sector</v>
      </c>
      <c r="CG11" s="447">
        <f t="shared" ref="CG11:CG29" si="27">+IF(OR(CF11="Seleccione el sector",CF11="Público",CF11="Comercial y Servicios",CF11="Transporte",CF11="Industria",CF11="Sector Primario"),1,VLOOKUP(CF11,$CF$36:$CG$38,2,FALSE))</f>
        <v>1</v>
      </c>
      <c r="CH11" s="338" t="str">
        <f>'Datos Generales'!$C$33</f>
        <v>Seleccione la opción que corresponda</v>
      </c>
      <c r="CI11" s="253">
        <f t="shared" ref="CI11:CI29" si="28">IF(CH11="Seleccione la opción que corresponda",1,VLOOKUP(CH11,$CH$37:$CI$40,2,FALSE))</f>
        <v>1</v>
      </c>
      <c r="CJ11" s="146" t="s">
        <v>29</v>
      </c>
      <c r="CK11" s="448">
        <f t="shared" ref="CK11:CK29" si="29">+IF(CJ11="Seleccione",1,IF(CJ11="Si",IF(BT11&lt;500,1.5,1),IF(CJ11="Si (expost)",IF(BT11&lt;500,0,0.6),IF(BT11&lt;500,1,0))))</f>
        <v>1</v>
      </c>
      <c r="CL11" s="253" t="e">
        <f t="shared" ref="CL11:CL29" si="30">+BY11*CA11*CC11*CE11*CK11*CI11*CG11</f>
        <v>#N/A</v>
      </c>
      <c r="CM11" s="101" t="e">
        <f t="shared" si="12"/>
        <v>#N/A</v>
      </c>
      <c r="CN11" s="102" t="e">
        <f t="shared" si="13"/>
        <v>#N/A</v>
      </c>
      <c r="CO11" s="102" t="e">
        <f t="shared" ref="CO11:CO29" si="31">CN11*$CO$37</f>
        <v>#N/A</v>
      </c>
      <c r="CP11" s="102" t="e">
        <f t="shared" si="14"/>
        <v>#N/A</v>
      </c>
    </row>
    <row r="12" spans="1:96" s="153" customFormat="1" ht="45.75" customHeight="1" thickBot="1" x14ac:dyDescent="0.3">
      <c r="B12" s="566" t="str">
        <f>+IF($AC12="","",'Datos Generales'!$C$12)</f>
        <v/>
      </c>
      <c r="C12" s="566" t="str">
        <f>+IF($AC12="","",'Datos Generales'!$C$13)</f>
        <v/>
      </c>
      <c r="D12" s="567" t="str">
        <f>+IF($AC12="","",'Datos Generales'!$C$15)</f>
        <v/>
      </c>
      <c r="E12" s="567" t="str">
        <f>+IF($AC12="","",'Datos Generales'!$C$19)</f>
        <v/>
      </c>
      <c r="F12" s="567" t="str">
        <f>+IF($AC12="","",'Datos Generales'!$C$21)</f>
        <v/>
      </c>
      <c r="G12" s="567" t="str">
        <f>+IF($AC12="","",'Datos Generales'!$C$39)</f>
        <v/>
      </c>
      <c r="H12" s="567" t="str">
        <f>+IF($AC12="","",'Datos Generales'!$E$39)</f>
        <v/>
      </c>
      <c r="I12" s="567" t="str">
        <f>+IF($AC12="","",'Datos Generales'!$F$39)</f>
        <v/>
      </c>
      <c r="J12" s="567" t="str">
        <f>+IF($AC12="","",'Datos Generales'!$C$40)</f>
        <v/>
      </c>
      <c r="K12" s="567" t="str">
        <f>+IF($AC12="","",'Datos Generales'!$E$40)</f>
        <v/>
      </c>
      <c r="L12" s="567" t="str">
        <f>+IF($AC12="","",'Datos Generales'!$F$40)</f>
        <v/>
      </c>
      <c r="M12" s="567" t="str">
        <f>+IF($AC12="","",'Datos Generales'!$C$41)</f>
        <v/>
      </c>
      <c r="N12" s="567" t="str">
        <f>+IF($AC12="","",'Datos Generales'!$C$42)</f>
        <v/>
      </c>
      <c r="O12" s="567" t="str">
        <f>+IF($AC12="","",'Datos Generales'!$F$42)</f>
        <v/>
      </c>
      <c r="P12" s="567" t="str">
        <f>+IF($AC12="","",'Datos Generales'!$C$43)</f>
        <v/>
      </c>
      <c r="Q12" s="567" t="str">
        <f>+IF($AC12="","",'Datos Generales'!$F$43)</f>
        <v/>
      </c>
      <c r="R12" s="572" t="str">
        <f>+IF($AC12="","",'Datos Generales'!$C$25)</f>
        <v/>
      </c>
      <c r="S12" s="572" t="str">
        <f>+IF($AC12="","",'Datos Generales'!$C$26)</f>
        <v/>
      </c>
      <c r="T12" s="572" t="str">
        <f>+IF($AC12="","",'Datos Generales'!$C$27)</f>
        <v/>
      </c>
      <c r="U12" s="572" t="str">
        <f>+IF($AC12="","",'Datos Generales'!$C$28)</f>
        <v/>
      </c>
      <c r="V12" s="572" t="str">
        <f>+IF($AC12="","",'Datos Generales'!$C$29)</f>
        <v/>
      </c>
      <c r="W12" s="572" t="str">
        <f>+IF($AC12="","",'Datos Generales'!$C$30)</f>
        <v/>
      </c>
      <c r="X12" s="562" t="str">
        <f>IF(COUNTA('Datos Instalaciones'!$C$14:$C$33)=1,'Datos Instalaciones'!$C$14,IF('Datos Instalaciones'!C16="","",'Datos Instalaciones'!C16))</f>
        <v/>
      </c>
      <c r="Y12" s="566" t="str">
        <f>IF(COUNTA('Datos Instalaciones'!$C$14:$C$33)=1,'Datos Instalaciones'!$I$14,IF('Datos Instalaciones'!H16="","",'Datos Instalaciones'!H16))</f>
        <v>Seleccione la tarifa</v>
      </c>
      <c r="Z12" s="566" t="str">
        <f>IF(COUNTA('Datos Instalaciones'!$C$14:$C$33)=1,'Datos Instalaciones'!$I$14,IF('Datos Instalaciones'!I16="","",'Datos Instalaciones'!I16))</f>
        <v/>
      </c>
      <c r="AA12" s="566">
        <f>IF(COUNTA('Datos Instalaciones'!$C$14:$C$33)=1,'Datos Instalaciones'!$AH$14,IF('Datos Instalaciones'!AH16="","",'Datos Instalaciones'!AH16))</f>
        <v>0</v>
      </c>
      <c r="AB12" s="426">
        <v>3</v>
      </c>
      <c r="AC12" s="142"/>
      <c r="AD12" s="143" t="s">
        <v>29</v>
      </c>
      <c r="AE12" s="143" t="s">
        <v>29</v>
      </c>
      <c r="AF12" s="144"/>
      <c r="AG12" s="142"/>
      <c r="AH12" s="146" t="s">
        <v>29</v>
      </c>
      <c r="AI12" s="402"/>
      <c r="AJ12" s="402"/>
      <c r="AK12" s="145" t="s">
        <v>207</v>
      </c>
      <c r="AL12" s="146" t="s">
        <v>29</v>
      </c>
      <c r="AM12" s="147"/>
      <c r="AN12" s="226">
        <f t="shared" si="0"/>
        <v>0</v>
      </c>
      <c r="AO12" s="148"/>
      <c r="AP12" s="226">
        <f t="shared" si="1"/>
        <v>0</v>
      </c>
      <c r="AQ12" s="225">
        <f t="shared" si="15"/>
        <v>0</v>
      </c>
      <c r="AR12" s="33">
        <f t="shared" si="16"/>
        <v>0</v>
      </c>
      <c r="AS12" s="227">
        <f t="shared" si="17"/>
        <v>0</v>
      </c>
      <c r="AT12" s="146" t="s">
        <v>29</v>
      </c>
      <c r="AU12" s="149"/>
      <c r="AV12" s="263">
        <f t="shared" si="2"/>
        <v>0</v>
      </c>
      <c r="AW12" s="148"/>
      <c r="AX12" s="263">
        <f t="shared" si="3"/>
        <v>0</v>
      </c>
      <c r="AY12" s="264">
        <f t="shared" si="18"/>
        <v>0</v>
      </c>
      <c r="AZ12" s="33">
        <f t="shared" si="19"/>
        <v>0</v>
      </c>
      <c r="BA12" s="33">
        <f t="shared" si="20"/>
        <v>0</v>
      </c>
      <c r="BB12" s="146" t="s">
        <v>29</v>
      </c>
      <c r="BC12" s="150"/>
      <c r="BD12" s="255">
        <f t="shared" si="4"/>
        <v>0</v>
      </c>
      <c r="BE12" s="151"/>
      <c r="BF12" s="255">
        <f t="shared" si="5"/>
        <v>0</v>
      </c>
      <c r="BG12" s="262">
        <f t="shared" si="21"/>
        <v>0</v>
      </c>
      <c r="BH12" s="40">
        <f>+BC12*BE12</f>
        <v>0</v>
      </c>
      <c r="BI12" s="228">
        <f t="shared" si="22"/>
        <v>0</v>
      </c>
      <c r="BJ12" s="146" t="s">
        <v>29</v>
      </c>
      <c r="BK12" s="150"/>
      <c r="BL12" s="255">
        <f t="shared" si="6"/>
        <v>0</v>
      </c>
      <c r="BM12" s="151"/>
      <c r="BN12" s="255">
        <f t="shared" si="7"/>
        <v>0</v>
      </c>
      <c r="BO12" s="262">
        <f t="shared" ref="BO12:BO29" si="32">+IF(BM12="",0,BM12*VLOOKUP(BJ12,$AL$37:$AQ$67,5,FALSE))</f>
        <v>0</v>
      </c>
      <c r="BP12" s="46">
        <f t="shared" si="23"/>
        <v>0</v>
      </c>
      <c r="BQ12" s="228">
        <f t="shared" ref="BQ12:BQ29" si="33">+BO12*VLOOKUP(BJ12,$AL$36:$AQ$67,6,FALSE)</f>
        <v>0</v>
      </c>
      <c r="BR12" s="152" t="s">
        <v>29</v>
      </c>
      <c r="BS12" s="41">
        <f>+IF(BR12="Si",(AQ12+AY12)-BO12,(AQ12+AY12)-(BG12+BO12))</f>
        <v>0</v>
      </c>
      <c r="BT12" s="41">
        <f t="shared" si="8"/>
        <v>0</v>
      </c>
      <c r="BU12" s="230">
        <f t="shared" si="9"/>
        <v>0</v>
      </c>
      <c r="BV12" s="231" t="e">
        <f t="shared" si="10"/>
        <v>#DIV/0!</v>
      </c>
      <c r="BW12" s="229">
        <f t="shared" si="11"/>
        <v>0</v>
      </c>
      <c r="BX12" s="295" t="str">
        <f>IF(COUNTA('Datos Instalaciones'!$C$14:$C$33)=1,'Datos Instalaciones'!$G$14,IF('Datos Instalaciones'!G16="Seleccione el Departamento","",'Datos Instalaciones'!G16))</f>
        <v/>
      </c>
      <c r="BY12" s="253" t="e">
        <f t="shared" si="24"/>
        <v>#N/A</v>
      </c>
      <c r="BZ12" s="146" t="s">
        <v>29</v>
      </c>
      <c r="CA12" s="254">
        <f t="shared" si="25"/>
        <v>1</v>
      </c>
      <c r="CB12" s="296" t="str">
        <f>IF('Datos Generales'!$C$22="Si",'Datos Generales'!$C$21,"")</f>
        <v/>
      </c>
      <c r="CC12" s="254">
        <f>+IF('Datos Generales'!$C$22="Si",IF(OR(CB12="Seleccione la opción que corresponda",CB12="Grande"),1,VLOOKUP(CB12,$CB$37:$CC$40,2,FALSE)),1)</f>
        <v>1</v>
      </c>
      <c r="CD12" s="146" t="s">
        <v>29</v>
      </c>
      <c r="CE12" s="254">
        <f t="shared" si="26"/>
        <v>1</v>
      </c>
      <c r="CF12" s="336" t="str">
        <f>'Datos Generales'!$C$15</f>
        <v>Seleccione el sector</v>
      </c>
      <c r="CG12" s="447">
        <f t="shared" si="27"/>
        <v>1</v>
      </c>
      <c r="CH12" s="338" t="str">
        <f>'Datos Generales'!$C$33</f>
        <v>Seleccione la opción que corresponda</v>
      </c>
      <c r="CI12" s="253">
        <f t="shared" si="28"/>
        <v>1</v>
      </c>
      <c r="CJ12" s="146" t="s">
        <v>29</v>
      </c>
      <c r="CK12" s="448">
        <f t="shared" si="29"/>
        <v>1</v>
      </c>
      <c r="CL12" s="253" t="e">
        <f t="shared" si="30"/>
        <v>#N/A</v>
      </c>
      <c r="CM12" s="101" t="e">
        <f t="shared" si="12"/>
        <v>#N/A</v>
      </c>
      <c r="CN12" s="102" t="e">
        <f t="shared" si="13"/>
        <v>#N/A</v>
      </c>
      <c r="CO12" s="102" t="e">
        <f t="shared" si="31"/>
        <v>#N/A</v>
      </c>
      <c r="CP12" s="102" t="e">
        <f t="shared" si="14"/>
        <v>#N/A</v>
      </c>
      <c r="CQ12" s="154"/>
      <c r="CR12" s="155"/>
    </row>
    <row r="13" spans="1:96" s="153" customFormat="1" ht="45.75" customHeight="1" thickBot="1" x14ac:dyDescent="0.3">
      <c r="B13" s="566" t="str">
        <f>+IF($AC13="","",'Datos Generales'!$C$12)</f>
        <v/>
      </c>
      <c r="C13" s="566" t="str">
        <f>+IF($AC13="","",'Datos Generales'!$C$13)</f>
        <v/>
      </c>
      <c r="D13" s="567" t="str">
        <f>+IF($AC13="","",'Datos Generales'!$C$15)</f>
        <v/>
      </c>
      <c r="E13" s="567" t="str">
        <f>+IF($AC13="","",'Datos Generales'!$C$19)</f>
        <v/>
      </c>
      <c r="F13" s="567" t="str">
        <f>+IF($AC13="","",'Datos Generales'!$C$21)</f>
        <v/>
      </c>
      <c r="G13" s="567" t="str">
        <f>+IF($AC13="","",'Datos Generales'!$C$39)</f>
        <v/>
      </c>
      <c r="H13" s="567" t="str">
        <f>+IF($AC13="","",'Datos Generales'!$E$39)</f>
        <v/>
      </c>
      <c r="I13" s="567" t="str">
        <f>+IF($AC13="","",'Datos Generales'!$F$39)</f>
        <v/>
      </c>
      <c r="J13" s="567" t="str">
        <f>+IF($AC13="","",'Datos Generales'!$C$40)</f>
        <v/>
      </c>
      <c r="K13" s="567" t="str">
        <f>+IF($AC13="","",'Datos Generales'!$E$40)</f>
        <v/>
      </c>
      <c r="L13" s="567" t="str">
        <f>+IF($AC13="","",'Datos Generales'!$F$40)</f>
        <v/>
      </c>
      <c r="M13" s="567" t="str">
        <f>+IF($AC13="","",'Datos Generales'!$C$41)</f>
        <v/>
      </c>
      <c r="N13" s="567" t="str">
        <f>+IF($AC13="","",'Datos Generales'!$C$42)</f>
        <v/>
      </c>
      <c r="O13" s="567" t="str">
        <f>+IF($AC13="","",'Datos Generales'!$F$42)</f>
        <v/>
      </c>
      <c r="P13" s="567" t="str">
        <f>+IF($AC13="","",'Datos Generales'!$C$43)</f>
        <v/>
      </c>
      <c r="Q13" s="567" t="str">
        <f>+IF($AC13="","",'Datos Generales'!$F$43)</f>
        <v/>
      </c>
      <c r="R13" s="572" t="str">
        <f>+IF($AC13="","",'Datos Generales'!$C$25)</f>
        <v/>
      </c>
      <c r="S13" s="572" t="str">
        <f>+IF($AC13="","",'Datos Generales'!$C$26)</f>
        <v/>
      </c>
      <c r="T13" s="572" t="str">
        <f>+IF($AC13="","",'Datos Generales'!$C$27)</f>
        <v/>
      </c>
      <c r="U13" s="572" t="str">
        <f>+IF($AC13="","",'Datos Generales'!$C$28)</f>
        <v/>
      </c>
      <c r="V13" s="572" t="str">
        <f>+IF($AC13="","",'Datos Generales'!$C$29)</f>
        <v/>
      </c>
      <c r="W13" s="572" t="str">
        <f>+IF($AC13="","",'Datos Generales'!$C$30)</f>
        <v/>
      </c>
      <c r="X13" s="562" t="str">
        <f>IF(COUNTA('Datos Instalaciones'!$C$14:$C$33)=1,'Datos Instalaciones'!$C$14,IF('Datos Instalaciones'!C17="","",'Datos Instalaciones'!C17))</f>
        <v/>
      </c>
      <c r="Y13" s="566" t="str">
        <f>IF(COUNTA('Datos Instalaciones'!$C$14:$C$33)=1,'Datos Instalaciones'!$I$14,IF('Datos Instalaciones'!H17="","",'Datos Instalaciones'!H17))</f>
        <v>Seleccione la tarifa</v>
      </c>
      <c r="Z13" s="566" t="str">
        <f>IF(COUNTA('Datos Instalaciones'!$C$14:$C$33)=1,'Datos Instalaciones'!$I$14,IF('Datos Instalaciones'!I17="","",'Datos Instalaciones'!I17))</f>
        <v/>
      </c>
      <c r="AA13" s="566">
        <f>IF(COUNTA('Datos Instalaciones'!$C$14:$C$33)=1,'Datos Instalaciones'!$AH$14,IF('Datos Instalaciones'!AH17="","",'Datos Instalaciones'!AH17))</f>
        <v>0</v>
      </c>
      <c r="AB13" s="426">
        <v>4</v>
      </c>
      <c r="AC13" s="142"/>
      <c r="AD13" s="143" t="s">
        <v>29</v>
      </c>
      <c r="AE13" s="143" t="s">
        <v>29</v>
      </c>
      <c r="AF13" s="144"/>
      <c r="AG13" s="142"/>
      <c r="AH13" s="146" t="s">
        <v>29</v>
      </c>
      <c r="AI13" s="402"/>
      <c r="AJ13" s="402"/>
      <c r="AK13" s="145" t="s">
        <v>207</v>
      </c>
      <c r="AL13" s="146" t="s">
        <v>29</v>
      </c>
      <c r="AM13" s="147"/>
      <c r="AN13" s="226">
        <f t="shared" si="0"/>
        <v>0</v>
      </c>
      <c r="AO13" s="148"/>
      <c r="AP13" s="226">
        <f t="shared" si="1"/>
        <v>0</v>
      </c>
      <c r="AQ13" s="225">
        <f t="shared" si="15"/>
        <v>0</v>
      </c>
      <c r="AR13" s="33">
        <f t="shared" si="16"/>
        <v>0</v>
      </c>
      <c r="AS13" s="227">
        <f t="shared" si="17"/>
        <v>0</v>
      </c>
      <c r="AT13" s="146" t="s">
        <v>29</v>
      </c>
      <c r="AU13" s="149"/>
      <c r="AV13" s="263">
        <f t="shared" si="2"/>
        <v>0</v>
      </c>
      <c r="AW13" s="148"/>
      <c r="AX13" s="263">
        <f t="shared" si="3"/>
        <v>0</v>
      </c>
      <c r="AY13" s="264">
        <f t="shared" si="18"/>
        <v>0</v>
      </c>
      <c r="AZ13" s="33">
        <f t="shared" si="19"/>
        <v>0</v>
      </c>
      <c r="BA13" s="33">
        <f t="shared" si="20"/>
        <v>0</v>
      </c>
      <c r="BB13" s="146" t="s">
        <v>29</v>
      </c>
      <c r="BC13" s="150"/>
      <c r="BD13" s="255">
        <f t="shared" si="4"/>
        <v>0</v>
      </c>
      <c r="BE13" s="151"/>
      <c r="BF13" s="255">
        <f t="shared" si="5"/>
        <v>0</v>
      </c>
      <c r="BG13" s="262">
        <f t="shared" si="21"/>
        <v>0</v>
      </c>
      <c r="BH13" s="40">
        <f>+BC13*BE13</f>
        <v>0</v>
      </c>
      <c r="BI13" s="228">
        <f t="shared" si="22"/>
        <v>0</v>
      </c>
      <c r="BJ13" s="146" t="s">
        <v>29</v>
      </c>
      <c r="BK13" s="150"/>
      <c r="BL13" s="255">
        <f t="shared" si="6"/>
        <v>0</v>
      </c>
      <c r="BM13" s="151"/>
      <c r="BN13" s="255">
        <f t="shared" si="7"/>
        <v>0</v>
      </c>
      <c r="BO13" s="262">
        <f t="shared" si="32"/>
        <v>0</v>
      </c>
      <c r="BP13" s="46">
        <f t="shared" si="23"/>
        <v>0</v>
      </c>
      <c r="BQ13" s="228">
        <f t="shared" si="33"/>
        <v>0</v>
      </c>
      <c r="BR13" s="152" t="s">
        <v>29</v>
      </c>
      <c r="BS13" s="41">
        <f>+IF(BR13="Si",(AQ13+AY13)-BO13,(AQ13+AY13)-(BG13+BO13))</f>
        <v>0</v>
      </c>
      <c r="BT13" s="41">
        <f t="shared" si="8"/>
        <v>0</v>
      </c>
      <c r="BU13" s="230">
        <f t="shared" si="9"/>
        <v>0</v>
      </c>
      <c r="BV13" s="231" t="e">
        <f t="shared" si="10"/>
        <v>#DIV/0!</v>
      </c>
      <c r="BW13" s="229">
        <f t="shared" si="11"/>
        <v>0</v>
      </c>
      <c r="BX13" s="295" t="str">
        <f>IF(COUNTA('Datos Instalaciones'!$C$14:$C$33)=1,'Datos Instalaciones'!$G$14,IF('Datos Instalaciones'!G17="Seleccione el Departamento","",'Datos Instalaciones'!G17))</f>
        <v/>
      </c>
      <c r="BY13" s="253" t="e">
        <f t="shared" si="24"/>
        <v>#N/A</v>
      </c>
      <c r="BZ13" s="146" t="s">
        <v>29</v>
      </c>
      <c r="CA13" s="254">
        <f t="shared" si="25"/>
        <v>1</v>
      </c>
      <c r="CB13" s="296" t="str">
        <f>IF('Datos Generales'!$C$22="Si",'Datos Generales'!$C$21,"")</f>
        <v/>
      </c>
      <c r="CC13" s="254">
        <f>+IF('Datos Generales'!$C$22="Si",IF(OR(CB13="Seleccione la opción que corresponda",CB13="Grande"),1,VLOOKUP(CB13,$CB$37:$CC$40,2,FALSE)),1)</f>
        <v>1</v>
      </c>
      <c r="CD13" s="146" t="s">
        <v>29</v>
      </c>
      <c r="CE13" s="254">
        <f t="shared" si="26"/>
        <v>1</v>
      </c>
      <c r="CF13" s="336" t="str">
        <f>'Datos Generales'!$C$15</f>
        <v>Seleccione el sector</v>
      </c>
      <c r="CG13" s="447">
        <f t="shared" si="27"/>
        <v>1</v>
      </c>
      <c r="CH13" s="338" t="str">
        <f>'Datos Generales'!$C$33</f>
        <v>Seleccione la opción que corresponda</v>
      </c>
      <c r="CI13" s="253">
        <f t="shared" si="28"/>
        <v>1</v>
      </c>
      <c r="CJ13" s="146" t="s">
        <v>29</v>
      </c>
      <c r="CK13" s="448">
        <f t="shared" si="29"/>
        <v>1</v>
      </c>
      <c r="CL13" s="253" t="e">
        <f t="shared" si="30"/>
        <v>#N/A</v>
      </c>
      <c r="CM13" s="101" t="e">
        <f t="shared" si="12"/>
        <v>#N/A</v>
      </c>
      <c r="CN13" s="102" t="e">
        <f t="shared" si="13"/>
        <v>#N/A</v>
      </c>
      <c r="CO13" s="102" t="e">
        <f t="shared" si="31"/>
        <v>#N/A</v>
      </c>
      <c r="CP13" s="102" t="e">
        <f t="shared" si="14"/>
        <v>#N/A</v>
      </c>
    </row>
    <row r="14" spans="1:96" s="153" customFormat="1" ht="45.75" customHeight="1" thickBot="1" x14ac:dyDescent="0.3">
      <c r="B14" s="566" t="str">
        <f>+IF($AC14="","",'Datos Generales'!$C$12)</f>
        <v/>
      </c>
      <c r="C14" s="566" t="str">
        <f>+IF($AC14="","",'Datos Generales'!$C$13)</f>
        <v/>
      </c>
      <c r="D14" s="567" t="str">
        <f>+IF($AC14="","",'Datos Generales'!$C$15)</f>
        <v/>
      </c>
      <c r="E14" s="567" t="str">
        <f>+IF($AC14="","",'Datos Generales'!$C$19)</f>
        <v/>
      </c>
      <c r="F14" s="567" t="str">
        <f>+IF($AC14="","",'Datos Generales'!$C$21)</f>
        <v/>
      </c>
      <c r="G14" s="567" t="str">
        <f>+IF($AC14="","",'Datos Generales'!$C$39)</f>
        <v/>
      </c>
      <c r="H14" s="567" t="str">
        <f>+IF($AC14="","",'Datos Generales'!$E$39)</f>
        <v/>
      </c>
      <c r="I14" s="567" t="str">
        <f>+IF($AC14="","",'Datos Generales'!$F$39)</f>
        <v/>
      </c>
      <c r="J14" s="567" t="str">
        <f>+IF($AC14="","",'Datos Generales'!$C$40)</f>
        <v/>
      </c>
      <c r="K14" s="567" t="str">
        <f>+IF($AC14="","",'Datos Generales'!$E$40)</f>
        <v/>
      </c>
      <c r="L14" s="567" t="str">
        <f>+IF($AC14="","",'Datos Generales'!$F$40)</f>
        <v/>
      </c>
      <c r="M14" s="567" t="str">
        <f>+IF($AC14="","",'Datos Generales'!$C$41)</f>
        <v/>
      </c>
      <c r="N14" s="567" t="str">
        <f>+IF($AC14="","",'Datos Generales'!$C$42)</f>
        <v/>
      </c>
      <c r="O14" s="567" t="str">
        <f>+IF($AC14="","",'Datos Generales'!$F$42)</f>
        <v/>
      </c>
      <c r="P14" s="567" t="str">
        <f>+IF($AC14="","",'Datos Generales'!$C$43)</f>
        <v/>
      </c>
      <c r="Q14" s="567" t="str">
        <f>+IF($AC14="","",'Datos Generales'!$F$43)</f>
        <v/>
      </c>
      <c r="R14" s="572" t="str">
        <f>+IF($AC14="","",'Datos Generales'!$C$25)</f>
        <v/>
      </c>
      <c r="S14" s="572" t="str">
        <f>+IF($AC14="","",'Datos Generales'!$C$26)</f>
        <v/>
      </c>
      <c r="T14" s="572" t="str">
        <f>+IF($AC14="","",'Datos Generales'!$C$27)</f>
        <v/>
      </c>
      <c r="U14" s="572" t="str">
        <f>+IF($AC14="","",'Datos Generales'!$C$28)</f>
        <v/>
      </c>
      <c r="V14" s="572" t="str">
        <f>+IF($AC14="","",'Datos Generales'!$C$29)</f>
        <v/>
      </c>
      <c r="W14" s="572" t="str">
        <f>+IF($AC14="","",'Datos Generales'!$C$30)</f>
        <v/>
      </c>
      <c r="X14" s="562" t="str">
        <f>IF(COUNTA('Datos Instalaciones'!$C$14:$C$33)=1,'Datos Instalaciones'!$C$14,IF('Datos Instalaciones'!C18="","",'Datos Instalaciones'!C18))</f>
        <v/>
      </c>
      <c r="Y14" s="566" t="str">
        <f>IF(COUNTA('Datos Instalaciones'!$C$14:$C$33)=1,'Datos Instalaciones'!$I$14,IF('Datos Instalaciones'!H18="","",'Datos Instalaciones'!H18))</f>
        <v>Seleccione la tarifa</v>
      </c>
      <c r="Z14" s="566" t="str">
        <f>IF(COUNTA('Datos Instalaciones'!$C$14:$C$33)=1,'Datos Instalaciones'!$I$14,IF('Datos Instalaciones'!I18="","",'Datos Instalaciones'!I18))</f>
        <v/>
      </c>
      <c r="AA14" s="566">
        <f>IF(COUNTA('Datos Instalaciones'!$C$14:$C$33)=1,'Datos Instalaciones'!$AH$14,IF('Datos Instalaciones'!AH18="","",'Datos Instalaciones'!AH18))</f>
        <v>0</v>
      </c>
      <c r="AB14" s="426">
        <v>5</v>
      </c>
      <c r="AC14" s="142"/>
      <c r="AD14" s="143" t="s">
        <v>29</v>
      </c>
      <c r="AE14" s="143" t="s">
        <v>29</v>
      </c>
      <c r="AF14" s="144"/>
      <c r="AG14" s="142"/>
      <c r="AH14" s="146" t="s">
        <v>29</v>
      </c>
      <c r="AI14" s="402"/>
      <c r="AJ14" s="402"/>
      <c r="AK14" s="145" t="s">
        <v>29</v>
      </c>
      <c r="AL14" s="146" t="s">
        <v>29</v>
      </c>
      <c r="AM14" s="147"/>
      <c r="AN14" s="226">
        <f t="shared" si="0"/>
        <v>0</v>
      </c>
      <c r="AO14" s="148"/>
      <c r="AP14" s="226">
        <f t="shared" si="1"/>
        <v>0</v>
      </c>
      <c r="AQ14" s="225">
        <f t="shared" si="15"/>
        <v>0</v>
      </c>
      <c r="AR14" s="33">
        <f t="shared" si="16"/>
        <v>0</v>
      </c>
      <c r="AS14" s="227">
        <f t="shared" si="17"/>
        <v>0</v>
      </c>
      <c r="AT14" s="146" t="s">
        <v>29</v>
      </c>
      <c r="AU14" s="149"/>
      <c r="AV14" s="263">
        <f t="shared" si="2"/>
        <v>0</v>
      </c>
      <c r="AW14" s="148"/>
      <c r="AX14" s="263">
        <f t="shared" si="3"/>
        <v>0</v>
      </c>
      <c r="AY14" s="264">
        <f t="shared" si="18"/>
        <v>0</v>
      </c>
      <c r="AZ14" s="33">
        <f t="shared" si="19"/>
        <v>0</v>
      </c>
      <c r="BA14" s="33">
        <f t="shared" si="20"/>
        <v>0</v>
      </c>
      <c r="BB14" s="146" t="s">
        <v>29</v>
      </c>
      <c r="BC14" s="150"/>
      <c r="BD14" s="255">
        <f t="shared" si="4"/>
        <v>0</v>
      </c>
      <c r="BE14" s="151"/>
      <c r="BF14" s="255">
        <f t="shared" si="5"/>
        <v>0</v>
      </c>
      <c r="BG14" s="262">
        <f t="shared" si="21"/>
        <v>0</v>
      </c>
      <c r="BH14" s="40">
        <f t="shared" ref="BH14:BH29" si="34">+BC14*BE14</f>
        <v>0</v>
      </c>
      <c r="BI14" s="228">
        <f t="shared" si="22"/>
        <v>0</v>
      </c>
      <c r="BJ14" s="146" t="s">
        <v>29</v>
      </c>
      <c r="BK14" s="150"/>
      <c r="BL14" s="255">
        <f t="shared" si="6"/>
        <v>0</v>
      </c>
      <c r="BM14" s="151"/>
      <c r="BN14" s="255">
        <f t="shared" si="7"/>
        <v>0</v>
      </c>
      <c r="BO14" s="262">
        <f t="shared" si="32"/>
        <v>0</v>
      </c>
      <c r="BP14" s="46">
        <f t="shared" ref="BP14:BP29" si="35">+BK14*BM14</f>
        <v>0</v>
      </c>
      <c r="BQ14" s="228">
        <f t="shared" si="33"/>
        <v>0</v>
      </c>
      <c r="BR14" s="152" t="s">
        <v>29</v>
      </c>
      <c r="BS14" s="41">
        <f t="shared" ref="BS14:BS29" si="36">+IF(BR14="Si",(AQ14+AY14)-BO14,(AQ14+AY14)-(BG14+BO14))</f>
        <v>0</v>
      </c>
      <c r="BT14" s="41">
        <f t="shared" si="8"/>
        <v>0</v>
      </c>
      <c r="BU14" s="230">
        <f t="shared" si="9"/>
        <v>0</v>
      </c>
      <c r="BV14" s="231" t="e">
        <f t="shared" si="10"/>
        <v>#DIV/0!</v>
      </c>
      <c r="BW14" s="229">
        <f t="shared" si="11"/>
        <v>0</v>
      </c>
      <c r="BX14" s="295" t="str">
        <f>IF(COUNTA('Datos Instalaciones'!$C$14:$C$33)=1,'Datos Instalaciones'!$G$14,IF('Datos Instalaciones'!G18="Seleccione el Departamento","",'Datos Instalaciones'!G18))</f>
        <v/>
      </c>
      <c r="BY14" s="253" t="e">
        <f t="shared" si="24"/>
        <v>#N/A</v>
      </c>
      <c r="BZ14" s="146" t="s">
        <v>29</v>
      </c>
      <c r="CA14" s="254">
        <f t="shared" si="25"/>
        <v>1</v>
      </c>
      <c r="CB14" s="296" t="str">
        <f>IF('Datos Generales'!$C$22="Si",'Datos Generales'!$C$21,"")</f>
        <v/>
      </c>
      <c r="CC14" s="254">
        <f>+IF('Datos Generales'!$C$22="Si",IF(OR(CB14="Seleccione la opción que corresponda",CB14="Grande"),1,VLOOKUP(CB14,$CB$37:$CC$40,2,FALSE)),1)</f>
        <v>1</v>
      </c>
      <c r="CD14" s="146" t="s">
        <v>29</v>
      </c>
      <c r="CE14" s="254">
        <f t="shared" si="26"/>
        <v>1</v>
      </c>
      <c r="CF14" s="336" t="str">
        <f>'Datos Generales'!$C$15</f>
        <v>Seleccione el sector</v>
      </c>
      <c r="CG14" s="447">
        <f t="shared" si="27"/>
        <v>1</v>
      </c>
      <c r="CH14" s="338" t="str">
        <f>'Datos Generales'!$C$33</f>
        <v>Seleccione la opción que corresponda</v>
      </c>
      <c r="CI14" s="253">
        <f t="shared" si="28"/>
        <v>1</v>
      </c>
      <c r="CJ14" s="146" t="s">
        <v>29</v>
      </c>
      <c r="CK14" s="448">
        <f t="shared" si="29"/>
        <v>1</v>
      </c>
      <c r="CL14" s="253" t="e">
        <f t="shared" si="30"/>
        <v>#N/A</v>
      </c>
      <c r="CM14" s="101" t="e">
        <f t="shared" si="12"/>
        <v>#N/A</v>
      </c>
      <c r="CN14" s="102" t="e">
        <f t="shared" si="13"/>
        <v>#N/A</v>
      </c>
      <c r="CO14" s="102" t="e">
        <f t="shared" si="31"/>
        <v>#N/A</v>
      </c>
      <c r="CP14" s="102" t="e">
        <f t="shared" si="14"/>
        <v>#N/A</v>
      </c>
    </row>
    <row r="15" spans="1:96" s="153" customFormat="1" ht="45.75" customHeight="1" thickBot="1" x14ac:dyDescent="0.3">
      <c r="B15" s="566" t="str">
        <f>+IF($AC15="","",'Datos Generales'!$C$12)</f>
        <v/>
      </c>
      <c r="C15" s="566" t="str">
        <f>+IF($AC15="","",'Datos Generales'!$C$13)</f>
        <v/>
      </c>
      <c r="D15" s="567" t="str">
        <f>+IF($AC15="","",'Datos Generales'!$C$15)</f>
        <v/>
      </c>
      <c r="E15" s="567" t="str">
        <f>+IF($AC15="","",'Datos Generales'!$C$19)</f>
        <v/>
      </c>
      <c r="F15" s="567" t="str">
        <f>+IF($AC15="","",'Datos Generales'!$C$21)</f>
        <v/>
      </c>
      <c r="G15" s="567" t="str">
        <f>+IF($AC15="","",'Datos Generales'!$C$39)</f>
        <v/>
      </c>
      <c r="H15" s="567" t="str">
        <f>+IF($AC15="","",'Datos Generales'!$E$39)</f>
        <v/>
      </c>
      <c r="I15" s="567" t="str">
        <f>+IF($AC15="","",'Datos Generales'!$F$39)</f>
        <v/>
      </c>
      <c r="J15" s="567" t="str">
        <f>+IF($AC15="","",'Datos Generales'!$C$40)</f>
        <v/>
      </c>
      <c r="K15" s="567" t="str">
        <f>+IF($AC15="","",'Datos Generales'!$E$40)</f>
        <v/>
      </c>
      <c r="L15" s="567" t="str">
        <f>+IF($AC15="","",'Datos Generales'!$F$40)</f>
        <v/>
      </c>
      <c r="M15" s="567" t="str">
        <f>+IF($AC15="","",'Datos Generales'!$C$41)</f>
        <v/>
      </c>
      <c r="N15" s="567" t="str">
        <f>+IF($AC15="","",'Datos Generales'!$C$42)</f>
        <v/>
      </c>
      <c r="O15" s="567" t="str">
        <f>+IF($AC15="","",'Datos Generales'!$F$42)</f>
        <v/>
      </c>
      <c r="P15" s="567" t="str">
        <f>+IF($AC15="","",'Datos Generales'!$C$43)</f>
        <v/>
      </c>
      <c r="Q15" s="567" t="str">
        <f>+IF($AC15="","",'Datos Generales'!$F$43)</f>
        <v/>
      </c>
      <c r="R15" s="572" t="str">
        <f>+IF($AC15="","",'Datos Generales'!$C$25)</f>
        <v/>
      </c>
      <c r="S15" s="572" t="str">
        <f>+IF($AC15="","",'Datos Generales'!$C$26)</f>
        <v/>
      </c>
      <c r="T15" s="572" t="str">
        <f>+IF($AC15="","",'Datos Generales'!$C$27)</f>
        <v/>
      </c>
      <c r="U15" s="572" t="str">
        <f>+IF($AC15="","",'Datos Generales'!$C$28)</f>
        <v/>
      </c>
      <c r="V15" s="572" t="str">
        <f>+IF($AC15="","",'Datos Generales'!$C$29)</f>
        <v/>
      </c>
      <c r="W15" s="572" t="str">
        <f>+IF($AC15="","",'Datos Generales'!$C$30)</f>
        <v/>
      </c>
      <c r="X15" s="562" t="str">
        <f>IF(COUNTA('Datos Instalaciones'!$C$14:$C$33)=1,'Datos Instalaciones'!$C$14,IF('Datos Instalaciones'!C19="","",'Datos Instalaciones'!C19))</f>
        <v/>
      </c>
      <c r="Y15" s="566" t="str">
        <f>IF(COUNTA('Datos Instalaciones'!$C$14:$C$33)=1,'Datos Instalaciones'!$I$14,IF('Datos Instalaciones'!H19="","",'Datos Instalaciones'!H19))</f>
        <v>Seleccione la tarifa</v>
      </c>
      <c r="Z15" s="566" t="str">
        <f>IF(COUNTA('Datos Instalaciones'!$C$14:$C$33)=1,'Datos Instalaciones'!$I$14,IF('Datos Instalaciones'!I19="","",'Datos Instalaciones'!I19))</f>
        <v/>
      </c>
      <c r="AA15" s="566">
        <f>IF(COUNTA('Datos Instalaciones'!$C$14:$C$33)=1,'Datos Instalaciones'!$AH$14,IF('Datos Instalaciones'!AH19="","",'Datos Instalaciones'!AH19))</f>
        <v>0</v>
      </c>
      <c r="AB15" s="426">
        <v>6</v>
      </c>
      <c r="AC15" s="142"/>
      <c r="AD15" s="143" t="s">
        <v>29</v>
      </c>
      <c r="AE15" s="143" t="s">
        <v>29</v>
      </c>
      <c r="AF15" s="144"/>
      <c r="AG15" s="142"/>
      <c r="AH15" s="146" t="s">
        <v>29</v>
      </c>
      <c r="AI15" s="402"/>
      <c r="AJ15" s="402"/>
      <c r="AK15" s="145" t="s">
        <v>29</v>
      </c>
      <c r="AL15" s="146" t="s">
        <v>29</v>
      </c>
      <c r="AM15" s="147"/>
      <c r="AN15" s="226">
        <f t="shared" si="0"/>
        <v>0</v>
      </c>
      <c r="AO15" s="148"/>
      <c r="AP15" s="226">
        <f t="shared" si="1"/>
        <v>0</v>
      </c>
      <c r="AQ15" s="225">
        <f t="shared" si="15"/>
        <v>0</v>
      </c>
      <c r="AR15" s="33">
        <f t="shared" si="16"/>
        <v>0</v>
      </c>
      <c r="AS15" s="227">
        <f t="shared" si="17"/>
        <v>0</v>
      </c>
      <c r="AT15" s="146" t="s">
        <v>29</v>
      </c>
      <c r="AU15" s="149"/>
      <c r="AV15" s="263">
        <f t="shared" si="2"/>
        <v>0</v>
      </c>
      <c r="AW15" s="148"/>
      <c r="AX15" s="263">
        <f t="shared" si="3"/>
        <v>0</v>
      </c>
      <c r="AY15" s="264">
        <f t="shared" si="18"/>
        <v>0</v>
      </c>
      <c r="AZ15" s="33">
        <f t="shared" si="19"/>
        <v>0</v>
      </c>
      <c r="BA15" s="33">
        <f t="shared" si="20"/>
        <v>0</v>
      </c>
      <c r="BB15" s="146" t="s">
        <v>29</v>
      </c>
      <c r="BC15" s="150"/>
      <c r="BD15" s="255">
        <f t="shared" si="4"/>
        <v>0</v>
      </c>
      <c r="BE15" s="151"/>
      <c r="BF15" s="255">
        <f t="shared" si="5"/>
        <v>0</v>
      </c>
      <c r="BG15" s="262">
        <f t="shared" si="21"/>
        <v>0</v>
      </c>
      <c r="BH15" s="40">
        <f t="shared" si="34"/>
        <v>0</v>
      </c>
      <c r="BI15" s="228">
        <f t="shared" si="22"/>
        <v>0</v>
      </c>
      <c r="BJ15" s="146" t="s">
        <v>29</v>
      </c>
      <c r="BK15" s="150"/>
      <c r="BL15" s="255">
        <f t="shared" si="6"/>
        <v>0</v>
      </c>
      <c r="BM15" s="151"/>
      <c r="BN15" s="255">
        <f t="shared" si="7"/>
        <v>0</v>
      </c>
      <c r="BO15" s="262">
        <f t="shared" si="32"/>
        <v>0</v>
      </c>
      <c r="BP15" s="46">
        <f t="shared" si="35"/>
        <v>0</v>
      </c>
      <c r="BQ15" s="228">
        <f t="shared" si="33"/>
        <v>0</v>
      </c>
      <c r="BR15" s="152" t="s">
        <v>29</v>
      </c>
      <c r="BS15" s="41">
        <f t="shared" si="36"/>
        <v>0</v>
      </c>
      <c r="BT15" s="41">
        <f t="shared" si="8"/>
        <v>0</v>
      </c>
      <c r="BU15" s="230">
        <f t="shared" si="9"/>
        <v>0</v>
      </c>
      <c r="BV15" s="231" t="e">
        <f t="shared" si="10"/>
        <v>#DIV/0!</v>
      </c>
      <c r="BW15" s="229">
        <f t="shared" si="11"/>
        <v>0</v>
      </c>
      <c r="BX15" s="295" t="str">
        <f>IF(COUNTA('Datos Instalaciones'!$C$14:$C$33)=1,'Datos Instalaciones'!$G$14,IF('Datos Instalaciones'!G19="Seleccione el Departamento","",'Datos Instalaciones'!G19))</f>
        <v/>
      </c>
      <c r="BY15" s="253" t="e">
        <f t="shared" si="24"/>
        <v>#N/A</v>
      </c>
      <c r="BZ15" s="146" t="s">
        <v>29</v>
      </c>
      <c r="CA15" s="254">
        <f t="shared" si="25"/>
        <v>1</v>
      </c>
      <c r="CB15" s="296" t="str">
        <f>IF('Datos Generales'!$C$22="Si",'Datos Generales'!$C$21,"")</f>
        <v/>
      </c>
      <c r="CC15" s="254">
        <f>+IF('Datos Generales'!$C$22="Si",IF(OR(CB15="Seleccione la opción que corresponda",CB15="Grande"),1,VLOOKUP(CB15,$CB$37:$CC$40,2,FALSE)),1)</f>
        <v>1</v>
      </c>
      <c r="CD15" s="146" t="s">
        <v>29</v>
      </c>
      <c r="CE15" s="254">
        <f t="shared" si="26"/>
        <v>1</v>
      </c>
      <c r="CF15" s="336" t="str">
        <f>'Datos Generales'!$C$15</f>
        <v>Seleccione el sector</v>
      </c>
      <c r="CG15" s="447">
        <f t="shared" si="27"/>
        <v>1</v>
      </c>
      <c r="CH15" s="338" t="str">
        <f>'Datos Generales'!$C$33</f>
        <v>Seleccione la opción que corresponda</v>
      </c>
      <c r="CI15" s="253">
        <f t="shared" si="28"/>
        <v>1</v>
      </c>
      <c r="CJ15" s="146" t="s">
        <v>29</v>
      </c>
      <c r="CK15" s="448">
        <f t="shared" si="29"/>
        <v>1</v>
      </c>
      <c r="CL15" s="253" t="e">
        <f t="shared" si="30"/>
        <v>#N/A</v>
      </c>
      <c r="CM15" s="101" t="e">
        <f t="shared" si="12"/>
        <v>#N/A</v>
      </c>
      <c r="CN15" s="102" t="e">
        <f t="shared" si="13"/>
        <v>#N/A</v>
      </c>
      <c r="CO15" s="102" t="e">
        <f t="shared" si="31"/>
        <v>#N/A</v>
      </c>
      <c r="CP15" s="102" t="e">
        <f t="shared" si="14"/>
        <v>#N/A</v>
      </c>
    </row>
    <row r="16" spans="1:96" s="153" customFormat="1" ht="45.75" customHeight="1" thickBot="1" x14ac:dyDescent="0.3">
      <c r="B16" s="566" t="str">
        <f>+IF($AC16="","",'Datos Generales'!$C$12)</f>
        <v/>
      </c>
      <c r="C16" s="566" t="str">
        <f>+IF($AC16="","",'Datos Generales'!$C$13)</f>
        <v/>
      </c>
      <c r="D16" s="567" t="str">
        <f>+IF($AC16="","",'Datos Generales'!$C$15)</f>
        <v/>
      </c>
      <c r="E16" s="567" t="str">
        <f>+IF($AC16="","",'Datos Generales'!$C$19)</f>
        <v/>
      </c>
      <c r="F16" s="567" t="str">
        <f>+IF($AC16="","",'Datos Generales'!$C$21)</f>
        <v/>
      </c>
      <c r="G16" s="567" t="str">
        <f>+IF($AC16="","",'Datos Generales'!$C$39)</f>
        <v/>
      </c>
      <c r="H16" s="567" t="str">
        <f>+IF($AC16="","",'Datos Generales'!$E$39)</f>
        <v/>
      </c>
      <c r="I16" s="567" t="str">
        <f>+IF($AC16="","",'Datos Generales'!$F$39)</f>
        <v/>
      </c>
      <c r="J16" s="567" t="str">
        <f>+IF($AC16="","",'Datos Generales'!$C$40)</f>
        <v/>
      </c>
      <c r="K16" s="567" t="str">
        <f>+IF($AC16="","",'Datos Generales'!$E$40)</f>
        <v/>
      </c>
      <c r="L16" s="567" t="str">
        <f>+IF($AC16="","",'Datos Generales'!$F$40)</f>
        <v/>
      </c>
      <c r="M16" s="567" t="str">
        <f>+IF($AC16="","",'Datos Generales'!$C$41)</f>
        <v/>
      </c>
      <c r="N16" s="567" t="str">
        <f>+IF($AC16="","",'Datos Generales'!$C$42)</f>
        <v/>
      </c>
      <c r="O16" s="567" t="str">
        <f>+IF($AC16="","",'Datos Generales'!$F$42)</f>
        <v/>
      </c>
      <c r="P16" s="567" t="str">
        <f>+IF($AC16="","",'Datos Generales'!$C$43)</f>
        <v/>
      </c>
      <c r="Q16" s="567" t="str">
        <f>+IF($AC16="","",'Datos Generales'!$F$43)</f>
        <v/>
      </c>
      <c r="R16" s="572" t="str">
        <f>+IF($AC16="","",'Datos Generales'!$C$25)</f>
        <v/>
      </c>
      <c r="S16" s="572" t="str">
        <f>+IF($AC16="","",'Datos Generales'!$C$26)</f>
        <v/>
      </c>
      <c r="T16" s="572" t="str">
        <f>+IF($AC16="","",'Datos Generales'!$C$27)</f>
        <v/>
      </c>
      <c r="U16" s="572" t="str">
        <f>+IF($AC16="","",'Datos Generales'!$C$28)</f>
        <v/>
      </c>
      <c r="V16" s="572" t="str">
        <f>+IF($AC16="","",'Datos Generales'!$C$29)</f>
        <v/>
      </c>
      <c r="W16" s="572" t="str">
        <f>+IF($AC16="","",'Datos Generales'!$C$30)</f>
        <v/>
      </c>
      <c r="X16" s="562" t="str">
        <f>IF(COUNTA('Datos Instalaciones'!$C$14:$C$33)=1,'Datos Instalaciones'!$C$14,IF('Datos Instalaciones'!C20="","",'Datos Instalaciones'!C20))</f>
        <v/>
      </c>
      <c r="Y16" s="566" t="str">
        <f>IF(COUNTA('Datos Instalaciones'!$C$14:$C$33)=1,'Datos Instalaciones'!$I$14,IF('Datos Instalaciones'!H20="","",'Datos Instalaciones'!H20))</f>
        <v>Seleccione la tarifa</v>
      </c>
      <c r="Z16" s="566" t="str">
        <f>IF(COUNTA('Datos Instalaciones'!$C$14:$C$33)=1,'Datos Instalaciones'!$I$14,IF('Datos Instalaciones'!I20="","",'Datos Instalaciones'!I20))</f>
        <v/>
      </c>
      <c r="AA16" s="566">
        <f>IF(COUNTA('Datos Instalaciones'!$C$14:$C$33)=1,'Datos Instalaciones'!$AH$14,IF('Datos Instalaciones'!AH20="","",'Datos Instalaciones'!AH20))</f>
        <v>0</v>
      </c>
      <c r="AB16" s="426">
        <v>7</v>
      </c>
      <c r="AC16" s="142"/>
      <c r="AD16" s="143" t="s">
        <v>29</v>
      </c>
      <c r="AE16" s="143" t="s">
        <v>29</v>
      </c>
      <c r="AF16" s="144"/>
      <c r="AG16" s="142"/>
      <c r="AH16" s="146" t="s">
        <v>29</v>
      </c>
      <c r="AI16" s="402"/>
      <c r="AJ16" s="402"/>
      <c r="AK16" s="145" t="s">
        <v>29</v>
      </c>
      <c r="AL16" s="146" t="s">
        <v>29</v>
      </c>
      <c r="AM16" s="147"/>
      <c r="AN16" s="226">
        <f t="shared" si="0"/>
        <v>0</v>
      </c>
      <c r="AO16" s="148"/>
      <c r="AP16" s="226">
        <f t="shared" si="1"/>
        <v>0</v>
      </c>
      <c r="AQ16" s="225">
        <f t="shared" si="15"/>
        <v>0</v>
      </c>
      <c r="AR16" s="33">
        <f t="shared" si="16"/>
        <v>0</v>
      </c>
      <c r="AS16" s="227">
        <f t="shared" si="17"/>
        <v>0</v>
      </c>
      <c r="AT16" s="146" t="s">
        <v>29</v>
      </c>
      <c r="AU16" s="149"/>
      <c r="AV16" s="263">
        <f t="shared" si="2"/>
        <v>0</v>
      </c>
      <c r="AW16" s="148"/>
      <c r="AX16" s="263">
        <f t="shared" si="3"/>
        <v>0</v>
      </c>
      <c r="AY16" s="264">
        <f t="shared" si="18"/>
        <v>0</v>
      </c>
      <c r="AZ16" s="33">
        <f t="shared" si="19"/>
        <v>0</v>
      </c>
      <c r="BA16" s="33">
        <f t="shared" si="20"/>
        <v>0</v>
      </c>
      <c r="BB16" s="146" t="s">
        <v>29</v>
      </c>
      <c r="BC16" s="150"/>
      <c r="BD16" s="255">
        <f t="shared" si="4"/>
        <v>0</v>
      </c>
      <c r="BE16" s="151"/>
      <c r="BF16" s="255">
        <f t="shared" si="5"/>
        <v>0</v>
      </c>
      <c r="BG16" s="262">
        <f t="shared" si="21"/>
        <v>0</v>
      </c>
      <c r="BH16" s="40">
        <f t="shared" si="34"/>
        <v>0</v>
      </c>
      <c r="BI16" s="228">
        <f t="shared" si="22"/>
        <v>0</v>
      </c>
      <c r="BJ16" s="146" t="s">
        <v>29</v>
      </c>
      <c r="BK16" s="150"/>
      <c r="BL16" s="255">
        <f t="shared" si="6"/>
        <v>0</v>
      </c>
      <c r="BM16" s="151"/>
      <c r="BN16" s="255">
        <f t="shared" si="7"/>
        <v>0</v>
      </c>
      <c r="BO16" s="262">
        <f t="shared" si="32"/>
        <v>0</v>
      </c>
      <c r="BP16" s="46">
        <f t="shared" si="35"/>
        <v>0</v>
      </c>
      <c r="BQ16" s="228">
        <f t="shared" si="33"/>
        <v>0</v>
      </c>
      <c r="BR16" s="152" t="s">
        <v>29</v>
      </c>
      <c r="BS16" s="41">
        <f t="shared" si="36"/>
        <v>0</v>
      </c>
      <c r="BT16" s="41">
        <f t="shared" si="8"/>
        <v>0</v>
      </c>
      <c r="BU16" s="230">
        <f t="shared" si="9"/>
        <v>0</v>
      </c>
      <c r="BV16" s="231" t="e">
        <f t="shared" si="10"/>
        <v>#DIV/0!</v>
      </c>
      <c r="BW16" s="229">
        <f t="shared" si="11"/>
        <v>0</v>
      </c>
      <c r="BX16" s="295" t="str">
        <f>IF(COUNTA('Datos Instalaciones'!$C$14:$C$33)=1,'Datos Instalaciones'!$G$14,IF('Datos Instalaciones'!G20="Seleccione el Departamento","",'Datos Instalaciones'!G20))</f>
        <v/>
      </c>
      <c r="BY16" s="253" t="e">
        <f t="shared" si="24"/>
        <v>#N/A</v>
      </c>
      <c r="BZ16" s="146" t="s">
        <v>29</v>
      </c>
      <c r="CA16" s="254">
        <f t="shared" si="25"/>
        <v>1</v>
      </c>
      <c r="CB16" s="296" t="str">
        <f>IF('Datos Generales'!$C$22="Si",'Datos Generales'!$C$21,"")</f>
        <v/>
      </c>
      <c r="CC16" s="254">
        <f>+IF('Datos Generales'!$C$22="Si",IF(OR(CB16="Seleccione la opción que corresponda",CB16="Grande"),1,VLOOKUP(CB16,$CB$37:$CC$40,2,FALSE)),1)</f>
        <v>1</v>
      </c>
      <c r="CD16" s="146" t="s">
        <v>29</v>
      </c>
      <c r="CE16" s="254">
        <f t="shared" si="26"/>
        <v>1</v>
      </c>
      <c r="CF16" s="336" t="str">
        <f>'Datos Generales'!$C$15</f>
        <v>Seleccione el sector</v>
      </c>
      <c r="CG16" s="447">
        <f t="shared" si="27"/>
        <v>1</v>
      </c>
      <c r="CH16" s="338" t="str">
        <f>'Datos Generales'!$C$33</f>
        <v>Seleccione la opción que corresponda</v>
      </c>
      <c r="CI16" s="253">
        <f t="shared" si="28"/>
        <v>1</v>
      </c>
      <c r="CJ16" s="146" t="s">
        <v>29</v>
      </c>
      <c r="CK16" s="448">
        <f t="shared" si="29"/>
        <v>1</v>
      </c>
      <c r="CL16" s="253" t="e">
        <f t="shared" si="30"/>
        <v>#N/A</v>
      </c>
      <c r="CM16" s="101" t="e">
        <f t="shared" si="12"/>
        <v>#N/A</v>
      </c>
      <c r="CN16" s="102" t="e">
        <f t="shared" si="13"/>
        <v>#N/A</v>
      </c>
      <c r="CO16" s="102" t="e">
        <f t="shared" si="31"/>
        <v>#N/A</v>
      </c>
      <c r="CP16" s="102" t="e">
        <f t="shared" si="14"/>
        <v>#N/A</v>
      </c>
    </row>
    <row r="17" spans="2:94" s="153" customFormat="1" ht="45.75" customHeight="1" thickBot="1" x14ac:dyDescent="0.3">
      <c r="B17" s="566" t="str">
        <f>+IF($AC17="","",'Datos Generales'!$C$12)</f>
        <v/>
      </c>
      <c r="C17" s="566" t="str">
        <f>+IF($AC17="","",'Datos Generales'!$C$13)</f>
        <v/>
      </c>
      <c r="D17" s="567" t="str">
        <f>+IF($AC17="","",'Datos Generales'!$C$15)</f>
        <v/>
      </c>
      <c r="E17" s="567" t="str">
        <f>+IF($AC17="","",'Datos Generales'!$C$19)</f>
        <v/>
      </c>
      <c r="F17" s="567" t="str">
        <f>+IF($AC17="","",'Datos Generales'!$C$21)</f>
        <v/>
      </c>
      <c r="G17" s="567" t="str">
        <f>+IF($AC17="","",'Datos Generales'!$C$39)</f>
        <v/>
      </c>
      <c r="H17" s="567" t="str">
        <f>+IF($AC17="","",'Datos Generales'!$E$39)</f>
        <v/>
      </c>
      <c r="I17" s="567" t="str">
        <f>+IF($AC17="","",'Datos Generales'!$F$39)</f>
        <v/>
      </c>
      <c r="J17" s="567" t="str">
        <f>+IF($AC17="","",'Datos Generales'!$C$40)</f>
        <v/>
      </c>
      <c r="K17" s="567" t="str">
        <f>+IF($AC17="","",'Datos Generales'!$E$40)</f>
        <v/>
      </c>
      <c r="L17" s="567" t="str">
        <f>+IF($AC17="","",'Datos Generales'!$F$40)</f>
        <v/>
      </c>
      <c r="M17" s="567" t="str">
        <f>+IF($AC17="","",'Datos Generales'!$C$41)</f>
        <v/>
      </c>
      <c r="N17" s="567" t="str">
        <f>+IF($AC17="","",'Datos Generales'!$C$42)</f>
        <v/>
      </c>
      <c r="O17" s="567" t="str">
        <f>+IF($AC17="","",'Datos Generales'!$F$42)</f>
        <v/>
      </c>
      <c r="P17" s="567" t="str">
        <f>+IF($AC17="","",'Datos Generales'!$C$43)</f>
        <v/>
      </c>
      <c r="Q17" s="567" t="str">
        <f>+IF($AC17="","",'Datos Generales'!$F$43)</f>
        <v/>
      </c>
      <c r="R17" s="572" t="str">
        <f>+IF($AC17="","",'Datos Generales'!$C$25)</f>
        <v/>
      </c>
      <c r="S17" s="572" t="str">
        <f>+IF($AC17="","",'Datos Generales'!$C$26)</f>
        <v/>
      </c>
      <c r="T17" s="572" t="str">
        <f>+IF($AC17="","",'Datos Generales'!$C$27)</f>
        <v/>
      </c>
      <c r="U17" s="572" t="str">
        <f>+IF($AC17="","",'Datos Generales'!$C$28)</f>
        <v/>
      </c>
      <c r="V17" s="572" t="str">
        <f>+IF($AC17="","",'Datos Generales'!$C$29)</f>
        <v/>
      </c>
      <c r="W17" s="572" t="str">
        <f>+IF($AC17="","",'Datos Generales'!$C$30)</f>
        <v/>
      </c>
      <c r="X17" s="562" t="str">
        <f>IF(COUNTA('Datos Instalaciones'!$C$14:$C$33)=1,'Datos Instalaciones'!$C$14,IF('Datos Instalaciones'!C21="","",'Datos Instalaciones'!C21))</f>
        <v/>
      </c>
      <c r="Y17" s="566" t="str">
        <f>IF(COUNTA('Datos Instalaciones'!$C$14:$C$33)=1,'Datos Instalaciones'!$I$14,IF('Datos Instalaciones'!H21="","",'Datos Instalaciones'!H21))</f>
        <v>Seleccione la tarifa</v>
      </c>
      <c r="Z17" s="566" t="str">
        <f>IF(COUNTA('Datos Instalaciones'!$C$14:$C$33)=1,'Datos Instalaciones'!$I$14,IF('Datos Instalaciones'!I21="","",'Datos Instalaciones'!I21))</f>
        <v/>
      </c>
      <c r="AA17" s="566">
        <f>IF(COUNTA('Datos Instalaciones'!$C$14:$C$33)=1,'Datos Instalaciones'!$AH$14,IF('Datos Instalaciones'!AH21="","",'Datos Instalaciones'!AH21))</f>
        <v>0</v>
      </c>
      <c r="AB17" s="426">
        <v>8</v>
      </c>
      <c r="AC17" s="142"/>
      <c r="AD17" s="143" t="s">
        <v>29</v>
      </c>
      <c r="AE17" s="143" t="s">
        <v>29</v>
      </c>
      <c r="AF17" s="144"/>
      <c r="AG17" s="142"/>
      <c r="AH17" s="146" t="s">
        <v>29</v>
      </c>
      <c r="AI17" s="402"/>
      <c r="AJ17" s="402"/>
      <c r="AK17" s="145" t="s">
        <v>29</v>
      </c>
      <c r="AL17" s="146" t="s">
        <v>29</v>
      </c>
      <c r="AM17" s="147"/>
      <c r="AN17" s="226">
        <f t="shared" si="0"/>
        <v>0</v>
      </c>
      <c r="AO17" s="148"/>
      <c r="AP17" s="226">
        <f t="shared" si="1"/>
        <v>0</v>
      </c>
      <c r="AQ17" s="225">
        <f t="shared" si="15"/>
        <v>0</v>
      </c>
      <c r="AR17" s="33">
        <f t="shared" si="16"/>
        <v>0</v>
      </c>
      <c r="AS17" s="227">
        <f t="shared" si="17"/>
        <v>0</v>
      </c>
      <c r="AT17" s="146" t="s">
        <v>29</v>
      </c>
      <c r="AU17" s="149"/>
      <c r="AV17" s="263">
        <f t="shared" si="2"/>
        <v>0</v>
      </c>
      <c r="AW17" s="148"/>
      <c r="AX17" s="263">
        <f t="shared" si="3"/>
        <v>0</v>
      </c>
      <c r="AY17" s="264">
        <f t="shared" si="18"/>
        <v>0</v>
      </c>
      <c r="AZ17" s="33">
        <f t="shared" si="19"/>
        <v>0</v>
      </c>
      <c r="BA17" s="33">
        <f t="shared" si="20"/>
        <v>0</v>
      </c>
      <c r="BB17" s="146" t="s">
        <v>29</v>
      </c>
      <c r="BC17" s="150"/>
      <c r="BD17" s="255">
        <f t="shared" si="4"/>
        <v>0</v>
      </c>
      <c r="BE17" s="151"/>
      <c r="BF17" s="255">
        <f t="shared" si="5"/>
        <v>0</v>
      </c>
      <c r="BG17" s="262">
        <f t="shared" si="21"/>
        <v>0</v>
      </c>
      <c r="BH17" s="40">
        <f t="shared" si="34"/>
        <v>0</v>
      </c>
      <c r="BI17" s="228">
        <f t="shared" si="22"/>
        <v>0</v>
      </c>
      <c r="BJ17" s="146" t="s">
        <v>29</v>
      </c>
      <c r="BK17" s="150"/>
      <c r="BL17" s="255">
        <f t="shared" si="6"/>
        <v>0</v>
      </c>
      <c r="BM17" s="151"/>
      <c r="BN17" s="255">
        <f t="shared" si="7"/>
        <v>0</v>
      </c>
      <c r="BO17" s="262">
        <f t="shared" si="32"/>
        <v>0</v>
      </c>
      <c r="BP17" s="46">
        <f t="shared" si="35"/>
        <v>0</v>
      </c>
      <c r="BQ17" s="228">
        <f t="shared" si="33"/>
        <v>0</v>
      </c>
      <c r="BR17" s="152" t="s">
        <v>29</v>
      </c>
      <c r="BS17" s="41">
        <f t="shared" si="36"/>
        <v>0</v>
      </c>
      <c r="BT17" s="41">
        <f t="shared" si="8"/>
        <v>0</v>
      </c>
      <c r="BU17" s="230">
        <f t="shared" si="9"/>
        <v>0</v>
      </c>
      <c r="BV17" s="231" t="e">
        <f t="shared" si="10"/>
        <v>#DIV/0!</v>
      </c>
      <c r="BW17" s="229">
        <f t="shared" si="11"/>
        <v>0</v>
      </c>
      <c r="BX17" s="295" t="str">
        <f>IF(COUNTA('Datos Instalaciones'!$C$14:$C$33)=1,'Datos Instalaciones'!$G$14,IF('Datos Instalaciones'!G21="Seleccione el Departamento","",'Datos Instalaciones'!G21))</f>
        <v/>
      </c>
      <c r="BY17" s="253" t="e">
        <f t="shared" si="24"/>
        <v>#N/A</v>
      </c>
      <c r="BZ17" s="146" t="s">
        <v>29</v>
      </c>
      <c r="CA17" s="254">
        <f t="shared" si="25"/>
        <v>1</v>
      </c>
      <c r="CB17" s="296" t="str">
        <f>IF('Datos Generales'!$C$22="Si",'Datos Generales'!$C$21,"")</f>
        <v/>
      </c>
      <c r="CC17" s="254">
        <f>+IF('Datos Generales'!$C$22="Si",IF(OR(CB17="Seleccione la opción que corresponda",CB17="Grande"),1,VLOOKUP(CB17,$CB$37:$CC$40,2,FALSE)),1)</f>
        <v>1</v>
      </c>
      <c r="CD17" s="146" t="s">
        <v>29</v>
      </c>
      <c r="CE17" s="254">
        <f t="shared" si="26"/>
        <v>1</v>
      </c>
      <c r="CF17" s="336" t="str">
        <f>'Datos Generales'!$C$15</f>
        <v>Seleccione el sector</v>
      </c>
      <c r="CG17" s="447">
        <f t="shared" si="27"/>
        <v>1</v>
      </c>
      <c r="CH17" s="338" t="str">
        <f>'Datos Generales'!$C$33</f>
        <v>Seleccione la opción que corresponda</v>
      </c>
      <c r="CI17" s="253">
        <f t="shared" si="28"/>
        <v>1</v>
      </c>
      <c r="CJ17" s="146" t="s">
        <v>29</v>
      </c>
      <c r="CK17" s="448">
        <f t="shared" si="29"/>
        <v>1</v>
      </c>
      <c r="CL17" s="253" t="e">
        <f t="shared" si="30"/>
        <v>#N/A</v>
      </c>
      <c r="CM17" s="101" t="e">
        <f t="shared" si="12"/>
        <v>#N/A</v>
      </c>
      <c r="CN17" s="102" t="e">
        <f t="shared" si="13"/>
        <v>#N/A</v>
      </c>
      <c r="CO17" s="102" t="e">
        <f t="shared" si="31"/>
        <v>#N/A</v>
      </c>
      <c r="CP17" s="102" t="e">
        <f t="shared" si="14"/>
        <v>#N/A</v>
      </c>
    </row>
    <row r="18" spans="2:94" s="153" customFormat="1" ht="45.75" customHeight="1" thickBot="1" x14ac:dyDescent="0.3">
      <c r="B18" s="566" t="str">
        <f>+IF($AC18="","",'Datos Generales'!$C$12)</f>
        <v/>
      </c>
      <c r="C18" s="566" t="str">
        <f>+IF($AC18="","",'Datos Generales'!$C$13)</f>
        <v/>
      </c>
      <c r="D18" s="567" t="str">
        <f>+IF($AC18="","",'Datos Generales'!$C$15)</f>
        <v/>
      </c>
      <c r="E18" s="567" t="str">
        <f>+IF($AC18="","",'Datos Generales'!$C$19)</f>
        <v/>
      </c>
      <c r="F18" s="567" t="str">
        <f>+IF($AC18="","",'Datos Generales'!$C$21)</f>
        <v/>
      </c>
      <c r="G18" s="567" t="str">
        <f>+IF($AC18="","",'Datos Generales'!$C$39)</f>
        <v/>
      </c>
      <c r="H18" s="567" t="str">
        <f>+IF($AC18="","",'Datos Generales'!$E$39)</f>
        <v/>
      </c>
      <c r="I18" s="567" t="str">
        <f>+IF($AC18="","",'Datos Generales'!$F$39)</f>
        <v/>
      </c>
      <c r="J18" s="567" t="str">
        <f>+IF($AC18="","",'Datos Generales'!$C$40)</f>
        <v/>
      </c>
      <c r="K18" s="567" t="str">
        <f>+IF($AC18="","",'Datos Generales'!$E$40)</f>
        <v/>
      </c>
      <c r="L18" s="567" t="str">
        <f>+IF($AC18="","",'Datos Generales'!$F$40)</f>
        <v/>
      </c>
      <c r="M18" s="567" t="str">
        <f>+IF($AC18="","",'Datos Generales'!$C$41)</f>
        <v/>
      </c>
      <c r="N18" s="567" t="str">
        <f>+IF($AC18="","",'Datos Generales'!$C$42)</f>
        <v/>
      </c>
      <c r="O18" s="567" t="str">
        <f>+IF($AC18="","",'Datos Generales'!$F$42)</f>
        <v/>
      </c>
      <c r="P18" s="567" t="str">
        <f>+IF($AC18="","",'Datos Generales'!$C$43)</f>
        <v/>
      </c>
      <c r="Q18" s="567" t="str">
        <f>+IF($AC18="","",'Datos Generales'!$F$43)</f>
        <v/>
      </c>
      <c r="R18" s="572" t="str">
        <f>+IF($AC18="","",'Datos Generales'!$C$25)</f>
        <v/>
      </c>
      <c r="S18" s="572" t="str">
        <f>+IF($AC18="","",'Datos Generales'!$C$26)</f>
        <v/>
      </c>
      <c r="T18" s="572" t="str">
        <f>+IF($AC18="","",'Datos Generales'!$C$27)</f>
        <v/>
      </c>
      <c r="U18" s="572" t="str">
        <f>+IF($AC18="","",'Datos Generales'!$C$28)</f>
        <v/>
      </c>
      <c r="V18" s="572" t="str">
        <f>+IF($AC18="","",'Datos Generales'!$C$29)</f>
        <v/>
      </c>
      <c r="W18" s="572" t="str">
        <f>+IF($AC18="","",'Datos Generales'!$C$30)</f>
        <v/>
      </c>
      <c r="X18" s="562" t="str">
        <f>IF(COUNTA('Datos Instalaciones'!$C$14:$C$33)=1,'Datos Instalaciones'!$C$14,IF('Datos Instalaciones'!C22="","",'Datos Instalaciones'!C22))</f>
        <v/>
      </c>
      <c r="Y18" s="566" t="str">
        <f>IF(COUNTA('Datos Instalaciones'!$C$14:$C$33)=1,'Datos Instalaciones'!$I$14,IF('Datos Instalaciones'!H22="","",'Datos Instalaciones'!H22))</f>
        <v>Seleccione la tarifa</v>
      </c>
      <c r="Z18" s="566" t="str">
        <f>IF(COUNTA('Datos Instalaciones'!$C$14:$C$33)=1,'Datos Instalaciones'!$I$14,IF('Datos Instalaciones'!I22="","",'Datos Instalaciones'!I22))</f>
        <v/>
      </c>
      <c r="AA18" s="566">
        <f>IF(COUNTA('Datos Instalaciones'!$C$14:$C$33)=1,'Datos Instalaciones'!$AH$14,IF('Datos Instalaciones'!AH22="","",'Datos Instalaciones'!AH22))</f>
        <v>0</v>
      </c>
      <c r="AB18" s="426">
        <v>9</v>
      </c>
      <c r="AC18" s="142"/>
      <c r="AD18" s="143" t="s">
        <v>29</v>
      </c>
      <c r="AE18" s="143" t="s">
        <v>29</v>
      </c>
      <c r="AF18" s="144"/>
      <c r="AG18" s="142"/>
      <c r="AH18" s="146" t="s">
        <v>29</v>
      </c>
      <c r="AI18" s="402"/>
      <c r="AJ18" s="402"/>
      <c r="AK18" s="145" t="s">
        <v>29</v>
      </c>
      <c r="AL18" s="146" t="s">
        <v>29</v>
      </c>
      <c r="AM18" s="147"/>
      <c r="AN18" s="226">
        <f t="shared" si="0"/>
        <v>0</v>
      </c>
      <c r="AO18" s="148"/>
      <c r="AP18" s="226">
        <f t="shared" si="1"/>
        <v>0</v>
      </c>
      <c r="AQ18" s="225">
        <f t="shared" si="15"/>
        <v>0</v>
      </c>
      <c r="AR18" s="33">
        <f t="shared" si="16"/>
        <v>0</v>
      </c>
      <c r="AS18" s="227">
        <f t="shared" si="17"/>
        <v>0</v>
      </c>
      <c r="AT18" s="146" t="s">
        <v>29</v>
      </c>
      <c r="AU18" s="149"/>
      <c r="AV18" s="263">
        <f t="shared" si="2"/>
        <v>0</v>
      </c>
      <c r="AW18" s="148"/>
      <c r="AX18" s="263">
        <f t="shared" si="3"/>
        <v>0</v>
      </c>
      <c r="AY18" s="264">
        <f t="shared" si="18"/>
        <v>0</v>
      </c>
      <c r="AZ18" s="33">
        <f t="shared" si="19"/>
        <v>0</v>
      </c>
      <c r="BA18" s="33">
        <f t="shared" si="20"/>
        <v>0</v>
      </c>
      <c r="BB18" s="146" t="s">
        <v>29</v>
      </c>
      <c r="BC18" s="150"/>
      <c r="BD18" s="255">
        <f t="shared" si="4"/>
        <v>0</v>
      </c>
      <c r="BE18" s="151"/>
      <c r="BF18" s="255">
        <f t="shared" si="5"/>
        <v>0</v>
      </c>
      <c r="BG18" s="262">
        <f t="shared" si="21"/>
        <v>0</v>
      </c>
      <c r="BH18" s="40">
        <f t="shared" si="34"/>
        <v>0</v>
      </c>
      <c r="BI18" s="228">
        <f t="shared" si="22"/>
        <v>0</v>
      </c>
      <c r="BJ18" s="146" t="s">
        <v>29</v>
      </c>
      <c r="BK18" s="150"/>
      <c r="BL18" s="255">
        <f t="shared" si="6"/>
        <v>0</v>
      </c>
      <c r="BM18" s="151"/>
      <c r="BN18" s="255">
        <f t="shared" si="7"/>
        <v>0</v>
      </c>
      <c r="BO18" s="262">
        <f t="shared" si="32"/>
        <v>0</v>
      </c>
      <c r="BP18" s="46">
        <f t="shared" si="35"/>
        <v>0</v>
      </c>
      <c r="BQ18" s="228">
        <f t="shared" si="33"/>
        <v>0</v>
      </c>
      <c r="BR18" s="152" t="s">
        <v>29</v>
      </c>
      <c r="BS18" s="41">
        <f t="shared" si="36"/>
        <v>0</v>
      </c>
      <c r="BT18" s="41">
        <f t="shared" si="8"/>
        <v>0</v>
      </c>
      <c r="BU18" s="230">
        <f t="shared" si="9"/>
        <v>0</v>
      </c>
      <c r="BV18" s="231" t="e">
        <f t="shared" si="10"/>
        <v>#DIV/0!</v>
      </c>
      <c r="BW18" s="229">
        <f t="shared" si="11"/>
        <v>0</v>
      </c>
      <c r="BX18" s="295" t="str">
        <f>IF(COUNTA('Datos Instalaciones'!$C$14:$C$33)=1,'Datos Instalaciones'!$G$14,IF('Datos Instalaciones'!G22="Seleccione el Departamento","",'Datos Instalaciones'!G22))</f>
        <v/>
      </c>
      <c r="BY18" s="253" t="e">
        <f t="shared" si="24"/>
        <v>#N/A</v>
      </c>
      <c r="BZ18" s="146" t="s">
        <v>29</v>
      </c>
      <c r="CA18" s="254">
        <f t="shared" si="25"/>
        <v>1</v>
      </c>
      <c r="CB18" s="296" t="str">
        <f>IF('Datos Generales'!$C$22="Si",'Datos Generales'!$C$21,"")</f>
        <v/>
      </c>
      <c r="CC18" s="254">
        <f>+IF('Datos Generales'!$C$22="Si",IF(OR(CB18="Seleccione la opción que corresponda",CB18="Grande"),1,VLOOKUP(CB18,$CB$37:$CC$40,2,FALSE)),1)</f>
        <v>1</v>
      </c>
      <c r="CD18" s="146" t="s">
        <v>29</v>
      </c>
      <c r="CE18" s="254">
        <f t="shared" si="26"/>
        <v>1</v>
      </c>
      <c r="CF18" s="336" t="str">
        <f>'Datos Generales'!$C$15</f>
        <v>Seleccione el sector</v>
      </c>
      <c r="CG18" s="447">
        <f t="shared" si="27"/>
        <v>1</v>
      </c>
      <c r="CH18" s="338" t="str">
        <f>'Datos Generales'!$C$33</f>
        <v>Seleccione la opción que corresponda</v>
      </c>
      <c r="CI18" s="253">
        <f t="shared" si="28"/>
        <v>1</v>
      </c>
      <c r="CJ18" s="146" t="s">
        <v>29</v>
      </c>
      <c r="CK18" s="448">
        <f t="shared" si="29"/>
        <v>1</v>
      </c>
      <c r="CL18" s="253" t="e">
        <f t="shared" si="30"/>
        <v>#N/A</v>
      </c>
      <c r="CM18" s="101" t="e">
        <f t="shared" si="12"/>
        <v>#N/A</v>
      </c>
      <c r="CN18" s="102" t="e">
        <f t="shared" si="13"/>
        <v>#N/A</v>
      </c>
      <c r="CO18" s="102" t="e">
        <f t="shared" si="31"/>
        <v>#N/A</v>
      </c>
      <c r="CP18" s="102" t="e">
        <f t="shared" si="14"/>
        <v>#N/A</v>
      </c>
    </row>
    <row r="19" spans="2:94" s="153" customFormat="1" ht="45.75" customHeight="1" thickBot="1" x14ac:dyDescent="0.3">
      <c r="B19" s="566" t="str">
        <f>+IF($AC19="","",'Datos Generales'!$C$12)</f>
        <v/>
      </c>
      <c r="C19" s="566" t="str">
        <f>+IF($AC19="","",'Datos Generales'!$C$13)</f>
        <v/>
      </c>
      <c r="D19" s="567" t="str">
        <f>+IF($AC19="","",'Datos Generales'!$C$15)</f>
        <v/>
      </c>
      <c r="E19" s="567" t="str">
        <f>+IF($AC19="","",'Datos Generales'!$C$19)</f>
        <v/>
      </c>
      <c r="F19" s="567" t="str">
        <f>+IF($AC19="","",'Datos Generales'!$C$21)</f>
        <v/>
      </c>
      <c r="G19" s="567" t="str">
        <f>+IF($AC19="","",'Datos Generales'!$C$39)</f>
        <v/>
      </c>
      <c r="H19" s="567" t="str">
        <f>+IF($AC19="","",'Datos Generales'!$E$39)</f>
        <v/>
      </c>
      <c r="I19" s="567" t="str">
        <f>+IF($AC19="","",'Datos Generales'!$F$39)</f>
        <v/>
      </c>
      <c r="J19" s="567" t="str">
        <f>+IF($AC19="","",'Datos Generales'!$C$40)</f>
        <v/>
      </c>
      <c r="K19" s="567" t="str">
        <f>+IF($AC19="","",'Datos Generales'!$E$40)</f>
        <v/>
      </c>
      <c r="L19" s="567" t="str">
        <f>+IF($AC19="","",'Datos Generales'!$F$40)</f>
        <v/>
      </c>
      <c r="M19" s="567" t="str">
        <f>+IF($AC19="","",'Datos Generales'!$C$41)</f>
        <v/>
      </c>
      <c r="N19" s="567" t="str">
        <f>+IF($AC19="","",'Datos Generales'!$C$42)</f>
        <v/>
      </c>
      <c r="O19" s="567" t="str">
        <f>+IF($AC19="","",'Datos Generales'!$F$42)</f>
        <v/>
      </c>
      <c r="P19" s="567" t="str">
        <f>+IF($AC19="","",'Datos Generales'!$C$43)</f>
        <v/>
      </c>
      <c r="Q19" s="567" t="str">
        <f>+IF($AC19="","",'Datos Generales'!$F$43)</f>
        <v/>
      </c>
      <c r="R19" s="572" t="str">
        <f>+IF($AC19="","",'Datos Generales'!$C$25)</f>
        <v/>
      </c>
      <c r="S19" s="572" t="str">
        <f>+IF($AC19="","",'Datos Generales'!$C$26)</f>
        <v/>
      </c>
      <c r="T19" s="572" t="str">
        <f>+IF($AC19="","",'Datos Generales'!$C$27)</f>
        <v/>
      </c>
      <c r="U19" s="572" t="str">
        <f>+IF($AC19="","",'Datos Generales'!$C$28)</f>
        <v/>
      </c>
      <c r="V19" s="572" t="str">
        <f>+IF($AC19="","",'Datos Generales'!$C$29)</f>
        <v/>
      </c>
      <c r="W19" s="572" t="str">
        <f>+IF($AC19="","",'Datos Generales'!$C$30)</f>
        <v/>
      </c>
      <c r="X19" s="562" t="str">
        <f>IF(COUNTA('Datos Instalaciones'!$C$14:$C$33)=1,'Datos Instalaciones'!$C$14,IF('Datos Instalaciones'!C23="","",'Datos Instalaciones'!C23))</f>
        <v/>
      </c>
      <c r="Y19" s="566" t="str">
        <f>IF(COUNTA('Datos Instalaciones'!$C$14:$C$33)=1,'Datos Instalaciones'!$I$14,IF('Datos Instalaciones'!H23="","",'Datos Instalaciones'!H23))</f>
        <v>Seleccione la tarifa</v>
      </c>
      <c r="Z19" s="566" t="str">
        <f>IF(COUNTA('Datos Instalaciones'!$C$14:$C$33)=1,'Datos Instalaciones'!$I$14,IF('Datos Instalaciones'!I23="","",'Datos Instalaciones'!I23))</f>
        <v/>
      </c>
      <c r="AA19" s="566">
        <f>IF(COUNTA('Datos Instalaciones'!$C$14:$C$33)=1,'Datos Instalaciones'!$AH$14,IF('Datos Instalaciones'!AH23="","",'Datos Instalaciones'!AH23))</f>
        <v>0</v>
      </c>
      <c r="AB19" s="426">
        <v>10</v>
      </c>
      <c r="AC19" s="142"/>
      <c r="AD19" s="143" t="s">
        <v>29</v>
      </c>
      <c r="AE19" s="143" t="s">
        <v>29</v>
      </c>
      <c r="AF19" s="144"/>
      <c r="AG19" s="142"/>
      <c r="AH19" s="146" t="s">
        <v>29</v>
      </c>
      <c r="AI19" s="402"/>
      <c r="AJ19" s="402"/>
      <c r="AK19" s="145" t="s">
        <v>29</v>
      </c>
      <c r="AL19" s="146" t="s">
        <v>29</v>
      </c>
      <c r="AM19" s="147"/>
      <c r="AN19" s="226">
        <f t="shared" si="0"/>
        <v>0</v>
      </c>
      <c r="AO19" s="148"/>
      <c r="AP19" s="226">
        <f t="shared" si="1"/>
        <v>0</v>
      </c>
      <c r="AQ19" s="225">
        <f t="shared" si="15"/>
        <v>0</v>
      </c>
      <c r="AR19" s="33">
        <f t="shared" si="16"/>
        <v>0</v>
      </c>
      <c r="AS19" s="227">
        <f t="shared" si="17"/>
        <v>0</v>
      </c>
      <c r="AT19" s="146" t="s">
        <v>29</v>
      </c>
      <c r="AU19" s="149"/>
      <c r="AV19" s="263">
        <f t="shared" si="2"/>
        <v>0</v>
      </c>
      <c r="AW19" s="148"/>
      <c r="AX19" s="263">
        <f t="shared" si="3"/>
        <v>0</v>
      </c>
      <c r="AY19" s="264">
        <f t="shared" si="18"/>
        <v>0</v>
      </c>
      <c r="AZ19" s="33">
        <f t="shared" si="19"/>
        <v>0</v>
      </c>
      <c r="BA19" s="33">
        <f t="shared" si="20"/>
        <v>0</v>
      </c>
      <c r="BB19" s="146" t="s">
        <v>29</v>
      </c>
      <c r="BC19" s="150"/>
      <c r="BD19" s="255">
        <f t="shared" si="4"/>
        <v>0</v>
      </c>
      <c r="BE19" s="151"/>
      <c r="BF19" s="255">
        <f t="shared" si="5"/>
        <v>0</v>
      </c>
      <c r="BG19" s="262">
        <f t="shared" si="21"/>
        <v>0</v>
      </c>
      <c r="BH19" s="40">
        <f t="shared" si="34"/>
        <v>0</v>
      </c>
      <c r="BI19" s="228">
        <f t="shared" si="22"/>
        <v>0</v>
      </c>
      <c r="BJ19" s="146" t="s">
        <v>29</v>
      </c>
      <c r="BK19" s="150"/>
      <c r="BL19" s="255">
        <f t="shared" si="6"/>
        <v>0</v>
      </c>
      <c r="BM19" s="151"/>
      <c r="BN19" s="255">
        <f t="shared" si="7"/>
        <v>0</v>
      </c>
      <c r="BO19" s="262">
        <f t="shared" si="32"/>
        <v>0</v>
      </c>
      <c r="BP19" s="46">
        <f t="shared" si="35"/>
        <v>0</v>
      </c>
      <c r="BQ19" s="228">
        <f t="shared" si="33"/>
        <v>0</v>
      </c>
      <c r="BR19" s="152" t="s">
        <v>29</v>
      </c>
      <c r="BS19" s="41">
        <f t="shared" si="36"/>
        <v>0</v>
      </c>
      <c r="BT19" s="41">
        <f t="shared" si="8"/>
        <v>0</v>
      </c>
      <c r="BU19" s="230">
        <f t="shared" si="9"/>
        <v>0</v>
      </c>
      <c r="BV19" s="231" t="e">
        <f t="shared" si="10"/>
        <v>#DIV/0!</v>
      </c>
      <c r="BW19" s="229">
        <f t="shared" si="11"/>
        <v>0</v>
      </c>
      <c r="BX19" s="295" t="str">
        <f>IF(COUNTA('Datos Instalaciones'!$C$14:$C$33)=1,'Datos Instalaciones'!$G$14,IF('Datos Instalaciones'!G23="Seleccione el Departamento","",'Datos Instalaciones'!G23))</f>
        <v/>
      </c>
      <c r="BY19" s="253" t="e">
        <f t="shared" si="24"/>
        <v>#N/A</v>
      </c>
      <c r="BZ19" s="146" t="s">
        <v>29</v>
      </c>
      <c r="CA19" s="254">
        <f t="shared" si="25"/>
        <v>1</v>
      </c>
      <c r="CB19" s="296" t="str">
        <f>IF('Datos Generales'!$C$22="Si",'Datos Generales'!$C$21,"")</f>
        <v/>
      </c>
      <c r="CC19" s="254">
        <f>+IF('Datos Generales'!$C$22="Si",IF(OR(CB19="Seleccione la opción que corresponda",CB19="Grande"),1,VLOOKUP(CB19,$CB$37:$CC$40,2,FALSE)),1)</f>
        <v>1</v>
      </c>
      <c r="CD19" s="146" t="s">
        <v>29</v>
      </c>
      <c r="CE19" s="254">
        <f t="shared" si="26"/>
        <v>1</v>
      </c>
      <c r="CF19" s="336" t="str">
        <f>'Datos Generales'!$C$15</f>
        <v>Seleccione el sector</v>
      </c>
      <c r="CG19" s="447">
        <f t="shared" si="27"/>
        <v>1</v>
      </c>
      <c r="CH19" s="338" t="str">
        <f>'Datos Generales'!$C$33</f>
        <v>Seleccione la opción que corresponda</v>
      </c>
      <c r="CI19" s="253">
        <f t="shared" si="28"/>
        <v>1</v>
      </c>
      <c r="CJ19" s="146" t="s">
        <v>29</v>
      </c>
      <c r="CK19" s="448">
        <f t="shared" si="29"/>
        <v>1</v>
      </c>
      <c r="CL19" s="253" t="e">
        <f t="shared" si="30"/>
        <v>#N/A</v>
      </c>
      <c r="CM19" s="101" t="e">
        <f t="shared" si="12"/>
        <v>#N/A</v>
      </c>
      <c r="CN19" s="102" t="e">
        <f t="shared" si="13"/>
        <v>#N/A</v>
      </c>
      <c r="CO19" s="102" t="e">
        <f t="shared" si="31"/>
        <v>#N/A</v>
      </c>
      <c r="CP19" s="102" t="e">
        <f t="shared" si="14"/>
        <v>#N/A</v>
      </c>
    </row>
    <row r="20" spans="2:94" s="153" customFormat="1" ht="45.75" customHeight="1" thickBot="1" x14ac:dyDescent="0.3">
      <c r="B20" s="566" t="str">
        <f>+IF($AC20="","",'Datos Generales'!$C$12)</f>
        <v/>
      </c>
      <c r="C20" s="566" t="str">
        <f>+IF($AC20="","",'Datos Generales'!$C$13)</f>
        <v/>
      </c>
      <c r="D20" s="567" t="str">
        <f>+IF($AC20="","",'Datos Generales'!$C$15)</f>
        <v/>
      </c>
      <c r="E20" s="567" t="str">
        <f>+IF($AC20="","",'Datos Generales'!$C$19)</f>
        <v/>
      </c>
      <c r="F20" s="567" t="str">
        <f>+IF($AC20="","",'Datos Generales'!$C$21)</f>
        <v/>
      </c>
      <c r="G20" s="567" t="str">
        <f>+IF($AC20="","",'Datos Generales'!$C$39)</f>
        <v/>
      </c>
      <c r="H20" s="567" t="str">
        <f>+IF($AC20="","",'Datos Generales'!$E$39)</f>
        <v/>
      </c>
      <c r="I20" s="567" t="str">
        <f>+IF($AC20="","",'Datos Generales'!$F$39)</f>
        <v/>
      </c>
      <c r="J20" s="567" t="str">
        <f>+IF($AC20="","",'Datos Generales'!$C$40)</f>
        <v/>
      </c>
      <c r="K20" s="567" t="str">
        <f>+IF($AC20="","",'Datos Generales'!$E$40)</f>
        <v/>
      </c>
      <c r="L20" s="567" t="str">
        <f>+IF($AC20="","",'Datos Generales'!$F$40)</f>
        <v/>
      </c>
      <c r="M20" s="567" t="str">
        <f>+IF($AC20="","",'Datos Generales'!$C$41)</f>
        <v/>
      </c>
      <c r="N20" s="567" t="str">
        <f>+IF($AC20="","",'Datos Generales'!$C$42)</f>
        <v/>
      </c>
      <c r="O20" s="567" t="str">
        <f>+IF($AC20="","",'Datos Generales'!$F$42)</f>
        <v/>
      </c>
      <c r="P20" s="567" t="str">
        <f>+IF($AC20="","",'Datos Generales'!$C$43)</f>
        <v/>
      </c>
      <c r="Q20" s="567" t="str">
        <f>+IF($AC20="","",'Datos Generales'!$F$43)</f>
        <v/>
      </c>
      <c r="R20" s="572" t="str">
        <f>+IF($AC20="","",'Datos Generales'!$C$25)</f>
        <v/>
      </c>
      <c r="S20" s="572" t="str">
        <f>+IF($AC20="","",'Datos Generales'!$C$26)</f>
        <v/>
      </c>
      <c r="T20" s="572" t="str">
        <f>+IF($AC20="","",'Datos Generales'!$C$27)</f>
        <v/>
      </c>
      <c r="U20" s="572" t="str">
        <f>+IF($AC20="","",'Datos Generales'!$C$28)</f>
        <v/>
      </c>
      <c r="V20" s="572" t="str">
        <f>+IF($AC20="","",'Datos Generales'!$C$29)</f>
        <v/>
      </c>
      <c r="W20" s="572" t="str">
        <f>+IF($AC20="","",'Datos Generales'!$C$30)</f>
        <v/>
      </c>
      <c r="X20" s="562" t="str">
        <f>IF(COUNTA('Datos Instalaciones'!$C$14:$C$33)=1,'Datos Instalaciones'!$C$14,IF('Datos Instalaciones'!C24="","",'Datos Instalaciones'!C24))</f>
        <v/>
      </c>
      <c r="Y20" s="566" t="str">
        <f>IF(COUNTA('Datos Instalaciones'!$C$14:$C$33)=1,'Datos Instalaciones'!$I$14,IF('Datos Instalaciones'!H24="","",'Datos Instalaciones'!H24))</f>
        <v>Seleccione la tarifa</v>
      </c>
      <c r="Z20" s="566" t="str">
        <f>IF(COUNTA('Datos Instalaciones'!$C$14:$C$33)=1,'Datos Instalaciones'!$I$14,IF('Datos Instalaciones'!I24="","",'Datos Instalaciones'!I24))</f>
        <v/>
      </c>
      <c r="AA20" s="566">
        <f>IF(COUNTA('Datos Instalaciones'!$C$14:$C$33)=1,'Datos Instalaciones'!$AH$14,IF('Datos Instalaciones'!AH24="","",'Datos Instalaciones'!AH24))</f>
        <v>0</v>
      </c>
      <c r="AB20" s="426">
        <v>11</v>
      </c>
      <c r="AC20" s="142"/>
      <c r="AD20" s="143" t="s">
        <v>29</v>
      </c>
      <c r="AE20" s="143" t="s">
        <v>29</v>
      </c>
      <c r="AF20" s="144"/>
      <c r="AG20" s="142"/>
      <c r="AH20" s="146" t="s">
        <v>29</v>
      </c>
      <c r="AI20" s="402"/>
      <c r="AJ20" s="402"/>
      <c r="AK20" s="145" t="s">
        <v>29</v>
      </c>
      <c r="AL20" s="146" t="s">
        <v>29</v>
      </c>
      <c r="AM20" s="147"/>
      <c r="AN20" s="226">
        <f t="shared" si="0"/>
        <v>0</v>
      </c>
      <c r="AO20" s="148"/>
      <c r="AP20" s="226">
        <f t="shared" si="1"/>
        <v>0</v>
      </c>
      <c r="AQ20" s="225">
        <f t="shared" si="15"/>
        <v>0</v>
      </c>
      <c r="AR20" s="33">
        <f t="shared" si="16"/>
        <v>0</v>
      </c>
      <c r="AS20" s="227">
        <f t="shared" si="17"/>
        <v>0</v>
      </c>
      <c r="AT20" s="146" t="s">
        <v>29</v>
      </c>
      <c r="AU20" s="149"/>
      <c r="AV20" s="263">
        <f t="shared" si="2"/>
        <v>0</v>
      </c>
      <c r="AW20" s="148"/>
      <c r="AX20" s="263">
        <f t="shared" si="3"/>
        <v>0</v>
      </c>
      <c r="AY20" s="264">
        <f t="shared" si="18"/>
        <v>0</v>
      </c>
      <c r="AZ20" s="33">
        <f t="shared" si="19"/>
        <v>0</v>
      </c>
      <c r="BA20" s="33">
        <f t="shared" si="20"/>
        <v>0</v>
      </c>
      <c r="BB20" s="146" t="s">
        <v>29</v>
      </c>
      <c r="BC20" s="150"/>
      <c r="BD20" s="255">
        <f t="shared" si="4"/>
        <v>0</v>
      </c>
      <c r="BE20" s="151"/>
      <c r="BF20" s="255">
        <f t="shared" si="5"/>
        <v>0</v>
      </c>
      <c r="BG20" s="262">
        <f t="shared" si="21"/>
        <v>0</v>
      </c>
      <c r="BH20" s="40">
        <f t="shared" si="34"/>
        <v>0</v>
      </c>
      <c r="BI20" s="228">
        <f t="shared" si="22"/>
        <v>0</v>
      </c>
      <c r="BJ20" s="146" t="s">
        <v>29</v>
      </c>
      <c r="BK20" s="150"/>
      <c r="BL20" s="255">
        <f t="shared" si="6"/>
        <v>0</v>
      </c>
      <c r="BM20" s="151"/>
      <c r="BN20" s="255">
        <f t="shared" si="7"/>
        <v>0</v>
      </c>
      <c r="BO20" s="262">
        <f t="shared" si="32"/>
        <v>0</v>
      </c>
      <c r="BP20" s="46">
        <f t="shared" si="35"/>
        <v>0</v>
      </c>
      <c r="BQ20" s="228">
        <f t="shared" si="33"/>
        <v>0</v>
      </c>
      <c r="BR20" s="152" t="s">
        <v>29</v>
      </c>
      <c r="BS20" s="41">
        <f t="shared" si="36"/>
        <v>0</v>
      </c>
      <c r="BT20" s="41">
        <f t="shared" si="8"/>
        <v>0</v>
      </c>
      <c r="BU20" s="230">
        <f t="shared" si="9"/>
        <v>0</v>
      </c>
      <c r="BV20" s="231" t="e">
        <f t="shared" si="10"/>
        <v>#DIV/0!</v>
      </c>
      <c r="BW20" s="229">
        <f t="shared" si="11"/>
        <v>0</v>
      </c>
      <c r="BX20" s="295" t="str">
        <f>IF(COUNTA('Datos Instalaciones'!$C$14:$C$33)=1,'Datos Instalaciones'!$G$14,IF('Datos Instalaciones'!G24="Seleccione el Departamento","",'Datos Instalaciones'!G24))</f>
        <v/>
      </c>
      <c r="BY20" s="253" t="e">
        <f t="shared" si="24"/>
        <v>#N/A</v>
      </c>
      <c r="BZ20" s="146" t="s">
        <v>29</v>
      </c>
      <c r="CA20" s="254">
        <f t="shared" si="25"/>
        <v>1</v>
      </c>
      <c r="CB20" s="296" t="str">
        <f>IF('Datos Generales'!$C$22="Si",'Datos Generales'!$C$21,"")</f>
        <v/>
      </c>
      <c r="CC20" s="254">
        <f>+IF('Datos Generales'!$C$22="Si",IF(OR(CB20="Seleccione la opción que corresponda",CB20="Grande"),1,VLOOKUP(CB20,$CB$37:$CC$40,2,FALSE)),1)</f>
        <v>1</v>
      </c>
      <c r="CD20" s="146" t="s">
        <v>29</v>
      </c>
      <c r="CE20" s="254">
        <f t="shared" si="26"/>
        <v>1</v>
      </c>
      <c r="CF20" s="336" t="str">
        <f>'Datos Generales'!$C$15</f>
        <v>Seleccione el sector</v>
      </c>
      <c r="CG20" s="447">
        <f t="shared" si="27"/>
        <v>1</v>
      </c>
      <c r="CH20" s="338" t="str">
        <f>'Datos Generales'!$C$33</f>
        <v>Seleccione la opción que corresponda</v>
      </c>
      <c r="CI20" s="253">
        <f t="shared" si="28"/>
        <v>1</v>
      </c>
      <c r="CJ20" s="146" t="s">
        <v>29</v>
      </c>
      <c r="CK20" s="448">
        <f t="shared" si="29"/>
        <v>1</v>
      </c>
      <c r="CL20" s="253" t="e">
        <f t="shared" si="30"/>
        <v>#N/A</v>
      </c>
      <c r="CM20" s="101" t="e">
        <f t="shared" si="12"/>
        <v>#N/A</v>
      </c>
      <c r="CN20" s="102" t="e">
        <f t="shared" si="13"/>
        <v>#N/A</v>
      </c>
      <c r="CO20" s="102" t="e">
        <f t="shared" si="31"/>
        <v>#N/A</v>
      </c>
      <c r="CP20" s="102" t="e">
        <f t="shared" si="14"/>
        <v>#N/A</v>
      </c>
    </row>
    <row r="21" spans="2:94" s="153" customFormat="1" ht="45.75" customHeight="1" thickBot="1" x14ac:dyDescent="0.3">
      <c r="B21" s="566" t="str">
        <f>+IF($AC21="","",'Datos Generales'!$C$12)</f>
        <v/>
      </c>
      <c r="C21" s="566" t="str">
        <f>+IF($AC21="","",'Datos Generales'!$C$13)</f>
        <v/>
      </c>
      <c r="D21" s="567" t="str">
        <f>+IF($AC21="","",'Datos Generales'!$C$15)</f>
        <v/>
      </c>
      <c r="E21" s="567" t="str">
        <f>+IF($AC21="","",'Datos Generales'!$C$19)</f>
        <v/>
      </c>
      <c r="F21" s="567" t="str">
        <f>+IF($AC21="","",'Datos Generales'!$C$21)</f>
        <v/>
      </c>
      <c r="G21" s="567" t="str">
        <f>+IF($AC21="","",'Datos Generales'!$C$39)</f>
        <v/>
      </c>
      <c r="H21" s="567" t="str">
        <f>+IF($AC21="","",'Datos Generales'!$E$39)</f>
        <v/>
      </c>
      <c r="I21" s="567" t="str">
        <f>+IF($AC21="","",'Datos Generales'!$F$39)</f>
        <v/>
      </c>
      <c r="J21" s="567" t="str">
        <f>+IF($AC21="","",'Datos Generales'!$C$40)</f>
        <v/>
      </c>
      <c r="K21" s="567" t="str">
        <f>+IF($AC21="","",'Datos Generales'!$E$40)</f>
        <v/>
      </c>
      <c r="L21" s="567" t="str">
        <f>+IF($AC21="","",'Datos Generales'!$F$40)</f>
        <v/>
      </c>
      <c r="M21" s="567" t="str">
        <f>+IF($AC21="","",'Datos Generales'!$C$41)</f>
        <v/>
      </c>
      <c r="N21" s="567" t="str">
        <f>+IF($AC21="","",'Datos Generales'!$C$42)</f>
        <v/>
      </c>
      <c r="O21" s="567" t="str">
        <f>+IF($AC21="","",'Datos Generales'!$F$42)</f>
        <v/>
      </c>
      <c r="P21" s="567" t="str">
        <f>+IF($AC21="","",'Datos Generales'!$C$43)</f>
        <v/>
      </c>
      <c r="Q21" s="567" t="str">
        <f>+IF($AC21="","",'Datos Generales'!$F$43)</f>
        <v/>
      </c>
      <c r="R21" s="572" t="str">
        <f>+IF($AC21="","",'Datos Generales'!$C$25)</f>
        <v/>
      </c>
      <c r="S21" s="572" t="str">
        <f>+IF($AC21="","",'Datos Generales'!$C$26)</f>
        <v/>
      </c>
      <c r="T21" s="572" t="str">
        <f>+IF($AC21="","",'Datos Generales'!$C$27)</f>
        <v/>
      </c>
      <c r="U21" s="572" t="str">
        <f>+IF($AC21="","",'Datos Generales'!$C$28)</f>
        <v/>
      </c>
      <c r="V21" s="572" t="str">
        <f>+IF($AC21="","",'Datos Generales'!$C$29)</f>
        <v/>
      </c>
      <c r="W21" s="572" t="str">
        <f>+IF($AC21="","",'Datos Generales'!$C$30)</f>
        <v/>
      </c>
      <c r="X21" s="562" t="str">
        <f>IF(COUNTA('Datos Instalaciones'!$C$14:$C$33)=1,'Datos Instalaciones'!$C$14,IF('Datos Instalaciones'!C25="","",'Datos Instalaciones'!C25))</f>
        <v/>
      </c>
      <c r="Y21" s="566" t="str">
        <f>IF(COUNTA('Datos Instalaciones'!$C$14:$C$33)=1,'Datos Instalaciones'!$I$14,IF('Datos Instalaciones'!H25="","",'Datos Instalaciones'!H25))</f>
        <v>Seleccione la tarifa</v>
      </c>
      <c r="Z21" s="566" t="str">
        <f>IF(COUNTA('Datos Instalaciones'!$C$14:$C$33)=1,'Datos Instalaciones'!$I$14,IF('Datos Instalaciones'!I25="","",'Datos Instalaciones'!I25))</f>
        <v/>
      </c>
      <c r="AA21" s="566">
        <f>IF(COUNTA('Datos Instalaciones'!$C$14:$C$33)=1,'Datos Instalaciones'!$AH$14,IF('Datos Instalaciones'!AH25="","",'Datos Instalaciones'!AH25))</f>
        <v>0</v>
      </c>
      <c r="AB21" s="426">
        <v>12</v>
      </c>
      <c r="AC21" s="142"/>
      <c r="AD21" s="143" t="s">
        <v>29</v>
      </c>
      <c r="AE21" s="143" t="s">
        <v>29</v>
      </c>
      <c r="AF21" s="144"/>
      <c r="AG21" s="142"/>
      <c r="AH21" s="146" t="s">
        <v>29</v>
      </c>
      <c r="AI21" s="402"/>
      <c r="AJ21" s="402"/>
      <c r="AK21" s="145" t="s">
        <v>29</v>
      </c>
      <c r="AL21" s="146" t="s">
        <v>29</v>
      </c>
      <c r="AM21" s="147"/>
      <c r="AN21" s="226">
        <f t="shared" si="0"/>
        <v>0</v>
      </c>
      <c r="AO21" s="148"/>
      <c r="AP21" s="226">
        <f t="shared" si="1"/>
        <v>0</v>
      </c>
      <c r="AQ21" s="225">
        <f t="shared" si="15"/>
        <v>0</v>
      </c>
      <c r="AR21" s="33">
        <f t="shared" si="16"/>
        <v>0</v>
      </c>
      <c r="AS21" s="227">
        <f t="shared" si="17"/>
        <v>0</v>
      </c>
      <c r="AT21" s="146" t="s">
        <v>29</v>
      </c>
      <c r="AU21" s="149"/>
      <c r="AV21" s="263">
        <f t="shared" si="2"/>
        <v>0</v>
      </c>
      <c r="AW21" s="148"/>
      <c r="AX21" s="263">
        <f t="shared" si="3"/>
        <v>0</v>
      </c>
      <c r="AY21" s="264">
        <f t="shared" si="18"/>
        <v>0</v>
      </c>
      <c r="AZ21" s="33">
        <f t="shared" si="19"/>
        <v>0</v>
      </c>
      <c r="BA21" s="33">
        <f t="shared" si="20"/>
        <v>0</v>
      </c>
      <c r="BB21" s="146" t="s">
        <v>29</v>
      </c>
      <c r="BC21" s="150"/>
      <c r="BD21" s="255">
        <f t="shared" si="4"/>
        <v>0</v>
      </c>
      <c r="BE21" s="151"/>
      <c r="BF21" s="255">
        <f t="shared" si="5"/>
        <v>0</v>
      </c>
      <c r="BG21" s="262">
        <f t="shared" si="21"/>
        <v>0</v>
      </c>
      <c r="BH21" s="40">
        <f t="shared" si="34"/>
        <v>0</v>
      </c>
      <c r="BI21" s="228">
        <f t="shared" si="22"/>
        <v>0</v>
      </c>
      <c r="BJ21" s="146" t="s">
        <v>29</v>
      </c>
      <c r="BK21" s="150"/>
      <c r="BL21" s="255">
        <f t="shared" si="6"/>
        <v>0</v>
      </c>
      <c r="BM21" s="151"/>
      <c r="BN21" s="255">
        <f t="shared" si="7"/>
        <v>0</v>
      </c>
      <c r="BO21" s="262">
        <f t="shared" si="32"/>
        <v>0</v>
      </c>
      <c r="BP21" s="46">
        <f t="shared" si="35"/>
        <v>0</v>
      </c>
      <c r="BQ21" s="228">
        <f t="shared" si="33"/>
        <v>0</v>
      </c>
      <c r="BR21" s="152" t="s">
        <v>29</v>
      </c>
      <c r="BS21" s="41">
        <f t="shared" si="36"/>
        <v>0</v>
      </c>
      <c r="BT21" s="41">
        <f t="shared" si="8"/>
        <v>0</v>
      </c>
      <c r="BU21" s="230">
        <f t="shared" si="9"/>
        <v>0</v>
      </c>
      <c r="BV21" s="231" t="e">
        <f t="shared" si="10"/>
        <v>#DIV/0!</v>
      </c>
      <c r="BW21" s="229">
        <f t="shared" si="11"/>
        <v>0</v>
      </c>
      <c r="BX21" s="295" t="str">
        <f>IF(COUNTA('Datos Instalaciones'!$C$14:$C$33)=1,'Datos Instalaciones'!$G$14,IF('Datos Instalaciones'!G25="Seleccione el Departamento","",'Datos Instalaciones'!G25))</f>
        <v/>
      </c>
      <c r="BY21" s="253" t="e">
        <f t="shared" si="24"/>
        <v>#N/A</v>
      </c>
      <c r="BZ21" s="146" t="s">
        <v>29</v>
      </c>
      <c r="CA21" s="254">
        <f t="shared" si="25"/>
        <v>1</v>
      </c>
      <c r="CB21" s="296" t="str">
        <f>IF('Datos Generales'!$C$22="Si",'Datos Generales'!$C$21,"")</f>
        <v/>
      </c>
      <c r="CC21" s="254">
        <f>+IF('Datos Generales'!$C$22="Si",IF(OR(CB21="Seleccione la opción que corresponda",CB21="Grande"),1,VLOOKUP(CB21,$CB$37:$CC$40,2,FALSE)),1)</f>
        <v>1</v>
      </c>
      <c r="CD21" s="146" t="s">
        <v>29</v>
      </c>
      <c r="CE21" s="254">
        <f t="shared" si="26"/>
        <v>1</v>
      </c>
      <c r="CF21" s="336" t="str">
        <f>'Datos Generales'!$C$15</f>
        <v>Seleccione el sector</v>
      </c>
      <c r="CG21" s="447">
        <f t="shared" si="27"/>
        <v>1</v>
      </c>
      <c r="CH21" s="338" t="str">
        <f>'Datos Generales'!$C$33</f>
        <v>Seleccione la opción que corresponda</v>
      </c>
      <c r="CI21" s="253">
        <f t="shared" si="28"/>
        <v>1</v>
      </c>
      <c r="CJ21" s="146" t="s">
        <v>29</v>
      </c>
      <c r="CK21" s="448">
        <f t="shared" si="29"/>
        <v>1</v>
      </c>
      <c r="CL21" s="253" t="e">
        <f t="shared" si="30"/>
        <v>#N/A</v>
      </c>
      <c r="CM21" s="101" t="e">
        <f t="shared" si="12"/>
        <v>#N/A</v>
      </c>
      <c r="CN21" s="102" t="e">
        <f t="shared" si="13"/>
        <v>#N/A</v>
      </c>
      <c r="CO21" s="102" t="e">
        <f t="shared" si="31"/>
        <v>#N/A</v>
      </c>
      <c r="CP21" s="102" t="e">
        <f t="shared" si="14"/>
        <v>#N/A</v>
      </c>
    </row>
    <row r="22" spans="2:94" s="153" customFormat="1" ht="45.75" customHeight="1" thickBot="1" x14ac:dyDescent="0.3">
      <c r="B22" s="566" t="str">
        <f>+IF($AC22="","",'Datos Generales'!$C$12)</f>
        <v/>
      </c>
      <c r="C22" s="566" t="str">
        <f>+IF($AC22="","",'Datos Generales'!$C$13)</f>
        <v/>
      </c>
      <c r="D22" s="567" t="str">
        <f>+IF($AC22="","",'Datos Generales'!$C$15)</f>
        <v/>
      </c>
      <c r="E22" s="567" t="str">
        <f>+IF($AC22="","",'Datos Generales'!$C$19)</f>
        <v/>
      </c>
      <c r="F22" s="567" t="str">
        <f>+IF($AC22="","",'Datos Generales'!$C$21)</f>
        <v/>
      </c>
      <c r="G22" s="567" t="str">
        <f>+IF($AC22="","",'Datos Generales'!$C$39)</f>
        <v/>
      </c>
      <c r="H22" s="567" t="str">
        <f>+IF($AC22="","",'Datos Generales'!$E$39)</f>
        <v/>
      </c>
      <c r="I22" s="567" t="str">
        <f>+IF($AC22="","",'Datos Generales'!$F$39)</f>
        <v/>
      </c>
      <c r="J22" s="567" t="str">
        <f>+IF($AC22="","",'Datos Generales'!$C$40)</f>
        <v/>
      </c>
      <c r="K22" s="567" t="str">
        <f>+IF($AC22="","",'Datos Generales'!$E$40)</f>
        <v/>
      </c>
      <c r="L22" s="567" t="str">
        <f>+IF($AC22="","",'Datos Generales'!$F$40)</f>
        <v/>
      </c>
      <c r="M22" s="567" t="str">
        <f>+IF($AC22="","",'Datos Generales'!$C$41)</f>
        <v/>
      </c>
      <c r="N22" s="567" t="str">
        <f>+IF($AC22="","",'Datos Generales'!$C$42)</f>
        <v/>
      </c>
      <c r="O22" s="567" t="str">
        <f>+IF($AC22="","",'Datos Generales'!$F$42)</f>
        <v/>
      </c>
      <c r="P22" s="567" t="str">
        <f>+IF($AC22="","",'Datos Generales'!$C$43)</f>
        <v/>
      </c>
      <c r="Q22" s="567" t="str">
        <f>+IF($AC22="","",'Datos Generales'!$F$43)</f>
        <v/>
      </c>
      <c r="R22" s="572" t="str">
        <f>+IF($AC22="","",'Datos Generales'!$C$25)</f>
        <v/>
      </c>
      <c r="S22" s="572" t="str">
        <f>+IF($AC22="","",'Datos Generales'!$C$26)</f>
        <v/>
      </c>
      <c r="T22" s="572" t="str">
        <f>+IF($AC22="","",'Datos Generales'!$C$27)</f>
        <v/>
      </c>
      <c r="U22" s="572" t="str">
        <f>+IF($AC22="","",'Datos Generales'!$C$28)</f>
        <v/>
      </c>
      <c r="V22" s="572" t="str">
        <f>+IF($AC22="","",'Datos Generales'!$C$29)</f>
        <v/>
      </c>
      <c r="W22" s="572" t="str">
        <f>+IF($AC22="","",'Datos Generales'!$C$30)</f>
        <v/>
      </c>
      <c r="X22" s="562" t="str">
        <f>IF(COUNTA('Datos Instalaciones'!$C$14:$C$33)=1,'Datos Instalaciones'!$C$14,IF('Datos Instalaciones'!C26="","",'Datos Instalaciones'!C26))</f>
        <v/>
      </c>
      <c r="Y22" s="566" t="str">
        <f>IF(COUNTA('Datos Instalaciones'!$C$14:$C$33)=1,'Datos Instalaciones'!$I$14,IF('Datos Instalaciones'!H26="","",'Datos Instalaciones'!H26))</f>
        <v>Seleccione la tarifa</v>
      </c>
      <c r="Z22" s="566" t="str">
        <f>IF(COUNTA('Datos Instalaciones'!$C$14:$C$33)=1,'Datos Instalaciones'!$I$14,IF('Datos Instalaciones'!I26="","",'Datos Instalaciones'!I26))</f>
        <v/>
      </c>
      <c r="AA22" s="566">
        <f>IF(COUNTA('Datos Instalaciones'!$C$14:$C$33)=1,'Datos Instalaciones'!$AH$14,IF('Datos Instalaciones'!AH26="","",'Datos Instalaciones'!AH26))</f>
        <v>0</v>
      </c>
      <c r="AB22" s="426">
        <v>13</v>
      </c>
      <c r="AC22" s="142"/>
      <c r="AD22" s="143" t="s">
        <v>29</v>
      </c>
      <c r="AE22" s="143" t="s">
        <v>29</v>
      </c>
      <c r="AF22" s="144"/>
      <c r="AG22" s="142"/>
      <c r="AH22" s="146" t="s">
        <v>29</v>
      </c>
      <c r="AI22" s="402"/>
      <c r="AJ22" s="402"/>
      <c r="AK22" s="145" t="s">
        <v>29</v>
      </c>
      <c r="AL22" s="146" t="s">
        <v>29</v>
      </c>
      <c r="AM22" s="147"/>
      <c r="AN22" s="226">
        <f t="shared" si="0"/>
        <v>0</v>
      </c>
      <c r="AO22" s="148"/>
      <c r="AP22" s="226">
        <f t="shared" si="1"/>
        <v>0</v>
      </c>
      <c r="AQ22" s="225">
        <f t="shared" si="15"/>
        <v>0</v>
      </c>
      <c r="AR22" s="33">
        <f t="shared" si="16"/>
        <v>0</v>
      </c>
      <c r="AS22" s="227">
        <f t="shared" si="17"/>
        <v>0</v>
      </c>
      <c r="AT22" s="146" t="s">
        <v>29</v>
      </c>
      <c r="AU22" s="149"/>
      <c r="AV22" s="263">
        <f t="shared" si="2"/>
        <v>0</v>
      </c>
      <c r="AW22" s="148"/>
      <c r="AX22" s="263">
        <f t="shared" si="3"/>
        <v>0</v>
      </c>
      <c r="AY22" s="264">
        <f t="shared" si="18"/>
        <v>0</v>
      </c>
      <c r="AZ22" s="33">
        <f t="shared" si="19"/>
        <v>0</v>
      </c>
      <c r="BA22" s="33">
        <f t="shared" si="20"/>
        <v>0</v>
      </c>
      <c r="BB22" s="146" t="s">
        <v>29</v>
      </c>
      <c r="BC22" s="150"/>
      <c r="BD22" s="255">
        <f t="shared" si="4"/>
        <v>0</v>
      </c>
      <c r="BE22" s="151"/>
      <c r="BF22" s="255">
        <f t="shared" si="5"/>
        <v>0</v>
      </c>
      <c r="BG22" s="262">
        <f t="shared" si="21"/>
        <v>0</v>
      </c>
      <c r="BH22" s="40">
        <f t="shared" si="34"/>
        <v>0</v>
      </c>
      <c r="BI22" s="228">
        <f t="shared" si="22"/>
        <v>0</v>
      </c>
      <c r="BJ22" s="146" t="s">
        <v>29</v>
      </c>
      <c r="BK22" s="150"/>
      <c r="BL22" s="255">
        <f t="shared" si="6"/>
        <v>0</v>
      </c>
      <c r="BM22" s="151"/>
      <c r="BN22" s="255">
        <f t="shared" si="7"/>
        <v>0</v>
      </c>
      <c r="BO22" s="262">
        <f t="shared" si="32"/>
        <v>0</v>
      </c>
      <c r="BP22" s="46">
        <f t="shared" si="35"/>
        <v>0</v>
      </c>
      <c r="BQ22" s="228">
        <f t="shared" si="33"/>
        <v>0</v>
      </c>
      <c r="BR22" s="152" t="s">
        <v>29</v>
      </c>
      <c r="BS22" s="41">
        <f t="shared" si="36"/>
        <v>0</v>
      </c>
      <c r="BT22" s="41">
        <f t="shared" si="8"/>
        <v>0</v>
      </c>
      <c r="BU22" s="230">
        <f t="shared" si="9"/>
        <v>0</v>
      </c>
      <c r="BV22" s="231" t="e">
        <f t="shared" si="10"/>
        <v>#DIV/0!</v>
      </c>
      <c r="BW22" s="229">
        <f t="shared" si="11"/>
        <v>0</v>
      </c>
      <c r="BX22" s="295" t="str">
        <f>IF(COUNTA('Datos Instalaciones'!$C$14:$C$33)=1,'Datos Instalaciones'!$G$14,IF('Datos Instalaciones'!G26="Seleccione el Departamento","",'Datos Instalaciones'!G26))</f>
        <v/>
      </c>
      <c r="BY22" s="253" t="e">
        <f t="shared" si="24"/>
        <v>#N/A</v>
      </c>
      <c r="BZ22" s="146" t="s">
        <v>29</v>
      </c>
      <c r="CA22" s="254">
        <f t="shared" si="25"/>
        <v>1</v>
      </c>
      <c r="CB22" s="296" t="str">
        <f>IF('Datos Generales'!$C$22="Si",'Datos Generales'!$C$21,"")</f>
        <v/>
      </c>
      <c r="CC22" s="254">
        <f>+IF('Datos Generales'!$C$22="Si",IF(OR(CB22="Seleccione la opción que corresponda",CB22="Grande"),1,VLOOKUP(CB22,$CB$37:$CC$40,2,FALSE)),1)</f>
        <v>1</v>
      </c>
      <c r="CD22" s="146" t="s">
        <v>29</v>
      </c>
      <c r="CE22" s="254">
        <f t="shared" si="26"/>
        <v>1</v>
      </c>
      <c r="CF22" s="336" t="str">
        <f>'Datos Generales'!$C$15</f>
        <v>Seleccione el sector</v>
      </c>
      <c r="CG22" s="447">
        <f t="shared" si="27"/>
        <v>1</v>
      </c>
      <c r="CH22" s="338" t="str">
        <f>'Datos Generales'!$C$33</f>
        <v>Seleccione la opción que corresponda</v>
      </c>
      <c r="CI22" s="253">
        <f t="shared" si="28"/>
        <v>1</v>
      </c>
      <c r="CJ22" s="146" t="s">
        <v>29</v>
      </c>
      <c r="CK22" s="448">
        <f t="shared" si="29"/>
        <v>1</v>
      </c>
      <c r="CL22" s="253" t="e">
        <f t="shared" si="30"/>
        <v>#N/A</v>
      </c>
      <c r="CM22" s="101" t="e">
        <f t="shared" si="12"/>
        <v>#N/A</v>
      </c>
      <c r="CN22" s="102" t="e">
        <f t="shared" si="13"/>
        <v>#N/A</v>
      </c>
      <c r="CO22" s="102" t="e">
        <f t="shared" si="31"/>
        <v>#N/A</v>
      </c>
      <c r="CP22" s="102" t="e">
        <f t="shared" si="14"/>
        <v>#N/A</v>
      </c>
    </row>
    <row r="23" spans="2:94" s="153" customFormat="1" ht="45.75" customHeight="1" thickBot="1" x14ac:dyDescent="0.3">
      <c r="B23" s="566" t="str">
        <f>+IF($AC23="","",'Datos Generales'!$C$12)</f>
        <v/>
      </c>
      <c r="C23" s="566" t="str">
        <f>+IF($AC23="","",'Datos Generales'!$C$13)</f>
        <v/>
      </c>
      <c r="D23" s="567" t="str">
        <f>+IF($AC23="","",'Datos Generales'!$C$15)</f>
        <v/>
      </c>
      <c r="E23" s="567" t="str">
        <f>+IF($AC23="","",'Datos Generales'!$C$19)</f>
        <v/>
      </c>
      <c r="F23" s="567" t="str">
        <f>+IF($AC23="","",'Datos Generales'!$C$21)</f>
        <v/>
      </c>
      <c r="G23" s="567" t="str">
        <f>+IF($AC23="","",'Datos Generales'!$C$39)</f>
        <v/>
      </c>
      <c r="H23" s="567" t="str">
        <f>+IF($AC23="","",'Datos Generales'!$E$39)</f>
        <v/>
      </c>
      <c r="I23" s="567" t="str">
        <f>+IF($AC23="","",'Datos Generales'!$F$39)</f>
        <v/>
      </c>
      <c r="J23" s="567" t="str">
        <f>+IF($AC23="","",'Datos Generales'!$C$40)</f>
        <v/>
      </c>
      <c r="K23" s="567" t="str">
        <f>+IF($AC23="","",'Datos Generales'!$E$40)</f>
        <v/>
      </c>
      <c r="L23" s="567" t="str">
        <f>+IF($AC23="","",'Datos Generales'!$F$40)</f>
        <v/>
      </c>
      <c r="M23" s="567" t="str">
        <f>+IF($AC23="","",'Datos Generales'!$C$41)</f>
        <v/>
      </c>
      <c r="N23" s="567" t="str">
        <f>+IF($AC23="","",'Datos Generales'!$C$42)</f>
        <v/>
      </c>
      <c r="O23" s="567" t="str">
        <f>+IF($AC23="","",'Datos Generales'!$F$42)</f>
        <v/>
      </c>
      <c r="P23" s="567" t="str">
        <f>+IF($AC23="","",'Datos Generales'!$C$43)</f>
        <v/>
      </c>
      <c r="Q23" s="567" t="str">
        <f>+IF($AC23="","",'Datos Generales'!$F$43)</f>
        <v/>
      </c>
      <c r="R23" s="572" t="str">
        <f>+IF($AC23="","",'Datos Generales'!$C$25)</f>
        <v/>
      </c>
      <c r="S23" s="572" t="str">
        <f>+IF($AC23="","",'Datos Generales'!$C$26)</f>
        <v/>
      </c>
      <c r="T23" s="572" t="str">
        <f>+IF($AC23="","",'Datos Generales'!$C$27)</f>
        <v/>
      </c>
      <c r="U23" s="572" t="str">
        <f>+IF($AC23="","",'Datos Generales'!$C$28)</f>
        <v/>
      </c>
      <c r="V23" s="572" t="str">
        <f>+IF($AC23="","",'Datos Generales'!$C$29)</f>
        <v/>
      </c>
      <c r="W23" s="572" t="str">
        <f>+IF($AC23="","",'Datos Generales'!$C$30)</f>
        <v/>
      </c>
      <c r="X23" s="562" t="str">
        <f>IF(COUNTA('Datos Instalaciones'!$C$14:$C$33)=1,'Datos Instalaciones'!$C$14,IF('Datos Instalaciones'!C27="","",'Datos Instalaciones'!C27))</f>
        <v/>
      </c>
      <c r="Y23" s="566" t="str">
        <f>IF(COUNTA('Datos Instalaciones'!$C$14:$C$33)=1,'Datos Instalaciones'!$I$14,IF('Datos Instalaciones'!H27="","",'Datos Instalaciones'!H27))</f>
        <v>Seleccione la tarifa</v>
      </c>
      <c r="Z23" s="566" t="str">
        <f>IF(COUNTA('Datos Instalaciones'!$C$14:$C$33)=1,'Datos Instalaciones'!$I$14,IF('Datos Instalaciones'!I27="","",'Datos Instalaciones'!I27))</f>
        <v/>
      </c>
      <c r="AA23" s="566">
        <f>IF(COUNTA('Datos Instalaciones'!$C$14:$C$33)=1,'Datos Instalaciones'!$AH$14,IF('Datos Instalaciones'!AH27="","",'Datos Instalaciones'!AH27))</f>
        <v>0</v>
      </c>
      <c r="AB23" s="426">
        <v>14</v>
      </c>
      <c r="AC23" s="142"/>
      <c r="AD23" s="143" t="s">
        <v>29</v>
      </c>
      <c r="AE23" s="143" t="s">
        <v>29</v>
      </c>
      <c r="AF23" s="144"/>
      <c r="AG23" s="142"/>
      <c r="AH23" s="146" t="s">
        <v>29</v>
      </c>
      <c r="AI23" s="402"/>
      <c r="AJ23" s="402"/>
      <c r="AK23" s="145" t="s">
        <v>29</v>
      </c>
      <c r="AL23" s="146" t="s">
        <v>29</v>
      </c>
      <c r="AM23" s="147"/>
      <c r="AN23" s="226">
        <f t="shared" si="0"/>
        <v>0</v>
      </c>
      <c r="AO23" s="148"/>
      <c r="AP23" s="226">
        <f t="shared" si="1"/>
        <v>0</v>
      </c>
      <c r="AQ23" s="225">
        <f t="shared" si="15"/>
        <v>0</v>
      </c>
      <c r="AR23" s="33">
        <f t="shared" si="16"/>
        <v>0</v>
      </c>
      <c r="AS23" s="227">
        <f t="shared" si="17"/>
        <v>0</v>
      </c>
      <c r="AT23" s="146" t="s">
        <v>29</v>
      </c>
      <c r="AU23" s="149"/>
      <c r="AV23" s="263">
        <f t="shared" si="2"/>
        <v>0</v>
      </c>
      <c r="AW23" s="148"/>
      <c r="AX23" s="263">
        <f t="shared" si="3"/>
        <v>0</v>
      </c>
      <c r="AY23" s="264">
        <f t="shared" si="18"/>
        <v>0</v>
      </c>
      <c r="AZ23" s="33">
        <f t="shared" si="19"/>
        <v>0</v>
      </c>
      <c r="BA23" s="33">
        <f t="shared" si="20"/>
        <v>0</v>
      </c>
      <c r="BB23" s="146" t="s">
        <v>29</v>
      </c>
      <c r="BC23" s="150"/>
      <c r="BD23" s="255">
        <f t="shared" si="4"/>
        <v>0</v>
      </c>
      <c r="BE23" s="151"/>
      <c r="BF23" s="255">
        <f t="shared" si="5"/>
        <v>0</v>
      </c>
      <c r="BG23" s="262">
        <f t="shared" si="21"/>
        <v>0</v>
      </c>
      <c r="BH23" s="40">
        <f t="shared" si="34"/>
        <v>0</v>
      </c>
      <c r="BI23" s="228">
        <f t="shared" si="22"/>
        <v>0</v>
      </c>
      <c r="BJ23" s="146" t="s">
        <v>29</v>
      </c>
      <c r="BK23" s="150"/>
      <c r="BL23" s="255">
        <f t="shared" si="6"/>
        <v>0</v>
      </c>
      <c r="BM23" s="151"/>
      <c r="BN23" s="255">
        <f t="shared" si="7"/>
        <v>0</v>
      </c>
      <c r="BO23" s="262">
        <f t="shared" si="32"/>
        <v>0</v>
      </c>
      <c r="BP23" s="46">
        <f t="shared" si="35"/>
        <v>0</v>
      </c>
      <c r="BQ23" s="228">
        <f t="shared" si="33"/>
        <v>0</v>
      </c>
      <c r="BR23" s="152" t="s">
        <v>29</v>
      </c>
      <c r="BS23" s="41">
        <f t="shared" si="36"/>
        <v>0</v>
      </c>
      <c r="BT23" s="41">
        <f t="shared" si="8"/>
        <v>0</v>
      </c>
      <c r="BU23" s="230">
        <f t="shared" si="9"/>
        <v>0</v>
      </c>
      <c r="BV23" s="231" t="e">
        <f t="shared" si="10"/>
        <v>#DIV/0!</v>
      </c>
      <c r="BW23" s="229">
        <f t="shared" si="11"/>
        <v>0</v>
      </c>
      <c r="BX23" s="295" t="str">
        <f>IF(COUNTA('Datos Instalaciones'!$C$14:$C$33)=1,'Datos Instalaciones'!$G$14,IF('Datos Instalaciones'!G27="Seleccione el Departamento","",'Datos Instalaciones'!G27))</f>
        <v/>
      </c>
      <c r="BY23" s="253" t="e">
        <f t="shared" si="24"/>
        <v>#N/A</v>
      </c>
      <c r="BZ23" s="146" t="s">
        <v>29</v>
      </c>
      <c r="CA23" s="254">
        <f t="shared" si="25"/>
        <v>1</v>
      </c>
      <c r="CB23" s="296" t="str">
        <f>IF('Datos Generales'!$C$22="Si",'Datos Generales'!$C$21,"")</f>
        <v/>
      </c>
      <c r="CC23" s="254">
        <f>+IF('Datos Generales'!$C$22="Si",IF(OR(CB23="Seleccione la opción que corresponda",CB23="Grande"),1,VLOOKUP(CB23,$CB$37:$CC$40,2,FALSE)),1)</f>
        <v>1</v>
      </c>
      <c r="CD23" s="146" t="s">
        <v>29</v>
      </c>
      <c r="CE23" s="254">
        <f t="shared" si="26"/>
        <v>1</v>
      </c>
      <c r="CF23" s="336" t="str">
        <f>'Datos Generales'!$C$15</f>
        <v>Seleccione el sector</v>
      </c>
      <c r="CG23" s="447">
        <f t="shared" si="27"/>
        <v>1</v>
      </c>
      <c r="CH23" s="338" t="str">
        <f>'Datos Generales'!$C$33</f>
        <v>Seleccione la opción que corresponda</v>
      </c>
      <c r="CI23" s="253">
        <f t="shared" si="28"/>
        <v>1</v>
      </c>
      <c r="CJ23" s="146" t="s">
        <v>29</v>
      </c>
      <c r="CK23" s="448">
        <f t="shared" si="29"/>
        <v>1</v>
      </c>
      <c r="CL23" s="253" t="e">
        <f t="shared" si="30"/>
        <v>#N/A</v>
      </c>
      <c r="CM23" s="101" t="e">
        <f t="shared" si="12"/>
        <v>#N/A</v>
      </c>
      <c r="CN23" s="102" t="e">
        <f t="shared" si="13"/>
        <v>#N/A</v>
      </c>
      <c r="CO23" s="102" t="e">
        <f t="shared" si="31"/>
        <v>#N/A</v>
      </c>
      <c r="CP23" s="102" t="e">
        <f t="shared" si="14"/>
        <v>#N/A</v>
      </c>
    </row>
    <row r="24" spans="2:94" s="153" customFormat="1" ht="45.75" customHeight="1" thickBot="1" x14ac:dyDescent="0.3">
      <c r="B24" s="566" t="str">
        <f>+IF($AC24="","",'Datos Generales'!$C$12)</f>
        <v/>
      </c>
      <c r="C24" s="566" t="str">
        <f>+IF($AC24="","",'Datos Generales'!$C$13)</f>
        <v/>
      </c>
      <c r="D24" s="567" t="str">
        <f>+IF($AC24="","",'Datos Generales'!$C$15)</f>
        <v/>
      </c>
      <c r="E24" s="567" t="str">
        <f>+IF($AC24="","",'Datos Generales'!$C$19)</f>
        <v/>
      </c>
      <c r="F24" s="567" t="str">
        <f>+IF($AC24="","",'Datos Generales'!$C$21)</f>
        <v/>
      </c>
      <c r="G24" s="567" t="str">
        <f>+IF($AC24="","",'Datos Generales'!$C$39)</f>
        <v/>
      </c>
      <c r="H24" s="567" t="str">
        <f>+IF($AC24="","",'Datos Generales'!$E$39)</f>
        <v/>
      </c>
      <c r="I24" s="567" t="str">
        <f>+IF($AC24="","",'Datos Generales'!$F$39)</f>
        <v/>
      </c>
      <c r="J24" s="567" t="str">
        <f>+IF($AC24="","",'Datos Generales'!$C$40)</f>
        <v/>
      </c>
      <c r="K24" s="567" t="str">
        <f>+IF($AC24="","",'Datos Generales'!$E$40)</f>
        <v/>
      </c>
      <c r="L24" s="567" t="str">
        <f>+IF($AC24="","",'Datos Generales'!$F$40)</f>
        <v/>
      </c>
      <c r="M24" s="567" t="str">
        <f>+IF($AC24="","",'Datos Generales'!$C$41)</f>
        <v/>
      </c>
      <c r="N24" s="567" t="str">
        <f>+IF($AC24="","",'Datos Generales'!$C$42)</f>
        <v/>
      </c>
      <c r="O24" s="567" t="str">
        <f>+IF($AC24="","",'Datos Generales'!$F$42)</f>
        <v/>
      </c>
      <c r="P24" s="567" t="str">
        <f>+IF($AC24="","",'Datos Generales'!$C$43)</f>
        <v/>
      </c>
      <c r="Q24" s="567" t="str">
        <f>+IF($AC24="","",'Datos Generales'!$F$43)</f>
        <v/>
      </c>
      <c r="R24" s="572" t="str">
        <f>+IF($AC24="","",'Datos Generales'!$C$25)</f>
        <v/>
      </c>
      <c r="S24" s="572" t="str">
        <f>+IF($AC24="","",'Datos Generales'!$C$26)</f>
        <v/>
      </c>
      <c r="T24" s="572" t="str">
        <f>+IF($AC24="","",'Datos Generales'!$C$27)</f>
        <v/>
      </c>
      <c r="U24" s="572" t="str">
        <f>+IF($AC24="","",'Datos Generales'!$C$28)</f>
        <v/>
      </c>
      <c r="V24" s="572" t="str">
        <f>+IF($AC24="","",'Datos Generales'!$C$29)</f>
        <v/>
      </c>
      <c r="W24" s="572" t="str">
        <f>+IF($AC24="","",'Datos Generales'!$C$30)</f>
        <v/>
      </c>
      <c r="X24" s="562" t="str">
        <f>IF(COUNTA('Datos Instalaciones'!$C$14:$C$33)=1,'Datos Instalaciones'!$C$14,IF('Datos Instalaciones'!C28="","",'Datos Instalaciones'!C28))</f>
        <v/>
      </c>
      <c r="Y24" s="566" t="str">
        <f>IF(COUNTA('Datos Instalaciones'!$C$14:$C$33)=1,'Datos Instalaciones'!$I$14,IF('Datos Instalaciones'!H28="","",'Datos Instalaciones'!H28))</f>
        <v>Seleccione la tarifa</v>
      </c>
      <c r="Z24" s="566" t="str">
        <f>IF(COUNTA('Datos Instalaciones'!$C$14:$C$33)=1,'Datos Instalaciones'!$I$14,IF('Datos Instalaciones'!I28="","",'Datos Instalaciones'!I28))</f>
        <v/>
      </c>
      <c r="AA24" s="566">
        <f>IF(COUNTA('Datos Instalaciones'!$C$14:$C$33)=1,'Datos Instalaciones'!$AH$14,IF('Datos Instalaciones'!AH28="","",'Datos Instalaciones'!AH28))</f>
        <v>0</v>
      </c>
      <c r="AB24" s="426">
        <v>15</v>
      </c>
      <c r="AC24" s="142"/>
      <c r="AD24" s="143" t="s">
        <v>29</v>
      </c>
      <c r="AE24" s="143" t="s">
        <v>29</v>
      </c>
      <c r="AF24" s="144"/>
      <c r="AG24" s="142"/>
      <c r="AH24" s="146" t="s">
        <v>29</v>
      </c>
      <c r="AI24" s="402"/>
      <c r="AJ24" s="402"/>
      <c r="AK24" s="145" t="s">
        <v>29</v>
      </c>
      <c r="AL24" s="146" t="s">
        <v>29</v>
      </c>
      <c r="AM24" s="147"/>
      <c r="AN24" s="226">
        <f t="shared" si="0"/>
        <v>0</v>
      </c>
      <c r="AO24" s="148"/>
      <c r="AP24" s="226">
        <f t="shared" si="1"/>
        <v>0</v>
      </c>
      <c r="AQ24" s="225">
        <f t="shared" si="15"/>
        <v>0</v>
      </c>
      <c r="AR24" s="33">
        <f t="shared" si="16"/>
        <v>0</v>
      </c>
      <c r="AS24" s="227">
        <f t="shared" si="17"/>
        <v>0</v>
      </c>
      <c r="AT24" s="146" t="s">
        <v>29</v>
      </c>
      <c r="AU24" s="149"/>
      <c r="AV24" s="263">
        <f t="shared" si="2"/>
        <v>0</v>
      </c>
      <c r="AW24" s="148"/>
      <c r="AX24" s="263">
        <f t="shared" si="3"/>
        <v>0</v>
      </c>
      <c r="AY24" s="264">
        <f t="shared" si="18"/>
        <v>0</v>
      </c>
      <c r="AZ24" s="33">
        <f t="shared" si="19"/>
        <v>0</v>
      </c>
      <c r="BA24" s="33">
        <f t="shared" si="20"/>
        <v>0</v>
      </c>
      <c r="BB24" s="146" t="s">
        <v>29</v>
      </c>
      <c r="BC24" s="150"/>
      <c r="BD24" s="255">
        <f t="shared" si="4"/>
        <v>0</v>
      </c>
      <c r="BE24" s="151"/>
      <c r="BF24" s="255">
        <f t="shared" si="5"/>
        <v>0</v>
      </c>
      <c r="BG24" s="262">
        <f t="shared" si="21"/>
        <v>0</v>
      </c>
      <c r="BH24" s="40">
        <f t="shared" si="34"/>
        <v>0</v>
      </c>
      <c r="BI24" s="228">
        <f t="shared" si="22"/>
        <v>0</v>
      </c>
      <c r="BJ24" s="146" t="s">
        <v>29</v>
      </c>
      <c r="BK24" s="150"/>
      <c r="BL24" s="255">
        <f t="shared" si="6"/>
        <v>0</v>
      </c>
      <c r="BM24" s="151"/>
      <c r="BN24" s="255">
        <f t="shared" si="7"/>
        <v>0</v>
      </c>
      <c r="BO24" s="262">
        <f t="shared" si="32"/>
        <v>0</v>
      </c>
      <c r="BP24" s="46">
        <f t="shared" si="35"/>
        <v>0</v>
      </c>
      <c r="BQ24" s="228">
        <f t="shared" si="33"/>
        <v>0</v>
      </c>
      <c r="BR24" s="152" t="s">
        <v>29</v>
      </c>
      <c r="BS24" s="41">
        <f t="shared" si="36"/>
        <v>0</v>
      </c>
      <c r="BT24" s="41">
        <f t="shared" si="8"/>
        <v>0</v>
      </c>
      <c r="BU24" s="230">
        <f t="shared" si="9"/>
        <v>0</v>
      </c>
      <c r="BV24" s="231" t="e">
        <f t="shared" si="10"/>
        <v>#DIV/0!</v>
      </c>
      <c r="BW24" s="229">
        <f t="shared" si="11"/>
        <v>0</v>
      </c>
      <c r="BX24" s="295" t="str">
        <f>IF(COUNTA('Datos Instalaciones'!$C$14:$C$33)=1,'Datos Instalaciones'!$G$14,IF('Datos Instalaciones'!G28="Seleccione el Departamento","",'Datos Instalaciones'!G28))</f>
        <v/>
      </c>
      <c r="BY24" s="253" t="e">
        <f t="shared" si="24"/>
        <v>#N/A</v>
      </c>
      <c r="BZ24" s="146" t="s">
        <v>29</v>
      </c>
      <c r="CA24" s="254">
        <f t="shared" si="25"/>
        <v>1</v>
      </c>
      <c r="CB24" s="296" t="str">
        <f>IF('Datos Generales'!$C$22="Si",'Datos Generales'!$C$21,"")</f>
        <v/>
      </c>
      <c r="CC24" s="254">
        <f>+IF('Datos Generales'!$C$22="Si",IF(OR(CB24="Seleccione la opción que corresponda",CB24="Grande"),1,VLOOKUP(CB24,$CB$37:$CC$40,2,FALSE)),1)</f>
        <v>1</v>
      </c>
      <c r="CD24" s="146" t="s">
        <v>29</v>
      </c>
      <c r="CE24" s="254">
        <f t="shared" si="26"/>
        <v>1</v>
      </c>
      <c r="CF24" s="336" t="str">
        <f>'Datos Generales'!$C$15</f>
        <v>Seleccione el sector</v>
      </c>
      <c r="CG24" s="447">
        <f t="shared" si="27"/>
        <v>1</v>
      </c>
      <c r="CH24" s="338" t="str">
        <f>'Datos Generales'!$C$33</f>
        <v>Seleccione la opción que corresponda</v>
      </c>
      <c r="CI24" s="253">
        <f t="shared" si="28"/>
        <v>1</v>
      </c>
      <c r="CJ24" s="146" t="s">
        <v>29</v>
      </c>
      <c r="CK24" s="448">
        <f t="shared" si="29"/>
        <v>1</v>
      </c>
      <c r="CL24" s="253" t="e">
        <f t="shared" si="30"/>
        <v>#N/A</v>
      </c>
      <c r="CM24" s="101" t="e">
        <f t="shared" si="12"/>
        <v>#N/A</v>
      </c>
      <c r="CN24" s="102" t="e">
        <f t="shared" si="13"/>
        <v>#N/A</v>
      </c>
      <c r="CO24" s="102" t="e">
        <f t="shared" si="31"/>
        <v>#N/A</v>
      </c>
      <c r="CP24" s="102" t="e">
        <f t="shared" si="14"/>
        <v>#N/A</v>
      </c>
    </row>
    <row r="25" spans="2:94" s="153" customFormat="1" ht="45.75" customHeight="1" thickBot="1" x14ac:dyDescent="0.3">
      <c r="B25" s="566" t="str">
        <f>+IF($AC25="","",'Datos Generales'!$C$12)</f>
        <v/>
      </c>
      <c r="C25" s="566" t="str">
        <f>+IF($AC25="","",'Datos Generales'!$C$13)</f>
        <v/>
      </c>
      <c r="D25" s="567" t="str">
        <f>+IF($AC25="","",'Datos Generales'!$C$15)</f>
        <v/>
      </c>
      <c r="E25" s="567" t="str">
        <f>+IF($AC25="","",'Datos Generales'!$C$19)</f>
        <v/>
      </c>
      <c r="F25" s="567" t="str">
        <f>+IF($AC25="","",'Datos Generales'!$C$21)</f>
        <v/>
      </c>
      <c r="G25" s="567" t="str">
        <f>+IF($AC25="","",'Datos Generales'!$C$39)</f>
        <v/>
      </c>
      <c r="H25" s="567" t="str">
        <f>+IF($AC25="","",'Datos Generales'!$E$39)</f>
        <v/>
      </c>
      <c r="I25" s="567" t="str">
        <f>+IF($AC25="","",'Datos Generales'!$F$39)</f>
        <v/>
      </c>
      <c r="J25" s="567" t="str">
        <f>+IF($AC25="","",'Datos Generales'!$C$40)</f>
        <v/>
      </c>
      <c r="K25" s="567" t="str">
        <f>+IF($AC25="","",'Datos Generales'!$E$40)</f>
        <v/>
      </c>
      <c r="L25" s="567" t="str">
        <f>+IF($AC25="","",'Datos Generales'!$F$40)</f>
        <v/>
      </c>
      <c r="M25" s="567" t="str">
        <f>+IF($AC25="","",'Datos Generales'!$C$41)</f>
        <v/>
      </c>
      <c r="N25" s="567" t="str">
        <f>+IF($AC25="","",'Datos Generales'!$C$42)</f>
        <v/>
      </c>
      <c r="O25" s="567" t="str">
        <f>+IF($AC25="","",'Datos Generales'!$F$42)</f>
        <v/>
      </c>
      <c r="P25" s="567" t="str">
        <f>+IF($AC25="","",'Datos Generales'!$C$43)</f>
        <v/>
      </c>
      <c r="Q25" s="567" t="str">
        <f>+IF($AC25="","",'Datos Generales'!$F$43)</f>
        <v/>
      </c>
      <c r="R25" s="572" t="str">
        <f>+IF($AC25="","",'Datos Generales'!$C$25)</f>
        <v/>
      </c>
      <c r="S25" s="572" t="str">
        <f>+IF($AC25="","",'Datos Generales'!$C$26)</f>
        <v/>
      </c>
      <c r="T25" s="572" t="str">
        <f>+IF($AC25="","",'Datos Generales'!$C$27)</f>
        <v/>
      </c>
      <c r="U25" s="572" t="str">
        <f>+IF($AC25="","",'Datos Generales'!$C$28)</f>
        <v/>
      </c>
      <c r="V25" s="572" t="str">
        <f>+IF($AC25="","",'Datos Generales'!$C$29)</f>
        <v/>
      </c>
      <c r="W25" s="572" t="str">
        <f>+IF($AC25="","",'Datos Generales'!$C$30)</f>
        <v/>
      </c>
      <c r="X25" s="562" t="str">
        <f>IF(COUNTA('Datos Instalaciones'!$C$14:$C$33)=1,'Datos Instalaciones'!$C$14,IF('Datos Instalaciones'!C29="","",'Datos Instalaciones'!C29))</f>
        <v/>
      </c>
      <c r="Y25" s="566" t="str">
        <f>IF(COUNTA('Datos Instalaciones'!$C$14:$C$33)=1,'Datos Instalaciones'!$I$14,IF('Datos Instalaciones'!H29="","",'Datos Instalaciones'!H29))</f>
        <v>Seleccione la tarifa</v>
      </c>
      <c r="Z25" s="566" t="str">
        <f>IF(COUNTA('Datos Instalaciones'!$C$14:$C$33)=1,'Datos Instalaciones'!$I$14,IF('Datos Instalaciones'!I29="","",'Datos Instalaciones'!I29))</f>
        <v/>
      </c>
      <c r="AA25" s="566">
        <f>IF(COUNTA('Datos Instalaciones'!$C$14:$C$33)=1,'Datos Instalaciones'!$AH$14,IF('Datos Instalaciones'!AH29="","",'Datos Instalaciones'!AH29))</f>
        <v>0</v>
      </c>
      <c r="AB25" s="426">
        <v>16</v>
      </c>
      <c r="AC25" s="142"/>
      <c r="AD25" s="143" t="s">
        <v>29</v>
      </c>
      <c r="AE25" s="143" t="s">
        <v>29</v>
      </c>
      <c r="AF25" s="144"/>
      <c r="AG25" s="142"/>
      <c r="AH25" s="146" t="s">
        <v>29</v>
      </c>
      <c r="AI25" s="402"/>
      <c r="AJ25" s="402"/>
      <c r="AK25" s="145" t="s">
        <v>29</v>
      </c>
      <c r="AL25" s="146" t="s">
        <v>29</v>
      </c>
      <c r="AM25" s="147"/>
      <c r="AN25" s="226">
        <f t="shared" si="0"/>
        <v>0</v>
      </c>
      <c r="AO25" s="148"/>
      <c r="AP25" s="226">
        <f t="shared" si="1"/>
        <v>0</v>
      </c>
      <c r="AQ25" s="225">
        <f t="shared" si="15"/>
        <v>0</v>
      </c>
      <c r="AR25" s="33">
        <f t="shared" si="16"/>
        <v>0</v>
      </c>
      <c r="AS25" s="227">
        <f t="shared" si="17"/>
        <v>0</v>
      </c>
      <c r="AT25" s="146" t="s">
        <v>29</v>
      </c>
      <c r="AU25" s="149"/>
      <c r="AV25" s="263">
        <f t="shared" si="2"/>
        <v>0</v>
      </c>
      <c r="AW25" s="148"/>
      <c r="AX25" s="263">
        <f t="shared" si="3"/>
        <v>0</v>
      </c>
      <c r="AY25" s="264">
        <f t="shared" si="18"/>
        <v>0</v>
      </c>
      <c r="AZ25" s="33">
        <f t="shared" si="19"/>
        <v>0</v>
      </c>
      <c r="BA25" s="33">
        <f t="shared" si="20"/>
        <v>0</v>
      </c>
      <c r="BB25" s="146" t="s">
        <v>29</v>
      </c>
      <c r="BC25" s="150"/>
      <c r="BD25" s="255">
        <f t="shared" si="4"/>
        <v>0</v>
      </c>
      <c r="BE25" s="151"/>
      <c r="BF25" s="255">
        <f t="shared" si="5"/>
        <v>0</v>
      </c>
      <c r="BG25" s="262">
        <f t="shared" si="21"/>
        <v>0</v>
      </c>
      <c r="BH25" s="40">
        <f t="shared" si="34"/>
        <v>0</v>
      </c>
      <c r="BI25" s="228">
        <f t="shared" si="22"/>
        <v>0</v>
      </c>
      <c r="BJ25" s="146" t="s">
        <v>29</v>
      </c>
      <c r="BK25" s="150"/>
      <c r="BL25" s="255">
        <f t="shared" si="6"/>
        <v>0</v>
      </c>
      <c r="BM25" s="151"/>
      <c r="BN25" s="255">
        <f t="shared" si="7"/>
        <v>0</v>
      </c>
      <c r="BO25" s="262">
        <f t="shared" si="32"/>
        <v>0</v>
      </c>
      <c r="BP25" s="46">
        <f t="shared" si="35"/>
        <v>0</v>
      </c>
      <c r="BQ25" s="228">
        <f t="shared" si="33"/>
        <v>0</v>
      </c>
      <c r="BR25" s="152" t="s">
        <v>29</v>
      </c>
      <c r="BS25" s="41">
        <f t="shared" si="36"/>
        <v>0</v>
      </c>
      <c r="BT25" s="41">
        <f t="shared" si="8"/>
        <v>0</v>
      </c>
      <c r="BU25" s="230">
        <f t="shared" si="9"/>
        <v>0</v>
      </c>
      <c r="BV25" s="231" t="e">
        <f t="shared" si="10"/>
        <v>#DIV/0!</v>
      </c>
      <c r="BW25" s="229">
        <f t="shared" si="11"/>
        <v>0</v>
      </c>
      <c r="BX25" s="295" t="str">
        <f>IF(COUNTA('Datos Instalaciones'!$C$14:$C$33)=1,'Datos Instalaciones'!$G$14,IF('Datos Instalaciones'!G29="Seleccione el Departamento","",'Datos Instalaciones'!G29))</f>
        <v/>
      </c>
      <c r="BY25" s="253" t="e">
        <f t="shared" si="24"/>
        <v>#N/A</v>
      </c>
      <c r="BZ25" s="146" t="s">
        <v>29</v>
      </c>
      <c r="CA25" s="254">
        <f t="shared" si="25"/>
        <v>1</v>
      </c>
      <c r="CB25" s="296" t="str">
        <f>IF('Datos Generales'!$C$22="Si",'Datos Generales'!$C$21,"")</f>
        <v/>
      </c>
      <c r="CC25" s="254">
        <f>+IF('Datos Generales'!$C$22="Si",IF(OR(CB25="Seleccione la opción que corresponda",CB25="Grande"),1,VLOOKUP(CB25,$CB$37:$CC$40,2,FALSE)),1)</f>
        <v>1</v>
      </c>
      <c r="CD25" s="146" t="s">
        <v>29</v>
      </c>
      <c r="CE25" s="254">
        <f t="shared" si="26"/>
        <v>1</v>
      </c>
      <c r="CF25" s="336" t="str">
        <f>'Datos Generales'!$C$15</f>
        <v>Seleccione el sector</v>
      </c>
      <c r="CG25" s="447">
        <f t="shared" si="27"/>
        <v>1</v>
      </c>
      <c r="CH25" s="338" t="str">
        <f>'Datos Generales'!$C$33</f>
        <v>Seleccione la opción que corresponda</v>
      </c>
      <c r="CI25" s="253">
        <f t="shared" si="28"/>
        <v>1</v>
      </c>
      <c r="CJ25" s="146" t="s">
        <v>29</v>
      </c>
      <c r="CK25" s="448">
        <f t="shared" si="29"/>
        <v>1</v>
      </c>
      <c r="CL25" s="253" t="e">
        <f t="shared" si="30"/>
        <v>#N/A</v>
      </c>
      <c r="CM25" s="101" t="e">
        <f t="shared" si="12"/>
        <v>#N/A</v>
      </c>
      <c r="CN25" s="102" t="e">
        <f t="shared" si="13"/>
        <v>#N/A</v>
      </c>
      <c r="CO25" s="102" t="e">
        <f t="shared" si="31"/>
        <v>#N/A</v>
      </c>
      <c r="CP25" s="102" t="e">
        <f t="shared" si="14"/>
        <v>#N/A</v>
      </c>
    </row>
    <row r="26" spans="2:94" s="153" customFormat="1" ht="45.75" customHeight="1" thickBot="1" x14ac:dyDescent="0.3">
      <c r="B26" s="566" t="str">
        <f>+IF($AC26="","",'Datos Generales'!$C$12)</f>
        <v/>
      </c>
      <c r="C26" s="566" t="str">
        <f>+IF($AC26="","",'Datos Generales'!$C$13)</f>
        <v/>
      </c>
      <c r="D26" s="567" t="str">
        <f>+IF($AC26="","",'Datos Generales'!$C$15)</f>
        <v/>
      </c>
      <c r="E26" s="567" t="str">
        <f>+IF($AC26="","",'Datos Generales'!$C$19)</f>
        <v/>
      </c>
      <c r="F26" s="567" t="str">
        <f>+IF($AC26="","",'Datos Generales'!$C$21)</f>
        <v/>
      </c>
      <c r="G26" s="567" t="str">
        <f>+IF($AC26="","",'Datos Generales'!$C$39)</f>
        <v/>
      </c>
      <c r="H26" s="567" t="str">
        <f>+IF($AC26="","",'Datos Generales'!$E$39)</f>
        <v/>
      </c>
      <c r="I26" s="567" t="str">
        <f>+IF($AC26="","",'Datos Generales'!$F$39)</f>
        <v/>
      </c>
      <c r="J26" s="567" t="str">
        <f>+IF($AC26="","",'Datos Generales'!$C$40)</f>
        <v/>
      </c>
      <c r="K26" s="567" t="str">
        <f>+IF($AC26="","",'Datos Generales'!$E$40)</f>
        <v/>
      </c>
      <c r="L26" s="567" t="str">
        <f>+IF($AC26="","",'Datos Generales'!$F$40)</f>
        <v/>
      </c>
      <c r="M26" s="567" t="str">
        <f>+IF($AC26="","",'Datos Generales'!$C$41)</f>
        <v/>
      </c>
      <c r="N26" s="567" t="str">
        <f>+IF($AC26="","",'Datos Generales'!$C$42)</f>
        <v/>
      </c>
      <c r="O26" s="567" t="str">
        <f>+IF($AC26="","",'Datos Generales'!$F$42)</f>
        <v/>
      </c>
      <c r="P26" s="567" t="str">
        <f>+IF($AC26="","",'Datos Generales'!$C$43)</f>
        <v/>
      </c>
      <c r="Q26" s="567" t="str">
        <f>+IF($AC26="","",'Datos Generales'!$F$43)</f>
        <v/>
      </c>
      <c r="R26" s="572" t="str">
        <f>+IF($AC26="","",'Datos Generales'!$C$25)</f>
        <v/>
      </c>
      <c r="S26" s="572" t="str">
        <f>+IF($AC26="","",'Datos Generales'!$C$26)</f>
        <v/>
      </c>
      <c r="T26" s="572" t="str">
        <f>+IF($AC26="","",'Datos Generales'!$C$27)</f>
        <v/>
      </c>
      <c r="U26" s="572" t="str">
        <f>+IF($AC26="","",'Datos Generales'!$C$28)</f>
        <v/>
      </c>
      <c r="V26" s="572" t="str">
        <f>+IF($AC26="","",'Datos Generales'!$C$29)</f>
        <v/>
      </c>
      <c r="W26" s="572" t="str">
        <f>+IF($AC26="","",'Datos Generales'!$C$30)</f>
        <v/>
      </c>
      <c r="X26" s="562" t="str">
        <f>IF(COUNTA('Datos Instalaciones'!$C$14:$C$33)=1,'Datos Instalaciones'!$C$14,IF('Datos Instalaciones'!C30="","",'Datos Instalaciones'!C30))</f>
        <v/>
      </c>
      <c r="Y26" s="566" t="str">
        <f>IF(COUNTA('Datos Instalaciones'!$C$14:$C$33)=1,'Datos Instalaciones'!$I$14,IF('Datos Instalaciones'!H30="","",'Datos Instalaciones'!H30))</f>
        <v>Seleccione la tarifa</v>
      </c>
      <c r="Z26" s="566" t="str">
        <f>IF(COUNTA('Datos Instalaciones'!$C$14:$C$33)=1,'Datos Instalaciones'!$I$14,IF('Datos Instalaciones'!I30="","",'Datos Instalaciones'!I30))</f>
        <v/>
      </c>
      <c r="AA26" s="566">
        <f>IF(COUNTA('Datos Instalaciones'!$C$14:$C$33)=1,'Datos Instalaciones'!$AH$14,IF('Datos Instalaciones'!AH30="","",'Datos Instalaciones'!AH30))</f>
        <v>0</v>
      </c>
      <c r="AB26" s="426">
        <v>17</v>
      </c>
      <c r="AC26" s="142"/>
      <c r="AD26" s="143" t="s">
        <v>29</v>
      </c>
      <c r="AE26" s="143" t="s">
        <v>29</v>
      </c>
      <c r="AF26" s="144"/>
      <c r="AG26" s="142"/>
      <c r="AH26" s="146" t="s">
        <v>29</v>
      </c>
      <c r="AI26" s="402"/>
      <c r="AJ26" s="402"/>
      <c r="AK26" s="145" t="s">
        <v>29</v>
      </c>
      <c r="AL26" s="146" t="s">
        <v>29</v>
      </c>
      <c r="AM26" s="147"/>
      <c r="AN26" s="226">
        <f t="shared" si="0"/>
        <v>0</v>
      </c>
      <c r="AO26" s="148"/>
      <c r="AP26" s="226">
        <f t="shared" si="1"/>
        <v>0</v>
      </c>
      <c r="AQ26" s="225">
        <f t="shared" si="15"/>
        <v>0</v>
      </c>
      <c r="AR26" s="33">
        <f t="shared" si="16"/>
        <v>0</v>
      </c>
      <c r="AS26" s="227">
        <f t="shared" si="17"/>
        <v>0</v>
      </c>
      <c r="AT26" s="146" t="s">
        <v>29</v>
      </c>
      <c r="AU26" s="149"/>
      <c r="AV26" s="263">
        <f t="shared" si="2"/>
        <v>0</v>
      </c>
      <c r="AW26" s="148"/>
      <c r="AX26" s="263">
        <f t="shared" si="3"/>
        <v>0</v>
      </c>
      <c r="AY26" s="264">
        <f t="shared" si="18"/>
        <v>0</v>
      </c>
      <c r="AZ26" s="33">
        <f t="shared" si="19"/>
        <v>0</v>
      </c>
      <c r="BA26" s="33">
        <f t="shared" si="20"/>
        <v>0</v>
      </c>
      <c r="BB26" s="146" t="s">
        <v>29</v>
      </c>
      <c r="BC26" s="150"/>
      <c r="BD26" s="255">
        <f t="shared" si="4"/>
        <v>0</v>
      </c>
      <c r="BE26" s="151"/>
      <c r="BF26" s="255">
        <f t="shared" si="5"/>
        <v>0</v>
      </c>
      <c r="BG26" s="262">
        <f t="shared" si="21"/>
        <v>0</v>
      </c>
      <c r="BH26" s="40">
        <f t="shared" si="34"/>
        <v>0</v>
      </c>
      <c r="BI26" s="228">
        <f t="shared" si="22"/>
        <v>0</v>
      </c>
      <c r="BJ26" s="146" t="s">
        <v>29</v>
      </c>
      <c r="BK26" s="150"/>
      <c r="BL26" s="255">
        <f t="shared" si="6"/>
        <v>0</v>
      </c>
      <c r="BM26" s="151"/>
      <c r="BN26" s="255">
        <f t="shared" si="7"/>
        <v>0</v>
      </c>
      <c r="BO26" s="262">
        <f t="shared" si="32"/>
        <v>0</v>
      </c>
      <c r="BP26" s="46">
        <f t="shared" si="35"/>
        <v>0</v>
      </c>
      <c r="BQ26" s="228">
        <f t="shared" si="33"/>
        <v>0</v>
      </c>
      <c r="BR26" s="152" t="s">
        <v>29</v>
      </c>
      <c r="BS26" s="41">
        <f t="shared" si="36"/>
        <v>0</v>
      </c>
      <c r="BT26" s="41">
        <f t="shared" si="8"/>
        <v>0</v>
      </c>
      <c r="BU26" s="230">
        <f t="shared" si="9"/>
        <v>0</v>
      </c>
      <c r="BV26" s="231" t="e">
        <f t="shared" si="10"/>
        <v>#DIV/0!</v>
      </c>
      <c r="BW26" s="229">
        <f t="shared" si="11"/>
        <v>0</v>
      </c>
      <c r="BX26" s="295" t="str">
        <f>IF(COUNTA('Datos Instalaciones'!$C$14:$C$33)=1,'Datos Instalaciones'!$G$14,IF('Datos Instalaciones'!G30="Seleccione el Departamento","",'Datos Instalaciones'!G30))</f>
        <v/>
      </c>
      <c r="BY26" s="253" t="e">
        <f t="shared" si="24"/>
        <v>#N/A</v>
      </c>
      <c r="BZ26" s="146" t="s">
        <v>29</v>
      </c>
      <c r="CA26" s="254">
        <f t="shared" si="25"/>
        <v>1</v>
      </c>
      <c r="CB26" s="296" t="str">
        <f>IF('Datos Generales'!$C$22="Si",'Datos Generales'!$C$21,"")</f>
        <v/>
      </c>
      <c r="CC26" s="254">
        <f>+IF('Datos Generales'!$C$22="Si",IF(OR(CB26="Seleccione la opción que corresponda",CB26="Grande"),1,VLOOKUP(CB26,$CB$37:$CC$40,2,FALSE)),1)</f>
        <v>1</v>
      </c>
      <c r="CD26" s="146" t="s">
        <v>29</v>
      </c>
      <c r="CE26" s="254">
        <f t="shared" si="26"/>
        <v>1</v>
      </c>
      <c r="CF26" s="336" t="str">
        <f>'Datos Generales'!$C$15</f>
        <v>Seleccione el sector</v>
      </c>
      <c r="CG26" s="447">
        <f t="shared" si="27"/>
        <v>1</v>
      </c>
      <c r="CH26" s="338" t="str">
        <f>'Datos Generales'!$C$33</f>
        <v>Seleccione la opción que corresponda</v>
      </c>
      <c r="CI26" s="253">
        <f t="shared" si="28"/>
        <v>1</v>
      </c>
      <c r="CJ26" s="146" t="s">
        <v>29</v>
      </c>
      <c r="CK26" s="448">
        <f t="shared" si="29"/>
        <v>1</v>
      </c>
      <c r="CL26" s="253" t="e">
        <f t="shared" si="30"/>
        <v>#N/A</v>
      </c>
      <c r="CM26" s="101" t="e">
        <f t="shared" si="12"/>
        <v>#N/A</v>
      </c>
      <c r="CN26" s="102" t="e">
        <f t="shared" si="13"/>
        <v>#N/A</v>
      </c>
      <c r="CO26" s="102" t="e">
        <f t="shared" si="31"/>
        <v>#N/A</v>
      </c>
      <c r="CP26" s="102" t="e">
        <f t="shared" si="14"/>
        <v>#N/A</v>
      </c>
    </row>
    <row r="27" spans="2:94" s="153" customFormat="1" ht="45.75" customHeight="1" thickBot="1" x14ac:dyDescent="0.3">
      <c r="B27" s="566" t="str">
        <f>+IF($AC27="","",'Datos Generales'!$C$12)</f>
        <v/>
      </c>
      <c r="C27" s="566" t="str">
        <f>+IF($AC27="","",'Datos Generales'!$C$13)</f>
        <v/>
      </c>
      <c r="D27" s="567" t="str">
        <f>+IF($AC27="","",'Datos Generales'!$C$15)</f>
        <v/>
      </c>
      <c r="E27" s="567" t="str">
        <f>+IF($AC27="","",'Datos Generales'!$C$19)</f>
        <v/>
      </c>
      <c r="F27" s="567" t="str">
        <f>+IF($AC27="","",'Datos Generales'!$C$21)</f>
        <v/>
      </c>
      <c r="G27" s="567" t="str">
        <f>+IF($AC27="","",'Datos Generales'!$C$39)</f>
        <v/>
      </c>
      <c r="H27" s="567" t="str">
        <f>+IF($AC27="","",'Datos Generales'!$E$39)</f>
        <v/>
      </c>
      <c r="I27" s="567" t="str">
        <f>+IF($AC27="","",'Datos Generales'!$F$39)</f>
        <v/>
      </c>
      <c r="J27" s="567" t="str">
        <f>+IF($AC27="","",'Datos Generales'!$C$40)</f>
        <v/>
      </c>
      <c r="K27" s="567" t="str">
        <f>+IF($AC27="","",'Datos Generales'!$E$40)</f>
        <v/>
      </c>
      <c r="L27" s="567" t="str">
        <f>+IF($AC27="","",'Datos Generales'!$F$40)</f>
        <v/>
      </c>
      <c r="M27" s="567" t="str">
        <f>+IF($AC27="","",'Datos Generales'!$C$41)</f>
        <v/>
      </c>
      <c r="N27" s="567" t="str">
        <f>+IF($AC27="","",'Datos Generales'!$C$42)</f>
        <v/>
      </c>
      <c r="O27" s="567" t="str">
        <f>+IF($AC27="","",'Datos Generales'!$F$42)</f>
        <v/>
      </c>
      <c r="P27" s="567" t="str">
        <f>+IF($AC27="","",'Datos Generales'!$C$43)</f>
        <v/>
      </c>
      <c r="Q27" s="567" t="str">
        <f>+IF($AC27="","",'Datos Generales'!$F$43)</f>
        <v/>
      </c>
      <c r="R27" s="572" t="str">
        <f>+IF($AC27="","",'Datos Generales'!$C$25)</f>
        <v/>
      </c>
      <c r="S27" s="572" t="str">
        <f>+IF($AC27="","",'Datos Generales'!$C$26)</f>
        <v/>
      </c>
      <c r="T27" s="572" t="str">
        <f>+IF($AC27="","",'Datos Generales'!$C$27)</f>
        <v/>
      </c>
      <c r="U27" s="572" t="str">
        <f>+IF($AC27="","",'Datos Generales'!$C$28)</f>
        <v/>
      </c>
      <c r="V27" s="572" t="str">
        <f>+IF($AC27="","",'Datos Generales'!$C$29)</f>
        <v/>
      </c>
      <c r="W27" s="572" t="str">
        <f>+IF($AC27="","",'Datos Generales'!$C$30)</f>
        <v/>
      </c>
      <c r="X27" s="562" t="str">
        <f>IF(COUNTA('Datos Instalaciones'!$C$14:$C$33)=1,'Datos Instalaciones'!$C$14,IF('Datos Instalaciones'!C31="","",'Datos Instalaciones'!C31))</f>
        <v/>
      </c>
      <c r="Y27" s="566" t="str">
        <f>IF(COUNTA('Datos Instalaciones'!$C$14:$C$33)=1,'Datos Instalaciones'!$I$14,IF('Datos Instalaciones'!H31="","",'Datos Instalaciones'!H31))</f>
        <v>Seleccione la tarifa</v>
      </c>
      <c r="Z27" s="566" t="str">
        <f>IF(COUNTA('Datos Instalaciones'!$C$14:$C$33)=1,'Datos Instalaciones'!$I$14,IF('Datos Instalaciones'!I31="","",'Datos Instalaciones'!I31))</f>
        <v/>
      </c>
      <c r="AA27" s="566">
        <f>IF(COUNTA('Datos Instalaciones'!$C$14:$C$33)=1,'Datos Instalaciones'!$AH$14,IF('Datos Instalaciones'!AH31="","",'Datos Instalaciones'!AH31))</f>
        <v>0</v>
      </c>
      <c r="AB27" s="426">
        <v>18</v>
      </c>
      <c r="AC27" s="142"/>
      <c r="AD27" s="143" t="s">
        <v>29</v>
      </c>
      <c r="AE27" s="143" t="s">
        <v>29</v>
      </c>
      <c r="AF27" s="144"/>
      <c r="AG27" s="142"/>
      <c r="AH27" s="146" t="s">
        <v>29</v>
      </c>
      <c r="AI27" s="402"/>
      <c r="AJ27" s="402"/>
      <c r="AK27" s="145" t="s">
        <v>29</v>
      </c>
      <c r="AL27" s="146" t="s">
        <v>29</v>
      </c>
      <c r="AM27" s="147"/>
      <c r="AN27" s="226">
        <f t="shared" si="0"/>
        <v>0</v>
      </c>
      <c r="AO27" s="148"/>
      <c r="AP27" s="226">
        <f t="shared" si="1"/>
        <v>0</v>
      </c>
      <c r="AQ27" s="225">
        <f t="shared" si="15"/>
        <v>0</v>
      </c>
      <c r="AR27" s="33">
        <f t="shared" si="16"/>
        <v>0</v>
      </c>
      <c r="AS27" s="227">
        <f t="shared" si="17"/>
        <v>0</v>
      </c>
      <c r="AT27" s="146" t="s">
        <v>29</v>
      </c>
      <c r="AU27" s="149"/>
      <c r="AV27" s="263">
        <f t="shared" si="2"/>
        <v>0</v>
      </c>
      <c r="AW27" s="148"/>
      <c r="AX27" s="263">
        <f t="shared" si="3"/>
        <v>0</v>
      </c>
      <c r="AY27" s="264">
        <f t="shared" si="18"/>
        <v>0</v>
      </c>
      <c r="AZ27" s="33">
        <f t="shared" si="19"/>
        <v>0</v>
      </c>
      <c r="BA27" s="33">
        <f t="shared" si="20"/>
        <v>0</v>
      </c>
      <c r="BB27" s="146" t="s">
        <v>29</v>
      </c>
      <c r="BC27" s="150"/>
      <c r="BD27" s="255">
        <f t="shared" si="4"/>
        <v>0</v>
      </c>
      <c r="BE27" s="151"/>
      <c r="BF27" s="255">
        <f t="shared" si="5"/>
        <v>0</v>
      </c>
      <c r="BG27" s="262">
        <f t="shared" si="21"/>
        <v>0</v>
      </c>
      <c r="BH27" s="40">
        <f t="shared" si="34"/>
        <v>0</v>
      </c>
      <c r="BI27" s="228">
        <f t="shared" si="22"/>
        <v>0</v>
      </c>
      <c r="BJ27" s="146" t="s">
        <v>29</v>
      </c>
      <c r="BK27" s="150"/>
      <c r="BL27" s="255">
        <f t="shared" si="6"/>
        <v>0</v>
      </c>
      <c r="BM27" s="151"/>
      <c r="BN27" s="255">
        <f t="shared" si="7"/>
        <v>0</v>
      </c>
      <c r="BO27" s="262">
        <f t="shared" si="32"/>
        <v>0</v>
      </c>
      <c r="BP27" s="46">
        <f t="shared" si="35"/>
        <v>0</v>
      </c>
      <c r="BQ27" s="228">
        <f t="shared" si="33"/>
        <v>0</v>
      </c>
      <c r="BR27" s="152" t="s">
        <v>29</v>
      </c>
      <c r="BS27" s="41">
        <f t="shared" si="36"/>
        <v>0</v>
      </c>
      <c r="BT27" s="41">
        <f t="shared" si="8"/>
        <v>0</v>
      </c>
      <c r="BU27" s="230">
        <f t="shared" si="9"/>
        <v>0</v>
      </c>
      <c r="BV27" s="231" t="e">
        <f t="shared" si="10"/>
        <v>#DIV/0!</v>
      </c>
      <c r="BW27" s="229">
        <f t="shared" si="11"/>
        <v>0</v>
      </c>
      <c r="BX27" s="295" t="str">
        <f>IF(COUNTA('Datos Instalaciones'!$C$14:$C$33)=1,'Datos Instalaciones'!$G$14,IF('Datos Instalaciones'!G31="Seleccione el Departamento","",'Datos Instalaciones'!G31))</f>
        <v/>
      </c>
      <c r="BY27" s="253" t="e">
        <f t="shared" si="24"/>
        <v>#N/A</v>
      </c>
      <c r="BZ27" s="146" t="s">
        <v>29</v>
      </c>
      <c r="CA27" s="254">
        <f t="shared" si="25"/>
        <v>1</v>
      </c>
      <c r="CB27" s="296" t="str">
        <f>IF('Datos Generales'!$C$22="Si",'Datos Generales'!$C$21,"")</f>
        <v/>
      </c>
      <c r="CC27" s="254">
        <f>+IF('Datos Generales'!$C$22="Si",IF(OR(CB27="Seleccione la opción que corresponda",CB27="Grande"),1,VLOOKUP(CB27,$CB$37:$CC$40,2,FALSE)),1)</f>
        <v>1</v>
      </c>
      <c r="CD27" s="146" t="s">
        <v>29</v>
      </c>
      <c r="CE27" s="254">
        <f t="shared" si="26"/>
        <v>1</v>
      </c>
      <c r="CF27" s="336" t="str">
        <f>'Datos Generales'!$C$15</f>
        <v>Seleccione el sector</v>
      </c>
      <c r="CG27" s="447">
        <f t="shared" si="27"/>
        <v>1</v>
      </c>
      <c r="CH27" s="338" t="str">
        <f>'Datos Generales'!$C$33</f>
        <v>Seleccione la opción que corresponda</v>
      </c>
      <c r="CI27" s="253">
        <f t="shared" si="28"/>
        <v>1</v>
      </c>
      <c r="CJ27" s="146" t="s">
        <v>29</v>
      </c>
      <c r="CK27" s="448">
        <f t="shared" si="29"/>
        <v>1</v>
      </c>
      <c r="CL27" s="253" t="e">
        <f t="shared" si="30"/>
        <v>#N/A</v>
      </c>
      <c r="CM27" s="101" t="e">
        <f t="shared" si="12"/>
        <v>#N/A</v>
      </c>
      <c r="CN27" s="102" t="e">
        <f t="shared" si="13"/>
        <v>#N/A</v>
      </c>
      <c r="CO27" s="102" t="e">
        <f t="shared" si="31"/>
        <v>#N/A</v>
      </c>
      <c r="CP27" s="102" t="e">
        <f t="shared" si="14"/>
        <v>#N/A</v>
      </c>
    </row>
    <row r="28" spans="2:94" s="153" customFormat="1" ht="45.75" customHeight="1" thickBot="1" x14ac:dyDescent="0.3">
      <c r="B28" s="566" t="str">
        <f>+IF($AC28="","",'Datos Generales'!$C$12)</f>
        <v/>
      </c>
      <c r="C28" s="566" t="str">
        <f>+IF($AC28="","",'Datos Generales'!$C$13)</f>
        <v/>
      </c>
      <c r="D28" s="567" t="str">
        <f>+IF($AC28="","",'Datos Generales'!$C$15)</f>
        <v/>
      </c>
      <c r="E28" s="567" t="str">
        <f>+IF($AC28="","",'Datos Generales'!$C$19)</f>
        <v/>
      </c>
      <c r="F28" s="567" t="str">
        <f>+IF($AC28="","",'Datos Generales'!$C$21)</f>
        <v/>
      </c>
      <c r="G28" s="567" t="str">
        <f>+IF($AC28="","",'Datos Generales'!$C$39)</f>
        <v/>
      </c>
      <c r="H28" s="567" t="str">
        <f>+IF($AC28="","",'Datos Generales'!$E$39)</f>
        <v/>
      </c>
      <c r="I28" s="567" t="str">
        <f>+IF($AC28="","",'Datos Generales'!$F$39)</f>
        <v/>
      </c>
      <c r="J28" s="567" t="str">
        <f>+IF($AC28="","",'Datos Generales'!$C$40)</f>
        <v/>
      </c>
      <c r="K28" s="567" t="str">
        <f>+IF($AC28="","",'Datos Generales'!$E$40)</f>
        <v/>
      </c>
      <c r="L28" s="567" t="str">
        <f>+IF($AC28="","",'Datos Generales'!$F$40)</f>
        <v/>
      </c>
      <c r="M28" s="567" t="str">
        <f>+IF($AC28="","",'Datos Generales'!$C$41)</f>
        <v/>
      </c>
      <c r="N28" s="567" t="str">
        <f>+IF($AC28="","",'Datos Generales'!$C$42)</f>
        <v/>
      </c>
      <c r="O28" s="567" t="str">
        <f>+IF($AC28="","",'Datos Generales'!$F$42)</f>
        <v/>
      </c>
      <c r="P28" s="567" t="str">
        <f>+IF($AC28="","",'Datos Generales'!$C$43)</f>
        <v/>
      </c>
      <c r="Q28" s="567" t="str">
        <f>+IF($AC28="","",'Datos Generales'!$F$43)</f>
        <v/>
      </c>
      <c r="R28" s="572" t="str">
        <f>+IF($AC28="","",'Datos Generales'!$C$25)</f>
        <v/>
      </c>
      <c r="S28" s="572" t="str">
        <f>+IF($AC28="","",'Datos Generales'!$C$26)</f>
        <v/>
      </c>
      <c r="T28" s="572" t="str">
        <f>+IF($AC28="","",'Datos Generales'!$C$27)</f>
        <v/>
      </c>
      <c r="U28" s="572" t="str">
        <f>+IF($AC28="","",'Datos Generales'!$C$28)</f>
        <v/>
      </c>
      <c r="V28" s="572" t="str">
        <f>+IF($AC28="","",'Datos Generales'!$C$29)</f>
        <v/>
      </c>
      <c r="W28" s="572" t="str">
        <f>+IF($AC28="","",'Datos Generales'!$C$30)</f>
        <v/>
      </c>
      <c r="X28" s="562" t="str">
        <f>IF(COUNTA('Datos Instalaciones'!$C$14:$C$33)=1,'Datos Instalaciones'!$C$14,IF('Datos Instalaciones'!C32="","",'Datos Instalaciones'!C32))</f>
        <v/>
      </c>
      <c r="Y28" s="566" t="str">
        <f>IF(COUNTA('Datos Instalaciones'!$C$14:$C$33)=1,'Datos Instalaciones'!$I$14,IF('Datos Instalaciones'!H32="","",'Datos Instalaciones'!H32))</f>
        <v>Seleccione la tarifa</v>
      </c>
      <c r="Z28" s="566" t="str">
        <f>IF(COUNTA('Datos Instalaciones'!$C$14:$C$33)=1,'Datos Instalaciones'!$I$14,IF('Datos Instalaciones'!I32="","",'Datos Instalaciones'!I32))</f>
        <v/>
      </c>
      <c r="AA28" s="566">
        <f>IF(COUNTA('Datos Instalaciones'!$C$14:$C$33)=1,'Datos Instalaciones'!$AH$14,IF('Datos Instalaciones'!AH32="","",'Datos Instalaciones'!AH32))</f>
        <v>0</v>
      </c>
      <c r="AB28" s="426">
        <v>19</v>
      </c>
      <c r="AC28" s="142"/>
      <c r="AD28" s="143" t="s">
        <v>29</v>
      </c>
      <c r="AE28" s="143" t="s">
        <v>29</v>
      </c>
      <c r="AF28" s="144"/>
      <c r="AG28" s="142"/>
      <c r="AH28" s="146" t="s">
        <v>29</v>
      </c>
      <c r="AI28" s="402"/>
      <c r="AJ28" s="402"/>
      <c r="AK28" s="145" t="s">
        <v>29</v>
      </c>
      <c r="AL28" s="146" t="s">
        <v>29</v>
      </c>
      <c r="AM28" s="147"/>
      <c r="AN28" s="226">
        <f t="shared" si="0"/>
        <v>0</v>
      </c>
      <c r="AO28" s="148"/>
      <c r="AP28" s="226">
        <f t="shared" si="1"/>
        <v>0</v>
      </c>
      <c r="AQ28" s="225">
        <f t="shared" si="15"/>
        <v>0</v>
      </c>
      <c r="AR28" s="33">
        <f t="shared" si="16"/>
        <v>0</v>
      </c>
      <c r="AS28" s="227">
        <f t="shared" si="17"/>
        <v>0</v>
      </c>
      <c r="AT28" s="146" t="s">
        <v>29</v>
      </c>
      <c r="AU28" s="149"/>
      <c r="AV28" s="263">
        <f t="shared" si="2"/>
        <v>0</v>
      </c>
      <c r="AW28" s="148"/>
      <c r="AX28" s="263">
        <f t="shared" si="3"/>
        <v>0</v>
      </c>
      <c r="AY28" s="264">
        <f t="shared" si="18"/>
        <v>0</v>
      </c>
      <c r="AZ28" s="33">
        <f t="shared" si="19"/>
        <v>0</v>
      </c>
      <c r="BA28" s="33">
        <f t="shared" si="20"/>
        <v>0</v>
      </c>
      <c r="BB28" s="146" t="s">
        <v>29</v>
      </c>
      <c r="BC28" s="150"/>
      <c r="BD28" s="255">
        <f t="shared" si="4"/>
        <v>0</v>
      </c>
      <c r="BE28" s="151"/>
      <c r="BF28" s="255">
        <f t="shared" si="5"/>
        <v>0</v>
      </c>
      <c r="BG28" s="262">
        <f t="shared" si="21"/>
        <v>0</v>
      </c>
      <c r="BH28" s="40">
        <f t="shared" si="34"/>
        <v>0</v>
      </c>
      <c r="BI28" s="228">
        <f t="shared" si="22"/>
        <v>0</v>
      </c>
      <c r="BJ28" s="146" t="s">
        <v>29</v>
      </c>
      <c r="BK28" s="150"/>
      <c r="BL28" s="255">
        <f t="shared" si="6"/>
        <v>0</v>
      </c>
      <c r="BM28" s="151"/>
      <c r="BN28" s="255">
        <f t="shared" si="7"/>
        <v>0</v>
      </c>
      <c r="BO28" s="262">
        <f t="shared" si="32"/>
        <v>0</v>
      </c>
      <c r="BP28" s="46">
        <f t="shared" si="35"/>
        <v>0</v>
      </c>
      <c r="BQ28" s="228">
        <f t="shared" si="33"/>
        <v>0</v>
      </c>
      <c r="BR28" s="152" t="s">
        <v>29</v>
      </c>
      <c r="BS28" s="41">
        <f t="shared" si="36"/>
        <v>0</v>
      </c>
      <c r="BT28" s="41">
        <f t="shared" si="8"/>
        <v>0</v>
      </c>
      <c r="BU28" s="230">
        <f t="shared" si="9"/>
        <v>0</v>
      </c>
      <c r="BV28" s="231" t="e">
        <f t="shared" si="10"/>
        <v>#DIV/0!</v>
      </c>
      <c r="BW28" s="229">
        <f t="shared" si="11"/>
        <v>0</v>
      </c>
      <c r="BX28" s="295" t="str">
        <f>IF(COUNTA('Datos Instalaciones'!$C$14:$C$33)=1,'Datos Instalaciones'!$G$14,IF('Datos Instalaciones'!G32="Seleccione el Departamento","",'Datos Instalaciones'!G32))</f>
        <v/>
      </c>
      <c r="BY28" s="253" t="e">
        <f t="shared" si="24"/>
        <v>#N/A</v>
      </c>
      <c r="BZ28" s="146" t="s">
        <v>29</v>
      </c>
      <c r="CA28" s="254">
        <f t="shared" si="25"/>
        <v>1</v>
      </c>
      <c r="CB28" s="296" t="str">
        <f>IF('Datos Generales'!$C$22="Si",'Datos Generales'!$C$21,"")</f>
        <v/>
      </c>
      <c r="CC28" s="254">
        <f>+IF('Datos Generales'!$C$22="Si",IF(OR(CB28="Seleccione la opción que corresponda",CB28="Grande"),1,VLOOKUP(CB28,$CB$37:$CC$40,2,FALSE)),1)</f>
        <v>1</v>
      </c>
      <c r="CD28" s="146" t="s">
        <v>29</v>
      </c>
      <c r="CE28" s="254">
        <f t="shared" si="26"/>
        <v>1</v>
      </c>
      <c r="CF28" s="336" t="str">
        <f>'Datos Generales'!$C$15</f>
        <v>Seleccione el sector</v>
      </c>
      <c r="CG28" s="447">
        <f t="shared" si="27"/>
        <v>1</v>
      </c>
      <c r="CH28" s="338" t="str">
        <f>'Datos Generales'!$C$33</f>
        <v>Seleccione la opción que corresponda</v>
      </c>
      <c r="CI28" s="253">
        <f t="shared" si="28"/>
        <v>1</v>
      </c>
      <c r="CJ28" s="146" t="s">
        <v>29</v>
      </c>
      <c r="CK28" s="448">
        <f t="shared" si="29"/>
        <v>1</v>
      </c>
      <c r="CL28" s="253" t="e">
        <f t="shared" si="30"/>
        <v>#N/A</v>
      </c>
      <c r="CM28" s="101" t="e">
        <f t="shared" si="12"/>
        <v>#N/A</v>
      </c>
      <c r="CN28" s="102" t="e">
        <f t="shared" si="13"/>
        <v>#N/A</v>
      </c>
      <c r="CO28" s="102" t="e">
        <f t="shared" si="31"/>
        <v>#N/A</v>
      </c>
      <c r="CP28" s="102" t="e">
        <f t="shared" si="14"/>
        <v>#N/A</v>
      </c>
    </row>
    <row r="29" spans="2:94" s="153" customFormat="1" ht="45.75" customHeight="1" thickBot="1" x14ac:dyDescent="0.3">
      <c r="B29" s="568" t="str">
        <f>+IF($AC29="","",'Datos Generales'!$C$12)</f>
        <v/>
      </c>
      <c r="C29" s="568" t="str">
        <f>+IF($AC29="","",'Datos Generales'!$C$13)</f>
        <v/>
      </c>
      <c r="D29" s="568" t="str">
        <f>+IF($AC29="","",'Datos Generales'!$C$15)</f>
        <v/>
      </c>
      <c r="E29" s="568" t="str">
        <f>+IF($AC29="","",'Datos Generales'!$C$19)</f>
        <v/>
      </c>
      <c r="F29" s="568" t="str">
        <f>+IF($AC29="","",'Datos Generales'!$C$21)</f>
        <v/>
      </c>
      <c r="G29" s="568" t="str">
        <f>+IF($AC29="","",'Datos Generales'!$C$39)</f>
        <v/>
      </c>
      <c r="H29" s="568" t="str">
        <f>+IF($AC29="","",'Datos Generales'!$E$39)</f>
        <v/>
      </c>
      <c r="I29" s="568" t="str">
        <f>+IF($AC29="","",'Datos Generales'!$F$39)</f>
        <v/>
      </c>
      <c r="J29" s="568" t="str">
        <f>+IF($AC29="","",'Datos Generales'!$C$40)</f>
        <v/>
      </c>
      <c r="K29" s="568" t="str">
        <f>+IF($AC29="","",'Datos Generales'!$E$40)</f>
        <v/>
      </c>
      <c r="L29" s="568" t="str">
        <f>+IF($AC29="","",'Datos Generales'!$F$40)</f>
        <v/>
      </c>
      <c r="M29" s="568" t="str">
        <f>+IF($AC29="","",'Datos Generales'!$C$41)</f>
        <v/>
      </c>
      <c r="N29" s="568" t="str">
        <f>+IF($AC29="","",'Datos Generales'!$C$42)</f>
        <v/>
      </c>
      <c r="O29" s="568" t="str">
        <f>+IF($AC29="","",'Datos Generales'!$F$42)</f>
        <v/>
      </c>
      <c r="P29" s="568" t="str">
        <f>+IF($AC29="","",'Datos Generales'!$C$43)</f>
        <v/>
      </c>
      <c r="Q29" s="568" t="str">
        <f>+IF($AC29="","",'Datos Generales'!$F$43)</f>
        <v/>
      </c>
      <c r="R29" s="573" t="str">
        <f>+IF($AC29="","",'Datos Generales'!$C$25)</f>
        <v/>
      </c>
      <c r="S29" s="573" t="str">
        <f>+IF($AC29="","",'Datos Generales'!$C$26)</f>
        <v/>
      </c>
      <c r="T29" s="573" t="str">
        <f>+IF($AC29="","",'Datos Generales'!$C$27)</f>
        <v/>
      </c>
      <c r="U29" s="573" t="str">
        <f>+IF($AC29="","",'Datos Generales'!$C$28)</f>
        <v/>
      </c>
      <c r="V29" s="573" t="str">
        <f>+IF($AC29="","",'Datos Generales'!$C$29)</f>
        <v/>
      </c>
      <c r="W29" s="573" t="str">
        <f>+IF($AC29="","",'Datos Generales'!$C$30)</f>
        <v/>
      </c>
      <c r="X29" s="562" t="str">
        <f>IF(COUNTA('Datos Instalaciones'!$C$14:$C$33)=1,'Datos Instalaciones'!$C$14,IF('Datos Instalaciones'!C33="","",'Datos Instalaciones'!C33))</f>
        <v/>
      </c>
      <c r="Y29" s="566" t="str">
        <f>IF(COUNTA('Datos Instalaciones'!$C$14:$C$33)=1,'Datos Instalaciones'!$I$14,IF('Datos Instalaciones'!H33="","",'Datos Instalaciones'!H33))</f>
        <v>Seleccione la tarifa</v>
      </c>
      <c r="Z29" s="566" t="str">
        <f>IF(COUNTA('Datos Instalaciones'!$C$14:$C$33)=1,'Datos Instalaciones'!$I$14,IF('Datos Instalaciones'!I33="","",'Datos Instalaciones'!I33))</f>
        <v/>
      </c>
      <c r="AA29" s="566">
        <f>IF(COUNTA('Datos Instalaciones'!$C$14:$C$33)=1,'Datos Instalaciones'!$AH$14,IF('Datos Instalaciones'!AH33="","",'Datos Instalaciones'!AH33))</f>
        <v>0</v>
      </c>
      <c r="AB29" s="427">
        <v>20</v>
      </c>
      <c r="AC29" s="267"/>
      <c r="AD29" s="268" t="s">
        <v>29</v>
      </c>
      <c r="AE29" s="143" t="s">
        <v>29</v>
      </c>
      <c r="AF29" s="269"/>
      <c r="AG29" s="267"/>
      <c r="AH29" s="146" t="s">
        <v>29</v>
      </c>
      <c r="AI29" s="403"/>
      <c r="AJ29" s="403"/>
      <c r="AK29" s="270" t="s">
        <v>29</v>
      </c>
      <c r="AL29" s="271" t="s">
        <v>29</v>
      </c>
      <c r="AM29" s="272"/>
      <c r="AN29" s="273">
        <f t="shared" si="0"/>
        <v>0</v>
      </c>
      <c r="AO29" s="274"/>
      <c r="AP29" s="273">
        <f t="shared" si="1"/>
        <v>0</v>
      </c>
      <c r="AQ29" s="275">
        <f t="shared" si="15"/>
        <v>0</v>
      </c>
      <c r="AR29" s="276">
        <f t="shared" si="16"/>
        <v>0</v>
      </c>
      <c r="AS29" s="277">
        <f t="shared" si="17"/>
        <v>0</v>
      </c>
      <c r="AT29" s="271" t="s">
        <v>29</v>
      </c>
      <c r="AU29" s="278"/>
      <c r="AV29" s="279">
        <f t="shared" si="2"/>
        <v>0</v>
      </c>
      <c r="AW29" s="274"/>
      <c r="AX29" s="279">
        <f t="shared" si="3"/>
        <v>0</v>
      </c>
      <c r="AY29" s="280">
        <f t="shared" si="18"/>
        <v>0</v>
      </c>
      <c r="AZ29" s="276">
        <f t="shared" si="19"/>
        <v>0</v>
      </c>
      <c r="BA29" s="276">
        <f t="shared" si="20"/>
        <v>0</v>
      </c>
      <c r="BB29" s="271" t="s">
        <v>29</v>
      </c>
      <c r="BC29" s="281"/>
      <c r="BD29" s="282">
        <f t="shared" si="4"/>
        <v>0</v>
      </c>
      <c r="BE29" s="283"/>
      <c r="BF29" s="282">
        <f t="shared" si="5"/>
        <v>0</v>
      </c>
      <c r="BG29" s="284">
        <f t="shared" si="21"/>
        <v>0</v>
      </c>
      <c r="BH29" s="285">
        <f t="shared" si="34"/>
        <v>0</v>
      </c>
      <c r="BI29" s="286">
        <f t="shared" si="22"/>
        <v>0</v>
      </c>
      <c r="BJ29" s="271" t="s">
        <v>29</v>
      </c>
      <c r="BK29" s="281"/>
      <c r="BL29" s="282">
        <f t="shared" si="6"/>
        <v>0</v>
      </c>
      <c r="BM29" s="283"/>
      <c r="BN29" s="282">
        <f t="shared" si="7"/>
        <v>0</v>
      </c>
      <c r="BO29" s="284">
        <f t="shared" si="32"/>
        <v>0</v>
      </c>
      <c r="BP29" s="287">
        <f t="shared" si="35"/>
        <v>0</v>
      </c>
      <c r="BQ29" s="286">
        <f t="shared" si="33"/>
        <v>0</v>
      </c>
      <c r="BR29" s="288" t="s">
        <v>29</v>
      </c>
      <c r="BS29" s="289">
        <f t="shared" si="36"/>
        <v>0</v>
      </c>
      <c r="BT29" s="289">
        <f t="shared" si="8"/>
        <v>0</v>
      </c>
      <c r="BU29" s="290">
        <f t="shared" si="9"/>
        <v>0</v>
      </c>
      <c r="BV29" s="291" t="e">
        <f t="shared" si="10"/>
        <v>#DIV/0!</v>
      </c>
      <c r="BW29" s="292">
        <f t="shared" si="11"/>
        <v>0</v>
      </c>
      <c r="BX29" s="295" t="str">
        <f>IF(COUNTA('Datos Instalaciones'!$C$14:$C$33)=1,'Datos Instalaciones'!$G$14,IF('Datos Instalaciones'!G33="Seleccione el Departamento","",'Datos Instalaciones'!G33))</f>
        <v/>
      </c>
      <c r="BY29" s="253" t="e">
        <f t="shared" si="24"/>
        <v>#N/A</v>
      </c>
      <c r="BZ29" s="271" t="s">
        <v>29</v>
      </c>
      <c r="CA29" s="254">
        <f t="shared" si="25"/>
        <v>1</v>
      </c>
      <c r="CB29" s="296" t="str">
        <f>IF('Datos Generales'!$C$22="Si",'Datos Generales'!$C$21,"")</f>
        <v/>
      </c>
      <c r="CC29" s="254">
        <f>+IF('Datos Generales'!$C$22="Si",IF(OR(CB29="Seleccione la opción que corresponda",CB29="Grande"),1,VLOOKUP(CB29,$CB$37:$CC$40,2,FALSE)),1)</f>
        <v>1</v>
      </c>
      <c r="CD29" s="271" t="s">
        <v>29</v>
      </c>
      <c r="CE29" s="254">
        <f t="shared" si="26"/>
        <v>1</v>
      </c>
      <c r="CF29" s="336" t="str">
        <f>'Datos Generales'!$C$15</f>
        <v>Seleccione el sector</v>
      </c>
      <c r="CG29" s="447">
        <f t="shared" si="27"/>
        <v>1</v>
      </c>
      <c r="CH29" s="339" t="str">
        <f>'Datos Generales'!$C$33</f>
        <v>Seleccione la opción que corresponda</v>
      </c>
      <c r="CI29" s="253">
        <f t="shared" si="28"/>
        <v>1</v>
      </c>
      <c r="CJ29" s="271" t="s">
        <v>29</v>
      </c>
      <c r="CK29" s="448">
        <f t="shared" si="29"/>
        <v>1</v>
      </c>
      <c r="CL29" s="253" t="e">
        <f t="shared" si="30"/>
        <v>#N/A</v>
      </c>
      <c r="CM29" s="101" t="e">
        <f t="shared" si="12"/>
        <v>#N/A</v>
      </c>
      <c r="CN29" s="394" t="e">
        <f t="shared" si="13"/>
        <v>#N/A</v>
      </c>
      <c r="CO29" s="102" t="e">
        <f t="shared" si="31"/>
        <v>#N/A</v>
      </c>
      <c r="CP29" s="102" t="e">
        <f t="shared" si="14"/>
        <v>#N/A</v>
      </c>
    </row>
    <row r="30" spans="2:94" s="156" customFormat="1" x14ac:dyDescent="0.25">
      <c r="AF30" s="157"/>
      <c r="AG30" s="157"/>
      <c r="AH30" s="157"/>
      <c r="AI30" s="157"/>
      <c r="AJ30" s="157"/>
      <c r="AK30" s="158"/>
      <c r="BB30" s="159"/>
      <c r="BC30" s="159"/>
      <c r="BD30" s="159"/>
      <c r="BJ30" s="159"/>
      <c r="BK30" s="159"/>
      <c r="BL30" s="159"/>
      <c r="CJ30" s="409"/>
      <c r="CK30" s="409"/>
      <c r="CO30" s="160"/>
    </row>
    <row r="31" spans="2:94" s="203" customFormat="1" x14ac:dyDescent="0.25"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 t="s">
        <v>22</v>
      </c>
      <c r="Y31" s="202"/>
      <c r="Z31" s="202"/>
      <c r="AA31" s="202"/>
      <c r="AB31" s="202"/>
      <c r="AC31" s="202"/>
      <c r="CJ31" s="410"/>
      <c r="CK31" s="410"/>
    </row>
    <row r="32" spans="2:94" s="2" customFormat="1" x14ac:dyDescent="0.25">
      <c r="AD32" s="103"/>
      <c r="AE32" s="103"/>
      <c r="AF32" s="103"/>
      <c r="AG32" s="103"/>
      <c r="AH32" s="103"/>
      <c r="AI32" s="103"/>
      <c r="AJ32" s="104"/>
      <c r="AZ32" s="105"/>
      <c r="BB32" s="105"/>
      <c r="BC32" s="105"/>
      <c r="BH32" s="105"/>
      <c r="BJ32" s="105"/>
      <c r="BK32" s="105"/>
      <c r="CJ32" s="411"/>
      <c r="CK32" s="411"/>
      <c r="CN32" s="100"/>
    </row>
    <row r="33" spans="2:95" s="2" customFormat="1" hidden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 t="s">
        <v>20</v>
      </c>
      <c r="AC33" s="99"/>
      <c r="AD33" s="99"/>
      <c r="AE33" s="99"/>
      <c r="AF33" s="99"/>
      <c r="AG33" s="99"/>
      <c r="AH33" s="99"/>
      <c r="AI33" s="99"/>
      <c r="AJ33" s="104"/>
      <c r="AY33" s="105"/>
      <c r="BA33" s="105"/>
      <c r="BB33" s="105"/>
      <c r="BG33" s="105"/>
      <c r="BI33" s="105"/>
      <c r="BJ33" s="105"/>
      <c r="CJ33" s="411"/>
      <c r="CK33" s="411"/>
    </row>
    <row r="34" spans="2:95" s="2" customFormat="1" ht="15.75" hidden="1" customHeight="1" x14ac:dyDescent="0.2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O34" s="213" t="s">
        <v>336</v>
      </c>
      <c r="AP34" s="213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05"/>
      <c r="BE34" s="105"/>
      <c r="BF34" s="105"/>
      <c r="BK34" s="105"/>
      <c r="BM34" s="105"/>
      <c r="BN34" s="105"/>
      <c r="CJ34" s="411"/>
      <c r="CK34" s="411"/>
      <c r="CQ34" s="100"/>
    </row>
    <row r="35" spans="2:95" s="2" customFormat="1" ht="51.75" hidden="1" customHeight="1" x14ac:dyDescent="0.25">
      <c r="AC35" s="99"/>
      <c r="AD35" s="107" t="s">
        <v>361</v>
      </c>
      <c r="AE35" s="107" t="s">
        <v>360</v>
      </c>
      <c r="AF35" s="219"/>
      <c r="AG35" s="219"/>
      <c r="AH35" s="107" t="s">
        <v>463</v>
      </c>
      <c r="AI35" s="219"/>
      <c r="AJ35" s="219"/>
      <c r="AK35" s="42" t="s">
        <v>73</v>
      </c>
      <c r="AL35" s="221" t="s">
        <v>347</v>
      </c>
      <c r="AM35" s="222" t="s">
        <v>30</v>
      </c>
      <c r="AN35" s="222" t="s">
        <v>398</v>
      </c>
      <c r="AO35" s="221" t="s">
        <v>244</v>
      </c>
      <c r="AP35" s="222" t="s">
        <v>18</v>
      </c>
      <c r="AQ35" s="222" t="s">
        <v>353</v>
      </c>
      <c r="AS35" s="1"/>
      <c r="AT35" s="1"/>
      <c r="AU35" s="1"/>
      <c r="AV35" s="475"/>
      <c r="AW35" s="475"/>
      <c r="AX35" s="475"/>
      <c r="AY35" s="1"/>
      <c r="AZ35" s="1"/>
      <c r="BA35" s="1"/>
      <c r="BB35" s="1"/>
      <c r="BC35" s="105"/>
      <c r="BE35" s="105"/>
      <c r="BF35" s="105"/>
      <c r="BK35" s="105"/>
      <c r="BM35" s="105"/>
      <c r="BN35" s="105"/>
      <c r="BR35" s="107" t="s">
        <v>253</v>
      </c>
      <c r="BX35" s="478" t="s">
        <v>80</v>
      </c>
      <c r="BY35" s="479"/>
      <c r="BZ35" s="478" t="s">
        <v>82</v>
      </c>
      <c r="CA35" s="479"/>
      <c r="CB35" s="126" t="s">
        <v>93</v>
      </c>
      <c r="CC35" s="127"/>
      <c r="CD35" s="478" t="s">
        <v>88</v>
      </c>
      <c r="CE35" s="479"/>
      <c r="CF35" s="476" t="s">
        <v>258</v>
      </c>
      <c r="CG35" s="477"/>
      <c r="CH35" s="478" t="s">
        <v>389</v>
      </c>
      <c r="CI35" s="479"/>
      <c r="CJ35" s="416" t="s">
        <v>94</v>
      </c>
      <c r="CK35" s="411"/>
      <c r="CQ35" s="100"/>
    </row>
    <row r="36" spans="2:95" s="2" customFormat="1" ht="15" hidden="1" customHeight="1" x14ac:dyDescent="0.25">
      <c r="AC36" s="99"/>
      <c r="AD36" s="393" t="s">
        <v>29</v>
      </c>
      <c r="AE36" s="393" t="s">
        <v>29</v>
      </c>
      <c r="AF36" s="220"/>
      <c r="AG36" s="220"/>
      <c r="AH36" s="43" t="s">
        <v>29</v>
      </c>
      <c r="AI36" s="220"/>
      <c r="AJ36" s="220"/>
      <c r="AK36" s="43" t="s">
        <v>29</v>
      </c>
      <c r="AL36" s="43" t="s">
        <v>29</v>
      </c>
      <c r="AM36" s="223"/>
      <c r="AN36" s="223"/>
      <c r="AO36" s="223"/>
      <c r="AP36" s="223"/>
      <c r="AQ36" s="224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05"/>
      <c r="BE36" s="105"/>
      <c r="BF36" s="105"/>
      <c r="BK36" s="105"/>
      <c r="BM36" s="105"/>
      <c r="BN36" s="105"/>
      <c r="BR36" s="107" t="s">
        <v>29</v>
      </c>
      <c r="BX36" s="111" t="s">
        <v>29</v>
      </c>
      <c r="BY36" s="113"/>
      <c r="BZ36" s="111" t="s">
        <v>29</v>
      </c>
      <c r="CA36" s="127"/>
      <c r="CB36" s="120" t="s">
        <v>29</v>
      </c>
      <c r="CC36" s="127"/>
      <c r="CD36" s="120" t="s">
        <v>29</v>
      </c>
      <c r="CE36" s="127"/>
      <c r="CF36" s="294" t="s">
        <v>29</v>
      </c>
      <c r="CG36" s="293"/>
      <c r="CH36" s="120" t="s">
        <v>29</v>
      </c>
      <c r="CI36" s="358"/>
      <c r="CJ36" s="412" t="s">
        <v>29</v>
      </c>
      <c r="CK36" s="411"/>
      <c r="CN36" s="396" t="s">
        <v>461</v>
      </c>
      <c r="CO36" s="396" t="s">
        <v>462</v>
      </c>
      <c r="CQ36" s="100"/>
    </row>
    <row r="37" spans="2:95" s="2" customFormat="1" ht="33.75" hidden="1" x14ac:dyDescent="0.25">
      <c r="AC37" s="99"/>
      <c r="AD37" s="109" t="s">
        <v>210</v>
      </c>
      <c r="AE37" s="108" t="s">
        <v>95</v>
      </c>
      <c r="AF37" s="116"/>
      <c r="AG37" s="116"/>
      <c r="AH37" s="207" t="s">
        <v>95</v>
      </c>
      <c r="AI37" s="116"/>
      <c r="AJ37" s="116"/>
      <c r="AK37" s="44" t="s">
        <v>205</v>
      </c>
      <c r="AL37" s="207" t="s">
        <v>59</v>
      </c>
      <c r="AM37" s="36" t="s">
        <v>334</v>
      </c>
      <c r="AN37" s="36" t="s">
        <v>414</v>
      </c>
      <c r="AO37" s="208" t="s">
        <v>243</v>
      </c>
      <c r="AP37" s="215">
        <v>0.2346226974</v>
      </c>
      <c r="AQ37" s="214">
        <v>0</v>
      </c>
      <c r="AS37" s="1"/>
      <c r="AT37" s="1"/>
      <c r="AU37" s="1"/>
      <c r="AV37" s="330"/>
      <c r="AW37" s="1"/>
      <c r="AX37" s="331"/>
      <c r="AY37" s="1"/>
      <c r="AZ37" s="1"/>
      <c r="BA37" s="1"/>
      <c r="BB37" s="1"/>
      <c r="BC37" s="105"/>
      <c r="BE37" s="105"/>
      <c r="BF37" s="105"/>
      <c r="BK37" s="105"/>
      <c r="BM37" s="105"/>
      <c r="BN37" s="105"/>
      <c r="BR37" s="95" t="s">
        <v>102</v>
      </c>
      <c r="BX37" s="112" t="s">
        <v>39</v>
      </c>
      <c r="BY37" s="113">
        <v>1.2</v>
      </c>
      <c r="BZ37" s="112" t="s">
        <v>394</v>
      </c>
      <c r="CA37" s="113">
        <v>3</v>
      </c>
      <c r="CB37" s="112" t="s">
        <v>99</v>
      </c>
      <c r="CC37" s="113">
        <v>2</v>
      </c>
      <c r="CD37" s="265" t="s">
        <v>297</v>
      </c>
      <c r="CE37" s="266">
        <v>3</v>
      </c>
      <c r="CF37" s="266" t="s">
        <v>258</v>
      </c>
      <c r="CG37" s="266">
        <v>2</v>
      </c>
      <c r="CH37" s="112" t="s">
        <v>404</v>
      </c>
      <c r="CI37" s="113">
        <v>1</v>
      </c>
      <c r="CJ37" s="265" t="s">
        <v>102</v>
      </c>
      <c r="CK37" s="411"/>
      <c r="CN37" s="395">
        <v>7.4999999999999997E-2</v>
      </c>
      <c r="CO37" s="397">
        <v>900</v>
      </c>
      <c r="CQ37" s="100"/>
    </row>
    <row r="38" spans="2:95" s="2" customFormat="1" ht="56.25" hidden="1" x14ac:dyDescent="0.25">
      <c r="AC38" s="99"/>
      <c r="AD38" s="109" t="s">
        <v>214</v>
      </c>
      <c r="AE38" s="110" t="s">
        <v>102</v>
      </c>
      <c r="AF38" s="116"/>
      <c r="AG38" s="116"/>
      <c r="AH38" s="35" t="s">
        <v>102</v>
      </c>
      <c r="AI38" s="116"/>
      <c r="AJ38" s="116"/>
      <c r="AK38" s="45" t="s">
        <v>206</v>
      </c>
      <c r="AL38" s="35" t="s">
        <v>61</v>
      </c>
      <c r="AM38" s="36" t="s">
        <v>334</v>
      </c>
      <c r="AN38" s="36" t="s">
        <v>414</v>
      </c>
      <c r="AO38" s="209" t="s">
        <v>243</v>
      </c>
      <c r="AP38" s="215">
        <v>0.23499999999999999</v>
      </c>
      <c r="AQ38" s="214">
        <v>0</v>
      </c>
      <c r="AS38" s="1"/>
      <c r="AT38" s="1"/>
      <c r="AU38" s="1"/>
      <c r="AV38" s="1"/>
      <c r="AW38" s="1"/>
      <c r="AX38" s="331"/>
      <c r="AY38" s="1"/>
      <c r="AZ38" s="1"/>
      <c r="BA38" s="1"/>
      <c r="BB38" s="1"/>
      <c r="BC38" s="114"/>
      <c r="BE38" s="114"/>
      <c r="BF38" s="105"/>
      <c r="BK38" s="114"/>
      <c r="BM38" s="114"/>
      <c r="BN38" s="105"/>
      <c r="BR38" s="95" t="s">
        <v>95</v>
      </c>
      <c r="BX38" s="112" t="s">
        <v>40</v>
      </c>
      <c r="BY38" s="113">
        <v>1.1399999999999999</v>
      </c>
      <c r="BZ38" s="112" t="s">
        <v>85</v>
      </c>
      <c r="CA38" s="113">
        <v>1.8</v>
      </c>
      <c r="CB38" s="112" t="s">
        <v>100</v>
      </c>
      <c r="CC38" s="113">
        <v>1.5</v>
      </c>
      <c r="CD38" s="265" t="s">
        <v>395</v>
      </c>
      <c r="CE38" s="266">
        <v>3</v>
      </c>
      <c r="CH38" s="112" t="s">
        <v>392</v>
      </c>
      <c r="CI38" s="113">
        <v>1.05</v>
      </c>
      <c r="CJ38" s="265" t="s">
        <v>95</v>
      </c>
      <c r="CK38" s="411"/>
      <c r="CQ38" s="100"/>
    </row>
    <row r="39" spans="2:95" s="2" customFormat="1" ht="22.5" hidden="1" x14ac:dyDescent="0.25">
      <c r="AC39" s="99"/>
      <c r="AD39" s="109" t="s">
        <v>6</v>
      </c>
      <c r="AE39" s="116"/>
      <c r="AF39" s="116"/>
      <c r="AG39" s="116"/>
      <c r="AH39" s="116"/>
      <c r="AI39" s="116"/>
      <c r="AJ39" s="116"/>
      <c r="AK39" s="45" t="s">
        <v>207</v>
      </c>
      <c r="AL39" s="207" t="s">
        <v>67</v>
      </c>
      <c r="AM39" s="36" t="s">
        <v>27</v>
      </c>
      <c r="AN39" s="36" t="s">
        <v>402</v>
      </c>
      <c r="AO39" s="209" t="s">
        <v>332</v>
      </c>
      <c r="AP39" s="215">
        <f>0.8312/1000</f>
        <v>8.3120000000000004E-4</v>
      </c>
      <c r="AQ39" s="214">
        <v>0</v>
      </c>
      <c r="AS39" s="1"/>
      <c r="AT39" s="1"/>
      <c r="AU39" s="1"/>
      <c r="AV39" s="332"/>
      <c r="AW39" s="1"/>
      <c r="AX39" s="331"/>
      <c r="AY39" s="1"/>
      <c r="AZ39" s="1"/>
      <c r="BA39" s="1"/>
      <c r="BB39" s="1"/>
      <c r="BC39" s="114"/>
      <c r="BD39" s="251"/>
      <c r="BE39" s="114"/>
      <c r="BF39" s="105"/>
      <c r="BK39" s="114"/>
      <c r="BM39" s="114"/>
      <c r="BN39" s="105"/>
      <c r="BX39" s="112" t="s">
        <v>41</v>
      </c>
      <c r="BY39" s="113">
        <v>1.2</v>
      </c>
      <c r="BZ39" s="112" t="s">
        <v>87</v>
      </c>
      <c r="CA39" s="113">
        <v>1.3</v>
      </c>
      <c r="CB39" s="112" t="s">
        <v>101</v>
      </c>
      <c r="CC39" s="113">
        <v>1.2</v>
      </c>
      <c r="CD39" s="265" t="s">
        <v>90</v>
      </c>
      <c r="CE39" s="266">
        <v>2</v>
      </c>
      <c r="CH39" s="112" t="s">
        <v>390</v>
      </c>
      <c r="CI39" s="113">
        <v>1.1200000000000001</v>
      </c>
      <c r="CJ39" s="265" t="s">
        <v>468</v>
      </c>
      <c r="CK39" s="411"/>
      <c r="CQ39" s="100"/>
    </row>
    <row r="40" spans="2:95" s="2" customFormat="1" ht="22.5" hidden="1" x14ac:dyDescent="0.25">
      <c r="AC40" s="99"/>
      <c r="AD40" s="109" t="s">
        <v>0</v>
      </c>
      <c r="AE40" s="116"/>
      <c r="AF40" s="116"/>
      <c r="AG40" s="116"/>
      <c r="AH40" s="116"/>
      <c r="AI40" s="116"/>
      <c r="AJ40" s="116"/>
      <c r="AK40" s="115"/>
      <c r="AL40" s="35" t="s">
        <v>68</v>
      </c>
      <c r="AM40" s="36" t="s">
        <v>27</v>
      </c>
      <c r="AN40" s="36" t="s">
        <v>402</v>
      </c>
      <c r="AO40" s="209" t="s">
        <v>332</v>
      </c>
      <c r="AP40" s="215">
        <f>0.5066/1000</f>
        <v>5.0660000000000006E-4</v>
      </c>
      <c r="AQ40" s="214">
        <v>0</v>
      </c>
      <c r="AS40" s="1"/>
      <c r="AT40" s="1"/>
      <c r="AU40" s="1"/>
      <c r="AV40" s="332"/>
      <c r="AW40" s="1"/>
      <c r="AX40" s="331"/>
      <c r="AY40" s="1"/>
      <c r="AZ40" s="1"/>
      <c r="BA40" s="1"/>
      <c r="BB40" s="1"/>
      <c r="BC40" s="114"/>
      <c r="BD40" s="251"/>
      <c r="BE40" s="114"/>
      <c r="BF40" s="105"/>
      <c r="BK40" s="114"/>
      <c r="BM40" s="114"/>
      <c r="BN40" s="105"/>
      <c r="BX40" s="112" t="s">
        <v>42</v>
      </c>
      <c r="BY40" s="113">
        <v>1.1200000000000001</v>
      </c>
      <c r="BZ40" s="112" t="s">
        <v>355</v>
      </c>
      <c r="CA40" s="113">
        <v>1</v>
      </c>
      <c r="CB40" s="112" t="s">
        <v>250</v>
      </c>
      <c r="CC40" s="113">
        <v>1</v>
      </c>
      <c r="CD40" s="265" t="s">
        <v>89</v>
      </c>
      <c r="CE40" s="266">
        <v>1.5</v>
      </c>
      <c r="CH40" s="112" t="s">
        <v>391</v>
      </c>
      <c r="CI40" s="113">
        <v>1.1499999999999999</v>
      </c>
      <c r="CJ40" s="411"/>
      <c r="CK40" s="411"/>
      <c r="CQ40" s="100"/>
    </row>
    <row r="41" spans="2:95" s="2" customFormat="1" ht="22.5" hidden="1" x14ac:dyDescent="0.25">
      <c r="AC41" s="99"/>
      <c r="AD41" s="109" t="s">
        <v>2</v>
      </c>
      <c r="AE41" s="116"/>
      <c r="AF41" s="1"/>
      <c r="AG41" s="1"/>
      <c r="AH41" s="1"/>
      <c r="AI41" s="1"/>
      <c r="AJ41" s="1"/>
      <c r="AK41" s="115"/>
      <c r="AL41" s="35" t="s">
        <v>8</v>
      </c>
      <c r="AM41" s="36" t="s">
        <v>334</v>
      </c>
      <c r="AN41" s="36" t="s">
        <v>414</v>
      </c>
      <c r="AO41" s="209" t="s">
        <v>243</v>
      </c>
      <c r="AP41" s="215">
        <v>0.7</v>
      </c>
      <c r="AQ41" s="214">
        <v>4.4807319999999997</v>
      </c>
      <c r="AS41" s="1"/>
      <c r="AT41" s="1"/>
      <c r="AU41" s="1"/>
      <c r="AV41" s="332"/>
      <c r="AW41" s="1"/>
      <c r="AX41" s="331"/>
      <c r="AY41" s="1"/>
      <c r="AZ41" s="1"/>
      <c r="BA41" s="1"/>
      <c r="BB41" s="1"/>
      <c r="BC41" s="114"/>
      <c r="BD41" s="251"/>
      <c r="BE41" s="114"/>
      <c r="BF41" s="105"/>
      <c r="BK41" s="114"/>
      <c r="BM41" s="114"/>
      <c r="BN41" s="105"/>
      <c r="BX41" s="112" t="s">
        <v>43</v>
      </c>
      <c r="BY41" s="113">
        <v>1.18</v>
      </c>
      <c r="BZ41" s="112" t="s">
        <v>84</v>
      </c>
      <c r="CA41" s="113">
        <v>1.8</v>
      </c>
      <c r="CD41" s="265" t="s">
        <v>91</v>
      </c>
      <c r="CE41" s="266" t="s">
        <v>92</v>
      </c>
      <c r="CJ41" s="411"/>
      <c r="CK41" s="411"/>
      <c r="CQ41" s="100"/>
    </row>
    <row r="42" spans="2:95" s="2" customFormat="1" ht="33.75" hidden="1" x14ac:dyDescent="0.25">
      <c r="AC42" s="99"/>
      <c r="AD42" s="109" t="s">
        <v>211</v>
      </c>
      <c r="AE42" s="116"/>
      <c r="AF42" s="116"/>
      <c r="AG42" s="116"/>
      <c r="AH42" s="116"/>
      <c r="AI42" s="116"/>
      <c r="AJ42" s="116"/>
      <c r="AK42" s="115"/>
      <c r="AL42" s="35" t="s">
        <v>62</v>
      </c>
      <c r="AM42" s="36" t="s">
        <v>334</v>
      </c>
      <c r="AN42" s="36" t="s">
        <v>414</v>
      </c>
      <c r="AO42" s="208" t="s">
        <v>243</v>
      </c>
      <c r="AP42" s="215">
        <v>0.75</v>
      </c>
      <c r="AQ42" s="214">
        <v>0</v>
      </c>
      <c r="AS42" s="1"/>
      <c r="AT42" s="1"/>
      <c r="AU42" s="1"/>
      <c r="AV42" s="333"/>
      <c r="AW42" s="1"/>
      <c r="AX42" s="331"/>
      <c r="AY42" s="1"/>
      <c r="AZ42" s="1"/>
      <c r="BA42" s="1"/>
      <c r="BB42" s="1"/>
      <c r="BC42" s="114"/>
      <c r="BD42" s="251"/>
      <c r="BE42" s="114"/>
      <c r="BF42" s="105"/>
      <c r="BK42" s="114"/>
      <c r="BM42" s="114"/>
      <c r="BN42" s="105"/>
      <c r="BX42" s="112" t="s">
        <v>44</v>
      </c>
      <c r="BY42" s="113">
        <v>1.1200000000000001</v>
      </c>
      <c r="BZ42" s="112" t="s">
        <v>86</v>
      </c>
      <c r="CA42" s="113">
        <v>1.3</v>
      </c>
      <c r="CJ42" s="411"/>
      <c r="CK42" s="411"/>
      <c r="CQ42" s="100"/>
    </row>
    <row r="43" spans="2:95" s="2" customFormat="1" ht="22.5" hidden="1" x14ac:dyDescent="0.25">
      <c r="AC43" s="99"/>
      <c r="AD43" s="109" t="s">
        <v>4</v>
      </c>
      <c r="AE43" s="116"/>
      <c r="AF43" s="116"/>
      <c r="AG43" s="116"/>
      <c r="AH43" s="116"/>
      <c r="AI43" s="116"/>
      <c r="AJ43" s="116"/>
      <c r="AK43" s="115"/>
      <c r="AL43" s="35" t="s">
        <v>63</v>
      </c>
      <c r="AM43" s="36" t="s">
        <v>334</v>
      </c>
      <c r="AN43" s="36" t="s">
        <v>414</v>
      </c>
      <c r="AO43" s="209" t="s">
        <v>243</v>
      </c>
      <c r="AP43" s="215">
        <v>0.27</v>
      </c>
      <c r="AQ43" s="214">
        <v>0</v>
      </c>
      <c r="AS43" s="1"/>
      <c r="AT43" s="1"/>
      <c r="AU43" s="1"/>
      <c r="AV43" s="1"/>
      <c r="AW43" s="1"/>
      <c r="AX43" s="331"/>
      <c r="AY43" s="1"/>
      <c r="AZ43" s="1"/>
      <c r="BA43" s="1"/>
      <c r="BB43" s="1"/>
      <c r="BC43" s="114"/>
      <c r="BE43" s="114"/>
      <c r="BF43" s="105"/>
      <c r="BK43" s="114"/>
      <c r="BM43" s="114"/>
      <c r="BN43" s="105"/>
      <c r="BX43" s="112" t="s">
        <v>45</v>
      </c>
      <c r="BY43" s="113">
        <v>1.1599999999999999</v>
      </c>
      <c r="BZ43" s="112" t="s">
        <v>356</v>
      </c>
      <c r="CA43" s="113">
        <v>1</v>
      </c>
      <c r="CJ43" s="411"/>
      <c r="CK43" s="411"/>
      <c r="CQ43" s="100"/>
    </row>
    <row r="44" spans="2:95" s="2" customFormat="1" hidden="1" x14ac:dyDescent="0.25">
      <c r="AC44" s="99"/>
      <c r="AD44" s="109" t="s">
        <v>5</v>
      </c>
      <c r="AE44" s="116"/>
      <c r="AF44" s="116"/>
      <c r="AG44" s="116"/>
      <c r="AH44" s="116"/>
      <c r="AI44" s="116"/>
      <c r="AJ44" s="116"/>
      <c r="AK44" s="115"/>
      <c r="AL44" s="35" t="s">
        <v>64</v>
      </c>
      <c r="AM44" s="36" t="s">
        <v>334</v>
      </c>
      <c r="AN44" s="36" t="s">
        <v>414</v>
      </c>
      <c r="AO44" s="208" t="s">
        <v>243</v>
      </c>
      <c r="AP44" s="215">
        <v>0.38</v>
      </c>
      <c r="AQ44" s="214">
        <v>0</v>
      </c>
      <c r="AS44" s="1"/>
      <c r="AT44" s="1"/>
      <c r="AU44" s="1"/>
      <c r="AV44" s="1"/>
      <c r="AW44" s="1"/>
      <c r="AX44" s="331"/>
      <c r="AY44" s="1"/>
      <c r="AZ44" s="1"/>
      <c r="BA44" s="1"/>
      <c r="BB44" s="1"/>
      <c r="BC44" s="114"/>
      <c r="BE44" s="114"/>
      <c r="BF44" s="105"/>
      <c r="BK44" s="114"/>
      <c r="BM44" s="114"/>
      <c r="BN44" s="105"/>
      <c r="BX44" s="112" t="s">
        <v>46</v>
      </c>
      <c r="BY44" s="113">
        <v>1.1599999999999999</v>
      </c>
      <c r="BZ44" s="112" t="s">
        <v>70</v>
      </c>
      <c r="CA44" s="113">
        <v>3</v>
      </c>
      <c r="CJ44" s="411"/>
      <c r="CK44" s="411"/>
      <c r="CQ44" s="100"/>
    </row>
    <row r="45" spans="2:95" s="2" customFormat="1" hidden="1" x14ac:dyDescent="0.25">
      <c r="AC45" s="99"/>
      <c r="AD45" s="109" t="s">
        <v>1</v>
      </c>
      <c r="AE45" s="116"/>
      <c r="AF45" s="116"/>
      <c r="AG45" s="116"/>
      <c r="AH45" s="116"/>
      <c r="AI45" s="116"/>
      <c r="AJ45" s="116"/>
      <c r="AK45" s="115"/>
      <c r="AL45" s="35" t="s">
        <v>65</v>
      </c>
      <c r="AM45" s="36" t="s">
        <v>334</v>
      </c>
      <c r="AN45" s="36" t="s">
        <v>414</v>
      </c>
      <c r="AO45" s="209" t="s">
        <v>243</v>
      </c>
      <c r="AP45" s="215">
        <v>0.37119999999999997</v>
      </c>
      <c r="AQ45" s="214">
        <v>0</v>
      </c>
      <c r="AS45" s="1"/>
      <c r="AT45" s="1"/>
      <c r="AU45" s="1"/>
      <c r="AV45" s="1"/>
      <c r="AW45" s="1"/>
      <c r="AX45" s="331"/>
      <c r="AY45" s="1"/>
      <c r="AZ45" s="1"/>
      <c r="BA45" s="1"/>
      <c r="BB45" s="1"/>
      <c r="BC45" s="114"/>
      <c r="BE45" s="114"/>
      <c r="BF45" s="105"/>
      <c r="BK45" s="114"/>
      <c r="BM45" s="114"/>
      <c r="BN45" s="105"/>
      <c r="BX45" s="112" t="s">
        <v>47</v>
      </c>
      <c r="BY45" s="113">
        <v>1.1200000000000001</v>
      </c>
      <c r="BZ45" s="112" t="s">
        <v>69</v>
      </c>
      <c r="CA45" s="113">
        <v>3</v>
      </c>
      <c r="CJ45" s="411"/>
      <c r="CK45" s="411"/>
      <c r="CL45" s="399"/>
      <c r="CQ45" s="100"/>
    </row>
    <row r="46" spans="2:95" s="2" customFormat="1" ht="33.75" hidden="1" x14ac:dyDescent="0.25">
      <c r="AC46" s="99"/>
      <c r="AD46" s="109" t="s">
        <v>212</v>
      </c>
      <c r="AE46" s="116"/>
      <c r="AF46" s="116"/>
      <c r="AG46" s="116"/>
      <c r="AH46" s="116"/>
      <c r="AI46" s="116"/>
      <c r="AJ46" s="116"/>
      <c r="AK46" s="115"/>
      <c r="AL46" s="207" t="s">
        <v>335</v>
      </c>
      <c r="AM46" s="36" t="s">
        <v>334</v>
      </c>
      <c r="AN46" s="36" t="s">
        <v>414</v>
      </c>
      <c r="AO46" s="208" t="s">
        <v>243</v>
      </c>
      <c r="AP46" s="215">
        <v>0.22025333133000002</v>
      </c>
      <c r="AQ46" s="214">
        <v>0</v>
      </c>
      <c r="AS46" s="1"/>
      <c r="AT46" s="1"/>
      <c r="AU46" s="1"/>
      <c r="AV46" s="1"/>
      <c r="AW46" s="1"/>
      <c r="AX46" s="331"/>
      <c r="AY46" s="1"/>
      <c r="AZ46" s="1"/>
      <c r="BA46" s="1"/>
      <c r="BB46" s="1"/>
      <c r="BC46" s="114"/>
      <c r="BE46" s="114"/>
      <c r="BF46" s="105"/>
      <c r="BK46" s="114"/>
      <c r="BM46" s="114"/>
      <c r="BN46" s="105"/>
      <c r="BX46" s="112" t="s">
        <v>48</v>
      </c>
      <c r="BY46" s="113">
        <v>1</v>
      </c>
      <c r="BZ46" s="112" t="s">
        <v>83</v>
      </c>
      <c r="CA46" s="113">
        <v>2</v>
      </c>
      <c r="CJ46" s="411"/>
      <c r="CK46" s="411"/>
      <c r="CQ46" s="100"/>
    </row>
    <row r="47" spans="2:95" s="2" customFormat="1" ht="22.5" hidden="1" x14ac:dyDescent="0.25">
      <c r="AC47" s="99"/>
      <c r="AD47" s="109" t="s">
        <v>246</v>
      </c>
      <c r="AE47" s="116"/>
      <c r="AF47" s="116"/>
      <c r="AG47" s="116"/>
      <c r="AH47" s="116"/>
      <c r="AI47" s="116"/>
      <c r="AJ47" s="116"/>
      <c r="AK47" s="115"/>
      <c r="AL47" s="35" t="s">
        <v>337</v>
      </c>
      <c r="AM47" s="36" t="s">
        <v>334</v>
      </c>
      <c r="AN47" s="36" t="s">
        <v>414</v>
      </c>
      <c r="AO47" s="209" t="s">
        <v>243</v>
      </c>
      <c r="AP47" s="215">
        <v>0.68</v>
      </c>
      <c r="AQ47" s="214">
        <v>4.4807319999999997</v>
      </c>
      <c r="AS47" s="1"/>
      <c r="AT47" s="1"/>
      <c r="AU47" s="1"/>
      <c r="AV47" s="1"/>
      <c r="AW47" s="1"/>
      <c r="AX47" s="331"/>
      <c r="AY47" s="1"/>
      <c r="AZ47" s="1"/>
      <c r="BA47" s="1"/>
      <c r="BB47" s="1"/>
      <c r="BC47" s="114"/>
      <c r="BE47" s="114"/>
      <c r="BF47" s="105"/>
      <c r="BK47" s="114"/>
      <c r="BM47" s="114"/>
      <c r="BN47" s="105"/>
      <c r="BX47" s="112" t="s">
        <v>49</v>
      </c>
      <c r="BY47" s="113">
        <v>1.1599999999999999</v>
      </c>
      <c r="BZ47" s="112" t="s">
        <v>354</v>
      </c>
      <c r="CA47" s="113">
        <v>1</v>
      </c>
      <c r="CJ47" s="411"/>
      <c r="CK47" s="411"/>
      <c r="CQ47" s="100"/>
    </row>
    <row r="48" spans="2:95" s="2" customFormat="1" hidden="1" x14ac:dyDescent="0.25">
      <c r="AC48" s="99"/>
      <c r="AD48" s="109" t="s">
        <v>247</v>
      </c>
      <c r="AE48" s="116"/>
      <c r="AF48" s="116"/>
      <c r="AG48" s="116"/>
      <c r="AH48" s="116"/>
      <c r="AI48" s="116"/>
      <c r="AJ48" s="116"/>
      <c r="AK48" s="115"/>
      <c r="AL48" s="35" t="s">
        <v>338</v>
      </c>
      <c r="AM48" s="36" t="s">
        <v>334</v>
      </c>
      <c r="AN48" s="36" t="s">
        <v>414</v>
      </c>
      <c r="AO48" s="209" t="s">
        <v>243</v>
      </c>
      <c r="AP48" s="215">
        <v>0.93859999999999999</v>
      </c>
      <c r="AQ48" s="214">
        <v>4.08291</v>
      </c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14"/>
      <c r="BE48" s="114"/>
      <c r="BF48" s="105"/>
      <c r="BK48" s="114"/>
      <c r="BM48" s="114"/>
      <c r="BN48" s="105"/>
      <c r="BX48" s="112" t="s">
        <v>50</v>
      </c>
      <c r="BY48" s="113">
        <v>1.1399999999999999</v>
      </c>
      <c r="CJ48" s="411"/>
      <c r="CK48" s="411"/>
      <c r="CQ48" s="100"/>
    </row>
    <row r="49" spans="2:95" s="2" customFormat="1" hidden="1" x14ac:dyDescent="0.25">
      <c r="AC49" s="99"/>
      <c r="AD49" s="109" t="s">
        <v>3</v>
      </c>
      <c r="AE49" s="116"/>
      <c r="AF49" s="116"/>
      <c r="AG49" s="116"/>
      <c r="AH49" s="116"/>
      <c r="AI49" s="116"/>
      <c r="AJ49" s="116"/>
      <c r="AK49" s="115"/>
      <c r="AL49" s="35" t="s">
        <v>339</v>
      </c>
      <c r="AM49" s="36" t="s">
        <v>334</v>
      </c>
      <c r="AN49" s="36" t="s">
        <v>414</v>
      </c>
      <c r="AO49" s="208" t="s">
        <v>243</v>
      </c>
      <c r="AP49" s="215">
        <v>0.8</v>
      </c>
      <c r="AQ49" s="214">
        <v>4.08291</v>
      </c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14"/>
      <c r="BE49" s="114"/>
      <c r="BF49" s="105"/>
      <c r="BK49" s="114"/>
      <c r="BM49" s="114"/>
      <c r="BN49" s="105"/>
      <c r="BX49" s="112" t="s">
        <v>51</v>
      </c>
      <c r="BY49" s="113">
        <v>1.18</v>
      </c>
      <c r="CJ49" s="411"/>
      <c r="CK49" s="411"/>
      <c r="CQ49" s="100"/>
    </row>
    <row r="50" spans="2:95" s="2" customFormat="1" hidden="1" x14ac:dyDescent="0.25">
      <c r="AC50" s="99"/>
      <c r="AD50" s="109" t="s">
        <v>215</v>
      </c>
      <c r="AE50" s="116"/>
      <c r="AF50" s="116"/>
      <c r="AG50" s="116"/>
      <c r="AH50" s="116"/>
      <c r="AI50" s="116"/>
      <c r="AJ50" s="116"/>
      <c r="AK50" s="115"/>
      <c r="AL50" s="207" t="s">
        <v>217</v>
      </c>
      <c r="AM50" s="36" t="s">
        <v>21</v>
      </c>
      <c r="AN50" s="36" t="s">
        <v>401</v>
      </c>
      <c r="AO50" s="209" t="s">
        <v>333</v>
      </c>
      <c r="AP50" s="215">
        <f>0.086/1000</f>
        <v>8.599999999999999E-5</v>
      </c>
      <c r="AQ50" s="214">
        <v>1.7674418604651163</v>
      </c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14"/>
      <c r="BE50" s="114"/>
      <c r="BF50" s="105"/>
      <c r="BK50" s="114"/>
      <c r="BM50" s="114"/>
      <c r="BN50" s="105"/>
      <c r="BX50" s="112" t="s">
        <v>52</v>
      </c>
      <c r="BY50" s="113">
        <v>1.1599999999999999</v>
      </c>
      <c r="CJ50" s="411"/>
      <c r="CK50" s="411"/>
      <c r="CQ50" s="100"/>
    </row>
    <row r="51" spans="2:95" s="2" customFormat="1" hidden="1" x14ac:dyDescent="0.25">
      <c r="AC51" s="99"/>
      <c r="AD51" s="109" t="s">
        <v>88</v>
      </c>
      <c r="AE51" s="116"/>
      <c r="AF51" s="116"/>
      <c r="AG51" s="116"/>
      <c r="AH51" s="116"/>
      <c r="AI51" s="116"/>
      <c r="AJ51" s="116"/>
      <c r="AK51" s="115"/>
      <c r="AL51" s="35" t="s">
        <v>340</v>
      </c>
      <c r="AM51" s="36" t="s">
        <v>27</v>
      </c>
      <c r="AN51" s="36" t="s">
        <v>402</v>
      </c>
      <c r="AO51" s="209" t="s">
        <v>332</v>
      </c>
      <c r="AP51" s="215">
        <f>0.9593/1000</f>
        <v>9.5930000000000006E-4</v>
      </c>
      <c r="AQ51" s="214">
        <v>3.2412023999999997</v>
      </c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14"/>
      <c r="BE51" s="114"/>
      <c r="BF51" s="105"/>
      <c r="BK51" s="114"/>
      <c r="BM51" s="114"/>
      <c r="BN51" s="105"/>
      <c r="BX51" s="112" t="s">
        <v>53</v>
      </c>
      <c r="BY51" s="113">
        <v>1.18</v>
      </c>
      <c r="CJ51" s="411"/>
      <c r="CK51" s="411"/>
      <c r="CQ51" s="100"/>
    </row>
    <row r="52" spans="2:95" s="2" customFormat="1" hidden="1" x14ac:dyDescent="0.25">
      <c r="AC52" s="99"/>
      <c r="AD52" s="109" t="s">
        <v>213</v>
      </c>
      <c r="AE52" s="116"/>
      <c r="AF52" s="116"/>
      <c r="AG52" s="116"/>
      <c r="AH52" s="116"/>
      <c r="AI52" s="116"/>
      <c r="AJ52" s="116"/>
      <c r="AK52" s="115"/>
      <c r="AL52" s="35" t="s">
        <v>341</v>
      </c>
      <c r="AM52" s="36" t="s">
        <v>27</v>
      </c>
      <c r="AN52" s="36" t="s">
        <v>402</v>
      </c>
      <c r="AO52" s="209" t="s">
        <v>332</v>
      </c>
      <c r="AP52" s="215">
        <f>0.9532/1000</f>
        <v>9.5320000000000008E-4</v>
      </c>
      <c r="AQ52" s="214">
        <v>3.2412023999999997</v>
      </c>
      <c r="AS52" s="1"/>
      <c r="AT52" s="1"/>
      <c r="AU52" s="334"/>
      <c r="AV52" s="1"/>
      <c r="AW52" s="1"/>
      <c r="AX52" s="1"/>
      <c r="AY52" s="1"/>
      <c r="AZ52" s="1"/>
      <c r="BA52" s="1"/>
      <c r="BB52" s="1"/>
      <c r="BC52" s="114"/>
      <c r="BE52" s="114"/>
      <c r="BF52" s="105"/>
      <c r="BK52" s="114"/>
      <c r="BM52" s="114"/>
      <c r="BN52" s="105"/>
      <c r="BX52" s="112" t="s">
        <v>54</v>
      </c>
      <c r="BY52" s="113">
        <v>1.1399999999999999</v>
      </c>
      <c r="CJ52" s="411"/>
      <c r="CK52" s="411"/>
      <c r="CQ52" s="100"/>
    </row>
    <row r="53" spans="2:95" s="2" customFormat="1" hidden="1" x14ac:dyDescent="0.25">
      <c r="AC53" s="99"/>
      <c r="AD53" s="109" t="s">
        <v>7</v>
      </c>
      <c r="AE53" s="116"/>
      <c r="AF53" s="116"/>
      <c r="AG53" s="116"/>
      <c r="AH53" s="116"/>
      <c r="AI53" s="116"/>
      <c r="AJ53" s="116"/>
      <c r="AK53" s="115"/>
      <c r="AL53" s="207" t="s">
        <v>342</v>
      </c>
      <c r="AM53" s="36" t="s">
        <v>27</v>
      </c>
      <c r="AN53" s="36" t="s">
        <v>402</v>
      </c>
      <c r="AO53" s="209" t="s">
        <v>332</v>
      </c>
      <c r="AP53" s="215">
        <f>0.9638/1000</f>
        <v>9.6380000000000001E-4</v>
      </c>
      <c r="AQ53" s="214">
        <v>3.2412023999999997</v>
      </c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14"/>
      <c r="BE53" s="114"/>
      <c r="BF53" s="105"/>
      <c r="BK53" s="114"/>
      <c r="BM53" s="114"/>
      <c r="BN53" s="105"/>
      <c r="BX53" s="112" t="s">
        <v>55</v>
      </c>
      <c r="BY53" s="113">
        <v>1.1599999999999999</v>
      </c>
      <c r="CJ53" s="411"/>
      <c r="CK53" s="411"/>
      <c r="CQ53" s="100"/>
    </row>
    <row r="54" spans="2:95" s="2" customFormat="1" ht="15" hidden="1" customHeight="1" x14ac:dyDescent="0.25">
      <c r="AC54" s="99"/>
      <c r="AD54" s="398" t="s">
        <v>464</v>
      </c>
      <c r="AE54" s="116"/>
      <c r="AF54" s="116"/>
      <c r="AG54" s="116"/>
      <c r="AH54" s="116"/>
      <c r="AI54" s="116"/>
      <c r="AJ54" s="116"/>
      <c r="AK54" s="115"/>
      <c r="AL54" s="35" t="s">
        <v>343</v>
      </c>
      <c r="AM54" s="36" t="s">
        <v>28</v>
      </c>
      <c r="AN54" s="36" t="s">
        <v>415</v>
      </c>
      <c r="AO54" s="209" t="s">
        <v>331</v>
      </c>
      <c r="AP54" s="215">
        <f>0.83/1000</f>
        <v>8.3000000000000001E-4</v>
      </c>
      <c r="AQ54" s="214">
        <v>2.3492435999999999</v>
      </c>
      <c r="BC54" s="114"/>
      <c r="BE54" s="114"/>
      <c r="BF54" s="105"/>
      <c r="BK54" s="114"/>
      <c r="BM54" s="114"/>
      <c r="BN54" s="105"/>
      <c r="BX54" s="112" t="s">
        <v>56</v>
      </c>
      <c r="BY54" s="113">
        <v>1.18</v>
      </c>
      <c r="CJ54" s="411"/>
      <c r="CK54" s="411"/>
      <c r="CQ54" s="100"/>
    </row>
    <row r="55" spans="2:95" s="2" customFormat="1" hidden="1" x14ac:dyDescent="0.25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99"/>
      <c r="AE55" s="116"/>
      <c r="AF55" s="116"/>
      <c r="AG55" s="116"/>
      <c r="AH55" s="116"/>
      <c r="AI55" s="116"/>
      <c r="AJ55" s="116"/>
      <c r="AK55" s="115"/>
      <c r="AL55" s="207" t="s">
        <v>350</v>
      </c>
      <c r="AM55" s="36" t="s">
        <v>27</v>
      </c>
      <c r="AN55" s="36" t="s">
        <v>402</v>
      </c>
      <c r="AO55" s="209" t="s">
        <v>332</v>
      </c>
      <c r="AP55" s="215">
        <f>0.8584/1000</f>
        <v>8.5840000000000005E-4</v>
      </c>
      <c r="AQ55" s="214">
        <v>3.1030115999999999</v>
      </c>
      <c r="BC55" s="114"/>
      <c r="BE55" s="114"/>
      <c r="BF55" s="105"/>
      <c r="BK55" s="114"/>
      <c r="BM55" s="114"/>
      <c r="BN55" s="105"/>
      <c r="BX55" s="112" t="s">
        <v>57</v>
      </c>
      <c r="BY55" s="113">
        <v>1.18</v>
      </c>
      <c r="CJ55" s="411"/>
      <c r="CK55" s="411"/>
      <c r="CQ55" s="100"/>
    </row>
    <row r="56" spans="2:95" s="2" customFormat="1" hidden="1" x14ac:dyDescent="0.25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99"/>
      <c r="AD56" s="99"/>
      <c r="AE56" s="116"/>
      <c r="AF56" s="116"/>
      <c r="AG56" s="116"/>
      <c r="AH56" s="116"/>
      <c r="AI56" s="116"/>
      <c r="AJ56" s="116"/>
      <c r="AK56" s="115"/>
      <c r="AL56" s="35" t="s">
        <v>349</v>
      </c>
      <c r="AM56" s="36" t="s">
        <v>27</v>
      </c>
      <c r="AN56" s="36" t="s">
        <v>402</v>
      </c>
      <c r="AO56" s="209" t="s">
        <v>332</v>
      </c>
      <c r="AP56" s="215">
        <f>0.8697/1000</f>
        <v>8.6970000000000005E-4</v>
      </c>
      <c r="AQ56" s="214">
        <v>3.1030115999999999</v>
      </c>
      <c r="BC56" s="114"/>
      <c r="BE56" s="114"/>
      <c r="BF56" s="105"/>
      <c r="BK56" s="114"/>
      <c r="BM56" s="114"/>
      <c r="BN56" s="105"/>
      <c r="CJ56" s="411"/>
      <c r="CK56" s="411"/>
      <c r="CQ56" s="100"/>
    </row>
    <row r="57" spans="2:95" s="2" customFormat="1" hidden="1" x14ac:dyDescent="0.25"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99"/>
      <c r="AD57" s="99"/>
      <c r="AE57" s="116"/>
      <c r="AF57" s="116"/>
      <c r="AG57" s="116"/>
      <c r="AH57" s="116"/>
      <c r="AI57" s="116"/>
      <c r="AJ57" s="116"/>
      <c r="AK57" s="115"/>
      <c r="AL57" s="35" t="s">
        <v>344</v>
      </c>
      <c r="AM57" s="36" t="s">
        <v>27</v>
      </c>
      <c r="AN57" s="36" t="s">
        <v>402</v>
      </c>
      <c r="AO57" s="209" t="s">
        <v>332</v>
      </c>
      <c r="AP57" s="215">
        <v>7.5810000000000005E-4</v>
      </c>
      <c r="AQ57" s="214">
        <v>2.9020067999999997</v>
      </c>
      <c r="BC57" s="114"/>
      <c r="BE57" s="114"/>
      <c r="BF57" s="105"/>
      <c r="BK57" s="114"/>
      <c r="BM57" s="114"/>
      <c r="BN57" s="105"/>
      <c r="CJ57" s="411"/>
      <c r="CK57" s="411"/>
      <c r="CQ57" s="100"/>
    </row>
    <row r="58" spans="2:95" s="2" customFormat="1" hidden="1" x14ac:dyDescent="0.25"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99"/>
      <c r="AD58" s="99"/>
      <c r="AE58" s="116"/>
      <c r="AF58" s="116"/>
      <c r="AG58" s="116"/>
      <c r="AH58" s="116"/>
      <c r="AI58" s="116"/>
      <c r="AJ58" s="116"/>
      <c r="AK58" s="115"/>
      <c r="AL58" s="207" t="s">
        <v>351</v>
      </c>
      <c r="AM58" s="36" t="s">
        <v>27</v>
      </c>
      <c r="AN58" s="36" t="s">
        <v>402</v>
      </c>
      <c r="AO58" s="209" t="s">
        <v>332</v>
      </c>
      <c r="AP58" s="215">
        <v>8.0110000000000001E-4</v>
      </c>
      <c r="AQ58" s="214">
        <v>2.9020067999999997</v>
      </c>
      <c r="BC58" s="114"/>
      <c r="BE58" s="114"/>
      <c r="BF58" s="105"/>
      <c r="BK58" s="114"/>
      <c r="BM58" s="114"/>
      <c r="BN58" s="105"/>
      <c r="CJ58" s="411"/>
      <c r="CK58" s="411"/>
      <c r="CQ58" s="100"/>
    </row>
    <row r="59" spans="2:95" s="2" customFormat="1" hidden="1" x14ac:dyDescent="0.25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99"/>
      <c r="AD59" s="99"/>
      <c r="AE59" s="116"/>
      <c r="AF59" s="116"/>
      <c r="AG59" s="116"/>
      <c r="AH59" s="116"/>
      <c r="AI59" s="116"/>
      <c r="AJ59" s="116"/>
      <c r="AK59" s="115"/>
      <c r="AL59" s="207" t="s">
        <v>352</v>
      </c>
      <c r="AM59" s="36" t="s">
        <v>27</v>
      </c>
      <c r="AN59" s="36" t="s">
        <v>402</v>
      </c>
      <c r="AO59" s="209" t="s">
        <v>332</v>
      </c>
      <c r="AP59" s="215">
        <v>7.9350000000000004E-4</v>
      </c>
      <c r="AQ59" s="214">
        <v>2.9020067999999997</v>
      </c>
      <c r="BC59" s="114"/>
      <c r="BE59" s="114"/>
      <c r="BF59" s="105"/>
      <c r="BK59" s="114"/>
      <c r="BM59" s="114"/>
      <c r="BN59" s="105"/>
      <c r="CJ59" s="411"/>
      <c r="CK59" s="411"/>
      <c r="CQ59" s="100"/>
    </row>
    <row r="60" spans="2:95" s="2" customFormat="1" hidden="1" x14ac:dyDescent="0.25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99"/>
      <c r="AD60" s="99"/>
      <c r="AE60" s="116"/>
      <c r="AF60" s="116"/>
      <c r="AG60" s="116"/>
      <c r="AH60" s="116"/>
      <c r="AI60" s="116"/>
      <c r="AJ60" s="116"/>
      <c r="AK60" s="115"/>
      <c r="AL60" s="35" t="s">
        <v>348</v>
      </c>
      <c r="AM60" s="36" t="s">
        <v>334</v>
      </c>
      <c r="AN60" s="36" t="s">
        <v>414</v>
      </c>
      <c r="AO60" s="209" t="s">
        <v>243</v>
      </c>
      <c r="AP60" s="215">
        <v>1.0878000000000001</v>
      </c>
      <c r="AQ60" s="214">
        <v>2.6423755999999998</v>
      </c>
      <c r="BC60" s="114"/>
      <c r="BE60" s="114"/>
      <c r="BF60" s="105"/>
      <c r="BK60" s="114"/>
      <c r="BM60" s="114"/>
      <c r="BN60" s="105"/>
      <c r="CJ60" s="411"/>
      <c r="CK60" s="411"/>
      <c r="CQ60" s="100"/>
    </row>
    <row r="61" spans="2:95" s="2" customFormat="1" hidden="1" x14ac:dyDescent="0.25"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99"/>
      <c r="AD61" s="99"/>
      <c r="AE61" s="116"/>
      <c r="AF61" s="116"/>
      <c r="AG61" s="116"/>
      <c r="AH61" s="116"/>
      <c r="AI61" s="116"/>
      <c r="AJ61" s="116"/>
      <c r="AK61" s="115"/>
      <c r="AL61" s="35" t="s">
        <v>58</v>
      </c>
      <c r="AM61" s="36" t="s">
        <v>334</v>
      </c>
      <c r="AN61" s="36" t="s">
        <v>414</v>
      </c>
      <c r="AO61" s="208" t="s">
        <v>243</v>
      </c>
      <c r="AP61" s="215">
        <v>0.27</v>
      </c>
      <c r="AQ61" s="214">
        <v>0</v>
      </c>
      <c r="BC61" s="114"/>
      <c r="BE61" s="114"/>
      <c r="BF61" s="105"/>
      <c r="BK61" s="114"/>
      <c r="BM61" s="114"/>
      <c r="BN61" s="105"/>
      <c r="CJ61" s="411"/>
      <c r="CK61" s="411"/>
      <c r="CQ61" s="100"/>
    </row>
    <row r="62" spans="2:95" s="2" customFormat="1" hidden="1" x14ac:dyDescent="0.25"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99"/>
      <c r="AD62" s="99"/>
      <c r="AE62" s="116"/>
      <c r="AF62" s="116"/>
      <c r="AG62" s="116"/>
      <c r="AH62" s="116"/>
      <c r="AI62" s="116"/>
      <c r="AJ62" s="116"/>
      <c r="AK62" s="115"/>
      <c r="AL62" s="35" t="s">
        <v>66</v>
      </c>
      <c r="AM62" s="36" t="s">
        <v>334</v>
      </c>
      <c r="AN62" s="36" t="s">
        <v>414</v>
      </c>
      <c r="AO62" s="209" t="s">
        <v>243</v>
      </c>
      <c r="AP62" s="215">
        <v>0.27029999999999998</v>
      </c>
      <c r="AQ62" s="214">
        <v>0</v>
      </c>
      <c r="BC62" s="114"/>
      <c r="BE62" s="114"/>
      <c r="BF62" s="105"/>
      <c r="BK62" s="114"/>
      <c r="BM62" s="114"/>
      <c r="BN62" s="105"/>
      <c r="CJ62" s="411"/>
      <c r="CK62" s="411"/>
      <c r="CQ62" s="100"/>
    </row>
    <row r="63" spans="2:95" s="2" customFormat="1" hidden="1" x14ac:dyDescent="0.25"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99"/>
      <c r="AD63" s="99"/>
      <c r="AE63" s="116"/>
      <c r="AF63" s="116"/>
      <c r="AG63" s="116"/>
      <c r="AH63" s="116"/>
      <c r="AI63" s="116"/>
      <c r="AJ63" s="116"/>
      <c r="AK63" s="115"/>
      <c r="AL63" s="207" t="s">
        <v>357</v>
      </c>
      <c r="AM63" s="36" t="s">
        <v>334</v>
      </c>
      <c r="AN63" s="36" t="s">
        <v>414</v>
      </c>
      <c r="AO63" s="208" t="s">
        <v>243</v>
      </c>
      <c r="AP63" s="215">
        <v>0.46968509999999997</v>
      </c>
      <c r="AQ63" s="214">
        <v>0</v>
      </c>
      <c r="BC63" s="114"/>
      <c r="BE63" s="114"/>
      <c r="BF63" s="105"/>
      <c r="BK63" s="114"/>
      <c r="BM63" s="114"/>
      <c r="BN63" s="105"/>
      <c r="CJ63" s="411"/>
      <c r="CK63" s="411"/>
      <c r="CQ63" s="100"/>
    </row>
    <row r="64" spans="2:95" s="2" customFormat="1" hidden="1" x14ac:dyDescent="0.25"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99"/>
      <c r="AD64" s="99"/>
      <c r="AE64" s="116"/>
      <c r="AF64" s="116"/>
      <c r="AG64" s="116"/>
      <c r="AH64" s="116"/>
      <c r="AI64" s="116"/>
      <c r="AJ64" s="116"/>
      <c r="AK64" s="115"/>
      <c r="AL64" s="35" t="s">
        <v>345</v>
      </c>
      <c r="AM64" s="36" t="s">
        <v>28</v>
      </c>
      <c r="AN64" s="36" t="s">
        <v>415</v>
      </c>
      <c r="AO64" s="209" t="s">
        <v>332</v>
      </c>
      <c r="AP64" s="215">
        <f>0.5678/1000</f>
        <v>5.6779999999999992E-4</v>
      </c>
      <c r="AQ64" s="214">
        <v>2.6423755999999998</v>
      </c>
      <c r="BC64" s="114"/>
      <c r="BE64" s="114"/>
      <c r="BF64" s="105"/>
      <c r="BK64" s="114"/>
      <c r="BM64" s="114"/>
      <c r="BN64" s="105"/>
      <c r="CJ64" s="411"/>
      <c r="CK64" s="411"/>
      <c r="CQ64" s="100"/>
    </row>
    <row r="65" spans="2:95" s="2" customFormat="1" hidden="1" x14ac:dyDescent="0.25"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99"/>
      <c r="AD65" s="99"/>
      <c r="AE65" s="116"/>
      <c r="AF65" s="116"/>
      <c r="AG65" s="116"/>
      <c r="AH65" s="116"/>
      <c r="AI65" s="116"/>
      <c r="AJ65" s="116"/>
      <c r="AK65" s="115"/>
      <c r="AL65" s="207" t="s">
        <v>233</v>
      </c>
      <c r="AM65" s="36" t="s">
        <v>27</v>
      </c>
      <c r="AN65" s="36" t="s">
        <v>402</v>
      </c>
      <c r="AO65" s="209" t="s">
        <v>332</v>
      </c>
      <c r="AP65" s="215">
        <f>0.8271/1000</f>
        <v>8.2709999999999999E-4</v>
      </c>
      <c r="AQ65" s="214">
        <v>3.0108844000000001</v>
      </c>
      <c r="BC65" s="114"/>
      <c r="BE65" s="114"/>
      <c r="BF65" s="105"/>
      <c r="BK65" s="114"/>
      <c r="BM65" s="114"/>
      <c r="BN65" s="105"/>
      <c r="CJ65" s="411"/>
      <c r="CK65" s="411"/>
      <c r="CQ65" s="100"/>
    </row>
    <row r="66" spans="2:95" s="2" customFormat="1" hidden="1" x14ac:dyDescent="0.25"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99"/>
      <c r="AD66" s="99"/>
      <c r="AE66" s="116"/>
      <c r="AF66" s="116"/>
      <c r="AG66" s="116"/>
      <c r="AH66" s="116"/>
      <c r="AI66" s="116"/>
      <c r="AJ66" s="116"/>
      <c r="AK66" s="115"/>
      <c r="AL66" s="207" t="s">
        <v>60</v>
      </c>
      <c r="AM66" s="36" t="s">
        <v>334</v>
      </c>
      <c r="AN66" s="36" t="s">
        <v>414</v>
      </c>
      <c r="AO66" s="208" t="s">
        <v>243</v>
      </c>
      <c r="AP66" s="215">
        <v>0.22788521454000002</v>
      </c>
      <c r="AQ66" s="214">
        <v>0</v>
      </c>
      <c r="BC66" s="114"/>
      <c r="BE66" s="114"/>
      <c r="BF66" s="105"/>
      <c r="BK66" s="114"/>
      <c r="BM66" s="114"/>
      <c r="BN66" s="105"/>
      <c r="CJ66" s="411"/>
      <c r="CK66" s="411"/>
      <c r="CQ66" s="100"/>
    </row>
    <row r="67" spans="2:95" s="2" customFormat="1" hidden="1" x14ac:dyDescent="0.25"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99"/>
      <c r="AD67" s="99"/>
      <c r="AE67" s="116"/>
      <c r="AF67" s="116"/>
      <c r="AG67" s="116"/>
      <c r="AH67" s="116"/>
      <c r="AI67" s="116"/>
      <c r="AJ67" s="116"/>
      <c r="AK67" s="34"/>
      <c r="AL67" s="207" t="s">
        <v>346</v>
      </c>
      <c r="AM67" s="36" t="s">
        <v>334</v>
      </c>
      <c r="AN67" s="36" t="s">
        <v>414</v>
      </c>
      <c r="AO67" s="209" t="s">
        <v>243</v>
      </c>
      <c r="AP67" s="215">
        <v>1.0878000000000001</v>
      </c>
      <c r="AQ67" s="214">
        <v>2.6423755999999998</v>
      </c>
      <c r="BC67" s="114"/>
      <c r="BE67" s="114"/>
      <c r="BF67" s="105"/>
      <c r="BK67" s="114"/>
      <c r="BM67" s="114"/>
      <c r="BN67" s="105"/>
      <c r="CJ67" s="411"/>
      <c r="CK67" s="411"/>
      <c r="CQ67" s="100"/>
    </row>
    <row r="68" spans="2:95" s="2" customFormat="1" hidden="1" x14ac:dyDescent="0.25"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99"/>
      <c r="AD68" s="99"/>
      <c r="AE68" s="116"/>
      <c r="AF68" s="116"/>
      <c r="AG68" s="116"/>
      <c r="AH68" s="116"/>
      <c r="AI68" s="116"/>
      <c r="AJ68" s="116"/>
      <c r="AK68" s="34"/>
      <c r="BC68" s="114"/>
      <c r="BE68" s="114"/>
      <c r="BF68" s="105"/>
      <c r="BK68" s="114"/>
      <c r="BM68" s="114"/>
      <c r="BN68" s="105"/>
      <c r="CJ68" s="411"/>
      <c r="CK68" s="411"/>
      <c r="CQ68" s="100"/>
    </row>
    <row r="69" spans="2:95" s="2" customFormat="1" x14ac:dyDescent="0.25"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99"/>
      <c r="AD69" s="99"/>
      <c r="AE69" s="116"/>
      <c r="AF69" s="116"/>
      <c r="AG69" s="116"/>
      <c r="AH69" s="116"/>
      <c r="AI69" s="116"/>
      <c r="AJ69" s="116"/>
      <c r="AK69" s="34"/>
      <c r="BC69" s="114"/>
      <c r="BE69" s="114"/>
      <c r="BF69" s="105"/>
      <c r="BK69" s="114"/>
      <c r="BM69" s="114"/>
      <c r="BN69" s="105"/>
      <c r="CJ69" s="411"/>
      <c r="CK69" s="411"/>
      <c r="CQ69" s="100"/>
    </row>
    <row r="70" spans="2:95" s="2" customFormat="1" x14ac:dyDescent="0.25"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99"/>
      <c r="AD70" s="99"/>
      <c r="AE70" s="116"/>
      <c r="AF70" s="116"/>
      <c r="AG70" s="116"/>
      <c r="AH70" s="116"/>
      <c r="AI70" s="116"/>
      <c r="AJ70" s="116"/>
      <c r="AK70" s="34"/>
      <c r="BC70" s="114"/>
      <c r="BE70" s="114"/>
      <c r="BF70" s="105"/>
      <c r="BK70" s="114"/>
      <c r="BM70" s="114"/>
      <c r="BN70" s="105"/>
      <c r="CJ70" s="411"/>
      <c r="CK70" s="411"/>
      <c r="CQ70" s="100"/>
    </row>
    <row r="71" spans="2:95" s="2" customFormat="1" x14ac:dyDescent="0.25"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34"/>
      <c r="AD71" s="116"/>
      <c r="AE71" s="116"/>
      <c r="AF71" s="116"/>
      <c r="AG71" s="116"/>
      <c r="AH71" s="116"/>
      <c r="AI71" s="116"/>
      <c r="AJ71" s="116"/>
      <c r="AK71" s="34"/>
      <c r="BC71" s="114"/>
      <c r="BE71" s="114"/>
      <c r="BF71" s="105"/>
      <c r="BK71" s="114"/>
      <c r="BM71" s="114"/>
      <c r="BN71" s="105"/>
      <c r="CJ71" s="411"/>
      <c r="CK71" s="411"/>
      <c r="CQ71" s="100"/>
    </row>
    <row r="72" spans="2:95" s="2" customFormat="1" x14ac:dyDescent="0.25"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34"/>
      <c r="AD72" s="116"/>
      <c r="AE72" s="116"/>
      <c r="AF72" s="116"/>
      <c r="AG72" s="116"/>
      <c r="AH72" s="116"/>
      <c r="AI72" s="116"/>
      <c r="AJ72" s="116"/>
      <c r="AK72" s="34"/>
      <c r="BC72" s="114"/>
      <c r="BE72" s="114"/>
      <c r="BF72" s="105"/>
      <c r="BK72" s="114"/>
      <c r="BM72" s="114"/>
      <c r="BN72" s="105"/>
      <c r="CJ72" s="411"/>
      <c r="CK72" s="411"/>
      <c r="CQ72" s="100"/>
    </row>
    <row r="73" spans="2:95" s="2" customFormat="1" x14ac:dyDescent="0.25"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34"/>
      <c r="AD73" s="116"/>
      <c r="AE73" s="116"/>
      <c r="AF73" s="116"/>
      <c r="AG73" s="116"/>
      <c r="AH73" s="116"/>
      <c r="AI73" s="116"/>
      <c r="AJ73" s="116"/>
      <c r="AK73" s="34"/>
      <c r="BC73" s="114"/>
      <c r="BE73" s="114"/>
      <c r="BF73" s="105"/>
      <c r="BK73" s="114"/>
      <c r="BM73" s="114"/>
      <c r="BN73" s="105"/>
      <c r="CJ73" s="411"/>
      <c r="CK73" s="411"/>
      <c r="CQ73" s="100"/>
    </row>
    <row r="74" spans="2:95" s="2" customFormat="1" x14ac:dyDescent="0.25"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34"/>
      <c r="AD74" s="116"/>
      <c r="AE74" s="116"/>
      <c r="AF74" s="116"/>
      <c r="AG74" s="116"/>
      <c r="AH74" s="116"/>
      <c r="AI74" s="116"/>
      <c r="AJ74" s="116"/>
      <c r="AK74" s="34"/>
      <c r="BC74" s="114"/>
      <c r="BE74" s="114"/>
      <c r="BF74" s="105"/>
      <c r="BK74" s="114"/>
      <c r="BM74" s="114"/>
      <c r="BN74" s="105"/>
      <c r="CJ74" s="411"/>
      <c r="CK74" s="411"/>
      <c r="CQ74" s="100"/>
    </row>
    <row r="75" spans="2:95" s="2" customFormat="1" ht="15" customHeight="1" x14ac:dyDescent="0.2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BC75" s="114"/>
      <c r="BE75" s="114"/>
      <c r="BF75" s="105"/>
      <c r="BK75" s="114"/>
      <c r="BM75" s="114"/>
      <c r="BN75" s="105"/>
      <c r="CJ75" s="411"/>
      <c r="CK75" s="411"/>
      <c r="CQ75" s="100"/>
    </row>
    <row r="76" spans="2:95" s="2" customFormat="1" x14ac:dyDescent="0.25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34"/>
      <c r="AD76" s="119"/>
      <c r="AE76" s="119"/>
      <c r="AF76" s="119"/>
      <c r="AG76" s="119"/>
      <c r="AH76" s="119"/>
      <c r="AI76" s="119"/>
      <c r="AJ76" s="119"/>
      <c r="AK76" s="119"/>
      <c r="AN76" s="99"/>
      <c r="BC76" s="114"/>
      <c r="BE76" s="114"/>
      <c r="BF76" s="105"/>
      <c r="BK76" s="114"/>
      <c r="BM76" s="114"/>
      <c r="BN76" s="105"/>
      <c r="CJ76" s="411"/>
      <c r="CK76" s="411"/>
      <c r="CQ76" s="100"/>
    </row>
    <row r="77" spans="2:95" s="2" customFormat="1" x14ac:dyDescent="0.25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34"/>
      <c r="AD77" s="118"/>
      <c r="AE77" s="118"/>
      <c r="AF77" s="118"/>
      <c r="AG77" s="118"/>
      <c r="AH77" s="118"/>
      <c r="AI77" s="118"/>
      <c r="AJ77" s="118"/>
      <c r="AK77" s="118"/>
      <c r="AN77" s="1"/>
      <c r="BC77" s="114"/>
      <c r="BE77" s="114"/>
      <c r="BF77" s="105"/>
      <c r="BK77" s="114"/>
      <c r="BM77" s="114"/>
      <c r="BN77" s="105"/>
      <c r="CJ77" s="411"/>
      <c r="CK77" s="411"/>
      <c r="CQ77" s="100"/>
    </row>
    <row r="78" spans="2:95" s="2" customFormat="1" x14ac:dyDescent="0.2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N78" s="39"/>
      <c r="BC78" s="114"/>
      <c r="BE78" s="114"/>
      <c r="BF78" s="105"/>
      <c r="BK78" s="114"/>
      <c r="BM78" s="114"/>
      <c r="BN78" s="105"/>
      <c r="CJ78" s="411"/>
      <c r="CK78" s="411"/>
      <c r="CQ78" s="100"/>
    </row>
    <row r="79" spans="2:95" s="2" customFormat="1" x14ac:dyDescent="0.2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119"/>
      <c r="AD79" s="34"/>
      <c r="AE79" s="34"/>
      <c r="AF79" s="34"/>
      <c r="AG79" s="34"/>
      <c r="AH79" s="34"/>
      <c r="AI79" s="34"/>
      <c r="AJ79" s="34"/>
      <c r="AK79" s="34"/>
      <c r="BC79" s="114"/>
      <c r="BE79" s="114"/>
      <c r="BF79" s="105"/>
      <c r="BK79" s="114"/>
      <c r="BM79" s="114"/>
      <c r="BN79" s="105"/>
      <c r="CJ79" s="411"/>
      <c r="CK79" s="411"/>
      <c r="CQ79" s="100"/>
    </row>
    <row r="80" spans="2:95" s="2" customFormat="1" x14ac:dyDescent="0.2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117"/>
      <c r="AD80" s="34"/>
      <c r="AE80" s="34"/>
      <c r="AF80" s="34"/>
      <c r="AG80" s="34"/>
      <c r="AH80" s="34"/>
      <c r="AI80" s="34"/>
      <c r="AJ80" s="34"/>
      <c r="AK80" s="34"/>
      <c r="BC80" s="114"/>
      <c r="BE80" s="114"/>
      <c r="BF80" s="105"/>
      <c r="BK80" s="114"/>
      <c r="BM80" s="114"/>
      <c r="BN80" s="105"/>
      <c r="CJ80" s="411"/>
      <c r="CK80" s="411"/>
      <c r="CQ80" s="100"/>
    </row>
    <row r="81" spans="1:95" s="2" customFormat="1" x14ac:dyDescent="0.2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119"/>
      <c r="AD81" s="34"/>
      <c r="AE81" s="34"/>
      <c r="AF81" s="34"/>
      <c r="AG81" s="34"/>
      <c r="AH81" s="34"/>
      <c r="AI81" s="34"/>
      <c r="AJ81" s="34"/>
      <c r="AK81" s="34"/>
      <c r="BC81" s="114"/>
      <c r="BE81" s="114"/>
      <c r="BF81" s="105"/>
      <c r="BK81" s="114"/>
      <c r="BM81" s="114"/>
      <c r="BN81" s="105"/>
      <c r="CJ81" s="411"/>
      <c r="CK81" s="411"/>
      <c r="CQ81" s="100"/>
    </row>
    <row r="82" spans="1:95" s="2" customFormat="1" x14ac:dyDescent="0.2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119"/>
      <c r="AD82" s="34"/>
      <c r="AE82" s="34"/>
      <c r="AF82" s="34"/>
      <c r="AG82" s="34"/>
      <c r="AH82" s="34"/>
      <c r="AI82" s="34"/>
      <c r="AJ82" s="34"/>
      <c r="AK82" s="34"/>
      <c r="BC82" s="114"/>
      <c r="BE82" s="114"/>
      <c r="BF82" s="105"/>
      <c r="BK82" s="114"/>
      <c r="BM82" s="114"/>
      <c r="BN82" s="105"/>
      <c r="CJ82" s="411"/>
      <c r="CK82" s="411"/>
      <c r="CQ82" s="100"/>
    </row>
    <row r="83" spans="1:95" s="2" customFormat="1" x14ac:dyDescent="0.2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BC83" s="114"/>
      <c r="BE83" s="114"/>
      <c r="BF83" s="105"/>
      <c r="BK83" s="114"/>
      <c r="BM83" s="114"/>
      <c r="BN83" s="105"/>
      <c r="CJ83" s="411"/>
      <c r="CK83" s="411"/>
      <c r="CQ83" s="100"/>
    </row>
    <row r="84" spans="1:95" s="2" customFormat="1" x14ac:dyDescent="0.2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21"/>
      <c r="AE84" s="121"/>
      <c r="AF84" s="121"/>
      <c r="AG84" s="121"/>
      <c r="AH84" s="121"/>
      <c r="AI84" s="121"/>
      <c r="AJ84" s="121"/>
      <c r="AK84" s="121"/>
      <c r="AN84" s="103"/>
      <c r="BC84" s="114"/>
      <c r="BE84" s="114"/>
      <c r="BF84" s="105"/>
      <c r="BK84" s="114"/>
      <c r="BM84" s="114"/>
      <c r="BN84" s="105"/>
      <c r="CJ84" s="411"/>
      <c r="CK84" s="411"/>
      <c r="CQ84" s="100"/>
    </row>
    <row r="85" spans="1:95" s="2" customFormat="1" ht="15" customHeight="1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21"/>
      <c r="AE85" s="121"/>
      <c r="AF85" s="121"/>
      <c r="AG85" s="121"/>
      <c r="AH85" s="121"/>
      <c r="AI85" s="121"/>
      <c r="AJ85" s="121"/>
      <c r="AK85" s="121"/>
      <c r="AL85" s="122"/>
      <c r="AM85" s="123"/>
      <c r="AN85" s="103"/>
      <c r="BC85" s="114"/>
      <c r="BE85" s="114"/>
      <c r="BF85" s="105"/>
      <c r="BK85" s="114"/>
      <c r="BM85" s="114"/>
      <c r="BN85" s="105"/>
      <c r="CJ85" s="411"/>
      <c r="CK85" s="411"/>
      <c r="CQ85" s="100"/>
    </row>
    <row r="86" spans="1:95" s="2" customFormat="1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21"/>
      <c r="AE86" s="121"/>
      <c r="AF86" s="121"/>
      <c r="AG86" s="121"/>
      <c r="AH86" s="121"/>
      <c r="AI86" s="122"/>
      <c r="AJ86" s="123"/>
      <c r="BA86" s="114"/>
      <c r="BB86" s="105"/>
      <c r="BG86" s="114"/>
      <c r="BI86" s="114"/>
      <c r="BJ86" s="105"/>
      <c r="CJ86" s="411"/>
      <c r="CK86" s="411"/>
    </row>
    <row r="87" spans="1:95" s="2" customFormat="1" x14ac:dyDescent="0.25">
      <c r="A87" s="99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21"/>
      <c r="AE87" s="121"/>
      <c r="AF87" s="121"/>
      <c r="AG87" s="121"/>
      <c r="AH87" s="121"/>
      <c r="AI87" s="122"/>
      <c r="AJ87" s="123"/>
      <c r="AK87" s="99"/>
      <c r="AL87" s="99"/>
      <c r="AM87" s="99"/>
      <c r="BA87" s="114"/>
      <c r="BB87" s="125"/>
      <c r="BG87" s="124"/>
      <c r="BI87" s="114"/>
      <c r="BJ87" s="125"/>
      <c r="CJ87" s="411"/>
      <c r="CK87" s="411"/>
    </row>
    <row r="88" spans="1:95" s="2" customFormat="1" x14ac:dyDescent="0.25">
      <c r="A88" s="99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21"/>
      <c r="AE88" s="121"/>
      <c r="AF88" s="121"/>
      <c r="AG88" s="121"/>
      <c r="AH88" s="121"/>
      <c r="AI88" s="122"/>
      <c r="AJ88" s="123"/>
      <c r="AK88" s="99"/>
      <c r="AL88" s="99"/>
      <c r="AM88" s="99"/>
      <c r="BA88" s="114"/>
      <c r="BB88" s="125"/>
      <c r="BG88" s="124"/>
      <c r="BI88" s="114"/>
      <c r="BJ88" s="125"/>
      <c r="CJ88" s="411"/>
      <c r="CK88" s="411"/>
    </row>
    <row r="89" spans="1:95" s="2" customFormat="1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122"/>
      <c r="AE89" s="122"/>
      <c r="AF89" s="122"/>
      <c r="AG89" s="122"/>
      <c r="AH89" s="122"/>
      <c r="AI89" s="122"/>
      <c r="AJ89" s="123"/>
      <c r="AK89" s="99"/>
      <c r="AL89" s="99"/>
      <c r="AM89" s="99"/>
      <c r="BB89" s="125"/>
      <c r="BG89" s="124"/>
      <c r="BI89" s="114"/>
      <c r="BJ89" s="125"/>
      <c r="CJ89" s="411"/>
      <c r="CK89" s="411"/>
    </row>
    <row r="90" spans="1:95" s="2" customFormat="1" x14ac:dyDescent="0.2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122"/>
      <c r="AE90" s="122"/>
      <c r="AF90" s="122"/>
      <c r="AG90" s="122"/>
      <c r="AH90" s="122"/>
      <c r="AI90" s="122"/>
      <c r="AJ90" s="123"/>
      <c r="AK90" s="99"/>
      <c r="AL90" s="99"/>
      <c r="AM90" s="99"/>
      <c r="BB90" s="125"/>
      <c r="BG90" s="124"/>
      <c r="BI90" s="114"/>
      <c r="BJ90" s="125"/>
      <c r="CJ90" s="411"/>
      <c r="CK90" s="411"/>
    </row>
    <row r="91" spans="1:95" s="2" customFormat="1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122"/>
      <c r="AE91" s="122"/>
      <c r="AF91" s="122"/>
      <c r="AG91" s="122"/>
      <c r="AH91" s="122"/>
      <c r="AI91" s="122"/>
      <c r="AJ91" s="123"/>
      <c r="AK91" s="99"/>
      <c r="AL91" s="99"/>
      <c r="AM91" s="99"/>
      <c r="BB91" s="125"/>
      <c r="BG91" s="124"/>
      <c r="BI91" s="114"/>
      <c r="BJ91" s="125"/>
      <c r="CJ91" s="411"/>
      <c r="CK91" s="411"/>
    </row>
    <row r="92" spans="1:95" s="2" customFormat="1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122"/>
      <c r="AE92" s="122"/>
      <c r="AF92" s="122"/>
      <c r="AG92" s="122"/>
      <c r="AH92" s="122"/>
      <c r="AI92" s="122"/>
      <c r="AJ92" s="123"/>
      <c r="AK92" s="99"/>
      <c r="AL92" s="99"/>
      <c r="AM92" s="99"/>
      <c r="BB92" s="125"/>
      <c r="BG92" s="124"/>
      <c r="BI92" s="114"/>
      <c r="BJ92" s="125"/>
      <c r="CJ92" s="411"/>
      <c r="CK92" s="411"/>
    </row>
    <row r="93" spans="1:95" s="2" customFormat="1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122"/>
      <c r="AE93" s="122"/>
      <c r="AF93" s="122"/>
      <c r="AG93" s="122"/>
      <c r="AH93" s="122"/>
      <c r="AI93" s="122"/>
      <c r="AJ93" s="123"/>
      <c r="AK93" s="99"/>
      <c r="AL93" s="99"/>
      <c r="AM93" s="99"/>
      <c r="BB93" s="125"/>
      <c r="BG93" s="124"/>
      <c r="BI93" s="114"/>
      <c r="BJ93" s="125"/>
      <c r="CJ93" s="411"/>
      <c r="CK93" s="411"/>
    </row>
    <row r="94" spans="1:95" s="2" customFormat="1" x14ac:dyDescent="0.2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122"/>
      <c r="AE94" s="122"/>
      <c r="AF94" s="122"/>
      <c r="AG94" s="122"/>
      <c r="AH94" s="122"/>
      <c r="AI94" s="122"/>
      <c r="AJ94" s="123"/>
      <c r="AK94" s="99"/>
      <c r="AL94" s="99"/>
      <c r="AM94" s="99"/>
      <c r="BB94" s="125"/>
      <c r="BG94" s="124"/>
      <c r="BI94" s="114"/>
      <c r="BJ94" s="125"/>
      <c r="CJ94" s="411"/>
      <c r="CK94" s="411"/>
    </row>
    <row r="95" spans="1:95" s="2" customFormat="1" x14ac:dyDescent="0.2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122"/>
      <c r="AE95" s="122"/>
      <c r="AF95" s="122"/>
      <c r="AG95" s="122"/>
      <c r="AH95" s="122"/>
      <c r="AI95" s="122"/>
      <c r="AJ95" s="123"/>
      <c r="AK95" s="99"/>
      <c r="AL95" s="99"/>
      <c r="AM95" s="99"/>
      <c r="BB95" s="125"/>
      <c r="BG95" s="124"/>
      <c r="BI95" s="114"/>
      <c r="BJ95" s="125"/>
      <c r="CJ95" s="411"/>
      <c r="CK95" s="411"/>
    </row>
    <row r="96" spans="1:95" s="2" customFormat="1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122"/>
      <c r="AE96" s="122"/>
      <c r="AF96" s="122"/>
      <c r="AG96" s="122"/>
      <c r="AH96" s="122"/>
      <c r="AI96" s="122"/>
      <c r="AJ96" s="123"/>
      <c r="AK96" s="99"/>
      <c r="AL96" s="99"/>
      <c r="AM96" s="99"/>
      <c r="BB96" s="125"/>
      <c r="BG96" s="124"/>
      <c r="BI96" s="114"/>
      <c r="BJ96" s="125"/>
      <c r="CJ96" s="411"/>
      <c r="CK96" s="411"/>
    </row>
    <row r="97" spans="1:89" s="2" customFormat="1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122"/>
      <c r="AE97" s="122"/>
      <c r="AF97" s="122"/>
      <c r="AG97" s="122"/>
      <c r="AH97" s="122"/>
      <c r="AI97" s="122"/>
      <c r="AJ97" s="123"/>
      <c r="AK97" s="99"/>
      <c r="AL97" s="99"/>
      <c r="AM97" s="99"/>
      <c r="BB97" s="125"/>
      <c r="BG97" s="124"/>
      <c r="BI97" s="114"/>
      <c r="BJ97" s="125"/>
      <c r="CJ97" s="411"/>
      <c r="CK97" s="411"/>
    </row>
    <row r="98" spans="1:89" s="2" customFormat="1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122"/>
      <c r="AE98" s="122"/>
      <c r="AF98" s="122"/>
      <c r="AG98" s="122"/>
      <c r="AH98" s="122"/>
      <c r="AI98" s="122"/>
      <c r="AJ98" s="123"/>
      <c r="AK98" s="99"/>
      <c r="AL98" s="99"/>
      <c r="AM98" s="99"/>
      <c r="BB98" s="125"/>
      <c r="BG98" s="124"/>
      <c r="BI98" s="114"/>
      <c r="BJ98" s="125"/>
      <c r="CJ98" s="411"/>
      <c r="CK98" s="411"/>
    </row>
    <row r="99" spans="1:89" s="2" customFormat="1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122"/>
      <c r="AE99" s="122"/>
      <c r="AF99" s="122"/>
      <c r="AG99" s="122"/>
      <c r="AH99" s="122"/>
      <c r="AI99" s="122"/>
      <c r="AJ99" s="123"/>
      <c r="AK99" s="99"/>
      <c r="AL99" s="99"/>
      <c r="AM99" s="99"/>
      <c r="BB99" s="125"/>
      <c r="BG99" s="124"/>
      <c r="BI99" s="114"/>
      <c r="BJ99" s="125"/>
      <c r="CJ99" s="411"/>
      <c r="CK99" s="411"/>
    </row>
    <row r="100" spans="1:89" s="2" customFormat="1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122"/>
      <c r="AE100" s="122"/>
      <c r="AF100" s="122"/>
      <c r="AG100" s="122"/>
      <c r="AH100" s="122"/>
      <c r="AI100" s="122"/>
      <c r="AJ100" s="123"/>
      <c r="AK100" s="99"/>
      <c r="AL100" s="99"/>
      <c r="AM100" s="99"/>
      <c r="BB100" s="125"/>
      <c r="BG100" s="124"/>
      <c r="BI100" s="114"/>
      <c r="BJ100" s="125"/>
      <c r="CJ100" s="411"/>
      <c r="CK100" s="411"/>
    </row>
    <row r="101" spans="1:89" s="2" customFormat="1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122"/>
      <c r="AE101" s="122"/>
      <c r="AF101" s="122"/>
      <c r="AG101" s="122"/>
      <c r="AH101" s="122"/>
      <c r="AI101" s="122"/>
      <c r="AJ101" s="123"/>
      <c r="AK101" s="99"/>
      <c r="AL101" s="99"/>
      <c r="AM101" s="99"/>
      <c r="BB101" s="125"/>
      <c r="BG101" s="124"/>
      <c r="BI101" s="114"/>
      <c r="BJ101" s="125"/>
      <c r="CJ101" s="411"/>
      <c r="CK101" s="411"/>
    </row>
    <row r="102" spans="1:89" s="2" customFormat="1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122"/>
      <c r="AE102" s="122"/>
      <c r="AF102" s="122"/>
      <c r="AG102" s="122"/>
      <c r="AH102" s="122"/>
      <c r="AI102" s="122"/>
      <c r="AJ102" s="123"/>
      <c r="AK102" s="99"/>
      <c r="AL102" s="99"/>
      <c r="AM102" s="99"/>
      <c r="BB102" s="125"/>
      <c r="BG102" s="124"/>
      <c r="BI102" s="114"/>
      <c r="BJ102" s="125"/>
      <c r="CJ102" s="411"/>
      <c r="CK102" s="411"/>
    </row>
    <row r="103" spans="1:89" s="2" customFormat="1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122"/>
      <c r="AE103" s="122"/>
      <c r="AF103" s="122"/>
      <c r="AG103" s="122"/>
      <c r="AH103" s="122"/>
      <c r="AI103" s="122"/>
      <c r="AJ103" s="123"/>
      <c r="AK103" s="99"/>
      <c r="AL103" s="99"/>
      <c r="AM103" s="99"/>
      <c r="BB103" s="125"/>
      <c r="BG103" s="124"/>
      <c r="BI103" s="114"/>
      <c r="BJ103" s="125"/>
      <c r="CJ103" s="411"/>
      <c r="CK103" s="411"/>
    </row>
    <row r="104" spans="1:89" s="2" customFormat="1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122"/>
      <c r="AE104" s="122"/>
      <c r="AF104" s="122"/>
      <c r="AG104" s="122"/>
      <c r="AH104" s="122"/>
      <c r="AI104" s="122"/>
      <c r="AJ104" s="123"/>
      <c r="AK104" s="99"/>
      <c r="AL104" s="99"/>
      <c r="AM104" s="99"/>
      <c r="BB104" s="125"/>
      <c r="BG104" s="124"/>
      <c r="BI104" s="114"/>
      <c r="BJ104" s="125"/>
      <c r="CJ104" s="411"/>
      <c r="CK104" s="411"/>
    </row>
    <row r="105" spans="1:89" s="2" customFormat="1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122"/>
      <c r="AE105" s="122"/>
      <c r="AF105" s="122"/>
      <c r="AG105" s="122"/>
      <c r="AH105" s="122"/>
      <c r="AI105" s="122"/>
      <c r="AJ105" s="123"/>
      <c r="AK105" s="99"/>
      <c r="AL105" s="99"/>
      <c r="AM105" s="99"/>
      <c r="BB105" s="125"/>
      <c r="BG105" s="124"/>
      <c r="BI105" s="114"/>
      <c r="BJ105" s="125"/>
      <c r="CJ105" s="411"/>
      <c r="CK105" s="411"/>
    </row>
    <row r="106" spans="1:89" s="2" customFormat="1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122"/>
      <c r="AE106" s="122"/>
      <c r="AF106" s="122"/>
      <c r="AG106" s="122"/>
      <c r="AH106" s="122"/>
      <c r="AI106" s="122"/>
      <c r="AJ106" s="123"/>
      <c r="AK106" s="99"/>
      <c r="AL106" s="99"/>
      <c r="AM106" s="99"/>
      <c r="BB106" s="125"/>
      <c r="BG106" s="124"/>
      <c r="BI106" s="114"/>
      <c r="BJ106" s="125"/>
      <c r="CJ106" s="411"/>
      <c r="CK106" s="411"/>
    </row>
    <row r="107" spans="1:89" s="2" customFormat="1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122"/>
      <c r="AE107" s="122"/>
      <c r="AF107" s="122"/>
      <c r="AG107" s="122"/>
      <c r="AH107" s="122"/>
      <c r="AI107" s="122"/>
      <c r="AJ107" s="123"/>
      <c r="AK107" s="99"/>
      <c r="AL107" s="99"/>
      <c r="AM107" s="99"/>
      <c r="BB107" s="125"/>
      <c r="BG107" s="124"/>
      <c r="BI107" s="114"/>
      <c r="BJ107" s="125"/>
      <c r="CJ107" s="411"/>
      <c r="CK107" s="411"/>
    </row>
    <row r="108" spans="1:89" s="2" customFormat="1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122"/>
      <c r="AE108" s="122"/>
      <c r="AF108" s="122"/>
      <c r="AG108" s="122"/>
      <c r="AH108" s="122"/>
      <c r="AI108" s="122"/>
      <c r="AJ108" s="123"/>
      <c r="AK108" s="99"/>
      <c r="AL108" s="99"/>
      <c r="AM108" s="99"/>
      <c r="BB108" s="125"/>
      <c r="BG108" s="124"/>
      <c r="BI108" s="114"/>
      <c r="BJ108" s="125"/>
      <c r="CJ108" s="411"/>
      <c r="CK108" s="411"/>
    </row>
    <row r="109" spans="1:89" s="2" customFormat="1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122"/>
      <c r="AE109" s="122"/>
      <c r="AF109" s="122"/>
      <c r="AG109" s="122"/>
      <c r="AH109" s="122"/>
      <c r="AI109" s="122"/>
      <c r="AJ109" s="123"/>
      <c r="AK109" s="99"/>
      <c r="AL109" s="99"/>
      <c r="AM109" s="99"/>
      <c r="BB109" s="125"/>
      <c r="BG109" s="124"/>
      <c r="BI109" s="114"/>
      <c r="BJ109" s="125"/>
      <c r="CJ109" s="411"/>
      <c r="CK109" s="411"/>
    </row>
    <row r="110" spans="1:89" s="2" customFormat="1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122"/>
      <c r="AE110" s="122"/>
      <c r="AF110" s="122"/>
      <c r="AG110" s="122"/>
      <c r="AH110" s="122"/>
      <c r="AI110" s="122"/>
      <c r="AJ110" s="123"/>
      <c r="AK110" s="99"/>
      <c r="AL110" s="99"/>
      <c r="AM110" s="99"/>
      <c r="BB110" s="125"/>
      <c r="BG110" s="124"/>
      <c r="BI110" s="114"/>
      <c r="BJ110" s="125"/>
      <c r="CJ110" s="411"/>
      <c r="CK110" s="411"/>
    </row>
    <row r="111" spans="1:89" s="2" customFormat="1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122"/>
      <c r="AE111" s="122"/>
      <c r="AF111" s="122"/>
      <c r="AG111" s="122"/>
      <c r="AH111" s="122"/>
      <c r="AI111" s="122"/>
      <c r="AJ111" s="123"/>
      <c r="AK111" s="99"/>
      <c r="AL111" s="99"/>
      <c r="AM111" s="99"/>
      <c r="BB111" s="125"/>
      <c r="BG111" s="124"/>
      <c r="BI111" s="114"/>
      <c r="BJ111" s="125"/>
      <c r="CJ111" s="411"/>
      <c r="CK111" s="411"/>
    </row>
    <row r="112" spans="1:89" s="2" customFormat="1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122"/>
      <c r="AE112" s="122"/>
      <c r="AF112" s="122"/>
      <c r="AG112" s="122"/>
      <c r="AH112" s="122"/>
      <c r="AI112" s="122"/>
      <c r="AJ112" s="123"/>
      <c r="AK112" s="99"/>
      <c r="AL112" s="99"/>
      <c r="AM112" s="99"/>
      <c r="BB112" s="125"/>
      <c r="BG112" s="124"/>
      <c r="BI112" s="114"/>
      <c r="BJ112" s="125"/>
      <c r="CJ112" s="411"/>
      <c r="CK112" s="411"/>
    </row>
    <row r="113" spans="1:89" s="2" customFormat="1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122"/>
      <c r="AE113" s="122"/>
      <c r="AF113" s="122"/>
      <c r="AG113" s="122"/>
      <c r="AH113" s="122"/>
      <c r="AI113" s="122"/>
      <c r="AJ113" s="123"/>
      <c r="AK113" s="99"/>
      <c r="AL113" s="99"/>
      <c r="AM113" s="99"/>
      <c r="BB113" s="125"/>
      <c r="BG113" s="124"/>
      <c r="BI113" s="114"/>
      <c r="BJ113" s="125"/>
      <c r="CJ113" s="411"/>
      <c r="CK113" s="411"/>
    </row>
    <row r="114" spans="1:89" s="2" customFormat="1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122"/>
      <c r="AE114" s="122"/>
      <c r="AF114" s="122"/>
      <c r="AG114" s="122"/>
      <c r="AH114" s="122"/>
      <c r="AI114" s="122"/>
      <c r="AJ114" s="123"/>
      <c r="AK114" s="99"/>
      <c r="AL114" s="99"/>
      <c r="AM114" s="99"/>
      <c r="BB114" s="125"/>
      <c r="BG114" s="124"/>
      <c r="BI114" s="114"/>
      <c r="BJ114" s="125"/>
      <c r="CJ114" s="411"/>
      <c r="CK114" s="411"/>
    </row>
    <row r="115" spans="1:89" s="2" customFormat="1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122"/>
      <c r="AE115" s="122"/>
      <c r="AF115" s="122"/>
      <c r="AG115" s="122"/>
      <c r="AH115" s="122"/>
      <c r="AI115" s="122"/>
      <c r="AJ115" s="123"/>
      <c r="AK115" s="99"/>
      <c r="AL115" s="99"/>
      <c r="AM115" s="99"/>
      <c r="BB115" s="125"/>
      <c r="BG115" s="124"/>
      <c r="BI115" s="114"/>
      <c r="BJ115" s="125"/>
      <c r="CJ115" s="411"/>
      <c r="CK115" s="411"/>
    </row>
    <row r="116" spans="1:89" s="2" customFormat="1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122"/>
      <c r="AE116" s="122"/>
      <c r="AF116" s="122"/>
      <c r="AG116" s="122"/>
      <c r="AH116" s="122"/>
      <c r="AI116" s="122"/>
      <c r="AJ116" s="123"/>
      <c r="AK116" s="99"/>
      <c r="AL116" s="99"/>
      <c r="AM116" s="99"/>
      <c r="BB116" s="125"/>
      <c r="BG116" s="124"/>
      <c r="BI116" s="114"/>
      <c r="BJ116" s="125"/>
      <c r="CJ116" s="411"/>
      <c r="CK116" s="411"/>
    </row>
    <row r="117" spans="1:89" s="2" customFormat="1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122"/>
      <c r="AE117" s="122"/>
      <c r="AF117" s="122"/>
      <c r="AG117" s="122"/>
      <c r="AH117" s="122"/>
      <c r="AI117" s="122"/>
      <c r="AJ117" s="123"/>
      <c r="AK117" s="99"/>
      <c r="AL117" s="99"/>
      <c r="AM117" s="99"/>
      <c r="BB117" s="125"/>
      <c r="BG117" s="124"/>
      <c r="BI117" s="114"/>
      <c r="BJ117" s="125"/>
      <c r="CJ117" s="411"/>
      <c r="CK117" s="411"/>
    </row>
    <row r="118" spans="1:89" s="2" customFormat="1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122"/>
      <c r="AE118" s="122"/>
      <c r="AF118" s="122"/>
      <c r="AG118" s="122"/>
      <c r="AH118" s="122"/>
      <c r="AI118" s="122"/>
      <c r="AJ118" s="123"/>
      <c r="AK118" s="99"/>
      <c r="AL118" s="99"/>
      <c r="AM118" s="99"/>
      <c r="BB118" s="125"/>
      <c r="BG118" s="124"/>
      <c r="BI118" s="114"/>
      <c r="BJ118" s="125"/>
      <c r="CJ118" s="411"/>
      <c r="CK118" s="411"/>
    </row>
    <row r="119" spans="1:89" s="2" customFormat="1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122"/>
      <c r="AE119" s="122"/>
      <c r="AF119" s="122"/>
      <c r="AG119" s="122"/>
      <c r="AH119" s="122"/>
      <c r="AI119" s="122"/>
      <c r="AJ119" s="123"/>
      <c r="AK119" s="99"/>
      <c r="AL119" s="99"/>
      <c r="AM119" s="99"/>
      <c r="BB119" s="125"/>
      <c r="BG119" s="124"/>
      <c r="BI119" s="114"/>
      <c r="BJ119" s="125"/>
      <c r="CJ119" s="411"/>
      <c r="CK119" s="411"/>
    </row>
    <row r="120" spans="1:89" s="2" customFormat="1" x14ac:dyDescent="0.25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122"/>
      <c r="AE120" s="122"/>
      <c r="AF120" s="122"/>
      <c r="AG120" s="122"/>
      <c r="AH120" s="122"/>
      <c r="AI120" s="122"/>
      <c r="AJ120" s="123"/>
      <c r="AK120" s="99"/>
      <c r="AL120" s="99"/>
      <c r="AM120" s="99"/>
      <c r="BB120" s="125"/>
      <c r="BG120" s="124"/>
      <c r="BI120" s="114"/>
      <c r="BJ120" s="125"/>
      <c r="CJ120" s="411"/>
      <c r="CK120" s="411"/>
    </row>
    <row r="121" spans="1:89" s="2" customFormat="1" x14ac:dyDescent="0.25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122"/>
      <c r="AE121" s="122"/>
      <c r="AF121" s="122"/>
      <c r="AG121" s="122"/>
      <c r="AH121" s="122"/>
      <c r="AI121" s="122"/>
      <c r="AJ121" s="123"/>
      <c r="AK121" s="99"/>
      <c r="AL121" s="99"/>
      <c r="AM121" s="99"/>
      <c r="BB121" s="125"/>
      <c r="BG121" s="124"/>
      <c r="BI121" s="114"/>
      <c r="BJ121" s="125"/>
      <c r="CJ121" s="411"/>
      <c r="CK121" s="411"/>
    </row>
    <row r="122" spans="1:89" s="2" customFormat="1" x14ac:dyDescent="0.25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122"/>
      <c r="AE122" s="122"/>
      <c r="AF122" s="122"/>
      <c r="AG122" s="122"/>
      <c r="AH122" s="122"/>
      <c r="AI122" s="122"/>
      <c r="AJ122" s="123"/>
      <c r="AK122" s="99"/>
      <c r="AL122" s="99"/>
      <c r="AM122" s="99"/>
      <c r="BB122" s="125"/>
      <c r="BG122" s="124"/>
      <c r="BI122" s="114"/>
      <c r="BJ122" s="125"/>
      <c r="CJ122" s="411"/>
      <c r="CK122" s="411"/>
    </row>
    <row r="123" spans="1:89" s="2" customFormat="1" x14ac:dyDescent="0.25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122"/>
      <c r="AE123" s="122"/>
      <c r="AF123" s="122"/>
      <c r="AG123" s="122"/>
      <c r="AH123" s="122"/>
      <c r="AI123" s="122"/>
      <c r="AJ123" s="123"/>
      <c r="AK123" s="99"/>
      <c r="AL123" s="99"/>
      <c r="AM123" s="99"/>
      <c r="BB123" s="125"/>
      <c r="BG123" s="124"/>
      <c r="BI123" s="114"/>
      <c r="BJ123" s="125"/>
      <c r="CJ123" s="411"/>
      <c r="CK123" s="411"/>
    </row>
    <row r="124" spans="1:89" s="2" customFormat="1" x14ac:dyDescent="0.25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122"/>
      <c r="AE124" s="122"/>
      <c r="AF124" s="122"/>
      <c r="AG124" s="122"/>
      <c r="AH124" s="122"/>
      <c r="AI124" s="122"/>
      <c r="AJ124" s="123"/>
      <c r="AK124" s="99"/>
      <c r="AL124" s="99"/>
      <c r="AM124" s="99"/>
      <c r="BB124" s="125"/>
      <c r="BG124" s="124"/>
      <c r="BI124" s="114"/>
      <c r="BJ124" s="125"/>
      <c r="CJ124" s="411"/>
      <c r="CK124" s="411"/>
    </row>
    <row r="125" spans="1:89" s="2" customFormat="1" x14ac:dyDescent="0.25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122"/>
      <c r="AE125" s="122"/>
      <c r="AF125" s="122"/>
      <c r="AG125" s="122"/>
      <c r="AH125" s="122"/>
      <c r="AI125" s="122"/>
      <c r="AJ125" s="123"/>
      <c r="AK125" s="99"/>
      <c r="AL125" s="99"/>
      <c r="AM125" s="99"/>
      <c r="BB125" s="125"/>
      <c r="BG125" s="124"/>
      <c r="BI125" s="114"/>
      <c r="BJ125" s="125"/>
      <c r="CJ125" s="411"/>
      <c r="CK125" s="411"/>
    </row>
    <row r="126" spans="1:89" s="2" customFormat="1" x14ac:dyDescent="0.25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122"/>
      <c r="AE126" s="122"/>
      <c r="AF126" s="122"/>
      <c r="AG126" s="122"/>
      <c r="AH126" s="122"/>
      <c r="AI126" s="122"/>
      <c r="AJ126" s="123"/>
      <c r="AK126" s="99"/>
      <c r="AL126" s="99"/>
      <c r="AM126" s="99"/>
      <c r="BB126" s="125"/>
      <c r="BG126" s="124"/>
      <c r="BI126" s="114"/>
      <c r="BJ126" s="125"/>
      <c r="CJ126" s="411"/>
      <c r="CK126" s="411"/>
    </row>
    <row r="127" spans="1:89" s="2" customFormat="1" x14ac:dyDescent="0.25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122"/>
      <c r="AE127" s="122"/>
      <c r="AF127" s="122"/>
      <c r="AG127" s="122"/>
      <c r="AH127" s="122"/>
      <c r="AI127" s="122"/>
      <c r="AJ127" s="123"/>
      <c r="AK127" s="99"/>
      <c r="AL127" s="99"/>
      <c r="AM127" s="99"/>
      <c r="BB127" s="125"/>
      <c r="BG127" s="124"/>
      <c r="BI127" s="114"/>
      <c r="BJ127" s="125"/>
      <c r="CJ127" s="411"/>
      <c r="CK127" s="411"/>
    </row>
    <row r="128" spans="1:89" s="2" customFormat="1" x14ac:dyDescent="0.25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122"/>
      <c r="AE128" s="122"/>
      <c r="AF128" s="122"/>
      <c r="AG128" s="122"/>
      <c r="AH128" s="122"/>
      <c r="AI128" s="122"/>
      <c r="AJ128" s="123"/>
      <c r="AK128" s="99"/>
      <c r="AL128" s="99"/>
      <c r="AM128" s="99"/>
      <c r="BB128" s="125"/>
      <c r="BG128" s="124"/>
      <c r="BI128" s="114"/>
      <c r="BJ128" s="125"/>
      <c r="CJ128" s="411"/>
      <c r="CK128" s="411"/>
    </row>
    <row r="129" spans="1:92" s="2" customFormat="1" x14ac:dyDescent="0.25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122"/>
      <c r="AE129" s="122"/>
      <c r="AF129" s="122"/>
      <c r="AG129" s="122"/>
      <c r="AH129" s="122"/>
      <c r="AI129" s="122"/>
      <c r="AJ129" s="123"/>
      <c r="AK129" s="99"/>
      <c r="AL129" s="99"/>
      <c r="AM129" s="99"/>
      <c r="BB129" s="125"/>
      <c r="BG129" s="124"/>
      <c r="BI129" s="114"/>
      <c r="BJ129" s="125"/>
      <c r="CJ129" s="411"/>
      <c r="CK129" s="411"/>
    </row>
    <row r="130" spans="1:92" s="2" customFormat="1" x14ac:dyDescent="0.25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122"/>
      <c r="AE130" s="122"/>
      <c r="AF130" s="122"/>
      <c r="AG130" s="122"/>
      <c r="AH130" s="122"/>
      <c r="AI130" s="122"/>
      <c r="AJ130" s="123"/>
      <c r="AK130" s="99"/>
      <c r="AL130" s="99"/>
      <c r="AM130" s="99"/>
      <c r="BB130" s="125"/>
      <c r="BG130" s="124"/>
      <c r="BI130" s="114"/>
      <c r="BJ130" s="125"/>
      <c r="CJ130" s="411"/>
      <c r="CK130" s="411"/>
    </row>
    <row r="131" spans="1:92" s="2" customFormat="1" x14ac:dyDescent="0.25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122"/>
      <c r="AE131" s="122"/>
      <c r="AF131" s="122"/>
      <c r="AG131" s="122"/>
      <c r="AH131" s="122"/>
      <c r="AI131" s="122"/>
      <c r="AJ131" s="123"/>
      <c r="AK131" s="99"/>
      <c r="AL131" s="99"/>
      <c r="AM131" s="99"/>
      <c r="BB131" s="125"/>
      <c r="BG131" s="124"/>
      <c r="BI131" s="114"/>
      <c r="BJ131" s="125"/>
      <c r="CJ131" s="411"/>
      <c r="CK131" s="411"/>
    </row>
    <row r="132" spans="1:92" s="2" customFormat="1" x14ac:dyDescent="0.25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122"/>
      <c r="AE132" s="122"/>
      <c r="AF132" s="122"/>
      <c r="AG132" s="122"/>
      <c r="AH132" s="122"/>
      <c r="AI132" s="122"/>
      <c r="AJ132" s="123"/>
      <c r="AK132" s="99"/>
      <c r="AL132" s="99"/>
      <c r="AM132" s="99"/>
      <c r="BB132" s="125"/>
      <c r="BG132" s="124"/>
      <c r="BI132" s="114"/>
      <c r="BJ132" s="125"/>
      <c r="CJ132" s="411"/>
      <c r="CK132" s="411"/>
    </row>
    <row r="133" spans="1:92" s="2" customFormat="1" x14ac:dyDescent="0.25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122"/>
      <c r="AE133" s="122"/>
      <c r="AF133" s="122"/>
      <c r="AG133" s="122"/>
      <c r="AH133" s="122"/>
      <c r="AI133" s="122"/>
      <c r="AJ133" s="123"/>
      <c r="AK133" s="99"/>
      <c r="AL133" s="99"/>
      <c r="AM133" s="99"/>
      <c r="BB133" s="125"/>
      <c r="BG133" s="124"/>
      <c r="BI133" s="114"/>
      <c r="BJ133" s="125"/>
      <c r="CJ133" s="411"/>
      <c r="CK133" s="411"/>
    </row>
    <row r="134" spans="1:92" s="2" customFormat="1" x14ac:dyDescent="0.25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122"/>
      <c r="AE134" s="122"/>
      <c r="AF134" s="122"/>
      <c r="AG134" s="122"/>
      <c r="AH134" s="122"/>
      <c r="AI134" s="122"/>
      <c r="AJ134" s="123"/>
      <c r="AK134" s="99"/>
      <c r="AL134" s="99"/>
      <c r="AM134" s="99"/>
      <c r="BB134" s="125"/>
      <c r="BG134" s="124"/>
      <c r="BI134" s="114"/>
      <c r="BJ134" s="125"/>
      <c r="CJ134" s="411"/>
      <c r="CK134" s="411"/>
    </row>
    <row r="135" spans="1:92" s="2" customFormat="1" x14ac:dyDescent="0.2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122"/>
      <c r="AE135" s="122"/>
      <c r="AF135" s="122"/>
      <c r="AG135" s="122"/>
      <c r="AH135" s="122"/>
      <c r="AI135" s="122"/>
      <c r="AJ135" s="123"/>
      <c r="AK135" s="99"/>
      <c r="AL135" s="99"/>
      <c r="AM135" s="99"/>
      <c r="BB135" s="125"/>
      <c r="BG135" s="124"/>
      <c r="BI135" s="114"/>
      <c r="BJ135" s="125"/>
      <c r="CJ135" s="411"/>
      <c r="CK135" s="411"/>
    </row>
    <row r="136" spans="1:92" s="2" customFormat="1" x14ac:dyDescent="0.25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122"/>
      <c r="AE136" s="122"/>
      <c r="AF136" s="122"/>
      <c r="AG136" s="122"/>
      <c r="AH136" s="122"/>
      <c r="AI136" s="122"/>
      <c r="AJ136" s="123"/>
      <c r="AK136" s="99"/>
      <c r="AL136" s="99"/>
      <c r="AM136" s="99"/>
      <c r="BB136" s="125"/>
      <c r="BG136" s="124"/>
      <c r="BI136" s="114"/>
      <c r="BJ136" s="125"/>
      <c r="CJ136" s="411"/>
      <c r="CK136" s="411"/>
    </row>
    <row r="137" spans="1:92" s="2" customFormat="1" x14ac:dyDescent="0.25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122"/>
      <c r="AE137" s="122"/>
      <c r="AF137" s="122"/>
      <c r="AG137" s="122"/>
      <c r="AH137" s="122"/>
      <c r="AI137" s="122"/>
      <c r="AJ137" s="123"/>
      <c r="AK137" s="99"/>
      <c r="AL137" s="99"/>
      <c r="AM137" s="99"/>
      <c r="BB137" s="125"/>
      <c r="BG137" s="124"/>
      <c r="BI137" s="114"/>
      <c r="BJ137" s="125"/>
      <c r="CJ137" s="411"/>
      <c r="CK137" s="411"/>
    </row>
    <row r="138" spans="1:92" s="2" customFormat="1" x14ac:dyDescent="0.25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122"/>
      <c r="AE138" s="122"/>
      <c r="AF138" s="122"/>
      <c r="AG138" s="122"/>
      <c r="AH138" s="122"/>
      <c r="AI138" s="122"/>
      <c r="AJ138" s="123"/>
      <c r="AK138" s="99"/>
      <c r="AL138" s="99"/>
      <c r="AM138" s="99"/>
      <c r="BB138" s="125"/>
      <c r="BG138" s="124"/>
      <c r="BI138" s="114"/>
      <c r="BJ138" s="125"/>
      <c r="CJ138" s="411"/>
      <c r="CK138" s="411"/>
    </row>
    <row r="139" spans="1:92" s="2" customFormat="1" x14ac:dyDescent="0.25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122"/>
      <c r="AE139" s="122"/>
      <c r="AF139" s="122"/>
      <c r="AG139" s="122"/>
      <c r="AH139" s="122"/>
      <c r="AI139" s="122"/>
      <c r="AJ139" s="123"/>
      <c r="AK139" s="99"/>
      <c r="AL139" s="99"/>
      <c r="AM139" s="99"/>
      <c r="BB139" s="125"/>
      <c r="BG139" s="124"/>
      <c r="BI139" s="114"/>
      <c r="BJ139" s="125"/>
      <c r="CJ139" s="411"/>
      <c r="CK139" s="411"/>
    </row>
    <row r="140" spans="1:92" s="2" customFormat="1" x14ac:dyDescent="0.25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122"/>
      <c r="AE140" s="122"/>
      <c r="AF140" s="122"/>
      <c r="AG140" s="122"/>
      <c r="AH140" s="122"/>
      <c r="AI140" s="122"/>
      <c r="AJ140" s="122"/>
      <c r="AK140" s="99"/>
      <c r="AL140" s="99"/>
      <c r="AM140" s="99"/>
      <c r="BB140" s="125"/>
      <c r="BG140" s="124"/>
      <c r="BI140" s="114"/>
      <c r="BJ140" s="125"/>
      <c r="CJ140" s="411"/>
      <c r="CK140" s="411"/>
    </row>
    <row r="141" spans="1:92" s="2" customFormat="1" x14ac:dyDescent="0.25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122"/>
      <c r="AE141" s="122"/>
      <c r="AF141" s="122"/>
      <c r="AG141" s="122"/>
      <c r="AH141" s="122"/>
      <c r="AI141" s="122"/>
      <c r="AJ141" s="122"/>
      <c r="AK141" s="99"/>
      <c r="AL141" s="99"/>
      <c r="AM141" s="99"/>
      <c r="BB141" s="125"/>
      <c r="BG141" s="124"/>
      <c r="BI141" s="114"/>
      <c r="BJ141" s="125"/>
      <c r="CJ141" s="411"/>
      <c r="CK141" s="411"/>
    </row>
    <row r="142" spans="1:92" s="2" customFormat="1" x14ac:dyDescent="0.25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122"/>
      <c r="AE142" s="122"/>
      <c r="AF142" s="122"/>
      <c r="AG142" s="122"/>
      <c r="AH142" s="122"/>
      <c r="AI142" s="122"/>
      <c r="AJ142" s="122"/>
      <c r="AK142" s="99"/>
      <c r="AL142" s="99"/>
      <c r="AM142" s="99"/>
      <c r="BB142" s="125"/>
      <c r="BG142" s="124"/>
      <c r="BI142" s="114"/>
      <c r="BJ142" s="125"/>
      <c r="CJ142" s="411"/>
      <c r="CK142" s="411"/>
    </row>
    <row r="143" spans="1:92" s="2" customFormat="1" x14ac:dyDescent="0.25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122"/>
      <c r="AE143" s="122"/>
      <c r="AF143" s="122"/>
      <c r="AG143" s="122"/>
      <c r="AH143" s="122"/>
      <c r="AI143" s="122"/>
      <c r="AJ143" s="122"/>
      <c r="AK143" s="99"/>
      <c r="AL143" s="99"/>
      <c r="AM143" s="99"/>
      <c r="BB143" s="125"/>
      <c r="BG143" s="124"/>
      <c r="BI143" s="114"/>
      <c r="BJ143" s="125"/>
      <c r="CJ143" s="411"/>
      <c r="CK143" s="411"/>
    </row>
    <row r="144" spans="1:92" s="2" customFormat="1" x14ac:dyDescent="0.25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22"/>
      <c r="AG144" s="122"/>
      <c r="AH144" s="122"/>
      <c r="AI144" s="122"/>
      <c r="AJ144" s="122"/>
      <c r="AK144" s="99"/>
      <c r="AL144" s="99"/>
      <c r="AM144" s="99"/>
      <c r="AN144" s="99"/>
      <c r="BB144" s="114"/>
      <c r="BC144" s="125"/>
      <c r="BI144" s="124"/>
      <c r="BJ144" s="114"/>
      <c r="BK144" s="125"/>
      <c r="CJ144" s="411"/>
      <c r="CK144" s="411"/>
      <c r="CN144" s="100"/>
    </row>
    <row r="145" spans="1:93" s="2" customFormat="1" x14ac:dyDescent="0.25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22"/>
      <c r="AG145" s="122"/>
      <c r="AH145" s="122"/>
      <c r="AI145" s="122"/>
      <c r="AJ145" s="122"/>
      <c r="AK145" s="99"/>
      <c r="AL145" s="99"/>
      <c r="AM145" s="99"/>
      <c r="AN145" s="99"/>
      <c r="BB145" s="114"/>
      <c r="BC145" s="125"/>
      <c r="BI145" s="124"/>
      <c r="BJ145" s="114"/>
      <c r="BK145" s="125"/>
      <c r="CJ145" s="411"/>
      <c r="CK145" s="411"/>
      <c r="CN145" s="100"/>
    </row>
    <row r="146" spans="1:93" s="2" customFormat="1" x14ac:dyDescent="0.25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22"/>
      <c r="AG146" s="122"/>
      <c r="AH146" s="122"/>
      <c r="AI146" s="122"/>
      <c r="AJ146" s="122"/>
      <c r="AK146" s="99"/>
      <c r="AL146" s="99"/>
      <c r="AM146" s="99"/>
      <c r="AN146" s="99"/>
      <c r="BB146" s="114"/>
      <c r="BC146" s="125"/>
      <c r="BI146" s="124"/>
      <c r="BJ146" s="114"/>
      <c r="BK146" s="125"/>
      <c r="CJ146" s="411"/>
      <c r="CK146" s="411"/>
      <c r="CN146" s="100"/>
    </row>
    <row r="147" spans="1:93" s="2" customFormat="1" x14ac:dyDescent="0.25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22"/>
      <c r="AG147" s="122"/>
      <c r="AH147" s="122"/>
      <c r="AI147" s="122"/>
      <c r="AJ147" s="122"/>
      <c r="AK147" s="99"/>
      <c r="AL147" s="99"/>
      <c r="AM147" s="99"/>
      <c r="AN147" s="99"/>
      <c r="BB147" s="114"/>
      <c r="BC147" s="125"/>
      <c r="BI147" s="124"/>
      <c r="BJ147" s="114"/>
      <c r="BK147" s="125"/>
      <c r="CJ147" s="411"/>
      <c r="CK147" s="411"/>
      <c r="CN147" s="100"/>
    </row>
    <row r="148" spans="1:93" s="2" customFormat="1" x14ac:dyDescent="0.25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22"/>
      <c r="AG148" s="122"/>
      <c r="AH148" s="122"/>
      <c r="AI148" s="122"/>
      <c r="AJ148" s="122"/>
      <c r="AK148" s="123"/>
      <c r="AL148" s="99"/>
      <c r="AM148" s="99"/>
      <c r="AN148" s="99"/>
      <c r="AO148" s="99"/>
      <c r="BC148" s="114"/>
      <c r="BD148" s="125"/>
      <c r="BJ148" s="124"/>
      <c r="BK148" s="114"/>
      <c r="BL148" s="125"/>
      <c r="CJ148" s="411"/>
      <c r="CK148" s="411"/>
      <c r="CO148" s="100"/>
    </row>
    <row r="149" spans="1:93" s="2" customFormat="1" x14ac:dyDescent="0.25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22"/>
      <c r="AG149" s="122"/>
      <c r="AH149" s="122"/>
      <c r="AI149" s="122"/>
      <c r="AJ149" s="122"/>
      <c r="AK149" s="123"/>
      <c r="AL149" s="99"/>
      <c r="AM149" s="99"/>
      <c r="AN149" s="99"/>
      <c r="AO149" s="99"/>
      <c r="BC149" s="114"/>
      <c r="BD149" s="125"/>
      <c r="BJ149" s="124"/>
      <c r="BK149" s="114"/>
      <c r="BL149" s="125"/>
      <c r="CJ149" s="411"/>
      <c r="CK149" s="411"/>
      <c r="CO149" s="100"/>
    </row>
    <row r="150" spans="1:93" s="2" customFormat="1" x14ac:dyDescent="0.25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22"/>
      <c r="AG150" s="122"/>
      <c r="AH150" s="122"/>
      <c r="AI150" s="122"/>
      <c r="AJ150" s="122"/>
      <c r="AK150" s="123"/>
      <c r="AL150" s="99"/>
      <c r="AM150" s="99"/>
      <c r="AN150" s="99"/>
      <c r="AO150" s="99"/>
      <c r="BC150" s="114"/>
      <c r="BD150" s="125"/>
      <c r="BJ150" s="124"/>
      <c r="BK150" s="114"/>
      <c r="BL150" s="125"/>
      <c r="CJ150" s="411"/>
      <c r="CK150" s="411"/>
      <c r="CO150" s="100"/>
    </row>
    <row r="151" spans="1:93" s="2" customFormat="1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22"/>
      <c r="AG151" s="122"/>
      <c r="AH151" s="122"/>
      <c r="AI151" s="122"/>
      <c r="AJ151" s="122"/>
      <c r="AK151" s="123"/>
      <c r="AL151" s="99"/>
      <c r="AM151" s="99"/>
      <c r="AN151" s="99"/>
      <c r="AO151" s="99"/>
      <c r="BC151" s="114"/>
      <c r="BD151" s="125"/>
      <c r="BJ151" s="124"/>
      <c r="BK151" s="114"/>
      <c r="BL151" s="125"/>
      <c r="CJ151" s="411"/>
      <c r="CK151" s="411"/>
      <c r="CO151" s="100"/>
    </row>
    <row r="152" spans="1:93" s="2" customFormat="1" x14ac:dyDescent="0.25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22"/>
      <c r="AG152" s="122"/>
      <c r="AH152" s="122"/>
      <c r="AI152" s="122"/>
      <c r="AJ152" s="122"/>
      <c r="AK152" s="123"/>
      <c r="AL152" s="99"/>
      <c r="AM152" s="99"/>
      <c r="AN152" s="99"/>
      <c r="AO152" s="99"/>
      <c r="BC152" s="114"/>
      <c r="BD152" s="125"/>
      <c r="BJ152" s="124"/>
      <c r="BK152" s="114"/>
      <c r="BL152" s="125"/>
      <c r="CJ152" s="411"/>
      <c r="CK152" s="411"/>
      <c r="CO152" s="100"/>
    </row>
    <row r="153" spans="1:93" s="2" customFormat="1" x14ac:dyDescent="0.25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22"/>
      <c r="AG153" s="122"/>
      <c r="AH153" s="122"/>
      <c r="AI153" s="122"/>
      <c r="AJ153" s="122"/>
      <c r="AK153" s="123"/>
      <c r="AL153" s="99"/>
      <c r="AM153" s="99"/>
      <c r="AN153" s="99"/>
      <c r="AO153" s="99"/>
      <c r="BC153" s="114"/>
      <c r="BD153" s="125"/>
      <c r="BJ153" s="124"/>
      <c r="BK153" s="114"/>
      <c r="BL153" s="125"/>
      <c r="CJ153" s="411"/>
      <c r="CK153" s="411"/>
      <c r="CO153" s="100"/>
    </row>
    <row r="154" spans="1:93" s="2" customFormat="1" x14ac:dyDescent="0.25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22"/>
      <c r="AG154" s="122"/>
      <c r="AH154" s="122"/>
      <c r="AI154" s="122"/>
      <c r="AJ154" s="122"/>
      <c r="AK154" s="123"/>
      <c r="AL154" s="99"/>
      <c r="AM154" s="99"/>
      <c r="AN154" s="99"/>
      <c r="AO154" s="99"/>
      <c r="BC154" s="114"/>
      <c r="BD154" s="125"/>
      <c r="BJ154" s="124"/>
      <c r="BK154" s="114"/>
      <c r="BL154" s="125"/>
      <c r="CJ154" s="411"/>
      <c r="CK154" s="411"/>
      <c r="CO154" s="100"/>
    </row>
    <row r="155" spans="1:93" s="2" customFormat="1" x14ac:dyDescent="0.25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22"/>
      <c r="AG155" s="122"/>
      <c r="AH155" s="122"/>
      <c r="AI155" s="122"/>
      <c r="AJ155" s="122"/>
      <c r="AK155" s="123"/>
      <c r="AL155" s="99"/>
      <c r="AM155" s="99"/>
      <c r="AN155" s="99"/>
      <c r="AO155" s="99"/>
      <c r="BC155" s="114"/>
      <c r="BD155" s="125"/>
      <c r="BJ155" s="124"/>
      <c r="BK155" s="114"/>
      <c r="BL155" s="125"/>
      <c r="CJ155" s="411"/>
      <c r="CK155" s="411"/>
      <c r="CO155" s="100"/>
    </row>
    <row r="156" spans="1:93" s="2" customFormat="1" x14ac:dyDescent="0.25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22"/>
      <c r="AG156" s="122"/>
      <c r="AH156" s="122"/>
      <c r="AI156" s="122"/>
      <c r="AJ156" s="122"/>
      <c r="AK156" s="123"/>
      <c r="AL156" s="99"/>
      <c r="AM156" s="99"/>
      <c r="AN156" s="99"/>
      <c r="AO156" s="99"/>
      <c r="BC156" s="114"/>
      <c r="BD156" s="125"/>
      <c r="BJ156" s="124"/>
      <c r="BK156" s="114"/>
      <c r="BL156" s="125"/>
      <c r="CJ156" s="411"/>
      <c r="CK156" s="411"/>
      <c r="CO156" s="100"/>
    </row>
    <row r="157" spans="1:93" s="2" customFormat="1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22"/>
      <c r="AG157" s="122"/>
      <c r="AH157" s="122"/>
      <c r="AI157" s="122"/>
      <c r="AJ157" s="122"/>
      <c r="AK157" s="123"/>
      <c r="AL157" s="99"/>
      <c r="AM157" s="99"/>
      <c r="AN157" s="99"/>
      <c r="AO157" s="99"/>
      <c r="BC157" s="114"/>
      <c r="BD157" s="125"/>
      <c r="BJ157" s="124"/>
      <c r="BK157" s="114"/>
      <c r="BL157" s="125"/>
      <c r="CJ157" s="411"/>
      <c r="CK157" s="411"/>
      <c r="CO157" s="100"/>
    </row>
    <row r="158" spans="1:93" s="2" customFormat="1" x14ac:dyDescent="0.25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22"/>
      <c r="AG158" s="122"/>
      <c r="AH158" s="122"/>
      <c r="AI158" s="122"/>
      <c r="AJ158" s="122"/>
      <c r="AK158" s="123"/>
      <c r="AL158" s="99"/>
      <c r="AM158" s="99"/>
      <c r="AN158" s="99"/>
      <c r="AO158" s="99"/>
      <c r="BC158" s="114"/>
      <c r="BD158" s="125"/>
      <c r="BJ158" s="124"/>
      <c r="BK158" s="114"/>
      <c r="BL158" s="125"/>
      <c r="CJ158" s="411"/>
      <c r="CK158" s="411"/>
      <c r="CO158" s="100"/>
    </row>
    <row r="159" spans="1:93" s="2" customFormat="1" x14ac:dyDescent="0.25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22"/>
      <c r="AG159" s="122"/>
      <c r="AH159" s="122"/>
      <c r="AI159" s="122"/>
      <c r="AJ159" s="122"/>
      <c r="AK159" s="123"/>
      <c r="AL159" s="99"/>
      <c r="AM159" s="99"/>
      <c r="AN159" s="99"/>
      <c r="AO159" s="99"/>
      <c r="BC159" s="114"/>
      <c r="BD159" s="125"/>
      <c r="BJ159" s="124"/>
      <c r="BK159" s="114"/>
      <c r="BL159" s="125"/>
      <c r="CJ159" s="411"/>
      <c r="CK159" s="411"/>
      <c r="CO159" s="100"/>
    </row>
    <row r="160" spans="1:93" s="2" customFormat="1" x14ac:dyDescent="0.25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22"/>
      <c r="AG160" s="122"/>
      <c r="AH160" s="122"/>
      <c r="AI160" s="122"/>
      <c r="AJ160" s="122"/>
      <c r="AK160" s="123"/>
      <c r="AL160" s="99"/>
      <c r="AM160" s="99"/>
      <c r="AN160" s="99"/>
      <c r="AO160" s="99"/>
      <c r="BC160" s="114"/>
      <c r="BD160" s="125"/>
      <c r="BJ160" s="124"/>
      <c r="BK160" s="114"/>
      <c r="BL160" s="125"/>
      <c r="CJ160" s="411"/>
      <c r="CK160" s="411"/>
      <c r="CO160" s="100"/>
    </row>
    <row r="161" spans="1:93" s="2" customFormat="1" x14ac:dyDescent="0.25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22"/>
      <c r="AG161" s="122"/>
      <c r="AH161" s="122"/>
      <c r="AI161" s="122"/>
      <c r="AJ161" s="122"/>
      <c r="AK161" s="123"/>
      <c r="AL161" s="99"/>
      <c r="AM161" s="99"/>
      <c r="AN161" s="99"/>
      <c r="AO161" s="99"/>
      <c r="BC161" s="114"/>
      <c r="BD161" s="125"/>
      <c r="BJ161" s="124"/>
      <c r="BK161" s="114"/>
      <c r="BL161" s="125"/>
      <c r="CJ161" s="411"/>
      <c r="CK161" s="411"/>
      <c r="CO161" s="100"/>
    </row>
    <row r="162" spans="1:93" s="2" customFormat="1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22"/>
      <c r="AG162" s="122"/>
      <c r="AH162" s="122"/>
      <c r="AI162" s="122"/>
      <c r="AJ162" s="122"/>
      <c r="AK162" s="123"/>
      <c r="AL162" s="99"/>
      <c r="AM162" s="99"/>
      <c r="AN162" s="99"/>
      <c r="AO162" s="99"/>
      <c r="BC162" s="114"/>
      <c r="BD162" s="125"/>
      <c r="BJ162" s="124"/>
      <c r="BK162" s="114"/>
      <c r="BL162" s="125"/>
      <c r="CJ162" s="411"/>
      <c r="CK162" s="411"/>
      <c r="CO162" s="100"/>
    </row>
    <row r="163" spans="1:93" s="2" customFormat="1" x14ac:dyDescent="0.25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22"/>
      <c r="AG163" s="122"/>
      <c r="AH163" s="122"/>
      <c r="AI163" s="122"/>
      <c r="AJ163" s="122"/>
      <c r="AK163" s="123"/>
      <c r="AL163" s="99"/>
      <c r="AM163" s="99"/>
      <c r="AN163" s="99"/>
      <c r="AO163" s="99"/>
      <c r="BC163" s="114"/>
      <c r="BD163" s="125"/>
      <c r="BJ163" s="124"/>
      <c r="BK163" s="114"/>
      <c r="BL163" s="125"/>
      <c r="CJ163" s="411"/>
      <c r="CK163" s="411"/>
      <c r="CO163" s="100"/>
    </row>
    <row r="164" spans="1:93" s="2" customFormat="1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22"/>
      <c r="AG164" s="122"/>
      <c r="AH164" s="122"/>
      <c r="AI164" s="122"/>
      <c r="AJ164" s="122"/>
      <c r="AK164" s="123"/>
      <c r="AL164" s="99"/>
      <c r="AM164" s="99"/>
      <c r="AN164" s="99"/>
      <c r="AO164" s="99"/>
      <c r="BC164" s="114"/>
      <c r="BD164" s="125"/>
      <c r="BJ164" s="124"/>
      <c r="BK164" s="114"/>
      <c r="BL164" s="125"/>
      <c r="CJ164" s="411"/>
      <c r="CK164" s="411"/>
      <c r="CO164" s="100"/>
    </row>
    <row r="165" spans="1:93" s="2" customFormat="1" x14ac:dyDescent="0.25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22"/>
      <c r="AG165" s="122"/>
      <c r="AH165" s="122"/>
      <c r="AI165" s="122"/>
      <c r="AJ165" s="122"/>
      <c r="AK165" s="123"/>
      <c r="AL165" s="99"/>
      <c r="AM165" s="99"/>
      <c r="AN165" s="99"/>
      <c r="AO165" s="99"/>
      <c r="BC165" s="114"/>
      <c r="BD165" s="125"/>
      <c r="BJ165" s="124"/>
      <c r="BK165" s="114"/>
      <c r="BL165" s="125"/>
      <c r="CJ165" s="411"/>
      <c r="CK165" s="411"/>
      <c r="CO165" s="100"/>
    </row>
    <row r="166" spans="1:93" s="2" customFormat="1" x14ac:dyDescent="0.25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22"/>
      <c r="AG166" s="122"/>
      <c r="AH166" s="122"/>
      <c r="AI166" s="122"/>
      <c r="AJ166" s="122"/>
      <c r="AK166" s="123"/>
      <c r="AL166" s="99"/>
      <c r="AM166" s="99"/>
      <c r="AN166" s="99"/>
      <c r="AO166" s="99"/>
      <c r="BC166" s="114"/>
      <c r="BD166" s="125"/>
      <c r="BJ166" s="124"/>
      <c r="BK166" s="114"/>
      <c r="BL166" s="125"/>
      <c r="CJ166" s="411"/>
      <c r="CK166" s="411"/>
      <c r="CO166" s="100"/>
    </row>
    <row r="167" spans="1:93" s="2" customFormat="1" x14ac:dyDescent="0.25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22"/>
      <c r="AG167" s="122"/>
      <c r="AH167" s="122"/>
      <c r="AI167" s="122"/>
      <c r="AJ167" s="122"/>
      <c r="AK167" s="123"/>
      <c r="AL167" s="99"/>
      <c r="AM167" s="99"/>
      <c r="AN167" s="99"/>
      <c r="AO167" s="99"/>
      <c r="BC167" s="114"/>
      <c r="BD167" s="125"/>
      <c r="BJ167" s="124"/>
      <c r="BK167" s="114"/>
      <c r="BL167" s="125"/>
      <c r="CJ167" s="411"/>
      <c r="CK167" s="411"/>
      <c r="CO167" s="100"/>
    </row>
    <row r="168" spans="1:93" s="2" customFormat="1" x14ac:dyDescent="0.25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22"/>
      <c r="AG168" s="122"/>
      <c r="AH168" s="122"/>
      <c r="AI168" s="122"/>
      <c r="AJ168" s="122"/>
      <c r="AK168" s="123"/>
      <c r="AL168" s="99"/>
      <c r="AM168" s="99"/>
      <c r="AN168" s="99"/>
      <c r="AO168" s="99"/>
      <c r="BC168" s="114"/>
      <c r="BD168" s="125"/>
      <c r="BJ168" s="124"/>
      <c r="BK168" s="114"/>
      <c r="BL168" s="125"/>
      <c r="CJ168" s="411"/>
      <c r="CK168" s="411"/>
      <c r="CO168" s="100"/>
    </row>
    <row r="169" spans="1:93" s="2" customFormat="1" x14ac:dyDescent="0.25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22"/>
      <c r="AG169" s="122"/>
      <c r="AH169" s="122"/>
      <c r="AI169" s="122"/>
      <c r="AJ169" s="122"/>
      <c r="AK169" s="123"/>
      <c r="AL169" s="99"/>
      <c r="AM169" s="99"/>
      <c r="AN169" s="99"/>
      <c r="AO169" s="99"/>
      <c r="BC169" s="114"/>
      <c r="BD169" s="125"/>
      <c r="BJ169" s="124"/>
      <c r="BK169" s="114"/>
      <c r="BL169" s="125"/>
      <c r="CJ169" s="411"/>
      <c r="CK169" s="411"/>
      <c r="CO169" s="100"/>
    </row>
    <row r="170" spans="1:93" s="2" customFormat="1" x14ac:dyDescent="0.25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22"/>
      <c r="AG170" s="122"/>
      <c r="AH170" s="122"/>
      <c r="AI170" s="122"/>
      <c r="AJ170" s="122"/>
      <c r="AK170" s="123"/>
      <c r="AL170" s="99"/>
      <c r="AM170" s="99"/>
      <c r="AN170" s="99"/>
      <c r="AO170" s="99"/>
      <c r="BC170" s="114"/>
      <c r="BD170" s="125"/>
      <c r="BJ170" s="124"/>
      <c r="BK170" s="114"/>
      <c r="BL170" s="125"/>
      <c r="CJ170" s="411"/>
      <c r="CK170" s="411"/>
      <c r="CO170" s="100"/>
    </row>
    <row r="171" spans="1:93" s="2" customFormat="1" x14ac:dyDescent="0.25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22"/>
      <c r="AG171" s="122"/>
      <c r="AH171" s="122"/>
      <c r="AI171" s="122"/>
      <c r="AJ171" s="122"/>
      <c r="AK171" s="123"/>
      <c r="AL171" s="99"/>
      <c r="AM171" s="99"/>
      <c r="AN171" s="99"/>
      <c r="AO171" s="99"/>
      <c r="BC171" s="114"/>
      <c r="BD171" s="125"/>
      <c r="BJ171" s="124"/>
      <c r="BK171" s="114"/>
      <c r="BL171" s="125"/>
      <c r="CJ171" s="411"/>
      <c r="CK171" s="411"/>
      <c r="CO171" s="100"/>
    </row>
    <row r="172" spans="1:93" s="2" customFormat="1" x14ac:dyDescent="0.25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22"/>
      <c r="AG172" s="122"/>
      <c r="AH172" s="122"/>
      <c r="AI172" s="122"/>
      <c r="AJ172" s="122"/>
      <c r="AK172" s="123"/>
      <c r="AL172" s="99"/>
      <c r="AM172" s="99"/>
      <c r="AN172" s="99"/>
      <c r="AO172" s="99"/>
      <c r="BC172" s="114"/>
      <c r="BD172" s="125"/>
      <c r="BJ172" s="124"/>
      <c r="BK172" s="114"/>
      <c r="BL172" s="125"/>
      <c r="CJ172" s="411"/>
      <c r="CK172" s="411"/>
      <c r="CO172" s="100"/>
    </row>
    <row r="173" spans="1:93" s="2" customFormat="1" x14ac:dyDescent="0.25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22"/>
      <c r="AG173" s="122"/>
      <c r="AH173" s="122"/>
      <c r="AI173" s="122"/>
      <c r="AJ173" s="122"/>
      <c r="AK173" s="123"/>
      <c r="AL173" s="99"/>
      <c r="AM173" s="99"/>
      <c r="AN173" s="99"/>
      <c r="AO173" s="99"/>
      <c r="BC173" s="114"/>
      <c r="BD173" s="125"/>
      <c r="BJ173" s="124"/>
      <c r="BK173" s="114"/>
      <c r="BL173" s="125"/>
      <c r="CJ173" s="411"/>
      <c r="CK173" s="411"/>
      <c r="CO173" s="100"/>
    </row>
    <row r="174" spans="1:93" s="2" customFormat="1" x14ac:dyDescent="0.25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22"/>
      <c r="AG174" s="122"/>
      <c r="AH174" s="122"/>
      <c r="AI174" s="122"/>
      <c r="AJ174" s="122"/>
      <c r="AK174" s="123"/>
      <c r="AL174" s="99"/>
      <c r="AM174" s="99"/>
      <c r="AN174" s="99"/>
      <c r="AO174" s="99"/>
      <c r="BC174" s="114"/>
      <c r="BD174" s="125"/>
      <c r="BJ174" s="124"/>
      <c r="BK174" s="114"/>
      <c r="BL174" s="125"/>
      <c r="CJ174" s="411"/>
      <c r="CK174" s="411"/>
      <c r="CO174" s="100"/>
    </row>
    <row r="175" spans="1:93" s="2" customFormat="1" x14ac:dyDescent="0.25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22"/>
      <c r="AG175" s="122"/>
      <c r="AH175" s="122"/>
      <c r="AI175" s="122"/>
      <c r="AJ175" s="122"/>
      <c r="AK175" s="123"/>
      <c r="AL175" s="99"/>
      <c r="AM175" s="99"/>
      <c r="AN175" s="99"/>
      <c r="AO175" s="99"/>
      <c r="BC175" s="114"/>
      <c r="BD175" s="125"/>
      <c r="BJ175" s="124"/>
      <c r="BK175" s="114"/>
      <c r="BL175" s="125"/>
      <c r="CJ175" s="411"/>
      <c r="CK175" s="411"/>
      <c r="CO175" s="100"/>
    </row>
    <row r="176" spans="1:93" s="2" customFormat="1" x14ac:dyDescent="0.25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22"/>
      <c r="AG176" s="122"/>
      <c r="AH176" s="122"/>
      <c r="AI176" s="122"/>
      <c r="AJ176" s="122"/>
      <c r="AK176" s="123"/>
      <c r="AL176" s="99"/>
      <c r="AM176" s="99"/>
      <c r="AN176" s="99"/>
      <c r="AO176" s="99"/>
      <c r="BC176" s="114"/>
      <c r="BD176" s="125"/>
      <c r="BJ176" s="124"/>
      <c r="BK176" s="114"/>
      <c r="BL176" s="125"/>
      <c r="CJ176" s="411"/>
      <c r="CK176" s="411"/>
      <c r="CO176" s="100"/>
    </row>
    <row r="177" spans="1:93" s="2" customFormat="1" x14ac:dyDescent="0.25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22"/>
      <c r="AG177" s="122"/>
      <c r="AH177" s="122"/>
      <c r="AI177" s="122"/>
      <c r="AJ177" s="122"/>
      <c r="AK177" s="123"/>
      <c r="AL177" s="99"/>
      <c r="AM177" s="99"/>
      <c r="AN177" s="99"/>
      <c r="AO177" s="99"/>
      <c r="BC177" s="114"/>
      <c r="BD177" s="125"/>
      <c r="BJ177" s="124"/>
      <c r="BK177" s="114"/>
      <c r="BL177" s="125"/>
      <c r="CJ177" s="411"/>
      <c r="CK177" s="411"/>
      <c r="CO177" s="100"/>
    </row>
    <row r="178" spans="1:93" s="2" customFormat="1" x14ac:dyDescent="0.25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22"/>
      <c r="AG178" s="122"/>
      <c r="AH178" s="122"/>
      <c r="AI178" s="122"/>
      <c r="AJ178" s="122"/>
      <c r="AK178" s="123"/>
      <c r="AL178" s="99"/>
      <c r="AM178" s="99"/>
      <c r="AN178" s="99"/>
      <c r="AO178" s="99"/>
      <c r="BC178" s="114"/>
      <c r="BD178" s="125"/>
      <c r="BJ178" s="124"/>
      <c r="BK178" s="114"/>
      <c r="BL178" s="125"/>
      <c r="CJ178" s="411"/>
      <c r="CK178" s="411"/>
      <c r="CO178" s="100"/>
    </row>
    <row r="179" spans="1:93" s="2" customFormat="1" x14ac:dyDescent="0.25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22"/>
      <c r="AG179" s="122"/>
      <c r="AH179" s="122"/>
      <c r="AI179" s="122"/>
      <c r="AJ179" s="122"/>
      <c r="AK179" s="123"/>
      <c r="AL179" s="99"/>
      <c r="AM179" s="99"/>
      <c r="AN179" s="99"/>
      <c r="AO179" s="99"/>
      <c r="BC179" s="114"/>
      <c r="BD179" s="125"/>
      <c r="BJ179" s="124"/>
      <c r="BK179" s="114"/>
      <c r="BL179" s="125"/>
      <c r="CJ179" s="411"/>
      <c r="CK179" s="411"/>
      <c r="CO179" s="100"/>
    </row>
    <row r="180" spans="1:93" s="2" customFormat="1" x14ac:dyDescent="0.25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22"/>
      <c r="AG180" s="122"/>
      <c r="AH180" s="122"/>
      <c r="AI180" s="122"/>
      <c r="AJ180" s="122"/>
      <c r="AK180" s="123"/>
      <c r="AL180" s="99"/>
      <c r="AM180" s="99"/>
      <c r="AN180" s="99"/>
      <c r="AO180" s="99"/>
      <c r="BC180" s="114"/>
      <c r="BD180" s="125"/>
      <c r="BJ180" s="124"/>
      <c r="BK180" s="114"/>
      <c r="BL180" s="125"/>
      <c r="CJ180" s="411"/>
      <c r="CK180" s="411"/>
      <c r="CO180" s="100"/>
    </row>
    <row r="181" spans="1:93" s="2" customFormat="1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22"/>
      <c r="AG181" s="122"/>
      <c r="AH181" s="122"/>
      <c r="AI181" s="122"/>
      <c r="AJ181" s="122"/>
      <c r="AK181" s="123"/>
      <c r="AL181" s="99"/>
      <c r="AM181" s="99"/>
      <c r="AN181" s="99"/>
      <c r="AO181" s="99"/>
      <c r="BC181" s="114"/>
      <c r="BD181" s="125"/>
      <c r="BJ181" s="124"/>
      <c r="BK181" s="114"/>
      <c r="BL181" s="125"/>
      <c r="CJ181" s="411"/>
      <c r="CK181" s="411"/>
      <c r="CO181" s="100"/>
    </row>
    <row r="182" spans="1:93" s="2" customFormat="1" x14ac:dyDescent="0.25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22"/>
      <c r="AG182" s="122"/>
      <c r="AH182" s="122"/>
      <c r="AI182" s="122"/>
      <c r="AJ182" s="122"/>
      <c r="AK182" s="123"/>
      <c r="AL182" s="99"/>
      <c r="AM182" s="99"/>
      <c r="AN182" s="99"/>
      <c r="AO182" s="99"/>
      <c r="BC182" s="114"/>
      <c r="BD182" s="125"/>
      <c r="BJ182" s="124"/>
      <c r="BK182" s="114"/>
      <c r="BL182" s="125"/>
      <c r="CJ182" s="411"/>
      <c r="CK182" s="411"/>
      <c r="CO182" s="100"/>
    </row>
    <row r="183" spans="1:93" s="2" customFormat="1" x14ac:dyDescent="0.25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22"/>
      <c r="AG183" s="122"/>
      <c r="AH183" s="122"/>
      <c r="AI183" s="122"/>
      <c r="AJ183" s="122"/>
      <c r="AK183" s="123"/>
      <c r="AL183" s="99"/>
      <c r="AM183" s="99"/>
      <c r="AN183" s="99"/>
      <c r="AO183" s="99"/>
      <c r="BC183" s="114"/>
      <c r="BD183" s="125"/>
      <c r="BJ183" s="124"/>
      <c r="BK183" s="114"/>
      <c r="BL183" s="125"/>
      <c r="CJ183" s="411"/>
      <c r="CK183" s="411"/>
      <c r="CO183" s="100"/>
    </row>
    <row r="184" spans="1:93" s="2" customFormat="1" x14ac:dyDescent="0.25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22"/>
      <c r="AG184" s="122"/>
      <c r="AH184" s="122"/>
      <c r="AI184" s="122"/>
      <c r="AJ184" s="122"/>
      <c r="AK184" s="123"/>
      <c r="AL184" s="99"/>
      <c r="AM184" s="99"/>
      <c r="AN184" s="99"/>
      <c r="AO184" s="99"/>
      <c r="BC184" s="114"/>
      <c r="BD184" s="125"/>
      <c r="BJ184" s="124"/>
      <c r="BK184" s="114"/>
      <c r="BL184" s="125"/>
      <c r="CJ184" s="411"/>
      <c r="CK184" s="411"/>
      <c r="CO184" s="100"/>
    </row>
    <row r="185" spans="1:93" s="2" customFormat="1" x14ac:dyDescent="0.25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22"/>
      <c r="AG185" s="122"/>
      <c r="AH185" s="122"/>
      <c r="AI185" s="122"/>
      <c r="AJ185" s="122"/>
      <c r="AK185" s="123"/>
      <c r="AL185" s="99"/>
      <c r="AM185" s="99"/>
      <c r="AN185" s="99"/>
      <c r="AO185" s="99"/>
      <c r="BC185" s="114"/>
      <c r="BD185" s="125"/>
      <c r="BJ185" s="124"/>
      <c r="BK185" s="114"/>
      <c r="BL185" s="125"/>
      <c r="CJ185" s="411"/>
      <c r="CK185" s="411"/>
      <c r="CO185" s="100"/>
    </row>
    <row r="186" spans="1:93" s="2" customFormat="1" x14ac:dyDescent="0.25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22"/>
      <c r="AG186" s="122"/>
      <c r="AH186" s="122"/>
      <c r="AI186" s="122"/>
      <c r="AJ186" s="122"/>
      <c r="AK186" s="123"/>
      <c r="AL186" s="99"/>
      <c r="AM186" s="99"/>
      <c r="AN186" s="99"/>
      <c r="AO186" s="99"/>
      <c r="BC186" s="114"/>
      <c r="BD186" s="125"/>
      <c r="BJ186" s="124"/>
      <c r="BK186" s="114"/>
      <c r="BL186" s="125"/>
      <c r="CJ186" s="411"/>
      <c r="CK186" s="411"/>
      <c r="CO186" s="100"/>
    </row>
    <row r="187" spans="1:93" s="2" customFormat="1" x14ac:dyDescent="0.25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22"/>
      <c r="AG187" s="122"/>
      <c r="AH187" s="122"/>
      <c r="AI187" s="122"/>
      <c r="AJ187" s="122"/>
      <c r="AK187" s="123"/>
      <c r="AL187" s="99"/>
      <c r="AM187" s="99"/>
      <c r="AN187" s="99"/>
      <c r="AO187" s="99"/>
      <c r="BB187" s="124"/>
      <c r="BC187" s="114"/>
      <c r="BD187" s="125"/>
      <c r="BJ187" s="124"/>
      <c r="BK187" s="114"/>
      <c r="BL187" s="125"/>
      <c r="CJ187" s="411"/>
      <c r="CK187" s="411"/>
      <c r="CO187" s="100"/>
    </row>
    <row r="188" spans="1:93" s="2" customFormat="1" x14ac:dyDescent="0.25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22"/>
      <c r="AG188" s="122"/>
      <c r="AH188" s="122"/>
      <c r="AI188" s="122"/>
      <c r="AJ188" s="122"/>
      <c r="AK188" s="123"/>
      <c r="AL188" s="99"/>
      <c r="AM188" s="99"/>
      <c r="AN188" s="99"/>
      <c r="AO188" s="99"/>
      <c r="BB188" s="124"/>
      <c r="BC188" s="114"/>
      <c r="BD188" s="125"/>
      <c r="BJ188" s="124"/>
      <c r="BK188" s="114"/>
      <c r="BL188" s="125"/>
      <c r="CJ188" s="411"/>
      <c r="CK188" s="411"/>
      <c r="CO188" s="100"/>
    </row>
    <row r="189" spans="1:93" s="2" customFormat="1" x14ac:dyDescent="0.25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22"/>
      <c r="AG189" s="122"/>
      <c r="AH189" s="122"/>
      <c r="AI189" s="122"/>
      <c r="AJ189" s="122"/>
      <c r="AK189" s="123"/>
      <c r="AL189" s="99"/>
      <c r="AM189" s="99"/>
      <c r="AN189" s="99"/>
      <c r="AO189" s="99"/>
      <c r="BB189" s="124"/>
      <c r="BC189" s="114"/>
      <c r="BD189" s="125"/>
      <c r="BJ189" s="124"/>
      <c r="BK189" s="114"/>
      <c r="BL189" s="125"/>
      <c r="CJ189" s="411"/>
      <c r="CK189" s="411"/>
      <c r="CO189" s="100"/>
    </row>
    <row r="190" spans="1:93" s="2" customFormat="1" x14ac:dyDescent="0.25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22"/>
      <c r="AG190" s="122"/>
      <c r="AH190" s="122"/>
      <c r="AI190" s="122"/>
      <c r="AJ190" s="122"/>
      <c r="AK190" s="123"/>
      <c r="AL190" s="99"/>
      <c r="AM190" s="99"/>
      <c r="AN190" s="99"/>
      <c r="AO190" s="99"/>
      <c r="BB190" s="124"/>
      <c r="BC190" s="114"/>
      <c r="BD190" s="125"/>
      <c r="BJ190" s="124"/>
      <c r="BK190" s="114"/>
      <c r="BL190" s="125"/>
      <c r="CJ190" s="411"/>
      <c r="CK190" s="411"/>
      <c r="CO190" s="100"/>
    </row>
    <row r="191" spans="1:93" s="2" customFormat="1" x14ac:dyDescent="0.25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22"/>
      <c r="AG191" s="122"/>
      <c r="AH191" s="122"/>
      <c r="AI191" s="122"/>
      <c r="AJ191" s="122"/>
      <c r="AK191" s="123"/>
      <c r="AL191" s="99"/>
      <c r="AM191" s="99"/>
      <c r="AN191" s="99"/>
      <c r="AO191" s="99"/>
      <c r="BB191" s="124"/>
      <c r="BC191" s="114"/>
      <c r="BD191" s="125"/>
      <c r="BJ191" s="124"/>
      <c r="BK191" s="114"/>
      <c r="BL191" s="125"/>
      <c r="CJ191" s="411"/>
      <c r="CK191" s="411"/>
      <c r="CO191" s="100"/>
    </row>
    <row r="192" spans="1:93" s="2" customFormat="1" x14ac:dyDescent="0.25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22"/>
      <c r="AG192" s="122"/>
      <c r="AH192" s="122"/>
      <c r="AI192" s="122"/>
      <c r="AJ192" s="122"/>
      <c r="AK192" s="123"/>
      <c r="AL192" s="99"/>
      <c r="AM192" s="99"/>
      <c r="AN192" s="99"/>
      <c r="AO192" s="99"/>
      <c r="BB192" s="124"/>
      <c r="BC192" s="114"/>
      <c r="BD192" s="125"/>
      <c r="BJ192" s="124"/>
      <c r="BK192" s="114"/>
      <c r="BL192" s="125"/>
      <c r="CJ192" s="411"/>
      <c r="CK192" s="411"/>
      <c r="CO192" s="100"/>
    </row>
    <row r="193" spans="1:93" s="2" customFormat="1" x14ac:dyDescent="0.25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22"/>
      <c r="AG193" s="122"/>
      <c r="AH193" s="122"/>
      <c r="AI193" s="122"/>
      <c r="AJ193" s="122"/>
      <c r="AK193" s="123"/>
      <c r="AL193" s="99"/>
      <c r="AM193" s="99"/>
      <c r="AN193" s="99"/>
      <c r="AO193" s="99"/>
      <c r="BB193" s="124"/>
      <c r="BC193" s="114"/>
      <c r="BD193" s="125"/>
      <c r="BJ193" s="124"/>
      <c r="BK193" s="114"/>
      <c r="BL193" s="125"/>
      <c r="CJ193" s="411"/>
      <c r="CK193" s="411"/>
      <c r="CO193" s="100"/>
    </row>
    <row r="194" spans="1:93" s="2" customFormat="1" x14ac:dyDescent="0.25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22"/>
      <c r="AG194" s="122"/>
      <c r="AH194" s="122"/>
      <c r="AI194" s="122"/>
      <c r="AJ194" s="122"/>
      <c r="AK194" s="123"/>
      <c r="AL194" s="99"/>
      <c r="AM194" s="99"/>
      <c r="AN194" s="99"/>
      <c r="AO194" s="99"/>
      <c r="BB194" s="124"/>
      <c r="BC194" s="114"/>
      <c r="BD194" s="125"/>
      <c r="BJ194" s="124"/>
      <c r="BK194" s="114"/>
      <c r="BL194" s="125"/>
      <c r="CJ194" s="411"/>
      <c r="CK194" s="411"/>
      <c r="CO194" s="100"/>
    </row>
    <row r="195" spans="1:93" s="2" customFormat="1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22"/>
      <c r="AG195" s="122"/>
      <c r="AH195" s="122"/>
      <c r="AI195" s="122"/>
      <c r="AJ195" s="122"/>
      <c r="AK195" s="123"/>
      <c r="AL195" s="99"/>
      <c r="AM195" s="99"/>
      <c r="AN195" s="99"/>
      <c r="AO195" s="99"/>
      <c r="BB195" s="124"/>
      <c r="BC195" s="114"/>
      <c r="BD195" s="125"/>
      <c r="BJ195" s="124"/>
      <c r="BK195" s="114"/>
      <c r="BL195" s="125"/>
      <c r="CJ195" s="411"/>
      <c r="CK195" s="411"/>
      <c r="CO195" s="100"/>
    </row>
    <row r="196" spans="1:93" s="2" customFormat="1" x14ac:dyDescent="0.25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22"/>
      <c r="AG196" s="122"/>
      <c r="AH196" s="122"/>
      <c r="AI196" s="122"/>
      <c r="AJ196" s="122"/>
      <c r="AK196" s="123"/>
      <c r="AL196" s="99"/>
      <c r="AM196" s="99"/>
      <c r="AN196" s="99"/>
      <c r="AO196" s="99"/>
      <c r="BB196" s="124"/>
      <c r="BC196" s="114"/>
      <c r="BD196" s="125"/>
      <c r="BJ196" s="124"/>
      <c r="BK196" s="114"/>
      <c r="BL196" s="125"/>
      <c r="CJ196" s="411"/>
      <c r="CK196" s="411"/>
      <c r="CO196" s="100"/>
    </row>
    <row r="197" spans="1:93" s="2" customFormat="1" x14ac:dyDescent="0.25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22"/>
      <c r="AG197" s="122"/>
      <c r="AH197" s="122"/>
      <c r="AI197" s="122"/>
      <c r="AJ197" s="122"/>
      <c r="AK197" s="123"/>
      <c r="AL197" s="99"/>
      <c r="AM197" s="99"/>
      <c r="AN197" s="99"/>
      <c r="AO197" s="99"/>
      <c r="BB197" s="124"/>
      <c r="BC197" s="114"/>
      <c r="BD197" s="125"/>
      <c r="BJ197" s="124"/>
      <c r="BK197" s="114"/>
      <c r="BL197" s="125"/>
      <c r="CJ197" s="411"/>
      <c r="CK197" s="411"/>
      <c r="CO197" s="100"/>
    </row>
    <row r="198" spans="1:93" s="2" customFormat="1" x14ac:dyDescent="0.25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22"/>
      <c r="AG198" s="122"/>
      <c r="AH198" s="122"/>
      <c r="AI198" s="122"/>
      <c r="AJ198" s="122"/>
      <c r="AK198" s="123"/>
      <c r="AL198" s="99"/>
      <c r="AM198" s="99"/>
      <c r="AN198" s="99"/>
      <c r="AO198" s="99"/>
      <c r="BB198" s="124"/>
      <c r="BC198" s="114"/>
      <c r="BD198" s="125"/>
      <c r="BJ198" s="124"/>
      <c r="BK198" s="114"/>
      <c r="BL198" s="125"/>
      <c r="CJ198" s="411"/>
      <c r="CK198" s="411"/>
      <c r="CO198" s="100"/>
    </row>
    <row r="199" spans="1:93" s="2" customFormat="1" x14ac:dyDescent="0.25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22"/>
      <c r="AG199" s="122"/>
      <c r="AH199" s="122"/>
      <c r="AI199" s="122"/>
      <c r="AJ199" s="122"/>
      <c r="AK199" s="123"/>
      <c r="AL199" s="99"/>
      <c r="AM199" s="99"/>
      <c r="AN199" s="99"/>
      <c r="AO199" s="99"/>
      <c r="BB199" s="124"/>
      <c r="BC199" s="114"/>
      <c r="BD199" s="125"/>
      <c r="BJ199" s="124"/>
      <c r="BK199" s="114"/>
      <c r="BL199" s="125"/>
      <c r="CJ199" s="411"/>
      <c r="CK199" s="411"/>
      <c r="CO199" s="100"/>
    </row>
    <row r="200" spans="1:93" s="2" customFormat="1" x14ac:dyDescent="0.25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22"/>
      <c r="AG200" s="122"/>
      <c r="AH200" s="122"/>
      <c r="AI200" s="122"/>
      <c r="AJ200" s="122"/>
      <c r="AK200" s="123"/>
      <c r="AL200" s="99"/>
      <c r="AM200" s="99"/>
      <c r="AN200" s="99"/>
      <c r="AO200" s="99"/>
      <c r="BB200" s="124"/>
      <c r="BC200" s="114"/>
      <c r="BD200" s="125"/>
      <c r="BJ200" s="124"/>
      <c r="BK200" s="114"/>
      <c r="BL200" s="125"/>
      <c r="CJ200" s="411"/>
      <c r="CK200" s="411"/>
      <c r="CO200" s="100"/>
    </row>
    <row r="201" spans="1:93" s="2" customFormat="1" x14ac:dyDescent="0.25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22"/>
      <c r="AG201" s="122"/>
      <c r="AH201" s="122"/>
      <c r="AI201" s="122"/>
      <c r="AJ201" s="122"/>
      <c r="AK201" s="123"/>
      <c r="AL201" s="99"/>
      <c r="AM201" s="99"/>
      <c r="AN201" s="99"/>
      <c r="AO201" s="99"/>
      <c r="BB201" s="124"/>
      <c r="BC201" s="114"/>
      <c r="BD201" s="125"/>
      <c r="BJ201" s="124"/>
      <c r="BK201" s="114"/>
      <c r="BL201" s="125"/>
      <c r="CJ201" s="411"/>
      <c r="CK201" s="411"/>
      <c r="CO201" s="100"/>
    </row>
    <row r="202" spans="1:93" s="2" customFormat="1" x14ac:dyDescent="0.25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22"/>
      <c r="AG202" s="122"/>
      <c r="AH202" s="122"/>
      <c r="AI202" s="122"/>
      <c r="AJ202" s="122"/>
      <c r="AK202" s="123"/>
      <c r="AL202" s="99"/>
      <c r="AM202" s="99"/>
      <c r="AN202" s="99"/>
      <c r="AO202" s="99"/>
      <c r="BB202" s="124"/>
      <c r="BC202" s="114"/>
      <c r="BD202" s="125"/>
      <c r="BJ202" s="124"/>
      <c r="BK202" s="114"/>
      <c r="BL202" s="125"/>
      <c r="CJ202" s="411"/>
      <c r="CK202" s="411"/>
      <c r="CO202" s="100"/>
    </row>
    <row r="203" spans="1:93" s="2" customFormat="1" x14ac:dyDescent="0.25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22"/>
      <c r="AG203" s="122"/>
      <c r="AH203" s="122"/>
      <c r="AI203" s="122"/>
      <c r="AJ203" s="122"/>
      <c r="AK203" s="123"/>
      <c r="AL203" s="99"/>
      <c r="AM203" s="99"/>
      <c r="AN203" s="99"/>
      <c r="AO203" s="99"/>
      <c r="BB203" s="124"/>
      <c r="BC203" s="114"/>
      <c r="BD203" s="125"/>
      <c r="BJ203" s="124"/>
      <c r="BK203" s="114"/>
      <c r="BL203" s="125"/>
      <c r="CJ203" s="411"/>
      <c r="CK203" s="411"/>
      <c r="CO203" s="100"/>
    </row>
    <row r="204" spans="1:93" s="2" customFormat="1" x14ac:dyDescent="0.25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22"/>
      <c r="AG204" s="122"/>
      <c r="AH204" s="122"/>
      <c r="AI204" s="122"/>
      <c r="AJ204" s="122"/>
      <c r="AK204" s="123"/>
      <c r="AL204" s="99"/>
      <c r="AM204" s="99"/>
      <c r="AN204" s="99"/>
      <c r="AO204" s="99"/>
      <c r="BB204" s="124"/>
      <c r="BC204" s="114"/>
      <c r="BD204" s="125"/>
      <c r="BJ204" s="124"/>
      <c r="BK204" s="114"/>
      <c r="BL204" s="125"/>
      <c r="CJ204" s="411"/>
      <c r="CK204" s="411"/>
      <c r="CO204" s="100"/>
    </row>
    <row r="205" spans="1:93" s="2" customFormat="1" x14ac:dyDescent="0.25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22"/>
      <c r="AG205" s="122"/>
      <c r="AH205" s="122"/>
      <c r="AI205" s="122"/>
      <c r="AJ205" s="122"/>
      <c r="AK205" s="123"/>
      <c r="AL205" s="99"/>
      <c r="AM205" s="99"/>
      <c r="AN205" s="99"/>
      <c r="AO205" s="99"/>
      <c r="BB205" s="124"/>
      <c r="BC205" s="114"/>
      <c r="BD205" s="125"/>
      <c r="BJ205" s="124"/>
      <c r="BK205" s="114"/>
      <c r="BL205" s="125"/>
      <c r="CJ205" s="411"/>
      <c r="CK205" s="411"/>
      <c r="CO205" s="100"/>
    </row>
    <row r="206" spans="1:93" s="2" customFormat="1" x14ac:dyDescent="0.25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22"/>
      <c r="AG206" s="122"/>
      <c r="AH206" s="122"/>
      <c r="AI206" s="122"/>
      <c r="AJ206" s="122"/>
      <c r="AK206" s="123"/>
      <c r="AL206" s="99"/>
      <c r="AM206" s="99"/>
      <c r="AN206" s="99"/>
      <c r="AO206" s="99"/>
      <c r="BB206" s="124"/>
      <c r="BC206" s="114"/>
      <c r="BD206" s="125"/>
      <c r="BJ206" s="124"/>
      <c r="BK206" s="114"/>
      <c r="BL206" s="125"/>
      <c r="CJ206" s="411"/>
      <c r="CK206" s="411"/>
      <c r="CO206" s="100"/>
    </row>
    <row r="207" spans="1:93" s="2" customFormat="1" x14ac:dyDescent="0.25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22"/>
      <c r="AG207" s="122"/>
      <c r="AH207" s="122"/>
      <c r="AI207" s="122"/>
      <c r="AJ207" s="122"/>
      <c r="AK207" s="123"/>
      <c r="AL207" s="99"/>
      <c r="AM207" s="99"/>
      <c r="AN207" s="99"/>
      <c r="AO207" s="99"/>
      <c r="BB207" s="124"/>
      <c r="BC207" s="114"/>
      <c r="BD207" s="125"/>
      <c r="BJ207" s="124"/>
      <c r="BK207" s="114"/>
      <c r="BL207" s="125"/>
      <c r="CJ207" s="411"/>
      <c r="CK207" s="411"/>
      <c r="CO207" s="100"/>
    </row>
    <row r="208" spans="1:93" s="2" customFormat="1" x14ac:dyDescent="0.25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22"/>
      <c r="AG208" s="122"/>
      <c r="AH208" s="122"/>
      <c r="AI208" s="122"/>
      <c r="AJ208" s="122"/>
      <c r="AK208" s="123"/>
      <c r="AL208" s="99"/>
      <c r="AM208" s="99"/>
      <c r="AN208" s="99"/>
      <c r="AO208" s="99"/>
      <c r="BB208" s="124"/>
      <c r="BC208" s="114"/>
      <c r="BD208" s="125"/>
      <c r="BJ208" s="124"/>
      <c r="BK208" s="114"/>
      <c r="BL208" s="125"/>
      <c r="CJ208" s="411"/>
      <c r="CK208" s="411"/>
      <c r="CO208" s="100"/>
    </row>
    <row r="209" spans="1:93" s="2" customFormat="1" x14ac:dyDescent="0.25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22"/>
      <c r="AG209" s="122"/>
      <c r="AH209" s="122"/>
      <c r="AI209" s="122"/>
      <c r="AJ209" s="122"/>
      <c r="AK209" s="123"/>
      <c r="AL209" s="99"/>
      <c r="AM209" s="99"/>
      <c r="AN209" s="99"/>
      <c r="AO209" s="99"/>
      <c r="BB209" s="124"/>
      <c r="BC209" s="114"/>
      <c r="BD209" s="125"/>
      <c r="BJ209" s="124"/>
      <c r="BK209" s="114"/>
      <c r="BL209" s="125"/>
      <c r="CJ209" s="411"/>
      <c r="CK209" s="411"/>
      <c r="CO209" s="100"/>
    </row>
    <row r="210" spans="1:93" s="2" customFormat="1" x14ac:dyDescent="0.25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22"/>
      <c r="AG210" s="122"/>
      <c r="AH210" s="122"/>
      <c r="AI210" s="122"/>
      <c r="AJ210" s="122"/>
      <c r="AK210" s="123"/>
      <c r="AL210" s="99"/>
      <c r="AM210" s="99"/>
      <c r="AN210" s="99"/>
      <c r="AO210" s="99"/>
      <c r="BB210" s="124"/>
      <c r="BC210" s="114"/>
      <c r="BD210" s="125"/>
      <c r="BJ210" s="124"/>
      <c r="BK210" s="114"/>
      <c r="BL210" s="125"/>
      <c r="CJ210" s="411"/>
      <c r="CK210" s="411"/>
      <c r="CO210" s="100"/>
    </row>
    <row r="211" spans="1:93" s="2" customFormat="1" x14ac:dyDescent="0.25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22"/>
      <c r="AG211" s="122"/>
      <c r="AH211" s="122"/>
      <c r="AI211" s="122"/>
      <c r="AJ211" s="122"/>
      <c r="AK211" s="123"/>
      <c r="AL211" s="99"/>
      <c r="AM211" s="99"/>
      <c r="AN211" s="99"/>
      <c r="AO211" s="99"/>
      <c r="BB211" s="124"/>
      <c r="BC211" s="114"/>
      <c r="BD211" s="125"/>
      <c r="BJ211" s="124"/>
      <c r="BK211" s="114"/>
      <c r="BL211" s="125"/>
      <c r="CJ211" s="411"/>
      <c r="CK211" s="411"/>
      <c r="CO211" s="100"/>
    </row>
    <row r="212" spans="1:93" s="2" customFormat="1" x14ac:dyDescent="0.25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22"/>
      <c r="AG212" s="122"/>
      <c r="AH212" s="122"/>
      <c r="AI212" s="122"/>
      <c r="AJ212" s="122"/>
      <c r="AK212" s="123"/>
      <c r="AL212" s="99"/>
      <c r="AM212" s="99"/>
      <c r="AN212" s="99"/>
      <c r="AO212" s="99"/>
      <c r="BB212" s="124"/>
      <c r="BC212" s="114"/>
      <c r="BD212" s="125"/>
      <c r="BJ212" s="124"/>
      <c r="BK212" s="114"/>
      <c r="BL212" s="125"/>
      <c r="CJ212" s="411"/>
      <c r="CK212" s="411"/>
      <c r="CO212" s="100"/>
    </row>
    <row r="213" spans="1:93" s="2" customFormat="1" x14ac:dyDescent="0.25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22"/>
      <c r="AG213" s="122"/>
      <c r="AH213" s="122"/>
      <c r="AI213" s="122"/>
      <c r="AJ213" s="122"/>
      <c r="AK213" s="123"/>
      <c r="AL213" s="99"/>
      <c r="AM213" s="99"/>
      <c r="AN213" s="99"/>
      <c r="AO213" s="99"/>
      <c r="BB213" s="124"/>
      <c r="BC213" s="114"/>
      <c r="BD213" s="125"/>
      <c r="BJ213" s="124"/>
      <c r="BK213" s="114"/>
      <c r="BL213" s="125"/>
      <c r="CJ213" s="411"/>
      <c r="CK213" s="411"/>
      <c r="CO213" s="100"/>
    </row>
    <row r="214" spans="1:93" s="2" customFormat="1" x14ac:dyDescent="0.25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22"/>
      <c r="AG214" s="122"/>
      <c r="AH214" s="122"/>
      <c r="AI214" s="122"/>
      <c r="AJ214" s="122"/>
      <c r="AK214" s="123"/>
      <c r="AL214" s="99"/>
      <c r="AM214" s="99"/>
      <c r="AN214" s="99"/>
      <c r="AO214" s="99"/>
      <c r="BB214" s="124"/>
      <c r="BC214" s="114"/>
      <c r="BD214" s="125"/>
      <c r="BJ214" s="124"/>
      <c r="BK214" s="114"/>
      <c r="BL214" s="125"/>
      <c r="CJ214" s="411"/>
      <c r="CK214" s="411"/>
      <c r="CO214" s="100"/>
    </row>
    <row r="215" spans="1:93" s="2" customFormat="1" x14ac:dyDescent="0.25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22"/>
      <c r="AG215" s="122"/>
      <c r="AH215" s="122"/>
      <c r="AI215" s="122"/>
      <c r="AJ215" s="122"/>
      <c r="AK215" s="123"/>
      <c r="AL215" s="99"/>
      <c r="AM215" s="99"/>
      <c r="AN215" s="99"/>
      <c r="AO215" s="99"/>
      <c r="BB215" s="124"/>
      <c r="BC215" s="114"/>
      <c r="BD215" s="125"/>
      <c r="BJ215" s="124"/>
      <c r="BK215" s="114"/>
      <c r="BL215" s="125"/>
      <c r="CJ215" s="411"/>
      <c r="CK215" s="411"/>
      <c r="CO215" s="100"/>
    </row>
    <row r="216" spans="1:93" s="2" customFormat="1" x14ac:dyDescent="0.25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22"/>
      <c r="AG216" s="122"/>
      <c r="AH216" s="122"/>
      <c r="AI216" s="122"/>
      <c r="AJ216" s="122"/>
      <c r="AK216" s="123"/>
      <c r="AL216" s="99"/>
      <c r="AM216" s="99"/>
      <c r="AN216" s="99"/>
      <c r="AO216" s="99"/>
      <c r="BB216" s="124"/>
      <c r="BC216" s="114"/>
      <c r="BD216" s="125"/>
      <c r="BJ216" s="124"/>
      <c r="BK216" s="114"/>
      <c r="BL216" s="125"/>
      <c r="CJ216" s="411"/>
      <c r="CK216" s="411"/>
      <c r="CO216" s="100"/>
    </row>
    <row r="217" spans="1:93" s="2" customFormat="1" x14ac:dyDescent="0.25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22"/>
      <c r="AG217" s="122"/>
      <c r="AH217" s="122"/>
      <c r="AI217" s="122"/>
      <c r="AJ217" s="122"/>
      <c r="AK217" s="123"/>
      <c r="AL217" s="99"/>
      <c r="AM217" s="99"/>
      <c r="AN217" s="99"/>
      <c r="AO217" s="99"/>
      <c r="BB217" s="124"/>
      <c r="BC217" s="114"/>
      <c r="BD217" s="125"/>
      <c r="BJ217" s="124"/>
      <c r="BK217" s="114"/>
      <c r="BL217" s="125"/>
      <c r="CJ217" s="411"/>
      <c r="CK217" s="411"/>
      <c r="CO217" s="100"/>
    </row>
    <row r="218" spans="1:93" s="2" customFormat="1" x14ac:dyDescent="0.25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22"/>
      <c r="AG218" s="122"/>
      <c r="AH218" s="122"/>
      <c r="AI218" s="122"/>
      <c r="AJ218" s="122"/>
      <c r="AK218" s="123"/>
      <c r="AL218" s="99"/>
      <c r="AM218" s="99"/>
      <c r="AN218" s="99"/>
      <c r="AO218" s="99"/>
      <c r="BB218" s="124"/>
      <c r="BC218" s="114"/>
      <c r="BD218" s="125"/>
      <c r="BJ218" s="124"/>
      <c r="BK218" s="114"/>
      <c r="BL218" s="125"/>
      <c r="CJ218" s="411"/>
      <c r="CK218" s="411"/>
      <c r="CO218" s="100"/>
    </row>
    <row r="219" spans="1:93" s="2" customFormat="1" x14ac:dyDescent="0.25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22"/>
      <c r="AG219" s="122"/>
      <c r="AH219" s="122"/>
      <c r="AI219" s="163"/>
      <c r="AJ219" s="163"/>
      <c r="AK219" s="123"/>
      <c r="AL219" s="99"/>
      <c r="AM219" s="99"/>
      <c r="AN219" s="99"/>
      <c r="AO219" s="99"/>
      <c r="BB219" s="124"/>
      <c r="BC219" s="114"/>
      <c r="BD219" s="125"/>
      <c r="BJ219" s="124"/>
      <c r="BK219" s="114"/>
      <c r="BL219" s="125"/>
      <c r="CJ219" s="411"/>
      <c r="CK219" s="411"/>
      <c r="CO219" s="100"/>
    </row>
    <row r="220" spans="1:93" s="2" customFormat="1" x14ac:dyDescent="0.25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22"/>
      <c r="AG220" s="122"/>
      <c r="AH220" s="122"/>
      <c r="AI220" s="163"/>
      <c r="AJ220" s="163"/>
      <c r="AK220" s="123"/>
      <c r="AL220" s="99"/>
      <c r="AM220" s="99"/>
      <c r="AN220" s="99"/>
      <c r="AO220" s="99"/>
      <c r="BB220" s="124"/>
      <c r="BC220" s="114"/>
      <c r="BD220" s="125"/>
      <c r="BJ220" s="124"/>
      <c r="BK220" s="114"/>
      <c r="BL220" s="125"/>
      <c r="CJ220" s="411"/>
      <c r="CK220" s="411"/>
      <c r="CO220" s="100"/>
    </row>
    <row r="221" spans="1:93" s="2" customFormat="1" x14ac:dyDescent="0.25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22"/>
      <c r="AG221" s="122"/>
      <c r="AH221" s="122"/>
      <c r="AI221" s="163"/>
      <c r="AJ221" s="163"/>
      <c r="AK221" s="123"/>
      <c r="AL221" s="99"/>
      <c r="AM221" s="99"/>
      <c r="AN221" s="99"/>
      <c r="AO221" s="99"/>
      <c r="BB221" s="124"/>
      <c r="BC221" s="114"/>
      <c r="BD221" s="125"/>
      <c r="BJ221" s="124"/>
      <c r="BK221" s="114"/>
      <c r="BL221" s="125"/>
      <c r="BZ221" s="5"/>
      <c r="CA221" s="5"/>
      <c r="CD221" s="5"/>
      <c r="CE221" s="5"/>
      <c r="CF221" s="5"/>
      <c r="CG221" s="5"/>
      <c r="CJ221" s="411"/>
      <c r="CK221" s="411"/>
      <c r="CO221" s="100"/>
    </row>
    <row r="222" spans="1:93" s="2" customFormat="1" x14ac:dyDescent="0.25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22"/>
      <c r="AG222" s="122"/>
      <c r="AH222" s="122"/>
      <c r="AI222" s="163"/>
      <c r="AJ222" s="163"/>
      <c r="AK222" s="123"/>
      <c r="AL222" s="99"/>
      <c r="AM222" s="99"/>
      <c r="AN222" s="99"/>
      <c r="AO222" s="99"/>
      <c r="BB222" s="124"/>
      <c r="BC222" s="114"/>
      <c r="BD222" s="125"/>
      <c r="BJ222" s="124"/>
      <c r="BK222" s="114"/>
      <c r="BL222" s="12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413"/>
      <c r="CK222" s="413"/>
      <c r="CO222" s="100"/>
    </row>
    <row r="223" spans="1:93" s="5" customForma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63"/>
      <c r="AG223" s="163"/>
      <c r="AH223" s="163"/>
      <c r="AI223" s="163"/>
      <c r="AJ223" s="163"/>
      <c r="AK223" s="164"/>
      <c r="AL223" s="139"/>
      <c r="AM223" s="139"/>
      <c r="AN223" s="139"/>
      <c r="AO223" s="139"/>
      <c r="BB223" s="165"/>
      <c r="BC223" s="161"/>
      <c r="BD223" s="166"/>
      <c r="BJ223" s="165"/>
      <c r="BK223" s="161"/>
      <c r="BL223" s="166"/>
      <c r="CJ223" s="413"/>
      <c r="CK223" s="413"/>
      <c r="CO223" s="141"/>
    </row>
    <row r="224" spans="1:93" s="5" customForma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63"/>
      <c r="AG224" s="163"/>
      <c r="AH224" s="163"/>
      <c r="AI224" s="163"/>
      <c r="AJ224" s="163"/>
      <c r="AK224" s="164"/>
      <c r="AL224" s="139"/>
      <c r="AM224" s="139"/>
      <c r="AN224" s="139"/>
      <c r="AO224" s="139"/>
      <c r="BB224" s="165"/>
      <c r="BC224" s="161"/>
      <c r="BD224" s="166"/>
      <c r="BJ224" s="165"/>
      <c r="BK224" s="161"/>
      <c r="BL224" s="166"/>
      <c r="CJ224" s="413"/>
      <c r="CK224" s="413"/>
      <c r="CO224" s="141"/>
    </row>
    <row r="225" spans="1:93" s="5" customForma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63"/>
      <c r="AG225" s="163"/>
      <c r="AH225" s="163"/>
      <c r="AI225" s="163"/>
      <c r="AJ225" s="163"/>
      <c r="AK225" s="164"/>
      <c r="AL225" s="139"/>
      <c r="AM225" s="139"/>
      <c r="AN225" s="139"/>
      <c r="AO225" s="139"/>
      <c r="BB225" s="165"/>
      <c r="BC225" s="161"/>
      <c r="BD225" s="166"/>
      <c r="BJ225" s="165"/>
      <c r="BK225" s="161"/>
      <c r="BL225" s="166"/>
      <c r="CJ225" s="413"/>
      <c r="CK225" s="413"/>
      <c r="CO225" s="141"/>
    </row>
    <row r="226" spans="1:93" s="5" customForma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63"/>
      <c r="AG226" s="163"/>
      <c r="AH226" s="163"/>
      <c r="AI226" s="163"/>
      <c r="AJ226" s="163"/>
      <c r="AK226" s="164"/>
      <c r="AL226" s="139"/>
      <c r="AM226" s="139"/>
      <c r="AN226" s="139"/>
      <c r="AO226" s="139"/>
      <c r="BB226" s="165"/>
      <c r="BC226" s="161"/>
      <c r="BD226" s="166"/>
      <c r="BJ226" s="165"/>
      <c r="BK226" s="161"/>
      <c r="BL226" s="166"/>
      <c r="CJ226" s="413"/>
      <c r="CK226" s="413"/>
      <c r="CO226" s="141"/>
    </row>
    <row r="227" spans="1:93" s="5" customForma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63"/>
      <c r="AG227" s="163"/>
      <c r="AH227" s="163"/>
      <c r="AI227" s="163"/>
      <c r="AJ227" s="163"/>
      <c r="AK227" s="164"/>
      <c r="AL227" s="139"/>
      <c r="AM227" s="139"/>
      <c r="AN227" s="139"/>
      <c r="AO227" s="139"/>
      <c r="BB227" s="165"/>
      <c r="BC227" s="161"/>
      <c r="BD227" s="166"/>
      <c r="BJ227" s="165"/>
      <c r="BK227" s="161"/>
      <c r="BL227" s="166"/>
      <c r="CJ227" s="413"/>
      <c r="CK227" s="413"/>
      <c r="CO227" s="141"/>
    </row>
    <row r="228" spans="1:93" s="5" customForma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63"/>
      <c r="AG228" s="163"/>
      <c r="AH228" s="163"/>
      <c r="AI228" s="163"/>
      <c r="AJ228" s="163"/>
      <c r="AK228" s="164"/>
      <c r="AL228" s="139"/>
      <c r="AM228" s="139"/>
      <c r="AN228" s="139"/>
      <c r="AO228" s="139"/>
      <c r="BB228" s="165"/>
      <c r="BC228" s="161"/>
      <c r="BD228" s="166"/>
      <c r="BJ228" s="165"/>
      <c r="BK228" s="161"/>
      <c r="BL228" s="166"/>
      <c r="CJ228" s="413"/>
      <c r="CK228" s="413"/>
      <c r="CO228" s="141"/>
    </row>
    <row r="229" spans="1:93" s="5" customForma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63"/>
      <c r="AG229" s="163"/>
      <c r="AH229" s="163"/>
      <c r="AI229" s="163"/>
      <c r="AJ229" s="163"/>
      <c r="AK229" s="164"/>
      <c r="AL229" s="139"/>
      <c r="AM229" s="139"/>
      <c r="AN229" s="139"/>
      <c r="AO229" s="139"/>
      <c r="BB229" s="165"/>
      <c r="BC229" s="161"/>
      <c r="BD229" s="166"/>
      <c r="BJ229" s="165"/>
      <c r="BK229" s="161"/>
      <c r="BL229" s="166"/>
      <c r="CJ229" s="413"/>
      <c r="CK229" s="413"/>
      <c r="CO229" s="141"/>
    </row>
    <row r="230" spans="1:93" s="5" customForma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63"/>
      <c r="AG230" s="163"/>
      <c r="AH230" s="163"/>
      <c r="AI230" s="163"/>
      <c r="AJ230" s="163"/>
      <c r="AK230" s="164"/>
      <c r="AL230" s="139"/>
      <c r="AM230" s="139"/>
      <c r="AN230" s="139"/>
      <c r="AO230" s="139"/>
      <c r="BB230" s="165"/>
      <c r="BC230" s="161"/>
      <c r="BD230" s="166"/>
      <c r="BJ230" s="165"/>
      <c r="BK230" s="161"/>
      <c r="BL230" s="166"/>
      <c r="CJ230" s="413"/>
      <c r="CK230" s="413"/>
      <c r="CO230" s="141"/>
    </row>
    <row r="231" spans="1:93" s="5" customForma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63"/>
      <c r="AG231" s="163"/>
      <c r="AH231" s="163"/>
      <c r="AI231" s="163"/>
      <c r="AJ231" s="163"/>
      <c r="AK231" s="164"/>
      <c r="AL231" s="139"/>
      <c r="AM231" s="139"/>
      <c r="AN231" s="139"/>
      <c r="AO231" s="139"/>
      <c r="BB231" s="165"/>
      <c r="BC231" s="161"/>
      <c r="BD231" s="166"/>
      <c r="BJ231" s="165"/>
      <c r="BK231" s="161"/>
      <c r="BL231" s="166"/>
      <c r="CJ231" s="413"/>
      <c r="CK231" s="413"/>
      <c r="CO231" s="141"/>
    </row>
    <row r="232" spans="1:93" s="5" customForma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63"/>
      <c r="AG232" s="163"/>
      <c r="AH232" s="163"/>
      <c r="AI232" s="163"/>
      <c r="AJ232" s="163"/>
      <c r="AK232" s="164"/>
      <c r="AL232" s="139"/>
      <c r="AM232" s="139"/>
      <c r="AN232" s="139"/>
      <c r="AO232" s="139"/>
      <c r="BB232" s="165"/>
      <c r="BC232" s="161"/>
      <c r="BD232" s="166"/>
      <c r="BJ232" s="165"/>
      <c r="BK232" s="161"/>
      <c r="BL232" s="166"/>
      <c r="CJ232" s="413"/>
      <c r="CK232" s="413"/>
      <c r="CO232" s="141"/>
    </row>
    <row r="233" spans="1:93" s="5" customForma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63"/>
      <c r="AG233" s="163"/>
      <c r="AH233" s="163"/>
      <c r="AI233" s="163"/>
      <c r="AJ233" s="163"/>
      <c r="AK233" s="164"/>
      <c r="AL233" s="139"/>
      <c r="AM233" s="139"/>
      <c r="AN233" s="139"/>
      <c r="AO233" s="139"/>
      <c r="BB233" s="165"/>
      <c r="BC233" s="161"/>
      <c r="BD233" s="166"/>
      <c r="BJ233" s="165"/>
      <c r="BK233" s="161"/>
      <c r="BL233" s="166"/>
      <c r="CJ233" s="413"/>
      <c r="CK233" s="413"/>
      <c r="CO233" s="141"/>
    </row>
    <row r="234" spans="1:93" s="5" customForma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63"/>
      <c r="AG234" s="163"/>
      <c r="AH234" s="163"/>
      <c r="AI234" s="163"/>
      <c r="AJ234" s="163"/>
      <c r="AK234" s="164"/>
      <c r="AL234" s="139"/>
      <c r="AM234" s="139"/>
      <c r="AN234" s="139"/>
      <c r="AO234" s="139"/>
      <c r="BB234" s="165"/>
      <c r="BC234" s="161"/>
      <c r="BD234" s="166"/>
      <c r="BJ234" s="165"/>
      <c r="BK234" s="161"/>
      <c r="BL234" s="166"/>
      <c r="CJ234" s="413"/>
      <c r="CK234" s="413"/>
      <c r="CO234" s="141"/>
    </row>
    <row r="235" spans="1:93" s="5" customForma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63"/>
      <c r="AG235" s="163"/>
      <c r="AH235" s="163"/>
      <c r="AI235" s="163"/>
      <c r="AJ235" s="163"/>
      <c r="AK235" s="164"/>
      <c r="AL235" s="139"/>
      <c r="AM235" s="139"/>
      <c r="AN235" s="139"/>
      <c r="AO235" s="139"/>
      <c r="BB235" s="165"/>
      <c r="BC235" s="161"/>
      <c r="BD235" s="166"/>
      <c r="BJ235" s="165"/>
      <c r="BK235" s="161"/>
      <c r="BL235" s="166"/>
      <c r="CJ235" s="413"/>
      <c r="CK235" s="413"/>
      <c r="CO235" s="141"/>
    </row>
    <row r="236" spans="1:93" s="5" customForma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63"/>
      <c r="AG236" s="163"/>
      <c r="AH236" s="163"/>
      <c r="AI236" s="163"/>
      <c r="AJ236" s="163"/>
      <c r="AK236" s="164"/>
      <c r="AL236" s="139"/>
      <c r="AM236" s="139"/>
      <c r="AN236" s="139"/>
      <c r="AO236" s="139"/>
      <c r="BB236" s="165"/>
      <c r="BC236" s="161"/>
      <c r="BD236" s="166"/>
      <c r="BJ236" s="165"/>
      <c r="BK236" s="161"/>
      <c r="BL236" s="166"/>
      <c r="CJ236" s="413"/>
      <c r="CK236" s="413"/>
      <c r="CO236" s="141"/>
    </row>
    <row r="237" spans="1:93" s="5" customForma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63"/>
      <c r="AG237" s="163"/>
      <c r="AH237" s="163"/>
      <c r="AI237" s="163"/>
      <c r="AJ237" s="163"/>
      <c r="AK237" s="164"/>
      <c r="AL237" s="139"/>
      <c r="AM237" s="139"/>
      <c r="AN237" s="139"/>
      <c r="AO237" s="139"/>
      <c r="BB237" s="165"/>
      <c r="BC237" s="161"/>
      <c r="BD237" s="166"/>
      <c r="BJ237" s="165"/>
      <c r="BK237" s="161"/>
      <c r="BL237" s="166"/>
      <c r="CJ237" s="413"/>
      <c r="CK237" s="413"/>
      <c r="CO237" s="141"/>
    </row>
    <row r="238" spans="1:93" s="5" customForma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63"/>
      <c r="AG238" s="163"/>
      <c r="AH238" s="163"/>
      <c r="AI238" s="163"/>
      <c r="AJ238" s="163"/>
      <c r="AK238" s="164"/>
      <c r="AL238" s="139"/>
      <c r="AM238" s="139"/>
      <c r="AN238" s="139"/>
      <c r="AO238" s="139"/>
      <c r="BB238" s="165"/>
      <c r="BC238" s="161"/>
      <c r="BD238" s="166"/>
      <c r="BJ238" s="165"/>
      <c r="BK238" s="161"/>
      <c r="BL238" s="166"/>
      <c r="CJ238" s="413"/>
      <c r="CK238" s="413"/>
      <c r="CO238" s="141"/>
    </row>
    <row r="239" spans="1:93" s="5" customForma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63"/>
      <c r="AG239" s="163"/>
      <c r="AH239" s="163"/>
      <c r="AI239" s="163"/>
      <c r="AJ239" s="163"/>
      <c r="AK239" s="164"/>
      <c r="AL239" s="139"/>
      <c r="AM239" s="139"/>
      <c r="AN239" s="139"/>
      <c r="AO239" s="139"/>
      <c r="BB239" s="165"/>
      <c r="BC239" s="161"/>
      <c r="BD239" s="166"/>
      <c r="BJ239" s="165"/>
      <c r="BK239" s="161"/>
      <c r="BL239" s="166"/>
      <c r="CJ239" s="413"/>
      <c r="CK239" s="413"/>
      <c r="CO239" s="141"/>
    </row>
    <row r="240" spans="1:93" s="5" customForma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63"/>
      <c r="AG240" s="163"/>
      <c r="AH240" s="163"/>
      <c r="AI240" s="163"/>
      <c r="AJ240" s="163"/>
      <c r="AK240" s="164"/>
      <c r="AL240" s="139"/>
      <c r="AM240" s="139"/>
      <c r="AN240" s="139"/>
      <c r="AO240" s="139"/>
      <c r="BB240" s="165"/>
      <c r="BC240" s="161"/>
      <c r="BD240" s="166"/>
      <c r="BJ240" s="165"/>
      <c r="BK240" s="161"/>
      <c r="BL240" s="166"/>
      <c r="CJ240" s="413"/>
      <c r="CK240" s="413"/>
      <c r="CO240" s="141"/>
    </row>
    <row r="241" spans="1:93" s="5" customForma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63"/>
      <c r="AG241" s="163"/>
      <c r="AH241" s="163"/>
      <c r="AI241" s="163"/>
      <c r="AJ241" s="163"/>
      <c r="AK241" s="164"/>
      <c r="AL241" s="139"/>
      <c r="AM241" s="139"/>
      <c r="AN241" s="139"/>
      <c r="AO241" s="139"/>
      <c r="BB241" s="165"/>
      <c r="BC241" s="161"/>
      <c r="BD241" s="166"/>
      <c r="BJ241" s="165"/>
      <c r="BK241" s="161"/>
      <c r="BL241" s="166"/>
      <c r="CJ241" s="413"/>
      <c r="CK241" s="413"/>
      <c r="CO241" s="141"/>
    </row>
    <row r="242" spans="1:93" s="5" customFormat="1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63"/>
      <c r="AG242" s="163"/>
      <c r="AH242" s="163"/>
      <c r="AI242" s="163"/>
      <c r="AJ242" s="163"/>
      <c r="AK242" s="164"/>
      <c r="AL242" s="139"/>
      <c r="AM242" s="139"/>
      <c r="AN242" s="139"/>
      <c r="AO242" s="139"/>
      <c r="BB242" s="165"/>
      <c r="BC242" s="161"/>
      <c r="BD242" s="166"/>
      <c r="BJ242" s="165"/>
      <c r="BK242" s="161"/>
      <c r="BL242" s="166"/>
      <c r="CJ242" s="413"/>
      <c r="CK242" s="413"/>
      <c r="CO242" s="141"/>
    </row>
    <row r="243" spans="1:93" s="5" customFormat="1" x14ac:dyDescent="0.2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63"/>
      <c r="AG243" s="163"/>
      <c r="AH243" s="163"/>
      <c r="AI243" s="163"/>
      <c r="AJ243" s="163"/>
      <c r="AK243" s="164"/>
      <c r="AL243" s="139"/>
      <c r="AM243" s="139"/>
      <c r="AN243" s="139"/>
      <c r="AO243" s="139"/>
      <c r="BB243" s="165"/>
      <c r="BC243" s="161"/>
      <c r="BD243" s="166"/>
      <c r="BJ243" s="165"/>
      <c r="BK243" s="161"/>
      <c r="BL243" s="166"/>
      <c r="CJ243" s="413"/>
      <c r="CK243" s="413"/>
      <c r="CO243" s="141"/>
    </row>
    <row r="244" spans="1:93" s="5" customFormat="1" x14ac:dyDescent="0.2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63"/>
      <c r="AG244" s="163"/>
      <c r="AH244" s="163"/>
      <c r="AI244" s="163"/>
      <c r="AJ244" s="163"/>
      <c r="AK244" s="164"/>
      <c r="AL244" s="139"/>
      <c r="AM244" s="139"/>
      <c r="AN244" s="139"/>
      <c r="AO244" s="139"/>
      <c r="BB244" s="165"/>
      <c r="BC244" s="161"/>
      <c r="BD244" s="166"/>
      <c r="BJ244" s="165"/>
      <c r="BK244" s="161"/>
      <c r="BL244" s="166"/>
      <c r="CJ244" s="413"/>
      <c r="CK244" s="413"/>
      <c r="CO244" s="141"/>
    </row>
    <row r="245" spans="1:93" s="5" customFormat="1" x14ac:dyDescent="0.2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63"/>
      <c r="AG245" s="163"/>
      <c r="AH245" s="163"/>
      <c r="AI245" s="163"/>
      <c r="AJ245" s="163"/>
      <c r="AK245" s="164"/>
      <c r="AL245" s="139"/>
      <c r="AM245" s="139"/>
      <c r="AN245" s="139"/>
      <c r="AO245" s="139"/>
      <c r="BB245" s="165"/>
      <c r="BC245" s="161"/>
      <c r="BD245" s="166"/>
      <c r="BJ245" s="165"/>
      <c r="BK245" s="161"/>
      <c r="BL245" s="166"/>
      <c r="CJ245" s="413"/>
      <c r="CK245" s="413"/>
      <c r="CO245" s="141"/>
    </row>
    <row r="246" spans="1:93" s="5" customFormat="1" x14ac:dyDescent="0.25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63"/>
      <c r="AG246" s="163"/>
      <c r="AH246" s="163"/>
      <c r="AI246" s="163"/>
      <c r="AJ246" s="163"/>
      <c r="AK246" s="164"/>
      <c r="AL246" s="139"/>
      <c r="AM246" s="139"/>
      <c r="AN246" s="139"/>
      <c r="AO246" s="139"/>
      <c r="BB246" s="165"/>
      <c r="BC246" s="161"/>
      <c r="BD246" s="166"/>
      <c r="BJ246" s="165"/>
      <c r="BK246" s="161"/>
      <c r="BL246" s="166"/>
      <c r="CJ246" s="413"/>
      <c r="CK246" s="413"/>
      <c r="CO246" s="141"/>
    </row>
    <row r="247" spans="1:93" s="5" customFormat="1" x14ac:dyDescent="0.25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63"/>
      <c r="AG247" s="163"/>
      <c r="AH247" s="163"/>
      <c r="AI247" s="163"/>
      <c r="AJ247" s="163"/>
      <c r="AK247" s="164"/>
      <c r="AL247" s="139"/>
      <c r="AM247" s="139"/>
      <c r="AN247" s="139"/>
      <c r="AO247" s="139"/>
      <c r="BB247" s="165"/>
      <c r="BC247" s="161"/>
      <c r="BD247" s="166"/>
      <c r="BJ247" s="165"/>
      <c r="BK247" s="161"/>
      <c r="BL247" s="166"/>
      <c r="CJ247" s="413"/>
      <c r="CK247" s="413"/>
      <c r="CO247" s="141"/>
    </row>
    <row r="248" spans="1:93" s="5" customFormat="1" x14ac:dyDescent="0.25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63"/>
      <c r="AG248" s="163"/>
      <c r="AH248" s="163"/>
      <c r="AI248" s="163"/>
      <c r="AJ248" s="163"/>
      <c r="AK248" s="164"/>
      <c r="AL248" s="139"/>
      <c r="AM248" s="139"/>
      <c r="AN248" s="139"/>
      <c r="AO248" s="139"/>
      <c r="BB248" s="165"/>
      <c r="BC248" s="161"/>
      <c r="BD248" s="166"/>
      <c r="BJ248" s="165"/>
      <c r="BK248" s="161"/>
      <c r="BL248" s="166"/>
      <c r="CJ248" s="413"/>
      <c r="CK248" s="413"/>
      <c r="CO248" s="141"/>
    </row>
    <row r="249" spans="1:93" s="5" customFormat="1" x14ac:dyDescent="0.25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63"/>
      <c r="AG249" s="163"/>
      <c r="AH249" s="163"/>
      <c r="AI249" s="163"/>
      <c r="AJ249" s="163"/>
      <c r="AK249" s="164"/>
      <c r="AL249" s="139"/>
      <c r="AM249" s="139"/>
      <c r="AN249" s="139"/>
      <c r="AO249" s="139"/>
      <c r="BB249" s="165"/>
      <c r="BC249" s="161"/>
      <c r="BD249" s="166"/>
      <c r="BJ249" s="165"/>
      <c r="BK249" s="161"/>
      <c r="BL249" s="166"/>
      <c r="CJ249" s="413"/>
      <c r="CK249" s="413"/>
      <c r="CO249" s="141"/>
    </row>
    <row r="250" spans="1:93" s="5" customFormat="1" x14ac:dyDescent="0.2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63"/>
      <c r="AG250" s="163"/>
      <c r="AH250" s="163"/>
      <c r="AI250" s="163"/>
      <c r="AJ250" s="163"/>
      <c r="AK250" s="164"/>
      <c r="AL250" s="139"/>
      <c r="AM250" s="139"/>
      <c r="AN250" s="139"/>
      <c r="AO250" s="139"/>
      <c r="BB250" s="165"/>
      <c r="BC250" s="161"/>
      <c r="BD250" s="166"/>
      <c r="BJ250" s="165"/>
      <c r="BK250" s="161"/>
      <c r="BL250" s="166"/>
      <c r="CJ250" s="413"/>
      <c r="CK250" s="413"/>
      <c r="CO250" s="141"/>
    </row>
    <row r="251" spans="1:93" s="5" customFormat="1" x14ac:dyDescent="0.25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63"/>
      <c r="AG251" s="163"/>
      <c r="AH251" s="163"/>
      <c r="AI251" s="163"/>
      <c r="AJ251" s="163"/>
      <c r="AK251" s="164"/>
      <c r="AL251" s="139"/>
      <c r="AM251" s="139"/>
      <c r="AN251" s="139"/>
      <c r="AO251" s="139"/>
      <c r="BB251" s="165"/>
      <c r="BC251" s="161"/>
      <c r="BD251" s="166"/>
      <c r="BJ251" s="165"/>
      <c r="BK251" s="161"/>
      <c r="BL251" s="166"/>
      <c r="CJ251" s="413"/>
      <c r="CK251" s="413"/>
      <c r="CO251" s="141"/>
    </row>
    <row r="252" spans="1:93" s="5" customFormat="1" x14ac:dyDescent="0.25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63"/>
      <c r="AG252" s="163"/>
      <c r="AH252" s="163"/>
      <c r="AI252" s="163"/>
      <c r="AJ252" s="163"/>
      <c r="AK252" s="164"/>
      <c r="AL252" s="139"/>
      <c r="AM252" s="139"/>
      <c r="AN252" s="139"/>
      <c r="AO252" s="139"/>
      <c r="BB252" s="165"/>
      <c r="BC252" s="161"/>
      <c r="BD252" s="166"/>
      <c r="BJ252" s="165"/>
      <c r="BK252" s="161"/>
      <c r="BL252" s="166"/>
      <c r="CJ252" s="413"/>
      <c r="CK252" s="413"/>
      <c r="CO252" s="141"/>
    </row>
    <row r="253" spans="1:93" s="5" customFormat="1" x14ac:dyDescent="0.25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63"/>
      <c r="AG253" s="163"/>
      <c r="AH253" s="163"/>
      <c r="AI253" s="163"/>
      <c r="AJ253" s="163"/>
      <c r="AK253" s="164"/>
      <c r="AL253" s="139"/>
      <c r="AM253" s="139"/>
      <c r="AN253" s="139"/>
      <c r="AO253" s="139"/>
      <c r="BB253" s="165"/>
      <c r="BC253" s="161"/>
      <c r="BD253" s="166"/>
      <c r="BJ253" s="165"/>
      <c r="BK253" s="161"/>
      <c r="BL253" s="166"/>
      <c r="CJ253" s="413"/>
      <c r="CK253" s="413"/>
      <c r="CO253" s="141"/>
    </row>
    <row r="254" spans="1:93" s="5" customFormat="1" x14ac:dyDescent="0.25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63"/>
      <c r="AG254" s="163"/>
      <c r="AH254" s="163"/>
      <c r="AI254" s="163"/>
      <c r="AJ254" s="163"/>
      <c r="AK254" s="164"/>
      <c r="AL254" s="139"/>
      <c r="AM254" s="139"/>
      <c r="AN254" s="139"/>
      <c r="AO254" s="139"/>
      <c r="BB254" s="165"/>
      <c r="BC254" s="161"/>
      <c r="BD254" s="166"/>
      <c r="BJ254" s="165"/>
      <c r="BK254" s="161"/>
      <c r="BL254" s="166"/>
      <c r="CJ254" s="413"/>
      <c r="CK254" s="413"/>
      <c r="CO254" s="141"/>
    </row>
    <row r="255" spans="1:93" s="5" customFormat="1" x14ac:dyDescent="0.25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63"/>
      <c r="AG255" s="163"/>
      <c r="AH255" s="163"/>
      <c r="AI255" s="163"/>
      <c r="AJ255" s="163"/>
      <c r="AK255" s="164"/>
      <c r="AL255" s="139"/>
      <c r="AM255" s="139"/>
      <c r="AN255" s="139"/>
      <c r="AO255" s="139"/>
      <c r="BB255" s="165"/>
      <c r="BC255" s="161"/>
      <c r="BD255" s="166"/>
      <c r="BJ255" s="165"/>
      <c r="BK255" s="161"/>
      <c r="BL255" s="166"/>
      <c r="CJ255" s="413"/>
      <c r="CK255" s="413"/>
      <c r="CO255" s="141"/>
    </row>
    <row r="256" spans="1:93" s="5" customFormat="1" x14ac:dyDescent="0.25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63"/>
      <c r="AG256" s="163"/>
      <c r="AH256" s="163"/>
      <c r="AI256" s="163"/>
      <c r="AJ256" s="163"/>
      <c r="AK256" s="164"/>
      <c r="AL256" s="139"/>
      <c r="AM256" s="139"/>
      <c r="AN256" s="139"/>
      <c r="AO256" s="139"/>
      <c r="BB256" s="165"/>
      <c r="BC256" s="161"/>
      <c r="BD256" s="166"/>
      <c r="BJ256" s="165"/>
      <c r="BK256" s="161"/>
      <c r="BL256" s="166"/>
      <c r="CJ256" s="413"/>
      <c r="CK256" s="413"/>
      <c r="CO256" s="141"/>
    </row>
    <row r="257" spans="1:93" s="5" customFormat="1" x14ac:dyDescent="0.25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63"/>
      <c r="AG257" s="163"/>
      <c r="AH257" s="163"/>
      <c r="AI257" s="163"/>
      <c r="AJ257" s="163"/>
      <c r="AK257" s="164"/>
      <c r="AL257" s="139"/>
      <c r="AM257" s="139"/>
      <c r="AN257" s="139"/>
      <c r="AO257" s="139"/>
      <c r="BB257" s="165"/>
      <c r="BC257" s="161"/>
      <c r="BD257" s="166"/>
      <c r="BJ257" s="165"/>
      <c r="BK257" s="161"/>
      <c r="BL257" s="166"/>
      <c r="CJ257" s="413"/>
      <c r="CK257" s="413"/>
      <c r="CO257" s="141"/>
    </row>
    <row r="258" spans="1:93" s="5" customFormat="1" x14ac:dyDescent="0.25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63"/>
      <c r="AG258" s="163"/>
      <c r="AH258" s="163"/>
      <c r="AI258" s="163"/>
      <c r="AJ258" s="163"/>
      <c r="AK258" s="164"/>
      <c r="AL258" s="139"/>
      <c r="AM258" s="139"/>
      <c r="AN258" s="139"/>
      <c r="AO258" s="139"/>
      <c r="BB258" s="165"/>
      <c r="BC258" s="161"/>
      <c r="BD258" s="166"/>
      <c r="BJ258" s="165"/>
      <c r="BK258" s="161"/>
      <c r="BL258" s="166"/>
      <c r="CJ258" s="413"/>
      <c r="CK258" s="413"/>
      <c r="CO258" s="141"/>
    </row>
    <row r="259" spans="1:93" s="5" customFormat="1" x14ac:dyDescent="0.25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63"/>
      <c r="AG259" s="163"/>
      <c r="AH259" s="163"/>
      <c r="AI259" s="163"/>
      <c r="AJ259" s="163"/>
      <c r="AK259" s="164"/>
      <c r="AL259" s="139"/>
      <c r="AM259" s="139"/>
      <c r="AN259" s="139"/>
      <c r="AO259" s="139"/>
      <c r="BB259" s="165"/>
      <c r="BC259" s="161"/>
      <c r="BD259" s="166"/>
      <c r="BJ259" s="165"/>
      <c r="BK259" s="161"/>
      <c r="BL259" s="166"/>
      <c r="CJ259" s="413"/>
      <c r="CK259" s="413"/>
      <c r="CO259" s="141"/>
    </row>
    <row r="260" spans="1:93" s="5" customFormat="1" x14ac:dyDescent="0.25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63"/>
      <c r="AG260" s="163"/>
      <c r="AH260" s="163"/>
      <c r="AI260" s="163"/>
      <c r="AJ260" s="163"/>
      <c r="AK260" s="164"/>
      <c r="AL260" s="139"/>
      <c r="AM260" s="139"/>
      <c r="AN260" s="139"/>
      <c r="AO260" s="139"/>
      <c r="BB260" s="165"/>
      <c r="BC260" s="161"/>
      <c r="BD260" s="166"/>
      <c r="BJ260" s="165"/>
      <c r="BK260" s="161"/>
      <c r="BL260" s="166"/>
      <c r="CJ260" s="413"/>
      <c r="CK260" s="413"/>
      <c r="CO260" s="141"/>
    </row>
    <row r="261" spans="1:93" s="5" customFormat="1" x14ac:dyDescent="0.25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63"/>
      <c r="AG261" s="163"/>
      <c r="AH261" s="163"/>
      <c r="AI261" s="163"/>
      <c r="AJ261" s="163"/>
      <c r="AK261" s="164"/>
      <c r="AL261" s="139"/>
      <c r="AM261" s="139"/>
      <c r="AN261" s="139"/>
      <c r="AO261" s="139"/>
      <c r="BB261" s="165"/>
      <c r="BC261" s="161"/>
      <c r="BD261" s="166"/>
      <c r="BJ261" s="165"/>
      <c r="BK261" s="161"/>
      <c r="BL261" s="166"/>
      <c r="CJ261" s="413"/>
      <c r="CK261" s="413"/>
      <c r="CO261" s="141"/>
    </row>
    <row r="262" spans="1:93" s="5" customFormat="1" x14ac:dyDescent="0.25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63"/>
      <c r="AG262" s="163"/>
      <c r="AH262" s="163"/>
      <c r="AI262" s="163"/>
      <c r="AJ262" s="163"/>
      <c r="AK262" s="164"/>
      <c r="AL262" s="139"/>
      <c r="AM262" s="139"/>
      <c r="AN262" s="139"/>
      <c r="AO262" s="139"/>
      <c r="BB262" s="165"/>
      <c r="BC262" s="161"/>
      <c r="BD262" s="166"/>
      <c r="BJ262" s="165"/>
      <c r="BK262" s="161"/>
      <c r="BL262" s="166"/>
      <c r="CJ262" s="413"/>
      <c r="CK262" s="413"/>
      <c r="CO262" s="141"/>
    </row>
    <row r="263" spans="1:93" s="5" customFormat="1" x14ac:dyDescent="0.25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63"/>
      <c r="AG263" s="163"/>
      <c r="AH263" s="163"/>
      <c r="AI263" s="163"/>
      <c r="AJ263" s="163"/>
      <c r="AK263" s="164"/>
      <c r="AL263" s="139"/>
      <c r="AM263" s="139"/>
      <c r="AN263" s="139"/>
      <c r="AO263" s="139"/>
      <c r="BB263" s="165"/>
      <c r="BC263" s="161"/>
      <c r="BD263" s="166"/>
      <c r="BJ263" s="165"/>
      <c r="BK263" s="161"/>
      <c r="BL263" s="166"/>
      <c r="CJ263" s="413"/>
      <c r="CK263" s="413"/>
      <c r="CO263" s="141"/>
    </row>
    <row r="264" spans="1:93" s="5" customFormat="1" x14ac:dyDescent="0.25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63"/>
      <c r="AG264" s="163"/>
      <c r="AH264" s="163"/>
      <c r="AI264" s="163"/>
      <c r="AJ264" s="163"/>
      <c r="AK264" s="164"/>
      <c r="AL264" s="139"/>
      <c r="AM264" s="139"/>
      <c r="AN264" s="139"/>
      <c r="AO264" s="139"/>
      <c r="BB264" s="165"/>
      <c r="BC264" s="161"/>
      <c r="BD264" s="166"/>
      <c r="BJ264" s="165"/>
      <c r="BK264" s="161"/>
      <c r="BL264" s="166"/>
      <c r="CJ264" s="413"/>
      <c r="CK264" s="413"/>
      <c r="CO264" s="141"/>
    </row>
    <row r="265" spans="1:93" s="5" customFormat="1" x14ac:dyDescent="0.25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63"/>
      <c r="AG265" s="163"/>
      <c r="AH265" s="163"/>
      <c r="AI265" s="163"/>
      <c r="AJ265" s="163"/>
      <c r="AK265" s="164"/>
      <c r="AL265" s="139"/>
      <c r="AM265" s="139"/>
      <c r="AN265" s="139"/>
      <c r="AO265" s="139"/>
      <c r="BB265" s="165"/>
      <c r="BC265" s="161"/>
      <c r="BD265" s="166"/>
      <c r="BJ265" s="165"/>
      <c r="BK265" s="161"/>
      <c r="BL265" s="166"/>
      <c r="CJ265" s="413"/>
      <c r="CK265" s="413"/>
      <c r="CO265" s="141"/>
    </row>
    <row r="266" spans="1:93" s="5" customFormat="1" x14ac:dyDescent="0.25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63"/>
      <c r="AG266" s="163"/>
      <c r="AH266" s="163"/>
      <c r="AI266" s="163"/>
      <c r="AJ266" s="163"/>
      <c r="AK266" s="164"/>
      <c r="AL266" s="139"/>
      <c r="AM266" s="139"/>
      <c r="AN266" s="139"/>
      <c r="AO266" s="139"/>
      <c r="BB266" s="165"/>
      <c r="BC266" s="161"/>
      <c r="BD266" s="166"/>
      <c r="BJ266" s="165"/>
      <c r="BK266" s="161"/>
      <c r="BL266" s="166"/>
      <c r="CJ266" s="413"/>
      <c r="CK266" s="413"/>
      <c r="CO266" s="141"/>
    </row>
    <row r="267" spans="1:93" s="5" customFormat="1" x14ac:dyDescent="0.25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63"/>
      <c r="AG267" s="163"/>
      <c r="AH267" s="163"/>
      <c r="AI267" s="163"/>
      <c r="AJ267" s="163"/>
      <c r="AK267" s="164"/>
      <c r="AL267" s="139"/>
      <c r="AM267" s="139"/>
      <c r="AN267" s="139"/>
      <c r="AO267" s="139"/>
      <c r="BB267" s="165"/>
      <c r="BC267" s="161"/>
      <c r="BD267" s="166"/>
      <c r="BJ267" s="165"/>
      <c r="BK267" s="161"/>
      <c r="BL267" s="166"/>
      <c r="CJ267" s="413"/>
      <c r="CK267" s="413"/>
      <c r="CO267" s="141"/>
    </row>
    <row r="268" spans="1:93" s="5" customFormat="1" x14ac:dyDescent="0.25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63"/>
      <c r="AG268" s="163"/>
      <c r="AH268" s="163"/>
      <c r="AI268" s="163"/>
      <c r="AJ268" s="163"/>
      <c r="AK268" s="164"/>
      <c r="AL268" s="139"/>
      <c r="AM268" s="139"/>
      <c r="AN268" s="139"/>
      <c r="AO268" s="139"/>
      <c r="BB268" s="165"/>
      <c r="BC268" s="161"/>
      <c r="BD268" s="166"/>
      <c r="BJ268" s="165"/>
      <c r="BK268" s="161"/>
      <c r="BL268" s="166"/>
      <c r="CJ268" s="413"/>
      <c r="CK268" s="413"/>
      <c r="CO268" s="141"/>
    </row>
    <row r="269" spans="1:93" s="5" customFormat="1" x14ac:dyDescent="0.25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63"/>
      <c r="AG269" s="163"/>
      <c r="AH269" s="163"/>
      <c r="AI269" s="163"/>
      <c r="AJ269" s="163"/>
      <c r="AK269" s="164"/>
      <c r="AL269" s="139"/>
      <c r="AM269" s="139"/>
      <c r="AN269" s="139"/>
      <c r="AO269" s="139"/>
      <c r="BB269" s="165"/>
      <c r="BC269" s="161"/>
      <c r="BD269" s="166"/>
      <c r="BJ269" s="165"/>
      <c r="BK269" s="161"/>
      <c r="BL269" s="166"/>
      <c r="CJ269" s="413"/>
      <c r="CK269" s="413"/>
      <c r="CO269" s="141"/>
    </row>
    <row r="270" spans="1:93" s="5" customFormat="1" x14ac:dyDescent="0.25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63"/>
      <c r="AG270" s="163"/>
      <c r="AH270" s="163"/>
      <c r="AI270" s="163"/>
      <c r="AJ270" s="163"/>
      <c r="AK270" s="164"/>
      <c r="AL270" s="139"/>
      <c r="AM270" s="139"/>
      <c r="AN270" s="139"/>
      <c r="AO270" s="139"/>
      <c r="BB270" s="165"/>
      <c r="BC270" s="161"/>
      <c r="BD270" s="166"/>
      <c r="BJ270" s="165"/>
      <c r="BK270" s="161"/>
      <c r="BL270" s="166"/>
      <c r="CJ270" s="413"/>
      <c r="CK270" s="413"/>
      <c r="CO270" s="141"/>
    </row>
    <row r="271" spans="1:93" s="5" customFormat="1" x14ac:dyDescent="0.25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63"/>
      <c r="AG271" s="163"/>
      <c r="AH271" s="163"/>
      <c r="AI271" s="163"/>
      <c r="AJ271" s="163"/>
      <c r="AK271" s="164"/>
      <c r="AL271" s="139"/>
      <c r="AM271" s="139"/>
      <c r="AN271" s="139"/>
      <c r="AO271" s="139"/>
      <c r="BB271" s="165"/>
      <c r="BC271" s="161"/>
      <c r="BD271" s="166"/>
      <c r="BJ271" s="165"/>
      <c r="BK271" s="161"/>
      <c r="BL271" s="166"/>
      <c r="CJ271" s="413"/>
      <c r="CK271" s="413"/>
      <c r="CO271" s="141"/>
    </row>
    <row r="272" spans="1:93" s="5" customFormat="1" x14ac:dyDescent="0.25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63"/>
      <c r="AG272" s="163"/>
      <c r="AH272" s="163"/>
      <c r="AI272" s="163"/>
      <c r="AJ272" s="163"/>
      <c r="AK272" s="164"/>
      <c r="AL272" s="139"/>
      <c r="AM272" s="139"/>
      <c r="AN272" s="139"/>
      <c r="AO272" s="139"/>
      <c r="BB272" s="165"/>
      <c r="BC272" s="161"/>
      <c r="BD272" s="166"/>
      <c r="BJ272" s="165"/>
      <c r="BK272" s="161"/>
      <c r="BL272" s="166"/>
      <c r="CJ272" s="413"/>
      <c r="CK272" s="413"/>
      <c r="CO272" s="141"/>
    </row>
    <row r="273" spans="1:93" s="5" customFormat="1" x14ac:dyDescent="0.25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63"/>
      <c r="AG273" s="163"/>
      <c r="AH273" s="163"/>
      <c r="AI273" s="163"/>
      <c r="AJ273" s="163"/>
      <c r="AK273" s="164"/>
      <c r="AL273" s="139"/>
      <c r="AM273" s="139"/>
      <c r="AN273" s="139"/>
      <c r="AO273" s="139"/>
      <c r="BB273" s="165"/>
      <c r="BC273" s="161"/>
      <c r="BD273" s="166"/>
      <c r="BJ273" s="165"/>
      <c r="BK273" s="161"/>
      <c r="BL273" s="166"/>
      <c r="CJ273" s="413"/>
      <c r="CK273" s="413"/>
      <c r="CO273" s="141"/>
    </row>
    <row r="274" spans="1:93" s="5" customFormat="1" x14ac:dyDescent="0.25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63"/>
      <c r="AG274" s="163"/>
      <c r="AH274" s="163"/>
      <c r="AI274" s="163"/>
      <c r="AJ274" s="163"/>
      <c r="AK274" s="164"/>
      <c r="AL274" s="139"/>
      <c r="AM274" s="139"/>
      <c r="AN274" s="139"/>
      <c r="AO274" s="139"/>
      <c r="BB274" s="165"/>
      <c r="BC274" s="161"/>
      <c r="BD274" s="166"/>
      <c r="BJ274" s="165"/>
      <c r="BK274" s="161"/>
      <c r="BL274" s="166"/>
      <c r="CJ274" s="413"/>
      <c r="CK274" s="413"/>
      <c r="CO274" s="141"/>
    </row>
    <row r="275" spans="1:93" s="5" customFormat="1" x14ac:dyDescent="0.25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63"/>
      <c r="AG275" s="163"/>
      <c r="AH275" s="163"/>
      <c r="AI275" s="163"/>
      <c r="AJ275" s="163"/>
      <c r="AK275" s="164"/>
      <c r="AL275" s="139"/>
      <c r="AM275" s="139"/>
      <c r="AN275" s="139"/>
      <c r="AO275" s="139"/>
      <c r="BB275" s="165"/>
      <c r="BC275" s="161"/>
      <c r="BD275" s="166"/>
      <c r="BJ275" s="165"/>
      <c r="BK275" s="161"/>
      <c r="BL275" s="166"/>
      <c r="CJ275" s="413"/>
      <c r="CK275" s="413"/>
      <c r="CO275" s="141"/>
    </row>
    <row r="276" spans="1:93" s="5" customFormat="1" x14ac:dyDescent="0.25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63"/>
      <c r="AG276" s="163"/>
      <c r="AH276" s="163"/>
      <c r="AI276" s="163"/>
      <c r="AJ276" s="163"/>
      <c r="AK276" s="164"/>
      <c r="AL276" s="139"/>
      <c r="AM276" s="139"/>
      <c r="AN276" s="139"/>
      <c r="AO276" s="139"/>
      <c r="BB276" s="165"/>
      <c r="BC276" s="161"/>
      <c r="BD276" s="166"/>
      <c r="BJ276" s="165"/>
      <c r="BK276" s="161"/>
      <c r="BL276" s="166"/>
      <c r="CJ276" s="413"/>
      <c r="CK276" s="413"/>
      <c r="CO276" s="141"/>
    </row>
    <row r="277" spans="1:93" s="5" customFormat="1" x14ac:dyDescent="0.25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63"/>
      <c r="AG277" s="163"/>
      <c r="AH277" s="163"/>
      <c r="AI277" s="163"/>
      <c r="AJ277" s="163"/>
      <c r="AK277" s="164"/>
      <c r="AL277" s="139"/>
      <c r="AM277" s="139"/>
      <c r="AN277" s="139"/>
      <c r="AO277" s="139"/>
      <c r="BB277" s="165"/>
      <c r="BC277" s="161"/>
      <c r="BD277" s="166"/>
      <c r="BJ277" s="165"/>
      <c r="BK277" s="161"/>
      <c r="BL277" s="166"/>
      <c r="CJ277" s="413"/>
      <c r="CK277" s="413"/>
      <c r="CO277" s="141"/>
    </row>
    <row r="278" spans="1:93" s="5" customFormat="1" x14ac:dyDescent="0.25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63"/>
      <c r="AG278" s="163"/>
      <c r="AH278" s="163"/>
      <c r="AI278" s="163"/>
      <c r="AJ278" s="163"/>
      <c r="AK278" s="164"/>
      <c r="AL278" s="139"/>
      <c r="AM278" s="139"/>
      <c r="AN278" s="139"/>
      <c r="AO278" s="139"/>
      <c r="BB278" s="165"/>
      <c r="BC278" s="161"/>
      <c r="BD278" s="166"/>
      <c r="BJ278" s="165"/>
      <c r="BK278" s="161"/>
      <c r="BL278" s="166"/>
      <c r="CJ278" s="413"/>
      <c r="CK278" s="413"/>
      <c r="CO278" s="141"/>
    </row>
    <row r="279" spans="1:93" s="5" customFormat="1" x14ac:dyDescent="0.25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63"/>
      <c r="AG279" s="163"/>
      <c r="AH279" s="163"/>
      <c r="AI279" s="163"/>
      <c r="AJ279" s="163"/>
      <c r="AK279" s="164"/>
      <c r="AL279" s="139"/>
      <c r="AM279" s="139"/>
      <c r="AN279" s="139"/>
      <c r="AO279" s="139"/>
      <c r="BB279" s="165"/>
      <c r="BC279" s="161"/>
      <c r="BD279" s="166"/>
      <c r="BJ279" s="165"/>
      <c r="BK279" s="161"/>
      <c r="BL279" s="166"/>
      <c r="CJ279" s="413"/>
      <c r="CK279" s="413"/>
      <c r="CO279" s="141"/>
    </row>
    <row r="280" spans="1:93" s="5" customFormat="1" x14ac:dyDescent="0.25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63"/>
      <c r="AG280" s="163"/>
      <c r="AH280" s="163"/>
      <c r="AI280" s="163"/>
      <c r="AJ280" s="163"/>
      <c r="AK280" s="164"/>
      <c r="AL280" s="139"/>
      <c r="AM280" s="139"/>
      <c r="AN280" s="139"/>
      <c r="AO280" s="139"/>
      <c r="BB280" s="165"/>
      <c r="BC280" s="161"/>
      <c r="BD280" s="166"/>
      <c r="BJ280" s="165"/>
      <c r="BK280" s="161"/>
      <c r="BL280" s="166"/>
      <c r="CJ280" s="413"/>
      <c r="CK280" s="413"/>
      <c r="CO280" s="141"/>
    </row>
    <row r="281" spans="1:93" s="5" customFormat="1" x14ac:dyDescent="0.25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63"/>
      <c r="AG281" s="163"/>
      <c r="AH281" s="163"/>
      <c r="AI281" s="163"/>
      <c r="AJ281" s="163"/>
      <c r="AK281" s="164"/>
      <c r="AL281" s="139"/>
      <c r="AM281" s="139"/>
      <c r="AN281" s="139"/>
      <c r="AO281" s="139"/>
      <c r="BB281" s="165"/>
      <c r="BC281" s="161"/>
      <c r="BD281" s="166"/>
      <c r="BJ281" s="165"/>
      <c r="BK281" s="161"/>
      <c r="BL281" s="166"/>
      <c r="CJ281" s="413"/>
      <c r="CK281" s="413"/>
      <c r="CO281" s="141"/>
    </row>
    <row r="282" spans="1:93" s="5" customFormat="1" x14ac:dyDescent="0.25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63"/>
      <c r="AG282" s="163"/>
      <c r="AH282" s="163"/>
      <c r="AI282" s="163"/>
      <c r="AJ282" s="163"/>
      <c r="AK282" s="164"/>
      <c r="AL282" s="139"/>
      <c r="AM282" s="139"/>
      <c r="AN282" s="139"/>
      <c r="AO282" s="139"/>
      <c r="BB282" s="165"/>
      <c r="BC282" s="161"/>
      <c r="BD282" s="166"/>
      <c r="BJ282" s="165"/>
      <c r="BK282" s="161"/>
      <c r="BL282" s="166"/>
      <c r="CJ282" s="413"/>
      <c r="CK282" s="413"/>
      <c r="CO282" s="141"/>
    </row>
    <row r="283" spans="1:93" s="5" customFormat="1" x14ac:dyDescent="0.25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63"/>
      <c r="AG283" s="163"/>
      <c r="AH283" s="163"/>
      <c r="AI283" s="163"/>
      <c r="AJ283" s="163"/>
      <c r="AK283" s="164"/>
      <c r="AL283" s="139"/>
      <c r="AM283" s="139"/>
      <c r="AN283" s="139"/>
      <c r="AO283" s="139"/>
      <c r="BB283" s="165"/>
      <c r="BC283" s="161"/>
      <c r="BD283" s="166"/>
      <c r="BJ283" s="165"/>
      <c r="BK283" s="161"/>
      <c r="BL283" s="166"/>
      <c r="CJ283" s="413"/>
      <c r="CK283" s="413"/>
      <c r="CO283" s="141"/>
    </row>
    <row r="284" spans="1:93" s="5" customFormat="1" x14ac:dyDescent="0.25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63"/>
      <c r="AG284" s="163"/>
      <c r="AH284" s="163"/>
      <c r="AI284" s="163"/>
      <c r="AJ284" s="163"/>
      <c r="AK284" s="164"/>
      <c r="AL284" s="139"/>
      <c r="AM284" s="139"/>
      <c r="AN284" s="139"/>
      <c r="AO284" s="139"/>
      <c r="BB284" s="165"/>
      <c r="BC284" s="161"/>
      <c r="BD284" s="166"/>
      <c r="BJ284" s="165"/>
      <c r="BK284" s="161"/>
      <c r="BL284" s="166"/>
      <c r="CJ284" s="413"/>
      <c r="CK284" s="413"/>
      <c r="CO284" s="141"/>
    </row>
    <row r="285" spans="1:93" s="5" customFormat="1" x14ac:dyDescent="0.25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63"/>
      <c r="AG285" s="163"/>
      <c r="AH285" s="163"/>
      <c r="AI285" s="163"/>
      <c r="AJ285" s="163"/>
      <c r="AK285" s="164"/>
      <c r="AL285" s="139"/>
      <c r="AM285" s="139"/>
      <c r="AN285" s="139"/>
      <c r="AO285" s="139"/>
      <c r="BB285" s="165"/>
      <c r="BC285" s="161"/>
      <c r="BD285" s="166"/>
      <c r="BJ285" s="165"/>
      <c r="BK285" s="161"/>
      <c r="BL285" s="166"/>
      <c r="CJ285" s="413"/>
      <c r="CK285" s="413"/>
      <c r="CO285" s="141"/>
    </row>
    <row r="286" spans="1:93" s="5" customFormat="1" x14ac:dyDescent="0.25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63"/>
      <c r="AG286" s="163"/>
      <c r="AH286" s="163"/>
      <c r="AI286" s="163"/>
      <c r="AJ286" s="163"/>
      <c r="AK286" s="164"/>
      <c r="AL286" s="139"/>
      <c r="AM286" s="139"/>
      <c r="AN286" s="139"/>
      <c r="AO286" s="139"/>
      <c r="BB286" s="165"/>
      <c r="BC286" s="161"/>
      <c r="BD286" s="166"/>
      <c r="BJ286" s="165"/>
      <c r="BK286" s="161"/>
      <c r="BL286" s="166"/>
      <c r="CJ286" s="413"/>
      <c r="CK286" s="413"/>
      <c r="CO286" s="141"/>
    </row>
    <row r="287" spans="1:93" s="5" customFormat="1" x14ac:dyDescent="0.25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63"/>
      <c r="AG287" s="163"/>
      <c r="AH287" s="163"/>
      <c r="AI287" s="163"/>
      <c r="AJ287" s="163"/>
      <c r="AK287" s="164"/>
      <c r="AL287" s="139"/>
      <c r="AM287" s="139"/>
      <c r="AN287" s="139"/>
      <c r="AO287" s="139"/>
      <c r="BB287" s="165"/>
      <c r="BC287" s="161"/>
      <c r="BD287" s="166"/>
      <c r="BJ287" s="165"/>
      <c r="BK287" s="161"/>
      <c r="BL287" s="166"/>
      <c r="CJ287" s="413"/>
      <c r="CK287" s="413"/>
      <c r="CO287" s="141"/>
    </row>
    <row r="288" spans="1:93" s="5" customFormat="1" x14ac:dyDescent="0.25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63"/>
      <c r="AG288" s="163"/>
      <c r="AH288" s="163"/>
      <c r="AI288" s="163"/>
      <c r="AJ288" s="163"/>
      <c r="AK288" s="164"/>
      <c r="AL288" s="139"/>
      <c r="AM288" s="139"/>
      <c r="AN288" s="139"/>
      <c r="AO288" s="139"/>
      <c r="BB288" s="165"/>
      <c r="BC288" s="161"/>
      <c r="BD288" s="166"/>
      <c r="BJ288" s="165"/>
      <c r="BK288" s="161"/>
      <c r="BL288" s="166"/>
      <c r="CJ288" s="413"/>
      <c r="CK288" s="413"/>
      <c r="CO288" s="141"/>
    </row>
    <row r="289" spans="1:93" s="5" customFormat="1" x14ac:dyDescent="0.25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63"/>
      <c r="AG289" s="163"/>
      <c r="AH289" s="163"/>
      <c r="AI289" s="163"/>
      <c r="AJ289" s="163"/>
      <c r="AK289" s="164"/>
      <c r="AL289" s="139"/>
      <c r="AM289" s="139"/>
      <c r="AN289" s="139"/>
      <c r="AO289" s="139"/>
      <c r="BB289" s="165"/>
      <c r="BC289" s="161"/>
      <c r="BD289" s="166"/>
      <c r="BJ289" s="165"/>
      <c r="BK289" s="161"/>
      <c r="BL289" s="166"/>
      <c r="CJ289" s="413"/>
      <c r="CK289" s="413"/>
      <c r="CO289" s="141"/>
    </row>
    <row r="290" spans="1:93" s="5" customFormat="1" x14ac:dyDescent="0.25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63"/>
      <c r="AG290" s="163"/>
      <c r="AH290" s="163"/>
      <c r="AI290" s="163"/>
      <c r="AJ290" s="163"/>
      <c r="AK290" s="164"/>
      <c r="AL290" s="139"/>
      <c r="AM290" s="139"/>
      <c r="AN290" s="139"/>
      <c r="AO290" s="139"/>
      <c r="BB290" s="165"/>
      <c r="BC290" s="161"/>
      <c r="BD290" s="166"/>
      <c r="BJ290" s="165"/>
      <c r="BK290" s="161"/>
      <c r="BL290" s="166"/>
      <c r="CJ290" s="413"/>
      <c r="CK290" s="413"/>
      <c r="CO290" s="141"/>
    </row>
    <row r="291" spans="1:93" s="5" customFormat="1" x14ac:dyDescent="0.25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63"/>
      <c r="AG291" s="163"/>
      <c r="AH291" s="163"/>
      <c r="AI291" s="163"/>
      <c r="AJ291" s="163"/>
      <c r="AK291" s="164"/>
      <c r="AL291" s="139"/>
      <c r="AM291" s="139"/>
      <c r="AN291" s="139"/>
      <c r="AO291" s="139"/>
      <c r="BB291" s="165"/>
      <c r="BC291" s="161"/>
      <c r="BD291" s="166"/>
      <c r="BJ291" s="165"/>
      <c r="BK291" s="161"/>
      <c r="BL291" s="166"/>
      <c r="CJ291" s="413"/>
      <c r="CK291" s="413"/>
      <c r="CO291" s="141"/>
    </row>
    <row r="292" spans="1:93" s="5" customFormat="1" x14ac:dyDescent="0.25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63"/>
      <c r="AG292" s="163"/>
      <c r="AH292" s="163"/>
      <c r="AI292" s="163"/>
      <c r="AJ292" s="163"/>
      <c r="AK292" s="164"/>
      <c r="AL292" s="139"/>
      <c r="AM292" s="139"/>
      <c r="AN292" s="139"/>
      <c r="AO292" s="139"/>
      <c r="BB292" s="165"/>
      <c r="BC292" s="161"/>
      <c r="BD292" s="166"/>
      <c r="BJ292" s="165"/>
      <c r="BK292" s="161"/>
      <c r="BL292" s="166"/>
      <c r="CJ292" s="413"/>
      <c r="CK292" s="413"/>
      <c r="CO292" s="141"/>
    </row>
    <row r="293" spans="1:93" s="5" customFormat="1" x14ac:dyDescent="0.25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63"/>
      <c r="AG293" s="163"/>
      <c r="AH293" s="163"/>
      <c r="AI293" s="163"/>
      <c r="AJ293" s="163"/>
      <c r="AK293" s="164"/>
      <c r="AL293" s="139"/>
      <c r="AM293" s="139"/>
      <c r="AN293" s="139"/>
      <c r="AO293" s="139"/>
      <c r="BB293" s="165"/>
      <c r="BC293" s="161"/>
      <c r="BD293" s="166"/>
      <c r="BJ293" s="165"/>
      <c r="BK293" s="161"/>
      <c r="BL293" s="166"/>
      <c r="CJ293" s="413"/>
      <c r="CK293" s="413"/>
      <c r="CO293" s="141"/>
    </row>
    <row r="294" spans="1:93" s="5" customFormat="1" x14ac:dyDescent="0.25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63"/>
      <c r="AG294" s="163"/>
      <c r="AH294" s="163"/>
      <c r="AI294" s="163"/>
      <c r="AJ294" s="163"/>
      <c r="AK294" s="164"/>
      <c r="AL294" s="139"/>
      <c r="AM294" s="139"/>
      <c r="AN294" s="139"/>
      <c r="AO294" s="139"/>
      <c r="BB294" s="165"/>
      <c r="BC294" s="161"/>
      <c r="BD294" s="166"/>
      <c r="BJ294" s="165"/>
      <c r="BK294" s="161"/>
      <c r="BL294" s="166"/>
      <c r="CJ294" s="413"/>
      <c r="CK294" s="413"/>
      <c r="CO294" s="141"/>
    </row>
    <row r="295" spans="1:93" s="5" customFormat="1" x14ac:dyDescent="0.25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63"/>
      <c r="AG295" s="163"/>
      <c r="AH295" s="163"/>
      <c r="AI295" s="163"/>
      <c r="AJ295" s="163"/>
      <c r="AK295" s="164"/>
      <c r="AL295" s="139"/>
      <c r="AM295" s="139"/>
      <c r="AN295" s="139"/>
      <c r="AO295" s="139"/>
      <c r="BB295" s="165"/>
      <c r="BC295" s="161"/>
      <c r="BD295" s="166"/>
      <c r="BJ295" s="165"/>
      <c r="BK295" s="161"/>
      <c r="BL295" s="166"/>
      <c r="CJ295" s="413"/>
      <c r="CK295" s="413"/>
      <c r="CO295" s="141"/>
    </row>
    <row r="296" spans="1:93" s="5" customFormat="1" x14ac:dyDescent="0.25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63"/>
      <c r="AG296" s="163"/>
      <c r="AH296" s="163"/>
      <c r="AI296" s="163"/>
      <c r="AJ296" s="163"/>
      <c r="AK296" s="164"/>
      <c r="AL296" s="139"/>
      <c r="AM296" s="139"/>
      <c r="AN296" s="139"/>
      <c r="AO296" s="139"/>
      <c r="BB296" s="165"/>
      <c r="BC296" s="161"/>
      <c r="BD296" s="166"/>
      <c r="BJ296" s="165"/>
      <c r="BK296" s="161"/>
      <c r="BL296" s="166"/>
      <c r="CJ296" s="413"/>
      <c r="CK296" s="413"/>
      <c r="CO296" s="141"/>
    </row>
    <row r="297" spans="1:93" s="5" customFormat="1" x14ac:dyDescent="0.25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63"/>
      <c r="AG297" s="163"/>
      <c r="AH297" s="163"/>
      <c r="AI297" s="163"/>
      <c r="AJ297" s="163"/>
      <c r="AK297" s="164"/>
      <c r="AL297" s="139"/>
      <c r="AM297" s="139"/>
      <c r="AN297" s="139"/>
      <c r="AO297" s="139"/>
      <c r="BB297" s="165"/>
      <c r="BC297" s="161"/>
      <c r="BD297" s="166"/>
      <c r="BJ297" s="165"/>
      <c r="BK297" s="161"/>
      <c r="BL297" s="166"/>
      <c r="CJ297" s="413"/>
      <c r="CK297" s="413"/>
      <c r="CO297" s="141"/>
    </row>
    <row r="298" spans="1:93" s="5" customFormat="1" x14ac:dyDescent="0.25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63"/>
      <c r="AG298" s="163"/>
      <c r="AH298" s="163"/>
      <c r="AI298" s="163"/>
      <c r="AJ298" s="163"/>
      <c r="AK298" s="164"/>
      <c r="AL298" s="139"/>
      <c r="AM298" s="139"/>
      <c r="AN298" s="139"/>
      <c r="AO298" s="139"/>
      <c r="BB298" s="165"/>
      <c r="BC298" s="161"/>
      <c r="BD298" s="166"/>
      <c r="BJ298" s="165"/>
      <c r="BK298" s="161"/>
      <c r="BL298" s="166"/>
      <c r="CJ298" s="413"/>
      <c r="CK298" s="413"/>
      <c r="CO298" s="141"/>
    </row>
    <row r="299" spans="1:93" s="5" customFormat="1" x14ac:dyDescent="0.25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63"/>
      <c r="AG299" s="163"/>
      <c r="AH299" s="163"/>
      <c r="AI299" s="163"/>
      <c r="AJ299" s="163"/>
      <c r="AK299" s="164"/>
      <c r="AL299" s="139"/>
      <c r="AM299" s="139"/>
      <c r="AN299" s="139"/>
      <c r="AO299" s="139"/>
      <c r="BB299" s="165"/>
      <c r="BC299" s="161"/>
      <c r="BD299" s="166"/>
      <c r="BJ299" s="165"/>
      <c r="BK299" s="161"/>
      <c r="BL299" s="166"/>
      <c r="CJ299" s="413"/>
      <c r="CK299" s="413"/>
      <c r="CO299" s="141"/>
    </row>
    <row r="300" spans="1:93" s="5" customFormat="1" x14ac:dyDescent="0.25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63"/>
      <c r="AG300" s="163"/>
      <c r="AH300" s="163"/>
      <c r="AI300" s="163"/>
      <c r="AJ300" s="163"/>
      <c r="AK300" s="164"/>
      <c r="AL300" s="139"/>
      <c r="AM300" s="139"/>
      <c r="AN300" s="139"/>
      <c r="AO300" s="139"/>
      <c r="BB300" s="165"/>
      <c r="BC300" s="161"/>
      <c r="BD300" s="166"/>
      <c r="BJ300" s="165"/>
      <c r="BK300" s="161"/>
      <c r="BL300" s="166"/>
      <c r="CJ300" s="413"/>
      <c r="CK300" s="413"/>
      <c r="CO300" s="141"/>
    </row>
    <row r="301" spans="1:93" s="5" customFormat="1" x14ac:dyDescent="0.25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63"/>
      <c r="AG301" s="163"/>
      <c r="AH301" s="163"/>
      <c r="AI301" s="163"/>
      <c r="AJ301" s="163"/>
      <c r="AK301" s="164"/>
      <c r="AL301" s="139"/>
      <c r="AM301" s="139"/>
      <c r="AN301" s="139"/>
      <c r="AO301" s="139"/>
      <c r="BB301" s="165"/>
      <c r="BC301" s="161"/>
      <c r="BD301" s="166"/>
      <c r="BJ301" s="165"/>
      <c r="BK301" s="161"/>
      <c r="BL301" s="166"/>
      <c r="CJ301" s="413"/>
      <c r="CK301" s="413"/>
      <c r="CO301" s="141"/>
    </row>
    <row r="302" spans="1:93" s="5" customFormat="1" x14ac:dyDescent="0.25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63"/>
      <c r="AG302" s="163"/>
      <c r="AH302" s="163"/>
      <c r="AI302" s="163"/>
      <c r="AJ302" s="163"/>
      <c r="AK302" s="164"/>
      <c r="AL302" s="139"/>
      <c r="AM302" s="139"/>
      <c r="AN302" s="139"/>
      <c r="AO302" s="139"/>
      <c r="BB302" s="165"/>
      <c r="BC302" s="161"/>
      <c r="BD302" s="166"/>
      <c r="BJ302" s="165"/>
      <c r="BK302" s="161"/>
      <c r="BL302" s="166"/>
      <c r="CJ302" s="413"/>
      <c r="CK302" s="413"/>
      <c r="CO302" s="141"/>
    </row>
    <row r="303" spans="1:93" s="5" customFormat="1" x14ac:dyDescent="0.25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63"/>
      <c r="AG303" s="163"/>
      <c r="AH303" s="163"/>
      <c r="AI303" s="163"/>
      <c r="AJ303" s="163"/>
      <c r="AK303" s="164"/>
      <c r="AL303" s="139"/>
      <c r="AM303" s="139"/>
      <c r="AN303" s="139"/>
      <c r="AO303" s="139"/>
      <c r="BB303" s="165"/>
      <c r="BC303" s="161"/>
      <c r="BD303" s="166"/>
      <c r="BJ303" s="165"/>
      <c r="BK303" s="161"/>
      <c r="BL303" s="166"/>
      <c r="CJ303" s="413"/>
      <c r="CK303" s="413"/>
      <c r="CO303" s="141"/>
    </row>
    <row r="304" spans="1:93" s="5" customFormat="1" x14ac:dyDescent="0.25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63"/>
      <c r="AG304" s="163"/>
      <c r="AH304" s="163"/>
      <c r="AI304" s="163"/>
      <c r="AJ304" s="163"/>
      <c r="AK304" s="164"/>
      <c r="AL304" s="139"/>
      <c r="AM304" s="139"/>
      <c r="AN304" s="139"/>
      <c r="AO304" s="139"/>
      <c r="BB304" s="165"/>
      <c r="BC304" s="161"/>
      <c r="BD304" s="166"/>
      <c r="BJ304" s="165"/>
      <c r="BK304" s="161"/>
      <c r="BL304" s="166"/>
      <c r="CJ304" s="413"/>
      <c r="CK304" s="413"/>
      <c r="CO304" s="141"/>
    </row>
    <row r="305" spans="1:93" s="5" customFormat="1" x14ac:dyDescent="0.25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63"/>
      <c r="AG305" s="163"/>
      <c r="AH305" s="163"/>
      <c r="AI305" s="163"/>
      <c r="AJ305" s="163"/>
      <c r="AK305" s="164"/>
      <c r="AL305" s="139"/>
      <c r="AM305" s="139"/>
      <c r="AN305" s="139"/>
      <c r="AO305" s="139"/>
      <c r="BB305" s="165"/>
      <c r="BC305" s="161"/>
      <c r="BD305" s="166"/>
      <c r="BJ305" s="165"/>
      <c r="BK305" s="161"/>
      <c r="BL305" s="166"/>
      <c r="CJ305" s="413"/>
      <c r="CK305" s="413"/>
      <c r="CO305" s="141"/>
    </row>
    <row r="306" spans="1:93" s="5" customFormat="1" x14ac:dyDescent="0.25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63"/>
      <c r="AG306" s="163"/>
      <c r="AH306" s="163"/>
      <c r="AI306" s="163"/>
      <c r="AJ306" s="163"/>
      <c r="AK306" s="164"/>
      <c r="AL306" s="139"/>
      <c r="AM306" s="139"/>
      <c r="AN306" s="139"/>
      <c r="AO306" s="139"/>
      <c r="BB306" s="165"/>
      <c r="BC306" s="161"/>
      <c r="BD306" s="166"/>
      <c r="BJ306" s="165"/>
      <c r="BK306" s="161"/>
      <c r="BL306" s="166"/>
      <c r="CJ306" s="413"/>
      <c r="CK306" s="413"/>
      <c r="CO306" s="141"/>
    </row>
    <row r="307" spans="1:93" s="5" customFormat="1" x14ac:dyDescent="0.25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63"/>
      <c r="AG307" s="163"/>
      <c r="AH307" s="163"/>
      <c r="AI307" s="163"/>
      <c r="AJ307" s="163"/>
      <c r="AK307" s="164"/>
      <c r="AL307" s="139"/>
      <c r="AM307" s="139"/>
      <c r="AN307" s="139"/>
      <c r="AO307" s="139"/>
      <c r="BB307" s="165"/>
      <c r="BC307" s="161"/>
      <c r="BD307" s="166"/>
      <c r="BJ307" s="165"/>
      <c r="BK307" s="161"/>
      <c r="BL307" s="166"/>
      <c r="CJ307" s="413"/>
      <c r="CK307" s="413"/>
      <c r="CO307" s="141"/>
    </row>
    <row r="308" spans="1:93" s="5" customFormat="1" x14ac:dyDescent="0.25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63"/>
      <c r="AG308" s="163"/>
      <c r="AH308" s="163"/>
      <c r="AI308" s="163"/>
      <c r="AJ308" s="163"/>
      <c r="AK308" s="164"/>
      <c r="AL308" s="139"/>
      <c r="AM308" s="139"/>
      <c r="AN308" s="139"/>
      <c r="AO308" s="139"/>
      <c r="BB308" s="165"/>
      <c r="BC308" s="161"/>
      <c r="BD308" s="166"/>
      <c r="BJ308" s="165"/>
      <c r="BK308" s="161"/>
      <c r="BL308" s="166"/>
      <c r="CJ308" s="413"/>
      <c r="CK308" s="413"/>
      <c r="CO308" s="141"/>
    </row>
    <row r="309" spans="1:93" s="5" customFormat="1" x14ac:dyDescent="0.25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63"/>
      <c r="AG309" s="163"/>
      <c r="AH309" s="163"/>
      <c r="AI309" s="163"/>
      <c r="AJ309" s="163"/>
      <c r="AK309" s="164"/>
      <c r="AL309" s="139"/>
      <c r="AM309" s="139"/>
      <c r="AN309" s="139"/>
      <c r="AO309" s="139"/>
      <c r="BB309" s="165"/>
      <c r="BC309" s="161"/>
      <c r="BD309" s="166"/>
      <c r="BJ309" s="165"/>
      <c r="BK309" s="161"/>
      <c r="BL309" s="166"/>
      <c r="CJ309" s="413"/>
      <c r="CK309" s="413"/>
      <c r="CO309" s="141"/>
    </row>
    <row r="310" spans="1:93" s="5" customFormat="1" x14ac:dyDescent="0.25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63"/>
      <c r="AG310" s="163"/>
      <c r="AH310" s="163"/>
      <c r="AI310" s="163"/>
      <c r="AJ310" s="163"/>
      <c r="AK310" s="164"/>
      <c r="AL310" s="139"/>
      <c r="AM310" s="139"/>
      <c r="AN310" s="139"/>
      <c r="AO310" s="139"/>
      <c r="BB310" s="165"/>
      <c r="BC310" s="161"/>
      <c r="BD310" s="166"/>
      <c r="BJ310" s="165"/>
      <c r="BK310" s="161"/>
      <c r="BL310" s="166"/>
      <c r="CJ310" s="413"/>
      <c r="CK310" s="413"/>
      <c r="CO310" s="141"/>
    </row>
    <row r="311" spans="1:93" s="5" customFormat="1" x14ac:dyDescent="0.25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63"/>
      <c r="AG311" s="163"/>
      <c r="AH311" s="163"/>
      <c r="AI311" s="163"/>
      <c r="AJ311" s="163"/>
      <c r="AK311" s="164"/>
      <c r="AL311" s="139"/>
      <c r="AM311" s="139"/>
      <c r="AN311" s="139"/>
      <c r="AO311" s="139"/>
      <c r="BB311" s="165"/>
      <c r="BC311" s="161"/>
      <c r="BD311" s="166"/>
      <c r="BJ311" s="165"/>
      <c r="BK311" s="161"/>
      <c r="BL311" s="166"/>
      <c r="CJ311" s="413"/>
      <c r="CK311" s="413"/>
      <c r="CO311" s="141"/>
    </row>
    <row r="312" spans="1:93" s="5" customFormat="1" x14ac:dyDescent="0.25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63"/>
      <c r="AG312" s="163"/>
      <c r="AH312" s="163"/>
      <c r="AI312" s="163"/>
      <c r="AJ312" s="163"/>
      <c r="AK312" s="164"/>
      <c r="AL312" s="139"/>
      <c r="AM312" s="139"/>
      <c r="AN312" s="139"/>
      <c r="AO312" s="139"/>
      <c r="BB312" s="165"/>
      <c r="BC312" s="161"/>
      <c r="BD312" s="166"/>
      <c r="BJ312" s="165"/>
      <c r="BK312" s="161"/>
      <c r="BL312" s="166"/>
      <c r="CJ312" s="413"/>
      <c r="CK312" s="413"/>
      <c r="CO312" s="141"/>
    </row>
    <row r="313" spans="1:93" s="5" customFormat="1" x14ac:dyDescent="0.2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63"/>
      <c r="AG313" s="163"/>
      <c r="AH313" s="163"/>
      <c r="AI313" s="163"/>
      <c r="AJ313" s="163"/>
      <c r="AK313" s="164"/>
      <c r="AL313" s="139"/>
      <c r="AM313" s="139"/>
      <c r="AN313" s="139"/>
      <c r="AO313" s="139"/>
      <c r="BB313" s="165"/>
      <c r="BC313" s="161"/>
      <c r="BD313" s="166"/>
      <c r="BJ313" s="165"/>
      <c r="BK313" s="161"/>
      <c r="BL313" s="166"/>
      <c r="CJ313" s="413"/>
      <c r="CK313" s="413"/>
      <c r="CO313" s="141"/>
    </row>
    <row r="314" spans="1:93" s="5" customFormat="1" x14ac:dyDescent="0.25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63"/>
      <c r="AG314" s="163"/>
      <c r="AH314" s="163"/>
      <c r="AI314" s="163"/>
      <c r="AJ314" s="163"/>
      <c r="AK314" s="164"/>
      <c r="AL314" s="139"/>
      <c r="AM314" s="139"/>
      <c r="AN314" s="139"/>
      <c r="AO314" s="139"/>
      <c r="BB314" s="165"/>
      <c r="BC314" s="161"/>
      <c r="BD314" s="166"/>
      <c r="BJ314" s="165"/>
      <c r="BK314" s="161"/>
      <c r="BL314" s="166"/>
      <c r="CJ314" s="413"/>
      <c r="CK314" s="413"/>
      <c r="CO314" s="141"/>
    </row>
    <row r="315" spans="1:93" s="5" customFormat="1" x14ac:dyDescent="0.25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63"/>
      <c r="AG315" s="163"/>
      <c r="AH315" s="163"/>
      <c r="AI315" s="163"/>
      <c r="AJ315" s="163"/>
      <c r="AK315" s="164"/>
      <c r="AL315" s="139"/>
      <c r="AM315" s="139"/>
      <c r="AN315" s="139"/>
      <c r="AO315" s="139"/>
      <c r="BB315" s="165"/>
      <c r="BC315" s="161"/>
      <c r="BD315" s="166"/>
      <c r="BJ315" s="165"/>
      <c r="BK315" s="161"/>
      <c r="BL315" s="166"/>
      <c r="CJ315" s="413"/>
      <c r="CK315" s="413"/>
      <c r="CO315" s="141"/>
    </row>
    <row r="316" spans="1:93" s="5" customFormat="1" x14ac:dyDescent="0.25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63"/>
      <c r="AG316" s="163"/>
      <c r="AH316" s="163"/>
      <c r="AI316" s="163"/>
      <c r="AJ316" s="163"/>
      <c r="AK316" s="164"/>
      <c r="AL316" s="139"/>
      <c r="AM316" s="139"/>
      <c r="AN316" s="139"/>
      <c r="AO316" s="139"/>
      <c r="BB316" s="165"/>
      <c r="BC316" s="161"/>
      <c r="BD316" s="166"/>
      <c r="BJ316" s="165"/>
      <c r="BK316" s="161"/>
      <c r="BL316" s="166"/>
      <c r="CJ316" s="413"/>
      <c r="CK316" s="413"/>
      <c r="CO316" s="141"/>
    </row>
    <row r="317" spans="1:93" s="5" customFormat="1" x14ac:dyDescent="0.25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63"/>
      <c r="AG317" s="163"/>
      <c r="AH317" s="163"/>
      <c r="AI317" s="163"/>
      <c r="AJ317" s="163"/>
      <c r="AK317" s="164"/>
      <c r="AL317" s="139"/>
      <c r="AM317" s="139"/>
      <c r="AN317" s="139"/>
      <c r="AO317" s="139"/>
      <c r="BB317" s="165"/>
      <c r="BC317" s="161"/>
      <c r="BD317" s="166"/>
      <c r="BJ317" s="165"/>
      <c r="BK317" s="161"/>
      <c r="BL317" s="166"/>
      <c r="CJ317" s="413"/>
      <c r="CK317" s="413"/>
      <c r="CO317" s="141"/>
    </row>
    <row r="318" spans="1:93" s="5" customFormat="1" x14ac:dyDescent="0.25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63"/>
      <c r="AG318" s="163"/>
      <c r="AH318" s="163"/>
      <c r="AI318" s="163"/>
      <c r="AJ318" s="163"/>
      <c r="AK318" s="164"/>
      <c r="AL318" s="139"/>
      <c r="AM318" s="139"/>
      <c r="AN318" s="139"/>
      <c r="AO318" s="139"/>
      <c r="BB318" s="165"/>
      <c r="BC318" s="161"/>
      <c r="BD318" s="166"/>
      <c r="BJ318" s="165"/>
      <c r="BK318" s="161"/>
      <c r="BL318" s="166"/>
      <c r="CJ318" s="413"/>
      <c r="CK318" s="413"/>
      <c r="CO318" s="141"/>
    </row>
    <row r="319" spans="1:93" s="5" customFormat="1" x14ac:dyDescent="0.25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63"/>
      <c r="AG319" s="163"/>
      <c r="AH319" s="163"/>
      <c r="AI319" s="163"/>
      <c r="AJ319" s="163"/>
      <c r="AK319" s="164"/>
      <c r="AL319" s="139"/>
      <c r="AM319" s="139"/>
      <c r="AN319" s="139"/>
      <c r="AO319" s="139"/>
      <c r="BB319" s="165"/>
      <c r="BC319" s="161"/>
      <c r="BD319" s="166"/>
      <c r="BJ319" s="165"/>
      <c r="BK319" s="161"/>
      <c r="BL319" s="166"/>
      <c r="CJ319" s="413"/>
      <c r="CK319" s="413"/>
      <c r="CO319" s="141"/>
    </row>
    <row r="320" spans="1:93" s="5" customFormat="1" x14ac:dyDescent="0.25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63"/>
      <c r="AG320" s="163"/>
      <c r="AH320" s="163"/>
      <c r="AI320" s="163"/>
      <c r="AJ320" s="163"/>
      <c r="AK320" s="164"/>
      <c r="AL320" s="139"/>
      <c r="AM320" s="139"/>
      <c r="AN320" s="139"/>
      <c r="AO320" s="139"/>
      <c r="BB320" s="165"/>
      <c r="BC320" s="161"/>
      <c r="BD320" s="166"/>
      <c r="BJ320" s="165"/>
      <c r="BK320" s="161"/>
      <c r="BL320" s="166"/>
      <c r="CJ320" s="413"/>
      <c r="CK320" s="413"/>
      <c r="CO320" s="141"/>
    </row>
    <row r="321" spans="1:93" s="5" customFormat="1" x14ac:dyDescent="0.25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63"/>
      <c r="AG321" s="163"/>
      <c r="AH321" s="163"/>
      <c r="AI321" s="163"/>
      <c r="AJ321" s="163"/>
      <c r="AK321" s="164"/>
      <c r="AL321" s="139"/>
      <c r="AM321" s="139"/>
      <c r="AN321" s="139"/>
      <c r="AO321" s="139"/>
      <c r="BB321" s="165"/>
      <c r="BC321" s="161"/>
      <c r="BD321" s="166"/>
      <c r="BJ321" s="165"/>
      <c r="BK321" s="161"/>
      <c r="BL321" s="166"/>
      <c r="CJ321" s="413"/>
      <c r="CK321" s="413"/>
      <c r="CO321" s="141"/>
    </row>
    <row r="322" spans="1:93" s="5" customFormat="1" x14ac:dyDescent="0.25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63"/>
      <c r="AG322" s="163"/>
      <c r="AH322" s="163"/>
      <c r="AI322" s="163"/>
      <c r="AJ322" s="163"/>
      <c r="AK322" s="164"/>
      <c r="AL322" s="139"/>
      <c r="AM322" s="139"/>
      <c r="AN322" s="139"/>
      <c r="AO322" s="139"/>
      <c r="BB322" s="165"/>
      <c r="BC322" s="161"/>
      <c r="BD322" s="166"/>
      <c r="BJ322" s="165"/>
      <c r="BK322" s="161"/>
      <c r="BL322" s="166"/>
      <c r="CJ322" s="413"/>
      <c r="CK322" s="413"/>
      <c r="CO322" s="141"/>
    </row>
    <row r="323" spans="1:93" s="5" customFormat="1" x14ac:dyDescent="0.25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63"/>
      <c r="AG323" s="163"/>
      <c r="AH323" s="163"/>
      <c r="AI323" s="163"/>
      <c r="AJ323" s="163"/>
      <c r="AK323" s="164"/>
      <c r="AL323" s="139"/>
      <c r="AM323" s="139"/>
      <c r="AN323" s="139"/>
      <c r="AO323" s="139"/>
      <c r="BB323" s="165"/>
      <c r="BC323" s="161"/>
      <c r="BD323" s="166"/>
      <c r="BJ323" s="165"/>
      <c r="BK323" s="161"/>
      <c r="BL323" s="166"/>
      <c r="CJ323" s="413"/>
      <c r="CK323" s="413"/>
      <c r="CO323" s="141"/>
    </row>
    <row r="324" spans="1:93" s="5" customFormat="1" x14ac:dyDescent="0.25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63"/>
      <c r="AG324" s="163"/>
      <c r="AH324" s="163"/>
      <c r="AI324" s="163"/>
      <c r="AJ324" s="163"/>
      <c r="AK324" s="164"/>
      <c r="AL324" s="139"/>
      <c r="AM324" s="139"/>
      <c r="AN324" s="139"/>
      <c r="AO324" s="139"/>
      <c r="BB324" s="165"/>
      <c r="BC324" s="161"/>
      <c r="BD324" s="166"/>
      <c r="BJ324" s="165"/>
      <c r="BK324" s="161"/>
      <c r="BL324" s="166"/>
      <c r="CJ324" s="413"/>
      <c r="CK324" s="413"/>
      <c r="CO324" s="141"/>
    </row>
    <row r="325" spans="1:93" s="5" customFormat="1" x14ac:dyDescent="0.25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63"/>
      <c r="AG325" s="163"/>
      <c r="AH325" s="163"/>
      <c r="AI325" s="163"/>
      <c r="AJ325" s="163"/>
      <c r="AK325" s="164"/>
      <c r="AL325" s="139"/>
      <c r="AM325" s="139"/>
      <c r="AN325" s="139"/>
      <c r="AO325" s="139"/>
      <c r="BB325" s="165"/>
      <c r="BC325" s="161"/>
      <c r="BD325" s="166"/>
      <c r="BJ325" s="165"/>
      <c r="BK325" s="161"/>
      <c r="BL325" s="166"/>
      <c r="CJ325" s="413"/>
      <c r="CK325" s="413"/>
      <c r="CO325" s="141"/>
    </row>
    <row r="326" spans="1:93" s="5" customFormat="1" x14ac:dyDescent="0.25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63"/>
      <c r="AG326" s="163"/>
      <c r="AH326" s="163"/>
      <c r="AI326" s="163"/>
      <c r="AJ326" s="163"/>
      <c r="AK326" s="164"/>
      <c r="AL326" s="139"/>
      <c r="AM326" s="139"/>
      <c r="AN326" s="139"/>
      <c r="AO326" s="139"/>
      <c r="BB326" s="165"/>
      <c r="BC326" s="161"/>
      <c r="BD326" s="166"/>
      <c r="BJ326" s="165"/>
      <c r="BK326" s="161"/>
      <c r="BL326" s="166"/>
      <c r="CJ326" s="413"/>
      <c r="CK326" s="413"/>
      <c r="CO326" s="141"/>
    </row>
    <row r="327" spans="1:93" s="5" customFormat="1" x14ac:dyDescent="0.25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63"/>
      <c r="AG327" s="163"/>
      <c r="AH327" s="163"/>
      <c r="AI327" s="163"/>
      <c r="AJ327" s="163"/>
      <c r="AK327" s="164"/>
      <c r="AL327" s="139"/>
      <c r="AM327" s="139"/>
      <c r="AN327" s="139"/>
      <c r="AO327" s="139"/>
      <c r="BB327" s="165"/>
      <c r="BC327" s="161"/>
      <c r="BD327" s="166"/>
      <c r="BJ327" s="165"/>
      <c r="BK327" s="161"/>
      <c r="BL327" s="166"/>
      <c r="CJ327" s="413"/>
      <c r="CK327" s="413"/>
      <c r="CO327" s="141"/>
    </row>
    <row r="328" spans="1:93" s="5" customFormat="1" x14ac:dyDescent="0.25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63"/>
      <c r="AG328" s="163"/>
      <c r="AH328" s="163"/>
      <c r="AI328" s="163"/>
      <c r="AJ328" s="163"/>
      <c r="AK328" s="164"/>
      <c r="AL328" s="139"/>
      <c r="AM328" s="139"/>
      <c r="AN328" s="139"/>
      <c r="AO328" s="139"/>
      <c r="BB328" s="165"/>
      <c r="BC328" s="161"/>
      <c r="BD328" s="166"/>
      <c r="BJ328" s="165"/>
      <c r="BK328" s="161"/>
      <c r="BL328" s="166"/>
      <c r="CJ328" s="413"/>
      <c r="CK328" s="413"/>
      <c r="CO328" s="141"/>
    </row>
    <row r="329" spans="1:93" s="5" customFormat="1" x14ac:dyDescent="0.25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63"/>
      <c r="AG329" s="163"/>
      <c r="AH329" s="163"/>
      <c r="AI329" s="163"/>
      <c r="AJ329" s="163"/>
      <c r="AK329" s="164"/>
      <c r="AL329" s="139"/>
      <c r="AM329" s="139"/>
      <c r="AN329" s="139"/>
      <c r="AO329" s="139"/>
      <c r="BB329" s="165"/>
      <c r="BC329" s="161"/>
      <c r="BD329" s="166"/>
      <c r="BJ329" s="165"/>
      <c r="BK329" s="161"/>
      <c r="BL329" s="166"/>
      <c r="CJ329" s="413"/>
      <c r="CK329" s="413"/>
      <c r="CO329" s="141"/>
    </row>
    <row r="330" spans="1:93" s="5" customFormat="1" x14ac:dyDescent="0.25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63"/>
      <c r="AG330" s="163"/>
      <c r="AH330" s="163"/>
      <c r="AI330" s="163"/>
      <c r="AJ330" s="163"/>
      <c r="AK330" s="164"/>
      <c r="AL330" s="139"/>
      <c r="AM330" s="139"/>
      <c r="AN330" s="139"/>
      <c r="AO330" s="139"/>
      <c r="BB330" s="165"/>
      <c r="BC330" s="161"/>
      <c r="BD330" s="166"/>
      <c r="BJ330" s="165"/>
      <c r="BK330" s="161"/>
      <c r="BL330" s="166"/>
      <c r="CJ330" s="413"/>
      <c r="CK330" s="413"/>
      <c r="CO330" s="141"/>
    </row>
    <row r="331" spans="1:93" s="5" customFormat="1" x14ac:dyDescent="0.25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63"/>
      <c r="AG331" s="163"/>
      <c r="AH331" s="163"/>
      <c r="AI331" s="163"/>
      <c r="AJ331" s="163"/>
      <c r="AK331" s="164"/>
      <c r="AL331" s="139"/>
      <c r="AM331" s="139"/>
      <c r="AN331" s="139"/>
      <c r="AO331" s="139"/>
      <c r="BB331" s="165"/>
      <c r="BC331" s="161"/>
      <c r="BD331" s="166"/>
      <c r="BJ331" s="165"/>
      <c r="BK331" s="161"/>
      <c r="BL331" s="166"/>
      <c r="CJ331" s="413"/>
      <c r="CK331" s="413"/>
      <c r="CO331" s="141"/>
    </row>
    <row r="332" spans="1:93" s="5" customFormat="1" x14ac:dyDescent="0.25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63"/>
      <c r="AG332" s="163"/>
      <c r="AH332" s="163"/>
      <c r="AI332" s="163"/>
      <c r="AJ332" s="163"/>
      <c r="AK332" s="164"/>
      <c r="AL332" s="139"/>
      <c r="AM332" s="139"/>
      <c r="AN332" s="139"/>
      <c r="AO332" s="139"/>
      <c r="BB332" s="165"/>
      <c r="BC332" s="161"/>
      <c r="BD332" s="166"/>
      <c r="BJ332" s="165"/>
      <c r="BK332" s="161"/>
      <c r="BL332" s="166"/>
      <c r="CJ332" s="413"/>
      <c r="CK332" s="413"/>
      <c r="CO332" s="141"/>
    </row>
    <row r="333" spans="1:93" s="5" customFormat="1" x14ac:dyDescent="0.25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63"/>
      <c r="AG333" s="163"/>
      <c r="AH333" s="163"/>
      <c r="AI333" s="163"/>
      <c r="AJ333" s="163"/>
      <c r="AK333" s="164"/>
      <c r="AL333" s="139"/>
      <c r="AM333" s="139"/>
      <c r="AN333" s="139"/>
      <c r="AO333" s="139"/>
      <c r="BB333" s="165"/>
      <c r="BC333" s="161"/>
      <c r="BD333" s="166"/>
      <c r="BJ333" s="165"/>
      <c r="BK333" s="161"/>
      <c r="BL333" s="166"/>
      <c r="CJ333" s="413"/>
      <c r="CK333" s="413"/>
      <c r="CO333" s="141"/>
    </row>
    <row r="334" spans="1:93" s="5" customFormat="1" x14ac:dyDescent="0.25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63"/>
      <c r="AG334" s="163"/>
      <c r="AH334" s="163"/>
      <c r="AI334" s="163"/>
      <c r="AJ334" s="163"/>
      <c r="AK334" s="164"/>
      <c r="AL334" s="139"/>
      <c r="AM334" s="139"/>
      <c r="AN334" s="139"/>
      <c r="AO334" s="139"/>
      <c r="BB334" s="165"/>
      <c r="BC334" s="161"/>
      <c r="BD334" s="166"/>
      <c r="BJ334" s="165"/>
      <c r="BK334" s="161"/>
      <c r="BL334" s="166"/>
      <c r="CJ334" s="413"/>
      <c r="CK334" s="413"/>
      <c r="CO334" s="141"/>
    </row>
    <row r="335" spans="1:93" s="5" customFormat="1" x14ac:dyDescent="0.25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63"/>
      <c r="AG335" s="163"/>
      <c r="AH335" s="163"/>
      <c r="AI335" s="163"/>
      <c r="AJ335" s="163"/>
      <c r="AK335" s="164"/>
      <c r="AL335" s="139"/>
      <c r="AM335" s="139"/>
      <c r="AN335" s="139"/>
      <c r="AO335" s="139"/>
      <c r="BB335" s="165"/>
      <c r="BC335" s="161"/>
      <c r="BD335" s="166"/>
      <c r="BJ335" s="165"/>
      <c r="BK335" s="161"/>
      <c r="BL335" s="166"/>
      <c r="CJ335" s="413"/>
      <c r="CK335" s="413"/>
      <c r="CO335" s="141"/>
    </row>
    <row r="336" spans="1:93" s="5" customFormat="1" x14ac:dyDescent="0.25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63"/>
      <c r="AG336" s="163"/>
      <c r="AH336" s="163"/>
      <c r="AI336" s="163"/>
      <c r="AJ336" s="163"/>
      <c r="AK336" s="164"/>
      <c r="AL336" s="139"/>
      <c r="AM336" s="139"/>
      <c r="AN336" s="139"/>
      <c r="AO336" s="139"/>
      <c r="BB336" s="165"/>
      <c r="BC336" s="161"/>
      <c r="BD336" s="166"/>
      <c r="BJ336" s="165"/>
      <c r="BK336" s="161"/>
      <c r="BL336" s="166"/>
      <c r="CJ336" s="413"/>
      <c r="CK336" s="413"/>
      <c r="CO336" s="141"/>
    </row>
    <row r="337" spans="1:93" s="5" customFormat="1" x14ac:dyDescent="0.25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63"/>
      <c r="AG337" s="163"/>
      <c r="AH337" s="163"/>
      <c r="AI337" s="163"/>
      <c r="AJ337" s="163"/>
      <c r="AK337" s="164"/>
      <c r="AL337" s="139"/>
      <c r="AM337" s="139"/>
      <c r="AN337" s="139"/>
      <c r="AO337" s="139"/>
      <c r="BB337" s="165"/>
      <c r="BC337" s="161"/>
      <c r="BD337" s="166"/>
      <c r="BJ337" s="165"/>
      <c r="BK337" s="161"/>
      <c r="BL337" s="166"/>
      <c r="CJ337" s="413"/>
      <c r="CK337" s="413"/>
      <c r="CO337" s="141"/>
    </row>
    <row r="338" spans="1:93" s="5" customFormat="1" x14ac:dyDescent="0.25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/>
      <c r="AF338" s="163"/>
      <c r="AG338" s="163"/>
      <c r="AH338" s="163"/>
      <c r="AI338" s="163"/>
      <c r="AJ338" s="163"/>
      <c r="AK338" s="164"/>
      <c r="AL338" s="139"/>
      <c r="AM338" s="139"/>
      <c r="AN338" s="139"/>
      <c r="AO338" s="139"/>
      <c r="BB338" s="165"/>
      <c r="BC338" s="161"/>
      <c r="BD338" s="166"/>
      <c r="BJ338" s="165"/>
      <c r="BK338" s="161"/>
      <c r="BL338" s="166"/>
      <c r="CJ338" s="413"/>
      <c r="CK338" s="413"/>
      <c r="CO338" s="141"/>
    </row>
    <row r="339" spans="1:93" s="5" customFormat="1" x14ac:dyDescent="0.25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63"/>
      <c r="AG339" s="163"/>
      <c r="AH339" s="163"/>
      <c r="AI339" s="163"/>
      <c r="AJ339" s="163"/>
      <c r="AK339" s="164"/>
      <c r="AL339" s="139"/>
      <c r="AM339" s="139"/>
      <c r="AN339" s="139"/>
      <c r="AO339" s="139"/>
      <c r="BB339" s="165"/>
      <c r="BC339" s="161"/>
      <c r="BD339" s="166"/>
      <c r="BJ339" s="165"/>
      <c r="BK339" s="161"/>
      <c r="BL339" s="166"/>
      <c r="CJ339" s="413"/>
      <c r="CK339" s="413"/>
      <c r="CO339" s="141"/>
    </row>
    <row r="340" spans="1:93" s="5" customFormat="1" x14ac:dyDescent="0.25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63"/>
      <c r="AG340" s="163"/>
      <c r="AH340" s="163"/>
      <c r="AI340" s="163"/>
      <c r="AJ340" s="163"/>
      <c r="AK340" s="164"/>
      <c r="AL340" s="139"/>
      <c r="AM340" s="139"/>
      <c r="AN340" s="139"/>
      <c r="AO340" s="139"/>
      <c r="BB340" s="165"/>
      <c r="BC340" s="161"/>
      <c r="BD340" s="166"/>
      <c r="BJ340" s="165"/>
      <c r="BK340" s="161"/>
      <c r="BL340" s="166"/>
      <c r="CJ340" s="413"/>
      <c r="CK340" s="413"/>
      <c r="CO340" s="141"/>
    </row>
    <row r="341" spans="1:93" s="5" customFormat="1" x14ac:dyDescent="0.25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63"/>
      <c r="AG341" s="163"/>
      <c r="AH341" s="163"/>
      <c r="AI341" s="163"/>
      <c r="AJ341" s="163"/>
      <c r="AK341" s="164"/>
      <c r="AL341" s="139"/>
      <c r="AM341" s="139"/>
      <c r="AN341" s="139"/>
      <c r="AO341" s="139"/>
      <c r="BB341" s="165"/>
      <c r="BC341" s="161"/>
      <c r="BD341" s="166"/>
      <c r="BJ341" s="165"/>
      <c r="BK341" s="161"/>
      <c r="BL341" s="166"/>
      <c r="CJ341" s="413"/>
      <c r="CK341" s="413"/>
      <c r="CO341" s="141"/>
    </row>
    <row r="342" spans="1:93" s="5" customFormat="1" x14ac:dyDescent="0.25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63"/>
      <c r="AG342" s="163"/>
      <c r="AH342" s="163"/>
      <c r="AI342" s="163"/>
      <c r="AJ342" s="163"/>
      <c r="AK342" s="164"/>
      <c r="AL342" s="139"/>
      <c r="AM342" s="139"/>
      <c r="AN342" s="139"/>
      <c r="AO342" s="139"/>
      <c r="BB342" s="165"/>
      <c r="BC342" s="161"/>
      <c r="BD342" s="166"/>
      <c r="BJ342" s="165"/>
      <c r="BK342" s="161"/>
      <c r="BL342" s="166"/>
      <c r="CJ342" s="413"/>
      <c r="CK342" s="413"/>
      <c r="CO342" s="141"/>
    </row>
    <row r="343" spans="1:93" s="5" customFormat="1" x14ac:dyDescent="0.25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63"/>
      <c r="AG343" s="163"/>
      <c r="AH343" s="163"/>
      <c r="AI343" s="163"/>
      <c r="AJ343" s="163"/>
      <c r="AK343" s="164"/>
      <c r="AL343" s="139"/>
      <c r="AM343" s="139"/>
      <c r="AN343" s="139"/>
      <c r="AO343" s="139"/>
      <c r="BB343" s="165"/>
      <c r="BC343" s="161"/>
      <c r="BD343" s="166"/>
      <c r="BJ343" s="165"/>
      <c r="BK343" s="161"/>
      <c r="BL343" s="166"/>
      <c r="CJ343" s="413"/>
      <c r="CK343" s="413"/>
      <c r="CO343" s="141"/>
    </row>
    <row r="344" spans="1:93" s="5" customFormat="1" x14ac:dyDescent="0.25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63"/>
      <c r="AG344" s="163"/>
      <c r="AH344" s="163"/>
      <c r="AI344" s="163"/>
      <c r="AJ344" s="163"/>
      <c r="AK344" s="164"/>
      <c r="AL344" s="139"/>
      <c r="AM344" s="139"/>
      <c r="AN344" s="139"/>
      <c r="AO344" s="139"/>
      <c r="BB344" s="165"/>
      <c r="BC344" s="161"/>
      <c r="BD344" s="166"/>
      <c r="BJ344" s="165"/>
      <c r="BK344" s="161"/>
      <c r="BL344" s="166"/>
      <c r="CJ344" s="413"/>
      <c r="CK344" s="413"/>
      <c r="CO344" s="141"/>
    </row>
    <row r="345" spans="1:93" s="5" customFormat="1" x14ac:dyDescent="0.25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63"/>
      <c r="AG345" s="163"/>
      <c r="AH345" s="163"/>
      <c r="AI345" s="163"/>
      <c r="AJ345" s="163"/>
      <c r="AK345" s="164"/>
      <c r="AL345" s="139"/>
      <c r="AM345" s="139"/>
      <c r="AN345" s="139"/>
      <c r="AO345" s="139"/>
      <c r="BB345" s="165"/>
      <c r="BC345" s="161"/>
      <c r="BD345" s="166"/>
      <c r="BJ345" s="165"/>
      <c r="BK345" s="161"/>
      <c r="BL345" s="166"/>
      <c r="CJ345" s="413"/>
      <c r="CK345" s="413"/>
      <c r="CO345" s="141"/>
    </row>
    <row r="346" spans="1:93" s="5" customFormat="1" x14ac:dyDescent="0.25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63"/>
      <c r="AG346" s="163"/>
      <c r="AH346" s="163"/>
      <c r="AI346" s="163"/>
      <c r="AJ346" s="163"/>
      <c r="AK346" s="164"/>
      <c r="AL346" s="139"/>
      <c r="AM346" s="139"/>
      <c r="AN346" s="139"/>
      <c r="AO346" s="139"/>
      <c r="BB346" s="165"/>
      <c r="BC346" s="161"/>
      <c r="BD346" s="166"/>
      <c r="BJ346" s="165"/>
      <c r="BK346" s="161"/>
      <c r="BL346" s="166"/>
      <c r="CJ346" s="413"/>
      <c r="CK346" s="413"/>
      <c r="CO346" s="141"/>
    </row>
    <row r="347" spans="1:93" s="5" customFormat="1" x14ac:dyDescent="0.25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63"/>
      <c r="AG347" s="163"/>
      <c r="AH347" s="163"/>
      <c r="AI347" s="163"/>
      <c r="AJ347" s="163"/>
      <c r="AK347" s="164"/>
      <c r="AL347" s="139"/>
      <c r="AM347" s="139"/>
      <c r="AN347" s="139"/>
      <c r="AO347" s="139"/>
      <c r="BB347" s="165"/>
      <c r="BC347" s="161"/>
      <c r="BD347" s="166"/>
      <c r="BJ347" s="165"/>
      <c r="BK347" s="161"/>
      <c r="BL347" s="166"/>
      <c r="CJ347" s="413"/>
      <c r="CK347" s="413"/>
      <c r="CO347" s="141"/>
    </row>
    <row r="348" spans="1:93" s="5" customFormat="1" x14ac:dyDescent="0.25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63"/>
      <c r="AG348" s="163"/>
      <c r="AH348" s="163"/>
      <c r="AI348" s="163"/>
      <c r="AJ348" s="163"/>
      <c r="AK348" s="164"/>
      <c r="AL348" s="139"/>
      <c r="AM348" s="139"/>
      <c r="AN348" s="139"/>
      <c r="AO348" s="139"/>
      <c r="BB348" s="165"/>
      <c r="BC348" s="161"/>
      <c r="BD348" s="166"/>
      <c r="BJ348" s="165"/>
      <c r="BK348" s="161"/>
      <c r="BL348" s="166"/>
      <c r="CJ348" s="413"/>
      <c r="CK348" s="413"/>
      <c r="CO348" s="141"/>
    </row>
    <row r="349" spans="1:93" s="5" customFormat="1" x14ac:dyDescent="0.25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/>
      <c r="AF349" s="163"/>
      <c r="AG349" s="163"/>
      <c r="AH349" s="163"/>
      <c r="AI349" s="163"/>
      <c r="AJ349" s="163"/>
      <c r="AK349" s="164"/>
      <c r="AL349" s="139"/>
      <c r="AM349" s="139"/>
      <c r="AN349" s="139"/>
      <c r="AO349" s="139"/>
      <c r="BB349" s="165"/>
      <c r="BC349" s="161"/>
      <c r="BD349" s="166"/>
      <c r="BJ349" s="165"/>
      <c r="BK349" s="161"/>
      <c r="BL349" s="166"/>
      <c r="CJ349" s="413"/>
      <c r="CK349" s="413"/>
      <c r="CO349" s="141"/>
    </row>
    <row r="350" spans="1:93" s="5" customFormat="1" x14ac:dyDescent="0.25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63"/>
      <c r="AG350" s="163"/>
      <c r="AH350" s="163"/>
      <c r="AI350" s="163"/>
      <c r="AJ350" s="163"/>
      <c r="AK350" s="164"/>
      <c r="AL350" s="139"/>
      <c r="AM350" s="139"/>
      <c r="AN350" s="139"/>
      <c r="AO350" s="139"/>
      <c r="BB350" s="165"/>
      <c r="BC350" s="161"/>
      <c r="BD350" s="166"/>
      <c r="BJ350" s="165"/>
      <c r="BK350" s="161"/>
      <c r="BL350" s="166"/>
      <c r="CJ350" s="413"/>
      <c r="CK350" s="413"/>
      <c r="CO350" s="141"/>
    </row>
    <row r="351" spans="1:93" s="5" customFormat="1" x14ac:dyDescent="0.25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63"/>
      <c r="AG351" s="163"/>
      <c r="AH351" s="163"/>
      <c r="AI351" s="163"/>
      <c r="AJ351" s="163"/>
      <c r="AK351" s="164"/>
      <c r="AL351" s="139"/>
      <c r="AM351" s="139"/>
      <c r="AN351" s="139"/>
      <c r="AO351" s="139"/>
      <c r="BB351" s="165"/>
      <c r="BC351" s="161"/>
      <c r="BD351" s="166"/>
      <c r="BJ351" s="165"/>
      <c r="BK351" s="161"/>
      <c r="BL351" s="166"/>
      <c r="CJ351" s="413"/>
      <c r="CK351" s="413"/>
      <c r="CO351" s="141"/>
    </row>
    <row r="352" spans="1:93" s="5" customFormat="1" x14ac:dyDescent="0.25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63"/>
      <c r="AG352" s="163"/>
      <c r="AH352" s="163"/>
      <c r="AI352" s="163"/>
      <c r="AJ352" s="163"/>
      <c r="AK352" s="164"/>
      <c r="AL352" s="139"/>
      <c r="AM352" s="139"/>
      <c r="AN352" s="139"/>
      <c r="AO352" s="139"/>
      <c r="BB352" s="165"/>
      <c r="BC352" s="161"/>
      <c r="BD352" s="166"/>
      <c r="BJ352" s="165"/>
      <c r="BK352" s="161"/>
      <c r="BL352" s="166"/>
      <c r="CJ352" s="413"/>
      <c r="CK352" s="413"/>
      <c r="CO352" s="141"/>
    </row>
    <row r="353" spans="1:93" s="5" customFormat="1" x14ac:dyDescent="0.25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63"/>
      <c r="AG353" s="163"/>
      <c r="AH353" s="163"/>
      <c r="AI353" s="163"/>
      <c r="AJ353" s="163"/>
      <c r="AK353" s="164"/>
      <c r="AL353" s="139"/>
      <c r="AM353" s="139"/>
      <c r="AN353" s="139"/>
      <c r="AO353" s="139"/>
      <c r="BB353" s="165"/>
      <c r="BC353" s="161"/>
      <c r="BD353" s="166"/>
      <c r="BJ353" s="165"/>
      <c r="BK353" s="161"/>
      <c r="BL353" s="166"/>
      <c r="CJ353" s="413"/>
      <c r="CK353" s="413"/>
      <c r="CO353" s="141"/>
    </row>
    <row r="354" spans="1:93" s="5" customFormat="1" x14ac:dyDescent="0.25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/>
      <c r="AF354" s="163"/>
      <c r="AG354" s="163"/>
      <c r="AH354" s="163"/>
      <c r="AI354" s="163"/>
      <c r="AJ354" s="163"/>
      <c r="AK354" s="164"/>
      <c r="AL354" s="139"/>
      <c r="AM354" s="139"/>
      <c r="AN354" s="139"/>
      <c r="AO354" s="139"/>
      <c r="BB354" s="165"/>
      <c r="BC354" s="161"/>
      <c r="BD354" s="166"/>
      <c r="BJ354" s="165"/>
      <c r="BK354" s="161"/>
      <c r="BL354" s="166"/>
      <c r="CJ354" s="413"/>
      <c r="CK354" s="413"/>
      <c r="CO354" s="141"/>
    </row>
    <row r="355" spans="1:93" s="5" customFormat="1" x14ac:dyDescent="0.25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/>
      <c r="AF355" s="163"/>
      <c r="AG355" s="163"/>
      <c r="AH355" s="163"/>
      <c r="AI355" s="163"/>
      <c r="AJ355" s="163"/>
      <c r="AK355" s="164"/>
      <c r="AL355" s="139"/>
      <c r="AM355" s="139"/>
      <c r="AN355" s="139"/>
      <c r="AO355" s="139"/>
      <c r="BB355" s="165"/>
      <c r="BC355" s="161"/>
      <c r="BD355" s="166"/>
      <c r="BJ355" s="165"/>
      <c r="BK355" s="161"/>
      <c r="BL355" s="166"/>
      <c r="CJ355" s="413"/>
      <c r="CK355" s="413"/>
      <c r="CO355" s="141"/>
    </row>
    <row r="356" spans="1:93" s="5" customFormat="1" x14ac:dyDescent="0.25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63"/>
      <c r="AG356" s="163"/>
      <c r="AH356" s="163"/>
      <c r="AI356" s="163"/>
      <c r="AJ356" s="163"/>
      <c r="AK356" s="164"/>
      <c r="AL356" s="139"/>
      <c r="AM356" s="139"/>
      <c r="AN356" s="139"/>
      <c r="AO356" s="139"/>
      <c r="BB356" s="165"/>
      <c r="BC356" s="161"/>
      <c r="BD356" s="166"/>
      <c r="BJ356" s="165"/>
      <c r="BK356" s="161"/>
      <c r="BL356" s="166"/>
      <c r="CJ356" s="413"/>
      <c r="CK356" s="413"/>
      <c r="CO356" s="141"/>
    </row>
    <row r="357" spans="1:93" s="5" customFormat="1" x14ac:dyDescent="0.25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63"/>
      <c r="AG357" s="163"/>
      <c r="AH357" s="163"/>
      <c r="AI357" s="163"/>
      <c r="AJ357" s="163"/>
      <c r="AK357" s="164"/>
      <c r="AL357" s="139"/>
      <c r="AM357" s="139"/>
      <c r="AN357" s="139"/>
      <c r="AO357" s="139"/>
      <c r="BB357" s="165"/>
      <c r="BC357" s="161"/>
      <c r="BD357" s="166"/>
      <c r="BJ357" s="165"/>
      <c r="BK357" s="161"/>
      <c r="BL357" s="166"/>
      <c r="CJ357" s="413"/>
      <c r="CK357" s="413"/>
      <c r="CO357" s="141"/>
    </row>
    <row r="358" spans="1:93" s="5" customFormat="1" x14ac:dyDescent="0.25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63"/>
      <c r="AG358" s="163"/>
      <c r="AH358" s="163"/>
      <c r="AI358" s="163"/>
      <c r="AJ358" s="163"/>
      <c r="AK358" s="164"/>
      <c r="AL358" s="139"/>
      <c r="AM358" s="139"/>
      <c r="AN358" s="139"/>
      <c r="AO358" s="139"/>
      <c r="BB358" s="165"/>
      <c r="BC358" s="161"/>
      <c r="BD358" s="166"/>
      <c r="BJ358" s="165"/>
      <c r="BK358" s="161"/>
      <c r="BL358" s="166"/>
      <c r="CJ358" s="413"/>
      <c r="CK358" s="413"/>
      <c r="CO358" s="141"/>
    </row>
    <row r="359" spans="1:93" s="5" customFormat="1" x14ac:dyDescent="0.25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63"/>
      <c r="AG359" s="163"/>
      <c r="AH359" s="163"/>
      <c r="AI359" s="163"/>
      <c r="AJ359" s="163"/>
      <c r="AK359" s="164"/>
      <c r="AL359" s="139"/>
      <c r="AM359" s="139"/>
      <c r="AN359" s="139"/>
      <c r="AO359" s="139"/>
      <c r="BB359" s="165"/>
      <c r="BC359" s="161"/>
      <c r="BD359" s="166"/>
      <c r="BJ359" s="165"/>
      <c r="BK359" s="161"/>
      <c r="BL359" s="166"/>
      <c r="CJ359" s="413"/>
      <c r="CK359" s="413"/>
      <c r="CO359" s="141"/>
    </row>
    <row r="360" spans="1:93" s="5" customFormat="1" x14ac:dyDescent="0.25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63"/>
      <c r="AG360" s="163"/>
      <c r="AH360" s="163"/>
      <c r="AI360" s="163"/>
      <c r="AJ360" s="163"/>
      <c r="AK360" s="164"/>
      <c r="AL360" s="139"/>
      <c r="AM360" s="139"/>
      <c r="AN360" s="139"/>
      <c r="AO360" s="139"/>
      <c r="BB360" s="165"/>
      <c r="BC360" s="161"/>
      <c r="BD360" s="166"/>
      <c r="BJ360" s="165"/>
      <c r="BK360" s="161"/>
      <c r="BL360" s="166"/>
      <c r="CJ360" s="413"/>
      <c r="CK360" s="413"/>
      <c r="CO360" s="141"/>
    </row>
    <row r="361" spans="1:93" s="5" customFormat="1" x14ac:dyDescent="0.25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63"/>
      <c r="AG361" s="163"/>
      <c r="AH361" s="163"/>
      <c r="AI361" s="163"/>
      <c r="AJ361" s="163"/>
      <c r="AK361" s="164"/>
      <c r="AL361" s="139"/>
      <c r="AM361" s="139"/>
      <c r="AN361" s="139"/>
      <c r="AO361" s="139"/>
      <c r="BB361" s="165"/>
      <c r="BC361" s="161"/>
      <c r="BD361" s="166"/>
      <c r="BJ361" s="165"/>
      <c r="BK361" s="161"/>
      <c r="BL361" s="166"/>
      <c r="CJ361" s="413"/>
      <c r="CK361" s="413"/>
      <c r="CO361" s="141"/>
    </row>
    <row r="362" spans="1:93" s="5" customFormat="1" x14ac:dyDescent="0.25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63"/>
      <c r="AG362" s="163"/>
      <c r="AH362" s="163"/>
      <c r="AI362" s="163"/>
      <c r="AJ362" s="163"/>
      <c r="AK362" s="164"/>
      <c r="AL362" s="139"/>
      <c r="AM362" s="139"/>
      <c r="AN362" s="139"/>
      <c r="AO362" s="139"/>
      <c r="BB362" s="165"/>
      <c r="BC362" s="161"/>
      <c r="BD362" s="166"/>
      <c r="BJ362" s="165"/>
      <c r="BK362" s="161"/>
      <c r="BL362" s="166"/>
      <c r="CJ362" s="413"/>
      <c r="CK362" s="413"/>
      <c r="CO362" s="141"/>
    </row>
    <row r="363" spans="1:93" s="5" customFormat="1" x14ac:dyDescent="0.25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63"/>
      <c r="AG363" s="163"/>
      <c r="AH363" s="163"/>
      <c r="AI363" s="163"/>
      <c r="AJ363" s="163"/>
      <c r="AK363" s="164"/>
      <c r="AL363" s="139"/>
      <c r="AM363" s="139"/>
      <c r="AN363" s="139"/>
      <c r="AO363" s="139"/>
      <c r="BB363" s="165"/>
      <c r="BC363" s="161"/>
      <c r="BD363" s="166"/>
      <c r="BJ363" s="165"/>
      <c r="BK363" s="161"/>
      <c r="BL363" s="166"/>
      <c r="CJ363" s="413"/>
      <c r="CK363" s="413"/>
      <c r="CO363" s="141"/>
    </row>
    <row r="364" spans="1:93" s="5" customFormat="1" x14ac:dyDescent="0.25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63"/>
      <c r="AG364" s="163"/>
      <c r="AH364" s="163"/>
      <c r="AI364" s="163"/>
      <c r="AJ364" s="163"/>
      <c r="AK364" s="164"/>
      <c r="AL364" s="139"/>
      <c r="AM364" s="139"/>
      <c r="AN364" s="139"/>
      <c r="AO364" s="139"/>
      <c r="BB364" s="165"/>
      <c r="BC364" s="161"/>
      <c r="BD364" s="166"/>
      <c r="BJ364" s="165"/>
      <c r="BK364" s="161"/>
      <c r="BL364" s="166"/>
      <c r="CJ364" s="413"/>
      <c r="CK364" s="413"/>
      <c r="CO364" s="141"/>
    </row>
    <row r="365" spans="1:93" s="5" customFormat="1" x14ac:dyDescent="0.25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63"/>
      <c r="AG365" s="163"/>
      <c r="AH365" s="163"/>
      <c r="AI365" s="163"/>
      <c r="AJ365" s="163"/>
      <c r="AK365" s="164"/>
      <c r="AL365" s="139"/>
      <c r="AM365" s="139"/>
      <c r="AN365" s="139"/>
      <c r="AO365" s="139"/>
      <c r="BB365" s="165"/>
      <c r="BC365" s="161"/>
      <c r="BD365" s="166"/>
      <c r="BJ365" s="165"/>
      <c r="BK365" s="161"/>
      <c r="BL365" s="166"/>
      <c r="CJ365" s="413"/>
      <c r="CK365" s="413"/>
      <c r="CO365" s="141"/>
    </row>
    <row r="366" spans="1:93" s="5" customFormat="1" x14ac:dyDescent="0.25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63"/>
      <c r="AG366" s="163"/>
      <c r="AH366" s="163"/>
      <c r="AI366" s="163"/>
      <c r="AJ366" s="163"/>
      <c r="AK366" s="164"/>
      <c r="AL366" s="139"/>
      <c r="AM366" s="139"/>
      <c r="AN366" s="139"/>
      <c r="AO366" s="139"/>
      <c r="BB366" s="165"/>
      <c r="BC366" s="161"/>
      <c r="BD366" s="166"/>
      <c r="BJ366" s="165"/>
      <c r="BK366" s="161"/>
      <c r="BL366" s="166"/>
      <c r="CJ366" s="413"/>
      <c r="CK366" s="413"/>
      <c r="CO366" s="141"/>
    </row>
    <row r="367" spans="1:93" s="5" customFormat="1" x14ac:dyDescent="0.25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63"/>
      <c r="AG367" s="163"/>
      <c r="AH367" s="163"/>
      <c r="AI367" s="163"/>
      <c r="AJ367" s="163"/>
      <c r="AK367" s="164"/>
      <c r="AL367" s="139"/>
      <c r="AM367" s="139"/>
      <c r="AN367" s="139"/>
      <c r="AO367" s="139"/>
      <c r="BB367" s="165"/>
      <c r="BC367" s="161"/>
      <c r="BD367" s="166"/>
      <c r="BJ367" s="165"/>
      <c r="BK367" s="161"/>
      <c r="BL367" s="166"/>
      <c r="CJ367" s="413"/>
      <c r="CK367" s="413"/>
      <c r="CO367" s="141"/>
    </row>
    <row r="368" spans="1:93" s="5" customFormat="1" x14ac:dyDescent="0.25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63"/>
      <c r="AG368" s="163"/>
      <c r="AH368" s="163"/>
      <c r="AI368" s="163"/>
      <c r="AJ368" s="163"/>
      <c r="AK368" s="164"/>
      <c r="AL368" s="139"/>
      <c r="AM368" s="139"/>
      <c r="AN368" s="139"/>
      <c r="AO368" s="139"/>
      <c r="BB368" s="165"/>
      <c r="BC368" s="161"/>
      <c r="BD368" s="166"/>
      <c r="BJ368" s="165"/>
      <c r="BK368" s="161"/>
      <c r="BL368" s="166"/>
      <c r="CJ368" s="413"/>
      <c r="CK368" s="413"/>
      <c r="CO368" s="141"/>
    </row>
    <row r="369" spans="1:93" s="5" customFormat="1" x14ac:dyDescent="0.25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63"/>
      <c r="AG369" s="163"/>
      <c r="AH369" s="163"/>
      <c r="AI369" s="163"/>
      <c r="AJ369" s="163"/>
      <c r="AK369" s="164"/>
      <c r="AL369" s="139"/>
      <c r="AM369" s="139"/>
      <c r="AN369" s="139"/>
      <c r="AO369" s="139"/>
      <c r="BB369" s="165"/>
      <c r="BC369" s="161"/>
      <c r="BD369" s="166"/>
      <c r="BJ369" s="165"/>
      <c r="BK369" s="161"/>
      <c r="BL369" s="166"/>
      <c r="CJ369" s="413"/>
      <c r="CK369" s="413"/>
      <c r="CO369" s="141"/>
    </row>
    <row r="370" spans="1:93" s="5" customFormat="1" x14ac:dyDescent="0.25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63"/>
      <c r="AG370" s="163"/>
      <c r="AH370" s="163"/>
      <c r="AI370" s="163"/>
      <c r="AJ370" s="163"/>
      <c r="AK370" s="164"/>
      <c r="AL370" s="139"/>
      <c r="AM370" s="139"/>
      <c r="AN370" s="139"/>
      <c r="AO370" s="139"/>
      <c r="BB370" s="165"/>
      <c r="BC370" s="161"/>
      <c r="BD370" s="166"/>
      <c r="BJ370" s="165"/>
      <c r="BK370" s="161"/>
      <c r="BL370" s="166"/>
      <c r="CJ370" s="413"/>
      <c r="CK370" s="413"/>
      <c r="CO370" s="141"/>
    </row>
    <row r="371" spans="1:93" s="5" customFormat="1" x14ac:dyDescent="0.25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63"/>
      <c r="AG371" s="163"/>
      <c r="AH371" s="163"/>
      <c r="AI371" s="163"/>
      <c r="AJ371" s="163"/>
      <c r="AK371" s="164"/>
      <c r="AL371" s="139"/>
      <c r="AM371" s="139"/>
      <c r="AN371" s="139"/>
      <c r="AO371" s="139"/>
      <c r="BB371" s="165"/>
      <c r="BC371" s="161"/>
      <c r="BD371" s="166"/>
      <c r="BJ371" s="165"/>
      <c r="BK371" s="161"/>
      <c r="BL371" s="166"/>
      <c r="CJ371" s="413"/>
      <c r="CK371" s="413"/>
      <c r="CO371" s="141"/>
    </row>
    <row r="372" spans="1:93" s="5" customFormat="1" x14ac:dyDescent="0.25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63"/>
      <c r="AG372" s="163"/>
      <c r="AH372" s="163"/>
      <c r="AI372" s="163"/>
      <c r="AJ372" s="163"/>
      <c r="AK372" s="164"/>
      <c r="AL372" s="139"/>
      <c r="AM372" s="139"/>
      <c r="AN372" s="139"/>
      <c r="AO372" s="139"/>
      <c r="BB372" s="165"/>
      <c r="BC372" s="161"/>
      <c r="BD372" s="166"/>
      <c r="BJ372" s="165"/>
      <c r="BK372" s="161"/>
      <c r="BL372" s="166"/>
      <c r="CJ372" s="413"/>
      <c r="CK372" s="413"/>
      <c r="CO372" s="141"/>
    </row>
    <row r="373" spans="1:93" s="5" customFormat="1" x14ac:dyDescent="0.25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63"/>
      <c r="AG373" s="163"/>
      <c r="AH373" s="163"/>
      <c r="AI373" s="163"/>
      <c r="AJ373" s="163"/>
      <c r="AK373" s="164"/>
      <c r="AL373" s="139"/>
      <c r="AM373" s="139"/>
      <c r="AN373" s="139"/>
      <c r="AO373" s="139"/>
      <c r="BB373" s="165"/>
      <c r="BC373" s="161"/>
      <c r="BD373" s="166"/>
      <c r="BJ373" s="165"/>
      <c r="BK373" s="161"/>
      <c r="BL373" s="166"/>
      <c r="CJ373" s="413"/>
      <c r="CK373" s="413"/>
      <c r="CO373" s="141"/>
    </row>
    <row r="374" spans="1:93" s="5" customFormat="1" x14ac:dyDescent="0.25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63"/>
      <c r="AG374" s="163"/>
      <c r="AH374" s="163"/>
      <c r="AI374" s="163"/>
      <c r="AJ374" s="163"/>
      <c r="AK374" s="164"/>
      <c r="AL374" s="139"/>
      <c r="AM374" s="139"/>
      <c r="AN374" s="139"/>
      <c r="AO374" s="139"/>
      <c r="BB374" s="165"/>
      <c r="BC374" s="161"/>
      <c r="BD374" s="166"/>
      <c r="BJ374" s="165"/>
      <c r="BK374" s="161"/>
      <c r="BL374" s="166"/>
      <c r="CJ374" s="413"/>
      <c r="CK374" s="413"/>
      <c r="CO374" s="141"/>
    </row>
    <row r="375" spans="1:93" s="5" customFormat="1" x14ac:dyDescent="0.25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63"/>
      <c r="AG375" s="163"/>
      <c r="AH375" s="163"/>
      <c r="AI375" s="163"/>
      <c r="AJ375" s="163"/>
      <c r="AK375" s="164"/>
      <c r="AL375" s="139"/>
      <c r="AM375" s="139"/>
      <c r="AN375" s="139"/>
      <c r="AO375" s="139"/>
      <c r="BB375" s="165"/>
      <c r="BC375" s="161"/>
      <c r="BD375" s="166"/>
      <c r="BJ375" s="165"/>
      <c r="BK375" s="161"/>
      <c r="BL375" s="166"/>
      <c r="CJ375" s="413"/>
      <c r="CK375" s="413"/>
      <c r="CO375" s="141"/>
    </row>
    <row r="376" spans="1:93" s="5" customFormat="1" x14ac:dyDescent="0.25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63"/>
      <c r="AG376" s="163"/>
      <c r="AH376" s="163"/>
      <c r="AI376" s="163"/>
      <c r="AJ376" s="163"/>
      <c r="AK376" s="164"/>
      <c r="AL376" s="139"/>
      <c r="AM376" s="139"/>
      <c r="AN376" s="139"/>
      <c r="AO376" s="139"/>
      <c r="BB376" s="165"/>
      <c r="BC376" s="161"/>
      <c r="BD376" s="166"/>
      <c r="BJ376" s="165"/>
      <c r="BK376" s="161"/>
      <c r="BL376" s="166"/>
      <c r="CJ376" s="413"/>
      <c r="CK376" s="413"/>
      <c r="CO376" s="141"/>
    </row>
    <row r="377" spans="1:93" s="5" customFormat="1" x14ac:dyDescent="0.25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63"/>
      <c r="AG377" s="163"/>
      <c r="AH377" s="163"/>
      <c r="AI377" s="163"/>
      <c r="AJ377" s="163"/>
      <c r="AK377" s="164"/>
      <c r="AL377" s="139"/>
      <c r="AM377" s="139"/>
      <c r="AN377" s="139"/>
      <c r="AO377" s="139"/>
      <c r="BB377" s="165"/>
      <c r="BC377" s="161"/>
      <c r="BD377" s="166"/>
      <c r="BJ377" s="165"/>
      <c r="BK377" s="161"/>
      <c r="BL377" s="166"/>
      <c r="CJ377" s="413"/>
      <c r="CK377" s="413"/>
      <c r="CO377" s="141"/>
    </row>
    <row r="378" spans="1:93" s="5" customFormat="1" x14ac:dyDescent="0.25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63"/>
      <c r="AG378" s="163"/>
      <c r="AH378" s="163"/>
      <c r="AI378" s="163"/>
      <c r="AJ378" s="163"/>
      <c r="AK378" s="164"/>
      <c r="AL378" s="139"/>
      <c r="AM378" s="139"/>
      <c r="AN378" s="139"/>
      <c r="AO378" s="139"/>
      <c r="BB378" s="165"/>
      <c r="BC378" s="161"/>
      <c r="BD378" s="166"/>
      <c r="BJ378" s="165"/>
      <c r="BK378" s="161"/>
      <c r="BL378" s="166"/>
      <c r="CJ378" s="413"/>
      <c r="CK378" s="413"/>
      <c r="CO378" s="141"/>
    </row>
    <row r="379" spans="1:93" s="5" customFormat="1" x14ac:dyDescent="0.25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63"/>
      <c r="AG379" s="163"/>
      <c r="AH379" s="163"/>
      <c r="AI379" s="163"/>
      <c r="AJ379" s="163"/>
      <c r="AK379" s="164"/>
      <c r="AL379" s="139"/>
      <c r="AM379" s="139"/>
      <c r="AN379" s="139"/>
      <c r="AO379" s="139"/>
      <c r="BB379" s="165"/>
      <c r="BC379" s="161"/>
      <c r="BD379" s="166"/>
      <c r="BJ379" s="165"/>
      <c r="BK379" s="161"/>
      <c r="BL379" s="166"/>
      <c r="CJ379" s="413"/>
      <c r="CK379" s="413"/>
      <c r="CO379" s="141"/>
    </row>
    <row r="380" spans="1:93" s="5" customFormat="1" x14ac:dyDescent="0.25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63"/>
      <c r="AG380" s="163"/>
      <c r="AH380" s="163"/>
      <c r="AI380" s="163"/>
      <c r="AJ380" s="163"/>
      <c r="AK380" s="164"/>
      <c r="AL380" s="139"/>
      <c r="AM380" s="139"/>
      <c r="AN380" s="139"/>
      <c r="AO380" s="139"/>
      <c r="BB380" s="165"/>
      <c r="BC380" s="161"/>
      <c r="BD380" s="166"/>
      <c r="BJ380" s="165"/>
      <c r="BK380" s="161"/>
      <c r="BL380" s="166"/>
      <c r="CJ380" s="413"/>
      <c r="CK380" s="413"/>
      <c r="CO380" s="141"/>
    </row>
    <row r="381" spans="1:93" s="5" customFormat="1" x14ac:dyDescent="0.25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63"/>
      <c r="AG381" s="163"/>
      <c r="AH381" s="163"/>
      <c r="AI381" s="163"/>
      <c r="AJ381" s="163"/>
      <c r="AK381" s="164"/>
      <c r="AL381" s="139"/>
      <c r="AM381" s="139"/>
      <c r="AN381" s="139"/>
      <c r="AO381" s="139"/>
      <c r="BB381" s="165"/>
      <c r="BC381" s="161"/>
      <c r="BD381" s="166"/>
      <c r="BJ381" s="165"/>
      <c r="BK381" s="161"/>
      <c r="BL381" s="166"/>
      <c r="CJ381" s="413"/>
      <c r="CK381" s="413"/>
      <c r="CO381" s="141"/>
    </row>
    <row r="382" spans="1:93" s="5" customFormat="1" x14ac:dyDescent="0.25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63"/>
      <c r="AG382" s="163"/>
      <c r="AH382" s="163"/>
      <c r="AI382" s="163"/>
      <c r="AJ382" s="163"/>
      <c r="AK382" s="164"/>
      <c r="AL382" s="139"/>
      <c r="AM382" s="139"/>
      <c r="AN382" s="139"/>
      <c r="AO382" s="139"/>
      <c r="BB382" s="165"/>
      <c r="BC382" s="161"/>
      <c r="BD382" s="166"/>
      <c r="BJ382" s="165"/>
      <c r="BK382" s="161"/>
      <c r="BL382" s="166"/>
      <c r="CJ382" s="413"/>
      <c r="CK382" s="413"/>
      <c r="CO382" s="141"/>
    </row>
    <row r="383" spans="1:93" s="5" customFormat="1" x14ac:dyDescent="0.25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63"/>
      <c r="AG383" s="163"/>
      <c r="AH383" s="163"/>
      <c r="AI383" s="163"/>
      <c r="AJ383" s="163"/>
      <c r="AK383" s="164"/>
      <c r="AL383" s="139"/>
      <c r="AM383" s="139"/>
      <c r="AN383" s="139"/>
      <c r="AO383" s="139"/>
      <c r="BB383" s="165"/>
      <c r="BC383" s="161"/>
      <c r="BD383" s="166"/>
      <c r="BJ383" s="165"/>
      <c r="BK383" s="161"/>
      <c r="BL383" s="166"/>
      <c r="CJ383" s="413"/>
      <c r="CK383" s="413"/>
      <c r="CO383" s="141"/>
    </row>
    <row r="384" spans="1:93" s="5" customFormat="1" x14ac:dyDescent="0.25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63"/>
      <c r="AG384" s="163"/>
      <c r="AH384" s="163"/>
      <c r="AI384" s="163"/>
      <c r="AJ384" s="163"/>
      <c r="AK384" s="164"/>
      <c r="AL384" s="139"/>
      <c r="AM384" s="139"/>
      <c r="AN384" s="139"/>
      <c r="AO384" s="139"/>
      <c r="BB384" s="165"/>
      <c r="BC384" s="161"/>
      <c r="BD384" s="166"/>
      <c r="BJ384" s="165"/>
      <c r="BK384" s="161"/>
      <c r="BL384" s="166"/>
      <c r="CJ384" s="413"/>
      <c r="CK384" s="413"/>
      <c r="CO384" s="141"/>
    </row>
    <row r="385" spans="1:93" s="5" customFormat="1" x14ac:dyDescent="0.25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63"/>
      <c r="AG385" s="163"/>
      <c r="AH385" s="163"/>
      <c r="AI385" s="163"/>
      <c r="AJ385" s="163"/>
      <c r="AK385" s="164"/>
      <c r="AL385" s="139"/>
      <c r="AM385" s="139"/>
      <c r="AN385" s="139"/>
      <c r="AO385" s="139"/>
      <c r="BB385" s="165"/>
      <c r="BC385" s="161"/>
      <c r="BD385" s="166"/>
      <c r="BJ385" s="165"/>
      <c r="BK385" s="161"/>
      <c r="BL385" s="166"/>
      <c r="CJ385" s="413"/>
      <c r="CK385" s="413"/>
      <c r="CO385" s="141"/>
    </row>
    <row r="386" spans="1:93" s="5" customFormat="1" x14ac:dyDescent="0.25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63"/>
      <c r="AG386" s="163"/>
      <c r="AH386" s="163"/>
      <c r="AI386" s="163"/>
      <c r="AJ386" s="163"/>
      <c r="AK386" s="164"/>
      <c r="AL386" s="139"/>
      <c r="AM386" s="139"/>
      <c r="AN386" s="139"/>
      <c r="AO386" s="139"/>
      <c r="BB386" s="165"/>
      <c r="BC386" s="161"/>
      <c r="BD386" s="166"/>
      <c r="BJ386" s="165"/>
      <c r="BK386" s="161"/>
      <c r="BL386" s="166"/>
      <c r="CJ386" s="413"/>
      <c r="CK386" s="413"/>
      <c r="CO386" s="141"/>
    </row>
    <row r="387" spans="1:93" s="5" customFormat="1" x14ac:dyDescent="0.25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63"/>
      <c r="AG387" s="163"/>
      <c r="AH387" s="163"/>
      <c r="AI387" s="163"/>
      <c r="AJ387" s="163"/>
      <c r="AK387" s="164"/>
      <c r="AL387" s="139"/>
      <c r="AM387" s="139"/>
      <c r="AN387" s="139"/>
      <c r="AO387" s="139"/>
      <c r="BB387" s="165"/>
      <c r="BC387" s="161"/>
      <c r="BD387" s="166"/>
      <c r="BJ387" s="165"/>
      <c r="BK387" s="161"/>
      <c r="BL387" s="166"/>
      <c r="CJ387" s="413"/>
      <c r="CK387" s="413"/>
      <c r="CO387" s="141"/>
    </row>
    <row r="388" spans="1:93" s="5" customFormat="1" x14ac:dyDescent="0.25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63"/>
      <c r="AG388" s="163"/>
      <c r="AH388" s="163"/>
      <c r="AI388" s="163"/>
      <c r="AJ388" s="163"/>
      <c r="AK388" s="164"/>
      <c r="AL388" s="139"/>
      <c r="AM388" s="139"/>
      <c r="AN388" s="139"/>
      <c r="AO388" s="139"/>
      <c r="BB388" s="165"/>
      <c r="BC388" s="161"/>
      <c r="BD388" s="166"/>
      <c r="BJ388" s="165"/>
      <c r="BK388" s="161"/>
      <c r="BL388" s="166"/>
      <c r="CJ388" s="413"/>
      <c r="CK388" s="413"/>
      <c r="CO388" s="141"/>
    </row>
    <row r="389" spans="1:93" s="5" customFormat="1" x14ac:dyDescent="0.25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63"/>
      <c r="AG389" s="163"/>
      <c r="AH389" s="163"/>
      <c r="AI389" s="163"/>
      <c r="AJ389" s="163"/>
      <c r="AK389" s="164"/>
      <c r="AL389" s="139"/>
      <c r="AM389" s="139"/>
      <c r="AN389" s="139"/>
      <c r="AO389" s="139"/>
      <c r="BB389" s="165"/>
      <c r="BC389" s="161"/>
      <c r="BD389" s="166"/>
      <c r="BJ389" s="165"/>
      <c r="BK389" s="161"/>
      <c r="BL389" s="166"/>
      <c r="CJ389" s="413"/>
      <c r="CK389" s="413"/>
      <c r="CO389" s="141"/>
    </row>
    <row r="390" spans="1:93" s="5" customFormat="1" x14ac:dyDescent="0.25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63"/>
      <c r="AG390" s="163"/>
      <c r="AH390" s="163"/>
      <c r="AI390" s="163"/>
      <c r="AJ390" s="163"/>
      <c r="AK390" s="164"/>
      <c r="AL390" s="139"/>
      <c r="AM390" s="139"/>
      <c r="AN390" s="139"/>
      <c r="AO390" s="139"/>
      <c r="BB390" s="165"/>
      <c r="BC390" s="161"/>
      <c r="BD390" s="166"/>
      <c r="BJ390" s="165"/>
      <c r="BK390" s="161"/>
      <c r="BL390" s="166"/>
      <c r="CJ390" s="413"/>
      <c r="CK390" s="413"/>
      <c r="CO390" s="141"/>
    </row>
    <row r="391" spans="1:93" s="5" customFormat="1" x14ac:dyDescent="0.25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63"/>
      <c r="AG391" s="163"/>
      <c r="AH391" s="163"/>
      <c r="AI391" s="163"/>
      <c r="AJ391" s="163"/>
      <c r="AK391" s="164"/>
      <c r="AL391" s="139"/>
      <c r="AM391" s="139"/>
      <c r="AN391" s="139"/>
      <c r="AO391" s="139"/>
      <c r="BB391" s="165"/>
      <c r="BC391" s="161"/>
      <c r="BD391" s="166"/>
      <c r="BJ391" s="165"/>
      <c r="BK391" s="161"/>
      <c r="BL391" s="166"/>
      <c r="CJ391" s="413"/>
      <c r="CK391" s="413"/>
      <c r="CO391" s="141"/>
    </row>
    <row r="392" spans="1:93" s="5" customFormat="1" x14ac:dyDescent="0.25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63"/>
      <c r="AG392" s="163"/>
      <c r="AH392" s="163"/>
      <c r="AI392" s="163"/>
      <c r="AJ392" s="163"/>
      <c r="AK392" s="164"/>
      <c r="AL392" s="139"/>
      <c r="AM392" s="139"/>
      <c r="AN392" s="139"/>
      <c r="AO392" s="139"/>
      <c r="BB392" s="165"/>
      <c r="BC392" s="161"/>
      <c r="BD392" s="166"/>
      <c r="BJ392" s="165"/>
      <c r="BK392" s="161"/>
      <c r="BL392" s="166"/>
      <c r="CJ392" s="413"/>
      <c r="CK392" s="413"/>
      <c r="CO392" s="141"/>
    </row>
    <row r="393" spans="1:93" s="5" customFormat="1" x14ac:dyDescent="0.25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63"/>
      <c r="AG393" s="163"/>
      <c r="AH393" s="163"/>
      <c r="AI393" s="163"/>
      <c r="AJ393" s="163"/>
      <c r="AK393" s="164"/>
      <c r="AL393" s="139"/>
      <c r="AM393" s="139"/>
      <c r="AN393" s="139"/>
      <c r="AO393" s="139"/>
      <c r="BB393" s="165"/>
      <c r="BC393" s="161"/>
      <c r="BD393" s="166"/>
      <c r="BJ393" s="165"/>
      <c r="BK393" s="161"/>
      <c r="BL393" s="166"/>
      <c r="CJ393" s="413"/>
      <c r="CK393" s="413"/>
      <c r="CO393" s="141"/>
    </row>
    <row r="394" spans="1:93" s="5" customFormat="1" x14ac:dyDescent="0.25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63"/>
      <c r="AG394" s="163"/>
      <c r="AH394" s="163"/>
      <c r="AI394" s="163"/>
      <c r="AJ394" s="163"/>
      <c r="AK394" s="164"/>
      <c r="AL394" s="139"/>
      <c r="AM394" s="139"/>
      <c r="AN394" s="139"/>
      <c r="AO394" s="139"/>
      <c r="BB394" s="165"/>
      <c r="BC394" s="161"/>
      <c r="BD394" s="166"/>
      <c r="BJ394" s="165"/>
      <c r="BK394" s="161"/>
      <c r="BL394" s="166"/>
      <c r="CJ394" s="413"/>
      <c r="CK394" s="413"/>
      <c r="CO394" s="141"/>
    </row>
    <row r="395" spans="1:93" s="5" customFormat="1" x14ac:dyDescent="0.25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63"/>
      <c r="AG395" s="163"/>
      <c r="AH395" s="163"/>
      <c r="AI395" s="163"/>
      <c r="AJ395" s="163"/>
      <c r="AK395" s="164"/>
      <c r="AL395" s="139"/>
      <c r="AM395" s="139"/>
      <c r="AN395" s="139"/>
      <c r="AO395" s="139"/>
      <c r="BB395" s="165"/>
      <c r="BC395" s="161"/>
      <c r="BD395" s="166"/>
      <c r="BJ395" s="165"/>
      <c r="BK395" s="161"/>
      <c r="BL395" s="166"/>
      <c r="CJ395" s="413"/>
      <c r="CK395" s="413"/>
      <c r="CO395" s="141"/>
    </row>
    <row r="396" spans="1:93" s="5" customFormat="1" x14ac:dyDescent="0.25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63"/>
      <c r="AG396" s="163"/>
      <c r="AH396" s="163"/>
      <c r="AI396" s="163"/>
      <c r="AJ396" s="163"/>
      <c r="AK396" s="164"/>
      <c r="AL396" s="139"/>
      <c r="AM396" s="139"/>
      <c r="AN396" s="139"/>
      <c r="AO396" s="139"/>
      <c r="BB396" s="165"/>
      <c r="BC396" s="161"/>
      <c r="BD396" s="166"/>
      <c r="BJ396" s="165"/>
      <c r="BK396" s="161"/>
      <c r="BL396" s="166"/>
      <c r="CJ396" s="413"/>
      <c r="CK396" s="413"/>
      <c r="CO396" s="141"/>
    </row>
    <row r="397" spans="1:93" s="5" customFormat="1" x14ac:dyDescent="0.25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63"/>
      <c r="AG397" s="163"/>
      <c r="AH397" s="163"/>
      <c r="AI397" s="163"/>
      <c r="AJ397" s="163"/>
      <c r="AK397" s="164"/>
      <c r="AL397" s="139"/>
      <c r="AM397" s="139"/>
      <c r="AN397" s="139"/>
      <c r="AO397" s="139"/>
      <c r="BB397" s="165"/>
      <c r="BC397" s="161"/>
      <c r="BD397" s="166"/>
      <c r="BJ397" s="165"/>
      <c r="BK397" s="161"/>
      <c r="BL397" s="166"/>
      <c r="CJ397" s="413"/>
      <c r="CK397" s="413"/>
      <c r="CO397" s="141"/>
    </row>
    <row r="398" spans="1:93" s="5" customFormat="1" x14ac:dyDescent="0.25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63"/>
      <c r="AG398" s="163"/>
      <c r="AH398" s="163"/>
      <c r="AI398" s="163"/>
      <c r="AJ398" s="163"/>
      <c r="AK398" s="164"/>
      <c r="AL398" s="139"/>
      <c r="AM398" s="139"/>
      <c r="AN398" s="139"/>
      <c r="AO398" s="139"/>
      <c r="BB398" s="165"/>
      <c r="BC398" s="161"/>
      <c r="BD398" s="166"/>
      <c r="BJ398" s="165"/>
      <c r="BK398" s="161"/>
      <c r="BL398" s="166"/>
      <c r="CJ398" s="413"/>
      <c r="CK398" s="413"/>
      <c r="CO398" s="141"/>
    </row>
    <row r="399" spans="1:93" s="5" customFormat="1" x14ac:dyDescent="0.25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63"/>
      <c r="AG399" s="163"/>
      <c r="AH399" s="163"/>
      <c r="AI399" s="163"/>
      <c r="AJ399" s="163"/>
      <c r="AK399" s="164"/>
      <c r="AL399" s="139"/>
      <c r="AM399" s="139"/>
      <c r="AN399" s="139"/>
      <c r="AO399" s="139"/>
      <c r="BB399" s="165"/>
      <c r="BC399" s="161"/>
      <c r="BD399" s="166"/>
      <c r="BJ399" s="165"/>
      <c r="BK399" s="161"/>
      <c r="BL399" s="166"/>
      <c r="CJ399" s="413"/>
      <c r="CK399" s="413"/>
      <c r="CO399" s="141"/>
    </row>
    <row r="400" spans="1:93" s="5" customFormat="1" x14ac:dyDescent="0.25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63"/>
      <c r="AG400" s="163"/>
      <c r="AH400" s="163"/>
      <c r="AI400" s="163"/>
      <c r="AJ400" s="163"/>
      <c r="AK400" s="164"/>
      <c r="AL400" s="139"/>
      <c r="AM400" s="139"/>
      <c r="AN400" s="139"/>
      <c r="AO400" s="139"/>
      <c r="BB400" s="165"/>
      <c r="BC400" s="161"/>
      <c r="BD400" s="166"/>
      <c r="BJ400" s="165"/>
      <c r="BK400" s="161"/>
      <c r="BL400" s="166"/>
      <c r="CJ400" s="413"/>
      <c r="CK400" s="413"/>
      <c r="CO400" s="141"/>
    </row>
    <row r="401" spans="1:93" s="5" customFormat="1" x14ac:dyDescent="0.25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63"/>
      <c r="AG401" s="163"/>
      <c r="AH401" s="163"/>
      <c r="AI401" s="163"/>
      <c r="AJ401" s="163"/>
      <c r="AK401" s="164"/>
      <c r="AL401" s="139"/>
      <c r="AM401" s="139"/>
      <c r="AN401" s="139"/>
      <c r="AO401" s="139"/>
      <c r="BB401" s="165"/>
      <c r="BC401" s="161"/>
      <c r="BD401" s="166"/>
      <c r="BJ401" s="165"/>
      <c r="BK401" s="161"/>
      <c r="BL401" s="166"/>
      <c r="CJ401" s="413"/>
      <c r="CK401" s="413"/>
      <c r="CO401" s="141"/>
    </row>
    <row r="402" spans="1:93" s="5" customFormat="1" x14ac:dyDescent="0.25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63"/>
      <c r="AG402" s="163"/>
      <c r="AH402" s="163"/>
      <c r="AI402" s="163"/>
      <c r="AJ402" s="163"/>
      <c r="AK402" s="164"/>
      <c r="AL402" s="139"/>
      <c r="AM402" s="139"/>
      <c r="AN402" s="139"/>
      <c r="AO402" s="139"/>
      <c r="BB402" s="165"/>
      <c r="BC402" s="161"/>
      <c r="BD402" s="166"/>
      <c r="BJ402" s="165"/>
      <c r="BK402" s="161"/>
      <c r="BL402" s="166"/>
      <c r="CJ402" s="413"/>
      <c r="CK402" s="413"/>
      <c r="CO402" s="141"/>
    </row>
    <row r="403" spans="1:93" s="5" customFormat="1" x14ac:dyDescent="0.25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63"/>
      <c r="AG403" s="163"/>
      <c r="AH403" s="163"/>
      <c r="AI403" s="163"/>
      <c r="AJ403" s="163"/>
      <c r="AK403" s="164"/>
      <c r="AL403" s="139"/>
      <c r="AM403" s="139"/>
      <c r="AN403" s="139"/>
      <c r="AO403" s="139"/>
      <c r="BB403" s="165"/>
      <c r="BC403" s="161"/>
      <c r="BD403" s="166"/>
      <c r="BJ403" s="165"/>
      <c r="BK403" s="161"/>
      <c r="BL403" s="166"/>
      <c r="CJ403" s="413"/>
      <c r="CK403" s="413"/>
      <c r="CO403" s="141"/>
    </row>
    <row r="404" spans="1:93" s="5" customFormat="1" x14ac:dyDescent="0.25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63"/>
      <c r="AG404" s="163"/>
      <c r="AH404" s="163"/>
      <c r="AI404" s="163"/>
      <c r="AJ404" s="163"/>
      <c r="AK404" s="164"/>
      <c r="AL404" s="139"/>
      <c r="AM404" s="139"/>
      <c r="AN404" s="139"/>
      <c r="AO404" s="139"/>
      <c r="BB404" s="165"/>
      <c r="BC404" s="161"/>
      <c r="BD404" s="166"/>
      <c r="BJ404" s="165"/>
      <c r="BK404" s="161"/>
      <c r="BL404" s="166"/>
      <c r="CJ404" s="413"/>
      <c r="CK404" s="413"/>
      <c r="CO404" s="141"/>
    </row>
    <row r="405" spans="1:93" s="5" customFormat="1" x14ac:dyDescent="0.25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63"/>
      <c r="AG405" s="163"/>
      <c r="AH405" s="163"/>
      <c r="AI405" s="163"/>
      <c r="AJ405" s="163"/>
      <c r="AK405" s="164"/>
      <c r="AL405" s="139"/>
      <c r="AM405" s="139"/>
      <c r="AN405" s="139"/>
      <c r="AO405" s="139"/>
      <c r="BB405" s="165"/>
      <c r="BC405" s="161"/>
      <c r="BD405" s="166"/>
      <c r="BJ405" s="165"/>
      <c r="BK405" s="161"/>
      <c r="BL405" s="166"/>
      <c r="CJ405" s="413"/>
      <c r="CK405" s="413"/>
      <c r="CO405" s="141"/>
    </row>
    <row r="406" spans="1:93" s="5" customFormat="1" x14ac:dyDescent="0.25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63"/>
      <c r="AG406" s="163"/>
      <c r="AH406" s="163"/>
      <c r="AI406" s="163"/>
      <c r="AJ406" s="163"/>
      <c r="AK406" s="164"/>
      <c r="AL406" s="139"/>
      <c r="AM406" s="139"/>
      <c r="AN406" s="139"/>
      <c r="AO406" s="139"/>
      <c r="BB406" s="165"/>
      <c r="BC406" s="161"/>
      <c r="BD406" s="166"/>
      <c r="BJ406" s="165"/>
      <c r="BK406" s="161"/>
      <c r="BL406" s="166"/>
      <c r="CJ406" s="413"/>
      <c r="CK406" s="413"/>
      <c r="CO406" s="141"/>
    </row>
    <row r="407" spans="1:93" s="5" customFormat="1" x14ac:dyDescent="0.25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63"/>
      <c r="AG407" s="163"/>
      <c r="AH407" s="163"/>
      <c r="AI407" s="163"/>
      <c r="AJ407" s="163"/>
      <c r="AK407" s="164"/>
      <c r="AL407" s="139"/>
      <c r="AM407" s="139"/>
      <c r="AN407" s="139"/>
      <c r="AO407" s="139"/>
      <c r="BB407" s="165"/>
      <c r="BC407" s="161"/>
      <c r="BD407" s="166"/>
      <c r="BJ407" s="165"/>
      <c r="BK407" s="161"/>
      <c r="BL407" s="166"/>
      <c r="CJ407" s="413"/>
      <c r="CK407" s="413"/>
      <c r="CO407" s="141"/>
    </row>
    <row r="408" spans="1:93" s="5" customFormat="1" x14ac:dyDescent="0.25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63"/>
      <c r="AG408" s="163"/>
      <c r="AH408" s="163"/>
      <c r="AI408" s="163"/>
      <c r="AJ408" s="163"/>
      <c r="AK408" s="164"/>
      <c r="AL408" s="139"/>
      <c r="AM408" s="139"/>
      <c r="AN408" s="139"/>
      <c r="AO408" s="139"/>
      <c r="BB408" s="165"/>
      <c r="BC408" s="161"/>
      <c r="BD408" s="166"/>
      <c r="BJ408" s="165"/>
      <c r="BK408" s="161"/>
      <c r="BL408" s="166"/>
      <c r="CJ408" s="413"/>
      <c r="CK408" s="413"/>
      <c r="CO408" s="141"/>
    </row>
    <row r="409" spans="1:93" s="5" customFormat="1" x14ac:dyDescent="0.25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63"/>
      <c r="AG409" s="163"/>
      <c r="AH409" s="163"/>
      <c r="AI409" s="163"/>
      <c r="AJ409" s="163"/>
      <c r="AK409" s="164"/>
      <c r="AL409" s="139"/>
      <c r="AM409" s="139"/>
      <c r="AN409" s="139"/>
      <c r="AO409" s="139"/>
      <c r="BB409" s="165"/>
      <c r="BC409" s="161"/>
      <c r="BD409" s="166"/>
      <c r="BJ409" s="165"/>
      <c r="BK409" s="161"/>
      <c r="BL409" s="166"/>
      <c r="CJ409" s="413"/>
      <c r="CK409" s="413"/>
      <c r="CO409" s="141"/>
    </row>
    <row r="410" spans="1:93" s="5" customFormat="1" x14ac:dyDescent="0.25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63"/>
      <c r="AG410" s="163"/>
      <c r="AH410" s="163"/>
      <c r="AI410" s="163"/>
      <c r="AJ410" s="163"/>
      <c r="AK410" s="164"/>
      <c r="AL410" s="139"/>
      <c r="AM410" s="139"/>
      <c r="AN410" s="139"/>
      <c r="AO410" s="139"/>
      <c r="BB410" s="165"/>
      <c r="BC410" s="161"/>
      <c r="BD410" s="166"/>
      <c r="BJ410" s="165"/>
      <c r="BK410" s="161"/>
      <c r="BL410" s="166"/>
      <c r="CJ410" s="413"/>
      <c r="CK410" s="413"/>
      <c r="CO410" s="141"/>
    </row>
    <row r="411" spans="1:93" s="5" customFormat="1" x14ac:dyDescent="0.25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63"/>
      <c r="AG411" s="163"/>
      <c r="AH411" s="163"/>
      <c r="AI411" s="163"/>
      <c r="AJ411" s="163"/>
      <c r="AK411" s="164"/>
      <c r="AL411" s="139"/>
      <c r="AM411" s="139"/>
      <c r="AN411" s="139"/>
      <c r="AO411" s="139"/>
      <c r="BB411" s="165"/>
      <c r="BC411" s="161"/>
      <c r="BD411" s="166"/>
      <c r="BJ411" s="165"/>
      <c r="BK411" s="161"/>
      <c r="BL411" s="166"/>
      <c r="CJ411" s="413"/>
      <c r="CK411" s="413"/>
      <c r="CO411" s="141"/>
    </row>
    <row r="412" spans="1:93" s="5" customFormat="1" x14ac:dyDescent="0.25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63"/>
      <c r="AG412" s="163"/>
      <c r="AH412" s="163"/>
      <c r="AI412" s="163"/>
      <c r="AJ412" s="163"/>
      <c r="AK412" s="164"/>
      <c r="AL412" s="139"/>
      <c r="AM412" s="139"/>
      <c r="AN412" s="139"/>
      <c r="AO412" s="139"/>
      <c r="BB412" s="165"/>
      <c r="BC412" s="161"/>
      <c r="BD412" s="166"/>
      <c r="BJ412" s="165"/>
      <c r="BK412" s="161"/>
      <c r="BL412" s="166"/>
      <c r="CJ412" s="413"/>
      <c r="CK412" s="413"/>
      <c r="CO412" s="141"/>
    </row>
    <row r="413" spans="1:93" s="5" customFormat="1" x14ac:dyDescent="0.25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63"/>
      <c r="AG413" s="163"/>
      <c r="AH413" s="163"/>
      <c r="AI413" s="163"/>
      <c r="AJ413" s="163"/>
      <c r="AK413" s="164"/>
      <c r="AL413" s="139"/>
      <c r="AM413" s="139"/>
      <c r="AN413" s="139"/>
      <c r="AO413" s="139"/>
      <c r="BB413" s="165"/>
      <c r="BC413" s="161"/>
      <c r="BD413" s="166"/>
      <c r="BJ413" s="165"/>
      <c r="BK413" s="161"/>
      <c r="BL413" s="166"/>
      <c r="CJ413" s="413"/>
      <c r="CK413" s="413"/>
      <c r="CO413" s="141"/>
    </row>
    <row r="414" spans="1:93" s="5" customFormat="1" x14ac:dyDescent="0.25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63"/>
      <c r="AG414" s="163"/>
      <c r="AH414" s="163"/>
      <c r="AI414" s="163"/>
      <c r="AJ414" s="163"/>
      <c r="AK414" s="164"/>
      <c r="AL414" s="139"/>
      <c r="AM414" s="139"/>
      <c r="AN414" s="139"/>
      <c r="AO414" s="139"/>
      <c r="BB414" s="165"/>
      <c r="BC414" s="161"/>
      <c r="BD414" s="166"/>
      <c r="BJ414" s="165"/>
      <c r="BK414" s="161"/>
      <c r="BL414" s="166"/>
      <c r="CJ414" s="413"/>
      <c r="CK414" s="413"/>
      <c r="CO414" s="141"/>
    </row>
    <row r="415" spans="1:93" s="5" customFormat="1" x14ac:dyDescent="0.25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63"/>
      <c r="AG415" s="163"/>
      <c r="AH415" s="163"/>
      <c r="AI415" s="163"/>
      <c r="AJ415" s="163"/>
      <c r="AK415" s="164"/>
      <c r="AL415" s="139"/>
      <c r="AM415" s="139"/>
      <c r="AN415" s="139"/>
      <c r="AO415" s="139"/>
      <c r="BB415" s="165"/>
      <c r="BC415" s="161"/>
      <c r="BD415" s="166"/>
      <c r="BJ415" s="165"/>
      <c r="BK415" s="161"/>
      <c r="BL415" s="166"/>
      <c r="CJ415" s="413"/>
      <c r="CK415" s="413"/>
      <c r="CO415" s="141"/>
    </row>
    <row r="416" spans="1:93" s="5" customFormat="1" x14ac:dyDescent="0.25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63"/>
      <c r="AG416" s="163"/>
      <c r="AH416" s="163"/>
      <c r="AI416" s="163"/>
      <c r="AJ416" s="163"/>
      <c r="AK416" s="164"/>
      <c r="AL416" s="139"/>
      <c r="AM416" s="139"/>
      <c r="AN416" s="139"/>
      <c r="AO416" s="139"/>
      <c r="BB416" s="165"/>
      <c r="BC416" s="161"/>
      <c r="BD416" s="166"/>
      <c r="BJ416" s="165"/>
      <c r="BK416" s="161"/>
      <c r="BL416" s="166"/>
      <c r="CJ416" s="413"/>
      <c r="CK416" s="413"/>
      <c r="CO416" s="141"/>
    </row>
    <row r="417" spans="1:93" s="5" customFormat="1" x14ac:dyDescent="0.25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63"/>
      <c r="AG417" s="163"/>
      <c r="AH417" s="163"/>
      <c r="AI417" s="163"/>
      <c r="AJ417" s="163"/>
      <c r="AK417" s="164"/>
      <c r="AL417" s="139"/>
      <c r="AM417" s="139"/>
      <c r="AN417" s="139"/>
      <c r="AO417" s="139"/>
      <c r="BB417" s="165"/>
      <c r="BC417" s="161"/>
      <c r="BD417" s="166"/>
      <c r="BJ417" s="165"/>
      <c r="BK417" s="161"/>
      <c r="BL417" s="166"/>
      <c r="CJ417" s="413"/>
      <c r="CK417" s="413"/>
      <c r="CO417" s="141"/>
    </row>
    <row r="418" spans="1:93" s="5" customFormat="1" x14ac:dyDescent="0.25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63"/>
      <c r="AG418" s="163"/>
      <c r="AH418" s="163"/>
      <c r="AI418" s="163"/>
      <c r="AJ418" s="163"/>
      <c r="AK418" s="164"/>
      <c r="AL418" s="139"/>
      <c r="AM418" s="139"/>
      <c r="AN418" s="139"/>
      <c r="AO418" s="139"/>
      <c r="BB418" s="165"/>
      <c r="BC418" s="161"/>
      <c r="BD418" s="166"/>
      <c r="BJ418" s="165"/>
      <c r="BK418" s="161"/>
      <c r="BL418" s="166"/>
      <c r="CJ418" s="413"/>
      <c r="CK418" s="413"/>
      <c r="CO418" s="141"/>
    </row>
    <row r="419" spans="1:93" s="5" customFormat="1" x14ac:dyDescent="0.25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63"/>
      <c r="AG419" s="163"/>
      <c r="AH419" s="163"/>
      <c r="AI419" s="163"/>
      <c r="AJ419" s="163"/>
      <c r="AK419" s="164"/>
      <c r="AL419" s="139"/>
      <c r="AM419" s="139"/>
      <c r="AN419" s="139"/>
      <c r="AO419" s="139"/>
      <c r="BB419" s="165"/>
      <c r="BC419" s="161"/>
      <c r="BD419" s="166"/>
      <c r="BJ419" s="165"/>
      <c r="BK419" s="161"/>
      <c r="BL419" s="166"/>
      <c r="CJ419" s="413"/>
      <c r="CK419" s="413"/>
      <c r="CO419" s="141"/>
    </row>
    <row r="420" spans="1:93" s="5" customFormat="1" x14ac:dyDescent="0.25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63"/>
      <c r="AG420" s="163"/>
      <c r="AH420" s="163"/>
      <c r="AI420" s="163"/>
      <c r="AJ420" s="163"/>
      <c r="AK420" s="164"/>
      <c r="AL420" s="139"/>
      <c r="AM420" s="139"/>
      <c r="AN420" s="139"/>
      <c r="AO420" s="139"/>
      <c r="BB420" s="165"/>
      <c r="BC420" s="161"/>
      <c r="BD420" s="166"/>
      <c r="BJ420" s="165"/>
      <c r="BK420" s="161"/>
      <c r="BL420" s="166"/>
      <c r="CJ420" s="413"/>
      <c r="CK420" s="413"/>
      <c r="CO420" s="141"/>
    </row>
    <row r="421" spans="1:93" s="5" customFormat="1" x14ac:dyDescent="0.25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63"/>
      <c r="AG421" s="163"/>
      <c r="AH421" s="163"/>
      <c r="AI421" s="163"/>
      <c r="AJ421" s="163"/>
      <c r="AK421" s="164"/>
      <c r="AL421" s="139"/>
      <c r="AM421" s="139"/>
      <c r="AN421" s="139"/>
      <c r="AO421" s="139"/>
      <c r="BB421" s="165"/>
      <c r="BC421" s="161"/>
      <c r="BD421" s="166"/>
      <c r="BJ421" s="165"/>
      <c r="BK421" s="161"/>
      <c r="BL421" s="166"/>
      <c r="CJ421" s="413"/>
      <c r="CK421" s="413"/>
      <c r="CO421" s="141"/>
    </row>
    <row r="422" spans="1:93" s="5" customFormat="1" x14ac:dyDescent="0.25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63"/>
      <c r="AG422" s="163"/>
      <c r="AH422" s="163"/>
      <c r="AI422" s="163"/>
      <c r="AJ422" s="163"/>
      <c r="AK422" s="164"/>
      <c r="AL422" s="139"/>
      <c r="AM422" s="139"/>
      <c r="AN422" s="139"/>
      <c r="AO422" s="139"/>
      <c r="BB422" s="165"/>
      <c r="BC422" s="161"/>
      <c r="BD422" s="166"/>
      <c r="BJ422" s="165"/>
      <c r="BK422" s="161"/>
      <c r="BL422" s="166"/>
      <c r="CJ422" s="413"/>
      <c r="CK422" s="413"/>
      <c r="CO422" s="141"/>
    </row>
    <row r="423" spans="1:93" s="5" customFormat="1" x14ac:dyDescent="0.25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63"/>
      <c r="AG423" s="163"/>
      <c r="AH423" s="163"/>
      <c r="AI423" s="163"/>
      <c r="AJ423" s="163"/>
      <c r="AK423" s="164"/>
      <c r="AL423" s="139"/>
      <c r="AM423" s="139"/>
      <c r="AN423" s="139"/>
      <c r="AO423" s="139"/>
      <c r="BB423" s="165"/>
      <c r="BC423" s="161"/>
      <c r="BD423" s="166"/>
      <c r="BJ423" s="165"/>
      <c r="BK423" s="161"/>
      <c r="BL423" s="166"/>
      <c r="CJ423" s="413"/>
      <c r="CK423" s="413"/>
      <c r="CO423" s="141"/>
    </row>
    <row r="424" spans="1:93" s="5" customFormat="1" x14ac:dyDescent="0.25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63"/>
      <c r="AG424" s="163"/>
      <c r="AH424" s="163"/>
      <c r="AI424" s="163"/>
      <c r="AJ424" s="163"/>
      <c r="AK424" s="164"/>
      <c r="AL424" s="139"/>
      <c r="AM424" s="139"/>
      <c r="AN424" s="139"/>
      <c r="AO424" s="139"/>
      <c r="BB424" s="165"/>
      <c r="BC424" s="161"/>
      <c r="BD424" s="166"/>
      <c r="BJ424" s="165"/>
      <c r="BK424" s="161"/>
      <c r="BL424" s="166"/>
      <c r="CJ424" s="413"/>
      <c r="CK424" s="413"/>
      <c r="CO424" s="141"/>
    </row>
    <row r="425" spans="1:93" s="5" customFormat="1" x14ac:dyDescent="0.25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63"/>
      <c r="AG425" s="163"/>
      <c r="AH425" s="163"/>
      <c r="AI425" s="163"/>
      <c r="AJ425" s="163"/>
      <c r="AK425" s="164"/>
      <c r="AL425" s="139"/>
      <c r="AM425" s="139"/>
      <c r="AN425" s="139"/>
      <c r="AO425" s="139"/>
      <c r="BB425" s="165"/>
      <c r="BC425" s="161"/>
      <c r="BD425" s="166"/>
      <c r="BJ425" s="165"/>
      <c r="BK425" s="161"/>
      <c r="BL425" s="166"/>
      <c r="CJ425" s="413"/>
      <c r="CK425" s="413"/>
      <c r="CO425" s="141"/>
    </row>
    <row r="426" spans="1:93" s="5" customFormat="1" x14ac:dyDescent="0.25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63"/>
      <c r="AG426" s="163"/>
      <c r="AH426" s="163"/>
      <c r="AI426" s="163"/>
      <c r="AJ426" s="163"/>
      <c r="AK426" s="164"/>
      <c r="AL426" s="139"/>
      <c r="AM426" s="139"/>
      <c r="AN426" s="139"/>
      <c r="AO426" s="139"/>
      <c r="BB426" s="165"/>
      <c r="BC426" s="161"/>
      <c r="BD426" s="166"/>
      <c r="BJ426" s="165"/>
      <c r="BK426" s="161"/>
      <c r="BL426" s="166"/>
      <c r="CJ426" s="413"/>
      <c r="CK426" s="413"/>
      <c r="CO426" s="141"/>
    </row>
    <row r="427" spans="1:93" s="5" customFormat="1" x14ac:dyDescent="0.25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63"/>
      <c r="AG427" s="163"/>
      <c r="AH427" s="163"/>
      <c r="AI427" s="163"/>
      <c r="AJ427" s="163"/>
      <c r="AK427" s="164"/>
      <c r="AL427" s="139"/>
      <c r="AM427" s="139"/>
      <c r="AN427" s="139"/>
      <c r="AO427" s="139"/>
      <c r="BB427" s="165"/>
      <c r="BC427" s="161"/>
      <c r="BD427" s="166"/>
      <c r="BJ427" s="165"/>
      <c r="BK427" s="161"/>
      <c r="BL427" s="166"/>
      <c r="CJ427" s="413"/>
      <c r="CK427" s="413"/>
      <c r="CO427" s="141"/>
    </row>
    <row r="428" spans="1:93" s="5" customFormat="1" x14ac:dyDescent="0.25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63"/>
      <c r="AG428" s="163"/>
      <c r="AH428" s="163"/>
      <c r="AI428" s="163"/>
      <c r="AJ428" s="163"/>
      <c r="AK428" s="164"/>
      <c r="AL428" s="139"/>
      <c r="AM428" s="139"/>
      <c r="AN428" s="139"/>
      <c r="AO428" s="139"/>
      <c r="BB428" s="165"/>
      <c r="BC428" s="161"/>
      <c r="BD428" s="166"/>
      <c r="BJ428" s="165"/>
      <c r="BK428" s="161"/>
      <c r="BL428" s="166"/>
      <c r="CJ428" s="413"/>
      <c r="CK428" s="413"/>
      <c r="CO428" s="141"/>
    </row>
    <row r="429" spans="1:93" s="5" customFormat="1" x14ac:dyDescent="0.25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63"/>
      <c r="AG429" s="163"/>
      <c r="AH429" s="163"/>
      <c r="AI429" s="163"/>
      <c r="AJ429" s="163"/>
      <c r="AK429" s="164"/>
      <c r="AL429" s="139"/>
      <c r="AM429" s="139"/>
      <c r="AN429" s="139"/>
      <c r="AO429" s="139"/>
      <c r="BB429" s="165"/>
      <c r="BC429" s="161"/>
      <c r="BD429" s="166"/>
      <c r="BJ429" s="165"/>
      <c r="BK429" s="161"/>
      <c r="BL429" s="166"/>
      <c r="CJ429" s="413"/>
      <c r="CK429" s="413"/>
      <c r="CO429" s="141"/>
    </row>
    <row r="430" spans="1:93" s="5" customFormat="1" x14ac:dyDescent="0.25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63"/>
      <c r="AG430" s="163"/>
      <c r="AH430" s="163"/>
      <c r="AI430" s="163"/>
      <c r="AJ430" s="163"/>
      <c r="AK430" s="164"/>
      <c r="AL430" s="139"/>
      <c r="AM430" s="139"/>
      <c r="AN430" s="139"/>
      <c r="AO430" s="139"/>
      <c r="BB430" s="165"/>
      <c r="BC430" s="161"/>
      <c r="BD430" s="166"/>
      <c r="BJ430" s="165"/>
      <c r="BK430" s="161"/>
      <c r="BL430" s="166"/>
      <c r="CJ430" s="413"/>
      <c r="CK430" s="413"/>
      <c r="CO430" s="141"/>
    </row>
    <row r="431" spans="1:93" s="5" customFormat="1" x14ac:dyDescent="0.25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63"/>
      <c r="AG431" s="163"/>
      <c r="AH431" s="163"/>
      <c r="AI431" s="163"/>
      <c r="AJ431" s="163"/>
      <c r="AK431" s="164"/>
      <c r="AL431" s="139"/>
      <c r="AM431" s="139"/>
      <c r="AN431" s="139"/>
      <c r="AO431" s="139"/>
      <c r="BB431" s="165"/>
      <c r="BC431" s="161"/>
      <c r="BD431" s="166"/>
      <c r="BJ431" s="165"/>
      <c r="BK431" s="161"/>
      <c r="BL431" s="166"/>
      <c r="CJ431" s="413"/>
      <c r="CK431" s="413"/>
      <c r="CO431" s="141"/>
    </row>
    <row r="432" spans="1:93" s="5" customFormat="1" x14ac:dyDescent="0.25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63"/>
      <c r="AG432" s="163"/>
      <c r="AH432" s="163"/>
      <c r="AI432" s="163"/>
      <c r="AJ432" s="163"/>
      <c r="AK432" s="164"/>
      <c r="AL432" s="139"/>
      <c r="AM432" s="139"/>
      <c r="AN432" s="139"/>
      <c r="AO432" s="139"/>
      <c r="BB432" s="165"/>
      <c r="BC432" s="161"/>
      <c r="BD432" s="166"/>
      <c r="BJ432" s="165"/>
      <c r="BK432" s="161"/>
      <c r="BL432" s="166"/>
      <c r="CJ432" s="413"/>
      <c r="CK432" s="413"/>
      <c r="CO432" s="141"/>
    </row>
    <row r="433" spans="1:93" s="5" customFormat="1" x14ac:dyDescent="0.25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63"/>
      <c r="AG433" s="163"/>
      <c r="AH433" s="163"/>
      <c r="AI433" s="163"/>
      <c r="AJ433" s="163"/>
      <c r="AK433" s="164"/>
      <c r="AL433" s="139"/>
      <c r="AM433" s="139"/>
      <c r="AN433" s="139"/>
      <c r="AO433" s="139"/>
      <c r="BB433" s="165"/>
      <c r="BC433" s="161"/>
      <c r="BD433" s="166"/>
      <c r="BJ433" s="165"/>
      <c r="BK433" s="161"/>
      <c r="BL433" s="166"/>
      <c r="CJ433" s="413"/>
      <c r="CK433" s="413"/>
      <c r="CO433" s="141"/>
    </row>
    <row r="434" spans="1:93" s="5" customFormat="1" x14ac:dyDescent="0.25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63"/>
      <c r="AG434" s="163"/>
      <c r="AH434" s="163"/>
      <c r="AI434" s="163"/>
      <c r="AJ434" s="163"/>
      <c r="AK434" s="164"/>
      <c r="AL434" s="139"/>
      <c r="AM434" s="139"/>
      <c r="AN434" s="139"/>
      <c r="AO434" s="139"/>
      <c r="BB434" s="165"/>
      <c r="BC434" s="161"/>
      <c r="BD434" s="166"/>
      <c r="BJ434" s="165"/>
      <c r="BK434" s="161"/>
      <c r="BL434" s="166"/>
      <c r="CJ434" s="413"/>
      <c r="CK434" s="413"/>
      <c r="CO434" s="141"/>
    </row>
    <row r="435" spans="1:93" s="5" customFormat="1" x14ac:dyDescent="0.25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63"/>
      <c r="AG435" s="163"/>
      <c r="AH435" s="163"/>
      <c r="AI435" s="163"/>
      <c r="AJ435" s="163"/>
      <c r="AK435" s="164"/>
      <c r="AL435" s="139"/>
      <c r="AM435" s="139"/>
      <c r="AN435" s="139"/>
      <c r="AO435" s="139"/>
      <c r="BB435" s="165"/>
      <c r="BC435" s="161"/>
      <c r="BD435" s="166"/>
      <c r="BJ435" s="165"/>
      <c r="BK435" s="161"/>
      <c r="BL435" s="166"/>
      <c r="CJ435" s="413"/>
      <c r="CK435" s="413"/>
      <c r="CO435" s="141"/>
    </row>
    <row r="436" spans="1:93" s="5" customFormat="1" x14ac:dyDescent="0.25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63"/>
      <c r="AG436" s="163"/>
      <c r="AH436" s="163"/>
      <c r="AI436" s="163"/>
      <c r="AJ436" s="163"/>
      <c r="AK436" s="164"/>
      <c r="AL436" s="139"/>
      <c r="AM436" s="139"/>
      <c r="AN436" s="139"/>
      <c r="AO436" s="139"/>
      <c r="BB436" s="165"/>
      <c r="BC436" s="161"/>
      <c r="BD436" s="166"/>
      <c r="BJ436" s="165"/>
      <c r="BK436" s="161"/>
      <c r="BL436" s="166"/>
      <c r="CJ436" s="413"/>
      <c r="CK436" s="413"/>
      <c r="CO436" s="141"/>
    </row>
    <row r="437" spans="1:93" s="5" customFormat="1" x14ac:dyDescent="0.25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63"/>
      <c r="AG437" s="163"/>
      <c r="AH437" s="163"/>
      <c r="AI437" s="163"/>
      <c r="AJ437" s="163"/>
      <c r="AK437" s="164"/>
      <c r="AL437" s="139"/>
      <c r="AM437" s="139"/>
      <c r="AN437" s="139"/>
      <c r="AO437" s="139"/>
      <c r="BB437" s="165"/>
      <c r="BC437" s="161"/>
      <c r="BD437" s="166"/>
      <c r="BJ437" s="165"/>
      <c r="BK437" s="161"/>
      <c r="BL437" s="166"/>
      <c r="CJ437" s="413"/>
      <c r="CK437" s="413"/>
      <c r="CO437" s="141"/>
    </row>
    <row r="438" spans="1:93" s="5" customFormat="1" x14ac:dyDescent="0.25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63"/>
      <c r="AG438" s="163"/>
      <c r="AH438" s="163"/>
      <c r="AI438" s="163"/>
      <c r="AJ438" s="163"/>
      <c r="AK438" s="164"/>
      <c r="AL438" s="139"/>
      <c r="AM438" s="139"/>
      <c r="AN438" s="139"/>
      <c r="AO438" s="139"/>
      <c r="BB438" s="165"/>
      <c r="BC438" s="161"/>
      <c r="BD438" s="166"/>
      <c r="BJ438" s="165"/>
      <c r="BK438" s="161"/>
      <c r="BL438" s="166"/>
      <c r="CJ438" s="413"/>
      <c r="CK438" s="413"/>
      <c r="CO438" s="141"/>
    </row>
    <row r="439" spans="1:93" s="5" customFormat="1" x14ac:dyDescent="0.25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63"/>
      <c r="AG439" s="163"/>
      <c r="AH439" s="163"/>
      <c r="AI439" s="163"/>
      <c r="AJ439" s="163"/>
      <c r="AK439" s="164"/>
      <c r="AL439" s="139"/>
      <c r="AM439" s="139"/>
      <c r="AN439" s="139"/>
      <c r="AO439" s="139"/>
      <c r="BB439" s="165"/>
      <c r="BC439" s="161"/>
      <c r="BD439" s="166"/>
      <c r="BJ439" s="165"/>
      <c r="BK439" s="161"/>
      <c r="BL439" s="166"/>
      <c r="CJ439" s="413"/>
      <c r="CK439" s="413"/>
      <c r="CO439" s="141"/>
    </row>
    <row r="440" spans="1:93" s="5" customFormat="1" x14ac:dyDescent="0.25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63"/>
      <c r="AG440" s="163"/>
      <c r="AH440" s="163"/>
      <c r="AI440" s="163"/>
      <c r="AJ440" s="163"/>
      <c r="AK440" s="164"/>
      <c r="AL440" s="139"/>
      <c r="AM440" s="139"/>
      <c r="AN440" s="139"/>
      <c r="AO440" s="139"/>
      <c r="BB440" s="165"/>
      <c r="BC440" s="161"/>
      <c r="BD440" s="166"/>
      <c r="BJ440" s="165"/>
      <c r="BK440" s="161"/>
      <c r="BL440" s="166"/>
      <c r="CJ440" s="413"/>
      <c r="CK440" s="413"/>
      <c r="CO440" s="141"/>
    </row>
    <row r="441" spans="1:93" s="5" customFormat="1" x14ac:dyDescent="0.25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63"/>
      <c r="AG441" s="163"/>
      <c r="AH441" s="163"/>
      <c r="AI441" s="163"/>
      <c r="AJ441" s="163"/>
      <c r="AK441" s="164"/>
      <c r="AL441" s="139"/>
      <c r="AM441" s="139"/>
      <c r="AN441" s="139"/>
      <c r="AO441" s="139"/>
      <c r="BB441" s="165"/>
      <c r="BC441" s="161"/>
      <c r="BD441" s="166"/>
      <c r="BJ441" s="165"/>
      <c r="BK441" s="161"/>
      <c r="BL441" s="166"/>
      <c r="CJ441" s="413"/>
      <c r="CK441" s="413"/>
      <c r="CO441" s="141"/>
    </row>
    <row r="442" spans="1:93" s="5" customFormat="1" x14ac:dyDescent="0.25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63"/>
      <c r="AG442" s="163"/>
      <c r="AH442" s="163"/>
      <c r="AI442" s="163"/>
      <c r="AJ442" s="163"/>
      <c r="AK442" s="164"/>
      <c r="AL442" s="139"/>
      <c r="AM442" s="139"/>
      <c r="AN442" s="139"/>
      <c r="AO442" s="139"/>
      <c r="BB442" s="165"/>
      <c r="BC442" s="161"/>
      <c r="BD442" s="166"/>
      <c r="BJ442" s="165"/>
      <c r="BK442" s="161"/>
      <c r="BL442" s="166"/>
      <c r="CJ442" s="413"/>
      <c r="CK442" s="413"/>
      <c r="CO442" s="141"/>
    </row>
    <row r="443" spans="1:93" s="5" customFormat="1" x14ac:dyDescent="0.25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63"/>
      <c r="AG443" s="163"/>
      <c r="AH443" s="163"/>
      <c r="AI443" s="163"/>
      <c r="AJ443" s="163"/>
      <c r="AK443" s="164"/>
      <c r="AL443" s="139"/>
      <c r="AM443" s="139"/>
      <c r="AN443" s="139"/>
      <c r="AO443" s="139"/>
      <c r="BB443" s="165"/>
      <c r="BC443" s="161"/>
      <c r="BD443" s="166"/>
      <c r="BJ443" s="165"/>
      <c r="BK443" s="161"/>
      <c r="BL443" s="166"/>
      <c r="CJ443" s="413"/>
      <c r="CK443" s="413"/>
      <c r="CO443" s="141"/>
    </row>
    <row r="444" spans="1:93" s="5" customFormat="1" x14ac:dyDescent="0.25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63"/>
      <c r="AG444" s="163"/>
      <c r="AH444" s="163"/>
      <c r="AI444" s="163"/>
      <c r="AJ444" s="163"/>
      <c r="AK444" s="164"/>
      <c r="AL444" s="139"/>
      <c r="AM444" s="139"/>
      <c r="AN444" s="139"/>
      <c r="AO444" s="139"/>
      <c r="BB444" s="165"/>
      <c r="BC444" s="161"/>
      <c r="BD444" s="166"/>
      <c r="BJ444" s="165"/>
      <c r="BK444" s="161"/>
      <c r="BL444" s="166"/>
      <c r="CJ444" s="413"/>
      <c r="CK444" s="413"/>
      <c r="CO444" s="141"/>
    </row>
    <row r="445" spans="1:93" s="5" customFormat="1" x14ac:dyDescent="0.25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63"/>
      <c r="AG445" s="163"/>
      <c r="AH445" s="163"/>
      <c r="AI445" s="163"/>
      <c r="AJ445" s="163"/>
      <c r="AK445" s="164"/>
      <c r="AL445" s="139"/>
      <c r="AM445" s="139"/>
      <c r="AN445" s="139"/>
      <c r="AO445" s="139"/>
      <c r="BB445" s="165"/>
      <c r="BC445" s="161"/>
      <c r="BD445" s="166"/>
      <c r="BJ445" s="165"/>
      <c r="BK445" s="161"/>
      <c r="BL445" s="166"/>
      <c r="CJ445" s="413"/>
      <c r="CK445" s="413"/>
      <c r="CO445" s="141"/>
    </row>
    <row r="446" spans="1:93" s="5" customFormat="1" x14ac:dyDescent="0.25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63"/>
      <c r="AG446" s="163"/>
      <c r="AH446" s="163"/>
      <c r="AI446" s="163"/>
      <c r="AJ446" s="163"/>
      <c r="AK446" s="164"/>
      <c r="AL446" s="139"/>
      <c r="AM446" s="139"/>
      <c r="AN446" s="139"/>
      <c r="AO446" s="139"/>
      <c r="BB446" s="165"/>
      <c r="BC446" s="161"/>
      <c r="BD446" s="166"/>
      <c r="BJ446" s="165"/>
      <c r="BK446" s="161"/>
      <c r="BL446" s="166"/>
      <c r="CJ446" s="413"/>
      <c r="CK446" s="413"/>
      <c r="CO446" s="141"/>
    </row>
    <row r="447" spans="1:93" s="5" customFormat="1" x14ac:dyDescent="0.25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63"/>
      <c r="AG447" s="163"/>
      <c r="AH447" s="163"/>
      <c r="AI447" s="163"/>
      <c r="AJ447" s="163"/>
      <c r="AK447" s="164"/>
      <c r="AL447" s="139"/>
      <c r="AM447" s="139"/>
      <c r="AN447" s="139"/>
      <c r="AO447" s="139"/>
      <c r="BB447" s="165"/>
      <c r="BC447" s="161"/>
      <c r="BD447" s="166"/>
      <c r="BJ447" s="165"/>
      <c r="BK447" s="161"/>
      <c r="BL447" s="166"/>
      <c r="CJ447" s="413"/>
      <c r="CK447" s="413"/>
      <c r="CO447" s="141"/>
    </row>
    <row r="448" spans="1:93" s="5" customFormat="1" x14ac:dyDescent="0.25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63"/>
      <c r="AG448" s="163"/>
      <c r="AH448" s="163"/>
      <c r="AI448" s="163"/>
      <c r="AJ448" s="163"/>
      <c r="AK448" s="164"/>
      <c r="AL448" s="139"/>
      <c r="AM448" s="139"/>
      <c r="AN448" s="139"/>
      <c r="AO448" s="139"/>
      <c r="BB448" s="165"/>
      <c r="BC448" s="161"/>
      <c r="BD448" s="166"/>
      <c r="BJ448" s="165"/>
      <c r="BK448" s="161"/>
      <c r="BL448" s="166"/>
      <c r="CJ448" s="413"/>
      <c r="CK448" s="413"/>
      <c r="CO448" s="141"/>
    </row>
    <row r="449" spans="1:93" s="5" customFormat="1" x14ac:dyDescent="0.25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63"/>
      <c r="AG449" s="163"/>
      <c r="AH449" s="163"/>
      <c r="AI449" s="163"/>
      <c r="AJ449" s="163"/>
      <c r="AK449" s="164"/>
      <c r="AL449" s="139"/>
      <c r="AM449" s="139"/>
      <c r="AN449" s="139"/>
      <c r="AO449" s="139"/>
      <c r="BB449" s="165"/>
      <c r="BC449" s="161"/>
      <c r="BD449" s="166"/>
      <c r="BJ449" s="165"/>
      <c r="BK449" s="161"/>
      <c r="BL449" s="166"/>
      <c r="CJ449" s="413"/>
      <c r="CK449" s="413"/>
      <c r="CO449" s="141"/>
    </row>
    <row r="450" spans="1:93" s="5" customFormat="1" x14ac:dyDescent="0.25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63"/>
      <c r="AG450" s="163"/>
      <c r="AH450" s="163"/>
      <c r="AI450" s="163"/>
      <c r="AJ450" s="163"/>
      <c r="AK450" s="164"/>
      <c r="AL450" s="139"/>
      <c r="AM450" s="139"/>
      <c r="AN450" s="139"/>
      <c r="AO450" s="139"/>
      <c r="BB450" s="165"/>
      <c r="BC450" s="161"/>
      <c r="BD450" s="166"/>
      <c r="BJ450" s="165"/>
      <c r="BK450" s="161"/>
      <c r="BL450" s="166"/>
      <c r="CJ450" s="413"/>
      <c r="CK450" s="413"/>
      <c r="CO450" s="141"/>
    </row>
    <row r="451" spans="1:93" s="5" customFormat="1" x14ac:dyDescent="0.25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63"/>
      <c r="AG451" s="163"/>
      <c r="AH451" s="163"/>
      <c r="AI451" s="163"/>
      <c r="AJ451" s="163"/>
      <c r="AK451" s="164"/>
      <c r="AL451" s="139"/>
      <c r="AM451" s="139"/>
      <c r="AN451" s="139"/>
      <c r="AO451" s="139"/>
      <c r="BB451" s="165"/>
      <c r="BC451" s="161"/>
      <c r="BD451" s="166"/>
      <c r="BJ451" s="165"/>
      <c r="BK451" s="161"/>
      <c r="BL451" s="166"/>
      <c r="CJ451" s="413"/>
      <c r="CK451" s="413"/>
      <c r="CO451" s="141"/>
    </row>
    <row r="452" spans="1:93" s="5" customFormat="1" x14ac:dyDescent="0.25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63"/>
      <c r="AG452" s="163"/>
      <c r="AH452" s="163"/>
      <c r="AI452" s="163"/>
      <c r="AJ452" s="163"/>
      <c r="AK452" s="164"/>
      <c r="AL452" s="139"/>
      <c r="AM452" s="139"/>
      <c r="AN452" s="139"/>
      <c r="AO452" s="139"/>
      <c r="BB452" s="165"/>
      <c r="BC452" s="161"/>
      <c r="BD452" s="166"/>
      <c r="BJ452" s="165"/>
      <c r="BK452" s="161"/>
      <c r="BL452" s="166"/>
      <c r="CJ452" s="413"/>
      <c r="CK452" s="413"/>
      <c r="CO452" s="141"/>
    </row>
    <row r="453" spans="1:93" s="5" customFormat="1" x14ac:dyDescent="0.25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63"/>
      <c r="AG453" s="163"/>
      <c r="AH453" s="163"/>
      <c r="AI453" s="163"/>
      <c r="AJ453" s="163"/>
      <c r="AK453" s="164"/>
      <c r="AL453" s="139"/>
      <c r="AM453" s="139"/>
      <c r="AN453" s="139"/>
      <c r="AO453" s="139"/>
      <c r="BB453" s="165"/>
      <c r="BC453" s="161"/>
      <c r="BD453" s="166"/>
      <c r="BJ453" s="165"/>
      <c r="BK453" s="161"/>
      <c r="BL453" s="166"/>
      <c r="CJ453" s="413"/>
      <c r="CK453" s="413"/>
      <c r="CO453" s="141"/>
    </row>
    <row r="454" spans="1:93" s="5" customFormat="1" x14ac:dyDescent="0.25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63"/>
      <c r="AG454" s="163"/>
      <c r="AH454" s="163"/>
      <c r="AI454" s="163"/>
      <c r="AJ454" s="163"/>
      <c r="AK454" s="164"/>
      <c r="AL454" s="139"/>
      <c r="AM454" s="139"/>
      <c r="AN454" s="139"/>
      <c r="AO454" s="139"/>
      <c r="BB454" s="165"/>
      <c r="BC454" s="161"/>
      <c r="BD454" s="166"/>
      <c r="BJ454" s="165"/>
      <c r="BK454" s="161"/>
      <c r="BL454" s="166"/>
      <c r="CJ454" s="413"/>
      <c r="CK454" s="413"/>
      <c r="CO454" s="141"/>
    </row>
    <row r="455" spans="1:93" s="5" customFormat="1" x14ac:dyDescent="0.25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63"/>
      <c r="AG455" s="163"/>
      <c r="AH455" s="163"/>
      <c r="AI455" s="163"/>
      <c r="AJ455" s="163"/>
      <c r="AK455" s="164"/>
      <c r="AL455" s="139"/>
      <c r="AM455" s="139"/>
      <c r="AN455" s="139"/>
      <c r="AO455" s="139"/>
      <c r="BB455" s="165"/>
      <c r="BC455" s="161"/>
      <c r="BD455" s="166"/>
      <c r="BJ455" s="165"/>
      <c r="BK455" s="161"/>
      <c r="BL455" s="166"/>
      <c r="CJ455" s="413"/>
      <c r="CK455" s="413"/>
      <c r="CO455" s="141"/>
    </row>
    <row r="456" spans="1:93" s="5" customFormat="1" x14ac:dyDescent="0.25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63"/>
      <c r="AG456" s="163"/>
      <c r="AH456" s="163"/>
      <c r="AI456" s="163"/>
      <c r="AJ456" s="163"/>
      <c r="AK456" s="164"/>
      <c r="AL456" s="139"/>
      <c r="AM456" s="139"/>
      <c r="AN456" s="139"/>
      <c r="AO456" s="139"/>
      <c r="BB456" s="165"/>
      <c r="BC456" s="161"/>
      <c r="BD456" s="166"/>
      <c r="BJ456" s="165"/>
      <c r="BK456" s="161"/>
      <c r="BL456" s="166"/>
      <c r="CJ456" s="413"/>
      <c r="CK456" s="413"/>
      <c r="CO456" s="141"/>
    </row>
    <row r="457" spans="1:93" s="5" customFormat="1" x14ac:dyDescent="0.25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63"/>
      <c r="AG457" s="163"/>
      <c r="AH457" s="163"/>
      <c r="AI457" s="163"/>
      <c r="AJ457" s="163"/>
      <c r="AK457" s="164"/>
      <c r="AL457" s="139"/>
      <c r="AM457" s="139"/>
      <c r="AN457" s="139"/>
      <c r="AO457" s="139"/>
      <c r="BB457" s="165"/>
      <c r="BC457" s="161"/>
      <c r="BD457" s="166"/>
      <c r="BJ457" s="165"/>
      <c r="BK457" s="161"/>
      <c r="BL457" s="166"/>
      <c r="CJ457" s="413"/>
      <c r="CK457" s="413"/>
      <c r="CO457" s="141"/>
    </row>
    <row r="458" spans="1:93" s="5" customFormat="1" x14ac:dyDescent="0.25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63"/>
      <c r="AG458" s="163"/>
      <c r="AH458" s="163"/>
      <c r="AI458" s="163"/>
      <c r="AJ458" s="163"/>
      <c r="AK458" s="164"/>
      <c r="AL458" s="139"/>
      <c r="AM458" s="139"/>
      <c r="AN458" s="139"/>
      <c r="AO458" s="139"/>
      <c r="BB458" s="165"/>
      <c r="BC458" s="161"/>
      <c r="BD458" s="166"/>
      <c r="BJ458" s="165"/>
      <c r="BK458" s="161"/>
      <c r="BL458" s="166"/>
      <c r="CJ458" s="413"/>
      <c r="CK458" s="413"/>
      <c r="CO458" s="141"/>
    </row>
    <row r="459" spans="1:93" s="5" customFormat="1" x14ac:dyDescent="0.25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63"/>
      <c r="AG459" s="163"/>
      <c r="AH459" s="163"/>
      <c r="AI459" s="163"/>
      <c r="AJ459" s="163"/>
      <c r="AK459" s="164"/>
      <c r="AL459" s="139"/>
      <c r="AM459" s="139"/>
      <c r="AN459" s="139"/>
      <c r="AO459" s="139"/>
      <c r="BB459" s="165"/>
      <c r="BC459" s="161"/>
      <c r="BD459" s="166"/>
      <c r="BJ459" s="165"/>
      <c r="BK459" s="161"/>
      <c r="BL459" s="166"/>
      <c r="CJ459" s="413"/>
      <c r="CK459" s="413"/>
      <c r="CO459" s="141"/>
    </row>
    <row r="460" spans="1:93" s="5" customFormat="1" x14ac:dyDescent="0.25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63"/>
      <c r="AG460" s="163"/>
      <c r="AH460" s="163"/>
      <c r="AI460" s="163"/>
      <c r="AJ460" s="163"/>
      <c r="AK460" s="164"/>
      <c r="AL460" s="139"/>
      <c r="AM460" s="139"/>
      <c r="AN460" s="139"/>
      <c r="AO460" s="139"/>
      <c r="BB460" s="165"/>
      <c r="BC460" s="161"/>
      <c r="BD460" s="166"/>
      <c r="BJ460" s="165"/>
      <c r="BK460" s="161"/>
      <c r="BL460" s="166"/>
      <c r="CJ460" s="413"/>
      <c r="CK460" s="413"/>
      <c r="CO460" s="141"/>
    </row>
    <row r="461" spans="1:93" s="5" customFormat="1" x14ac:dyDescent="0.25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63"/>
      <c r="AG461" s="163"/>
      <c r="AH461" s="163"/>
      <c r="AI461" s="163"/>
      <c r="AJ461" s="163"/>
      <c r="AK461" s="164"/>
      <c r="AL461" s="139"/>
      <c r="AM461" s="139"/>
      <c r="AN461" s="139"/>
      <c r="AO461" s="139"/>
      <c r="BB461" s="165"/>
      <c r="BC461" s="161"/>
      <c r="BD461" s="166"/>
      <c r="BJ461" s="165"/>
      <c r="BK461" s="161"/>
      <c r="BL461" s="166"/>
      <c r="CJ461" s="413"/>
      <c r="CK461" s="413"/>
      <c r="CO461" s="141"/>
    </row>
    <row r="462" spans="1:93" s="5" customFormat="1" x14ac:dyDescent="0.25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63"/>
      <c r="AG462" s="163"/>
      <c r="AH462" s="163"/>
      <c r="AI462" s="163"/>
      <c r="AJ462" s="163"/>
      <c r="AK462" s="164"/>
      <c r="AL462" s="139"/>
      <c r="AM462" s="139"/>
      <c r="AN462" s="139"/>
      <c r="AO462" s="139"/>
      <c r="BB462" s="165"/>
      <c r="BC462" s="161"/>
      <c r="BD462" s="166"/>
      <c r="BJ462" s="165"/>
      <c r="BK462" s="161"/>
      <c r="BL462" s="166"/>
      <c r="CJ462" s="413"/>
      <c r="CK462" s="413"/>
      <c r="CO462" s="141"/>
    </row>
    <row r="463" spans="1:93" s="5" customFormat="1" x14ac:dyDescent="0.25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63"/>
      <c r="AG463" s="163"/>
      <c r="AH463" s="163"/>
      <c r="AI463" s="163"/>
      <c r="AJ463" s="163"/>
      <c r="AK463" s="164"/>
      <c r="AL463" s="139"/>
      <c r="AM463" s="139"/>
      <c r="AN463" s="139"/>
      <c r="AO463" s="139"/>
      <c r="BB463" s="165"/>
      <c r="BC463" s="161"/>
      <c r="BD463" s="166"/>
      <c r="BJ463" s="165"/>
      <c r="BK463" s="161"/>
      <c r="BL463" s="166"/>
      <c r="CJ463" s="413"/>
      <c r="CK463" s="413"/>
      <c r="CO463" s="141"/>
    </row>
    <row r="464" spans="1:93" s="5" customFormat="1" x14ac:dyDescent="0.25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63"/>
      <c r="AG464" s="163"/>
      <c r="AH464" s="163"/>
      <c r="AI464" s="163"/>
      <c r="AJ464" s="163"/>
      <c r="AK464" s="164"/>
      <c r="AL464" s="139"/>
      <c r="AM464" s="139"/>
      <c r="AN464" s="139"/>
      <c r="AO464" s="139"/>
      <c r="BB464" s="165"/>
      <c r="BC464" s="161"/>
      <c r="BD464" s="166"/>
      <c r="BJ464" s="165"/>
      <c r="BK464" s="161"/>
      <c r="BL464" s="166"/>
      <c r="CJ464" s="413"/>
      <c r="CK464" s="413"/>
      <c r="CO464" s="141"/>
    </row>
    <row r="465" spans="1:93" s="5" customFormat="1" x14ac:dyDescent="0.25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63"/>
      <c r="AG465" s="163"/>
      <c r="AH465" s="163"/>
      <c r="AI465" s="163"/>
      <c r="AJ465" s="163"/>
      <c r="AK465" s="164"/>
      <c r="AL465" s="139"/>
      <c r="AM465" s="139"/>
      <c r="AN465" s="139"/>
      <c r="AO465" s="139"/>
      <c r="BB465" s="165"/>
      <c r="BC465" s="161"/>
      <c r="BD465" s="166"/>
      <c r="BJ465" s="165"/>
      <c r="BK465" s="161"/>
      <c r="BL465" s="166"/>
      <c r="CJ465" s="413"/>
      <c r="CK465" s="413"/>
      <c r="CO465" s="141"/>
    </row>
    <row r="466" spans="1:93" s="5" customFormat="1" x14ac:dyDescent="0.25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63"/>
      <c r="AG466" s="163"/>
      <c r="AH466" s="163"/>
      <c r="AI466" s="163"/>
      <c r="AJ466" s="163"/>
      <c r="AK466" s="164"/>
      <c r="AL466" s="139"/>
      <c r="AM466" s="139"/>
      <c r="AN466" s="139"/>
      <c r="AO466" s="139"/>
      <c r="BB466" s="165"/>
      <c r="BC466" s="161"/>
      <c r="BD466" s="166"/>
      <c r="BJ466" s="165"/>
      <c r="BK466" s="161"/>
      <c r="BL466" s="166"/>
      <c r="CJ466" s="413"/>
      <c r="CK466" s="413"/>
      <c r="CO466" s="141"/>
    </row>
    <row r="467" spans="1:93" s="5" customFormat="1" x14ac:dyDescent="0.25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63"/>
      <c r="AG467" s="163"/>
      <c r="AH467" s="163"/>
      <c r="AI467" s="163"/>
      <c r="AJ467" s="163"/>
      <c r="AK467" s="164"/>
      <c r="AL467" s="139"/>
      <c r="AM467" s="139"/>
      <c r="AN467" s="139"/>
      <c r="AO467" s="139"/>
      <c r="BB467" s="165"/>
      <c r="BC467" s="161"/>
      <c r="BD467" s="166"/>
      <c r="BJ467" s="165"/>
      <c r="BK467" s="161"/>
      <c r="BL467" s="166"/>
      <c r="CJ467" s="413"/>
      <c r="CK467" s="413"/>
      <c r="CO467" s="141"/>
    </row>
    <row r="468" spans="1:93" s="5" customFormat="1" x14ac:dyDescent="0.25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63"/>
      <c r="AG468" s="163"/>
      <c r="AH468" s="163"/>
      <c r="AI468" s="163"/>
      <c r="AJ468" s="163"/>
      <c r="AK468" s="164"/>
      <c r="AL468" s="139"/>
      <c r="AM468" s="139"/>
      <c r="AN468" s="139"/>
      <c r="AO468" s="139"/>
      <c r="BB468" s="165"/>
      <c r="BC468" s="161"/>
      <c r="BD468" s="166"/>
      <c r="BJ468" s="165"/>
      <c r="BK468" s="161"/>
      <c r="BL468" s="166"/>
      <c r="CJ468" s="413"/>
      <c r="CK468" s="413"/>
      <c r="CO468" s="141"/>
    </row>
    <row r="469" spans="1:93" s="5" customFormat="1" x14ac:dyDescent="0.25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63"/>
      <c r="AG469" s="163"/>
      <c r="AH469" s="163"/>
      <c r="AI469" s="163"/>
      <c r="AJ469" s="163"/>
      <c r="AK469" s="164"/>
      <c r="AL469" s="139"/>
      <c r="AM469" s="139"/>
      <c r="AN469" s="139"/>
      <c r="AO469" s="139"/>
      <c r="BB469" s="165"/>
      <c r="BC469" s="161"/>
      <c r="BD469" s="166"/>
      <c r="BJ469" s="165"/>
      <c r="BK469" s="161"/>
      <c r="BL469" s="166"/>
      <c r="CJ469" s="413"/>
      <c r="CK469" s="413"/>
      <c r="CO469" s="141"/>
    </row>
    <row r="470" spans="1:93" s="5" customFormat="1" x14ac:dyDescent="0.25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63"/>
      <c r="AG470" s="163"/>
      <c r="AH470" s="163"/>
      <c r="AI470" s="163"/>
      <c r="AJ470" s="163"/>
      <c r="AK470" s="164"/>
      <c r="AL470" s="139"/>
      <c r="AM470" s="139"/>
      <c r="AN470" s="139"/>
      <c r="AO470" s="139"/>
      <c r="BB470" s="165"/>
      <c r="BC470" s="161"/>
      <c r="BD470" s="166"/>
      <c r="BJ470" s="165"/>
      <c r="BK470" s="161"/>
      <c r="BL470" s="166"/>
      <c r="CJ470" s="413"/>
      <c r="CK470" s="413"/>
      <c r="CO470" s="141"/>
    </row>
    <row r="471" spans="1:93" s="5" customFormat="1" x14ac:dyDescent="0.25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63"/>
      <c r="AG471" s="163"/>
      <c r="AH471" s="163"/>
      <c r="AI471" s="163"/>
      <c r="AJ471" s="163"/>
      <c r="AK471" s="164"/>
      <c r="AL471" s="139"/>
      <c r="AM471" s="139"/>
      <c r="AN471" s="139"/>
      <c r="AO471" s="139"/>
      <c r="BB471" s="165"/>
      <c r="BC471" s="161"/>
      <c r="BD471" s="166"/>
      <c r="BJ471" s="165"/>
      <c r="BK471" s="161"/>
      <c r="BL471" s="166"/>
      <c r="CJ471" s="413"/>
      <c r="CK471" s="413"/>
      <c r="CO471" s="141"/>
    </row>
    <row r="472" spans="1:93" s="5" customFormat="1" x14ac:dyDescent="0.25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63"/>
      <c r="AG472" s="163"/>
      <c r="AH472" s="163"/>
      <c r="AI472" s="163"/>
      <c r="AJ472" s="163"/>
      <c r="AK472" s="164"/>
      <c r="AL472" s="139"/>
      <c r="AM472" s="139"/>
      <c r="AN472" s="139"/>
      <c r="AO472" s="139"/>
      <c r="BB472" s="165"/>
      <c r="BC472" s="161"/>
      <c r="BD472" s="166"/>
      <c r="BJ472" s="165"/>
      <c r="BK472" s="161"/>
      <c r="BL472" s="166"/>
      <c r="CJ472" s="413"/>
      <c r="CK472" s="413"/>
      <c r="CO472" s="141"/>
    </row>
    <row r="473" spans="1:93" s="5" customFormat="1" x14ac:dyDescent="0.25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63"/>
      <c r="AG473" s="163"/>
      <c r="AH473" s="163"/>
      <c r="AI473" s="163"/>
      <c r="AJ473" s="163"/>
      <c r="AK473" s="164"/>
      <c r="AL473" s="139"/>
      <c r="AM473" s="139"/>
      <c r="AN473" s="139"/>
      <c r="AO473" s="139"/>
      <c r="BB473" s="165"/>
      <c r="BC473" s="161"/>
      <c r="BD473" s="166"/>
      <c r="BJ473" s="165"/>
      <c r="BK473" s="161"/>
      <c r="BL473" s="166"/>
      <c r="CJ473" s="413"/>
      <c r="CK473" s="413"/>
      <c r="CO473" s="141"/>
    </row>
    <row r="474" spans="1:93" s="5" customFormat="1" x14ac:dyDescent="0.25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63"/>
      <c r="AG474" s="163"/>
      <c r="AH474" s="163"/>
      <c r="AI474" s="163"/>
      <c r="AJ474" s="163"/>
      <c r="AK474" s="164"/>
      <c r="AL474" s="139"/>
      <c r="AM474" s="139"/>
      <c r="AN474" s="139"/>
      <c r="AO474" s="139"/>
      <c r="BB474" s="165"/>
      <c r="BC474" s="161"/>
      <c r="BD474" s="166"/>
      <c r="BJ474" s="165"/>
      <c r="BK474" s="161"/>
      <c r="BL474" s="166"/>
      <c r="CJ474" s="413"/>
      <c r="CK474" s="413"/>
      <c r="CO474" s="141"/>
    </row>
    <row r="475" spans="1:93" s="5" customFormat="1" x14ac:dyDescent="0.25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63"/>
      <c r="AG475" s="163"/>
      <c r="AH475" s="163"/>
      <c r="AI475" s="163"/>
      <c r="AJ475" s="163"/>
      <c r="AK475" s="164"/>
      <c r="AL475" s="139"/>
      <c r="AM475" s="139"/>
      <c r="AN475" s="139"/>
      <c r="AO475" s="139"/>
      <c r="BB475" s="165"/>
      <c r="BC475" s="161"/>
      <c r="BD475" s="166"/>
      <c r="BJ475" s="165"/>
      <c r="BK475" s="161"/>
      <c r="BL475" s="166"/>
      <c r="CJ475" s="413"/>
      <c r="CK475" s="413"/>
      <c r="CO475" s="141"/>
    </row>
    <row r="476" spans="1:93" s="5" customFormat="1" x14ac:dyDescent="0.25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63"/>
      <c r="AG476" s="163"/>
      <c r="AH476" s="163"/>
      <c r="AI476" s="163"/>
      <c r="AJ476" s="163"/>
      <c r="AK476" s="164"/>
      <c r="AL476" s="139"/>
      <c r="AM476" s="139"/>
      <c r="AN476" s="139"/>
      <c r="AO476" s="139"/>
      <c r="BB476" s="165"/>
      <c r="BC476" s="161"/>
      <c r="BD476" s="166"/>
      <c r="BJ476" s="165"/>
      <c r="BK476" s="161"/>
      <c r="BL476" s="166"/>
      <c r="CJ476" s="413"/>
      <c r="CK476" s="413"/>
      <c r="CO476" s="141"/>
    </row>
    <row r="477" spans="1:93" s="5" customFormat="1" x14ac:dyDescent="0.25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63"/>
      <c r="AG477" s="163"/>
      <c r="AH477" s="163"/>
      <c r="AI477" s="163"/>
      <c r="AJ477" s="163"/>
      <c r="AK477" s="164"/>
      <c r="AL477" s="139"/>
      <c r="AM477" s="139"/>
      <c r="AN477" s="139"/>
      <c r="AO477" s="139"/>
      <c r="BB477" s="165"/>
      <c r="BC477" s="161"/>
      <c r="BD477" s="166"/>
      <c r="BJ477" s="165"/>
      <c r="BK477" s="161"/>
      <c r="BL477" s="166"/>
      <c r="CJ477" s="413"/>
      <c r="CK477" s="413"/>
      <c r="CO477" s="141"/>
    </row>
    <row r="478" spans="1:93" s="5" customFormat="1" x14ac:dyDescent="0.25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63"/>
      <c r="AG478" s="163"/>
      <c r="AH478" s="163"/>
      <c r="AI478" s="163"/>
      <c r="AJ478" s="163"/>
      <c r="AK478" s="164"/>
      <c r="AL478" s="139"/>
      <c r="AM478" s="139"/>
      <c r="AN478" s="139"/>
      <c r="AO478" s="139"/>
      <c r="BB478" s="165"/>
      <c r="BC478" s="161"/>
      <c r="BD478" s="166"/>
      <c r="BJ478" s="165"/>
      <c r="BK478" s="161"/>
      <c r="BL478" s="166"/>
      <c r="CJ478" s="413"/>
      <c r="CK478" s="413"/>
      <c r="CO478" s="141"/>
    </row>
    <row r="479" spans="1:93" s="5" customFormat="1" x14ac:dyDescent="0.25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63"/>
      <c r="AG479" s="163"/>
      <c r="AH479" s="163"/>
      <c r="AI479" s="163"/>
      <c r="AJ479" s="163"/>
      <c r="AK479" s="164"/>
      <c r="AL479" s="139"/>
      <c r="AM479" s="139"/>
      <c r="AN479" s="139"/>
      <c r="AO479" s="139"/>
      <c r="BB479" s="165"/>
      <c r="BC479" s="161"/>
      <c r="BD479" s="166"/>
      <c r="BJ479" s="165"/>
      <c r="BK479" s="161"/>
      <c r="BL479" s="166"/>
      <c r="CJ479" s="413"/>
      <c r="CK479" s="413"/>
      <c r="CO479" s="141"/>
    </row>
    <row r="480" spans="1:93" s="5" customFormat="1" x14ac:dyDescent="0.25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63"/>
      <c r="AG480" s="163"/>
      <c r="AH480" s="163"/>
      <c r="AI480" s="163"/>
      <c r="AJ480" s="163"/>
      <c r="AK480" s="164"/>
      <c r="AL480" s="139"/>
      <c r="AM480" s="139"/>
      <c r="AN480" s="139"/>
      <c r="AO480" s="139"/>
      <c r="BB480" s="165"/>
      <c r="BC480" s="161"/>
      <c r="BD480" s="166"/>
      <c r="BJ480" s="165"/>
      <c r="BK480" s="161"/>
      <c r="BL480" s="166"/>
      <c r="CJ480" s="413"/>
      <c r="CK480" s="413"/>
      <c r="CO480" s="141"/>
    </row>
    <row r="481" spans="1:93" s="5" customFormat="1" x14ac:dyDescent="0.25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63"/>
      <c r="AG481" s="163"/>
      <c r="AH481" s="163"/>
      <c r="AI481" s="163"/>
      <c r="AJ481" s="163"/>
      <c r="AK481" s="164"/>
      <c r="AL481" s="139"/>
      <c r="AM481" s="139"/>
      <c r="AN481" s="139"/>
      <c r="AO481" s="139"/>
      <c r="BB481" s="165"/>
      <c r="BC481" s="161"/>
      <c r="BD481" s="166"/>
      <c r="BJ481" s="165"/>
      <c r="BK481" s="161"/>
      <c r="BL481" s="166"/>
      <c r="CJ481" s="413"/>
      <c r="CK481" s="413"/>
      <c r="CO481" s="141"/>
    </row>
    <row r="482" spans="1:93" s="5" customFormat="1" x14ac:dyDescent="0.25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63"/>
      <c r="AG482" s="163"/>
      <c r="AH482" s="163"/>
      <c r="AI482" s="163"/>
      <c r="AJ482" s="163"/>
      <c r="AK482" s="164"/>
      <c r="AL482" s="139"/>
      <c r="AM482" s="139"/>
      <c r="AN482" s="139"/>
      <c r="AO482" s="139"/>
      <c r="BB482" s="165"/>
      <c r="BC482" s="161"/>
      <c r="BD482" s="166"/>
      <c r="BJ482" s="165"/>
      <c r="BK482" s="161"/>
      <c r="BL482" s="166"/>
      <c r="CJ482" s="413"/>
      <c r="CK482" s="413"/>
      <c r="CO482" s="141"/>
    </row>
    <row r="483" spans="1:93" s="5" customFormat="1" x14ac:dyDescent="0.25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63"/>
      <c r="AG483" s="163"/>
      <c r="AH483" s="163"/>
      <c r="AI483" s="163"/>
      <c r="AJ483" s="163"/>
      <c r="AK483" s="164"/>
      <c r="AL483" s="139"/>
      <c r="AM483" s="139"/>
      <c r="AN483" s="139"/>
      <c r="AO483" s="139"/>
      <c r="BB483" s="165"/>
      <c r="BC483" s="161"/>
      <c r="BD483" s="166"/>
      <c r="BJ483" s="165"/>
      <c r="BK483" s="161"/>
      <c r="BL483" s="166"/>
      <c r="CJ483" s="413"/>
      <c r="CK483" s="413"/>
      <c r="CO483" s="141"/>
    </row>
    <row r="484" spans="1:93" s="5" customFormat="1" x14ac:dyDescent="0.25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63"/>
      <c r="AG484" s="163"/>
      <c r="AH484" s="163"/>
      <c r="AI484" s="163"/>
      <c r="AJ484" s="163"/>
      <c r="AK484" s="164"/>
      <c r="AL484" s="139"/>
      <c r="AM484" s="139"/>
      <c r="AN484" s="139"/>
      <c r="AO484" s="139"/>
      <c r="BB484" s="165"/>
      <c r="BC484" s="161"/>
      <c r="BD484" s="166"/>
      <c r="BJ484" s="165"/>
      <c r="BK484" s="161"/>
      <c r="BL484" s="166"/>
      <c r="CJ484" s="413"/>
      <c r="CK484" s="413"/>
      <c r="CO484" s="141"/>
    </row>
    <row r="485" spans="1:93" s="5" customFormat="1" x14ac:dyDescent="0.25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63"/>
      <c r="AG485" s="163"/>
      <c r="AH485" s="163"/>
      <c r="AI485" s="163"/>
      <c r="AJ485" s="163"/>
      <c r="AK485" s="164"/>
      <c r="AL485" s="139"/>
      <c r="AM485" s="139"/>
      <c r="AN485" s="139"/>
      <c r="AO485" s="139"/>
      <c r="BB485" s="165"/>
      <c r="BC485" s="161"/>
      <c r="BD485" s="166"/>
      <c r="BJ485" s="165"/>
      <c r="BK485" s="161"/>
      <c r="BL485" s="166"/>
      <c r="CJ485" s="413"/>
      <c r="CK485" s="413"/>
      <c r="CO485" s="141"/>
    </row>
    <row r="486" spans="1:93" s="5" customFormat="1" x14ac:dyDescent="0.25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63"/>
      <c r="AG486" s="163"/>
      <c r="AH486" s="163"/>
      <c r="AI486" s="163"/>
      <c r="AJ486" s="163"/>
      <c r="AK486" s="164"/>
      <c r="AL486" s="139"/>
      <c r="AM486" s="139"/>
      <c r="AN486" s="139"/>
      <c r="AO486" s="139"/>
      <c r="BB486" s="165"/>
      <c r="BC486" s="161"/>
      <c r="BD486" s="166"/>
      <c r="BJ486" s="165"/>
      <c r="BK486" s="161"/>
      <c r="BL486" s="166"/>
      <c r="CJ486" s="413"/>
      <c r="CK486" s="413"/>
      <c r="CO486" s="141"/>
    </row>
    <row r="487" spans="1:93" s="5" customFormat="1" x14ac:dyDescent="0.25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63"/>
      <c r="AG487" s="163"/>
      <c r="AH487" s="163"/>
      <c r="AI487" s="163"/>
      <c r="AJ487" s="163"/>
      <c r="AK487" s="164"/>
      <c r="AL487" s="139"/>
      <c r="AM487" s="139"/>
      <c r="AN487" s="139"/>
      <c r="AO487" s="139"/>
      <c r="BB487" s="165"/>
      <c r="BC487" s="161"/>
      <c r="BD487" s="166"/>
      <c r="BJ487" s="165"/>
      <c r="BK487" s="161"/>
      <c r="BL487" s="166"/>
      <c r="CJ487" s="413"/>
      <c r="CK487" s="413"/>
      <c r="CO487" s="141"/>
    </row>
    <row r="488" spans="1:93" s="5" customFormat="1" x14ac:dyDescent="0.25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63"/>
      <c r="AG488" s="163"/>
      <c r="AH488" s="163"/>
      <c r="AI488" s="163"/>
      <c r="AJ488" s="163"/>
      <c r="AK488" s="164"/>
      <c r="AL488" s="139"/>
      <c r="AM488" s="139"/>
      <c r="AN488" s="139"/>
      <c r="AO488" s="139"/>
      <c r="BB488" s="165"/>
      <c r="BC488" s="161"/>
      <c r="BD488" s="166"/>
      <c r="BJ488" s="165"/>
      <c r="BK488" s="161"/>
      <c r="BL488" s="166"/>
      <c r="CJ488" s="413"/>
      <c r="CK488" s="413"/>
      <c r="CO488" s="141"/>
    </row>
    <row r="489" spans="1:93" s="5" customFormat="1" x14ac:dyDescent="0.25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63"/>
      <c r="AG489" s="163"/>
      <c r="AH489" s="163"/>
      <c r="AI489" s="163"/>
      <c r="AJ489" s="163"/>
      <c r="AK489" s="164"/>
      <c r="AL489" s="139"/>
      <c r="AM489" s="139"/>
      <c r="AN489" s="139"/>
      <c r="AO489" s="139"/>
      <c r="BB489" s="165"/>
      <c r="BC489" s="161"/>
      <c r="BD489" s="166"/>
      <c r="BJ489" s="165"/>
      <c r="BK489" s="161"/>
      <c r="BL489" s="166"/>
      <c r="CJ489" s="413"/>
      <c r="CK489" s="413"/>
      <c r="CO489" s="141"/>
    </row>
    <row r="490" spans="1:93" s="5" customFormat="1" x14ac:dyDescent="0.25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63"/>
      <c r="AG490" s="163"/>
      <c r="AH490" s="163"/>
      <c r="AI490" s="163"/>
      <c r="AJ490" s="163"/>
      <c r="AK490" s="164"/>
      <c r="AL490" s="139"/>
      <c r="AM490" s="139"/>
      <c r="AN490" s="139"/>
      <c r="AO490" s="139"/>
      <c r="BB490" s="165"/>
      <c r="BC490" s="161"/>
      <c r="BD490" s="166"/>
      <c r="BJ490" s="165"/>
      <c r="BK490" s="161"/>
      <c r="BL490" s="166"/>
      <c r="CJ490" s="413"/>
      <c r="CK490" s="413"/>
      <c r="CO490" s="141"/>
    </row>
    <row r="491" spans="1:93" s="5" customFormat="1" x14ac:dyDescent="0.25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63"/>
      <c r="AG491" s="163"/>
      <c r="AH491" s="163"/>
      <c r="AI491" s="163"/>
      <c r="AJ491" s="163"/>
      <c r="AK491" s="164"/>
      <c r="AL491" s="139"/>
      <c r="AM491" s="139"/>
      <c r="AN491" s="139"/>
      <c r="AO491" s="139"/>
      <c r="BB491" s="165"/>
      <c r="BC491" s="161"/>
      <c r="BD491" s="166"/>
      <c r="BJ491" s="165"/>
      <c r="BK491" s="161"/>
      <c r="BL491" s="166"/>
      <c r="CJ491" s="413"/>
      <c r="CK491" s="413"/>
      <c r="CO491" s="141"/>
    </row>
    <row r="492" spans="1:93" s="5" customFormat="1" x14ac:dyDescent="0.25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63"/>
      <c r="AG492" s="163"/>
      <c r="AH492" s="163"/>
      <c r="AI492" s="163"/>
      <c r="AJ492" s="163"/>
      <c r="AK492" s="164"/>
      <c r="AL492" s="139"/>
      <c r="AM492" s="139"/>
      <c r="AN492" s="139"/>
      <c r="AO492" s="139"/>
      <c r="BB492" s="165"/>
      <c r="BC492" s="161"/>
      <c r="BD492" s="166"/>
      <c r="BJ492" s="165"/>
      <c r="BK492" s="161"/>
      <c r="BL492" s="166"/>
      <c r="CJ492" s="413"/>
      <c r="CK492" s="413"/>
      <c r="CO492" s="141"/>
    </row>
    <row r="493" spans="1:93" s="5" customFormat="1" x14ac:dyDescent="0.25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63"/>
      <c r="AG493" s="163"/>
      <c r="AH493" s="163"/>
      <c r="AI493" s="163"/>
      <c r="AJ493" s="163"/>
      <c r="AK493" s="164"/>
      <c r="AL493" s="139"/>
      <c r="AM493" s="139"/>
      <c r="AN493" s="139"/>
      <c r="AO493" s="139"/>
      <c r="BB493" s="165"/>
      <c r="BC493" s="161"/>
      <c r="BD493" s="166"/>
      <c r="BJ493" s="165"/>
      <c r="BK493" s="161"/>
      <c r="BL493" s="166"/>
      <c r="CJ493" s="413"/>
      <c r="CK493" s="413"/>
      <c r="CO493" s="141"/>
    </row>
    <row r="494" spans="1:93" s="5" customFormat="1" x14ac:dyDescent="0.25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63"/>
      <c r="AG494" s="163"/>
      <c r="AH494" s="163"/>
      <c r="AI494" s="163"/>
      <c r="AJ494" s="163"/>
      <c r="AK494" s="164"/>
      <c r="AL494" s="139"/>
      <c r="AM494" s="139"/>
      <c r="AN494" s="139"/>
      <c r="AO494" s="139"/>
      <c r="BB494" s="165"/>
      <c r="BC494" s="161"/>
      <c r="BD494" s="166"/>
      <c r="BJ494" s="165"/>
      <c r="BK494" s="161"/>
      <c r="BL494" s="166"/>
      <c r="CJ494" s="413"/>
      <c r="CK494" s="413"/>
      <c r="CO494" s="141"/>
    </row>
    <row r="495" spans="1:93" s="5" customFormat="1" x14ac:dyDescent="0.25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63"/>
      <c r="AG495" s="163"/>
      <c r="AH495" s="163"/>
      <c r="AI495" s="163"/>
      <c r="AJ495" s="163"/>
      <c r="AK495" s="164"/>
      <c r="AL495" s="139"/>
      <c r="AM495" s="139"/>
      <c r="AN495" s="139"/>
      <c r="AO495" s="139"/>
      <c r="BB495" s="165"/>
      <c r="BC495" s="161"/>
      <c r="BD495" s="166"/>
      <c r="BJ495" s="165"/>
      <c r="BK495" s="161"/>
      <c r="BL495" s="166"/>
      <c r="CJ495" s="413"/>
      <c r="CK495" s="413"/>
      <c r="CO495" s="141"/>
    </row>
    <row r="496" spans="1:93" s="5" customFormat="1" x14ac:dyDescent="0.25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63"/>
      <c r="AG496" s="163"/>
      <c r="AH496" s="163"/>
      <c r="AI496" s="163"/>
      <c r="AJ496" s="163"/>
      <c r="AK496" s="164"/>
      <c r="AL496" s="139"/>
      <c r="AM496" s="139"/>
      <c r="AN496" s="139"/>
      <c r="AO496" s="139"/>
      <c r="BB496" s="165"/>
      <c r="BC496" s="161"/>
      <c r="BD496" s="166"/>
      <c r="BJ496" s="165"/>
      <c r="BK496" s="161"/>
      <c r="BL496" s="166"/>
      <c r="CJ496" s="413"/>
      <c r="CK496" s="413"/>
      <c r="CO496" s="141"/>
    </row>
    <row r="497" spans="1:93" s="5" customFormat="1" x14ac:dyDescent="0.25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63"/>
      <c r="AG497" s="163"/>
      <c r="AH497" s="163"/>
      <c r="AI497" s="163"/>
      <c r="AJ497" s="163"/>
      <c r="AK497" s="164"/>
      <c r="AL497" s="139"/>
      <c r="AM497" s="139"/>
      <c r="AN497" s="139"/>
      <c r="AO497" s="139"/>
      <c r="BB497" s="165"/>
      <c r="BC497" s="161"/>
      <c r="BD497" s="166"/>
      <c r="BJ497" s="165"/>
      <c r="BK497" s="161"/>
      <c r="BL497" s="166"/>
      <c r="CJ497" s="413"/>
      <c r="CK497" s="413"/>
      <c r="CO497" s="141"/>
    </row>
    <row r="498" spans="1:93" s="5" customFormat="1" x14ac:dyDescent="0.25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63"/>
      <c r="AG498" s="163"/>
      <c r="AH498" s="163"/>
      <c r="AI498" s="163"/>
      <c r="AJ498" s="163"/>
      <c r="AK498" s="164"/>
      <c r="AL498" s="139"/>
      <c r="AM498" s="139"/>
      <c r="AN498" s="139"/>
      <c r="AO498" s="139"/>
      <c r="BB498" s="165"/>
      <c r="BC498" s="161"/>
      <c r="BD498" s="166"/>
      <c r="BJ498" s="165"/>
      <c r="BK498" s="161"/>
      <c r="BL498" s="166"/>
      <c r="CJ498" s="413"/>
      <c r="CK498" s="413"/>
      <c r="CO498" s="141"/>
    </row>
    <row r="499" spans="1:93" s="5" customFormat="1" x14ac:dyDescent="0.25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63"/>
      <c r="AG499" s="163"/>
      <c r="AH499" s="163"/>
      <c r="AI499" s="163"/>
      <c r="AJ499" s="163"/>
      <c r="AK499" s="164"/>
      <c r="AL499" s="139"/>
      <c r="AM499" s="139"/>
      <c r="AN499" s="139"/>
      <c r="AO499" s="139"/>
      <c r="BB499" s="165"/>
      <c r="BC499" s="161"/>
      <c r="BD499" s="166"/>
      <c r="BJ499" s="165"/>
      <c r="BK499" s="161"/>
      <c r="BL499" s="166"/>
      <c r="CJ499" s="413"/>
      <c r="CK499" s="413"/>
      <c r="CO499" s="141"/>
    </row>
    <row r="500" spans="1:93" s="5" customFormat="1" x14ac:dyDescent="0.25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63"/>
      <c r="AG500" s="163"/>
      <c r="AH500" s="163"/>
      <c r="AI500" s="163"/>
      <c r="AJ500" s="163"/>
      <c r="AK500" s="164"/>
      <c r="AL500" s="139"/>
      <c r="AM500" s="139"/>
      <c r="AN500" s="139"/>
      <c r="AO500" s="139"/>
      <c r="BB500" s="165"/>
      <c r="BC500" s="161"/>
      <c r="BD500" s="166"/>
      <c r="BJ500" s="165"/>
      <c r="BK500" s="161"/>
      <c r="BL500" s="166"/>
      <c r="CJ500" s="413"/>
      <c r="CK500" s="413"/>
      <c r="CO500" s="141"/>
    </row>
    <row r="501" spans="1:93" s="5" customFormat="1" x14ac:dyDescent="0.25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63"/>
      <c r="AG501" s="163"/>
      <c r="AH501" s="163"/>
      <c r="AI501" s="163"/>
      <c r="AJ501" s="163"/>
      <c r="AK501" s="164"/>
      <c r="AL501" s="139"/>
      <c r="AM501" s="139"/>
      <c r="AN501" s="139"/>
      <c r="AO501" s="139"/>
      <c r="BB501" s="165"/>
      <c r="BC501" s="161"/>
      <c r="BD501" s="166"/>
      <c r="BJ501" s="165"/>
      <c r="BK501" s="161"/>
      <c r="BL501" s="166"/>
      <c r="CJ501" s="413"/>
      <c r="CK501" s="413"/>
      <c r="CO501" s="141"/>
    </row>
    <row r="502" spans="1:93" s="5" customFormat="1" x14ac:dyDescent="0.25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63"/>
      <c r="AG502" s="163"/>
      <c r="AH502" s="163"/>
      <c r="AI502" s="163"/>
      <c r="AJ502" s="163"/>
      <c r="AK502" s="164"/>
      <c r="AL502" s="139"/>
      <c r="AM502" s="139"/>
      <c r="AN502" s="139"/>
      <c r="AO502" s="139"/>
      <c r="BB502" s="165"/>
      <c r="BC502" s="161"/>
      <c r="BD502" s="166"/>
      <c r="BJ502" s="165"/>
      <c r="BK502" s="161"/>
      <c r="BL502" s="166"/>
      <c r="CJ502" s="413"/>
      <c r="CK502" s="413"/>
      <c r="CO502" s="141"/>
    </row>
    <row r="503" spans="1:93" s="5" customFormat="1" x14ac:dyDescent="0.25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63"/>
      <c r="AG503" s="163"/>
      <c r="AH503" s="163"/>
      <c r="AI503" s="163"/>
      <c r="AJ503" s="163"/>
      <c r="AK503" s="164"/>
      <c r="AL503" s="139"/>
      <c r="AM503" s="139"/>
      <c r="AN503" s="139"/>
      <c r="AO503" s="139"/>
      <c r="BB503" s="165"/>
      <c r="BC503" s="161"/>
      <c r="BD503" s="166"/>
      <c r="BJ503" s="165"/>
      <c r="BK503" s="161"/>
      <c r="BL503" s="166"/>
      <c r="CJ503" s="413"/>
      <c r="CK503" s="413"/>
      <c r="CO503" s="141"/>
    </row>
    <row r="504" spans="1:93" s="5" customFormat="1" x14ac:dyDescent="0.25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63"/>
      <c r="AG504" s="163"/>
      <c r="AH504" s="163"/>
      <c r="AI504" s="163"/>
      <c r="AJ504" s="163"/>
      <c r="AK504" s="164"/>
      <c r="AL504" s="139"/>
      <c r="AM504" s="139"/>
      <c r="AN504" s="139"/>
      <c r="AO504" s="139"/>
      <c r="BB504" s="165"/>
      <c r="BC504" s="161"/>
      <c r="BD504" s="166"/>
      <c r="BJ504" s="165"/>
      <c r="BK504" s="161"/>
      <c r="BL504" s="166"/>
      <c r="CJ504" s="413"/>
      <c r="CK504" s="413"/>
      <c r="CO504" s="141"/>
    </row>
    <row r="505" spans="1:93" s="5" customFormat="1" x14ac:dyDescent="0.25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63"/>
      <c r="AG505" s="163"/>
      <c r="AH505" s="163"/>
      <c r="AI505" s="163"/>
      <c r="AJ505" s="163"/>
      <c r="AK505" s="164"/>
      <c r="AL505" s="139"/>
      <c r="AM505" s="139"/>
      <c r="AN505" s="139"/>
      <c r="AO505" s="139"/>
      <c r="BB505" s="165"/>
      <c r="BC505" s="161"/>
      <c r="BD505" s="166"/>
      <c r="BJ505" s="165"/>
      <c r="BK505" s="161"/>
      <c r="BL505" s="166"/>
      <c r="CJ505" s="413"/>
      <c r="CK505" s="413"/>
      <c r="CO505" s="141"/>
    </row>
    <row r="506" spans="1:93" s="5" customFormat="1" x14ac:dyDescent="0.25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63"/>
      <c r="AG506" s="163"/>
      <c r="AH506" s="163"/>
      <c r="AI506" s="163"/>
      <c r="AJ506" s="163"/>
      <c r="AK506" s="164"/>
      <c r="AL506" s="139"/>
      <c r="AM506" s="139"/>
      <c r="AN506" s="139"/>
      <c r="AO506" s="139"/>
      <c r="BB506" s="165"/>
      <c r="BC506" s="161"/>
      <c r="BD506" s="166"/>
      <c r="BJ506" s="165"/>
      <c r="BK506" s="161"/>
      <c r="BL506" s="166"/>
      <c r="CJ506" s="413"/>
      <c r="CK506" s="413"/>
      <c r="CO506" s="141"/>
    </row>
    <row r="507" spans="1:93" s="5" customFormat="1" x14ac:dyDescent="0.25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63"/>
      <c r="AG507" s="163"/>
      <c r="AH507" s="163"/>
      <c r="AI507" s="163"/>
      <c r="AJ507" s="163"/>
      <c r="AK507" s="164"/>
      <c r="AL507" s="139"/>
      <c r="AM507" s="139"/>
      <c r="AN507" s="139"/>
      <c r="AO507" s="139"/>
      <c r="BB507" s="165"/>
      <c r="BC507" s="161"/>
      <c r="BD507" s="166"/>
      <c r="BJ507" s="165"/>
      <c r="BK507" s="161"/>
      <c r="BL507" s="166"/>
      <c r="CJ507" s="413"/>
      <c r="CK507" s="413"/>
      <c r="CO507" s="141"/>
    </row>
    <row r="508" spans="1:93" s="5" customFormat="1" x14ac:dyDescent="0.25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63"/>
      <c r="AG508" s="163"/>
      <c r="AH508" s="163"/>
      <c r="AI508" s="163"/>
      <c r="AJ508" s="163"/>
      <c r="AK508" s="164"/>
      <c r="AL508" s="139"/>
      <c r="AM508" s="139"/>
      <c r="AN508" s="139"/>
      <c r="AO508" s="139"/>
      <c r="BB508" s="165"/>
      <c r="BC508" s="161"/>
      <c r="BD508" s="166"/>
      <c r="BJ508" s="165"/>
      <c r="BK508" s="161"/>
      <c r="BL508" s="166"/>
      <c r="CJ508" s="413"/>
      <c r="CK508" s="413"/>
      <c r="CO508" s="141"/>
    </row>
    <row r="509" spans="1:93" s="5" customFormat="1" x14ac:dyDescent="0.25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63"/>
      <c r="AG509" s="163"/>
      <c r="AH509" s="163"/>
      <c r="AI509" s="163"/>
      <c r="AJ509" s="163"/>
      <c r="AK509" s="164"/>
      <c r="AL509" s="139"/>
      <c r="AM509" s="139"/>
      <c r="AN509" s="139"/>
      <c r="AO509" s="139"/>
      <c r="BB509" s="165"/>
      <c r="BC509" s="161"/>
      <c r="BD509" s="166"/>
      <c r="BJ509" s="165"/>
      <c r="BK509" s="161"/>
      <c r="BL509" s="166"/>
      <c r="CJ509" s="413"/>
      <c r="CK509" s="413"/>
      <c r="CO509" s="141"/>
    </row>
    <row r="510" spans="1:93" s="5" customFormat="1" x14ac:dyDescent="0.25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63"/>
      <c r="AG510" s="163"/>
      <c r="AH510" s="163"/>
      <c r="AI510" s="163"/>
      <c r="AJ510" s="163"/>
      <c r="AK510" s="164"/>
      <c r="AL510" s="139"/>
      <c r="AM510" s="139"/>
      <c r="AN510" s="139"/>
      <c r="AO510" s="139"/>
      <c r="BB510" s="165"/>
      <c r="BC510" s="161"/>
      <c r="BD510" s="166"/>
      <c r="BJ510" s="165"/>
      <c r="BK510" s="161"/>
      <c r="BL510" s="166"/>
      <c r="CJ510" s="413"/>
      <c r="CK510" s="413"/>
      <c r="CO510" s="141"/>
    </row>
    <row r="511" spans="1:93" s="5" customFormat="1" x14ac:dyDescent="0.25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63"/>
      <c r="AG511" s="163"/>
      <c r="AH511" s="163"/>
      <c r="AI511" s="163"/>
      <c r="AJ511" s="163"/>
      <c r="AK511" s="164"/>
      <c r="AL511" s="139"/>
      <c r="AM511" s="139"/>
      <c r="AN511" s="139"/>
      <c r="AO511" s="139"/>
      <c r="BB511" s="165"/>
      <c r="BC511" s="161"/>
      <c r="BD511" s="166"/>
      <c r="BJ511" s="165"/>
      <c r="BK511" s="161"/>
      <c r="BL511" s="166"/>
      <c r="CJ511" s="413"/>
      <c r="CK511" s="413"/>
      <c r="CO511" s="141"/>
    </row>
    <row r="512" spans="1:93" s="5" customFormat="1" x14ac:dyDescent="0.25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63"/>
      <c r="AG512" s="163"/>
      <c r="AH512" s="163"/>
      <c r="AI512" s="163"/>
      <c r="AJ512" s="163"/>
      <c r="AK512" s="164"/>
      <c r="AL512" s="139"/>
      <c r="AM512" s="139"/>
      <c r="AN512" s="139"/>
      <c r="AO512" s="139"/>
      <c r="BB512" s="165"/>
      <c r="BC512" s="161"/>
      <c r="BD512" s="166"/>
      <c r="BJ512" s="165"/>
      <c r="BK512" s="161"/>
      <c r="BL512" s="166"/>
      <c r="CJ512" s="413"/>
      <c r="CK512" s="413"/>
      <c r="CO512" s="141"/>
    </row>
    <row r="513" spans="1:93" s="5" customFormat="1" x14ac:dyDescent="0.25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63"/>
      <c r="AG513" s="163"/>
      <c r="AH513" s="163"/>
      <c r="AI513" s="163"/>
      <c r="AJ513" s="163"/>
      <c r="AK513" s="164"/>
      <c r="AL513" s="139"/>
      <c r="AM513" s="139"/>
      <c r="AN513" s="139"/>
      <c r="AO513" s="139"/>
      <c r="BB513" s="165"/>
      <c r="BC513" s="161"/>
      <c r="BD513" s="166"/>
      <c r="BJ513" s="165"/>
      <c r="BK513" s="161"/>
      <c r="BL513" s="166"/>
      <c r="CJ513" s="413"/>
      <c r="CK513" s="413"/>
      <c r="CO513" s="141"/>
    </row>
    <row r="514" spans="1:93" s="5" customFormat="1" x14ac:dyDescent="0.25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63"/>
      <c r="AG514" s="163"/>
      <c r="AH514" s="163"/>
      <c r="AI514" s="163"/>
      <c r="AJ514" s="163"/>
      <c r="AK514" s="164"/>
      <c r="AL514" s="139"/>
      <c r="AM514" s="139"/>
      <c r="AN514" s="139"/>
      <c r="AO514" s="139"/>
      <c r="BB514" s="165"/>
      <c r="BC514" s="161"/>
      <c r="BD514" s="166"/>
      <c r="BJ514" s="165"/>
      <c r="BK514" s="161"/>
      <c r="BL514" s="166"/>
      <c r="CJ514" s="413"/>
      <c r="CK514" s="413"/>
      <c r="CO514" s="141"/>
    </row>
    <row r="515" spans="1:93" s="5" customFormat="1" x14ac:dyDescent="0.25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63"/>
      <c r="AG515" s="163"/>
      <c r="AH515" s="163"/>
      <c r="AI515" s="163"/>
      <c r="AJ515" s="163"/>
      <c r="AK515" s="164"/>
      <c r="AL515" s="139"/>
      <c r="AM515" s="139"/>
      <c r="AN515" s="139"/>
      <c r="AO515" s="139"/>
      <c r="BB515" s="165"/>
      <c r="BC515" s="161"/>
      <c r="BD515" s="166"/>
      <c r="BJ515" s="165"/>
      <c r="BK515" s="161"/>
      <c r="BL515" s="166"/>
      <c r="CJ515" s="413"/>
      <c r="CK515" s="413"/>
      <c r="CO515" s="141"/>
    </row>
    <row r="516" spans="1:93" s="5" customFormat="1" x14ac:dyDescent="0.25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63"/>
      <c r="AG516" s="163"/>
      <c r="AH516" s="163"/>
      <c r="AI516" s="163"/>
      <c r="AJ516" s="163"/>
      <c r="AK516" s="164"/>
      <c r="AL516" s="139"/>
      <c r="AM516" s="139"/>
      <c r="AN516" s="139"/>
      <c r="AO516" s="139"/>
      <c r="BB516" s="165"/>
      <c r="BC516" s="161"/>
      <c r="BD516" s="166"/>
      <c r="BJ516" s="165"/>
      <c r="BK516" s="161"/>
      <c r="BL516" s="166"/>
      <c r="CJ516" s="413"/>
      <c r="CK516" s="413"/>
      <c r="CO516" s="141"/>
    </row>
    <row r="517" spans="1:93" s="5" customFormat="1" x14ac:dyDescent="0.25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63"/>
      <c r="AG517" s="163"/>
      <c r="AH517" s="163"/>
      <c r="AI517" s="163"/>
      <c r="AJ517" s="163"/>
      <c r="AK517" s="164"/>
      <c r="AL517" s="139"/>
      <c r="AM517" s="139"/>
      <c r="AN517" s="139"/>
      <c r="AO517" s="139"/>
      <c r="BB517" s="165"/>
      <c r="BC517" s="161"/>
      <c r="BD517" s="166"/>
      <c r="BJ517" s="165"/>
      <c r="BK517" s="161"/>
      <c r="BL517" s="166"/>
      <c r="CJ517" s="413"/>
      <c r="CK517" s="413"/>
      <c r="CO517" s="141"/>
    </row>
    <row r="518" spans="1:93" s="5" customFormat="1" x14ac:dyDescent="0.25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63"/>
      <c r="AG518" s="163"/>
      <c r="AH518" s="163"/>
      <c r="AI518" s="163"/>
      <c r="AJ518" s="163"/>
      <c r="AK518" s="164"/>
      <c r="AL518" s="139"/>
      <c r="AM518" s="139"/>
      <c r="AN518" s="139"/>
      <c r="AO518" s="139"/>
      <c r="BB518" s="165"/>
      <c r="BC518" s="161"/>
      <c r="BD518" s="166"/>
      <c r="BJ518" s="165"/>
      <c r="BK518" s="161"/>
      <c r="BL518" s="166"/>
      <c r="CJ518" s="413"/>
      <c r="CK518" s="413"/>
      <c r="CO518" s="141"/>
    </row>
    <row r="519" spans="1:93" s="5" customFormat="1" x14ac:dyDescent="0.25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63"/>
      <c r="AG519" s="163"/>
      <c r="AH519" s="163"/>
      <c r="AI519" s="163"/>
      <c r="AJ519" s="163"/>
      <c r="AK519" s="164"/>
      <c r="AL519" s="139"/>
      <c r="AM519" s="139"/>
      <c r="AN519" s="139"/>
      <c r="AO519" s="139"/>
      <c r="BB519" s="165"/>
      <c r="BC519" s="161"/>
      <c r="BD519" s="166"/>
      <c r="BJ519" s="165"/>
      <c r="BK519" s="161"/>
      <c r="BL519" s="166"/>
      <c r="CJ519" s="413"/>
      <c r="CK519" s="413"/>
      <c r="CO519" s="141"/>
    </row>
    <row r="520" spans="1:93" s="5" customFormat="1" x14ac:dyDescent="0.25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63"/>
      <c r="AG520" s="163"/>
      <c r="AH520" s="163"/>
      <c r="AI520" s="163"/>
      <c r="AJ520" s="163"/>
      <c r="AK520" s="164"/>
      <c r="AL520" s="139"/>
      <c r="AM520" s="139"/>
      <c r="AN520" s="139"/>
      <c r="AO520" s="139"/>
      <c r="BB520" s="165"/>
      <c r="BC520" s="161"/>
      <c r="BD520" s="166"/>
      <c r="BJ520" s="165"/>
      <c r="BK520" s="161"/>
      <c r="BL520" s="166"/>
      <c r="CJ520" s="413"/>
      <c r="CK520" s="413"/>
      <c r="CO520" s="141"/>
    </row>
    <row r="521" spans="1:93" s="5" customFormat="1" x14ac:dyDescent="0.25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63"/>
      <c r="AG521" s="163"/>
      <c r="AH521" s="163"/>
      <c r="AI521" s="163"/>
      <c r="AJ521" s="163"/>
      <c r="AK521" s="164"/>
      <c r="AL521" s="139"/>
      <c r="AM521" s="139"/>
      <c r="AN521" s="139"/>
      <c r="AO521" s="139"/>
      <c r="BB521" s="165"/>
      <c r="BC521" s="161"/>
      <c r="BD521" s="166"/>
      <c r="BJ521" s="165"/>
      <c r="BK521" s="161"/>
      <c r="BL521" s="166"/>
      <c r="CJ521" s="413"/>
      <c r="CK521" s="413"/>
      <c r="CO521" s="141"/>
    </row>
    <row r="522" spans="1:93" s="5" customFormat="1" x14ac:dyDescent="0.25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63"/>
      <c r="AG522" s="163"/>
      <c r="AH522" s="163"/>
      <c r="AI522" s="163"/>
      <c r="AJ522" s="163"/>
      <c r="AK522" s="164"/>
      <c r="AL522" s="139"/>
      <c r="AM522" s="139"/>
      <c r="AN522" s="139"/>
      <c r="AO522" s="139"/>
      <c r="BB522" s="165"/>
      <c r="BC522" s="161"/>
      <c r="BD522" s="166"/>
      <c r="BJ522" s="165"/>
      <c r="BK522" s="161"/>
      <c r="BL522" s="166"/>
      <c r="CJ522" s="413"/>
      <c r="CK522" s="413"/>
      <c r="CO522" s="141"/>
    </row>
    <row r="523" spans="1:93" s="5" customFormat="1" x14ac:dyDescent="0.25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63"/>
      <c r="AG523" s="163"/>
      <c r="AH523" s="163"/>
      <c r="AI523" s="163"/>
      <c r="AJ523" s="163"/>
      <c r="AK523" s="164"/>
      <c r="AL523" s="139"/>
      <c r="AM523" s="139"/>
      <c r="AN523" s="139"/>
      <c r="AO523" s="139"/>
      <c r="BB523" s="165"/>
      <c r="BC523" s="161"/>
      <c r="BD523" s="166"/>
      <c r="BJ523" s="165"/>
      <c r="BK523" s="161"/>
      <c r="BL523" s="166"/>
      <c r="CJ523" s="413"/>
      <c r="CK523" s="413"/>
      <c r="CO523" s="141"/>
    </row>
    <row r="524" spans="1:93" s="5" customFormat="1" x14ac:dyDescent="0.25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63"/>
      <c r="AG524" s="163"/>
      <c r="AH524" s="163"/>
      <c r="AI524" s="163"/>
      <c r="AJ524" s="163"/>
      <c r="AK524" s="164"/>
      <c r="AL524" s="139"/>
      <c r="AM524" s="139"/>
      <c r="AN524" s="139"/>
      <c r="AO524" s="139"/>
      <c r="BB524" s="165"/>
      <c r="BC524" s="161"/>
      <c r="BD524" s="166"/>
      <c r="BJ524" s="165"/>
      <c r="BK524" s="161"/>
      <c r="BL524" s="166"/>
      <c r="CJ524" s="413"/>
      <c r="CK524" s="413"/>
      <c r="CO524" s="141"/>
    </row>
    <row r="525" spans="1:93" s="5" customFormat="1" x14ac:dyDescent="0.25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63"/>
      <c r="AG525" s="163"/>
      <c r="AH525" s="163"/>
      <c r="AI525" s="163"/>
      <c r="AJ525" s="163"/>
      <c r="AK525" s="164"/>
      <c r="AL525" s="139"/>
      <c r="AM525" s="139"/>
      <c r="AN525" s="139"/>
      <c r="AO525" s="139"/>
      <c r="BB525" s="165"/>
      <c r="BC525" s="161"/>
      <c r="BD525" s="166"/>
      <c r="BJ525" s="165"/>
      <c r="BK525" s="161"/>
      <c r="BL525" s="166"/>
      <c r="CJ525" s="413"/>
      <c r="CK525" s="413"/>
      <c r="CO525" s="141"/>
    </row>
    <row r="526" spans="1:93" s="5" customFormat="1" x14ac:dyDescent="0.25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63"/>
      <c r="AG526" s="163"/>
      <c r="AH526" s="163"/>
      <c r="AI526" s="163"/>
      <c r="AJ526" s="163"/>
      <c r="AK526" s="164"/>
      <c r="AL526" s="139"/>
      <c r="AM526" s="139"/>
      <c r="AN526" s="139"/>
      <c r="AO526" s="139"/>
      <c r="BB526" s="165"/>
      <c r="BC526" s="161"/>
      <c r="BD526" s="166"/>
      <c r="BJ526" s="165"/>
      <c r="BK526" s="161"/>
      <c r="BL526" s="166"/>
      <c r="CJ526" s="413"/>
      <c r="CK526" s="413"/>
      <c r="CO526" s="141"/>
    </row>
    <row r="527" spans="1:93" s="5" customFormat="1" x14ac:dyDescent="0.25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63"/>
      <c r="AG527" s="163"/>
      <c r="AH527" s="163"/>
      <c r="AI527" s="163"/>
      <c r="AJ527" s="163"/>
      <c r="AK527" s="164"/>
      <c r="AL527" s="139"/>
      <c r="AM527" s="139"/>
      <c r="AN527" s="139"/>
      <c r="AO527" s="139"/>
      <c r="BB527" s="165"/>
      <c r="BC527" s="161"/>
      <c r="BD527" s="166"/>
      <c r="BJ527" s="165"/>
      <c r="BK527" s="161"/>
      <c r="BL527" s="166"/>
      <c r="CJ527" s="413"/>
      <c r="CK527" s="413"/>
      <c r="CO527" s="141"/>
    </row>
    <row r="528" spans="1:93" s="5" customFormat="1" x14ac:dyDescent="0.25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63"/>
      <c r="AG528" s="163"/>
      <c r="AH528" s="163"/>
      <c r="AI528" s="163"/>
      <c r="AJ528" s="163"/>
      <c r="AK528" s="164"/>
      <c r="AL528" s="139"/>
      <c r="AM528" s="139"/>
      <c r="AN528" s="139"/>
      <c r="AO528" s="139"/>
      <c r="BB528" s="165"/>
      <c r="BC528" s="161"/>
      <c r="BD528" s="166"/>
      <c r="BJ528" s="165"/>
      <c r="BK528" s="161"/>
      <c r="BL528" s="166"/>
      <c r="CJ528" s="413"/>
      <c r="CK528" s="413"/>
      <c r="CO528" s="141"/>
    </row>
    <row r="529" spans="1:93" s="5" customFormat="1" x14ac:dyDescent="0.25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63"/>
      <c r="AG529" s="163"/>
      <c r="AH529" s="163"/>
      <c r="AI529" s="163"/>
      <c r="AJ529" s="163"/>
      <c r="AK529" s="164"/>
      <c r="AL529" s="139"/>
      <c r="AM529" s="139"/>
      <c r="AN529" s="139"/>
      <c r="AO529" s="139"/>
      <c r="BB529" s="165"/>
      <c r="BC529" s="161"/>
      <c r="BD529" s="166"/>
      <c r="BJ529" s="165"/>
      <c r="BK529" s="161"/>
      <c r="BL529" s="166"/>
      <c r="CJ529" s="413"/>
      <c r="CK529" s="413"/>
      <c r="CO529" s="141"/>
    </row>
    <row r="530" spans="1:93" s="5" customFormat="1" x14ac:dyDescent="0.25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63"/>
      <c r="AG530" s="163"/>
      <c r="AH530" s="163"/>
      <c r="AI530" s="163"/>
      <c r="AJ530" s="163"/>
      <c r="AK530" s="164"/>
      <c r="AL530" s="139"/>
      <c r="AM530" s="139"/>
      <c r="AN530" s="139"/>
      <c r="AO530" s="139"/>
      <c r="BB530" s="165"/>
      <c r="BC530" s="161"/>
      <c r="BD530" s="166"/>
      <c r="BJ530" s="165"/>
      <c r="BK530" s="161"/>
      <c r="BL530" s="166"/>
      <c r="CJ530" s="413"/>
      <c r="CK530" s="413"/>
      <c r="CO530" s="141"/>
    </row>
    <row r="531" spans="1:93" s="5" customFormat="1" x14ac:dyDescent="0.25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63"/>
      <c r="AG531" s="163"/>
      <c r="AH531" s="163"/>
      <c r="AI531" s="163"/>
      <c r="AJ531" s="163"/>
      <c r="AK531" s="164"/>
      <c r="AL531" s="139"/>
      <c r="AM531" s="139"/>
      <c r="AN531" s="139"/>
      <c r="AO531" s="139"/>
      <c r="BB531" s="165"/>
      <c r="BC531" s="161"/>
      <c r="BD531" s="166"/>
      <c r="BJ531" s="165"/>
      <c r="BK531" s="161"/>
      <c r="BL531" s="166"/>
      <c r="CJ531" s="413"/>
      <c r="CK531" s="413"/>
      <c r="CO531" s="141"/>
    </row>
    <row r="532" spans="1:93" s="5" customFormat="1" x14ac:dyDescent="0.25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63"/>
      <c r="AG532" s="163"/>
      <c r="AH532" s="163"/>
      <c r="AI532" s="163"/>
      <c r="AJ532" s="163"/>
      <c r="AK532" s="164"/>
      <c r="AL532" s="139"/>
      <c r="AM532" s="139"/>
      <c r="AN532" s="139"/>
      <c r="AO532" s="139"/>
      <c r="BB532" s="165"/>
      <c r="BC532" s="161"/>
      <c r="BD532" s="166"/>
      <c r="BJ532" s="165"/>
      <c r="BK532" s="161"/>
      <c r="BL532" s="166"/>
      <c r="CJ532" s="413"/>
      <c r="CK532" s="413"/>
      <c r="CO532" s="141"/>
    </row>
    <row r="533" spans="1:93" s="5" customFormat="1" x14ac:dyDescent="0.25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63"/>
      <c r="AG533" s="163"/>
      <c r="AH533" s="163"/>
      <c r="AI533" s="163"/>
      <c r="AJ533" s="163"/>
      <c r="AK533" s="164"/>
      <c r="AL533" s="139"/>
      <c r="AM533" s="139"/>
      <c r="AN533" s="139"/>
      <c r="AO533" s="139"/>
      <c r="BB533" s="165"/>
      <c r="BC533" s="161"/>
      <c r="BD533" s="166"/>
      <c r="BJ533" s="165"/>
      <c r="BK533" s="161"/>
      <c r="BL533" s="166"/>
      <c r="CJ533" s="413"/>
      <c r="CK533" s="413"/>
      <c r="CO533" s="141"/>
    </row>
    <row r="534" spans="1:93" s="5" customFormat="1" x14ac:dyDescent="0.25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63"/>
      <c r="AG534" s="163"/>
      <c r="AH534" s="163"/>
      <c r="AI534" s="163"/>
      <c r="AJ534" s="163"/>
      <c r="AK534" s="164"/>
      <c r="AL534" s="139"/>
      <c r="AM534" s="139"/>
      <c r="AN534" s="139"/>
      <c r="AO534" s="139"/>
      <c r="BB534" s="165"/>
      <c r="BC534" s="161"/>
      <c r="BD534" s="166"/>
      <c r="BJ534" s="165"/>
      <c r="BK534" s="161"/>
      <c r="BL534" s="166"/>
      <c r="CJ534" s="413"/>
      <c r="CK534" s="413"/>
      <c r="CO534" s="141"/>
    </row>
    <row r="535" spans="1:93" s="5" customFormat="1" x14ac:dyDescent="0.25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63"/>
      <c r="AG535" s="163"/>
      <c r="AH535" s="163"/>
      <c r="AI535" s="163"/>
      <c r="AJ535" s="163"/>
      <c r="AK535" s="164"/>
      <c r="AL535" s="139"/>
      <c r="AM535" s="139"/>
      <c r="AN535" s="139"/>
      <c r="AO535" s="139"/>
      <c r="BB535" s="165"/>
      <c r="BC535" s="161"/>
      <c r="BD535" s="166"/>
      <c r="BJ535" s="165"/>
      <c r="BK535" s="161"/>
      <c r="BL535" s="166"/>
      <c r="CJ535" s="413"/>
      <c r="CK535" s="413"/>
      <c r="CO535" s="141"/>
    </row>
    <row r="536" spans="1:93" s="5" customFormat="1" x14ac:dyDescent="0.25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63"/>
      <c r="AG536" s="163"/>
      <c r="AH536" s="163"/>
      <c r="AI536" s="163"/>
      <c r="AJ536" s="163"/>
      <c r="AK536" s="164"/>
      <c r="AL536" s="139"/>
      <c r="AM536" s="139"/>
      <c r="AN536" s="139"/>
      <c r="AO536" s="139"/>
      <c r="BB536" s="165"/>
      <c r="BC536" s="161"/>
      <c r="BD536" s="166"/>
      <c r="BJ536" s="165"/>
      <c r="BK536" s="161"/>
      <c r="BL536" s="166"/>
      <c r="CJ536" s="413"/>
      <c r="CK536" s="413"/>
      <c r="CO536" s="141"/>
    </row>
    <row r="537" spans="1:93" s="5" customFormat="1" x14ac:dyDescent="0.25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63"/>
      <c r="AG537" s="163"/>
      <c r="AH537" s="163"/>
      <c r="AI537" s="163"/>
      <c r="AJ537" s="163"/>
      <c r="AK537" s="164"/>
      <c r="AL537" s="139"/>
      <c r="AM537" s="139"/>
      <c r="AN537" s="139"/>
      <c r="AO537" s="139"/>
      <c r="BB537" s="165"/>
      <c r="BC537" s="161"/>
      <c r="BD537" s="166"/>
      <c r="BJ537" s="165"/>
      <c r="BK537" s="161"/>
      <c r="BL537" s="166"/>
      <c r="CJ537" s="413"/>
      <c r="CK537" s="413"/>
      <c r="CO537" s="141"/>
    </row>
    <row r="538" spans="1:93" s="5" customFormat="1" x14ac:dyDescent="0.25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63"/>
      <c r="AG538" s="163"/>
      <c r="AH538" s="163"/>
      <c r="AI538" s="163"/>
      <c r="AJ538" s="163"/>
      <c r="AK538" s="164"/>
      <c r="AL538" s="139"/>
      <c r="AM538" s="139"/>
      <c r="AN538" s="139"/>
      <c r="AO538" s="139"/>
      <c r="BB538" s="165"/>
      <c r="BC538" s="161"/>
      <c r="BD538" s="166"/>
      <c r="BJ538" s="165"/>
      <c r="BK538" s="161"/>
      <c r="BL538" s="166"/>
      <c r="CJ538" s="413"/>
      <c r="CK538" s="413"/>
      <c r="CO538" s="141"/>
    </row>
    <row r="539" spans="1:93" s="5" customFormat="1" x14ac:dyDescent="0.25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63"/>
      <c r="AG539" s="163"/>
      <c r="AH539" s="163"/>
      <c r="AI539" s="163"/>
      <c r="AJ539" s="163"/>
      <c r="AK539" s="164"/>
      <c r="AL539" s="139"/>
      <c r="AM539" s="139"/>
      <c r="AN539" s="139"/>
      <c r="AO539" s="139"/>
      <c r="BB539" s="165"/>
      <c r="BC539" s="161"/>
      <c r="BD539" s="166"/>
      <c r="BJ539" s="165"/>
      <c r="BK539" s="161"/>
      <c r="BL539" s="166"/>
      <c r="CJ539" s="413"/>
      <c r="CK539" s="413"/>
      <c r="CO539" s="141"/>
    </row>
    <row r="540" spans="1:93" s="5" customFormat="1" x14ac:dyDescent="0.25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63"/>
      <c r="AG540" s="163"/>
      <c r="AH540" s="163"/>
      <c r="AI540" s="163"/>
      <c r="AJ540" s="163"/>
      <c r="AK540" s="164"/>
      <c r="AL540" s="139"/>
      <c r="AM540" s="139"/>
      <c r="AN540" s="139"/>
      <c r="AO540" s="139"/>
      <c r="BB540" s="165"/>
      <c r="BC540" s="161"/>
      <c r="BD540" s="166"/>
      <c r="BJ540" s="165"/>
      <c r="BK540" s="161"/>
      <c r="BL540" s="166"/>
      <c r="CJ540" s="413"/>
      <c r="CK540" s="413"/>
      <c r="CO540" s="141"/>
    </row>
    <row r="541" spans="1:93" s="5" customFormat="1" x14ac:dyDescent="0.25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63"/>
      <c r="AG541" s="163"/>
      <c r="AH541" s="163"/>
      <c r="AI541" s="163"/>
      <c r="AJ541" s="163"/>
      <c r="AK541" s="164"/>
      <c r="AL541" s="139"/>
      <c r="AM541" s="139"/>
      <c r="AN541" s="139"/>
      <c r="AO541" s="139"/>
      <c r="BB541" s="165"/>
      <c r="BC541" s="161"/>
      <c r="BD541" s="166"/>
      <c r="BJ541" s="165"/>
      <c r="BK541" s="161"/>
      <c r="BL541" s="166"/>
      <c r="CJ541" s="413"/>
      <c r="CK541" s="413"/>
      <c r="CO541" s="141"/>
    </row>
    <row r="542" spans="1:93" s="5" customFormat="1" x14ac:dyDescent="0.25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63"/>
      <c r="AG542" s="163"/>
      <c r="AH542" s="163"/>
      <c r="AI542" s="163"/>
      <c r="AJ542" s="163"/>
      <c r="AK542" s="164"/>
      <c r="AL542" s="139"/>
      <c r="AM542" s="139"/>
      <c r="AN542" s="139"/>
      <c r="AO542" s="139"/>
      <c r="BB542" s="165"/>
      <c r="BC542" s="161"/>
      <c r="BD542" s="166"/>
      <c r="BJ542" s="165"/>
      <c r="BK542" s="161"/>
      <c r="BL542" s="166"/>
      <c r="CJ542" s="413"/>
      <c r="CK542" s="413"/>
      <c r="CO542" s="141"/>
    </row>
    <row r="543" spans="1:93" s="5" customFormat="1" x14ac:dyDescent="0.25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63"/>
      <c r="AG543" s="163"/>
      <c r="AH543" s="163"/>
      <c r="AI543" s="163"/>
      <c r="AJ543" s="163"/>
      <c r="AK543" s="164"/>
      <c r="AL543" s="139"/>
      <c r="AM543" s="139"/>
      <c r="AN543" s="139"/>
      <c r="AO543" s="139"/>
      <c r="BB543" s="165"/>
      <c r="BC543" s="161"/>
      <c r="BD543" s="166"/>
      <c r="BJ543" s="165"/>
      <c r="BK543" s="161"/>
      <c r="BL543" s="166"/>
      <c r="CJ543" s="413"/>
      <c r="CK543" s="413"/>
      <c r="CO543" s="141"/>
    </row>
    <row r="544" spans="1:93" s="5" customFormat="1" x14ac:dyDescent="0.25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63"/>
      <c r="AG544" s="163"/>
      <c r="AH544" s="163"/>
      <c r="AI544" s="163"/>
      <c r="AJ544" s="163"/>
      <c r="AK544" s="164"/>
      <c r="AL544" s="139"/>
      <c r="AM544" s="139"/>
      <c r="AN544" s="139"/>
      <c r="AO544" s="139"/>
      <c r="BB544" s="165"/>
      <c r="BC544" s="161"/>
      <c r="BD544" s="166"/>
      <c r="BJ544" s="165"/>
      <c r="BK544" s="161"/>
      <c r="BL544" s="166"/>
      <c r="CJ544" s="413"/>
      <c r="CK544" s="413"/>
      <c r="CO544" s="141"/>
    </row>
    <row r="545" spans="1:93" s="5" customFormat="1" x14ac:dyDescent="0.25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63"/>
      <c r="AG545" s="163"/>
      <c r="AH545" s="163"/>
      <c r="AI545" s="163"/>
      <c r="AJ545" s="163"/>
      <c r="AK545" s="164"/>
      <c r="AL545" s="139"/>
      <c r="AM545" s="139"/>
      <c r="AN545" s="139"/>
      <c r="AO545" s="139"/>
      <c r="BB545" s="165"/>
      <c r="BC545" s="161"/>
      <c r="BD545" s="166"/>
      <c r="BJ545" s="165"/>
      <c r="BK545" s="161"/>
      <c r="BL545" s="166"/>
      <c r="CJ545" s="413"/>
      <c r="CK545" s="413"/>
      <c r="CO545" s="141"/>
    </row>
    <row r="546" spans="1:93" s="5" customFormat="1" x14ac:dyDescent="0.25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63"/>
      <c r="AG546" s="163"/>
      <c r="AH546" s="163"/>
      <c r="AI546" s="163"/>
      <c r="AJ546" s="163"/>
      <c r="AK546" s="164"/>
      <c r="AL546" s="139"/>
      <c r="AM546" s="139"/>
      <c r="AN546" s="139"/>
      <c r="AO546" s="139"/>
      <c r="BB546" s="165"/>
      <c r="BC546" s="161"/>
      <c r="BD546" s="166"/>
      <c r="BJ546" s="165"/>
      <c r="BK546" s="161"/>
      <c r="BL546" s="166"/>
      <c r="CJ546" s="413"/>
      <c r="CK546" s="413"/>
      <c r="CO546" s="141"/>
    </row>
    <row r="547" spans="1:93" s="5" customFormat="1" x14ac:dyDescent="0.25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63"/>
      <c r="AG547" s="163"/>
      <c r="AH547" s="163"/>
      <c r="AI547" s="163"/>
      <c r="AJ547" s="163"/>
      <c r="AK547" s="164"/>
      <c r="AL547" s="139"/>
      <c r="AM547" s="139"/>
      <c r="AN547" s="139"/>
      <c r="AO547" s="139"/>
      <c r="BB547" s="165"/>
      <c r="BC547" s="161"/>
      <c r="BD547" s="166"/>
      <c r="BJ547" s="165"/>
      <c r="BK547" s="161"/>
      <c r="BL547" s="166"/>
      <c r="CJ547" s="413"/>
      <c r="CK547" s="413"/>
      <c r="CO547" s="141"/>
    </row>
    <row r="548" spans="1:93" s="5" customFormat="1" x14ac:dyDescent="0.25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63"/>
      <c r="AG548" s="163"/>
      <c r="AH548" s="163"/>
      <c r="AI548" s="163"/>
      <c r="AJ548" s="163"/>
      <c r="AK548" s="164"/>
      <c r="AL548" s="139"/>
      <c r="AM548" s="139"/>
      <c r="AN548" s="139"/>
      <c r="AO548" s="139"/>
      <c r="BB548" s="165"/>
      <c r="BC548" s="161"/>
      <c r="BD548" s="166"/>
      <c r="BJ548" s="165"/>
      <c r="BK548" s="161"/>
      <c r="BL548" s="166"/>
      <c r="CJ548" s="413"/>
      <c r="CK548" s="413"/>
      <c r="CO548" s="141"/>
    </row>
    <row r="549" spans="1:93" s="5" customFormat="1" x14ac:dyDescent="0.25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63"/>
      <c r="AG549" s="163"/>
      <c r="AH549" s="163"/>
      <c r="AI549" s="163"/>
      <c r="AJ549" s="163"/>
      <c r="AK549" s="164"/>
      <c r="AL549" s="139"/>
      <c r="AM549" s="139"/>
      <c r="AN549" s="139"/>
      <c r="AO549" s="139"/>
      <c r="BB549" s="165"/>
      <c r="BC549" s="161"/>
      <c r="BD549" s="166"/>
      <c r="BJ549" s="165"/>
      <c r="BK549" s="161"/>
      <c r="BL549" s="166"/>
      <c r="CJ549" s="413"/>
      <c r="CK549" s="413"/>
      <c r="CO549" s="141"/>
    </row>
    <row r="550" spans="1:93" s="5" customFormat="1" x14ac:dyDescent="0.25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63"/>
      <c r="AG550" s="163"/>
      <c r="AH550" s="163"/>
      <c r="AI550" s="163"/>
      <c r="AJ550" s="163"/>
      <c r="AK550" s="164"/>
      <c r="AL550" s="139"/>
      <c r="AM550" s="139"/>
      <c r="AN550" s="139"/>
      <c r="AO550" s="139"/>
      <c r="BB550" s="165"/>
      <c r="BC550" s="161"/>
      <c r="BD550" s="166"/>
      <c r="BJ550" s="165"/>
      <c r="BK550" s="161"/>
      <c r="BL550" s="166"/>
      <c r="CJ550" s="413"/>
      <c r="CK550" s="413"/>
      <c r="CO550" s="141"/>
    </row>
    <row r="551" spans="1:93" s="5" customFormat="1" x14ac:dyDescent="0.25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63"/>
      <c r="AG551" s="163"/>
      <c r="AH551" s="163"/>
      <c r="AI551" s="163"/>
      <c r="AJ551" s="163"/>
      <c r="AK551" s="164"/>
      <c r="AL551" s="139"/>
      <c r="AM551" s="139"/>
      <c r="AN551" s="139"/>
      <c r="AO551" s="139"/>
      <c r="BB551" s="165"/>
      <c r="BC551" s="161"/>
      <c r="BD551" s="166"/>
      <c r="BJ551" s="165"/>
      <c r="BK551" s="161"/>
      <c r="BL551" s="166"/>
      <c r="CJ551" s="413"/>
      <c r="CK551" s="413"/>
      <c r="CO551" s="141"/>
    </row>
    <row r="552" spans="1:93" s="5" customFormat="1" x14ac:dyDescent="0.25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63"/>
      <c r="AG552" s="163"/>
      <c r="AH552" s="163"/>
      <c r="AI552" s="163"/>
      <c r="AJ552" s="163"/>
      <c r="AK552" s="164"/>
      <c r="AL552" s="139"/>
      <c r="AM552" s="139"/>
      <c r="AN552" s="139"/>
      <c r="AO552" s="139"/>
      <c r="BB552" s="165"/>
      <c r="BC552" s="161"/>
      <c r="BD552" s="166"/>
      <c r="BJ552" s="165"/>
      <c r="BK552" s="161"/>
      <c r="BL552" s="166"/>
      <c r="CJ552" s="413"/>
      <c r="CK552" s="413"/>
      <c r="CO552" s="141"/>
    </row>
    <row r="553" spans="1:93" s="5" customFormat="1" x14ac:dyDescent="0.25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63"/>
      <c r="AG553" s="163"/>
      <c r="AH553" s="163"/>
      <c r="AI553" s="163"/>
      <c r="AJ553" s="163"/>
      <c r="AK553" s="164"/>
      <c r="AL553" s="139"/>
      <c r="AM553" s="139"/>
      <c r="AN553" s="139"/>
      <c r="AO553" s="139"/>
      <c r="BB553" s="165"/>
      <c r="BC553" s="161"/>
      <c r="BD553" s="166"/>
      <c r="BJ553" s="165"/>
      <c r="BK553" s="161"/>
      <c r="BL553" s="166"/>
      <c r="CJ553" s="413"/>
      <c r="CK553" s="413"/>
      <c r="CO553" s="141"/>
    </row>
    <row r="554" spans="1:93" s="5" customFormat="1" x14ac:dyDescent="0.25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63"/>
      <c r="AG554" s="163"/>
      <c r="AH554" s="163"/>
      <c r="AI554" s="163"/>
      <c r="AJ554" s="163"/>
      <c r="AK554" s="164"/>
      <c r="AL554" s="139"/>
      <c r="AM554" s="139"/>
      <c r="AN554" s="139"/>
      <c r="AO554" s="139"/>
      <c r="BB554" s="165"/>
      <c r="BC554" s="161"/>
      <c r="BD554" s="166"/>
      <c r="BJ554" s="165"/>
      <c r="BK554" s="161"/>
      <c r="BL554" s="166"/>
      <c r="CJ554" s="413"/>
      <c r="CK554" s="413"/>
      <c r="CO554" s="141"/>
    </row>
    <row r="555" spans="1:93" s="5" customFormat="1" x14ac:dyDescent="0.25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63"/>
      <c r="AG555" s="163"/>
      <c r="AH555" s="163"/>
      <c r="AI555" s="163"/>
      <c r="AJ555" s="163"/>
      <c r="AK555" s="164"/>
      <c r="AL555" s="139"/>
      <c r="AM555" s="139"/>
      <c r="AN555" s="139"/>
      <c r="AO555" s="139"/>
      <c r="BB555" s="165"/>
      <c r="BC555" s="161"/>
      <c r="BD555" s="166"/>
      <c r="BJ555" s="165"/>
      <c r="BK555" s="161"/>
      <c r="BL555" s="166"/>
      <c r="CJ555" s="413"/>
      <c r="CK555" s="413"/>
      <c r="CO555" s="141"/>
    </row>
    <row r="556" spans="1:93" s="5" customFormat="1" x14ac:dyDescent="0.25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63"/>
      <c r="AG556" s="163"/>
      <c r="AH556" s="163"/>
      <c r="AI556" s="163"/>
      <c r="AJ556" s="163"/>
      <c r="AK556" s="164"/>
      <c r="AL556" s="139"/>
      <c r="AM556" s="139"/>
      <c r="AN556" s="139"/>
      <c r="AO556" s="139"/>
      <c r="BB556" s="165"/>
      <c r="BC556" s="161"/>
      <c r="BD556" s="166"/>
      <c r="BJ556" s="165"/>
      <c r="BK556" s="161"/>
      <c r="BL556" s="166"/>
      <c r="CJ556" s="413"/>
      <c r="CK556" s="413"/>
      <c r="CO556" s="141"/>
    </row>
    <row r="557" spans="1:93" s="5" customFormat="1" x14ac:dyDescent="0.25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63"/>
      <c r="AG557" s="163"/>
      <c r="AH557" s="163"/>
      <c r="AI557" s="163"/>
      <c r="AJ557" s="163"/>
      <c r="AK557" s="164"/>
      <c r="AL557" s="139"/>
      <c r="AM557" s="139"/>
      <c r="AN557" s="139"/>
      <c r="AO557" s="139"/>
      <c r="BB557" s="165"/>
      <c r="BC557" s="161"/>
      <c r="BD557" s="166"/>
      <c r="BJ557" s="165"/>
      <c r="BK557" s="161"/>
      <c r="BL557" s="166"/>
      <c r="CJ557" s="413"/>
      <c r="CK557" s="413"/>
      <c r="CO557" s="141"/>
    </row>
    <row r="558" spans="1:93" s="5" customFormat="1" x14ac:dyDescent="0.25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63"/>
      <c r="AG558" s="163"/>
      <c r="AH558" s="163"/>
      <c r="AI558" s="163"/>
      <c r="AJ558" s="163"/>
      <c r="AK558" s="164"/>
      <c r="AL558" s="139"/>
      <c r="AM558" s="139"/>
      <c r="AN558" s="139"/>
      <c r="AO558" s="139"/>
      <c r="BB558" s="165"/>
      <c r="BC558" s="161"/>
      <c r="BD558" s="166"/>
      <c r="BJ558" s="165"/>
      <c r="BK558" s="161"/>
      <c r="BL558" s="166"/>
      <c r="CJ558" s="413"/>
      <c r="CK558" s="413"/>
      <c r="CO558" s="141"/>
    </row>
    <row r="559" spans="1:93" s="5" customFormat="1" x14ac:dyDescent="0.25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63"/>
      <c r="AG559" s="163"/>
      <c r="AH559" s="163"/>
      <c r="AI559" s="163"/>
      <c r="AJ559" s="163"/>
      <c r="AK559" s="164"/>
      <c r="AL559" s="139"/>
      <c r="AM559" s="139"/>
      <c r="AN559" s="139"/>
      <c r="AO559" s="139"/>
      <c r="BB559" s="165"/>
      <c r="BC559" s="161"/>
      <c r="BD559" s="166"/>
      <c r="BJ559" s="165"/>
      <c r="BK559" s="161"/>
      <c r="BL559" s="166"/>
      <c r="CJ559" s="413"/>
      <c r="CK559" s="413"/>
      <c r="CO559" s="141"/>
    </row>
    <row r="560" spans="1:93" s="5" customFormat="1" x14ac:dyDescent="0.25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63"/>
      <c r="AG560" s="163"/>
      <c r="AH560" s="163"/>
      <c r="AI560" s="163"/>
      <c r="AJ560" s="163"/>
      <c r="AK560" s="164"/>
      <c r="AL560" s="139"/>
      <c r="AM560" s="139"/>
      <c r="AN560" s="139"/>
      <c r="AO560" s="139"/>
      <c r="BB560" s="165"/>
      <c r="BC560" s="161"/>
      <c r="BD560" s="166"/>
      <c r="BJ560" s="165"/>
      <c r="BK560" s="161"/>
      <c r="BL560" s="166"/>
      <c r="CJ560" s="413"/>
      <c r="CK560" s="413"/>
      <c r="CO560" s="141"/>
    </row>
    <row r="561" spans="1:93" s="5" customFormat="1" x14ac:dyDescent="0.25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63"/>
      <c r="AG561" s="163"/>
      <c r="AH561" s="163"/>
      <c r="AI561" s="163"/>
      <c r="AJ561" s="163"/>
      <c r="AK561" s="164"/>
      <c r="AL561" s="139"/>
      <c r="AM561" s="139"/>
      <c r="AN561" s="139"/>
      <c r="AO561" s="139"/>
      <c r="BB561" s="165"/>
      <c r="BC561" s="161"/>
      <c r="BD561" s="166"/>
      <c r="BJ561" s="165"/>
      <c r="BK561" s="161"/>
      <c r="BL561" s="166"/>
      <c r="CJ561" s="413"/>
      <c r="CK561" s="413"/>
      <c r="CO561" s="141"/>
    </row>
    <row r="562" spans="1:93" s="5" customFormat="1" x14ac:dyDescent="0.25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63"/>
      <c r="AG562" s="163"/>
      <c r="AH562" s="163"/>
      <c r="AI562" s="163"/>
      <c r="AJ562" s="163"/>
      <c r="AK562" s="164"/>
      <c r="AL562" s="139"/>
      <c r="AM562" s="139"/>
      <c r="AN562" s="139"/>
      <c r="AO562" s="139"/>
      <c r="BB562" s="165"/>
      <c r="BC562" s="161"/>
      <c r="BD562" s="166"/>
      <c r="BJ562" s="165"/>
      <c r="BK562" s="161"/>
      <c r="BL562" s="166"/>
      <c r="CJ562" s="413"/>
      <c r="CK562" s="413"/>
      <c r="CO562" s="141"/>
    </row>
    <row r="563" spans="1:93" s="5" customFormat="1" x14ac:dyDescent="0.25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63"/>
      <c r="AG563" s="163"/>
      <c r="AH563" s="163"/>
      <c r="AI563" s="163"/>
      <c r="AJ563" s="163"/>
      <c r="AK563" s="164"/>
      <c r="AL563" s="139"/>
      <c r="AM563" s="139"/>
      <c r="AN563" s="139"/>
      <c r="AO563" s="139"/>
      <c r="BB563" s="165"/>
      <c r="BC563" s="161"/>
      <c r="BD563" s="166"/>
      <c r="BJ563" s="165"/>
      <c r="BK563" s="161"/>
      <c r="BL563" s="166"/>
      <c r="CJ563" s="413"/>
      <c r="CK563" s="413"/>
      <c r="CO563" s="141"/>
    </row>
    <row r="564" spans="1:93" s="5" customFormat="1" x14ac:dyDescent="0.25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63"/>
      <c r="AG564" s="163"/>
      <c r="AH564" s="163"/>
      <c r="AI564" s="163"/>
      <c r="AJ564" s="163"/>
      <c r="AK564" s="164"/>
      <c r="AL564" s="139"/>
      <c r="AM564" s="139"/>
      <c r="AN564" s="139"/>
      <c r="AO564" s="139"/>
      <c r="BB564" s="165"/>
      <c r="BC564" s="161"/>
      <c r="BD564" s="166"/>
      <c r="BJ564" s="165"/>
      <c r="BK564" s="161"/>
      <c r="BL564" s="166"/>
      <c r="CJ564" s="413"/>
      <c r="CK564" s="413"/>
      <c r="CO564" s="141"/>
    </row>
    <row r="565" spans="1:93" s="5" customFormat="1" x14ac:dyDescent="0.25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63"/>
      <c r="AG565" s="163"/>
      <c r="AH565" s="163"/>
      <c r="AI565" s="163"/>
      <c r="AJ565" s="163"/>
      <c r="AK565" s="164"/>
      <c r="AL565" s="139"/>
      <c r="AM565" s="139"/>
      <c r="AN565" s="139"/>
      <c r="AO565" s="139"/>
      <c r="BB565" s="165"/>
      <c r="BC565" s="161"/>
      <c r="BD565" s="166"/>
      <c r="BJ565" s="165"/>
      <c r="BK565" s="161"/>
      <c r="BL565" s="166"/>
      <c r="CJ565" s="413"/>
      <c r="CK565" s="413"/>
      <c r="CO565" s="141"/>
    </row>
    <row r="566" spans="1:93" s="5" customFormat="1" x14ac:dyDescent="0.25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63"/>
      <c r="AG566" s="163"/>
      <c r="AH566" s="163"/>
      <c r="AI566" s="163"/>
      <c r="AJ566" s="163"/>
      <c r="AK566" s="164"/>
      <c r="AL566" s="139"/>
      <c r="AM566" s="139"/>
      <c r="AN566" s="139"/>
      <c r="AO566" s="139"/>
      <c r="BB566" s="165"/>
      <c r="BC566" s="161"/>
      <c r="BD566" s="166"/>
      <c r="BJ566" s="165"/>
      <c r="BK566" s="161"/>
      <c r="BL566" s="166"/>
      <c r="CJ566" s="413"/>
      <c r="CK566" s="413"/>
      <c r="CO566" s="141"/>
    </row>
    <row r="567" spans="1:93" s="5" customFormat="1" x14ac:dyDescent="0.25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63"/>
      <c r="AG567" s="163"/>
      <c r="AH567" s="163"/>
      <c r="AI567" s="163"/>
      <c r="AJ567" s="163"/>
      <c r="AK567" s="164"/>
      <c r="AL567" s="139"/>
      <c r="AM567" s="139"/>
      <c r="AN567" s="139"/>
      <c r="AO567" s="139"/>
      <c r="BB567" s="165"/>
      <c r="BC567" s="161"/>
      <c r="BD567" s="166"/>
      <c r="BJ567" s="165"/>
      <c r="BK567" s="161"/>
      <c r="BL567" s="166"/>
      <c r="CJ567" s="413"/>
      <c r="CK567" s="413"/>
      <c r="CO567" s="141"/>
    </row>
    <row r="568" spans="1:93" s="5" customFormat="1" x14ac:dyDescent="0.25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63"/>
      <c r="AG568" s="163"/>
      <c r="AH568" s="163"/>
      <c r="AI568" s="163"/>
      <c r="AJ568" s="163"/>
      <c r="AK568" s="164"/>
      <c r="AL568" s="139"/>
      <c r="AM568" s="139"/>
      <c r="AN568" s="139"/>
      <c r="AO568" s="139"/>
      <c r="BB568" s="165"/>
      <c r="BC568" s="161"/>
      <c r="BD568" s="166"/>
      <c r="BJ568" s="165"/>
      <c r="BK568" s="161"/>
      <c r="BL568" s="166"/>
      <c r="CJ568" s="413"/>
      <c r="CK568" s="413"/>
      <c r="CO568" s="141"/>
    </row>
    <row r="569" spans="1:93" s="5" customFormat="1" x14ac:dyDescent="0.25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63"/>
      <c r="AG569" s="163"/>
      <c r="AH569" s="163"/>
      <c r="AI569" s="163"/>
      <c r="AJ569" s="163"/>
      <c r="AK569" s="164"/>
      <c r="AL569" s="139"/>
      <c r="AM569" s="139"/>
      <c r="AN569" s="139"/>
      <c r="AO569" s="139"/>
      <c r="BB569" s="165"/>
      <c r="BC569" s="161"/>
      <c r="BD569" s="166"/>
      <c r="BJ569" s="165"/>
      <c r="BK569" s="161"/>
      <c r="BL569" s="166"/>
      <c r="CJ569" s="413"/>
      <c r="CK569" s="413"/>
      <c r="CO569" s="141"/>
    </row>
    <row r="570" spans="1:93" s="5" customFormat="1" x14ac:dyDescent="0.25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63"/>
      <c r="AG570" s="163"/>
      <c r="AH570" s="163"/>
      <c r="AI570" s="163"/>
      <c r="AJ570" s="163"/>
      <c r="AK570" s="164"/>
      <c r="AL570" s="139"/>
      <c r="AM570" s="139"/>
      <c r="AN570" s="139"/>
      <c r="AO570" s="139"/>
      <c r="BB570" s="165"/>
      <c r="BC570" s="161"/>
      <c r="BD570" s="166"/>
      <c r="BJ570" s="165"/>
      <c r="BK570" s="161"/>
      <c r="BL570" s="166"/>
      <c r="CJ570" s="413"/>
      <c r="CK570" s="413"/>
      <c r="CO570" s="141"/>
    </row>
    <row r="571" spans="1:93" s="5" customFormat="1" x14ac:dyDescent="0.25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63"/>
      <c r="AG571" s="163"/>
      <c r="AH571" s="163"/>
      <c r="AI571" s="163"/>
      <c r="AJ571" s="163"/>
      <c r="AK571" s="164"/>
      <c r="AL571" s="139"/>
      <c r="AM571" s="139"/>
      <c r="AN571" s="139"/>
      <c r="AO571" s="139"/>
      <c r="BB571" s="165"/>
      <c r="BC571" s="161"/>
      <c r="BD571" s="166"/>
      <c r="BJ571" s="165"/>
      <c r="BK571" s="161"/>
      <c r="BL571" s="166"/>
      <c r="CJ571" s="413"/>
      <c r="CK571" s="413"/>
      <c r="CO571" s="141"/>
    </row>
    <row r="572" spans="1:93" s="5" customFormat="1" x14ac:dyDescent="0.25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63"/>
      <c r="AG572" s="163"/>
      <c r="AH572" s="163"/>
      <c r="AI572" s="163"/>
      <c r="AJ572" s="163"/>
      <c r="AK572" s="164"/>
      <c r="AL572" s="139"/>
      <c r="AM572" s="139"/>
      <c r="AN572" s="139"/>
      <c r="AO572" s="139"/>
      <c r="BB572" s="165"/>
      <c r="BC572" s="161"/>
      <c r="BD572" s="166"/>
      <c r="BJ572" s="165"/>
      <c r="BK572" s="161"/>
      <c r="BL572" s="166"/>
      <c r="CJ572" s="413"/>
      <c r="CK572" s="413"/>
      <c r="CO572" s="141"/>
    </row>
    <row r="573" spans="1:93" s="5" customFormat="1" x14ac:dyDescent="0.25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63"/>
      <c r="AG573" s="163"/>
      <c r="AH573" s="163"/>
      <c r="AI573" s="163"/>
      <c r="AJ573" s="163"/>
      <c r="AK573" s="164"/>
      <c r="AL573" s="139"/>
      <c r="AM573" s="139"/>
      <c r="AN573" s="139"/>
      <c r="AO573" s="139"/>
      <c r="BB573" s="165"/>
      <c r="BC573" s="161"/>
      <c r="BD573" s="166"/>
      <c r="BJ573" s="165"/>
      <c r="BK573" s="161"/>
      <c r="BL573" s="166"/>
      <c r="CJ573" s="413"/>
      <c r="CK573" s="413"/>
      <c r="CO573" s="141"/>
    </row>
    <row r="574" spans="1:93" s="5" customFormat="1" x14ac:dyDescent="0.25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63"/>
      <c r="AG574" s="163"/>
      <c r="AH574" s="163"/>
      <c r="AI574" s="163"/>
      <c r="AJ574" s="163"/>
      <c r="AK574" s="164"/>
      <c r="AL574" s="139"/>
      <c r="AM574" s="139"/>
      <c r="AN574" s="139"/>
      <c r="AO574" s="139"/>
      <c r="BB574" s="165"/>
      <c r="BC574" s="161"/>
      <c r="BD574" s="166"/>
      <c r="BJ574" s="165"/>
      <c r="BK574" s="161"/>
      <c r="BL574" s="166"/>
      <c r="CJ574" s="413"/>
      <c r="CK574" s="413"/>
      <c r="CO574" s="141"/>
    </row>
    <row r="575" spans="1:93" s="5" customFormat="1" x14ac:dyDescent="0.25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63"/>
      <c r="AG575" s="163"/>
      <c r="AH575" s="163"/>
      <c r="AI575" s="163"/>
      <c r="AJ575" s="163"/>
      <c r="AK575" s="164"/>
      <c r="AL575" s="139"/>
      <c r="AM575" s="139"/>
      <c r="AN575" s="139"/>
      <c r="AO575" s="139"/>
      <c r="BB575" s="165"/>
      <c r="BC575" s="161"/>
      <c r="BD575" s="166"/>
      <c r="BJ575" s="165"/>
      <c r="BK575" s="161"/>
      <c r="BL575" s="166"/>
      <c r="CJ575" s="413"/>
      <c r="CK575" s="413"/>
      <c r="CO575" s="141"/>
    </row>
    <row r="576" spans="1:93" s="5" customFormat="1" x14ac:dyDescent="0.25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63"/>
      <c r="AG576" s="163"/>
      <c r="AH576" s="163"/>
      <c r="AI576" s="163"/>
      <c r="AJ576" s="163"/>
      <c r="AK576" s="164"/>
      <c r="AL576" s="139"/>
      <c r="AM576" s="139"/>
      <c r="AN576" s="139"/>
      <c r="AO576" s="139"/>
      <c r="BB576" s="165"/>
      <c r="BC576" s="161"/>
      <c r="BD576" s="166"/>
      <c r="BJ576" s="165"/>
      <c r="BK576" s="161"/>
      <c r="BL576" s="166"/>
      <c r="CJ576" s="413"/>
      <c r="CK576" s="413"/>
      <c r="CO576" s="141"/>
    </row>
    <row r="577" spans="1:93" s="5" customFormat="1" x14ac:dyDescent="0.25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63"/>
      <c r="AG577" s="163"/>
      <c r="AH577" s="163"/>
      <c r="AI577" s="163"/>
      <c r="AJ577" s="163"/>
      <c r="AK577" s="164"/>
      <c r="AL577" s="139"/>
      <c r="AM577" s="139"/>
      <c r="AN577" s="139"/>
      <c r="AO577" s="139"/>
      <c r="BB577" s="165"/>
      <c r="BC577" s="161"/>
      <c r="BD577" s="166"/>
      <c r="BJ577" s="165"/>
      <c r="BK577" s="161"/>
      <c r="BL577" s="166"/>
      <c r="CJ577" s="413"/>
      <c r="CK577" s="413"/>
      <c r="CO577" s="141"/>
    </row>
    <row r="578" spans="1:93" s="5" customFormat="1" x14ac:dyDescent="0.25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63"/>
      <c r="AG578" s="163"/>
      <c r="AH578" s="163"/>
      <c r="AI578" s="163"/>
      <c r="AJ578" s="163"/>
      <c r="AK578" s="164"/>
      <c r="AL578" s="139"/>
      <c r="AM578" s="139"/>
      <c r="AN578" s="139"/>
      <c r="AO578" s="139"/>
      <c r="BB578" s="165"/>
      <c r="BC578" s="161"/>
      <c r="BD578" s="166"/>
      <c r="BJ578" s="165"/>
      <c r="BK578" s="161"/>
      <c r="BL578" s="166"/>
      <c r="CJ578" s="413"/>
      <c r="CK578" s="413"/>
      <c r="CO578" s="141"/>
    </row>
    <row r="579" spans="1:93" s="5" customFormat="1" x14ac:dyDescent="0.25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63"/>
      <c r="AG579" s="163"/>
      <c r="AH579" s="163"/>
      <c r="AI579" s="163"/>
      <c r="AJ579" s="163"/>
      <c r="AK579" s="164"/>
      <c r="AL579" s="139"/>
      <c r="AM579" s="139"/>
      <c r="AN579" s="139"/>
      <c r="AO579" s="139"/>
      <c r="BB579" s="165"/>
      <c r="BC579" s="161"/>
      <c r="BD579" s="166"/>
      <c r="BJ579" s="165"/>
      <c r="BK579" s="161"/>
      <c r="BL579" s="166"/>
      <c r="CJ579" s="413"/>
      <c r="CK579" s="413"/>
      <c r="CO579" s="141"/>
    </row>
    <row r="580" spans="1:93" s="5" customFormat="1" x14ac:dyDescent="0.25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63"/>
      <c r="AG580" s="163"/>
      <c r="AH580" s="163"/>
      <c r="AI580" s="163"/>
      <c r="AJ580" s="163"/>
      <c r="AK580" s="164"/>
      <c r="AL580" s="139"/>
      <c r="AM580" s="139"/>
      <c r="AN580" s="139"/>
      <c r="AO580" s="139"/>
      <c r="BB580" s="165"/>
      <c r="BC580" s="161"/>
      <c r="BD580" s="166"/>
      <c r="BJ580" s="165"/>
      <c r="BK580" s="161"/>
      <c r="BL580" s="166"/>
      <c r="CJ580" s="413"/>
      <c r="CK580" s="413"/>
      <c r="CO580" s="141"/>
    </row>
    <row r="581" spans="1:93" s="5" customFormat="1" x14ac:dyDescent="0.25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63"/>
      <c r="AG581" s="163"/>
      <c r="AH581" s="163"/>
      <c r="AI581" s="163"/>
      <c r="AJ581" s="163"/>
      <c r="AK581" s="164"/>
      <c r="AL581" s="139"/>
      <c r="AM581" s="139"/>
      <c r="AN581" s="139"/>
      <c r="AO581" s="139"/>
      <c r="BB581" s="165"/>
      <c r="BC581" s="161"/>
      <c r="BD581" s="166"/>
      <c r="BJ581" s="165"/>
      <c r="BK581" s="161"/>
      <c r="BL581" s="166"/>
      <c r="CJ581" s="413"/>
      <c r="CK581" s="413"/>
      <c r="CO581" s="141"/>
    </row>
    <row r="582" spans="1:93" s="5" customFormat="1" x14ac:dyDescent="0.25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63"/>
      <c r="AG582" s="163"/>
      <c r="AH582" s="163"/>
      <c r="AI582" s="163"/>
      <c r="AJ582" s="163"/>
      <c r="AK582" s="164"/>
      <c r="AL582" s="139"/>
      <c r="AM582" s="139"/>
      <c r="AN582" s="139"/>
      <c r="AO582" s="139"/>
      <c r="BB582" s="165"/>
      <c r="BC582" s="161"/>
      <c r="BD582" s="166"/>
      <c r="BJ582" s="165"/>
      <c r="BK582" s="161"/>
      <c r="BL582" s="166"/>
      <c r="CJ582" s="413"/>
      <c r="CK582" s="413"/>
      <c r="CO582" s="141"/>
    </row>
    <row r="583" spans="1:93" s="5" customFormat="1" x14ac:dyDescent="0.25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63"/>
      <c r="AG583" s="163"/>
      <c r="AH583" s="163"/>
      <c r="AI583" s="163"/>
      <c r="AJ583" s="163"/>
      <c r="AK583" s="164"/>
      <c r="AL583" s="139"/>
      <c r="AM583" s="139"/>
      <c r="AN583" s="139"/>
      <c r="AO583" s="139"/>
      <c r="BB583" s="165"/>
      <c r="BC583" s="161"/>
      <c r="BD583" s="166"/>
      <c r="BJ583" s="165"/>
      <c r="BK583" s="161"/>
      <c r="BL583" s="166"/>
      <c r="CJ583" s="413"/>
      <c r="CK583" s="413"/>
      <c r="CO583" s="141"/>
    </row>
    <row r="584" spans="1:93" s="5" customFormat="1" x14ac:dyDescent="0.25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63"/>
      <c r="AG584" s="163"/>
      <c r="AH584" s="163"/>
      <c r="AI584" s="163"/>
      <c r="AJ584" s="163"/>
      <c r="AK584" s="164"/>
      <c r="AL584" s="139"/>
      <c r="AM584" s="139"/>
      <c r="AN584" s="139"/>
      <c r="AO584" s="139"/>
      <c r="BB584" s="165"/>
      <c r="BC584" s="161"/>
      <c r="BD584" s="166"/>
      <c r="BJ584" s="165"/>
      <c r="BK584" s="161"/>
      <c r="BL584" s="166"/>
      <c r="CJ584" s="413"/>
      <c r="CK584" s="413"/>
      <c r="CO584" s="141"/>
    </row>
    <row r="585" spans="1:93" s="5" customFormat="1" x14ac:dyDescent="0.25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63"/>
      <c r="AG585" s="163"/>
      <c r="AH585" s="163"/>
      <c r="AI585" s="163"/>
      <c r="AJ585" s="163"/>
      <c r="AK585" s="164"/>
      <c r="AL585" s="139"/>
      <c r="AM585" s="139"/>
      <c r="AN585" s="139"/>
      <c r="AO585" s="139"/>
      <c r="BB585" s="165"/>
      <c r="BC585" s="161"/>
      <c r="BD585" s="166"/>
      <c r="BJ585" s="165"/>
      <c r="BK585" s="161"/>
      <c r="BL585" s="166"/>
      <c r="CJ585" s="413"/>
      <c r="CK585" s="413"/>
      <c r="CO585" s="141"/>
    </row>
    <row r="586" spans="1:93" s="5" customFormat="1" x14ac:dyDescent="0.25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63"/>
      <c r="AG586" s="163"/>
      <c r="AH586" s="163"/>
      <c r="AI586" s="163"/>
      <c r="AJ586" s="163"/>
      <c r="AK586" s="164"/>
      <c r="AL586" s="139"/>
      <c r="AM586" s="139"/>
      <c r="AN586" s="139"/>
      <c r="AO586" s="139"/>
      <c r="BB586" s="165"/>
      <c r="BC586" s="161"/>
      <c r="BD586" s="166"/>
      <c r="BJ586" s="165"/>
      <c r="BK586" s="161"/>
      <c r="BL586" s="166"/>
      <c r="CJ586" s="413"/>
      <c r="CK586" s="413"/>
      <c r="CO586" s="141"/>
    </row>
    <row r="587" spans="1:93" s="5" customFormat="1" x14ac:dyDescent="0.25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63"/>
      <c r="AG587" s="163"/>
      <c r="AH587" s="163"/>
      <c r="AI587" s="163"/>
      <c r="AJ587" s="163"/>
      <c r="AK587" s="164"/>
      <c r="AL587" s="139"/>
      <c r="AM587" s="139"/>
      <c r="AN587" s="139"/>
      <c r="AO587" s="139"/>
      <c r="BB587" s="165"/>
      <c r="BC587" s="161"/>
      <c r="BD587" s="166"/>
      <c r="BJ587" s="165"/>
      <c r="BK587" s="161"/>
      <c r="BL587" s="166"/>
      <c r="CJ587" s="413"/>
      <c r="CK587" s="413"/>
      <c r="CO587" s="141"/>
    </row>
    <row r="588" spans="1:93" s="5" customFormat="1" x14ac:dyDescent="0.25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63"/>
      <c r="AG588" s="163"/>
      <c r="AH588" s="163"/>
      <c r="AI588" s="163"/>
      <c r="AJ588" s="163"/>
      <c r="AK588" s="164"/>
      <c r="AL588" s="139"/>
      <c r="AM588" s="139"/>
      <c r="AN588" s="139"/>
      <c r="AO588" s="139"/>
      <c r="BB588" s="165"/>
      <c r="BC588" s="161"/>
      <c r="BD588" s="166"/>
      <c r="BJ588" s="165"/>
      <c r="BK588" s="161"/>
      <c r="BL588" s="166"/>
      <c r="CJ588" s="413"/>
      <c r="CK588" s="413"/>
      <c r="CO588" s="141"/>
    </row>
    <row r="589" spans="1:93" s="5" customFormat="1" x14ac:dyDescent="0.25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63"/>
      <c r="AG589" s="163"/>
      <c r="AH589" s="163"/>
      <c r="AI589" s="163"/>
      <c r="AJ589" s="163"/>
      <c r="AK589" s="164"/>
      <c r="AL589" s="139"/>
      <c r="AM589" s="139"/>
      <c r="AN589" s="139"/>
      <c r="AO589" s="139"/>
      <c r="BB589" s="165"/>
      <c r="BC589" s="161"/>
      <c r="BD589" s="166"/>
      <c r="BJ589" s="165"/>
      <c r="BK589" s="161"/>
      <c r="BL589" s="166"/>
      <c r="CJ589" s="413"/>
      <c r="CK589" s="413"/>
      <c r="CO589" s="141"/>
    </row>
    <row r="590" spans="1:93" s="5" customFormat="1" x14ac:dyDescent="0.25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63"/>
      <c r="AG590" s="163"/>
      <c r="AH590" s="163"/>
      <c r="AI590" s="163"/>
      <c r="AJ590" s="163"/>
      <c r="AK590" s="164"/>
      <c r="AL590" s="139"/>
      <c r="AM590" s="139"/>
      <c r="AN590" s="139"/>
      <c r="AO590" s="139"/>
      <c r="BB590" s="165"/>
      <c r="BC590" s="161"/>
      <c r="BD590" s="166"/>
      <c r="BJ590" s="165"/>
      <c r="BK590" s="161"/>
      <c r="BL590" s="166"/>
      <c r="CJ590" s="413"/>
      <c r="CK590" s="413"/>
      <c r="CO590" s="141"/>
    </row>
    <row r="591" spans="1:93" s="5" customFormat="1" x14ac:dyDescent="0.25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63"/>
      <c r="AG591" s="163"/>
      <c r="AH591" s="163"/>
      <c r="AI591" s="163"/>
      <c r="AJ591" s="163"/>
      <c r="AK591" s="164"/>
      <c r="AL591" s="139"/>
      <c r="AM591" s="139"/>
      <c r="AN591" s="139"/>
      <c r="AO591" s="139"/>
      <c r="BB591" s="165"/>
      <c r="BC591" s="161"/>
      <c r="BD591" s="166"/>
      <c r="BJ591" s="165"/>
      <c r="BK591" s="161"/>
      <c r="BL591" s="166"/>
      <c r="CJ591" s="413"/>
      <c r="CK591" s="413"/>
      <c r="CO591" s="141"/>
    </row>
    <row r="592" spans="1:93" s="5" customFormat="1" x14ac:dyDescent="0.25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63"/>
      <c r="AG592" s="163"/>
      <c r="AH592" s="163"/>
      <c r="AI592" s="163"/>
      <c r="AJ592" s="163"/>
      <c r="AK592" s="164"/>
      <c r="AL592" s="139"/>
      <c r="AM592" s="139"/>
      <c r="AN592" s="139"/>
      <c r="AO592" s="139"/>
      <c r="BB592" s="165"/>
      <c r="BC592" s="161"/>
      <c r="BD592" s="166"/>
      <c r="BJ592" s="165"/>
      <c r="BK592" s="161"/>
      <c r="BL592" s="166"/>
      <c r="CJ592" s="413"/>
      <c r="CK592" s="413"/>
      <c r="CO592" s="141"/>
    </row>
    <row r="593" spans="1:93" s="5" customFormat="1" x14ac:dyDescent="0.25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63"/>
      <c r="AG593" s="163"/>
      <c r="AH593" s="163"/>
      <c r="AI593" s="163"/>
      <c r="AJ593" s="163"/>
      <c r="AK593" s="164"/>
      <c r="AL593" s="139"/>
      <c r="AM593" s="139"/>
      <c r="AN593" s="139"/>
      <c r="AO593" s="139"/>
      <c r="BB593" s="165"/>
      <c r="BC593" s="161"/>
      <c r="BD593" s="166"/>
      <c r="BJ593" s="165"/>
      <c r="BK593" s="161"/>
      <c r="BL593" s="166"/>
      <c r="CJ593" s="413"/>
      <c r="CK593" s="413"/>
      <c r="CO593" s="141"/>
    </row>
    <row r="594" spans="1:93" s="5" customFormat="1" x14ac:dyDescent="0.25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63"/>
      <c r="AG594" s="163"/>
      <c r="AH594" s="163"/>
      <c r="AI594" s="163"/>
      <c r="AJ594" s="163"/>
      <c r="AK594" s="164"/>
      <c r="AL594" s="139"/>
      <c r="AM594" s="139"/>
      <c r="AN594" s="139"/>
      <c r="AO594" s="139"/>
      <c r="BB594" s="165"/>
      <c r="BC594" s="161"/>
      <c r="BD594" s="166"/>
      <c r="BJ594" s="165"/>
      <c r="BK594" s="161"/>
      <c r="BL594" s="166"/>
      <c r="CJ594" s="413"/>
      <c r="CK594" s="413"/>
      <c r="CO594" s="141"/>
    </row>
    <row r="595" spans="1:93" s="5" customFormat="1" x14ac:dyDescent="0.25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63"/>
      <c r="AG595" s="163"/>
      <c r="AH595" s="163"/>
      <c r="AI595" s="163"/>
      <c r="AJ595" s="163"/>
      <c r="AK595" s="164"/>
      <c r="AL595" s="139"/>
      <c r="AM595" s="139"/>
      <c r="AN595" s="139"/>
      <c r="AO595" s="139"/>
      <c r="BB595" s="165"/>
      <c r="BC595" s="161"/>
      <c r="BD595" s="166"/>
      <c r="BJ595" s="165"/>
      <c r="BK595" s="161"/>
      <c r="BL595" s="166"/>
      <c r="CJ595" s="413"/>
      <c r="CK595" s="413"/>
      <c r="CO595" s="141"/>
    </row>
    <row r="596" spans="1:93" s="5" customFormat="1" x14ac:dyDescent="0.25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63"/>
      <c r="AG596" s="163"/>
      <c r="AH596" s="163"/>
      <c r="AI596" s="163"/>
      <c r="AJ596" s="163"/>
      <c r="AK596" s="164"/>
      <c r="AL596" s="139"/>
      <c r="AM596" s="139"/>
      <c r="AN596" s="139"/>
      <c r="AO596" s="139"/>
      <c r="BB596" s="165"/>
      <c r="BC596" s="161"/>
      <c r="BD596" s="166"/>
      <c r="BJ596" s="165"/>
      <c r="BK596" s="161"/>
      <c r="BL596" s="166"/>
      <c r="CJ596" s="413"/>
      <c r="CK596" s="413"/>
      <c r="CO596" s="141"/>
    </row>
    <row r="597" spans="1:93" s="5" customFormat="1" x14ac:dyDescent="0.25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63"/>
      <c r="AG597" s="163"/>
      <c r="AH597" s="163"/>
      <c r="AI597" s="163"/>
      <c r="AJ597" s="163"/>
      <c r="AK597" s="164"/>
      <c r="AL597" s="139"/>
      <c r="AM597" s="139"/>
      <c r="AN597" s="139"/>
      <c r="AO597" s="139"/>
      <c r="BB597" s="165"/>
      <c r="BC597" s="161"/>
      <c r="BD597" s="166"/>
      <c r="BJ597" s="165"/>
      <c r="BK597" s="161"/>
      <c r="BL597" s="166"/>
      <c r="CJ597" s="413"/>
      <c r="CK597" s="413"/>
      <c r="CO597" s="141"/>
    </row>
    <row r="598" spans="1:93" s="5" customFormat="1" x14ac:dyDescent="0.25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63"/>
      <c r="AG598" s="163"/>
      <c r="AH598" s="163"/>
      <c r="AI598" s="163"/>
      <c r="AJ598" s="163"/>
      <c r="AK598" s="164"/>
      <c r="AL598" s="139"/>
      <c r="AM598" s="139"/>
      <c r="AN598" s="139"/>
      <c r="AO598" s="139"/>
      <c r="BB598" s="165"/>
      <c r="BC598" s="161"/>
      <c r="BD598" s="166"/>
      <c r="BJ598" s="165"/>
      <c r="BK598" s="161"/>
      <c r="BL598" s="166"/>
      <c r="CJ598" s="413"/>
      <c r="CK598" s="413"/>
      <c r="CO598" s="141"/>
    </row>
    <row r="599" spans="1:93" s="5" customFormat="1" x14ac:dyDescent="0.25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63"/>
      <c r="AG599" s="163"/>
      <c r="AH599" s="163"/>
      <c r="AI599" s="163"/>
      <c r="AJ599" s="163"/>
      <c r="AK599" s="164"/>
      <c r="AL599" s="139"/>
      <c r="AM599" s="139"/>
      <c r="AN599" s="139"/>
      <c r="AO599" s="139"/>
      <c r="BB599" s="165"/>
      <c r="BC599" s="161"/>
      <c r="BD599" s="166"/>
      <c r="BJ599" s="165"/>
      <c r="BK599" s="161"/>
      <c r="BL599" s="166"/>
      <c r="CJ599" s="413"/>
      <c r="CK599" s="413"/>
      <c r="CO599" s="141"/>
    </row>
    <row r="600" spans="1:93" s="5" customFormat="1" x14ac:dyDescent="0.25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63"/>
      <c r="AG600" s="163"/>
      <c r="AH600" s="163"/>
      <c r="AI600" s="163"/>
      <c r="AJ600" s="163"/>
      <c r="AK600" s="164"/>
      <c r="AL600" s="139"/>
      <c r="AM600" s="139"/>
      <c r="AN600" s="139"/>
      <c r="AO600" s="139"/>
      <c r="BB600" s="165"/>
      <c r="BC600" s="161"/>
      <c r="BD600" s="166"/>
      <c r="BJ600" s="165"/>
      <c r="BK600" s="161"/>
      <c r="BL600" s="166"/>
      <c r="CJ600" s="413"/>
      <c r="CK600" s="413"/>
      <c r="CO600" s="141"/>
    </row>
    <row r="601" spans="1:93" s="5" customFormat="1" x14ac:dyDescent="0.25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63"/>
      <c r="AG601" s="163"/>
      <c r="AH601" s="163"/>
      <c r="AI601" s="163"/>
      <c r="AJ601" s="163"/>
      <c r="AK601" s="164"/>
      <c r="AL601" s="139"/>
      <c r="AM601" s="139"/>
      <c r="AN601" s="139"/>
      <c r="AO601" s="139"/>
      <c r="BB601" s="165"/>
      <c r="BC601" s="161"/>
      <c r="BD601" s="166"/>
      <c r="BJ601" s="165"/>
      <c r="BK601" s="161"/>
      <c r="BL601" s="166"/>
      <c r="CJ601" s="413"/>
      <c r="CK601" s="413"/>
      <c r="CO601" s="141"/>
    </row>
    <row r="602" spans="1:93" s="5" customFormat="1" x14ac:dyDescent="0.25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63"/>
      <c r="AG602" s="163"/>
      <c r="AH602" s="163"/>
      <c r="AI602" s="163"/>
      <c r="AJ602" s="163"/>
      <c r="AK602" s="164"/>
      <c r="AL602" s="139"/>
      <c r="AM602" s="139"/>
      <c r="AN602" s="139"/>
      <c r="AO602" s="139"/>
      <c r="BB602" s="165"/>
      <c r="BC602" s="161"/>
      <c r="BD602" s="166"/>
      <c r="BJ602" s="165"/>
      <c r="BK602" s="161"/>
      <c r="BL602" s="166"/>
      <c r="CJ602" s="413"/>
      <c r="CK602" s="413"/>
      <c r="CO602" s="141"/>
    </row>
    <row r="603" spans="1:93" s="5" customFormat="1" x14ac:dyDescent="0.25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63"/>
      <c r="AG603" s="163"/>
      <c r="AH603" s="163"/>
      <c r="AI603" s="163"/>
      <c r="AJ603" s="163"/>
      <c r="AK603" s="164"/>
      <c r="AL603" s="139"/>
      <c r="AM603" s="139"/>
      <c r="AN603" s="139"/>
      <c r="AO603" s="139"/>
      <c r="BB603" s="165"/>
      <c r="BC603" s="161"/>
      <c r="BD603" s="166"/>
      <c r="BJ603" s="165"/>
      <c r="BK603" s="161"/>
      <c r="BL603" s="166"/>
      <c r="CJ603" s="413"/>
      <c r="CK603" s="413"/>
      <c r="CO603" s="141"/>
    </row>
    <row r="604" spans="1:93" s="5" customFormat="1" x14ac:dyDescent="0.25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63"/>
      <c r="AG604" s="163"/>
      <c r="AH604" s="163"/>
      <c r="AI604" s="163"/>
      <c r="AJ604" s="163"/>
      <c r="AK604" s="164"/>
      <c r="AL604" s="139"/>
      <c r="AM604" s="139"/>
      <c r="AN604" s="139"/>
      <c r="AO604" s="139"/>
      <c r="BB604" s="165"/>
      <c r="BC604" s="161"/>
      <c r="BD604" s="166"/>
      <c r="BJ604" s="165"/>
      <c r="BK604" s="161"/>
      <c r="BL604" s="166"/>
      <c r="CJ604" s="413"/>
      <c r="CK604" s="413"/>
      <c r="CO604" s="141"/>
    </row>
    <row r="605" spans="1:93" s="5" customFormat="1" x14ac:dyDescent="0.25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63"/>
      <c r="AG605" s="163"/>
      <c r="AH605" s="163"/>
      <c r="AI605" s="163"/>
      <c r="AJ605" s="163"/>
      <c r="AK605" s="164"/>
      <c r="AL605" s="139"/>
      <c r="AM605" s="139"/>
      <c r="AN605" s="139"/>
      <c r="AO605" s="139"/>
      <c r="BB605" s="165"/>
      <c r="BC605" s="161"/>
      <c r="BD605" s="166"/>
      <c r="BJ605" s="165"/>
      <c r="BK605" s="161"/>
      <c r="BL605" s="166"/>
      <c r="CJ605" s="413"/>
      <c r="CK605" s="413"/>
      <c r="CO605" s="141"/>
    </row>
    <row r="606" spans="1:93" s="5" customFormat="1" x14ac:dyDescent="0.25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63"/>
      <c r="AG606" s="163"/>
      <c r="AH606" s="163"/>
      <c r="AI606" s="163"/>
      <c r="AJ606" s="163"/>
      <c r="AK606" s="164"/>
      <c r="AL606" s="139"/>
      <c r="AM606" s="139"/>
      <c r="AN606" s="139"/>
      <c r="AO606" s="139"/>
      <c r="BB606" s="165"/>
      <c r="BC606" s="161"/>
      <c r="BD606" s="166"/>
      <c r="BJ606" s="165"/>
      <c r="BK606" s="161"/>
      <c r="BL606" s="166"/>
      <c r="CJ606" s="413"/>
      <c r="CK606" s="413"/>
      <c r="CO606" s="141"/>
    </row>
    <row r="607" spans="1:93" s="5" customFormat="1" x14ac:dyDescent="0.25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63"/>
      <c r="AG607" s="163"/>
      <c r="AH607" s="163"/>
      <c r="AI607" s="163"/>
      <c r="AJ607" s="163"/>
      <c r="AK607" s="164"/>
      <c r="AL607" s="139"/>
      <c r="AM607" s="139"/>
      <c r="AN607" s="139"/>
      <c r="AO607" s="139"/>
      <c r="BB607" s="165"/>
      <c r="BC607" s="161"/>
      <c r="BD607" s="166"/>
      <c r="BJ607" s="165"/>
      <c r="BK607" s="161"/>
      <c r="BL607" s="166"/>
      <c r="CJ607" s="413"/>
      <c r="CK607" s="413"/>
      <c r="CO607" s="141"/>
    </row>
    <row r="608" spans="1:93" s="5" customFormat="1" x14ac:dyDescent="0.25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63"/>
      <c r="AG608" s="163"/>
      <c r="AH608" s="163"/>
      <c r="AI608" s="163"/>
      <c r="AJ608" s="163"/>
      <c r="AK608" s="164"/>
      <c r="AL608" s="139"/>
      <c r="AM608" s="139"/>
      <c r="AN608" s="139"/>
      <c r="AO608" s="139"/>
      <c r="BB608" s="165"/>
      <c r="BC608" s="161"/>
      <c r="BD608" s="166"/>
      <c r="BJ608" s="165"/>
      <c r="BK608" s="161"/>
      <c r="BL608" s="166"/>
      <c r="CJ608" s="413"/>
      <c r="CK608" s="413"/>
      <c r="CO608" s="141"/>
    </row>
    <row r="609" spans="1:93" s="5" customFormat="1" x14ac:dyDescent="0.25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63"/>
      <c r="AG609" s="163"/>
      <c r="AH609" s="163"/>
      <c r="AI609" s="163"/>
      <c r="AJ609" s="163"/>
      <c r="AK609" s="164"/>
      <c r="AL609" s="139"/>
      <c r="AM609" s="139"/>
      <c r="AN609" s="139"/>
      <c r="AO609" s="139"/>
      <c r="BB609" s="165"/>
      <c r="BC609" s="161"/>
      <c r="BD609" s="166"/>
      <c r="BJ609" s="165"/>
      <c r="BK609" s="161"/>
      <c r="BL609" s="166"/>
      <c r="CJ609" s="413"/>
      <c r="CK609" s="413"/>
      <c r="CO609" s="141"/>
    </row>
    <row r="610" spans="1:93" s="5" customFormat="1" x14ac:dyDescent="0.25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63"/>
      <c r="AG610" s="163"/>
      <c r="AH610" s="163"/>
      <c r="AI610" s="163"/>
      <c r="AJ610" s="163"/>
      <c r="AK610" s="164"/>
      <c r="AL610" s="139"/>
      <c r="AM610" s="139"/>
      <c r="AN610" s="139"/>
      <c r="AO610" s="139"/>
      <c r="BB610" s="165"/>
      <c r="BC610" s="161"/>
      <c r="BD610" s="166"/>
      <c r="BJ610" s="165"/>
      <c r="BK610" s="161"/>
      <c r="BL610" s="166"/>
      <c r="CJ610" s="413"/>
      <c r="CK610" s="413"/>
      <c r="CO610" s="141"/>
    </row>
    <row r="611" spans="1:93" s="5" customFormat="1" x14ac:dyDescent="0.25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63"/>
      <c r="AG611" s="163"/>
      <c r="AH611" s="163"/>
      <c r="AI611" s="163"/>
      <c r="AJ611" s="163"/>
      <c r="AK611" s="164"/>
      <c r="AL611" s="139"/>
      <c r="AM611" s="139"/>
      <c r="AN611" s="139"/>
      <c r="AO611" s="139"/>
      <c r="BB611" s="165"/>
      <c r="BC611" s="161"/>
      <c r="BD611" s="166"/>
      <c r="BJ611" s="165"/>
      <c r="BK611" s="161"/>
      <c r="BL611" s="166"/>
      <c r="CJ611" s="413"/>
      <c r="CK611" s="413"/>
      <c r="CO611" s="141"/>
    </row>
    <row r="612" spans="1:93" s="5" customFormat="1" x14ac:dyDescent="0.25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63"/>
      <c r="AG612" s="163"/>
      <c r="AH612" s="163"/>
      <c r="AI612" s="163"/>
      <c r="AJ612" s="163"/>
      <c r="AK612" s="164"/>
      <c r="AL612" s="139"/>
      <c r="AM612" s="139"/>
      <c r="AN612" s="139"/>
      <c r="AO612" s="139"/>
      <c r="BB612" s="165"/>
      <c r="BC612" s="161"/>
      <c r="BD612" s="166"/>
      <c r="BJ612" s="165"/>
      <c r="BK612" s="161"/>
      <c r="BL612" s="166"/>
      <c r="CJ612" s="413"/>
      <c r="CK612" s="413"/>
      <c r="CO612" s="141"/>
    </row>
    <row r="613" spans="1:93" s="5" customFormat="1" x14ac:dyDescent="0.25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63"/>
      <c r="AG613" s="163"/>
      <c r="AH613" s="163"/>
      <c r="AI613" s="163"/>
      <c r="AJ613" s="163"/>
      <c r="AK613" s="164"/>
      <c r="AL613" s="139"/>
      <c r="AM613" s="139"/>
      <c r="AN613" s="139"/>
      <c r="AO613" s="139"/>
      <c r="BB613" s="165"/>
      <c r="BC613" s="161"/>
      <c r="BD613" s="166"/>
      <c r="BJ613" s="165"/>
      <c r="BK613" s="161"/>
      <c r="BL613" s="166"/>
      <c r="CJ613" s="413"/>
      <c r="CK613" s="413"/>
      <c r="CO613" s="141"/>
    </row>
    <row r="614" spans="1:93" s="5" customFormat="1" x14ac:dyDescent="0.25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63"/>
      <c r="AG614" s="163"/>
      <c r="AH614" s="163"/>
      <c r="AI614" s="163"/>
      <c r="AJ614" s="163"/>
      <c r="AK614" s="164"/>
      <c r="AL614" s="139"/>
      <c r="AM614" s="139"/>
      <c r="AN614" s="139"/>
      <c r="AO614" s="139"/>
      <c r="BB614" s="165"/>
      <c r="BC614" s="161"/>
      <c r="BD614" s="166"/>
      <c r="BJ614" s="165"/>
      <c r="BK614" s="161"/>
      <c r="BL614" s="166"/>
      <c r="CJ614" s="413"/>
      <c r="CK614" s="413"/>
      <c r="CO614" s="141"/>
    </row>
    <row r="615" spans="1:93" s="5" customFormat="1" x14ac:dyDescent="0.25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63"/>
      <c r="AG615" s="163"/>
      <c r="AH615" s="163"/>
      <c r="AI615" s="163"/>
      <c r="AJ615" s="163"/>
      <c r="AK615" s="164"/>
      <c r="AL615" s="139"/>
      <c r="AM615" s="139"/>
      <c r="AN615" s="139"/>
      <c r="AO615" s="139"/>
      <c r="BB615" s="165"/>
      <c r="BC615" s="161"/>
      <c r="BD615" s="166"/>
      <c r="BJ615" s="165"/>
      <c r="BK615" s="161"/>
      <c r="BL615" s="166"/>
      <c r="CJ615" s="413"/>
      <c r="CK615" s="413"/>
      <c r="CO615" s="141"/>
    </row>
    <row r="616" spans="1:93" s="5" customFormat="1" x14ac:dyDescent="0.25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63"/>
      <c r="AG616" s="163"/>
      <c r="AH616" s="163"/>
      <c r="AI616" s="163"/>
      <c r="AJ616" s="163"/>
      <c r="AK616" s="164"/>
      <c r="AL616" s="139"/>
      <c r="AM616" s="139"/>
      <c r="AN616" s="139"/>
      <c r="AO616" s="139"/>
      <c r="BB616" s="165"/>
      <c r="BC616" s="161"/>
      <c r="BD616" s="166"/>
      <c r="BJ616" s="165"/>
      <c r="BK616" s="161"/>
      <c r="BL616" s="166"/>
      <c r="CJ616" s="413"/>
      <c r="CK616" s="413"/>
      <c r="CO616" s="141"/>
    </row>
    <row r="617" spans="1:93" s="5" customFormat="1" x14ac:dyDescent="0.25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63"/>
      <c r="AG617" s="163"/>
      <c r="AH617" s="163"/>
      <c r="AI617" s="163"/>
      <c r="AJ617" s="163"/>
      <c r="AK617" s="164"/>
      <c r="AL617" s="139"/>
      <c r="AM617" s="139"/>
      <c r="AN617" s="139"/>
      <c r="AO617" s="139"/>
      <c r="BB617" s="165"/>
      <c r="BC617" s="161"/>
      <c r="BD617" s="166"/>
      <c r="BJ617" s="165"/>
      <c r="BK617" s="161"/>
      <c r="BL617" s="166"/>
      <c r="CJ617" s="413"/>
      <c r="CK617" s="413"/>
      <c r="CO617" s="141"/>
    </row>
    <row r="618" spans="1:93" s="5" customFormat="1" x14ac:dyDescent="0.25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63"/>
      <c r="AG618" s="163"/>
      <c r="AH618" s="163"/>
      <c r="AI618" s="163"/>
      <c r="AJ618" s="163"/>
      <c r="AK618" s="164"/>
      <c r="AL618" s="139"/>
      <c r="AM618" s="139"/>
      <c r="AN618" s="139"/>
      <c r="AO618" s="139"/>
      <c r="BB618" s="165"/>
      <c r="BC618" s="161"/>
      <c r="BD618" s="166"/>
      <c r="BJ618" s="165"/>
      <c r="BK618" s="161"/>
      <c r="BL618" s="166"/>
      <c r="CJ618" s="413"/>
      <c r="CK618" s="413"/>
      <c r="CO618" s="141"/>
    </row>
    <row r="619" spans="1:93" s="5" customFormat="1" x14ac:dyDescent="0.25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63"/>
      <c r="AG619" s="163"/>
      <c r="AH619" s="163"/>
      <c r="AI619" s="163"/>
      <c r="AJ619" s="163"/>
      <c r="AK619" s="164"/>
      <c r="AL619" s="139"/>
      <c r="AM619" s="139"/>
      <c r="AN619" s="139"/>
      <c r="AO619" s="139"/>
      <c r="BB619" s="165"/>
      <c r="BC619" s="161"/>
      <c r="BD619" s="166"/>
      <c r="BJ619" s="165"/>
      <c r="BK619" s="161"/>
      <c r="BL619" s="166"/>
      <c r="CJ619" s="413"/>
      <c r="CK619" s="413"/>
      <c r="CO619" s="141"/>
    </row>
    <row r="620" spans="1:93" s="5" customFormat="1" x14ac:dyDescent="0.25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63"/>
      <c r="AG620" s="163"/>
      <c r="AH620" s="163"/>
      <c r="AI620" s="163"/>
      <c r="AJ620" s="163"/>
      <c r="AK620" s="164"/>
      <c r="AL620" s="139"/>
      <c r="AM620" s="139"/>
      <c r="AN620" s="139"/>
      <c r="AO620" s="139"/>
      <c r="BB620" s="165"/>
      <c r="BC620" s="161"/>
      <c r="BD620" s="166"/>
      <c r="BJ620" s="165"/>
      <c r="BK620" s="161"/>
      <c r="BL620" s="166"/>
      <c r="CJ620" s="413"/>
      <c r="CK620" s="413"/>
      <c r="CO620" s="141"/>
    </row>
    <row r="621" spans="1:93" s="5" customFormat="1" x14ac:dyDescent="0.25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63"/>
      <c r="AG621" s="163"/>
      <c r="AH621" s="163"/>
      <c r="AI621" s="163"/>
      <c r="AJ621" s="163"/>
      <c r="AK621" s="164"/>
      <c r="AL621" s="139"/>
      <c r="AM621" s="139"/>
      <c r="AN621" s="139"/>
      <c r="AO621" s="139"/>
      <c r="BB621" s="165"/>
      <c r="BC621" s="161"/>
      <c r="BD621" s="166"/>
      <c r="BJ621" s="165"/>
      <c r="BK621" s="161"/>
      <c r="BL621" s="166"/>
      <c r="CJ621" s="413"/>
      <c r="CK621" s="413"/>
      <c r="CO621" s="141"/>
    </row>
    <row r="622" spans="1:93" s="5" customFormat="1" x14ac:dyDescent="0.25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63"/>
      <c r="AG622" s="163"/>
      <c r="AH622" s="163"/>
      <c r="AI622" s="163"/>
      <c r="AJ622" s="163"/>
      <c r="AK622" s="164"/>
      <c r="AL622" s="139"/>
      <c r="AM622" s="139"/>
      <c r="AN622" s="139"/>
      <c r="AO622" s="139"/>
      <c r="BB622" s="165"/>
      <c r="BC622" s="161"/>
      <c r="BD622" s="166"/>
      <c r="BJ622" s="165"/>
      <c r="BK622" s="161"/>
      <c r="BL622" s="166"/>
      <c r="CJ622" s="413"/>
      <c r="CK622" s="413"/>
      <c r="CO622" s="141"/>
    </row>
    <row r="623" spans="1:93" s="5" customFormat="1" x14ac:dyDescent="0.25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63"/>
      <c r="AG623" s="163"/>
      <c r="AH623" s="163"/>
      <c r="AI623" s="163"/>
      <c r="AJ623" s="163"/>
      <c r="AK623" s="164"/>
      <c r="AL623" s="139"/>
      <c r="AM623" s="139"/>
      <c r="AN623" s="139"/>
      <c r="AO623" s="139"/>
      <c r="BB623" s="165"/>
      <c r="BC623" s="161"/>
      <c r="BD623" s="166"/>
      <c r="BJ623" s="165"/>
      <c r="BK623" s="161"/>
      <c r="BL623" s="166"/>
      <c r="CJ623" s="413"/>
      <c r="CK623" s="413"/>
      <c r="CO623" s="141"/>
    </row>
    <row r="624" spans="1:93" s="5" customFormat="1" x14ac:dyDescent="0.25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63"/>
      <c r="AG624" s="163"/>
      <c r="AH624" s="163"/>
      <c r="AI624" s="163"/>
      <c r="AJ624" s="163"/>
      <c r="AK624" s="164"/>
      <c r="AL624" s="139"/>
      <c r="AM624" s="139"/>
      <c r="AN624" s="139"/>
      <c r="AO624" s="139"/>
      <c r="BB624" s="165"/>
      <c r="BC624" s="161"/>
      <c r="BD624" s="166"/>
      <c r="BJ624" s="165"/>
      <c r="BK624" s="161"/>
      <c r="BL624" s="166"/>
      <c r="CJ624" s="413"/>
      <c r="CK624" s="413"/>
      <c r="CO624" s="141"/>
    </row>
    <row r="625" spans="1:93" s="5" customFormat="1" x14ac:dyDescent="0.25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63"/>
      <c r="AG625" s="163"/>
      <c r="AH625" s="163"/>
      <c r="AI625" s="163"/>
      <c r="AJ625" s="163"/>
      <c r="AK625" s="164"/>
      <c r="AL625" s="139"/>
      <c r="AM625" s="139"/>
      <c r="AN625" s="139"/>
      <c r="AO625" s="139"/>
      <c r="BB625" s="165"/>
      <c r="BC625" s="161"/>
      <c r="BD625" s="166"/>
      <c r="BJ625" s="165"/>
      <c r="BK625" s="161"/>
      <c r="BL625" s="166"/>
      <c r="CJ625" s="413"/>
      <c r="CK625" s="413"/>
      <c r="CO625" s="141"/>
    </row>
    <row r="626" spans="1:93" s="5" customFormat="1" x14ac:dyDescent="0.25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63"/>
      <c r="AG626" s="163"/>
      <c r="AH626" s="163"/>
      <c r="AI626" s="163"/>
      <c r="AJ626" s="163"/>
      <c r="AK626" s="164"/>
      <c r="AL626" s="139"/>
      <c r="AM626" s="139"/>
      <c r="AN626" s="139"/>
      <c r="AO626" s="139"/>
      <c r="BB626" s="165"/>
      <c r="BC626" s="161"/>
      <c r="BD626" s="166"/>
      <c r="BJ626" s="165"/>
      <c r="BK626" s="161"/>
      <c r="BL626" s="166"/>
      <c r="CJ626" s="413"/>
      <c r="CK626" s="413"/>
      <c r="CO626" s="141"/>
    </row>
    <row r="627" spans="1:93" s="5" customFormat="1" x14ac:dyDescent="0.25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63"/>
      <c r="AG627" s="163"/>
      <c r="AH627" s="163"/>
      <c r="AI627" s="163"/>
      <c r="AJ627" s="163"/>
      <c r="AK627" s="164"/>
      <c r="AL627" s="139"/>
      <c r="AM627" s="139"/>
      <c r="AN627" s="139"/>
      <c r="AO627" s="139"/>
      <c r="BB627" s="165"/>
      <c r="BC627" s="161"/>
      <c r="BD627" s="166"/>
      <c r="BJ627" s="165"/>
      <c r="BK627" s="161"/>
      <c r="BL627" s="166"/>
      <c r="CJ627" s="413"/>
      <c r="CK627" s="413"/>
      <c r="CO627" s="141"/>
    </row>
    <row r="628" spans="1:93" s="5" customFormat="1" x14ac:dyDescent="0.25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63"/>
      <c r="AG628" s="163"/>
      <c r="AH628" s="163"/>
      <c r="AI628" s="163"/>
      <c r="AJ628" s="163"/>
      <c r="AK628" s="164"/>
      <c r="AL628" s="139"/>
      <c r="AM628" s="139"/>
      <c r="AN628" s="139"/>
      <c r="AO628" s="139"/>
      <c r="BB628" s="165"/>
      <c r="BC628" s="161"/>
      <c r="BD628" s="166"/>
      <c r="BJ628" s="165"/>
      <c r="BK628" s="161"/>
      <c r="BL628" s="166"/>
      <c r="CJ628" s="413"/>
      <c r="CK628" s="413"/>
      <c r="CO628" s="141"/>
    </row>
    <row r="629" spans="1:93" s="5" customFormat="1" x14ac:dyDescent="0.25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63"/>
      <c r="AG629" s="163"/>
      <c r="AH629" s="163"/>
      <c r="AI629" s="163"/>
      <c r="AJ629" s="163"/>
      <c r="AK629" s="164"/>
      <c r="AL629" s="139"/>
      <c r="AM629" s="139"/>
      <c r="AN629" s="139"/>
      <c r="AO629" s="139"/>
      <c r="BB629" s="165"/>
      <c r="BC629" s="161"/>
      <c r="BD629" s="166"/>
      <c r="BJ629" s="165"/>
      <c r="BK629" s="161"/>
      <c r="BL629" s="166"/>
      <c r="CJ629" s="413"/>
      <c r="CK629" s="413"/>
      <c r="CO629" s="141"/>
    </row>
    <row r="630" spans="1:93" s="5" customFormat="1" x14ac:dyDescent="0.25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63"/>
      <c r="AG630" s="163"/>
      <c r="AH630" s="163"/>
      <c r="AI630" s="163"/>
      <c r="AJ630" s="163"/>
      <c r="AK630" s="164"/>
      <c r="AL630" s="139"/>
      <c r="AM630" s="139"/>
      <c r="AN630" s="139"/>
      <c r="AO630" s="139"/>
      <c r="BB630" s="165"/>
      <c r="BC630" s="161"/>
      <c r="BD630" s="166"/>
      <c r="BJ630" s="165"/>
      <c r="BK630" s="161"/>
      <c r="BL630" s="166"/>
      <c r="CJ630" s="413"/>
      <c r="CK630" s="413"/>
      <c r="CO630" s="141"/>
    </row>
    <row r="631" spans="1:93" s="5" customFormat="1" x14ac:dyDescent="0.25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63"/>
      <c r="AG631" s="163"/>
      <c r="AH631" s="163"/>
      <c r="AI631" s="163"/>
      <c r="AJ631" s="163"/>
      <c r="AK631" s="164"/>
      <c r="AL631" s="139"/>
      <c r="AM631" s="139"/>
      <c r="AN631" s="139"/>
      <c r="AO631" s="139"/>
      <c r="BB631" s="165"/>
      <c r="BC631" s="161"/>
      <c r="BD631" s="166"/>
      <c r="BJ631" s="165"/>
      <c r="BK631" s="161"/>
      <c r="BL631" s="166"/>
      <c r="CJ631" s="413"/>
      <c r="CK631" s="413"/>
      <c r="CO631" s="141"/>
    </row>
    <row r="632" spans="1:93" s="5" customFormat="1" x14ac:dyDescent="0.25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63"/>
      <c r="AG632" s="163"/>
      <c r="AH632" s="163"/>
      <c r="AI632" s="163"/>
      <c r="AJ632" s="163"/>
      <c r="AK632" s="164"/>
      <c r="AL632" s="139"/>
      <c r="AM632" s="139"/>
      <c r="AN632" s="139"/>
      <c r="AO632" s="139"/>
      <c r="BB632" s="165"/>
      <c r="BC632" s="161"/>
      <c r="BD632" s="166"/>
      <c r="BJ632" s="165"/>
      <c r="BK632" s="161"/>
      <c r="BL632" s="166"/>
      <c r="CJ632" s="413"/>
      <c r="CK632" s="413"/>
      <c r="CO632" s="141"/>
    </row>
    <row r="633" spans="1:93" s="5" customFormat="1" x14ac:dyDescent="0.25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63"/>
      <c r="AG633" s="163"/>
      <c r="AH633" s="163"/>
      <c r="AI633" s="163"/>
      <c r="AJ633" s="163"/>
      <c r="AK633" s="164"/>
      <c r="AL633" s="139"/>
      <c r="AM633" s="139"/>
      <c r="AN633" s="139"/>
      <c r="AO633" s="139"/>
      <c r="BB633" s="165"/>
      <c r="BC633" s="161"/>
      <c r="BD633" s="166"/>
      <c r="BJ633" s="165"/>
      <c r="BK633" s="161"/>
      <c r="BL633" s="166"/>
      <c r="CJ633" s="413"/>
      <c r="CK633" s="413"/>
      <c r="CO633" s="141"/>
    </row>
    <row r="634" spans="1:93" s="5" customFormat="1" x14ac:dyDescent="0.25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63"/>
      <c r="AG634" s="163"/>
      <c r="AH634" s="163"/>
      <c r="AI634" s="163"/>
      <c r="AJ634" s="163"/>
      <c r="AK634" s="164"/>
      <c r="AL634" s="139"/>
      <c r="AM634" s="139"/>
      <c r="AN634" s="139"/>
      <c r="AO634" s="139"/>
      <c r="BB634" s="165"/>
      <c r="BC634" s="161"/>
      <c r="BD634" s="166"/>
      <c r="BJ634" s="165"/>
      <c r="BK634" s="161"/>
      <c r="BL634" s="166"/>
      <c r="CJ634" s="413"/>
      <c r="CK634" s="413"/>
      <c r="CO634" s="141"/>
    </row>
    <row r="635" spans="1:93" s="5" customFormat="1" x14ac:dyDescent="0.25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63"/>
      <c r="AG635" s="163"/>
      <c r="AH635" s="163"/>
      <c r="AI635" s="163"/>
      <c r="AJ635" s="163"/>
      <c r="AK635" s="164"/>
      <c r="AL635" s="139"/>
      <c r="AM635" s="139"/>
      <c r="AN635" s="139"/>
      <c r="AO635" s="139"/>
      <c r="BB635" s="165"/>
      <c r="BC635" s="161"/>
      <c r="BD635" s="166"/>
      <c r="BJ635" s="165"/>
      <c r="BK635" s="161"/>
      <c r="BL635" s="166"/>
      <c r="CJ635" s="413"/>
      <c r="CK635" s="413"/>
      <c r="CO635" s="141"/>
    </row>
    <row r="636" spans="1:93" s="5" customFormat="1" x14ac:dyDescent="0.25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63"/>
      <c r="AG636" s="163"/>
      <c r="AH636" s="163"/>
      <c r="AI636" s="163"/>
      <c r="AJ636" s="163"/>
      <c r="AK636" s="164"/>
      <c r="AL636" s="139"/>
      <c r="AM636" s="139"/>
      <c r="AN636" s="139"/>
      <c r="AO636" s="139"/>
      <c r="BB636" s="165"/>
      <c r="BC636" s="161"/>
      <c r="BD636" s="166"/>
      <c r="BJ636" s="165"/>
      <c r="BK636" s="161"/>
      <c r="BL636" s="166"/>
      <c r="CJ636" s="413"/>
      <c r="CK636" s="413"/>
      <c r="CO636" s="141"/>
    </row>
    <row r="637" spans="1:93" s="5" customFormat="1" x14ac:dyDescent="0.25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63"/>
      <c r="AG637" s="163"/>
      <c r="AH637" s="163"/>
      <c r="AI637" s="163"/>
      <c r="AJ637" s="163"/>
      <c r="AK637" s="164"/>
      <c r="AL637" s="139"/>
      <c r="AM637" s="139"/>
      <c r="AN637" s="139"/>
      <c r="AO637" s="139"/>
      <c r="BB637" s="165"/>
      <c r="BC637" s="161"/>
      <c r="BD637" s="166"/>
      <c r="BJ637" s="165"/>
      <c r="BK637" s="161"/>
      <c r="BL637" s="166"/>
      <c r="CJ637" s="413"/>
      <c r="CK637" s="413"/>
      <c r="CO637" s="141"/>
    </row>
    <row r="638" spans="1:93" s="5" customFormat="1" x14ac:dyDescent="0.25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63"/>
      <c r="AG638" s="163"/>
      <c r="AH638" s="163"/>
      <c r="AI638" s="163"/>
      <c r="AJ638" s="163"/>
      <c r="AK638" s="164"/>
      <c r="AL638" s="139"/>
      <c r="AM638" s="139"/>
      <c r="AN638" s="139"/>
      <c r="AO638" s="139"/>
      <c r="BB638" s="165"/>
      <c r="BC638" s="161"/>
      <c r="BD638" s="166"/>
      <c r="BJ638" s="165"/>
      <c r="BK638" s="161"/>
      <c r="BL638" s="166"/>
      <c r="CJ638" s="413"/>
      <c r="CK638" s="413"/>
      <c r="CO638" s="141"/>
    </row>
    <row r="639" spans="1:93" s="5" customFormat="1" x14ac:dyDescent="0.25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63"/>
      <c r="AG639" s="163"/>
      <c r="AH639" s="163"/>
      <c r="AI639" s="163"/>
      <c r="AJ639" s="163"/>
      <c r="AK639" s="164"/>
      <c r="AL639" s="139"/>
      <c r="AM639" s="139"/>
      <c r="AN639" s="139"/>
      <c r="AO639" s="139"/>
      <c r="BB639" s="165"/>
      <c r="BC639" s="161"/>
      <c r="BD639" s="166"/>
      <c r="BJ639" s="165"/>
      <c r="BK639" s="161"/>
      <c r="BL639" s="166"/>
      <c r="CJ639" s="413"/>
      <c r="CK639" s="413"/>
      <c r="CO639" s="141"/>
    </row>
    <row r="640" spans="1:93" s="5" customFormat="1" x14ac:dyDescent="0.25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63"/>
      <c r="AG640" s="163"/>
      <c r="AH640" s="163"/>
      <c r="AI640" s="163"/>
      <c r="AJ640" s="163"/>
      <c r="AK640" s="164"/>
      <c r="AL640" s="139"/>
      <c r="AM640" s="139"/>
      <c r="AN640" s="139"/>
      <c r="AO640" s="139"/>
      <c r="BB640" s="165"/>
      <c r="BC640" s="161"/>
      <c r="BD640" s="166"/>
      <c r="BJ640" s="165"/>
      <c r="BK640" s="161"/>
      <c r="BL640" s="166"/>
      <c r="CJ640" s="413"/>
      <c r="CK640" s="413"/>
      <c r="CO640" s="141"/>
    </row>
    <row r="641" spans="1:93" s="5" customFormat="1" x14ac:dyDescent="0.25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63"/>
      <c r="AG641" s="163"/>
      <c r="AH641" s="163"/>
      <c r="AI641" s="163"/>
      <c r="AJ641" s="163"/>
      <c r="AK641" s="164"/>
      <c r="AL641" s="139"/>
      <c r="AM641" s="139"/>
      <c r="AN641" s="139"/>
      <c r="AO641" s="139"/>
      <c r="BB641" s="165"/>
      <c r="BC641" s="161"/>
      <c r="BD641" s="166"/>
      <c r="BJ641" s="165"/>
      <c r="BK641" s="161"/>
      <c r="BL641" s="166"/>
      <c r="CJ641" s="413"/>
      <c r="CK641" s="413"/>
      <c r="CO641" s="141"/>
    </row>
    <row r="642" spans="1:93" s="5" customFormat="1" x14ac:dyDescent="0.25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63"/>
      <c r="AG642" s="163"/>
      <c r="AH642" s="163"/>
      <c r="AI642" s="163"/>
      <c r="AJ642" s="163"/>
      <c r="AK642" s="164"/>
      <c r="AL642" s="139"/>
      <c r="AM642" s="139"/>
      <c r="AN642" s="139"/>
      <c r="AO642" s="139"/>
      <c r="BB642" s="165"/>
      <c r="BC642" s="161"/>
      <c r="BD642" s="166"/>
      <c r="BJ642" s="165"/>
      <c r="BK642" s="161"/>
      <c r="BL642" s="166"/>
      <c r="CJ642" s="413"/>
      <c r="CK642" s="413"/>
      <c r="CO642" s="141"/>
    </row>
    <row r="643" spans="1:93" s="5" customFormat="1" x14ac:dyDescent="0.25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63"/>
      <c r="AG643" s="163"/>
      <c r="AH643" s="163"/>
      <c r="AI643" s="163"/>
      <c r="AJ643" s="163"/>
      <c r="AK643" s="164"/>
      <c r="AL643" s="139"/>
      <c r="AM643" s="139"/>
      <c r="AN643" s="139"/>
      <c r="AO643" s="139"/>
      <c r="BB643" s="165"/>
      <c r="BC643" s="161"/>
      <c r="BD643" s="166"/>
      <c r="BJ643" s="165"/>
      <c r="BK643" s="161"/>
      <c r="BL643" s="166"/>
      <c r="CJ643" s="413"/>
      <c r="CK643" s="413"/>
      <c r="CO643" s="141"/>
    </row>
    <row r="644" spans="1:93" s="5" customFormat="1" x14ac:dyDescent="0.25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63"/>
      <c r="AG644" s="163"/>
      <c r="AH644" s="163"/>
      <c r="AI644" s="163"/>
      <c r="AJ644" s="163"/>
      <c r="AK644" s="164"/>
      <c r="AL644" s="139"/>
      <c r="AM644" s="139"/>
      <c r="AN644" s="139"/>
      <c r="AO644" s="139"/>
      <c r="BB644" s="165"/>
      <c r="BC644" s="161"/>
      <c r="BD644" s="166"/>
      <c r="BJ644" s="165"/>
      <c r="BK644" s="161"/>
      <c r="BL644" s="166"/>
      <c r="CJ644" s="413"/>
      <c r="CK644" s="413"/>
      <c r="CO644" s="141"/>
    </row>
    <row r="645" spans="1:93" s="5" customFormat="1" x14ac:dyDescent="0.25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63"/>
      <c r="AG645" s="163"/>
      <c r="AH645" s="163"/>
      <c r="AI645" s="163"/>
      <c r="AJ645" s="163"/>
      <c r="AK645" s="164"/>
      <c r="AL645" s="139"/>
      <c r="AM645" s="139"/>
      <c r="AN645" s="139"/>
      <c r="AO645" s="139"/>
      <c r="BB645" s="165"/>
      <c r="BC645" s="161"/>
      <c r="BD645" s="166"/>
      <c r="BJ645" s="165"/>
      <c r="BK645" s="161"/>
      <c r="BL645" s="166"/>
      <c r="CJ645" s="413"/>
      <c r="CK645" s="413"/>
      <c r="CO645" s="141"/>
    </row>
    <row r="646" spans="1:93" s="5" customFormat="1" x14ac:dyDescent="0.25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63"/>
      <c r="AG646" s="163"/>
      <c r="AH646" s="163"/>
      <c r="AI646" s="163"/>
      <c r="AJ646" s="163"/>
      <c r="AK646" s="164"/>
      <c r="AL646" s="139"/>
      <c r="AM646" s="139"/>
      <c r="AN646" s="139"/>
      <c r="AO646" s="139"/>
      <c r="BB646" s="165"/>
      <c r="BC646" s="161"/>
      <c r="BD646" s="166"/>
      <c r="BJ646" s="165"/>
      <c r="BK646" s="161"/>
      <c r="BL646" s="166"/>
      <c r="CJ646" s="413"/>
      <c r="CK646" s="413"/>
      <c r="CO646" s="141"/>
    </row>
    <row r="647" spans="1:93" s="5" customFormat="1" x14ac:dyDescent="0.25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63"/>
      <c r="AG647" s="163"/>
      <c r="AH647" s="163"/>
      <c r="AI647" s="163"/>
      <c r="AJ647" s="163"/>
      <c r="AK647" s="164"/>
      <c r="AL647" s="139"/>
      <c r="AM647" s="139"/>
      <c r="AN647" s="139"/>
      <c r="AO647" s="139"/>
      <c r="BB647" s="165"/>
      <c r="BC647" s="161"/>
      <c r="BD647" s="166"/>
      <c r="BJ647" s="165"/>
      <c r="BK647" s="161"/>
      <c r="BL647" s="166"/>
      <c r="CJ647" s="413"/>
      <c r="CK647" s="413"/>
      <c r="CO647" s="141"/>
    </row>
    <row r="648" spans="1:93" s="5" customFormat="1" x14ac:dyDescent="0.25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63"/>
      <c r="AG648" s="163"/>
      <c r="AH648" s="163"/>
      <c r="AI648" s="163"/>
      <c r="AJ648" s="163"/>
      <c r="AK648" s="164"/>
      <c r="AL648" s="139"/>
      <c r="AM648" s="139"/>
      <c r="AN648" s="139"/>
      <c r="AO648" s="139"/>
      <c r="BB648" s="165"/>
      <c r="BC648" s="161"/>
      <c r="BD648" s="166"/>
      <c r="BJ648" s="165"/>
      <c r="BK648" s="161"/>
      <c r="BL648" s="166"/>
      <c r="CJ648" s="413"/>
      <c r="CK648" s="413"/>
      <c r="CO648" s="141"/>
    </row>
    <row r="649" spans="1:93" s="5" customFormat="1" x14ac:dyDescent="0.25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63"/>
      <c r="AG649" s="163"/>
      <c r="AH649" s="163"/>
      <c r="AI649" s="163"/>
      <c r="AJ649" s="163"/>
      <c r="AK649" s="164"/>
      <c r="AL649" s="139"/>
      <c r="AM649" s="139"/>
      <c r="AN649" s="139"/>
      <c r="AO649" s="139"/>
      <c r="BB649" s="165"/>
      <c r="BC649" s="161"/>
      <c r="BD649" s="166"/>
      <c r="BJ649" s="165"/>
      <c r="BK649" s="161"/>
      <c r="BL649" s="166"/>
      <c r="CJ649" s="413"/>
      <c r="CK649" s="413"/>
      <c r="CO649" s="141"/>
    </row>
    <row r="650" spans="1:93" s="5" customFormat="1" x14ac:dyDescent="0.25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63"/>
      <c r="AG650" s="163"/>
      <c r="AH650" s="163"/>
      <c r="AI650" s="163"/>
      <c r="AJ650" s="163"/>
      <c r="AK650" s="164"/>
      <c r="AL650" s="139"/>
      <c r="AM650" s="139"/>
      <c r="AN650" s="139"/>
      <c r="AO650" s="139"/>
      <c r="BB650" s="165"/>
      <c r="BC650" s="161"/>
      <c r="BD650" s="166"/>
      <c r="BJ650" s="165"/>
      <c r="BK650" s="161"/>
      <c r="BL650" s="166"/>
      <c r="CJ650" s="413"/>
      <c r="CK650" s="413"/>
      <c r="CO650" s="141"/>
    </row>
    <row r="651" spans="1:93" s="5" customFormat="1" x14ac:dyDescent="0.25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63"/>
      <c r="AG651" s="163"/>
      <c r="AH651" s="163"/>
      <c r="AI651" s="163"/>
      <c r="AJ651" s="163"/>
      <c r="AK651" s="164"/>
      <c r="AL651" s="139"/>
      <c r="AM651" s="139"/>
      <c r="AN651" s="139"/>
      <c r="AO651" s="139"/>
      <c r="BB651" s="165"/>
      <c r="BC651" s="161"/>
      <c r="BD651" s="166"/>
      <c r="BJ651" s="165"/>
      <c r="BK651" s="161"/>
      <c r="BL651" s="166"/>
      <c r="CJ651" s="413"/>
      <c r="CK651" s="413"/>
      <c r="CO651" s="141"/>
    </row>
    <row r="652" spans="1:93" s="5" customFormat="1" x14ac:dyDescent="0.25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63"/>
      <c r="AG652" s="163"/>
      <c r="AH652" s="163"/>
      <c r="AI652" s="163"/>
      <c r="AJ652" s="163"/>
      <c r="AK652" s="164"/>
      <c r="AL652" s="139"/>
      <c r="AM652" s="139"/>
      <c r="AN652" s="139"/>
      <c r="AO652" s="139"/>
      <c r="BB652" s="165"/>
      <c r="BC652" s="161"/>
      <c r="BD652" s="166"/>
      <c r="BJ652" s="165"/>
      <c r="BK652" s="161"/>
      <c r="BL652" s="166"/>
      <c r="CJ652" s="413"/>
      <c r="CK652" s="413"/>
      <c r="CO652" s="141"/>
    </row>
    <row r="653" spans="1:93" s="5" customFormat="1" x14ac:dyDescent="0.25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63"/>
      <c r="AG653" s="163"/>
      <c r="AH653" s="163"/>
      <c r="AI653" s="163"/>
      <c r="AJ653" s="163"/>
      <c r="AK653" s="164"/>
      <c r="AL653" s="139"/>
      <c r="AM653" s="139"/>
      <c r="AN653" s="139"/>
      <c r="AO653" s="139"/>
      <c r="BB653" s="165"/>
      <c r="BC653" s="161"/>
      <c r="BD653" s="166"/>
      <c r="BJ653" s="165"/>
      <c r="BK653" s="161"/>
      <c r="BL653" s="166"/>
      <c r="CJ653" s="413"/>
      <c r="CK653" s="413"/>
      <c r="CO653" s="141"/>
    </row>
    <row r="654" spans="1:93" s="5" customFormat="1" x14ac:dyDescent="0.25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63"/>
      <c r="AG654" s="163"/>
      <c r="AH654" s="163"/>
      <c r="AI654" s="163"/>
      <c r="AJ654" s="163"/>
      <c r="AK654" s="164"/>
      <c r="AL654" s="139"/>
      <c r="AM654" s="139"/>
      <c r="AN654" s="139"/>
      <c r="AO654" s="139"/>
      <c r="BB654" s="165"/>
      <c r="BC654" s="161"/>
      <c r="BD654" s="166"/>
      <c r="BJ654" s="165"/>
      <c r="BK654" s="161"/>
      <c r="BL654" s="166"/>
      <c r="CJ654" s="413"/>
      <c r="CK654" s="413"/>
      <c r="CO654" s="141"/>
    </row>
    <row r="655" spans="1:93" s="5" customFormat="1" x14ac:dyDescent="0.25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63"/>
      <c r="AG655" s="163"/>
      <c r="AH655" s="163"/>
      <c r="AI655" s="163"/>
      <c r="AJ655" s="163"/>
      <c r="AK655" s="164"/>
      <c r="AL655" s="139"/>
      <c r="AM655" s="139"/>
      <c r="AN655" s="139"/>
      <c r="AO655" s="139"/>
      <c r="BB655" s="165"/>
      <c r="BC655" s="161"/>
      <c r="BD655" s="166"/>
      <c r="BJ655" s="165"/>
      <c r="BK655" s="161"/>
      <c r="BL655" s="166"/>
      <c r="CJ655" s="413"/>
      <c r="CK655" s="413"/>
      <c r="CO655" s="141"/>
    </row>
    <row r="656" spans="1:93" s="5" customFormat="1" x14ac:dyDescent="0.25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63"/>
      <c r="AG656" s="163"/>
      <c r="AH656" s="163"/>
      <c r="AI656" s="163"/>
      <c r="AJ656" s="163"/>
      <c r="AK656" s="164"/>
      <c r="AL656" s="139"/>
      <c r="AM656" s="139"/>
      <c r="AN656" s="139"/>
      <c r="AO656" s="139"/>
      <c r="BB656" s="165"/>
      <c r="BC656" s="161"/>
      <c r="BD656" s="166"/>
      <c r="BJ656" s="165"/>
      <c r="BK656" s="161"/>
      <c r="BL656" s="166"/>
      <c r="CJ656" s="413"/>
      <c r="CK656" s="413"/>
      <c r="CO656" s="141"/>
    </row>
    <row r="657" spans="1:93" s="5" customFormat="1" x14ac:dyDescent="0.25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63"/>
      <c r="AG657" s="163"/>
      <c r="AH657" s="163"/>
      <c r="AI657" s="163"/>
      <c r="AJ657" s="163"/>
      <c r="AK657" s="164"/>
      <c r="AL657" s="139"/>
      <c r="AM657" s="139"/>
      <c r="AN657" s="139"/>
      <c r="AO657" s="139"/>
      <c r="BB657" s="165"/>
      <c r="BC657" s="161"/>
      <c r="BD657" s="166"/>
      <c r="BJ657" s="165"/>
      <c r="BK657" s="161"/>
      <c r="BL657" s="166"/>
      <c r="CJ657" s="413"/>
      <c r="CK657" s="413"/>
      <c r="CO657" s="141"/>
    </row>
    <row r="658" spans="1:93" s="5" customFormat="1" x14ac:dyDescent="0.25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63"/>
      <c r="AG658" s="163"/>
      <c r="AH658" s="163"/>
      <c r="AI658" s="163"/>
      <c r="AJ658" s="163"/>
      <c r="AK658" s="164"/>
      <c r="AL658" s="139"/>
      <c r="AM658" s="139"/>
      <c r="AN658" s="139"/>
      <c r="AO658" s="139"/>
      <c r="BB658" s="165"/>
      <c r="BC658" s="161"/>
      <c r="BD658" s="166"/>
      <c r="BJ658" s="165"/>
      <c r="BK658" s="161"/>
      <c r="BL658" s="166"/>
      <c r="CJ658" s="413"/>
      <c r="CK658" s="413"/>
      <c r="CO658" s="141"/>
    </row>
    <row r="659" spans="1:93" s="5" customFormat="1" x14ac:dyDescent="0.25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63"/>
      <c r="AG659" s="163"/>
      <c r="AH659" s="163"/>
      <c r="AI659" s="163"/>
      <c r="AJ659" s="163"/>
      <c r="AK659" s="164"/>
      <c r="AL659" s="139"/>
      <c r="AM659" s="139"/>
      <c r="AN659" s="139"/>
      <c r="AO659" s="139"/>
      <c r="BB659" s="165"/>
      <c r="BC659" s="161"/>
      <c r="BD659" s="166"/>
      <c r="BJ659" s="165"/>
      <c r="BK659" s="161"/>
      <c r="BL659" s="166"/>
      <c r="CJ659" s="413"/>
      <c r="CK659" s="413"/>
      <c r="CO659" s="141"/>
    </row>
    <row r="660" spans="1:93" s="5" customFormat="1" x14ac:dyDescent="0.25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63"/>
      <c r="AG660" s="163"/>
      <c r="AH660" s="163"/>
      <c r="AI660" s="163"/>
      <c r="AJ660" s="163"/>
      <c r="AK660" s="164"/>
      <c r="AL660" s="139"/>
      <c r="AM660" s="139"/>
      <c r="AN660" s="139"/>
      <c r="AO660" s="139"/>
      <c r="BB660" s="165"/>
      <c r="BC660" s="161"/>
      <c r="BD660" s="166"/>
      <c r="BJ660" s="165"/>
      <c r="BK660" s="161"/>
      <c r="BL660" s="166"/>
      <c r="CJ660" s="413"/>
      <c r="CK660" s="413"/>
      <c r="CO660" s="141"/>
    </row>
    <row r="661" spans="1:93" s="5" customFormat="1" x14ac:dyDescent="0.25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63"/>
      <c r="AG661" s="163"/>
      <c r="AH661" s="163"/>
      <c r="AI661" s="163"/>
      <c r="AJ661" s="163"/>
      <c r="AK661" s="164"/>
      <c r="AL661" s="139"/>
      <c r="AM661" s="139"/>
      <c r="AN661" s="139"/>
      <c r="AO661" s="139"/>
      <c r="BB661" s="165"/>
      <c r="BC661" s="161"/>
      <c r="BD661" s="166"/>
      <c r="BJ661" s="165"/>
      <c r="BK661" s="161"/>
      <c r="BL661" s="166"/>
      <c r="CJ661" s="413"/>
      <c r="CK661" s="413"/>
      <c r="CO661" s="141"/>
    </row>
    <row r="662" spans="1:93" s="5" customFormat="1" x14ac:dyDescent="0.25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63"/>
      <c r="AG662" s="163"/>
      <c r="AH662" s="163"/>
      <c r="AI662" s="163"/>
      <c r="AJ662" s="163"/>
      <c r="AK662" s="164"/>
      <c r="AL662" s="139"/>
      <c r="AM662" s="139"/>
      <c r="AN662" s="139"/>
      <c r="AO662" s="139"/>
      <c r="BB662" s="165"/>
      <c r="BC662" s="161"/>
      <c r="BD662" s="166"/>
      <c r="BJ662" s="165"/>
      <c r="BK662" s="161"/>
      <c r="BL662" s="166"/>
      <c r="CJ662" s="413"/>
      <c r="CK662" s="413"/>
      <c r="CO662" s="141"/>
    </row>
    <row r="663" spans="1:93" s="5" customFormat="1" x14ac:dyDescent="0.25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63"/>
      <c r="AG663" s="163"/>
      <c r="AH663" s="163"/>
      <c r="AI663" s="163"/>
      <c r="AJ663" s="163"/>
      <c r="AK663" s="164"/>
      <c r="AL663" s="139"/>
      <c r="AM663" s="139"/>
      <c r="AN663" s="139"/>
      <c r="AO663" s="139"/>
      <c r="BB663" s="165"/>
      <c r="BC663" s="161"/>
      <c r="BD663" s="166"/>
      <c r="BJ663" s="165"/>
      <c r="BK663" s="161"/>
      <c r="BL663" s="166"/>
      <c r="CJ663" s="413"/>
      <c r="CK663" s="413"/>
      <c r="CO663" s="141"/>
    </row>
    <row r="664" spans="1:93" s="5" customFormat="1" x14ac:dyDescent="0.25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63"/>
      <c r="AG664" s="163"/>
      <c r="AH664" s="163"/>
      <c r="AI664" s="163"/>
      <c r="AJ664" s="163"/>
      <c r="AK664" s="164"/>
      <c r="AL664" s="139"/>
      <c r="AM664" s="139"/>
      <c r="AN664" s="139"/>
      <c r="AO664" s="139"/>
      <c r="BB664" s="165"/>
      <c r="BC664" s="161"/>
      <c r="BD664" s="166"/>
      <c r="BJ664" s="165"/>
      <c r="BK664" s="161"/>
      <c r="BL664" s="166"/>
      <c r="CJ664" s="413"/>
      <c r="CK664" s="413"/>
      <c r="CO664" s="141"/>
    </row>
    <row r="665" spans="1:93" s="5" customFormat="1" x14ac:dyDescent="0.25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63"/>
      <c r="AG665" s="163"/>
      <c r="AH665" s="163"/>
      <c r="AI665" s="163"/>
      <c r="AJ665" s="163"/>
      <c r="AK665" s="164"/>
      <c r="AL665" s="139"/>
      <c r="AM665" s="139"/>
      <c r="AN665" s="139"/>
      <c r="AO665" s="139"/>
      <c r="BB665" s="165"/>
      <c r="BC665" s="161"/>
      <c r="BD665" s="166"/>
      <c r="BJ665" s="165"/>
      <c r="BK665" s="161"/>
      <c r="BL665" s="166"/>
      <c r="CJ665" s="413"/>
      <c r="CK665" s="413"/>
      <c r="CO665" s="141"/>
    </row>
    <row r="666" spans="1:93" s="5" customFormat="1" x14ac:dyDescent="0.25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63"/>
      <c r="AG666" s="163"/>
      <c r="AH666" s="163"/>
      <c r="AI666" s="163"/>
      <c r="AJ666" s="163"/>
      <c r="AK666" s="164"/>
      <c r="AL666" s="139"/>
      <c r="AM666" s="139"/>
      <c r="AN666" s="139"/>
      <c r="AO666" s="139"/>
      <c r="BB666" s="165"/>
      <c r="BC666" s="161"/>
      <c r="BD666" s="166"/>
      <c r="BJ666" s="165"/>
      <c r="BK666" s="161"/>
      <c r="BL666" s="166"/>
      <c r="CJ666" s="413"/>
      <c r="CK666" s="413"/>
      <c r="CO666" s="141"/>
    </row>
    <row r="667" spans="1:93" s="5" customFormat="1" x14ac:dyDescent="0.25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63"/>
      <c r="AG667" s="163"/>
      <c r="AH667" s="163"/>
      <c r="AI667" s="163"/>
      <c r="AJ667" s="163"/>
      <c r="AK667" s="164"/>
      <c r="AL667" s="139"/>
      <c r="AM667" s="139"/>
      <c r="AN667" s="139"/>
      <c r="AO667" s="139"/>
      <c r="BB667" s="165"/>
      <c r="BC667" s="161"/>
      <c r="BD667" s="166"/>
      <c r="BJ667" s="165"/>
      <c r="BK667" s="161"/>
      <c r="BL667" s="166"/>
      <c r="CJ667" s="413"/>
      <c r="CK667" s="413"/>
      <c r="CO667" s="141"/>
    </row>
    <row r="668" spans="1:93" s="5" customFormat="1" x14ac:dyDescent="0.25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63"/>
      <c r="AG668" s="163"/>
      <c r="AH668" s="163"/>
      <c r="AI668" s="163"/>
      <c r="AJ668" s="163"/>
      <c r="AK668" s="164"/>
      <c r="AL668" s="139"/>
      <c r="AM668" s="139"/>
      <c r="AN668" s="139"/>
      <c r="AO668" s="139"/>
      <c r="BB668" s="165"/>
      <c r="BC668" s="161"/>
      <c r="BD668" s="166"/>
      <c r="BJ668" s="165"/>
      <c r="BK668" s="161"/>
      <c r="BL668" s="166"/>
      <c r="CJ668" s="413"/>
      <c r="CK668" s="413"/>
      <c r="CO668" s="141"/>
    </row>
    <row r="669" spans="1:93" s="5" customFormat="1" x14ac:dyDescent="0.25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63"/>
      <c r="AG669" s="163"/>
      <c r="AH669" s="163"/>
      <c r="AI669" s="163"/>
      <c r="AJ669" s="163"/>
      <c r="AK669" s="164"/>
      <c r="AL669" s="139"/>
      <c r="AM669" s="139"/>
      <c r="AN669" s="139"/>
      <c r="AO669" s="139"/>
      <c r="BB669" s="165"/>
      <c r="BC669" s="161"/>
      <c r="BD669" s="166"/>
      <c r="BJ669" s="165"/>
      <c r="BK669" s="161"/>
      <c r="BL669" s="166"/>
      <c r="CJ669" s="413"/>
      <c r="CK669" s="413"/>
      <c r="CO669" s="141"/>
    </row>
    <row r="670" spans="1:93" s="5" customFormat="1" x14ac:dyDescent="0.25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63"/>
      <c r="AG670" s="163"/>
      <c r="AH670" s="163"/>
      <c r="AI670" s="163"/>
      <c r="AJ670" s="163"/>
      <c r="AK670" s="164"/>
      <c r="AL670" s="139"/>
      <c r="AM670" s="139"/>
      <c r="AN670" s="139"/>
      <c r="AO670" s="139"/>
      <c r="BB670" s="165"/>
      <c r="BC670" s="161"/>
      <c r="BD670" s="166"/>
      <c r="BJ670" s="165"/>
      <c r="BK670" s="161"/>
      <c r="BL670" s="166"/>
      <c r="CJ670" s="413"/>
      <c r="CK670" s="413"/>
      <c r="CO670" s="141"/>
    </row>
    <row r="671" spans="1:93" s="5" customFormat="1" x14ac:dyDescent="0.25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63"/>
      <c r="AG671" s="163"/>
      <c r="AH671" s="163"/>
      <c r="AI671" s="163"/>
      <c r="AJ671" s="163"/>
      <c r="AK671" s="164"/>
      <c r="AL671" s="139"/>
      <c r="AM671" s="139"/>
      <c r="AN671" s="139"/>
      <c r="AO671" s="139"/>
      <c r="BB671" s="165"/>
      <c r="BC671" s="161"/>
      <c r="BD671" s="166"/>
      <c r="BJ671" s="165"/>
      <c r="BK671" s="161"/>
      <c r="BL671" s="166"/>
      <c r="CJ671" s="413"/>
      <c r="CK671" s="413"/>
      <c r="CO671" s="141"/>
    </row>
    <row r="672" spans="1:93" s="5" customFormat="1" x14ac:dyDescent="0.25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  <c r="AA672" s="139"/>
      <c r="AB672" s="139"/>
      <c r="AC672" s="139"/>
      <c r="AD672" s="139"/>
      <c r="AE672" s="139"/>
      <c r="AF672" s="163"/>
      <c r="AG672" s="163"/>
      <c r="AH672" s="163"/>
      <c r="AI672" s="163"/>
      <c r="AJ672" s="163"/>
      <c r="AK672" s="164"/>
      <c r="AL672" s="139"/>
      <c r="AM672" s="139"/>
      <c r="AN672" s="139"/>
      <c r="AO672" s="139"/>
      <c r="BB672" s="165"/>
      <c r="BC672" s="161"/>
      <c r="BD672" s="166"/>
      <c r="BJ672" s="165"/>
      <c r="BK672" s="161"/>
      <c r="BL672" s="166"/>
      <c r="CJ672" s="413"/>
      <c r="CK672" s="413"/>
      <c r="CO672" s="141"/>
    </row>
    <row r="673" spans="1:93" s="5" customFormat="1" x14ac:dyDescent="0.25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63"/>
      <c r="AG673" s="163"/>
      <c r="AH673" s="163"/>
      <c r="AI673" s="163"/>
      <c r="AJ673" s="163"/>
      <c r="AK673" s="164"/>
      <c r="AL673" s="139"/>
      <c r="AM673" s="139"/>
      <c r="AN673" s="139"/>
      <c r="AO673" s="139"/>
      <c r="BB673" s="165"/>
      <c r="BC673" s="161"/>
      <c r="BD673" s="166"/>
      <c r="BJ673" s="165"/>
      <c r="BK673" s="161"/>
      <c r="BL673" s="166"/>
      <c r="CJ673" s="413"/>
      <c r="CK673" s="413"/>
      <c r="CO673" s="141"/>
    </row>
    <row r="674" spans="1:93" s="5" customFormat="1" x14ac:dyDescent="0.25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/>
      <c r="AC674" s="139"/>
      <c r="AD674" s="139"/>
      <c r="AE674" s="139"/>
      <c r="AF674" s="163"/>
      <c r="AG674" s="163"/>
      <c r="AH674" s="163"/>
      <c r="AI674" s="163"/>
      <c r="AJ674" s="163"/>
      <c r="AK674" s="164"/>
      <c r="AL674" s="139"/>
      <c r="AM674" s="139"/>
      <c r="AN674" s="139"/>
      <c r="AO674" s="139"/>
      <c r="BB674" s="165"/>
      <c r="BC674" s="161"/>
      <c r="BD674" s="166"/>
      <c r="BJ674" s="165"/>
      <c r="BK674" s="161"/>
      <c r="BL674" s="166"/>
      <c r="CJ674" s="413"/>
      <c r="CK674" s="413"/>
      <c r="CO674" s="141"/>
    </row>
    <row r="675" spans="1:93" s="5" customFormat="1" x14ac:dyDescent="0.25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/>
      <c r="AC675" s="139"/>
      <c r="AD675" s="139"/>
      <c r="AE675" s="139"/>
      <c r="AF675" s="163"/>
      <c r="AG675" s="163"/>
      <c r="AH675" s="163"/>
      <c r="AI675" s="163"/>
      <c r="AJ675" s="163"/>
      <c r="AK675" s="164"/>
      <c r="AL675" s="139"/>
      <c r="AM675" s="139"/>
      <c r="AN675" s="139"/>
      <c r="AO675" s="139"/>
      <c r="BB675" s="165"/>
      <c r="BC675" s="161"/>
      <c r="BD675" s="166"/>
      <c r="BJ675" s="165"/>
      <c r="BK675" s="161"/>
      <c r="BL675" s="166"/>
      <c r="CJ675" s="413"/>
      <c r="CK675" s="413"/>
      <c r="CO675" s="141"/>
    </row>
    <row r="676" spans="1:93" s="5" customFormat="1" x14ac:dyDescent="0.25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63"/>
      <c r="AG676" s="163"/>
      <c r="AH676" s="163"/>
      <c r="AI676" s="163"/>
      <c r="AJ676" s="163"/>
      <c r="AK676" s="164"/>
      <c r="AL676" s="139"/>
      <c r="AM676" s="139"/>
      <c r="AN676" s="139"/>
      <c r="AO676" s="139"/>
      <c r="BB676" s="165"/>
      <c r="BC676" s="161"/>
      <c r="BD676" s="166"/>
      <c r="BJ676" s="165"/>
      <c r="BK676" s="161"/>
      <c r="BL676" s="166"/>
      <c r="CJ676" s="413"/>
      <c r="CK676" s="413"/>
      <c r="CO676" s="141"/>
    </row>
    <row r="677" spans="1:93" s="5" customFormat="1" x14ac:dyDescent="0.25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63"/>
      <c r="AG677" s="163"/>
      <c r="AH677" s="163"/>
      <c r="AI677" s="163"/>
      <c r="AJ677" s="163"/>
      <c r="AK677" s="164"/>
      <c r="AL677" s="139"/>
      <c r="AM677" s="139"/>
      <c r="AN677" s="139"/>
      <c r="AO677" s="139"/>
      <c r="BB677" s="165"/>
      <c r="BC677" s="161"/>
      <c r="BD677" s="166"/>
      <c r="BJ677" s="165"/>
      <c r="BK677" s="161"/>
      <c r="BL677" s="166"/>
      <c r="CJ677" s="413"/>
      <c r="CK677" s="413"/>
      <c r="CO677" s="141"/>
    </row>
    <row r="678" spans="1:93" s="5" customFormat="1" x14ac:dyDescent="0.25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63"/>
      <c r="AG678" s="163"/>
      <c r="AH678" s="163"/>
      <c r="AI678" s="163"/>
      <c r="AJ678" s="163"/>
      <c r="AK678" s="164"/>
      <c r="AL678" s="139"/>
      <c r="AM678" s="139"/>
      <c r="AN678" s="139"/>
      <c r="AO678" s="139"/>
      <c r="BB678" s="165"/>
      <c r="BC678" s="161"/>
      <c r="BD678" s="166"/>
      <c r="BJ678" s="165"/>
      <c r="BK678" s="161"/>
      <c r="BL678" s="166"/>
      <c r="CJ678" s="413"/>
      <c r="CK678" s="413"/>
      <c r="CO678" s="141"/>
    </row>
    <row r="679" spans="1:93" s="5" customFormat="1" x14ac:dyDescent="0.25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63"/>
      <c r="AG679" s="163"/>
      <c r="AH679" s="163"/>
      <c r="AI679" s="163"/>
      <c r="AJ679" s="163"/>
      <c r="AK679" s="164"/>
      <c r="AL679" s="139"/>
      <c r="AM679" s="139"/>
      <c r="AN679" s="139"/>
      <c r="AO679" s="139"/>
      <c r="BB679" s="165"/>
      <c r="BC679" s="161"/>
      <c r="BD679" s="166"/>
      <c r="BJ679" s="165"/>
      <c r="BK679" s="161"/>
      <c r="BL679" s="166"/>
      <c r="CJ679" s="413"/>
      <c r="CK679" s="413"/>
      <c r="CO679" s="141"/>
    </row>
    <row r="680" spans="1:93" s="5" customFormat="1" x14ac:dyDescent="0.25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63"/>
      <c r="AG680" s="163"/>
      <c r="AH680" s="163"/>
      <c r="AI680" s="163"/>
      <c r="AJ680" s="163"/>
      <c r="AK680" s="164"/>
      <c r="AL680" s="139"/>
      <c r="AM680" s="139"/>
      <c r="AN680" s="139"/>
      <c r="AO680" s="139"/>
      <c r="BB680" s="165"/>
      <c r="BC680" s="161"/>
      <c r="BD680" s="166"/>
      <c r="BJ680" s="165"/>
      <c r="BK680" s="161"/>
      <c r="BL680" s="166"/>
      <c r="CJ680" s="413"/>
      <c r="CK680" s="413"/>
      <c r="CO680" s="141"/>
    </row>
    <row r="681" spans="1:93" s="5" customFormat="1" x14ac:dyDescent="0.25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63"/>
      <c r="AG681" s="163"/>
      <c r="AH681" s="163"/>
      <c r="AI681" s="163"/>
      <c r="AJ681" s="163"/>
      <c r="AK681" s="164"/>
      <c r="AL681" s="139"/>
      <c r="AM681" s="139"/>
      <c r="AN681" s="139"/>
      <c r="AO681" s="139"/>
      <c r="BB681" s="165"/>
      <c r="BC681" s="161"/>
      <c r="BD681" s="166"/>
      <c r="BJ681" s="165"/>
      <c r="BK681" s="161"/>
      <c r="BL681" s="166"/>
      <c r="CJ681" s="413"/>
      <c r="CK681" s="413"/>
      <c r="CO681" s="141"/>
    </row>
    <row r="682" spans="1:93" s="5" customFormat="1" x14ac:dyDescent="0.25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63"/>
      <c r="AG682" s="163"/>
      <c r="AH682" s="163"/>
      <c r="AI682" s="163"/>
      <c r="AJ682" s="163"/>
      <c r="AK682" s="164"/>
      <c r="AL682" s="139"/>
      <c r="AM682" s="139"/>
      <c r="AN682" s="139"/>
      <c r="AO682" s="139"/>
      <c r="BB682" s="165"/>
      <c r="BC682" s="161"/>
      <c r="BD682" s="166"/>
      <c r="BJ682" s="165"/>
      <c r="BK682" s="161"/>
      <c r="BL682" s="166"/>
      <c r="CJ682" s="413"/>
      <c r="CK682" s="413"/>
      <c r="CO682" s="141"/>
    </row>
    <row r="683" spans="1:93" s="5" customFormat="1" x14ac:dyDescent="0.25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63"/>
      <c r="AG683" s="163"/>
      <c r="AH683" s="163"/>
      <c r="AI683" s="163"/>
      <c r="AJ683" s="163"/>
      <c r="AK683" s="164"/>
      <c r="AL683" s="139"/>
      <c r="AM683" s="139"/>
      <c r="AN683" s="139"/>
      <c r="AO683" s="139"/>
      <c r="BB683" s="165"/>
      <c r="BC683" s="161"/>
      <c r="BD683" s="166"/>
      <c r="BJ683" s="165"/>
      <c r="BK683" s="161"/>
      <c r="BL683" s="166"/>
      <c r="CJ683" s="413"/>
      <c r="CK683" s="413"/>
      <c r="CO683" s="141"/>
    </row>
    <row r="684" spans="1:93" s="5" customFormat="1" x14ac:dyDescent="0.25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63"/>
      <c r="AG684" s="163"/>
      <c r="AH684" s="163"/>
      <c r="AI684" s="163"/>
      <c r="AJ684" s="163"/>
      <c r="AK684" s="164"/>
      <c r="AL684" s="139"/>
      <c r="AM684" s="139"/>
      <c r="AN684" s="139"/>
      <c r="AO684" s="139"/>
      <c r="BB684" s="165"/>
      <c r="BC684" s="161"/>
      <c r="BD684" s="166"/>
      <c r="BJ684" s="165"/>
      <c r="BK684" s="161"/>
      <c r="BL684" s="166"/>
      <c r="CJ684" s="413"/>
      <c r="CK684" s="413"/>
      <c r="CO684" s="141"/>
    </row>
    <row r="685" spans="1:93" s="5" customFormat="1" x14ac:dyDescent="0.25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63"/>
      <c r="AG685" s="163"/>
      <c r="AH685" s="163"/>
      <c r="AI685" s="163"/>
      <c r="AJ685" s="163"/>
      <c r="AK685" s="164"/>
      <c r="AL685" s="139"/>
      <c r="AM685" s="139"/>
      <c r="AN685" s="139"/>
      <c r="AO685" s="139"/>
      <c r="BB685" s="165"/>
      <c r="BC685" s="161"/>
      <c r="BD685" s="166"/>
      <c r="BJ685" s="165"/>
      <c r="BK685" s="161"/>
      <c r="BL685" s="166"/>
      <c r="CJ685" s="413"/>
      <c r="CK685" s="413"/>
      <c r="CO685" s="141"/>
    </row>
    <row r="686" spans="1:93" s="5" customFormat="1" x14ac:dyDescent="0.25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63"/>
      <c r="AG686" s="163"/>
      <c r="AH686" s="163"/>
      <c r="AI686" s="163"/>
      <c r="AJ686" s="163"/>
      <c r="AK686" s="164"/>
      <c r="AL686" s="139"/>
      <c r="AM686" s="139"/>
      <c r="AN686" s="139"/>
      <c r="AO686" s="139"/>
      <c r="BB686" s="165"/>
      <c r="BC686" s="161"/>
      <c r="BD686" s="166"/>
      <c r="BJ686" s="165"/>
      <c r="BK686" s="161"/>
      <c r="BL686" s="166"/>
      <c r="CJ686" s="413"/>
      <c r="CK686" s="413"/>
      <c r="CO686" s="141"/>
    </row>
    <row r="687" spans="1:93" s="5" customFormat="1" x14ac:dyDescent="0.25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63"/>
      <c r="AG687" s="163"/>
      <c r="AH687" s="163"/>
      <c r="AI687" s="163"/>
      <c r="AJ687" s="163"/>
      <c r="AK687" s="164"/>
      <c r="AL687" s="139"/>
      <c r="AM687" s="139"/>
      <c r="AN687" s="139"/>
      <c r="AO687" s="139"/>
      <c r="BB687" s="165"/>
      <c r="BC687" s="161"/>
      <c r="BD687" s="166"/>
      <c r="BJ687" s="165"/>
      <c r="BK687" s="161"/>
      <c r="BL687" s="166"/>
      <c r="CJ687" s="413"/>
      <c r="CK687" s="413"/>
      <c r="CO687" s="141"/>
    </row>
    <row r="688" spans="1:93" s="5" customFormat="1" x14ac:dyDescent="0.25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63"/>
      <c r="AG688" s="163"/>
      <c r="AH688" s="163"/>
      <c r="AI688" s="163"/>
      <c r="AJ688" s="163"/>
      <c r="AK688" s="164"/>
      <c r="AL688" s="139"/>
      <c r="AM688" s="139"/>
      <c r="AN688" s="139"/>
      <c r="AO688" s="139"/>
      <c r="BB688" s="165"/>
      <c r="BC688" s="161"/>
      <c r="BD688" s="166"/>
      <c r="BJ688" s="165"/>
      <c r="BK688" s="161"/>
      <c r="BL688" s="166"/>
      <c r="CJ688" s="413"/>
      <c r="CK688" s="413"/>
      <c r="CO688" s="141"/>
    </row>
    <row r="689" spans="1:93" s="5" customFormat="1" x14ac:dyDescent="0.25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63"/>
      <c r="AG689" s="163"/>
      <c r="AH689" s="163"/>
      <c r="AI689" s="163"/>
      <c r="AJ689" s="163"/>
      <c r="AK689" s="164"/>
      <c r="AL689" s="139"/>
      <c r="AM689" s="139"/>
      <c r="AN689" s="139"/>
      <c r="AO689" s="139"/>
      <c r="BB689" s="165"/>
      <c r="BC689" s="161"/>
      <c r="BD689" s="166"/>
      <c r="BJ689" s="165"/>
      <c r="BK689" s="161"/>
      <c r="BL689" s="166"/>
      <c r="CJ689" s="413"/>
      <c r="CK689" s="413"/>
      <c r="CO689" s="141"/>
    </row>
    <row r="690" spans="1:93" s="5" customFormat="1" x14ac:dyDescent="0.25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63"/>
      <c r="AG690" s="163"/>
      <c r="AH690" s="163"/>
      <c r="AI690" s="163"/>
      <c r="AJ690" s="163"/>
      <c r="AK690" s="164"/>
      <c r="AL690" s="139"/>
      <c r="AM690" s="139"/>
      <c r="AN690" s="139"/>
      <c r="AO690" s="139"/>
      <c r="BB690" s="165"/>
      <c r="BC690" s="161"/>
      <c r="BD690" s="166"/>
      <c r="BJ690" s="165"/>
      <c r="BK690" s="161"/>
      <c r="BL690" s="166"/>
      <c r="CJ690" s="413"/>
      <c r="CK690" s="413"/>
      <c r="CO690" s="141"/>
    </row>
    <row r="691" spans="1:93" s="5" customFormat="1" x14ac:dyDescent="0.25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63"/>
      <c r="AG691" s="163"/>
      <c r="AH691" s="163"/>
      <c r="AI691" s="163"/>
      <c r="AJ691" s="163"/>
      <c r="AK691" s="164"/>
      <c r="AL691" s="139"/>
      <c r="AM691" s="139"/>
      <c r="AN691" s="139"/>
      <c r="AO691" s="139"/>
      <c r="BB691" s="165"/>
      <c r="BC691" s="161"/>
      <c r="BD691" s="166"/>
      <c r="BJ691" s="165"/>
      <c r="BK691" s="161"/>
      <c r="BL691" s="166"/>
      <c r="CJ691" s="413"/>
      <c r="CK691" s="413"/>
      <c r="CO691" s="141"/>
    </row>
    <row r="692" spans="1:93" s="5" customFormat="1" x14ac:dyDescent="0.25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63"/>
      <c r="AG692" s="163"/>
      <c r="AH692" s="163"/>
      <c r="AI692" s="163"/>
      <c r="AJ692" s="163"/>
      <c r="AK692" s="164"/>
      <c r="AL692" s="139"/>
      <c r="AM692" s="139"/>
      <c r="AN692" s="139"/>
      <c r="AO692" s="139"/>
      <c r="BB692" s="165"/>
      <c r="BC692" s="161"/>
      <c r="BD692" s="166"/>
      <c r="BJ692" s="165"/>
      <c r="BK692" s="161"/>
      <c r="BL692" s="166"/>
      <c r="CJ692" s="413"/>
      <c r="CK692" s="413"/>
      <c r="CO692" s="141"/>
    </row>
    <row r="693" spans="1:93" s="5" customFormat="1" x14ac:dyDescent="0.25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63"/>
      <c r="AG693" s="163"/>
      <c r="AH693" s="163"/>
      <c r="AI693" s="163"/>
      <c r="AJ693" s="163"/>
      <c r="AK693" s="164"/>
      <c r="AL693" s="139"/>
      <c r="AM693" s="139"/>
      <c r="AN693" s="139"/>
      <c r="AO693" s="139"/>
      <c r="BB693" s="165"/>
      <c r="BC693" s="161"/>
      <c r="BD693" s="166"/>
      <c r="BJ693" s="165"/>
      <c r="BK693" s="161"/>
      <c r="BL693" s="166"/>
      <c r="CJ693" s="413"/>
      <c r="CK693" s="413"/>
      <c r="CO693" s="141"/>
    </row>
    <row r="694" spans="1:93" s="5" customFormat="1" x14ac:dyDescent="0.25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63"/>
      <c r="AG694" s="163"/>
      <c r="AH694" s="163"/>
      <c r="AI694" s="163"/>
      <c r="AJ694" s="163"/>
      <c r="AK694" s="164"/>
      <c r="AL694" s="139"/>
      <c r="AM694" s="139"/>
      <c r="AN694" s="139"/>
      <c r="AO694" s="139"/>
      <c r="BB694" s="165"/>
      <c r="BC694" s="161"/>
      <c r="BD694" s="166"/>
      <c r="BJ694" s="165"/>
      <c r="BK694" s="161"/>
      <c r="BL694" s="166"/>
      <c r="CJ694" s="413"/>
      <c r="CK694" s="413"/>
      <c r="CO694" s="141"/>
    </row>
    <row r="695" spans="1:93" s="5" customFormat="1" x14ac:dyDescent="0.25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63"/>
      <c r="AG695" s="163"/>
      <c r="AH695" s="163"/>
      <c r="AI695" s="163"/>
      <c r="AJ695" s="163"/>
      <c r="AK695" s="164"/>
      <c r="AL695" s="139"/>
      <c r="AM695" s="139"/>
      <c r="AN695" s="139"/>
      <c r="AO695" s="139"/>
      <c r="BB695" s="165"/>
      <c r="BC695" s="161"/>
      <c r="BD695" s="166"/>
      <c r="BJ695" s="165"/>
      <c r="BK695" s="161"/>
      <c r="BL695" s="166"/>
      <c r="CJ695" s="413"/>
      <c r="CK695" s="413"/>
      <c r="CO695" s="141"/>
    </row>
    <row r="696" spans="1:93" s="5" customFormat="1" x14ac:dyDescent="0.25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63"/>
      <c r="AG696" s="163"/>
      <c r="AH696" s="163"/>
      <c r="AI696" s="163"/>
      <c r="AJ696" s="163"/>
      <c r="AK696" s="164"/>
      <c r="AL696" s="139"/>
      <c r="AM696" s="139"/>
      <c r="AN696" s="139"/>
      <c r="AO696" s="139"/>
      <c r="BB696" s="165"/>
      <c r="BC696" s="161"/>
      <c r="BD696" s="166"/>
      <c r="BJ696" s="165"/>
      <c r="BK696" s="161"/>
      <c r="BL696" s="166"/>
      <c r="CJ696" s="413"/>
      <c r="CK696" s="413"/>
      <c r="CO696" s="141"/>
    </row>
    <row r="697" spans="1:93" s="5" customFormat="1" x14ac:dyDescent="0.25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63"/>
      <c r="AG697" s="163"/>
      <c r="AH697" s="163"/>
      <c r="AI697" s="163"/>
      <c r="AJ697" s="163"/>
      <c r="AK697" s="164"/>
      <c r="AL697" s="139"/>
      <c r="AM697" s="139"/>
      <c r="AN697" s="139"/>
      <c r="AO697" s="139"/>
      <c r="BB697" s="165"/>
      <c r="BC697" s="161"/>
      <c r="BD697" s="166"/>
      <c r="BJ697" s="165"/>
      <c r="BK697" s="161"/>
      <c r="BL697" s="166"/>
      <c r="CJ697" s="413"/>
      <c r="CK697" s="413"/>
      <c r="CO697" s="141"/>
    </row>
    <row r="698" spans="1:93" s="5" customFormat="1" x14ac:dyDescent="0.25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63"/>
      <c r="AG698" s="163"/>
      <c r="AH698" s="163"/>
      <c r="AI698" s="163"/>
      <c r="AJ698" s="163"/>
      <c r="AK698" s="164"/>
      <c r="AL698" s="139"/>
      <c r="AM698" s="139"/>
      <c r="AN698" s="139"/>
      <c r="AO698" s="139"/>
      <c r="BB698" s="165"/>
      <c r="BC698" s="161"/>
      <c r="BD698" s="166"/>
      <c r="BJ698" s="165"/>
      <c r="BK698" s="161"/>
      <c r="BL698" s="166"/>
      <c r="CJ698" s="413"/>
      <c r="CK698" s="413"/>
      <c r="CO698" s="141"/>
    </row>
    <row r="699" spans="1:93" s="5" customFormat="1" x14ac:dyDescent="0.25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63"/>
      <c r="AG699" s="163"/>
      <c r="AH699" s="163"/>
      <c r="AI699" s="163"/>
      <c r="AJ699" s="163"/>
      <c r="AK699" s="164"/>
      <c r="AL699" s="139"/>
      <c r="AM699" s="139"/>
      <c r="AN699" s="139"/>
      <c r="AO699" s="139"/>
      <c r="BB699" s="165"/>
      <c r="BC699" s="161"/>
      <c r="BD699" s="166"/>
      <c r="BJ699" s="165"/>
      <c r="BK699" s="161"/>
      <c r="BL699" s="166"/>
      <c r="CJ699" s="413"/>
      <c r="CK699" s="413"/>
      <c r="CO699" s="141"/>
    </row>
    <row r="700" spans="1:93" s="5" customFormat="1" x14ac:dyDescent="0.25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63"/>
      <c r="AG700" s="163"/>
      <c r="AH700" s="163"/>
      <c r="AI700" s="163"/>
      <c r="AJ700" s="163"/>
      <c r="AK700" s="164"/>
      <c r="AL700" s="139"/>
      <c r="AM700" s="139"/>
      <c r="AN700" s="139"/>
      <c r="AO700" s="139"/>
      <c r="BB700" s="165"/>
      <c r="BC700" s="161"/>
      <c r="BD700" s="166"/>
      <c r="BJ700" s="165"/>
      <c r="BK700" s="161"/>
      <c r="BL700" s="166"/>
      <c r="CJ700" s="413"/>
      <c r="CK700" s="413"/>
      <c r="CO700" s="141"/>
    </row>
    <row r="701" spans="1:93" s="5" customFormat="1" x14ac:dyDescent="0.25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63"/>
      <c r="AG701" s="163"/>
      <c r="AH701" s="163"/>
      <c r="AI701" s="163"/>
      <c r="AJ701" s="163"/>
      <c r="AK701" s="164"/>
      <c r="AL701" s="139"/>
      <c r="AM701" s="139"/>
      <c r="AN701" s="139"/>
      <c r="AO701" s="139"/>
      <c r="BB701" s="165"/>
      <c r="BC701" s="161"/>
      <c r="BD701" s="166"/>
      <c r="BJ701" s="165"/>
      <c r="BK701" s="161"/>
      <c r="BL701" s="166"/>
      <c r="CJ701" s="413"/>
      <c r="CK701" s="413"/>
      <c r="CO701" s="141"/>
    </row>
    <row r="702" spans="1:93" s="5" customFormat="1" x14ac:dyDescent="0.25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63"/>
      <c r="AG702" s="163"/>
      <c r="AH702" s="163"/>
      <c r="AI702" s="163"/>
      <c r="AJ702" s="163"/>
      <c r="AK702" s="164"/>
      <c r="AL702" s="139"/>
      <c r="AM702" s="139"/>
      <c r="AN702" s="139"/>
      <c r="AO702" s="139"/>
      <c r="BB702" s="165"/>
      <c r="BC702" s="161"/>
      <c r="BD702" s="166"/>
      <c r="BJ702" s="165"/>
      <c r="BK702" s="161"/>
      <c r="BL702" s="166"/>
      <c r="CJ702" s="413"/>
      <c r="CK702" s="413"/>
      <c r="CO702" s="141"/>
    </row>
    <row r="703" spans="1:93" s="5" customFormat="1" x14ac:dyDescent="0.25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63"/>
      <c r="AG703" s="163"/>
      <c r="AH703" s="163"/>
      <c r="AI703" s="163"/>
      <c r="AJ703" s="163"/>
      <c r="AK703" s="164"/>
      <c r="AL703" s="139"/>
      <c r="AM703" s="139"/>
      <c r="AN703" s="139"/>
      <c r="AO703" s="139"/>
      <c r="BB703" s="165"/>
      <c r="BC703" s="161"/>
      <c r="BD703" s="166"/>
      <c r="BJ703" s="165"/>
      <c r="BK703" s="161"/>
      <c r="BL703" s="166"/>
      <c r="CJ703" s="413"/>
      <c r="CK703" s="413"/>
      <c r="CO703" s="141"/>
    </row>
    <row r="704" spans="1:93" s="5" customFormat="1" x14ac:dyDescent="0.25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63"/>
      <c r="AG704" s="163"/>
      <c r="AH704" s="163"/>
      <c r="AI704" s="163"/>
      <c r="AJ704" s="163"/>
      <c r="AK704" s="164"/>
      <c r="AL704" s="139"/>
      <c r="AM704" s="139"/>
      <c r="AN704" s="139"/>
      <c r="AO704" s="139"/>
      <c r="BB704" s="165"/>
      <c r="BC704" s="161"/>
      <c r="BD704" s="166"/>
      <c r="BJ704" s="165"/>
      <c r="BK704" s="161"/>
      <c r="BL704" s="166"/>
      <c r="CJ704" s="413"/>
      <c r="CK704" s="413"/>
      <c r="CO704" s="141"/>
    </row>
    <row r="705" spans="1:93" s="5" customFormat="1" x14ac:dyDescent="0.25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63"/>
      <c r="AG705" s="163"/>
      <c r="AH705" s="163"/>
      <c r="AI705" s="163"/>
      <c r="AJ705" s="163"/>
      <c r="AK705" s="164"/>
      <c r="AL705" s="139"/>
      <c r="AM705" s="139"/>
      <c r="AN705" s="139"/>
      <c r="AO705" s="139"/>
      <c r="BB705" s="165"/>
      <c r="BC705" s="161"/>
      <c r="BD705" s="166"/>
      <c r="BJ705" s="165"/>
      <c r="BK705" s="161"/>
      <c r="BL705" s="166"/>
      <c r="CJ705" s="413"/>
      <c r="CK705" s="413"/>
      <c r="CO705" s="141"/>
    </row>
    <row r="706" spans="1:93" s="5" customFormat="1" x14ac:dyDescent="0.25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63"/>
      <c r="AG706" s="163"/>
      <c r="AH706" s="163"/>
      <c r="AI706" s="163"/>
      <c r="AJ706" s="163"/>
      <c r="AK706" s="164"/>
      <c r="AL706" s="139"/>
      <c r="AM706" s="139"/>
      <c r="AN706" s="139"/>
      <c r="AO706" s="139"/>
      <c r="BB706" s="165"/>
      <c r="BC706" s="161"/>
      <c r="BD706" s="166"/>
      <c r="BJ706" s="165"/>
      <c r="BK706" s="161"/>
      <c r="BL706" s="166"/>
      <c r="CJ706" s="413"/>
      <c r="CK706" s="413"/>
      <c r="CO706" s="141"/>
    </row>
    <row r="707" spans="1:93" s="5" customFormat="1" x14ac:dyDescent="0.25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63"/>
      <c r="AG707" s="163"/>
      <c r="AH707" s="163"/>
      <c r="AI707" s="163"/>
      <c r="AJ707" s="163"/>
      <c r="AK707" s="164"/>
      <c r="AL707" s="139"/>
      <c r="AM707" s="139"/>
      <c r="AN707" s="139"/>
      <c r="AO707" s="139"/>
      <c r="BB707" s="165"/>
      <c r="BC707" s="161"/>
      <c r="BD707" s="166"/>
      <c r="BJ707" s="165"/>
      <c r="BK707" s="161"/>
      <c r="BL707" s="166"/>
      <c r="CJ707" s="413"/>
      <c r="CK707" s="413"/>
      <c r="CO707" s="141"/>
    </row>
    <row r="708" spans="1:93" s="5" customFormat="1" x14ac:dyDescent="0.25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63"/>
      <c r="AG708" s="163"/>
      <c r="AH708" s="163"/>
      <c r="AI708" s="163"/>
      <c r="AJ708" s="163"/>
      <c r="AK708" s="164"/>
      <c r="AL708" s="139"/>
      <c r="AM708" s="139"/>
      <c r="AN708" s="139"/>
      <c r="AO708" s="139"/>
      <c r="BB708" s="165"/>
      <c r="BC708" s="161"/>
      <c r="BD708" s="166"/>
      <c r="BJ708" s="165"/>
      <c r="BK708" s="161"/>
      <c r="BL708" s="166"/>
      <c r="CJ708" s="413"/>
      <c r="CK708" s="413"/>
      <c r="CO708" s="141"/>
    </row>
    <row r="709" spans="1:93" s="5" customFormat="1" x14ac:dyDescent="0.25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63"/>
      <c r="AG709" s="163"/>
      <c r="AH709" s="163"/>
      <c r="AI709" s="163"/>
      <c r="AJ709" s="163"/>
      <c r="AK709" s="164"/>
      <c r="AL709" s="139"/>
      <c r="AM709" s="139"/>
      <c r="AN709" s="139"/>
      <c r="AO709" s="139"/>
      <c r="BB709" s="165"/>
      <c r="BC709" s="161"/>
      <c r="BD709" s="166"/>
      <c r="BJ709" s="165"/>
      <c r="BK709" s="161"/>
      <c r="BL709" s="166"/>
      <c r="CJ709" s="413"/>
      <c r="CK709" s="413"/>
      <c r="CO709" s="141"/>
    </row>
    <row r="710" spans="1:93" s="5" customFormat="1" x14ac:dyDescent="0.25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63"/>
      <c r="AG710" s="163"/>
      <c r="AH710" s="163"/>
      <c r="AI710" s="163"/>
      <c r="AJ710" s="163"/>
      <c r="AK710" s="164"/>
      <c r="AL710" s="139"/>
      <c r="AM710" s="139"/>
      <c r="AN710" s="139"/>
      <c r="AO710" s="139"/>
      <c r="BB710" s="165"/>
      <c r="BC710" s="161"/>
      <c r="BD710" s="166"/>
      <c r="BJ710" s="165"/>
      <c r="BK710" s="161"/>
      <c r="BL710" s="166"/>
      <c r="CJ710" s="413"/>
      <c r="CK710" s="413"/>
      <c r="CO710" s="141"/>
    </row>
    <row r="711" spans="1:93" s="5" customFormat="1" x14ac:dyDescent="0.25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63"/>
      <c r="AG711" s="163"/>
      <c r="AH711" s="163"/>
      <c r="AI711" s="163"/>
      <c r="AJ711" s="163"/>
      <c r="AK711" s="164"/>
      <c r="AL711" s="139"/>
      <c r="AM711" s="139"/>
      <c r="AN711" s="139"/>
      <c r="AO711" s="139"/>
      <c r="BB711" s="165"/>
      <c r="BC711" s="161"/>
      <c r="BD711" s="166"/>
      <c r="BJ711" s="165"/>
      <c r="BK711" s="161"/>
      <c r="BL711" s="166"/>
      <c r="CJ711" s="413"/>
      <c r="CK711" s="413"/>
      <c r="CO711" s="141"/>
    </row>
    <row r="712" spans="1:93" s="5" customFormat="1" x14ac:dyDescent="0.25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63"/>
      <c r="AG712" s="163"/>
      <c r="AH712" s="163"/>
      <c r="AI712" s="163"/>
      <c r="AJ712" s="163"/>
      <c r="AK712" s="164"/>
      <c r="AL712" s="139"/>
      <c r="AM712" s="139"/>
      <c r="AN712" s="139"/>
      <c r="AO712" s="139"/>
      <c r="BB712" s="165"/>
      <c r="BC712" s="161"/>
      <c r="BD712" s="166"/>
      <c r="BJ712" s="165"/>
      <c r="BK712" s="161"/>
      <c r="BL712" s="166"/>
      <c r="CJ712" s="413"/>
      <c r="CK712" s="413"/>
      <c r="CO712" s="141"/>
    </row>
    <row r="713" spans="1:93" s="5" customFormat="1" x14ac:dyDescent="0.25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63"/>
      <c r="AG713" s="163"/>
      <c r="AH713" s="163"/>
      <c r="AI713" s="163"/>
      <c r="AJ713" s="163"/>
      <c r="AK713" s="164"/>
      <c r="AL713" s="139"/>
      <c r="AM713" s="139"/>
      <c r="AN713" s="139"/>
      <c r="AO713" s="139"/>
      <c r="BB713" s="165"/>
      <c r="BC713" s="161"/>
      <c r="BD713" s="166"/>
      <c r="BJ713" s="165"/>
      <c r="BK713" s="161"/>
      <c r="BL713" s="166"/>
      <c r="CJ713" s="413"/>
      <c r="CK713" s="413"/>
      <c r="CO713" s="141"/>
    </row>
    <row r="714" spans="1:93" s="5" customFormat="1" x14ac:dyDescent="0.25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63"/>
      <c r="AG714" s="163"/>
      <c r="AH714" s="163"/>
      <c r="AI714" s="163"/>
      <c r="AJ714" s="163"/>
      <c r="AK714" s="164"/>
      <c r="AL714" s="139"/>
      <c r="AM714" s="139"/>
      <c r="AN714" s="139"/>
      <c r="AO714" s="139"/>
      <c r="BB714" s="165"/>
      <c r="BC714" s="161"/>
      <c r="BD714" s="166"/>
      <c r="BJ714" s="165"/>
      <c r="BK714" s="161"/>
      <c r="BL714" s="166"/>
      <c r="CJ714" s="413"/>
      <c r="CK714" s="413"/>
      <c r="CO714" s="141"/>
    </row>
    <row r="715" spans="1:93" s="5" customFormat="1" x14ac:dyDescent="0.25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63"/>
      <c r="AG715" s="163"/>
      <c r="AH715" s="163"/>
      <c r="AI715" s="163"/>
      <c r="AJ715" s="163"/>
      <c r="AK715" s="164"/>
      <c r="AL715" s="139"/>
      <c r="AM715" s="139"/>
      <c r="AN715" s="139"/>
      <c r="AO715" s="139"/>
      <c r="BB715" s="165"/>
      <c r="BC715" s="161"/>
      <c r="BD715" s="166"/>
      <c r="BJ715" s="165"/>
      <c r="BK715" s="161"/>
      <c r="BL715" s="166"/>
      <c r="CJ715" s="413"/>
      <c r="CK715" s="413"/>
      <c r="CO715" s="141"/>
    </row>
    <row r="716" spans="1:93" s="5" customFormat="1" x14ac:dyDescent="0.25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63"/>
      <c r="AG716" s="163"/>
      <c r="AH716" s="163"/>
      <c r="AI716" s="163"/>
      <c r="AJ716" s="163"/>
      <c r="AK716" s="164"/>
      <c r="AL716" s="139"/>
      <c r="AM716" s="139"/>
      <c r="AN716" s="139"/>
      <c r="AO716" s="139"/>
      <c r="BB716" s="165"/>
      <c r="BC716" s="161"/>
      <c r="BD716" s="166"/>
      <c r="BJ716" s="165"/>
      <c r="BK716" s="161"/>
      <c r="BL716" s="166"/>
      <c r="CJ716" s="413"/>
      <c r="CK716" s="413"/>
      <c r="CO716" s="141"/>
    </row>
    <row r="717" spans="1:93" s="5" customFormat="1" x14ac:dyDescent="0.25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63"/>
      <c r="AG717" s="163"/>
      <c r="AH717" s="163"/>
      <c r="AI717" s="163"/>
      <c r="AJ717" s="163"/>
      <c r="AK717" s="164"/>
      <c r="AL717" s="139"/>
      <c r="AM717" s="139"/>
      <c r="AN717" s="139"/>
      <c r="AO717" s="139"/>
      <c r="BB717" s="165"/>
      <c r="BC717" s="161"/>
      <c r="BD717" s="166"/>
      <c r="BJ717" s="165"/>
      <c r="BK717" s="161"/>
      <c r="BL717" s="166"/>
      <c r="CJ717" s="413"/>
      <c r="CK717" s="413"/>
      <c r="CO717" s="141"/>
    </row>
    <row r="718" spans="1:93" s="5" customFormat="1" x14ac:dyDescent="0.25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63"/>
      <c r="AG718" s="163"/>
      <c r="AH718" s="163"/>
      <c r="AI718" s="163"/>
      <c r="AJ718" s="163"/>
      <c r="AK718" s="164"/>
      <c r="AL718" s="139"/>
      <c r="AM718" s="139"/>
      <c r="AN718" s="139"/>
      <c r="AO718" s="139"/>
      <c r="BB718" s="165"/>
      <c r="BC718" s="161"/>
      <c r="BD718" s="166"/>
      <c r="BJ718" s="165"/>
      <c r="BK718" s="161"/>
      <c r="BL718" s="166"/>
      <c r="CJ718" s="413"/>
      <c r="CK718" s="413"/>
      <c r="CO718" s="141"/>
    </row>
    <row r="719" spans="1:93" s="5" customFormat="1" x14ac:dyDescent="0.25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63"/>
      <c r="AG719" s="163"/>
      <c r="AH719" s="163"/>
      <c r="AI719" s="163"/>
      <c r="AJ719" s="163"/>
      <c r="AK719" s="164"/>
      <c r="AL719" s="139"/>
      <c r="AM719" s="139"/>
      <c r="AN719" s="139"/>
      <c r="AO719" s="139"/>
      <c r="BB719" s="165"/>
      <c r="BC719" s="161"/>
      <c r="BD719" s="166"/>
      <c r="BJ719" s="165"/>
      <c r="BK719" s="161"/>
      <c r="BL719" s="166"/>
      <c r="CJ719" s="413"/>
      <c r="CK719" s="413"/>
      <c r="CO719" s="141"/>
    </row>
    <row r="720" spans="1:93" s="5" customFormat="1" x14ac:dyDescent="0.25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63"/>
      <c r="AG720" s="163"/>
      <c r="AH720" s="163"/>
      <c r="AI720" s="163"/>
      <c r="AJ720" s="163"/>
      <c r="AK720" s="164"/>
      <c r="AL720" s="139"/>
      <c r="AM720" s="139"/>
      <c r="AN720" s="139"/>
      <c r="AO720" s="139"/>
      <c r="BB720" s="165"/>
      <c r="BC720" s="161"/>
      <c r="BD720" s="166"/>
      <c r="BJ720" s="165"/>
      <c r="BK720" s="161"/>
      <c r="BL720" s="166"/>
      <c r="CJ720" s="413"/>
      <c r="CK720" s="413"/>
      <c r="CO720" s="141"/>
    </row>
    <row r="721" spans="1:93" s="5" customFormat="1" x14ac:dyDescent="0.25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63"/>
      <c r="AG721" s="163"/>
      <c r="AH721" s="163"/>
      <c r="AI721" s="163"/>
      <c r="AJ721" s="163"/>
      <c r="AK721" s="164"/>
      <c r="AL721" s="139"/>
      <c r="AM721" s="139"/>
      <c r="AN721" s="139"/>
      <c r="AO721" s="139"/>
      <c r="BB721" s="165"/>
      <c r="BC721" s="161"/>
      <c r="BD721" s="166"/>
      <c r="BJ721" s="165"/>
      <c r="BK721" s="161"/>
      <c r="BL721" s="166"/>
      <c r="CJ721" s="413"/>
      <c r="CK721" s="413"/>
      <c r="CO721" s="141"/>
    </row>
    <row r="722" spans="1:93" s="5" customFormat="1" x14ac:dyDescent="0.25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63"/>
      <c r="AG722" s="163"/>
      <c r="AH722" s="163"/>
      <c r="AI722" s="163"/>
      <c r="AJ722" s="163"/>
      <c r="AK722" s="164"/>
      <c r="AL722" s="139"/>
      <c r="AM722" s="139"/>
      <c r="AN722" s="139"/>
      <c r="AO722" s="139"/>
      <c r="BB722" s="165"/>
      <c r="BC722" s="161"/>
      <c r="BD722" s="166"/>
      <c r="BJ722" s="165"/>
      <c r="BK722" s="161"/>
      <c r="BL722" s="166"/>
      <c r="CJ722" s="413"/>
      <c r="CK722" s="413"/>
      <c r="CO722" s="141"/>
    </row>
    <row r="723" spans="1:93" s="5" customFormat="1" x14ac:dyDescent="0.25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63"/>
      <c r="AG723" s="163"/>
      <c r="AH723" s="163"/>
      <c r="AI723" s="163"/>
      <c r="AJ723" s="163"/>
      <c r="AK723" s="164"/>
      <c r="AL723" s="139"/>
      <c r="AM723" s="139"/>
      <c r="AN723" s="139"/>
      <c r="AO723" s="139"/>
      <c r="BB723" s="165"/>
      <c r="BC723" s="161"/>
      <c r="BD723" s="166"/>
      <c r="BJ723" s="165"/>
      <c r="BK723" s="161"/>
      <c r="BL723" s="166"/>
      <c r="CJ723" s="413"/>
      <c r="CK723" s="413"/>
      <c r="CO723" s="141"/>
    </row>
    <row r="724" spans="1:93" s="5" customFormat="1" x14ac:dyDescent="0.25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63"/>
      <c r="AG724" s="163"/>
      <c r="AH724" s="163"/>
      <c r="AI724" s="163"/>
      <c r="AJ724" s="163"/>
      <c r="AK724" s="164"/>
      <c r="AL724" s="139"/>
      <c r="AM724" s="139"/>
      <c r="AN724" s="139"/>
      <c r="AO724" s="139"/>
      <c r="BB724" s="165"/>
      <c r="BC724" s="161"/>
      <c r="BD724" s="166"/>
      <c r="BJ724" s="165"/>
      <c r="BK724" s="161"/>
      <c r="BL724" s="166"/>
      <c r="CJ724" s="413"/>
      <c r="CK724" s="413"/>
      <c r="CO724" s="141"/>
    </row>
    <row r="725" spans="1:93" s="5" customFormat="1" x14ac:dyDescent="0.25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63"/>
      <c r="AG725" s="163"/>
      <c r="AH725" s="163"/>
      <c r="AI725" s="163"/>
      <c r="AJ725" s="163"/>
      <c r="AK725" s="164"/>
      <c r="AL725" s="139"/>
      <c r="AM725" s="139"/>
      <c r="AN725" s="139"/>
      <c r="AO725" s="139"/>
      <c r="BB725" s="165"/>
      <c r="BC725" s="161"/>
      <c r="BD725" s="166"/>
      <c r="BJ725" s="165"/>
      <c r="BK725" s="161"/>
      <c r="BL725" s="166"/>
      <c r="CJ725" s="413"/>
      <c r="CK725" s="413"/>
      <c r="CO725" s="141"/>
    </row>
    <row r="726" spans="1:93" s="5" customFormat="1" x14ac:dyDescent="0.25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63"/>
      <c r="AG726" s="163"/>
      <c r="AH726" s="163"/>
      <c r="AI726" s="163"/>
      <c r="AJ726" s="163"/>
      <c r="AK726" s="164"/>
      <c r="AL726" s="139"/>
      <c r="AM726" s="139"/>
      <c r="AN726" s="139"/>
      <c r="AO726" s="139"/>
      <c r="BB726" s="165"/>
      <c r="BC726" s="161"/>
      <c r="BD726" s="166"/>
      <c r="BJ726" s="165"/>
      <c r="BK726" s="161"/>
      <c r="BL726" s="166"/>
      <c r="CJ726" s="413"/>
      <c r="CK726" s="413"/>
      <c r="CO726" s="141"/>
    </row>
    <row r="727" spans="1:93" s="5" customFormat="1" x14ac:dyDescent="0.25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63"/>
      <c r="AG727" s="163"/>
      <c r="AH727" s="163"/>
      <c r="AI727" s="163"/>
      <c r="AJ727" s="163"/>
      <c r="AK727" s="164"/>
      <c r="AL727" s="139"/>
      <c r="AM727" s="139"/>
      <c r="AN727" s="139"/>
      <c r="AO727" s="139"/>
      <c r="BB727" s="165"/>
      <c r="BC727" s="161"/>
      <c r="BD727" s="166"/>
      <c r="BJ727" s="165"/>
      <c r="BK727" s="161"/>
      <c r="BL727" s="166"/>
      <c r="CJ727" s="413"/>
      <c r="CK727" s="413"/>
      <c r="CO727" s="141"/>
    </row>
    <row r="728" spans="1:93" s="5" customFormat="1" x14ac:dyDescent="0.25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63"/>
      <c r="AG728" s="163"/>
      <c r="AH728" s="163"/>
      <c r="AI728" s="163"/>
      <c r="AJ728" s="163"/>
      <c r="AK728" s="164"/>
      <c r="AL728" s="139"/>
      <c r="AM728" s="139"/>
      <c r="AN728" s="139"/>
      <c r="AO728" s="139"/>
      <c r="BB728" s="165"/>
      <c r="BC728" s="161"/>
      <c r="BD728" s="166"/>
      <c r="BJ728" s="165"/>
      <c r="BK728" s="161"/>
      <c r="BL728" s="166"/>
      <c r="CJ728" s="413"/>
      <c r="CK728" s="413"/>
      <c r="CO728" s="141"/>
    </row>
    <row r="729" spans="1:93" s="5" customFormat="1" x14ac:dyDescent="0.25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63"/>
      <c r="AG729" s="163"/>
      <c r="AH729" s="163"/>
      <c r="AI729" s="163"/>
      <c r="AJ729" s="163"/>
      <c r="AK729" s="164"/>
      <c r="AL729" s="139"/>
      <c r="AM729" s="139"/>
      <c r="AN729" s="139"/>
      <c r="AO729" s="139"/>
      <c r="BB729" s="165"/>
      <c r="BC729" s="161"/>
      <c r="BD729" s="166"/>
      <c r="BJ729" s="165"/>
      <c r="BK729" s="161"/>
      <c r="BL729" s="166"/>
      <c r="CJ729" s="413"/>
      <c r="CK729" s="413"/>
      <c r="CO729" s="141"/>
    </row>
    <row r="730" spans="1:93" s="5" customFormat="1" x14ac:dyDescent="0.25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63"/>
      <c r="AG730" s="163"/>
      <c r="AH730" s="163"/>
      <c r="AI730" s="163"/>
      <c r="AJ730" s="163"/>
      <c r="AK730" s="164"/>
      <c r="AL730" s="139"/>
      <c r="AM730" s="139"/>
      <c r="AN730" s="139"/>
      <c r="AO730" s="139"/>
      <c r="BB730" s="165"/>
      <c r="BC730" s="161"/>
      <c r="BD730" s="166"/>
      <c r="BJ730" s="165"/>
      <c r="BK730" s="161"/>
      <c r="BL730" s="166"/>
      <c r="CJ730" s="413"/>
      <c r="CK730" s="413"/>
      <c r="CO730" s="141"/>
    </row>
    <row r="731" spans="1:93" s="5" customFormat="1" x14ac:dyDescent="0.25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63"/>
      <c r="AG731" s="163"/>
      <c r="AH731" s="163"/>
      <c r="AI731" s="163"/>
      <c r="AJ731" s="163"/>
      <c r="AK731" s="164"/>
      <c r="AL731" s="139"/>
      <c r="AM731" s="139"/>
      <c r="AN731" s="139"/>
      <c r="AO731" s="139"/>
      <c r="BB731" s="165"/>
      <c r="BC731" s="161"/>
      <c r="BD731" s="166"/>
      <c r="BJ731" s="165"/>
      <c r="BK731" s="161"/>
      <c r="BL731" s="166"/>
      <c r="CJ731" s="413"/>
      <c r="CK731" s="413"/>
      <c r="CO731" s="141"/>
    </row>
    <row r="732" spans="1:93" s="5" customFormat="1" x14ac:dyDescent="0.25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63"/>
      <c r="AG732" s="163"/>
      <c r="AH732" s="163"/>
      <c r="AI732" s="163"/>
      <c r="AJ732" s="163"/>
      <c r="AK732" s="164"/>
      <c r="AL732" s="139"/>
      <c r="AM732" s="139"/>
      <c r="AN732" s="139"/>
      <c r="AO732" s="139"/>
      <c r="BB732" s="165"/>
      <c r="BC732" s="161"/>
      <c r="BD732" s="166"/>
      <c r="BJ732" s="165"/>
      <c r="BK732" s="161"/>
      <c r="BL732" s="166"/>
      <c r="CJ732" s="413"/>
      <c r="CK732" s="413"/>
      <c r="CO732" s="141"/>
    </row>
    <row r="733" spans="1:93" s="5" customFormat="1" x14ac:dyDescent="0.25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63"/>
      <c r="AG733" s="163"/>
      <c r="AH733" s="163"/>
      <c r="AI733" s="163"/>
      <c r="AJ733" s="163"/>
      <c r="AK733" s="164"/>
      <c r="AL733" s="139"/>
      <c r="AM733" s="139"/>
      <c r="AN733" s="139"/>
      <c r="AO733" s="139"/>
      <c r="BB733" s="165"/>
      <c r="BC733" s="161"/>
      <c r="BD733" s="166"/>
      <c r="BJ733" s="165"/>
      <c r="BK733" s="161"/>
      <c r="BL733" s="166"/>
      <c r="CJ733" s="413"/>
      <c r="CK733" s="413"/>
      <c r="CO733" s="141"/>
    </row>
    <row r="734" spans="1:93" s="5" customFormat="1" x14ac:dyDescent="0.25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63"/>
      <c r="AG734" s="163"/>
      <c r="AH734" s="163"/>
      <c r="AI734" s="163"/>
      <c r="AJ734" s="163"/>
      <c r="AK734" s="164"/>
      <c r="AL734" s="139"/>
      <c r="AM734" s="139"/>
      <c r="AN734" s="139"/>
      <c r="AO734" s="139"/>
      <c r="BB734" s="165"/>
      <c r="BC734" s="161"/>
      <c r="BD734" s="166"/>
      <c r="BJ734" s="165"/>
      <c r="BK734" s="161"/>
      <c r="BL734" s="166"/>
      <c r="CJ734" s="413"/>
      <c r="CK734" s="413"/>
      <c r="CO734" s="141"/>
    </row>
    <row r="735" spans="1:93" s="5" customFormat="1" x14ac:dyDescent="0.25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63"/>
      <c r="AG735" s="163"/>
      <c r="AH735" s="163"/>
      <c r="AI735" s="163"/>
      <c r="AJ735" s="163"/>
      <c r="AK735" s="164"/>
      <c r="AL735" s="139"/>
      <c r="AM735" s="139"/>
      <c r="AN735" s="139"/>
      <c r="AO735" s="139"/>
      <c r="BB735" s="165"/>
      <c r="BC735" s="161"/>
      <c r="BD735" s="166"/>
      <c r="BJ735" s="165"/>
      <c r="BK735" s="161"/>
      <c r="BL735" s="166"/>
      <c r="CJ735" s="413"/>
      <c r="CK735" s="413"/>
      <c r="CO735" s="141"/>
    </row>
    <row r="736" spans="1:93" s="5" customFormat="1" x14ac:dyDescent="0.25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63"/>
      <c r="AG736" s="163"/>
      <c r="AH736" s="163"/>
      <c r="AI736" s="163"/>
      <c r="AJ736" s="163"/>
      <c r="AK736" s="164"/>
      <c r="AL736" s="139"/>
      <c r="AM736" s="139"/>
      <c r="AN736" s="139"/>
      <c r="AO736" s="139"/>
      <c r="BB736" s="165"/>
      <c r="BC736" s="161"/>
      <c r="BD736" s="166"/>
      <c r="BJ736" s="165"/>
      <c r="BK736" s="161"/>
      <c r="BL736" s="166"/>
      <c r="CJ736" s="413"/>
      <c r="CK736" s="413"/>
      <c r="CO736" s="141"/>
    </row>
    <row r="737" spans="1:93" s="5" customFormat="1" x14ac:dyDescent="0.25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63"/>
      <c r="AG737" s="163"/>
      <c r="AH737" s="163"/>
      <c r="AI737" s="163"/>
      <c r="AJ737" s="163"/>
      <c r="AK737" s="164"/>
      <c r="AL737" s="139"/>
      <c r="AM737" s="139"/>
      <c r="AN737" s="139"/>
      <c r="AO737" s="139"/>
      <c r="BB737" s="165"/>
      <c r="BC737" s="161"/>
      <c r="BD737" s="166"/>
      <c r="BJ737" s="165"/>
      <c r="BK737" s="161"/>
      <c r="BL737" s="166"/>
      <c r="CJ737" s="413"/>
      <c r="CK737" s="413"/>
      <c r="CO737" s="141"/>
    </row>
    <row r="738" spans="1:93" s="5" customFormat="1" x14ac:dyDescent="0.25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63"/>
      <c r="AG738" s="163"/>
      <c r="AH738" s="163"/>
      <c r="AI738" s="163"/>
      <c r="AJ738" s="163"/>
      <c r="AK738" s="164"/>
      <c r="AL738" s="139"/>
      <c r="AM738" s="139"/>
      <c r="AN738" s="139"/>
      <c r="AO738" s="139"/>
      <c r="BB738" s="165"/>
      <c r="BC738" s="161"/>
      <c r="BD738" s="166"/>
      <c r="BJ738" s="165"/>
      <c r="BK738" s="161"/>
      <c r="BL738" s="166"/>
      <c r="CJ738" s="413"/>
      <c r="CK738" s="413"/>
      <c r="CO738" s="141"/>
    </row>
    <row r="739" spans="1:93" s="5" customFormat="1" x14ac:dyDescent="0.25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63"/>
      <c r="AG739" s="163"/>
      <c r="AH739" s="163"/>
      <c r="AI739" s="163"/>
      <c r="AJ739" s="163"/>
      <c r="AK739" s="164"/>
      <c r="AL739" s="139"/>
      <c r="AM739" s="139"/>
      <c r="AN739" s="139"/>
      <c r="AO739" s="139"/>
      <c r="BB739" s="165"/>
      <c r="BC739" s="161"/>
      <c r="BD739" s="166"/>
      <c r="BJ739" s="165"/>
      <c r="BK739" s="161"/>
      <c r="BL739" s="166"/>
      <c r="CJ739" s="413"/>
      <c r="CK739" s="413"/>
      <c r="CO739" s="141"/>
    </row>
    <row r="740" spans="1:93" s="5" customFormat="1" x14ac:dyDescent="0.25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63"/>
      <c r="AG740" s="163"/>
      <c r="AH740" s="163"/>
      <c r="AI740" s="163"/>
      <c r="AJ740" s="163"/>
      <c r="AK740" s="164"/>
      <c r="AL740" s="139"/>
      <c r="AM740" s="139"/>
      <c r="AN740" s="139"/>
      <c r="AO740" s="139"/>
      <c r="BB740" s="165"/>
      <c r="BC740" s="161"/>
      <c r="BD740" s="166"/>
      <c r="BJ740" s="165"/>
      <c r="BK740" s="161"/>
      <c r="BL740" s="166"/>
      <c r="CJ740" s="413"/>
      <c r="CK740" s="413"/>
      <c r="CO740" s="141"/>
    </row>
    <row r="741" spans="1:93" s="5" customFormat="1" x14ac:dyDescent="0.25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63"/>
      <c r="AG741" s="163"/>
      <c r="AH741" s="163"/>
      <c r="AI741" s="163"/>
      <c r="AJ741" s="163"/>
      <c r="AK741" s="164"/>
      <c r="AL741" s="139"/>
      <c r="AM741" s="139"/>
      <c r="AN741" s="139"/>
      <c r="AO741" s="139"/>
      <c r="BB741" s="165"/>
      <c r="BC741" s="161"/>
      <c r="BD741" s="166"/>
      <c r="BJ741" s="165"/>
      <c r="BK741" s="161"/>
      <c r="BL741" s="166"/>
      <c r="CJ741" s="413"/>
      <c r="CK741" s="413"/>
      <c r="CO741" s="141"/>
    </row>
    <row r="742" spans="1:93" s="5" customFormat="1" x14ac:dyDescent="0.25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63"/>
      <c r="AG742" s="163"/>
      <c r="AH742" s="163"/>
      <c r="AI742" s="163"/>
      <c r="AJ742" s="163"/>
      <c r="AK742" s="164"/>
      <c r="AL742" s="139"/>
      <c r="AM742" s="139"/>
      <c r="AN742" s="139"/>
      <c r="AO742" s="139"/>
      <c r="BB742" s="165"/>
      <c r="BC742" s="161"/>
      <c r="BD742" s="166"/>
      <c r="BJ742" s="165"/>
      <c r="BK742" s="161"/>
      <c r="BL742" s="166"/>
      <c r="CJ742" s="413"/>
      <c r="CK742" s="413"/>
      <c r="CO742" s="141"/>
    </row>
    <row r="743" spans="1:93" s="5" customFormat="1" x14ac:dyDescent="0.25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63"/>
      <c r="AG743" s="163"/>
      <c r="AH743" s="163"/>
      <c r="AI743" s="163"/>
      <c r="AJ743" s="163"/>
      <c r="AK743" s="164"/>
      <c r="AL743" s="139"/>
      <c r="AM743" s="139"/>
      <c r="AN743" s="139"/>
      <c r="AO743" s="139"/>
      <c r="BB743" s="165"/>
      <c r="BC743" s="161"/>
      <c r="BD743" s="166"/>
      <c r="BJ743" s="165"/>
      <c r="BK743" s="161"/>
      <c r="BL743" s="166"/>
      <c r="CJ743" s="413"/>
      <c r="CK743" s="413"/>
      <c r="CO743" s="141"/>
    </row>
    <row r="744" spans="1:93" s="5" customFormat="1" x14ac:dyDescent="0.25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63"/>
      <c r="AG744" s="163"/>
      <c r="AH744" s="163"/>
      <c r="AI744" s="163"/>
      <c r="AJ744" s="163"/>
      <c r="AK744" s="164"/>
      <c r="AL744" s="139"/>
      <c r="AM744" s="139"/>
      <c r="AN744" s="139"/>
      <c r="AO744" s="139"/>
      <c r="BB744" s="165"/>
      <c r="BC744" s="161"/>
      <c r="BD744" s="166"/>
      <c r="BJ744" s="165"/>
      <c r="BK744" s="161"/>
      <c r="BL744" s="166"/>
      <c r="CJ744" s="413"/>
      <c r="CK744" s="413"/>
      <c r="CO744" s="141"/>
    </row>
    <row r="745" spans="1:93" s="5" customFormat="1" x14ac:dyDescent="0.25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63"/>
      <c r="AG745" s="163"/>
      <c r="AH745" s="163"/>
      <c r="AI745" s="163"/>
      <c r="AJ745" s="163"/>
      <c r="AK745" s="164"/>
      <c r="AL745" s="139"/>
      <c r="AM745" s="139"/>
      <c r="AN745" s="139"/>
      <c r="AO745" s="139"/>
      <c r="BB745" s="165"/>
      <c r="BC745" s="161"/>
      <c r="BD745" s="166"/>
      <c r="BJ745" s="165"/>
      <c r="BK745" s="161"/>
      <c r="BL745" s="166"/>
      <c r="CJ745" s="413"/>
      <c r="CK745" s="413"/>
      <c r="CO745" s="141"/>
    </row>
    <row r="746" spans="1:93" s="5" customFormat="1" x14ac:dyDescent="0.25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63"/>
      <c r="AG746" s="163"/>
      <c r="AH746" s="163"/>
      <c r="AI746" s="163"/>
      <c r="AJ746" s="163"/>
      <c r="AK746" s="164"/>
      <c r="AL746" s="139"/>
      <c r="AM746" s="139"/>
      <c r="AN746" s="139"/>
      <c r="AO746" s="139"/>
      <c r="BB746" s="165"/>
      <c r="BC746" s="161"/>
      <c r="BD746" s="166"/>
      <c r="BJ746" s="165"/>
      <c r="BK746" s="161"/>
      <c r="BL746" s="166"/>
      <c r="CJ746" s="413"/>
      <c r="CK746" s="413"/>
      <c r="CO746" s="141"/>
    </row>
    <row r="747" spans="1:93" s="5" customFormat="1" x14ac:dyDescent="0.25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63"/>
      <c r="AG747" s="163"/>
      <c r="AH747" s="163"/>
      <c r="AI747" s="163"/>
      <c r="AJ747" s="163"/>
      <c r="AK747" s="164"/>
      <c r="AL747" s="139"/>
      <c r="AM747" s="139"/>
      <c r="AN747" s="139"/>
      <c r="AO747" s="139"/>
      <c r="BB747" s="165"/>
      <c r="BC747" s="161"/>
      <c r="BD747" s="166"/>
      <c r="BJ747" s="165"/>
      <c r="BK747" s="161"/>
      <c r="BL747" s="166"/>
      <c r="CJ747" s="413"/>
      <c r="CK747" s="413"/>
      <c r="CO747" s="141"/>
    </row>
    <row r="748" spans="1:93" s="5" customFormat="1" x14ac:dyDescent="0.25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63"/>
      <c r="AG748" s="163"/>
      <c r="AH748" s="163"/>
      <c r="AI748" s="163"/>
      <c r="AJ748" s="163"/>
      <c r="AK748" s="164"/>
      <c r="AL748" s="139"/>
      <c r="AM748" s="139"/>
      <c r="AN748" s="139"/>
      <c r="AO748" s="139"/>
      <c r="BB748" s="165"/>
      <c r="BC748" s="161"/>
      <c r="BD748" s="166"/>
      <c r="BJ748" s="165"/>
      <c r="BK748" s="161"/>
      <c r="BL748" s="166"/>
      <c r="CJ748" s="413"/>
      <c r="CK748" s="413"/>
      <c r="CO748" s="141"/>
    </row>
    <row r="749" spans="1:93" s="5" customFormat="1" x14ac:dyDescent="0.25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63"/>
      <c r="AG749" s="163"/>
      <c r="AH749" s="163"/>
      <c r="AI749" s="163"/>
      <c r="AJ749" s="163"/>
      <c r="AK749" s="164"/>
      <c r="AL749" s="139"/>
      <c r="AM749" s="139"/>
      <c r="AN749" s="139"/>
      <c r="AO749" s="139"/>
      <c r="BB749" s="165"/>
      <c r="BC749" s="161"/>
      <c r="BD749" s="166"/>
      <c r="BJ749" s="165"/>
      <c r="BK749" s="161"/>
      <c r="BL749" s="166"/>
      <c r="CJ749" s="413"/>
      <c r="CK749" s="413"/>
      <c r="CO749" s="141"/>
    </row>
    <row r="750" spans="1:93" s="5" customFormat="1" x14ac:dyDescent="0.25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63"/>
      <c r="AG750" s="163"/>
      <c r="AH750" s="163"/>
      <c r="AI750" s="163"/>
      <c r="AJ750" s="163"/>
      <c r="AK750" s="164"/>
      <c r="AL750" s="139"/>
      <c r="AM750" s="139"/>
      <c r="AN750" s="139"/>
      <c r="AO750" s="139"/>
      <c r="BB750" s="165"/>
      <c r="BC750" s="161"/>
      <c r="BD750" s="166"/>
      <c r="BJ750" s="165"/>
      <c r="BK750" s="161"/>
      <c r="BL750" s="166"/>
      <c r="CJ750" s="413"/>
      <c r="CK750" s="413"/>
      <c r="CO750" s="141"/>
    </row>
    <row r="751" spans="1:93" s="5" customFormat="1" x14ac:dyDescent="0.25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63"/>
      <c r="AG751" s="163"/>
      <c r="AH751" s="163"/>
      <c r="AI751" s="163"/>
      <c r="AJ751" s="163"/>
      <c r="AK751" s="164"/>
      <c r="AL751" s="139"/>
      <c r="AM751" s="139"/>
      <c r="AN751" s="139"/>
      <c r="AO751" s="139"/>
      <c r="BB751" s="165"/>
      <c r="BC751" s="161"/>
      <c r="BD751" s="166"/>
      <c r="BJ751" s="165"/>
      <c r="BK751" s="161"/>
      <c r="BL751" s="166"/>
      <c r="CJ751" s="413"/>
      <c r="CK751" s="413"/>
      <c r="CO751" s="141"/>
    </row>
    <row r="752" spans="1:93" s="5" customFormat="1" x14ac:dyDescent="0.25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63"/>
      <c r="AG752" s="163"/>
      <c r="AH752" s="163"/>
      <c r="AI752" s="163"/>
      <c r="AJ752" s="163"/>
      <c r="AK752" s="164"/>
      <c r="AL752" s="139"/>
      <c r="AM752" s="139"/>
      <c r="AN752" s="139"/>
      <c r="AO752" s="139"/>
      <c r="BB752" s="165"/>
      <c r="BC752" s="161"/>
      <c r="BD752" s="166"/>
      <c r="BJ752" s="165"/>
      <c r="BK752" s="161"/>
      <c r="BL752" s="166"/>
      <c r="CJ752" s="413"/>
      <c r="CK752" s="413"/>
      <c r="CO752" s="141"/>
    </row>
    <row r="753" spans="1:93" s="5" customFormat="1" x14ac:dyDescent="0.25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63"/>
      <c r="AG753" s="163"/>
      <c r="AH753" s="163"/>
      <c r="AI753" s="163"/>
      <c r="AJ753" s="163"/>
      <c r="AK753" s="164"/>
      <c r="AL753" s="139"/>
      <c r="AM753" s="139"/>
      <c r="AN753" s="139"/>
      <c r="AO753" s="139"/>
      <c r="BB753" s="165"/>
      <c r="BC753" s="161"/>
      <c r="BD753" s="166"/>
      <c r="BJ753" s="165"/>
      <c r="BK753" s="161"/>
      <c r="BL753" s="166"/>
      <c r="CJ753" s="413"/>
      <c r="CK753" s="413"/>
      <c r="CO753" s="141"/>
    </row>
    <row r="754" spans="1:93" s="5" customFormat="1" x14ac:dyDescent="0.25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63"/>
      <c r="AG754" s="163"/>
      <c r="AH754" s="163"/>
      <c r="AI754" s="163"/>
      <c r="AJ754" s="163"/>
      <c r="AK754" s="164"/>
      <c r="AL754" s="139"/>
      <c r="AM754" s="139"/>
      <c r="AN754" s="139"/>
      <c r="AO754" s="139"/>
      <c r="BB754" s="165"/>
      <c r="BC754" s="161"/>
      <c r="BD754" s="166"/>
      <c r="BJ754" s="165"/>
      <c r="BK754" s="161"/>
      <c r="BL754" s="166"/>
      <c r="CJ754" s="413"/>
      <c r="CK754" s="413"/>
      <c r="CO754" s="141"/>
    </row>
    <row r="755" spans="1:93" s="5" customFormat="1" x14ac:dyDescent="0.25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63"/>
      <c r="AG755" s="163"/>
      <c r="AH755" s="163"/>
      <c r="AI755" s="163"/>
      <c r="AJ755" s="163"/>
      <c r="AK755" s="164"/>
      <c r="AL755" s="139"/>
      <c r="AM755" s="139"/>
      <c r="AN755" s="139"/>
      <c r="AO755" s="139"/>
      <c r="BB755" s="165"/>
      <c r="BC755" s="161"/>
      <c r="BD755" s="166"/>
      <c r="BJ755" s="165"/>
      <c r="BK755" s="161"/>
      <c r="BL755" s="166"/>
      <c r="CJ755" s="413"/>
      <c r="CK755" s="413"/>
      <c r="CO755" s="141"/>
    </row>
    <row r="756" spans="1:93" s="5" customFormat="1" x14ac:dyDescent="0.25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63"/>
      <c r="AG756" s="163"/>
      <c r="AH756" s="163"/>
      <c r="AI756" s="163"/>
      <c r="AJ756" s="163"/>
      <c r="AK756" s="164"/>
      <c r="AL756" s="139"/>
      <c r="AM756" s="139"/>
      <c r="AN756" s="139"/>
      <c r="AO756" s="139"/>
      <c r="BB756" s="165"/>
      <c r="BC756" s="161"/>
      <c r="BD756" s="166"/>
      <c r="BJ756" s="165"/>
      <c r="BK756" s="161"/>
      <c r="BL756" s="166"/>
      <c r="CJ756" s="413"/>
      <c r="CK756" s="413"/>
      <c r="CO756" s="141"/>
    </row>
    <row r="757" spans="1:93" s="5" customFormat="1" x14ac:dyDescent="0.25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63"/>
      <c r="AG757" s="163"/>
      <c r="AH757" s="163"/>
      <c r="AI757" s="163"/>
      <c r="AJ757" s="163"/>
      <c r="AK757" s="164"/>
      <c r="AL757" s="139"/>
      <c r="AM757" s="139"/>
      <c r="AN757" s="139"/>
      <c r="AO757" s="139"/>
      <c r="BB757" s="165"/>
      <c r="BC757" s="161"/>
      <c r="BD757" s="166"/>
      <c r="BJ757" s="165"/>
      <c r="BK757" s="161"/>
      <c r="BL757" s="166"/>
      <c r="CJ757" s="413"/>
      <c r="CK757" s="413"/>
      <c r="CO757" s="141"/>
    </row>
    <row r="758" spans="1:93" s="5" customFormat="1" x14ac:dyDescent="0.25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63"/>
      <c r="AG758" s="163"/>
      <c r="AH758" s="163"/>
      <c r="AI758" s="163"/>
      <c r="AJ758" s="163"/>
      <c r="AK758" s="164"/>
      <c r="AL758" s="139"/>
      <c r="AM758" s="139"/>
      <c r="AN758" s="139"/>
      <c r="AO758" s="139"/>
      <c r="BB758" s="165"/>
      <c r="BC758" s="161"/>
      <c r="BD758" s="166"/>
      <c r="BJ758" s="165"/>
      <c r="BK758" s="161"/>
      <c r="BL758" s="166"/>
      <c r="CJ758" s="413"/>
      <c r="CK758" s="413"/>
      <c r="CO758" s="141"/>
    </row>
    <row r="759" spans="1:93" s="5" customFormat="1" x14ac:dyDescent="0.25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63"/>
      <c r="AG759" s="163"/>
      <c r="AH759" s="163"/>
      <c r="AI759" s="163"/>
      <c r="AJ759" s="163"/>
      <c r="AK759" s="164"/>
      <c r="AL759" s="139"/>
      <c r="AM759" s="139"/>
      <c r="AN759" s="139"/>
      <c r="AO759" s="139"/>
      <c r="BB759" s="165"/>
      <c r="BC759" s="161"/>
      <c r="BD759" s="166"/>
      <c r="BJ759" s="165"/>
      <c r="BK759" s="161"/>
      <c r="BL759" s="166"/>
      <c r="CJ759" s="413"/>
      <c r="CK759" s="413"/>
      <c r="CO759" s="141"/>
    </row>
    <row r="760" spans="1:93" s="5" customFormat="1" x14ac:dyDescent="0.25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63"/>
      <c r="AG760" s="163"/>
      <c r="AH760" s="163"/>
      <c r="AI760" s="163"/>
      <c r="AJ760" s="163"/>
      <c r="AK760" s="164"/>
      <c r="AL760" s="139"/>
      <c r="AM760" s="139"/>
      <c r="AN760" s="139"/>
      <c r="AO760" s="139"/>
      <c r="BB760" s="165"/>
      <c r="BC760" s="161"/>
      <c r="BD760" s="166"/>
      <c r="BJ760" s="165"/>
      <c r="BK760" s="161"/>
      <c r="BL760" s="166"/>
      <c r="CJ760" s="413"/>
      <c r="CK760" s="413"/>
      <c r="CO760" s="141"/>
    </row>
    <row r="761" spans="1:93" s="5" customFormat="1" x14ac:dyDescent="0.25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63"/>
      <c r="AG761" s="163"/>
      <c r="AH761" s="163"/>
      <c r="AI761" s="163"/>
      <c r="AJ761" s="163"/>
      <c r="AK761" s="164"/>
      <c r="AL761" s="139"/>
      <c r="AM761" s="139"/>
      <c r="AN761" s="139"/>
      <c r="AO761" s="139"/>
      <c r="BB761" s="165"/>
      <c r="BC761" s="161"/>
      <c r="BD761" s="166"/>
      <c r="BJ761" s="165"/>
      <c r="BK761" s="161"/>
      <c r="BL761" s="166"/>
      <c r="CJ761" s="413"/>
      <c r="CK761" s="413"/>
      <c r="CO761" s="141"/>
    </row>
    <row r="762" spans="1:93" s="5" customFormat="1" x14ac:dyDescent="0.25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63"/>
      <c r="AG762" s="163"/>
      <c r="AH762" s="163"/>
      <c r="AI762" s="163"/>
      <c r="AJ762" s="163"/>
      <c r="AK762" s="164"/>
      <c r="AL762" s="139"/>
      <c r="AM762" s="139"/>
      <c r="AN762" s="139"/>
      <c r="AO762" s="139"/>
      <c r="BB762" s="165"/>
      <c r="BC762" s="161"/>
      <c r="BD762" s="166"/>
      <c r="BJ762" s="165"/>
      <c r="BK762" s="161"/>
      <c r="BL762" s="166"/>
      <c r="CJ762" s="413"/>
      <c r="CK762" s="413"/>
      <c r="CO762" s="141"/>
    </row>
    <row r="763" spans="1:93" s="5" customFormat="1" x14ac:dyDescent="0.25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63"/>
      <c r="AG763" s="163"/>
      <c r="AH763" s="163"/>
      <c r="AI763" s="163"/>
      <c r="AJ763" s="163"/>
      <c r="AK763" s="164"/>
      <c r="AL763" s="139"/>
      <c r="AM763" s="139"/>
      <c r="AN763" s="139"/>
      <c r="AO763" s="139"/>
      <c r="BB763" s="165"/>
      <c r="BC763" s="161"/>
      <c r="BD763" s="166"/>
      <c r="BJ763" s="165"/>
      <c r="BK763" s="161"/>
      <c r="BL763" s="166"/>
      <c r="CJ763" s="413"/>
      <c r="CK763" s="413"/>
      <c r="CO763" s="141"/>
    </row>
    <row r="764" spans="1:93" s="5" customFormat="1" x14ac:dyDescent="0.25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63"/>
      <c r="AG764" s="163"/>
      <c r="AH764" s="163"/>
      <c r="AI764" s="163"/>
      <c r="AJ764" s="163"/>
      <c r="AK764" s="164"/>
      <c r="AL764" s="139"/>
      <c r="AM764" s="139"/>
      <c r="AN764" s="139"/>
      <c r="AO764" s="139"/>
      <c r="BB764" s="165"/>
      <c r="BC764" s="161"/>
      <c r="BD764" s="166"/>
      <c r="BJ764" s="165"/>
      <c r="BK764" s="161"/>
      <c r="BL764" s="166"/>
      <c r="CJ764" s="413"/>
      <c r="CK764" s="413"/>
      <c r="CO764" s="141"/>
    </row>
    <row r="765" spans="1:93" s="5" customFormat="1" x14ac:dyDescent="0.25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63"/>
      <c r="AG765" s="163"/>
      <c r="AH765" s="163"/>
      <c r="AI765" s="163"/>
      <c r="AJ765" s="163"/>
      <c r="AK765" s="164"/>
      <c r="AL765" s="139"/>
      <c r="AM765" s="139"/>
      <c r="AN765" s="139"/>
      <c r="AO765" s="139"/>
      <c r="BB765" s="165"/>
      <c r="BC765" s="161"/>
      <c r="BD765" s="166"/>
      <c r="BJ765" s="165"/>
      <c r="BK765" s="161"/>
      <c r="BL765" s="166"/>
      <c r="CJ765" s="413"/>
      <c r="CK765" s="413"/>
      <c r="CO765" s="141"/>
    </row>
    <row r="766" spans="1:93" s="5" customFormat="1" x14ac:dyDescent="0.25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63"/>
      <c r="AG766" s="163"/>
      <c r="AH766" s="163"/>
      <c r="AI766" s="163"/>
      <c r="AJ766" s="163"/>
      <c r="AK766" s="164"/>
      <c r="AL766" s="139"/>
      <c r="AM766" s="139"/>
      <c r="AN766" s="139"/>
      <c r="AO766" s="139"/>
      <c r="BB766" s="165"/>
      <c r="BC766" s="161"/>
      <c r="BD766" s="166"/>
      <c r="BJ766" s="165"/>
      <c r="BK766" s="161"/>
      <c r="BL766" s="166"/>
      <c r="CJ766" s="413"/>
      <c r="CK766" s="413"/>
      <c r="CO766" s="141"/>
    </row>
    <row r="767" spans="1:93" s="5" customFormat="1" x14ac:dyDescent="0.25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63"/>
      <c r="AG767" s="163"/>
      <c r="AH767" s="163"/>
      <c r="AI767" s="163"/>
      <c r="AJ767" s="163"/>
      <c r="AK767" s="164"/>
      <c r="AL767" s="139"/>
      <c r="AM767" s="139"/>
      <c r="AN767" s="139"/>
      <c r="AO767" s="139"/>
      <c r="BB767" s="165"/>
      <c r="BC767" s="161"/>
      <c r="BD767" s="166"/>
      <c r="BJ767" s="165"/>
      <c r="BK767" s="161"/>
      <c r="BL767" s="166"/>
      <c r="CJ767" s="413"/>
      <c r="CK767" s="413"/>
      <c r="CO767" s="141"/>
    </row>
    <row r="768" spans="1:93" s="5" customFormat="1" x14ac:dyDescent="0.25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63"/>
      <c r="AG768" s="163"/>
      <c r="AH768" s="163"/>
      <c r="AI768" s="163"/>
      <c r="AJ768" s="163"/>
      <c r="AK768" s="164"/>
      <c r="AL768" s="139"/>
      <c r="AM768" s="139"/>
      <c r="AN768" s="139"/>
      <c r="AO768" s="139"/>
      <c r="BB768" s="165"/>
      <c r="BC768" s="161"/>
      <c r="BD768" s="166"/>
      <c r="BJ768" s="165"/>
      <c r="BK768" s="161"/>
      <c r="BL768" s="166"/>
      <c r="CJ768" s="413"/>
      <c r="CK768" s="413"/>
      <c r="CO768" s="141"/>
    </row>
    <row r="769" spans="1:93" s="5" customFormat="1" x14ac:dyDescent="0.25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63"/>
      <c r="AG769" s="163"/>
      <c r="AH769" s="163"/>
      <c r="AI769" s="163"/>
      <c r="AJ769" s="163"/>
      <c r="AK769" s="164"/>
      <c r="AL769" s="139"/>
      <c r="AM769" s="139"/>
      <c r="AN769" s="139"/>
      <c r="AO769" s="139"/>
      <c r="BB769" s="165"/>
      <c r="BC769" s="161"/>
      <c r="BD769" s="166"/>
      <c r="BJ769" s="165"/>
      <c r="BK769" s="161"/>
      <c r="BL769" s="166"/>
      <c r="CJ769" s="413"/>
      <c r="CK769" s="413"/>
      <c r="CO769" s="141"/>
    </row>
    <row r="770" spans="1:93" s="5" customFormat="1" x14ac:dyDescent="0.25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63"/>
      <c r="AG770" s="163"/>
      <c r="AH770" s="163"/>
      <c r="AI770" s="163"/>
      <c r="AJ770" s="163"/>
      <c r="AK770" s="164"/>
      <c r="AL770" s="139"/>
      <c r="AM770" s="139"/>
      <c r="AN770" s="139"/>
      <c r="AO770" s="139"/>
      <c r="BB770" s="165"/>
      <c r="BC770" s="161"/>
      <c r="BD770" s="166"/>
      <c r="BJ770" s="165"/>
      <c r="BK770" s="161"/>
      <c r="BL770" s="166"/>
      <c r="CJ770" s="413"/>
      <c r="CK770" s="413"/>
      <c r="CO770" s="141"/>
    </row>
    <row r="771" spans="1:93" s="5" customFormat="1" x14ac:dyDescent="0.25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63"/>
      <c r="AG771" s="163"/>
      <c r="AH771" s="163"/>
      <c r="AI771" s="163"/>
      <c r="AJ771" s="163"/>
      <c r="AK771" s="164"/>
      <c r="AL771" s="139"/>
      <c r="AM771" s="139"/>
      <c r="AN771" s="139"/>
      <c r="AO771" s="139"/>
      <c r="BB771" s="165"/>
      <c r="BC771" s="161"/>
      <c r="BD771" s="166"/>
      <c r="BJ771" s="165"/>
      <c r="BK771" s="161"/>
      <c r="BL771" s="166"/>
      <c r="CJ771" s="413"/>
      <c r="CK771" s="413"/>
      <c r="CO771" s="141"/>
    </row>
    <row r="772" spans="1:93" s="5" customFormat="1" x14ac:dyDescent="0.25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63"/>
      <c r="AG772" s="163"/>
      <c r="AH772" s="163"/>
      <c r="AI772" s="163"/>
      <c r="AJ772" s="163"/>
      <c r="AK772" s="164"/>
      <c r="AL772" s="139"/>
      <c r="AM772" s="139"/>
      <c r="AN772" s="139"/>
      <c r="AO772" s="139"/>
      <c r="BB772" s="165"/>
      <c r="BC772" s="161"/>
      <c r="BD772" s="166"/>
      <c r="BJ772" s="165"/>
      <c r="BK772" s="161"/>
      <c r="BL772" s="166"/>
      <c r="CJ772" s="413"/>
      <c r="CK772" s="413"/>
      <c r="CO772" s="141"/>
    </row>
    <row r="773" spans="1:93" s="5" customFormat="1" x14ac:dyDescent="0.25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63"/>
      <c r="AG773" s="163"/>
      <c r="AH773" s="163"/>
      <c r="AI773" s="163"/>
      <c r="AJ773" s="163"/>
      <c r="AK773" s="164"/>
      <c r="AL773" s="139"/>
      <c r="AM773" s="139"/>
      <c r="AN773" s="139"/>
      <c r="AO773" s="139"/>
      <c r="BB773" s="165"/>
      <c r="BC773" s="161"/>
      <c r="BD773" s="166"/>
      <c r="BJ773" s="165"/>
      <c r="BK773" s="161"/>
      <c r="BL773" s="166"/>
      <c r="CJ773" s="413"/>
      <c r="CK773" s="413"/>
      <c r="CO773" s="141"/>
    </row>
    <row r="774" spans="1:93" s="5" customFormat="1" x14ac:dyDescent="0.25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63"/>
      <c r="AG774" s="163"/>
      <c r="AH774" s="163"/>
      <c r="AI774" s="163"/>
      <c r="AJ774" s="163"/>
      <c r="AK774" s="164"/>
      <c r="AL774" s="139"/>
      <c r="AM774" s="139"/>
      <c r="AN774" s="139"/>
      <c r="AO774" s="139"/>
      <c r="BB774" s="165"/>
      <c r="BC774" s="161"/>
      <c r="BD774" s="166"/>
      <c r="BJ774" s="165"/>
      <c r="BK774" s="161"/>
      <c r="BL774" s="166"/>
      <c r="CJ774" s="413"/>
      <c r="CK774" s="413"/>
      <c r="CO774" s="141"/>
    </row>
    <row r="775" spans="1:93" s="5" customFormat="1" x14ac:dyDescent="0.25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63"/>
      <c r="AG775" s="163"/>
      <c r="AH775" s="163"/>
      <c r="AI775" s="163"/>
      <c r="AJ775" s="163"/>
      <c r="AK775" s="164"/>
      <c r="AL775" s="139"/>
      <c r="AM775" s="139"/>
      <c r="AN775" s="139"/>
      <c r="AO775" s="139"/>
      <c r="BB775" s="165"/>
      <c r="BC775" s="161"/>
      <c r="BD775" s="166"/>
      <c r="BJ775" s="165"/>
      <c r="BK775" s="161"/>
      <c r="BL775" s="166"/>
      <c r="CJ775" s="413"/>
      <c r="CK775" s="413"/>
      <c r="CO775" s="141"/>
    </row>
    <row r="776" spans="1:93" s="5" customFormat="1" x14ac:dyDescent="0.25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63"/>
      <c r="AG776" s="163"/>
      <c r="AH776" s="163"/>
      <c r="AI776" s="163"/>
      <c r="AJ776" s="163"/>
      <c r="AK776" s="164"/>
      <c r="AL776" s="139"/>
      <c r="AM776" s="139"/>
      <c r="AN776" s="139"/>
      <c r="AO776" s="139"/>
      <c r="BB776" s="165"/>
      <c r="BC776" s="161"/>
      <c r="BD776" s="166"/>
      <c r="BJ776" s="165"/>
      <c r="BK776" s="161"/>
      <c r="BL776" s="166"/>
      <c r="CJ776" s="413"/>
      <c r="CK776" s="413"/>
      <c r="CO776" s="141"/>
    </row>
    <row r="777" spans="1:93" s="5" customFormat="1" x14ac:dyDescent="0.25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63"/>
      <c r="AG777" s="163"/>
      <c r="AH777" s="163"/>
      <c r="AI777" s="163"/>
      <c r="AJ777" s="163"/>
      <c r="AK777" s="164"/>
      <c r="AL777" s="139"/>
      <c r="AM777" s="139"/>
      <c r="AN777" s="139"/>
      <c r="AO777" s="139"/>
      <c r="BB777" s="165"/>
      <c r="BC777" s="161"/>
      <c r="BD777" s="166"/>
      <c r="BJ777" s="165"/>
      <c r="BK777" s="161"/>
      <c r="BL777" s="166"/>
      <c r="CJ777" s="413"/>
      <c r="CK777" s="413"/>
      <c r="CO777" s="141"/>
    </row>
    <row r="778" spans="1:93" s="5" customFormat="1" x14ac:dyDescent="0.25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63"/>
      <c r="AG778" s="163"/>
      <c r="AH778" s="163"/>
      <c r="AI778" s="163"/>
      <c r="AJ778" s="163"/>
      <c r="AK778" s="164"/>
      <c r="AL778" s="139"/>
      <c r="AM778" s="139"/>
      <c r="AN778" s="139"/>
      <c r="AO778" s="139"/>
      <c r="BB778" s="165"/>
      <c r="BC778" s="161"/>
      <c r="BD778" s="166"/>
      <c r="BJ778" s="165"/>
      <c r="BK778" s="161"/>
      <c r="BL778" s="166"/>
      <c r="CJ778" s="413"/>
      <c r="CK778" s="413"/>
      <c r="CO778" s="141"/>
    </row>
    <row r="779" spans="1:93" s="5" customFormat="1" x14ac:dyDescent="0.25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63"/>
      <c r="AG779" s="163"/>
      <c r="AH779" s="163"/>
      <c r="AI779" s="163"/>
      <c r="AJ779" s="163"/>
      <c r="AK779" s="164"/>
      <c r="AL779" s="139"/>
      <c r="AM779" s="139"/>
      <c r="AN779" s="139"/>
      <c r="AO779" s="139"/>
      <c r="BB779" s="165"/>
      <c r="BC779" s="161"/>
      <c r="BD779" s="166"/>
      <c r="BJ779" s="165"/>
      <c r="BK779" s="161"/>
      <c r="BL779" s="166"/>
      <c r="CJ779" s="413"/>
      <c r="CK779" s="413"/>
      <c r="CO779" s="141"/>
    </row>
    <row r="780" spans="1:93" s="5" customFormat="1" x14ac:dyDescent="0.25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63"/>
      <c r="AG780" s="163"/>
      <c r="AH780" s="163"/>
      <c r="AI780" s="163"/>
      <c r="AJ780" s="163"/>
      <c r="AK780" s="164"/>
      <c r="AL780" s="139"/>
      <c r="AM780" s="139"/>
      <c r="AN780" s="139"/>
      <c r="AO780" s="139"/>
      <c r="BB780" s="165"/>
      <c r="BC780" s="161"/>
      <c r="BD780" s="166"/>
      <c r="BJ780" s="165"/>
      <c r="BK780" s="161"/>
      <c r="BL780" s="166"/>
      <c r="CJ780" s="413"/>
      <c r="CK780" s="413"/>
      <c r="CO780" s="141"/>
    </row>
    <row r="781" spans="1:93" s="5" customFormat="1" x14ac:dyDescent="0.25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63"/>
      <c r="AG781" s="163"/>
      <c r="AH781" s="163"/>
      <c r="AI781" s="163"/>
      <c r="AJ781" s="163"/>
      <c r="AK781" s="164"/>
      <c r="AL781" s="139"/>
      <c r="AM781" s="139"/>
      <c r="AN781" s="139"/>
      <c r="AO781" s="139"/>
      <c r="BB781" s="165"/>
      <c r="BC781" s="161"/>
      <c r="BD781" s="166"/>
      <c r="BJ781" s="165"/>
      <c r="BK781" s="161"/>
      <c r="BL781" s="166"/>
      <c r="CJ781" s="413"/>
      <c r="CK781" s="413"/>
      <c r="CO781" s="141"/>
    </row>
    <row r="782" spans="1:93" s="5" customFormat="1" x14ac:dyDescent="0.25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63"/>
      <c r="AG782" s="163"/>
      <c r="AH782" s="163"/>
      <c r="AI782" s="163"/>
      <c r="AJ782" s="163"/>
      <c r="AK782" s="164"/>
      <c r="AL782" s="139"/>
      <c r="AM782" s="139"/>
      <c r="AN782" s="139"/>
      <c r="AO782" s="139"/>
      <c r="BB782" s="165"/>
      <c r="BC782" s="161"/>
      <c r="BD782" s="166"/>
      <c r="BJ782" s="165"/>
      <c r="BK782" s="161"/>
      <c r="BL782" s="166"/>
      <c r="CJ782" s="413"/>
      <c r="CK782" s="413"/>
      <c r="CO782" s="141"/>
    </row>
    <row r="783" spans="1:93" s="5" customFormat="1" x14ac:dyDescent="0.25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63"/>
      <c r="AG783" s="163"/>
      <c r="AH783" s="163"/>
      <c r="AI783" s="163"/>
      <c r="AJ783" s="163"/>
      <c r="AK783" s="164"/>
      <c r="AL783" s="139"/>
      <c r="AM783" s="139"/>
      <c r="AN783" s="139"/>
      <c r="AO783" s="139"/>
      <c r="BB783" s="165"/>
      <c r="BC783" s="161"/>
      <c r="BD783" s="166"/>
      <c r="BJ783" s="165"/>
      <c r="BK783" s="161"/>
      <c r="BL783" s="166"/>
      <c r="CJ783" s="413"/>
      <c r="CK783" s="413"/>
      <c r="CO783" s="141"/>
    </row>
    <row r="784" spans="1:93" s="5" customFormat="1" x14ac:dyDescent="0.25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63"/>
      <c r="AG784" s="163"/>
      <c r="AH784" s="163"/>
      <c r="AI784" s="163"/>
      <c r="AJ784" s="163"/>
      <c r="AK784" s="164"/>
      <c r="AL784" s="139"/>
      <c r="AM784" s="139"/>
      <c r="AN784" s="139"/>
      <c r="AO784" s="139"/>
      <c r="BB784" s="165"/>
      <c r="BC784" s="161"/>
      <c r="BD784" s="166"/>
      <c r="BJ784" s="165"/>
      <c r="BK784" s="161"/>
      <c r="BL784" s="166"/>
      <c r="CJ784" s="413"/>
      <c r="CK784" s="413"/>
      <c r="CO784" s="141"/>
    </row>
    <row r="785" spans="1:93" s="5" customFormat="1" x14ac:dyDescent="0.25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63"/>
      <c r="AG785" s="163"/>
      <c r="AH785" s="163"/>
      <c r="AI785" s="163"/>
      <c r="AJ785" s="163"/>
      <c r="AK785" s="164"/>
      <c r="AL785" s="139"/>
      <c r="AM785" s="139"/>
      <c r="AN785" s="139"/>
      <c r="AO785" s="139"/>
      <c r="BB785" s="165"/>
      <c r="BC785" s="161"/>
      <c r="BD785" s="166"/>
      <c r="BJ785" s="165"/>
      <c r="BK785" s="161"/>
      <c r="BL785" s="166"/>
      <c r="CJ785" s="413"/>
      <c r="CK785" s="413"/>
      <c r="CO785" s="141"/>
    </row>
    <row r="786" spans="1:93" s="5" customFormat="1" x14ac:dyDescent="0.25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63"/>
      <c r="AG786" s="163"/>
      <c r="AH786" s="163"/>
      <c r="AI786" s="163"/>
      <c r="AJ786" s="163"/>
      <c r="AK786" s="164"/>
      <c r="AL786" s="139"/>
      <c r="AM786" s="139"/>
      <c r="AN786" s="139"/>
      <c r="AO786" s="139"/>
      <c r="BB786" s="165"/>
      <c r="BC786" s="161"/>
      <c r="BD786" s="166"/>
      <c r="BJ786" s="165"/>
      <c r="BK786" s="161"/>
      <c r="BL786" s="166"/>
      <c r="CJ786" s="413"/>
      <c r="CK786" s="413"/>
      <c r="CO786" s="141"/>
    </row>
    <row r="787" spans="1:93" s="5" customFormat="1" x14ac:dyDescent="0.25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63"/>
      <c r="AG787" s="163"/>
      <c r="AH787" s="163"/>
      <c r="AI787" s="163"/>
      <c r="AJ787" s="163"/>
      <c r="AK787" s="164"/>
      <c r="AL787" s="139"/>
      <c r="AM787" s="139"/>
      <c r="AN787" s="139"/>
      <c r="AO787" s="139"/>
      <c r="BB787" s="165"/>
      <c r="BC787" s="161"/>
      <c r="BD787" s="166"/>
      <c r="BJ787" s="165"/>
      <c r="BK787" s="161"/>
      <c r="BL787" s="166"/>
      <c r="CJ787" s="413"/>
      <c r="CK787" s="413"/>
      <c r="CO787" s="141"/>
    </row>
    <row r="788" spans="1:93" s="5" customFormat="1" x14ac:dyDescent="0.25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63"/>
      <c r="AG788" s="163"/>
      <c r="AH788" s="163"/>
      <c r="AI788" s="163"/>
      <c r="AJ788" s="163"/>
      <c r="AK788" s="164"/>
      <c r="AL788" s="139"/>
      <c r="AM788" s="139"/>
      <c r="AN788" s="139"/>
      <c r="AO788" s="139"/>
      <c r="BB788" s="165"/>
      <c r="BC788" s="161"/>
      <c r="BD788" s="166"/>
      <c r="BJ788" s="165"/>
      <c r="BK788" s="161"/>
      <c r="BL788" s="166"/>
      <c r="CJ788" s="413"/>
      <c r="CK788" s="413"/>
      <c r="CO788" s="141"/>
    </row>
    <row r="789" spans="1:93" s="5" customFormat="1" x14ac:dyDescent="0.25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63"/>
      <c r="AG789" s="163"/>
      <c r="AH789" s="163"/>
      <c r="AI789" s="163"/>
      <c r="AJ789" s="163"/>
      <c r="AK789" s="164"/>
      <c r="AL789" s="139"/>
      <c r="AM789" s="139"/>
      <c r="AN789" s="139"/>
      <c r="AO789" s="139"/>
      <c r="BB789" s="165"/>
      <c r="BC789" s="161"/>
      <c r="BD789" s="166"/>
      <c r="BJ789" s="165"/>
      <c r="BK789" s="161"/>
      <c r="BL789" s="166"/>
      <c r="CJ789" s="413"/>
      <c r="CK789" s="413"/>
      <c r="CO789" s="141"/>
    </row>
    <row r="790" spans="1:93" s="5" customFormat="1" x14ac:dyDescent="0.25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63"/>
      <c r="AG790" s="163"/>
      <c r="AH790" s="163"/>
      <c r="AI790" s="163"/>
      <c r="AJ790" s="163"/>
      <c r="AK790" s="164"/>
      <c r="AL790" s="139"/>
      <c r="AM790" s="139"/>
      <c r="AN790" s="139"/>
      <c r="AO790" s="139"/>
      <c r="BB790" s="165"/>
      <c r="BC790" s="161"/>
      <c r="BD790" s="166"/>
      <c r="BJ790" s="165"/>
      <c r="BK790" s="161"/>
      <c r="BL790" s="166"/>
      <c r="CJ790" s="413"/>
      <c r="CK790" s="413"/>
      <c r="CO790" s="141"/>
    </row>
    <row r="791" spans="1:93" s="5" customFormat="1" x14ac:dyDescent="0.25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63"/>
      <c r="AG791" s="163"/>
      <c r="AH791" s="163"/>
      <c r="AI791" s="163"/>
      <c r="AJ791" s="163"/>
      <c r="AK791" s="164"/>
      <c r="AL791" s="139"/>
      <c r="AM791" s="139"/>
      <c r="AN791" s="139"/>
      <c r="AO791" s="139"/>
      <c r="BB791" s="165"/>
      <c r="BC791" s="161"/>
      <c r="BD791" s="166"/>
      <c r="BJ791" s="165"/>
      <c r="BK791" s="161"/>
      <c r="BL791" s="166"/>
      <c r="CJ791" s="413"/>
      <c r="CK791" s="413"/>
      <c r="CO791" s="141"/>
    </row>
    <row r="792" spans="1:93" s="5" customFormat="1" x14ac:dyDescent="0.25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63"/>
      <c r="AG792" s="163"/>
      <c r="AH792" s="163"/>
      <c r="AI792" s="163"/>
      <c r="AJ792" s="163"/>
      <c r="AK792" s="164"/>
      <c r="AL792" s="139"/>
      <c r="AM792" s="139"/>
      <c r="AN792" s="139"/>
      <c r="AO792" s="139"/>
      <c r="BB792" s="165"/>
      <c r="BC792" s="161"/>
      <c r="BD792" s="166"/>
      <c r="BJ792" s="165"/>
      <c r="BK792" s="161"/>
      <c r="BL792" s="166"/>
      <c r="CJ792" s="413"/>
      <c r="CK792" s="413"/>
      <c r="CO792" s="141"/>
    </row>
    <row r="793" spans="1:93" s="5" customFormat="1" x14ac:dyDescent="0.25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63"/>
      <c r="AG793" s="163"/>
      <c r="AH793" s="163"/>
      <c r="AI793" s="163"/>
      <c r="AJ793" s="163"/>
      <c r="AK793" s="164"/>
      <c r="AL793" s="139"/>
      <c r="AM793" s="139"/>
      <c r="AN793" s="139"/>
      <c r="AO793" s="139"/>
      <c r="BB793" s="165"/>
      <c r="BC793" s="161"/>
      <c r="BD793" s="166"/>
      <c r="BJ793" s="165"/>
      <c r="BK793" s="161"/>
      <c r="BL793" s="166"/>
      <c r="CJ793" s="413"/>
      <c r="CK793" s="413"/>
      <c r="CO793" s="141"/>
    </row>
    <row r="794" spans="1:93" s="5" customFormat="1" x14ac:dyDescent="0.25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63"/>
      <c r="AG794" s="163"/>
      <c r="AH794" s="163"/>
      <c r="AI794" s="163"/>
      <c r="AJ794" s="163"/>
      <c r="AK794" s="164"/>
      <c r="AL794" s="139"/>
      <c r="AM794" s="139"/>
      <c r="AN794" s="139"/>
      <c r="AO794" s="139"/>
      <c r="BB794" s="165"/>
      <c r="BC794" s="161"/>
      <c r="BD794" s="166"/>
      <c r="BJ794" s="165"/>
      <c r="BK794" s="161"/>
      <c r="BL794" s="166"/>
      <c r="CJ794" s="413"/>
      <c r="CK794" s="413"/>
      <c r="CO794" s="141"/>
    </row>
    <row r="795" spans="1:93" s="5" customFormat="1" x14ac:dyDescent="0.25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63"/>
      <c r="AG795" s="163"/>
      <c r="AH795" s="163"/>
      <c r="AI795" s="163"/>
      <c r="AJ795" s="163"/>
      <c r="AK795" s="164"/>
      <c r="AL795" s="139"/>
      <c r="AM795" s="139"/>
      <c r="AN795" s="139"/>
      <c r="AO795" s="139"/>
      <c r="BB795" s="165"/>
      <c r="BC795" s="161"/>
      <c r="BD795" s="166"/>
      <c r="BJ795" s="165"/>
      <c r="BK795" s="161"/>
      <c r="BL795" s="166"/>
      <c r="CJ795" s="413"/>
      <c r="CK795" s="413"/>
      <c r="CO795" s="141"/>
    </row>
    <row r="796" spans="1:93" s="5" customFormat="1" x14ac:dyDescent="0.25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63"/>
      <c r="AG796" s="163"/>
      <c r="AH796" s="163"/>
      <c r="AI796" s="163"/>
      <c r="AJ796" s="163"/>
      <c r="AK796" s="164"/>
      <c r="AL796" s="139"/>
      <c r="AM796" s="139"/>
      <c r="AN796" s="139"/>
      <c r="AO796" s="139"/>
      <c r="BB796" s="165"/>
      <c r="BC796" s="161"/>
      <c r="BD796" s="166"/>
      <c r="BJ796" s="165"/>
      <c r="BK796" s="161"/>
      <c r="BL796" s="166"/>
      <c r="CJ796" s="413"/>
      <c r="CK796" s="413"/>
      <c r="CO796" s="141"/>
    </row>
    <row r="797" spans="1:93" s="5" customFormat="1" x14ac:dyDescent="0.25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63"/>
      <c r="AG797" s="163"/>
      <c r="AH797" s="163"/>
      <c r="AI797" s="163"/>
      <c r="AJ797" s="163"/>
      <c r="AK797" s="164"/>
      <c r="AL797" s="139"/>
      <c r="AM797" s="139"/>
      <c r="AN797" s="139"/>
      <c r="AO797" s="139"/>
      <c r="BB797" s="165"/>
      <c r="BC797" s="161"/>
      <c r="BD797" s="166"/>
      <c r="BJ797" s="165"/>
      <c r="BK797" s="161"/>
      <c r="BL797" s="166"/>
      <c r="CJ797" s="413"/>
      <c r="CK797" s="413"/>
      <c r="CO797" s="141"/>
    </row>
    <row r="798" spans="1:93" s="5" customFormat="1" x14ac:dyDescent="0.25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63"/>
      <c r="AG798" s="163"/>
      <c r="AH798" s="163"/>
      <c r="AI798" s="163"/>
      <c r="AJ798" s="163"/>
      <c r="AK798" s="164"/>
      <c r="AL798" s="139"/>
      <c r="AM798" s="139"/>
      <c r="AN798" s="139"/>
      <c r="AO798" s="139"/>
      <c r="BB798" s="165"/>
      <c r="BC798" s="161"/>
      <c r="BD798" s="166"/>
      <c r="BJ798" s="165"/>
      <c r="BK798" s="161"/>
      <c r="BL798" s="166"/>
      <c r="CJ798" s="413"/>
      <c r="CK798" s="413"/>
      <c r="CO798" s="141"/>
    </row>
    <row r="799" spans="1:93" s="5" customFormat="1" x14ac:dyDescent="0.25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63"/>
      <c r="AG799" s="163"/>
      <c r="AH799" s="163"/>
      <c r="AI799" s="163"/>
      <c r="AJ799" s="163"/>
      <c r="AK799" s="164"/>
      <c r="AL799" s="139"/>
      <c r="AM799" s="139"/>
      <c r="AN799" s="139"/>
      <c r="AO799" s="139"/>
      <c r="BB799" s="165"/>
      <c r="BC799" s="161"/>
      <c r="BD799" s="166"/>
      <c r="BJ799" s="165"/>
      <c r="BK799" s="161"/>
      <c r="BL799" s="166"/>
      <c r="CJ799" s="413"/>
      <c r="CK799" s="413"/>
      <c r="CO799" s="141"/>
    </row>
    <row r="800" spans="1:93" s="5" customFormat="1" x14ac:dyDescent="0.25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63"/>
      <c r="AG800" s="163"/>
      <c r="AH800" s="163"/>
      <c r="AI800" s="163"/>
      <c r="AJ800" s="163"/>
      <c r="AK800" s="164"/>
      <c r="AL800" s="139"/>
      <c r="AM800" s="139"/>
      <c r="AN800" s="139"/>
      <c r="AO800" s="139"/>
      <c r="BB800" s="165"/>
      <c r="BC800" s="161"/>
      <c r="BD800" s="166"/>
      <c r="BJ800" s="165"/>
      <c r="BK800" s="161"/>
      <c r="BL800" s="166"/>
      <c r="CJ800" s="413"/>
      <c r="CK800" s="413"/>
      <c r="CO800" s="141"/>
    </row>
    <row r="801" spans="1:93" s="5" customFormat="1" x14ac:dyDescent="0.25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63"/>
      <c r="AG801" s="163"/>
      <c r="AH801" s="163"/>
      <c r="AI801" s="163"/>
      <c r="AJ801" s="163"/>
      <c r="AK801" s="164"/>
      <c r="AL801" s="139"/>
      <c r="AM801" s="139"/>
      <c r="AN801" s="139"/>
      <c r="AO801" s="139"/>
      <c r="BB801" s="165"/>
      <c r="BC801" s="161"/>
      <c r="BD801" s="166"/>
      <c r="BJ801" s="165"/>
      <c r="BK801" s="161"/>
      <c r="BL801" s="166"/>
      <c r="CJ801" s="413"/>
      <c r="CK801" s="413"/>
      <c r="CO801" s="141"/>
    </row>
    <row r="802" spans="1:93" s="5" customFormat="1" x14ac:dyDescent="0.25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63"/>
      <c r="AG802" s="163"/>
      <c r="AH802" s="163"/>
      <c r="AI802" s="163"/>
      <c r="AJ802" s="163"/>
      <c r="AK802" s="164"/>
      <c r="AL802" s="139"/>
      <c r="AM802" s="139"/>
      <c r="AN802" s="139"/>
      <c r="AO802" s="139"/>
      <c r="BB802" s="165"/>
      <c r="BC802" s="161"/>
      <c r="BD802" s="166"/>
      <c r="BJ802" s="165"/>
      <c r="BK802" s="161"/>
      <c r="BL802" s="166"/>
      <c r="CJ802" s="413"/>
      <c r="CK802" s="413"/>
      <c r="CO802" s="141"/>
    </row>
    <row r="803" spans="1:93" s="5" customFormat="1" x14ac:dyDescent="0.25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63"/>
      <c r="AG803" s="163"/>
      <c r="AH803" s="163"/>
      <c r="AI803" s="163"/>
      <c r="AJ803" s="163"/>
      <c r="AK803" s="164"/>
      <c r="AL803" s="139"/>
      <c r="AM803" s="139"/>
      <c r="AN803" s="139"/>
      <c r="AO803" s="139"/>
      <c r="BB803" s="165"/>
      <c r="BC803" s="161"/>
      <c r="BD803" s="166"/>
      <c r="BJ803" s="165"/>
      <c r="BK803" s="161"/>
      <c r="BL803" s="166"/>
      <c r="CJ803" s="413"/>
      <c r="CK803" s="413"/>
      <c r="CO803" s="141"/>
    </row>
    <row r="804" spans="1:93" s="5" customFormat="1" x14ac:dyDescent="0.25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63"/>
      <c r="AG804" s="163"/>
      <c r="AH804" s="163"/>
      <c r="AI804" s="163"/>
      <c r="AJ804" s="163"/>
      <c r="AK804" s="164"/>
      <c r="AL804" s="139"/>
      <c r="AM804" s="139"/>
      <c r="AN804" s="139"/>
      <c r="AO804" s="139"/>
      <c r="BB804" s="165"/>
      <c r="BC804" s="161"/>
      <c r="BD804" s="166"/>
      <c r="BJ804" s="165"/>
      <c r="BK804" s="161"/>
      <c r="BL804" s="166"/>
      <c r="CJ804" s="413"/>
      <c r="CK804" s="413"/>
      <c r="CO804" s="141"/>
    </row>
    <row r="805" spans="1:93" s="5" customFormat="1" x14ac:dyDescent="0.25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63"/>
      <c r="AG805" s="163"/>
      <c r="AH805" s="163"/>
      <c r="AI805" s="163"/>
      <c r="AJ805" s="163"/>
      <c r="AK805" s="164"/>
      <c r="AL805" s="139"/>
      <c r="AM805" s="139"/>
      <c r="AN805" s="139"/>
      <c r="AO805" s="139"/>
      <c r="BB805" s="165"/>
      <c r="BC805" s="161"/>
      <c r="BD805" s="166"/>
      <c r="BJ805" s="165"/>
      <c r="BK805" s="161"/>
      <c r="BL805" s="166"/>
      <c r="CJ805" s="413"/>
      <c r="CK805" s="413"/>
      <c r="CO805" s="141"/>
    </row>
    <row r="806" spans="1:93" s="5" customFormat="1" x14ac:dyDescent="0.25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63"/>
      <c r="AG806" s="163"/>
      <c r="AH806" s="163"/>
      <c r="AI806" s="163"/>
      <c r="AJ806" s="163"/>
      <c r="AK806" s="164"/>
      <c r="AL806" s="139"/>
      <c r="AM806" s="139"/>
      <c r="AN806" s="139"/>
      <c r="AO806" s="139"/>
      <c r="BB806" s="165"/>
      <c r="BC806" s="161"/>
      <c r="BD806" s="166"/>
      <c r="BJ806" s="165"/>
      <c r="BK806" s="161"/>
      <c r="BL806" s="166"/>
      <c r="CJ806" s="413"/>
      <c r="CK806" s="413"/>
      <c r="CO806" s="141"/>
    </row>
    <row r="807" spans="1:93" s="5" customFormat="1" x14ac:dyDescent="0.25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63"/>
      <c r="AG807" s="163"/>
      <c r="AH807" s="163"/>
      <c r="AI807" s="163"/>
      <c r="AJ807" s="163"/>
      <c r="AK807" s="164"/>
      <c r="AL807" s="139"/>
      <c r="AM807" s="139"/>
      <c r="AN807" s="139"/>
      <c r="AO807" s="139"/>
      <c r="BB807" s="165"/>
      <c r="BC807" s="161"/>
      <c r="BD807" s="166"/>
      <c r="BJ807" s="165"/>
      <c r="BK807" s="161"/>
      <c r="BL807" s="166"/>
      <c r="CJ807" s="413"/>
      <c r="CK807" s="413"/>
      <c r="CO807" s="141"/>
    </row>
    <row r="808" spans="1:93" s="5" customFormat="1" x14ac:dyDescent="0.25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63"/>
      <c r="AG808" s="163"/>
      <c r="AH808" s="163"/>
      <c r="AI808" s="163"/>
      <c r="AJ808" s="163"/>
      <c r="AK808" s="164"/>
      <c r="AL808" s="139"/>
      <c r="AM808" s="139"/>
      <c r="AN808" s="139"/>
      <c r="AO808" s="139"/>
      <c r="BB808" s="165"/>
      <c r="BC808" s="161"/>
      <c r="BD808" s="166"/>
      <c r="BJ808" s="165"/>
      <c r="BK808" s="161"/>
      <c r="BL808" s="166"/>
      <c r="CJ808" s="413"/>
      <c r="CK808" s="413"/>
      <c r="CO808" s="141"/>
    </row>
    <row r="809" spans="1:93" s="5" customFormat="1" x14ac:dyDescent="0.25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63"/>
      <c r="AG809" s="163"/>
      <c r="AH809" s="163"/>
      <c r="AI809" s="163"/>
      <c r="AJ809" s="163"/>
      <c r="AK809" s="164"/>
      <c r="AL809" s="139"/>
      <c r="AM809" s="139"/>
      <c r="AN809" s="139"/>
      <c r="AO809" s="139"/>
      <c r="BB809" s="165"/>
      <c r="BC809" s="161"/>
      <c r="BD809" s="166"/>
      <c r="BJ809" s="165"/>
      <c r="BK809" s="161"/>
      <c r="BL809" s="166"/>
      <c r="CJ809" s="413"/>
      <c r="CK809" s="413"/>
      <c r="CO809" s="141"/>
    </row>
    <row r="810" spans="1:93" s="5" customFormat="1" x14ac:dyDescent="0.25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63"/>
      <c r="AG810" s="163"/>
      <c r="AH810" s="163"/>
      <c r="AI810" s="163"/>
      <c r="AJ810" s="163"/>
      <c r="AK810" s="164"/>
      <c r="AL810" s="139"/>
      <c r="AM810" s="139"/>
      <c r="AN810" s="139"/>
      <c r="AO810" s="139"/>
      <c r="BB810" s="165"/>
      <c r="BC810" s="161"/>
      <c r="BD810" s="166"/>
      <c r="BJ810" s="165"/>
      <c r="BK810" s="161"/>
      <c r="BL810" s="166"/>
      <c r="CJ810" s="413"/>
      <c r="CK810" s="413"/>
      <c r="CO810" s="141"/>
    </row>
    <row r="811" spans="1:93" s="5" customFormat="1" x14ac:dyDescent="0.25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63"/>
      <c r="AG811" s="163"/>
      <c r="AH811" s="163"/>
      <c r="AI811" s="163"/>
      <c r="AJ811" s="163"/>
      <c r="AK811" s="164"/>
      <c r="AL811" s="139"/>
      <c r="AM811" s="139"/>
      <c r="AN811" s="139"/>
      <c r="AO811" s="139"/>
      <c r="BB811" s="165"/>
      <c r="BC811" s="161"/>
      <c r="BD811" s="166"/>
      <c r="BJ811" s="165"/>
      <c r="BK811" s="161"/>
      <c r="BL811" s="166"/>
      <c r="CJ811" s="413"/>
      <c r="CK811" s="413"/>
      <c r="CO811" s="141"/>
    </row>
    <row r="812" spans="1:93" s="5" customFormat="1" x14ac:dyDescent="0.25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63"/>
      <c r="AG812" s="163"/>
      <c r="AH812" s="163"/>
      <c r="AI812" s="163"/>
      <c r="AJ812" s="163"/>
      <c r="AK812" s="164"/>
      <c r="AL812" s="139"/>
      <c r="AM812" s="139"/>
      <c r="AN812" s="139"/>
      <c r="AO812" s="139"/>
      <c r="BB812" s="165"/>
      <c r="BC812" s="161"/>
      <c r="BD812" s="166"/>
      <c r="BJ812" s="165"/>
      <c r="BK812" s="161"/>
      <c r="BL812" s="166"/>
      <c r="CJ812" s="413"/>
      <c r="CK812" s="413"/>
      <c r="CO812" s="141"/>
    </row>
    <row r="813" spans="1:93" s="5" customFormat="1" x14ac:dyDescent="0.25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63"/>
      <c r="AG813" s="163"/>
      <c r="AH813" s="163"/>
      <c r="AI813" s="163"/>
      <c r="AJ813" s="163"/>
      <c r="AK813" s="164"/>
      <c r="AL813" s="139"/>
      <c r="AM813" s="139"/>
      <c r="AN813" s="139"/>
      <c r="AO813" s="139"/>
      <c r="BB813" s="165"/>
      <c r="BC813" s="161"/>
      <c r="BD813" s="166"/>
      <c r="BJ813" s="165"/>
      <c r="BK813" s="161"/>
      <c r="BL813" s="166"/>
      <c r="CJ813" s="413"/>
      <c r="CK813" s="413"/>
      <c r="CO813" s="141"/>
    </row>
    <row r="814" spans="1:93" s="5" customFormat="1" x14ac:dyDescent="0.25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63"/>
      <c r="AG814" s="163"/>
      <c r="AH814" s="163"/>
      <c r="AI814" s="163"/>
      <c r="AJ814" s="163"/>
      <c r="AK814" s="164"/>
      <c r="AL814" s="139"/>
      <c r="AM814" s="139"/>
      <c r="AN814" s="139"/>
      <c r="AO814" s="139"/>
      <c r="BB814" s="165"/>
      <c r="BC814" s="161"/>
      <c r="BD814" s="166"/>
      <c r="BJ814" s="165"/>
      <c r="BK814" s="161"/>
      <c r="BL814" s="166"/>
      <c r="CJ814" s="413"/>
      <c r="CK814" s="413"/>
      <c r="CO814" s="141"/>
    </row>
    <row r="815" spans="1:93" s="5" customFormat="1" x14ac:dyDescent="0.25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63"/>
      <c r="AG815" s="163"/>
      <c r="AH815" s="163"/>
      <c r="AI815" s="163"/>
      <c r="AJ815" s="163"/>
      <c r="AK815" s="164"/>
      <c r="AL815" s="139"/>
      <c r="AM815" s="139"/>
      <c r="AN815" s="139"/>
      <c r="AO815" s="139"/>
      <c r="BB815" s="165"/>
      <c r="BC815" s="161"/>
      <c r="BD815" s="166"/>
      <c r="BJ815" s="165"/>
      <c r="BK815" s="161"/>
      <c r="BL815" s="166"/>
      <c r="CJ815" s="413"/>
      <c r="CK815" s="413"/>
      <c r="CO815" s="141"/>
    </row>
    <row r="816" spans="1:93" s="5" customFormat="1" x14ac:dyDescent="0.25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63"/>
      <c r="AG816" s="163"/>
      <c r="AH816" s="163"/>
      <c r="AI816" s="163"/>
      <c r="AJ816" s="163"/>
      <c r="AK816" s="164"/>
      <c r="AL816" s="139"/>
      <c r="AM816" s="139"/>
      <c r="AN816" s="139"/>
      <c r="AO816" s="139"/>
      <c r="BB816" s="165"/>
      <c r="BC816" s="161"/>
      <c r="BD816" s="166"/>
      <c r="BJ816" s="165"/>
      <c r="BK816" s="161"/>
      <c r="BL816" s="166"/>
      <c r="CJ816" s="413"/>
      <c r="CK816" s="413"/>
      <c r="CO816" s="141"/>
    </row>
    <row r="817" spans="1:93" s="5" customFormat="1" x14ac:dyDescent="0.25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63"/>
      <c r="AG817" s="163"/>
      <c r="AH817" s="163"/>
      <c r="AI817" s="163"/>
      <c r="AJ817" s="163"/>
      <c r="AK817" s="164"/>
      <c r="AL817" s="139"/>
      <c r="AM817" s="139"/>
      <c r="AN817" s="139"/>
      <c r="AO817" s="139"/>
      <c r="BB817" s="165"/>
      <c r="BC817" s="161"/>
      <c r="BD817" s="166"/>
      <c r="BJ817" s="165"/>
      <c r="BK817" s="161"/>
      <c r="BL817" s="166"/>
      <c r="CJ817" s="413"/>
      <c r="CK817" s="413"/>
      <c r="CO817" s="141"/>
    </row>
    <row r="818" spans="1:93" s="5" customFormat="1" x14ac:dyDescent="0.25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/>
      <c r="AE818" s="139"/>
      <c r="AF818" s="163"/>
      <c r="AG818" s="163"/>
      <c r="AH818" s="163"/>
      <c r="AI818" s="163"/>
      <c r="AJ818" s="163"/>
      <c r="AK818" s="164"/>
      <c r="AL818" s="139"/>
      <c r="AM818" s="139"/>
      <c r="AN818" s="139"/>
      <c r="AO818" s="139"/>
      <c r="BB818" s="165"/>
      <c r="BC818" s="161"/>
      <c r="BD818" s="166"/>
      <c r="BJ818" s="165"/>
      <c r="BK818" s="161"/>
      <c r="BL818" s="166"/>
      <c r="CJ818" s="413"/>
      <c r="CK818" s="413"/>
      <c r="CO818" s="141"/>
    </row>
    <row r="819" spans="1:93" s="5" customFormat="1" x14ac:dyDescent="0.25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63"/>
      <c r="AG819" s="163"/>
      <c r="AH819" s="163"/>
      <c r="AI819" s="163"/>
      <c r="AJ819" s="163"/>
      <c r="AK819" s="164"/>
      <c r="AL819" s="139"/>
      <c r="AM819" s="139"/>
      <c r="AN819" s="139"/>
      <c r="AO819" s="139"/>
      <c r="BB819" s="165"/>
      <c r="BC819" s="161"/>
      <c r="BD819" s="166"/>
      <c r="BJ819" s="165"/>
      <c r="BK819" s="161"/>
      <c r="BL819" s="166"/>
      <c r="CJ819" s="413"/>
      <c r="CK819" s="413"/>
      <c r="CO819" s="141"/>
    </row>
    <row r="820" spans="1:93" s="5" customFormat="1" x14ac:dyDescent="0.25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63"/>
      <c r="AG820" s="163"/>
      <c r="AH820" s="163"/>
      <c r="AI820" s="163"/>
      <c r="AJ820" s="163"/>
      <c r="AK820" s="164"/>
      <c r="AL820" s="139"/>
      <c r="AM820" s="139"/>
      <c r="AN820" s="139"/>
      <c r="AO820" s="139"/>
      <c r="BB820" s="165"/>
      <c r="BC820" s="161"/>
      <c r="BD820" s="166"/>
      <c r="BJ820" s="165"/>
      <c r="BK820" s="161"/>
      <c r="BL820" s="166"/>
      <c r="CJ820" s="413"/>
      <c r="CK820" s="413"/>
      <c r="CO820" s="141"/>
    </row>
    <row r="821" spans="1:93" s="5" customFormat="1" x14ac:dyDescent="0.25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63"/>
      <c r="AG821" s="163"/>
      <c r="AH821" s="163"/>
      <c r="AI821" s="163"/>
      <c r="AJ821" s="163"/>
      <c r="AK821" s="164"/>
      <c r="AL821" s="139"/>
      <c r="AM821" s="139"/>
      <c r="AN821" s="139"/>
      <c r="AO821" s="139"/>
      <c r="BB821" s="165"/>
      <c r="BC821" s="161"/>
      <c r="BD821" s="166"/>
      <c r="BJ821" s="165"/>
      <c r="BK821" s="161"/>
      <c r="BL821" s="166"/>
      <c r="CJ821" s="413"/>
      <c r="CK821" s="413"/>
      <c r="CO821" s="141"/>
    </row>
    <row r="822" spans="1:93" s="5" customFormat="1" x14ac:dyDescent="0.25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/>
      <c r="AE822" s="139"/>
      <c r="AF822" s="163"/>
      <c r="AG822" s="163"/>
      <c r="AH822" s="163"/>
      <c r="AI822" s="163"/>
      <c r="AJ822" s="163"/>
      <c r="AK822" s="164"/>
      <c r="AL822" s="139"/>
      <c r="AM822" s="139"/>
      <c r="AN822" s="139"/>
      <c r="AO822" s="139"/>
      <c r="BB822" s="165"/>
      <c r="BC822" s="161"/>
      <c r="BD822" s="166"/>
      <c r="BJ822" s="165"/>
      <c r="BK822" s="161"/>
      <c r="BL822" s="166"/>
      <c r="CJ822" s="413"/>
      <c r="CK822" s="413"/>
      <c r="CO822" s="141"/>
    </row>
    <row r="823" spans="1:93" s="5" customFormat="1" x14ac:dyDescent="0.25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/>
      <c r="AE823" s="139"/>
      <c r="AF823" s="163"/>
      <c r="AG823" s="163"/>
      <c r="AH823" s="163"/>
      <c r="AI823" s="163"/>
      <c r="AJ823" s="163"/>
      <c r="AK823" s="164"/>
      <c r="AL823" s="139"/>
      <c r="AM823" s="139"/>
      <c r="AN823" s="139"/>
      <c r="AO823" s="139"/>
      <c r="BB823" s="165"/>
      <c r="BC823" s="161"/>
      <c r="BD823" s="166"/>
      <c r="BJ823" s="165"/>
      <c r="BK823" s="161"/>
      <c r="BL823" s="166"/>
      <c r="CJ823" s="413"/>
      <c r="CK823" s="413"/>
      <c r="CO823" s="141"/>
    </row>
    <row r="824" spans="1:93" s="5" customFormat="1" x14ac:dyDescent="0.25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63"/>
      <c r="AG824" s="163"/>
      <c r="AH824" s="163"/>
      <c r="AI824" s="163"/>
      <c r="AJ824" s="163"/>
      <c r="AK824" s="164"/>
      <c r="AL824" s="139"/>
      <c r="AM824" s="139"/>
      <c r="AN824" s="139"/>
      <c r="AO824" s="139"/>
      <c r="BB824" s="165"/>
      <c r="BC824" s="161"/>
      <c r="BD824" s="166"/>
      <c r="BJ824" s="165"/>
      <c r="BK824" s="161"/>
      <c r="BL824" s="166"/>
      <c r="CJ824" s="413"/>
      <c r="CK824" s="413"/>
      <c r="CO824" s="141"/>
    </row>
    <row r="825" spans="1:93" s="5" customFormat="1" x14ac:dyDescent="0.25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63"/>
      <c r="AG825" s="163"/>
      <c r="AH825" s="163"/>
      <c r="AI825" s="163"/>
      <c r="AJ825" s="163"/>
      <c r="AK825" s="164"/>
      <c r="AL825" s="139"/>
      <c r="AM825" s="139"/>
      <c r="AN825" s="139"/>
      <c r="AO825" s="139"/>
      <c r="BB825" s="165"/>
      <c r="BC825" s="161"/>
      <c r="BD825" s="166"/>
      <c r="BJ825" s="165"/>
      <c r="BK825" s="161"/>
      <c r="BL825" s="166"/>
      <c r="CJ825" s="413"/>
      <c r="CK825" s="413"/>
      <c r="CO825" s="141"/>
    </row>
    <row r="826" spans="1:93" s="5" customFormat="1" x14ac:dyDescent="0.25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63"/>
      <c r="AG826" s="163"/>
      <c r="AH826" s="163"/>
      <c r="AI826" s="163"/>
      <c r="AJ826" s="163"/>
      <c r="AK826" s="164"/>
      <c r="AL826" s="139"/>
      <c r="AM826" s="139"/>
      <c r="AN826" s="139"/>
      <c r="AO826" s="139"/>
      <c r="BB826" s="165"/>
      <c r="BC826" s="161"/>
      <c r="BD826" s="166"/>
      <c r="BJ826" s="165"/>
      <c r="BK826" s="161"/>
      <c r="BL826" s="166"/>
      <c r="CJ826" s="413"/>
      <c r="CK826" s="413"/>
      <c r="CO826" s="141"/>
    </row>
    <row r="827" spans="1:93" s="5" customFormat="1" x14ac:dyDescent="0.25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63"/>
      <c r="AG827" s="163"/>
      <c r="AH827" s="163"/>
      <c r="AI827" s="163"/>
      <c r="AJ827" s="163"/>
      <c r="AK827" s="164"/>
      <c r="AL827" s="139"/>
      <c r="AM827" s="139"/>
      <c r="AN827" s="139"/>
      <c r="AO827" s="139"/>
      <c r="BB827" s="165"/>
      <c r="BC827" s="161"/>
      <c r="BD827" s="166"/>
      <c r="BJ827" s="165"/>
      <c r="BK827" s="161"/>
      <c r="BL827" s="166"/>
      <c r="CJ827" s="413"/>
      <c r="CK827" s="413"/>
      <c r="CO827" s="141"/>
    </row>
    <row r="828" spans="1:93" s="5" customFormat="1" x14ac:dyDescent="0.25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63"/>
      <c r="AG828" s="163"/>
      <c r="AH828" s="163"/>
      <c r="AI828" s="163"/>
      <c r="AJ828" s="163"/>
      <c r="AK828" s="164"/>
      <c r="AL828" s="139"/>
      <c r="AM828" s="139"/>
      <c r="AN828" s="139"/>
      <c r="AO828" s="139"/>
      <c r="BB828" s="165"/>
      <c r="BC828" s="161"/>
      <c r="BD828" s="166"/>
      <c r="BJ828" s="165"/>
      <c r="BK828" s="161"/>
      <c r="BL828" s="166"/>
      <c r="CJ828" s="413"/>
      <c r="CK828" s="413"/>
      <c r="CO828" s="141"/>
    </row>
    <row r="829" spans="1:93" s="5" customFormat="1" x14ac:dyDescent="0.25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63"/>
      <c r="AG829" s="163"/>
      <c r="AH829" s="163"/>
      <c r="AI829" s="163"/>
      <c r="AJ829" s="163"/>
      <c r="AK829" s="164"/>
      <c r="AL829" s="139"/>
      <c r="AM829" s="139"/>
      <c r="AN829" s="139"/>
      <c r="AO829" s="139"/>
      <c r="BB829" s="165"/>
      <c r="BC829" s="161"/>
      <c r="BD829" s="166"/>
      <c r="BJ829" s="165"/>
      <c r="BK829" s="161"/>
      <c r="BL829" s="166"/>
      <c r="CJ829" s="413"/>
      <c r="CK829" s="413"/>
      <c r="CO829" s="141"/>
    </row>
    <row r="830" spans="1:93" s="5" customFormat="1" x14ac:dyDescent="0.25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63"/>
      <c r="AG830" s="163"/>
      <c r="AH830" s="163"/>
      <c r="AI830" s="163"/>
      <c r="AJ830" s="163"/>
      <c r="AK830" s="164"/>
      <c r="AL830" s="139"/>
      <c r="AM830" s="139"/>
      <c r="AN830" s="139"/>
      <c r="AO830" s="139"/>
      <c r="BB830" s="165"/>
      <c r="BC830" s="161"/>
      <c r="BD830" s="166"/>
      <c r="BJ830" s="165"/>
      <c r="BK830" s="161"/>
      <c r="BL830" s="166"/>
      <c r="CJ830" s="413"/>
      <c r="CK830" s="413"/>
      <c r="CO830" s="141"/>
    </row>
    <row r="831" spans="1:93" s="5" customFormat="1" x14ac:dyDescent="0.25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63"/>
      <c r="AG831" s="163"/>
      <c r="AH831" s="163"/>
      <c r="AI831" s="163"/>
      <c r="AJ831" s="163"/>
      <c r="AK831" s="164"/>
      <c r="AL831" s="139"/>
      <c r="AM831" s="139"/>
      <c r="AN831" s="139"/>
      <c r="AO831" s="139"/>
      <c r="BB831" s="165"/>
      <c r="BC831" s="161"/>
      <c r="BD831" s="166"/>
      <c r="BJ831" s="165"/>
      <c r="BK831" s="161"/>
      <c r="BL831" s="166"/>
      <c r="CJ831" s="413"/>
      <c r="CK831" s="413"/>
      <c r="CO831" s="141"/>
    </row>
    <row r="832" spans="1:93" s="5" customFormat="1" x14ac:dyDescent="0.25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63"/>
      <c r="AG832" s="163"/>
      <c r="AH832" s="163"/>
      <c r="AI832" s="163"/>
      <c r="AJ832" s="163"/>
      <c r="AK832" s="164"/>
      <c r="AL832" s="139"/>
      <c r="AM832" s="139"/>
      <c r="AN832" s="139"/>
      <c r="AO832" s="139"/>
      <c r="BB832" s="165"/>
      <c r="BC832" s="161"/>
      <c r="BD832" s="166"/>
      <c r="BJ832" s="165"/>
      <c r="BK832" s="161"/>
      <c r="BL832" s="166"/>
      <c r="CJ832" s="413"/>
      <c r="CK832" s="413"/>
      <c r="CO832" s="141"/>
    </row>
    <row r="833" spans="1:93" s="5" customFormat="1" x14ac:dyDescent="0.25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63"/>
      <c r="AG833" s="163"/>
      <c r="AH833" s="163"/>
      <c r="AI833" s="163"/>
      <c r="AJ833" s="163"/>
      <c r="AK833" s="164"/>
      <c r="AL833" s="139"/>
      <c r="AM833" s="139"/>
      <c r="AN833" s="139"/>
      <c r="AO833" s="139"/>
      <c r="BB833" s="165"/>
      <c r="BC833" s="161"/>
      <c r="BD833" s="166"/>
      <c r="BJ833" s="165"/>
      <c r="BK833" s="161"/>
      <c r="BL833" s="166"/>
      <c r="CJ833" s="413"/>
      <c r="CK833" s="413"/>
      <c r="CO833" s="141"/>
    </row>
    <row r="834" spans="1:93" s="5" customFormat="1" x14ac:dyDescent="0.25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63"/>
      <c r="AG834" s="163"/>
      <c r="AH834" s="163"/>
      <c r="AI834" s="163"/>
      <c r="AJ834" s="163"/>
      <c r="AK834" s="164"/>
      <c r="AL834" s="139"/>
      <c r="AM834" s="139"/>
      <c r="AN834" s="139"/>
      <c r="AO834" s="139"/>
      <c r="BB834" s="165"/>
      <c r="BC834" s="161"/>
      <c r="BD834" s="166"/>
      <c r="BJ834" s="165"/>
      <c r="BK834" s="161"/>
      <c r="BL834" s="166"/>
      <c r="CJ834" s="413"/>
      <c r="CK834" s="413"/>
      <c r="CO834" s="141"/>
    </row>
    <row r="835" spans="1:93" s="5" customFormat="1" x14ac:dyDescent="0.25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63"/>
      <c r="AG835" s="163"/>
      <c r="AH835" s="163"/>
      <c r="AI835" s="163"/>
      <c r="AJ835" s="163"/>
      <c r="AK835" s="164"/>
      <c r="AL835" s="139"/>
      <c r="AM835" s="139"/>
      <c r="AN835" s="139"/>
      <c r="AO835" s="139"/>
      <c r="BB835" s="165"/>
      <c r="BC835" s="161"/>
      <c r="BD835" s="166"/>
      <c r="BJ835" s="165"/>
      <c r="BK835" s="161"/>
      <c r="BL835" s="166"/>
      <c r="CJ835" s="413"/>
      <c r="CK835" s="413"/>
      <c r="CO835" s="141"/>
    </row>
    <row r="836" spans="1:93" s="5" customFormat="1" x14ac:dyDescent="0.25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/>
      <c r="AE836" s="139"/>
      <c r="AF836" s="163"/>
      <c r="AG836" s="163"/>
      <c r="AH836" s="163"/>
      <c r="AI836" s="163"/>
      <c r="AJ836" s="163"/>
      <c r="AK836" s="164"/>
      <c r="AL836" s="139"/>
      <c r="AM836" s="139"/>
      <c r="AN836" s="139"/>
      <c r="AO836" s="139"/>
      <c r="BB836" s="165"/>
      <c r="BC836" s="161"/>
      <c r="BD836" s="166"/>
      <c r="BJ836" s="165"/>
      <c r="BK836" s="161"/>
      <c r="BL836" s="166"/>
      <c r="CJ836" s="413"/>
      <c r="CK836" s="413"/>
      <c r="CO836" s="141"/>
    </row>
    <row r="837" spans="1:93" s="5" customFormat="1" x14ac:dyDescent="0.25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63"/>
      <c r="AG837" s="163"/>
      <c r="AH837" s="163"/>
      <c r="AI837" s="163"/>
      <c r="AJ837" s="163"/>
      <c r="AK837" s="164"/>
      <c r="AL837" s="139"/>
      <c r="AM837" s="139"/>
      <c r="AN837" s="139"/>
      <c r="AO837" s="139"/>
      <c r="BB837" s="165"/>
      <c r="BC837" s="161"/>
      <c r="BD837" s="166"/>
      <c r="BJ837" s="165"/>
      <c r="BK837" s="161"/>
      <c r="BL837" s="166"/>
      <c r="CJ837" s="413"/>
      <c r="CK837" s="413"/>
      <c r="CO837" s="141"/>
    </row>
    <row r="838" spans="1:93" s="5" customFormat="1" x14ac:dyDescent="0.25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63"/>
      <c r="AG838" s="163"/>
      <c r="AH838" s="163"/>
      <c r="AI838" s="163"/>
      <c r="AJ838" s="163"/>
      <c r="AK838" s="164"/>
      <c r="AL838" s="139"/>
      <c r="AM838" s="139"/>
      <c r="AN838" s="139"/>
      <c r="AO838" s="139"/>
      <c r="BB838" s="165"/>
      <c r="BC838" s="161"/>
      <c r="BD838" s="166"/>
      <c r="BJ838" s="165"/>
      <c r="BK838" s="161"/>
      <c r="BL838" s="166"/>
      <c r="CJ838" s="413"/>
      <c r="CK838" s="413"/>
      <c r="CO838" s="141"/>
    </row>
    <row r="839" spans="1:93" s="5" customFormat="1" x14ac:dyDescent="0.25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63"/>
      <c r="AG839" s="163"/>
      <c r="AH839" s="163"/>
      <c r="AI839" s="163"/>
      <c r="AJ839" s="163"/>
      <c r="AK839" s="164"/>
      <c r="AL839" s="139"/>
      <c r="AM839" s="139"/>
      <c r="AN839" s="139"/>
      <c r="AO839" s="139"/>
      <c r="BB839" s="165"/>
      <c r="BC839" s="161"/>
      <c r="BD839" s="166"/>
      <c r="BJ839" s="165"/>
      <c r="BK839" s="161"/>
      <c r="BL839" s="166"/>
      <c r="CJ839" s="413"/>
      <c r="CK839" s="413"/>
      <c r="CO839" s="141"/>
    </row>
    <row r="840" spans="1:93" s="5" customFormat="1" x14ac:dyDescent="0.25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63"/>
      <c r="AG840" s="163"/>
      <c r="AH840" s="163"/>
      <c r="AI840" s="163"/>
      <c r="AJ840" s="163"/>
      <c r="AK840" s="164"/>
      <c r="AL840" s="139"/>
      <c r="AM840" s="139"/>
      <c r="AN840" s="139"/>
      <c r="AO840" s="139"/>
      <c r="BB840" s="165"/>
      <c r="BC840" s="161"/>
      <c r="BD840" s="166"/>
      <c r="BJ840" s="165"/>
      <c r="BK840" s="161"/>
      <c r="BL840" s="166"/>
      <c r="CJ840" s="413"/>
      <c r="CK840" s="413"/>
      <c r="CO840" s="141"/>
    </row>
    <row r="841" spans="1:93" s="5" customFormat="1" x14ac:dyDescent="0.25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/>
      <c r="AD841" s="139"/>
      <c r="AE841" s="139"/>
      <c r="AF841" s="163"/>
      <c r="AG841" s="163"/>
      <c r="AH841" s="163"/>
      <c r="AI841" s="163"/>
      <c r="AJ841" s="163"/>
      <c r="AK841" s="164"/>
      <c r="AL841" s="139"/>
      <c r="AM841" s="139"/>
      <c r="AN841" s="139"/>
      <c r="AO841" s="139"/>
      <c r="BB841" s="165"/>
      <c r="BC841" s="161"/>
      <c r="BD841" s="166"/>
      <c r="BJ841" s="165"/>
      <c r="BK841" s="161"/>
      <c r="BL841" s="166"/>
      <c r="CJ841" s="413"/>
      <c r="CK841" s="413"/>
      <c r="CO841" s="141"/>
    </row>
    <row r="842" spans="1:93" s="5" customFormat="1" x14ac:dyDescent="0.25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63"/>
      <c r="AG842" s="163"/>
      <c r="AH842" s="163"/>
      <c r="AI842" s="163"/>
      <c r="AJ842" s="163"/>
      <c r="AK842" s="164"/>
      <c r="AL842" s="139"/>
      <c r="AM842" s="139"/>
      <c r="AN842" s="139"/>
      <c r="AO842" s="139"/>
      <c r="BB842" s="165"/>
      <c r="BC842" s="161"/>
      <c r="BD842" s="166"/>
      <c r="BJ842" s="165"/>
      <c r="BK842" s="161"/>
      <c r="BL842" s="166"/>
      <c r="CJ842" s="413"/>
      <c r="CK842" s="413"/>
      <c r="CO842" s="141"/>
    </row>
    <row r="843" spans="1:93" s="5" customFormat="1" x14ac:dyDescent="0.25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63"/>
      <c r="AG843" s="163"/>
      <c r="AH843" s="163"/>
      <c r="AI843" s="163"/>
      <c r="AJ843" s="163"/>
      <c r="AK843" s="164"/>
      <c r="AL843" s="139"/>
      <c r="AM843" s="139"/>
      <c r="AN843" s="139"/>
      <c r="AO843" s="139"/>
      <c r="BB843" s="165"/>
      <c r="BC843" s="161"/>
      <c r="BD843" s="166"/>
      <c r="BJ843" s="165"/>
      <c r="BK843" s="161"/>
      <c r="BL843" s="166"/>
      <c r="CJ843" s="413"/>
      <c r="CK843" s="413"/>
      <c r="CO843" s="141"/>
    </row>
    <row r="844" spans="1:93" s="5" customFormat="1" x14ac:dyDescent="0.25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63"/>
      <c r="AG844" s="163"/>
      <c r="AH844" s="163"/>
      <c r="AI844" s="163"/>
      <c r="AJ844" s="163"/>
      <c r="AK844" s="164"/>
      <c r="AL844" s="139"/>
      <c r="AM844" s="139"/>
      <c r="AN844" s="139"/>
      <c r="AO844" s="139"/>
      <c r="BB844" s="165"/>
      <c r="BC844" s="161"/>
      <c r="BD844" s="166"/>
      <c r="BJ844" s="165"/>
      <c r="BK844" s="161"/>
      <c r="BL844" s="166"/>
      <c r="CJ844" s="413"/>
      <c r="CK844" s="413"/>
      <c r="CO844" s="141"/>
    </row>
    <row r="845" spans="1:93" s="5" customFormat="1" x14ac:dyDescent="0.25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63"/>
      <c r="AG845" s="163"/>
      <c r="AH845" s="163"/>
      <c r="AI845" s="163"/>
      <c r="AJ845" s="163"/>
      <c r="AK845" s="164"/>
      <c r="AL845" s="139"/>
      <c r="AM845" s="139"/>
      <c r="AN845" s="139"/>
      <c r="AO845" s="139"/>
      <c r="BB845" s="165"/>
      <c r="BC845" s="161"/>
      <c r="BD845" s="166"/>
      <c r="BJ845" s="165"/>
      <c r="BK845" s="161"/>
      <c r="BL845" s="166"/>
      <c r="CJ845" s="413"/>
      <c r="CK845" s="413"/>
      <c r="CO845" s="141"/>
    </row>
    <row r="846" spans="1:93" s="5" customFormat="1" x14ac:dyDescent="0.25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63"/>
      <c r="AG846" s="163"/>
      <c r="AH846" s="163"/>
      <c r="AI846" s="163"/>
      <c r="AJ846" s="163"/>
      <c r="AK846" s="164"/>
      <c r="AL846" s="139"/>
      <c r="AM846" s="139"/>
      <c r="AN846" s="139"/>
      <c r="AO846" s="139"/>
      <c r="BB846" s="165"/>
      <c r="BC846" s="161"/>
      <c r="BD846" s="166"/>
      <c r="BJ846" s="165"/>
      <c r="BK846" s="161"/>
      <c r="BL846" s="166"/>
      <c r="CJ846" s="413"/>
      <c r="CK846" s="413"/>
      <c r="CO846" s="141"/>
    </row>
    <row r="847" spans="1:93" s="5" customFormat="1" x14ac:dyDescent="0.25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63"/>
      <c r="AG847" s="163"/>
      <c r="AH847" s="163"/>
      <c r="AI847" s="163"/>
      <c r="AJ847" s="163"/>
      <c r="AK847" s="164"/>
      <c r="AL847" s="139"/>
      <c r="AM847" s="139"/>
      <c r="AN847" s="139"/>
      <c r="AO847" s="139"/>
      <c r="BB847" s="165"/>
      <c r="BC847" s="161"/>
      <c r="BD847" s="166"/>
      <c r="BJ847" s="165"/>
      <c r="BK847" s="161"/>
      <c r="BL847" s="166"/>
      <c r="CJ847" s="413"/>
      <c r="CK847" s="413"/>
      <c r="CO847" s="141"/>
    </row>
    <row r="848" spans="1:93" s="5" customFormat="1" x14ac:dyDescent="0.25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63"/>
      <c r="AG848" s="163"/>
      <c r="AH848" s="163"/>
      <c r="AI848" s="163"/>
      <c r="AJ848" s="163"/>
      <c r="AK848" s="164"/>
      <c r="AL848" s="139"/>
      <c r="AM848" s="139"/>
      <c r="AN848" s="139"/>
      <c r="AO848" s="139"/>
      <c r="BB848" s="165"/>
      <c r="BC848" s="161"/>
      <c r="BD848" s="166"/>
      <c r="BJ848" s="165"/>
      <c r="BK848" s="161"/>
      <c r="BL848" s="166"/>
      <c r="CJ848" s="413"/>
      <c r="CK848" s="413"/>
      <c r="CO848" s="141"/>
    </row>
    <row r="849" spans="1:93" s="5" customFormat="1" x14ac:dyDescent="0.25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63"/>
      <c r="AG849" s="163"/>
      <c r="AH849" s="163"/>
      <c r="AI849" s="163"/>
      <c r="AJ849" s="163"/>
      <c r="AK849" s="164"/>
      <c r="AL849" s="139"/>
      <c r="AM849" s="139"/>
      <c r="AN849" s="139"/>
      <c r="AO849" s="139"/>
      <c r="BB849" s="165"/>
      <c r="BC849" s="161"/>
      <c r="BD849" s="166"/>
      <c r="BJ849" s="165"/>
      <c r="BK849" s="161"/>
      <c r="BL849" s="166"/>
      <c r="CJ849" s="413"/>
      <c r="CK849" s="413"/>
      <c r="CO849" s="141"/>
    </row>
    <row r="850" spans="1:93" s="5" customFormat="1" x14ac:dyDescent="0.25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63"/>
      <c r="AG850" s="163"/>
      <c r="AH850" s="163"/>
      <c r="AI850" s="163"/>
      <c r="AJ850" s="163"/>
      <c r="AK850" s="164"/>
      <c r="AL850" s="139"/>
      <c r="AM850" s="139"/>
      <c r="AN850" s="139"/>
      <c r="AO850" s="139"/>
      <c r="BB850" s="165"/>
      <c r="BC850" s="161"/>
      <c r="BD850" s="166"/>
      <c r="BJ850" s="165"/>
      <c r="BK850" s="161"/>
      <c r="BL850" s="166"/>
      <c r="CJ850" s="413"/>
      <c r="CK850" s="413"/>
      <c r="CO850" s="141"/>
    </row>
    <row r="851" spans="1:93" s="5" customFormat="1" x14ac:dyDescent="0.25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63"/>
      <c r="AG851" s="163"/>
      <c r="AH851" s="163"/>
      <c r="AI851" s="163"/>
      <c r="AJ851" s="163"/>
      <c r="AK851" s="164"/>
      <c r="AL851" s="139"/>
      <c r="AM851" s="139"/>
      <c r="AN851" s="139"/>
      <c r="AO851" s="139"/>
      <c r="BB851" s="165"/>
      <c r="BC851" s="161"/>
      <c r="BD851" s="166"/>
      <c r="BJ851" s="165"/>
      <c r="BK851" s="161"/>
      <c r="BL851" s="166"/>
      <c r="CJ851" s="413"/>
      <c r="CK851" s="413"/>
      <c r="CO851" s="141"/>
    </row>
    <row r="852" spans="1:93" s="5" customFormat="1" x14ac:dyDescent="0.25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63"/>
      <c r="AG852" s="163"/>
      <c r="AH852" s="163"/>
      <c r="AI852" s="163"/>
      <c r="AJ852" s="163"/>
      <c r="AK852" s="164"/>
      <c r="AL852" s="139"/>
      <c r="AM852" s="139"/>
      <c r="AN852" s="139"/>
      <c r="AO852" s="139"/>
      <c r="BB852" s="165"/>
      <c r="BC852" s="161"/>
      <c r="BD852" s="166"/>
      <c r="BJ852" s="165"/>
      <c r="BK852" s="161"/>
      <c r="BL852" s="166"/>
      <c r="CJ852" s="413"/>
      <c r="CK852" s="413"/>
      <c r="CO852" s="141"/>
    </row>
    <row r="853" spans="1:93" s="5" customFormat="1" x14ac:dyDescent="0.25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63"/>
      <c r="AG853" s="163"/>
      <c r="AH853" s="163"/>
      <c r="AI853" s="163"/>
      <c r="AJ853" s="163"/>
      <c r="AK853" s="164"/>
      <c r="AL853" s="139"/>
      <c r="AM853" s="139"/>
      <c r="AN853" s="139"/>
      <c r="AO853" s="139"/>
      <c r="BB853" s="165"/>
      <c r="BC853" s="161"/>
      <c r="BD853" s="166"/>
      <c r="BJ853" s="165"/>
      <c r="BK853" s="161"/>
      <c r="BL853" s="166"/>
      <c r="CJ853" s="413"/>
      <c r="CK853" s="413"/>
      <c r="CO853" s="141"/>
    </row>
    <row r="854" spans="1:93" s="5" customFormat="1" x14ac:dyDescent="0.25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63"/>
      <c r="AG854" s="163"/>
      <c r="AH854" s="163"/>
      <c r="AI854" s="163"/>
      <c r="AJ854" s="163"/>
      <c r="AK854" s="164"/>
      <c r="AL854" s="139"/>
      <c r="AM854" s="139"/>
      <c r="AN854" s="139"/>
      <c r="AO854" s="139"/>
      <c r="BB854" s="165"/>
      <c r="BC854" s="161"/>
      <c r="BD854" s="166"/>
      <c r="BJ854" s="165"/>
      <c r="BK854" s="161"/>
      <c r="BL854" s="166"/>
      <c r="CJ854" s="413"/>
      <c r="CK854" s="413"/>
      <c r="CO854" s="141"/>
    </row>
    <row r="855" spans="1:93" s="5" customFormat="1" x14ac:dyDescent="0.25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63"/>
      <c r="AG855" s="163"/>
      <c r="AH855" s="163"/>
      <c r="AI855" s="163"/>
      <c r="AJ855" s="163"/>
      <c r="AK855" s="164"/>
      <c r="AL855" s="139"/>
      <c r="AM855" s="139"/>
      <c r="AN855" s="139"/>
      <c r="AO855" s="139"/>
      <c r="BB855" s="165"/>
      <c r="BC855" s="161"/>
      <c r="BD855" s="166"/>
      <c r="BJ855" s="165"/>
      <c r="BK855" s="161"/>
      <c r="BL855" s="166"/>
      <c r="CJ855" s="413"/>
      <c r="CK855" s="413"/>
      <c r="CO855" s="141"/>
    </row>
    <row r="856" spans="1:93" s="5" customFormat="1" x14ac:dyDescent="0.25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63"/>
      <c r="AG856" s="163"/>
      <c r="AH856" s="163"/>
      <c r="AI856" s="163"/>
      <c r="AJ856" s="163"/>
      <c r="AK856" s="164"/>
      <c r="AL856" s="139"/>
      <c r="AM856" s="139"/>
      <c r="AN856" s="139"/>
      <c r="AO856" s="139"/>
      <c r="BB856" s="165"/>
      <c r="BC856" s="161"/>
      <c r="BD856" s="166"/>
      <c r="BJ856" s="165"/>
      <c r="BK856" s="161"/>
      <c r="BL856" s="166"/>
      <c r="CJ856" s="413"/>
      <c r="CK856" s="413"/>
      <c r="CO856" s="141"/>
    </row>
    <row r="857" spans="1:93" s="5" customFormat="1" x14ac:dyDescent="0.25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63"/>
      <c r="AG857" s="163"/>
      <c r="AH857" s="163"/>
      <c r="AI857" s="163"/>
      <c r="AJ857" s="163"/>
      <c r="AK857" s="164"/>
      <c r="AL857" s="139"/>
      <c r="AM857" s="139"/>
      <c r="AN857" s="139"/>
      <c r="AO857" s="139"/>
      <c r="BB857" s="165"/>
      <c r="BC857" s="161"/>
      <c r="BD857" s="166"/>
      <c r="BJ857" s="165"/>
      <c r="BK857" s="161"/>
      <c r="BL857" s="166"/>
      <c r="CJ857" s="413"/>
      <c r="CK857" s="413"/>
      <c r="CO857" s="141"/>
    </row>
    <row r="858" spans="1:93" s="5" customFormat="1" x14ac:dyDescent="0.25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63"/>
      <c r="AG858" s="163"/>
      <c r="AH858" s="163"/>
      <c r="AI858" s="163"/>
      <c r="AJ858" s="163"/>
      <c r="AK858" s="164"/>
      <c r="AL858" s="139"/>
      <c r="AM858" s="139"/>
      <c r="AN858" s="139"/>
      <c r="AO858" s="139"/>
      <c r="BB858" s="165"/>
      <c r="BC858" s="161"/>
      <c r="BD858" s="166"/>
      <c r="BJ858" s="165"/>
      <c r="BK858" s="161"/>
      <c r="BL858" s="166"/>
      <c r="CJ858" s="413"/>
      <c r="CK858" s="413"/>
      <c r="CO858" s="141"/>
    </row>
    <row r="859" spans="1:93" s="5" customFormat="1" x14ac:dyDescent="0.25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63"/>
      <c r="AG859" s="163"/>
      <c r="AH859" s="163"/>
      <c r="AI859" s="163"/>
      <c r="AJ859" s="163"/>
      <c r="AK859" s="164"/>
      <c r="AL859" s="139"/>
      <c r="AM859" s="139"/>
      <c r="AN859" s="139"/>
      <c r="AO859" s="139"/>
      <c r="BB859" s="165"/>
      <c r="BC859" s="161"/>
      <c r="BD859" s="166"/>
      <c r="BJ859" s="165"/>
      <c r="BK859" s="161"/>
      <c r="BL859" s="166"/>
      <c r="CJ859" s="413"/>
      <c r="CK859" s="413"/>
      <c r="CO859" s="141"/>
    </row>
    <row r="860" spans="1:93" s="5" customFormat="1" x14ac:dyDescent="0.25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63"/>
      <c r="AG860" s="163"/>
      <c r="AH860" s="163"/>
      <c r="AI860" s="163"/>
      <c r="AJ860" s="163"/>
      <c r="AK860" s="164"/>
      <c r="AL860" s="139"/>
      <c r="AM860" s="139"/>
      <c r="AN860" s="139"/>
      <c r="AO860" s="139"/>
      <c r="BB860" s="165"/>
      <c r="BC860" s="161"/>
      <c r="BD860" s="166"/>
      <c r="BJ860" s="165"/>
      <c r="BK860" s="161"/>
      <c r="BL860" s="166"/>
      <c r="CJ860" s="413"/>
      <c r="CK860" s="413"/>
      <c r="CO860" s="141"/>
    </row>
    <row r="861" spans="1:93" s="5" customFormat="1" x14ac:dyDescent="0.25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63"/>
      <c r="AG861" s="163"/>
      <c r="AH861" s="163"/>
      <c r="AI861" s="163"/>
      <c r="AJ861" s="163"/>
      <c r="AK861" s="164"/>
      <c r="AL861" s="139"/>
      <c r="AM861" s="139"/>
      <c r="AN861" s="139"/>
      <c r="AO861" s="139"/>
      <c r="BB861" s="165"/>
      <c r="BC861" s="161"/>
      <c r="BD861" s="166"/>
      <c r="BJ861" s="165"/>
      <c r="BK861" s="161"/>
      <c r="BL861" s="166"/>
      <c r="CJ861" s="413"/>
      <c r="CK861" s="413"/>
      <c r="CO861" s="141"/>
    </row>
    <row r="862" spans="1:93" s="5" customFormat="1" x14ac:dyDescent="0.25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63"/>
      <c r="AG862" s="163"/>
      <c r="AH862" s="163"/>
      <c r="AI862" s="163"/>
      <c r="AJ862" s="163"/>
      <c r="AK862" s="164"/>
      <c r="AL862" s="139"/>
      <c r="AM862" s="139"/>
      <c r="AN862" s="139"/>
      <c r="AO862" s="139"/>
      <c r="BB862" s="165"/>
      <c r="BC862" s="161"/>
      <c r="BD862" s="166"/>
      <c r="BJ862" s="165"/>
      <c r="BK862" s="161"/>
      <c r="BL862" s="166"/>
      <c r="CJ862" s="413"/>
      <c r="CK862" s="413"/>
      <c r="CO862" s="141"/>
    </row>
    <row r="863" spans="1:93" s="5" customFormat="1" x14ac:dyDescent="0.25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63"/>
      <c r="AG863" s="163"/>
      <c r="AH863" s="163"/>
      <c r="AI863" s="163"/>
      <c r="AJ863" s="163"/>
      <c r="AK863" s="164"/>
      <c r="AL863" s="139"/>
      <c r="AM863" s="139"/>
      <c r="AN863" s="139"/>
      <c r="AO863" s="139"/>
      <c r="BB863" s="165"/>
      <c r="BC863" s="161"/>
      <c r="BD863" s="166"/>
      <c r="BJ863" s="165"/>
      <c r="BK863" s="161"/>
      <c r="BL863" s="166"/>
      <c r="CJ863" s="413"/>
      <c r="CK863" s="413"/>
      <c r="CO863" s="141"/>
    </row>
    <row r="864" spans="1:93" s="5" customFormat="1" x14ac:dyDescent="0.25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63"/>
      <c r="AG864" s="163"/>
      <c r="AH864" s="163"/>
      <c r="AI864" s="163"/>
      <c r="AJ864" s="163"/>
      <c r="AK864" s="164"/>
      <c r="AL864" s="139"/>
      <c r="AM864" s="139"/>
      <c r="AN864" s="139"/>
      <c r="AO864" s="139"/>
      <c r="BB864" s="165"/>
      <c r="BC864" s="161"/>
      <c r="BD864" s="166"/>
      <c r="BJ864" s="165"/>
      <c r="BK864" s="161"/>
      <c r="BL864" s="166"/>
      <c r="CJ864" s="413"/>
      <c r="CK864" s="413"/>
      <c r="CO864" s="141"/>
    </row>
    <row r="865" spans="1:93" s="5" customFormat="1" x14ac:dyDescent="0.25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63"/>
      <c r="AG865" s="163"/>
      <c r="AH865" s="163"/>
      <c r="AI865" s="163"/>
      <c r="AJ865" s="163"/>
      <c r="AK865" s="164"/>
      <c r="AL865" s="139"/>
      <c r="AM865" s="139"/>
      <c r="AN865" s="139"/>
      <c r="AO865" s="139"/>
      <c r="BB865" s="165"/>
      <c r="BC865" s="161"/>
      <c r="BD865" s="166"/>
      <c r="BJ865" s="165"/>
      <c r="BK865" s="161"/>
      <c r="BL865" s="166"/>
      <c r="CJ865" s="413"/>
      <c r="CK865" s="413"/>
      <c r="CO865" s="141"/>
    </row>
    <row r="866" spans="1:93" s="5" customFormat="1" x14ac:dyDescent="0.25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39"/>
      <c r="AF866" s="163"/>
      <c r="AG866" s="163"/>
      <c r="AH866" s="163"/>
      <c r="AI866" s="163"/>
      <c r="AJ866" s="163"/>
      <c r="AK866" s="164"/>
      <c r="AL866" s="139"/>
      <c r="AM866" s="139"/>
      <c r="AN866" s="139"/>
      <c r="AO866" s="139"/>
      <c r="BB866" s="165"/>
      <c r="BC866" s="161"/>
      <c r="BD866" s="166"/>
      <c r="BJ866" s="165"/>
      <c r="BK866" s="161"/>
      <c r="BL866" s="166"/>
      <c r="CJ866" s="413"/>
      <c r="CK866" s="413"/>
      <c r="CO866" s="141"/>
    </row>
    <row r="867" spans="1:93" s="5" customFormat="1" x14ac:dyDescent="0.25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  <c r="AA867" s="139"/>
      <c r="AB867" s="139"/>
      <c r="AC867" s="139"/>
      <c r="AD867" s="139"/>
      <c r="AE867" s="139"/>
      <c r="AF867" s="163"/>
      <c r="AG867" s="163"/>
      <c r="AH867" s="163"/>
      <c r="AI867" s="163"/>
      <c r="AJ867" s="163"/>
      <c r="AK867" s="164"/>
      <c r="AL867" s="139"/>
      <c r="AM867" s="139"/>
      <c r="AN867" s="139"/>
      <c r="AO867" s="139"/>
      <c r="BB867" s="165"/>
      <c r="BC867" s="161"/>
      <c r="BD867" s="166"/>
      <c r="BJ867" s="165"/>
      <c r="BK867" s="161"/>
      <c r="BL867" s="166"/>
      <c r="CJ867" s="413"/>
      <c r="CK867" s="413"/>
      <c r="CO867" s="141"/>
    </row>
    <row r="868" spans="1:93" s="5" customFormat="1" x14ac:dyDescent="0.25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  <c r="AA868" s="139"/>
      <c r="AB868" s="139"/>
      <c r="AC868" s="139"/>
      <c r="AD868" s="139"/>
      <c r="AE868" s="139"/>
      <c r="AF868" s="163"/>
      <c r="AG868" s="163"/>
      <c r="AH868" s="163"/>
      <c r="AI868" s="163"/>
      <c r="AJ868" s="163"/>
      <c r="AK868" s="164"/>
      <c r="AL868" s="139"/>
      <c r="AM868" s="139"/>
      <c r="AN868" s="139"/>
      <c r="AO868" s="139"/>
      <c r="BB868" s="165"/>
      <c r="BC868" s="161"/>
      <c r="BD868" s="166"/>
      <c r="BJ868" s="165"/>
      <c r="BK868" s="161"/>
      <c r="BL868" s="166"/>
      <c r="CJ868" s="413"/>
      <c r="CK868" s="413"/>
      <c r="CO868" s="141"/>
    </row>
    <row r="869" spans="1:93" s="5" customFormat="1" x14ac:dyDescent="0.25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  <c r="AA869" s="139"/>
      <c r="AB869" s="139"/>
      <c r="AC869" s="139"/>
      <c r="AD869" s="139"/>
      <c r="AE869" s="139"/>
      <c r="AF869" s="163"/>
      <c r="AG869" s="163"/>
      <c r="AH869" s="163"/>
      <c r="AI869" s="163"/>
      <c r="AJ869" s="163"/>
      <c r="AK869" s="164"/>
      <c r="AL869" s="139"/>
      <c r="AM869" s="139"/>
      <c r="AN869" s="139"/>
      <c r="AO869" s="139"/>
      <c r="BB869" s="165"/>
      <c r="BC869" s="161"/>
      <c r="BD869" s="166"/>
      <c r="BJ869" s="165"/>
      <c r="BK869" s="161"/>
      <c r="BL869" s="166"/>
      <c r="CJ869" s="413"/>
      <c r="CK869" s="413"/>
      <c r="CO869" s="141"/>
    </row>
    <row r="870" spans="1:93" s="5" customFormat="1" x14ac:dyDescent="0.25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  <c r="AA870" s="139"/>
      <c r="AB870" s="139"/>
      <c r="AC870" s="139"/>
      <c r="AD870" s="139"/>
      <c r="AE870" s="139"/>
      <c r="AF870" s="163"/>
      <c r="AG870" s="163"/>
      <c r="AH870" s="163"/>
      <c r="AI870" s="163"/>
      <c r="AJ870" s="163"/>
      <c r="AK870" s="164"/>
      <c r="AL870" s="139"/>
      <c r="AM870" s="139"/>
      <c r="AN870" s="139"/>
      <c r="AO870" s="139"/>
      <c r="BB870" s="165"/>
      <c r="BC870" s="161"/>
      <c r="BD870" s="166"/>
      <c r="BJ870" s="165"/>
      <c r="BK870" s="161"/>
      <c r="BL870" s="166"/>
      <c r="CJ870" s="413"/>
      <c r="CK870" s="413"/>
      <c r="CO870" s="141"/>
    </row>
    <row r="871" spans="1:93" s="5" customFormat="1" x14ac:dyDescent="0.25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  <c r="AA871" s="139"/>
      <c r="AB871" s="139"/>
      <c r="AC871" s="139"/>
      <c r="AD871" s="139"/>
      <c r="AE871" s="139"/>
      <c r="AF871" s="163"/>
      <c r="AG871" s="163"/>
      <c r="AH871" s="163"/>
      <c r="AI871" s="163"/>
      <c r="AJ871" s="163"/>
      <c r="AK871" s="164"/>
      <c r="AL871" s="139"/>
      <c r="AM871" s="139"/>
      <c r="AN871" s="139"/>
      <c r="AO871" s="139"/>
      <c r="BB871" s="165"/>
      <c r="BC871" s="161"/>
      <c r="BD871" s="166"/>
      <c r="BJ871" s="165"/>
      <c r="BK871" s="161"/>
      <c r="BL871" s="166"/>
      <c r="CJ871" s="413"/>
      <c r="CK871" s="413"/>
      <c r="CO871" s="141"/>
    </row>
    <row r="872" spans="1:93" s="5" customFormat="1" x14ac:dyDescent="0.25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  <c r="AA872" s="139"/>
      <c r="AB872" s="139"/>
      <c r="AC872" s="139"/>
      <c r="AD872" s="139"/>
      <c r="AE872" s="139"/>
      <c r="AF872" s="163"/>
      <c r="AG872" s="163"/>
      <c r="AH872" s="163"/>
      <c r="AI872" s="163"/>
      <c r="AJ872" s="163"/>
      <c r="AK872" s="164"/>
      <c r="AL872" s="139"/>
      <c r="AM872" s="139"/>
      <c r="AN872" s="139"/>
      <c r="AO872" s="139"/>
      <c r="BB872" s="165"/>
      <c r="BC872" s="161"/>
      <c r="BD872" s="166"/>
      <c r="BJ872" s="165"/>
      <c r="BK872" s="161"/>
      <c r="BL872" s="166"/>
      <c r="CJ872" s="413"/>
      <c r="CK872" s="413"/>
      <c r="CO872" s="141"/>
    </row>
    <row r="873" spans="1:93" s="5" customFormat="1" x14ac:dyDescent="0.25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  <c r="AA873" s="139"/>
      <c r="AB873" s="139"/>
      <c r="AC873" s="139"/>
      <c r="AD873" s="139"/>
      <c r="AE873" s="139"/>
      <c r="AF873" s="163"/>
      <c r="AG873" s="163"/>
      <c r="AH873" s="163"/>
      <c r="AI873" s="163"/>
      <c r="AJ873" s="163"/>
      <c r="AK873" s="164"/>
      <c r="AL873" s="139"/>
      <c r="AM873" s="139"/>
      <c r="AN873" s="139"/>
      <c r="AO873" s="139"/>
      <c r="BB873" s="165"/>
      <c r="BC873" s="161"/>
      <c r="BD873" s="166"/>
      <c r="BJ873" s="165"/>
      <c r="BK873" s="161"/>
      <c r="BL873" s="166"/>
      <c r="CJ873" s="413"/>
      <c r="CK873" s="413"/>
      <c r="CO873" s="141"/>
    </row>
    <row r="874" spans="1:93" s="5" customFormat="1" x14ac:dyDescent="0.25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  <c r="AA874" s="139"/>
      <c r="AB874" s="139"/>
      <c r="AC874" s="139"/>
      <c r="AD874" s="139"/>
      <c r="AE874" s="139"/>
      <c r="AF874" s="163"/>
      <c r="AG874" s="163"/>
      <c r="AH874" s="163"/>
      <c r="AI874" s="163"/>
      <c r="AJ874" s="163"/>
      <c r="AK874" s="164"/>
      <c r="AL874" s="139"/>
      <c r="AM874" s="139"/>
      <c r="AN874" s="139"/>
      <c r="AO874" s="139"/>
      <c r="BB874" s="165"/>
      <c r="BC874" s="161"/>
      <c r="BD874" s="166"/>
      <c r="BJ874" s="165"/>
      <c r="BK874" s="161"/>
      <c r="BL874" s="166"/>
      <c r="CJ874" s="413"/>
      <c r="CK874" s="413"/>
      <c r="CO874" s="141"/>
    </row>
    <row r="875" spans="1:93" s="5" customFormat="1" x14ac:dyDescent="0.25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39"/>
      <c r="AF875" s="163"/>
      <c r="AG875" s="163"/>
      <c r="AH875" s="163"/>
      <c r="AI875" s="163"/>
      <c r="AJ875" s="163"/>
      <c r="AK875" s="164"/>
      <c r="AL875" s="139"/>
      <c r="AM875" s="139"/>
      <c r="AN875" s="139"/>
      <c r="AO875" s="139"/>
      <c r="BB875" s="165"/>
      <c r="BC875" s="161"/>
      <c r="BD875" s="166"/>
      <c r="BJ875" s="165"/>
      <c r="BK875" s="161"/>
      <c r="BL875" s="166"/>
      <c r="CJ875" s="413"/>
      <c r="CK875" s="413"/>
      <c r="CO875" s="141"/>
    </row>
    <row r="876" spans="1:93" s="5" customFormat="1" x14ac:dyDescent="0.25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  <c r="AA876" s="139"/>
      <c r="AB876" s="139"/>
      <c r="AC876" s="139"/>
      <c r="AD876" s="139"/>
      <c r="AE876" s="139"/>
      <c r="AF876" s="163"/>
      <c r="AG876" s="163"/>
      <c r="AH876" s="163"/>
      <c r="AI876" s="163"/>
      <c r="AJ876" s="163"/>
      <c r="AK876" s="164"/>
      <c r="AL876" s="139"/>
      <c r="AM876" s="139"/>
      <c r="AN876" s="139"/>
      <c r="AO876" s="139"/>
      <c r="BB876" s="165"/>
      <c r="BC876" s="161"/>
      <c r="BD876" s="166"/>
      <c r="BJ876" s="165"/>
      <c r="BK876" s="161"/>
      <c r="BL876" s="166"/>
      <c r="CJ876" s="413"/>
      <c r="CK876" s="413"/>
      <c r="CO876" s="141"/>
    </row>
    <row r="877" spans="1:93" s="5" customFormat="1" x14ac:dyDescent="0.25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  <c r="AA877" s="139"/>
      <c r="AB877" s="139"/>
      <c r="AC877" s="139"/>
      <c r="AD877" s="139"/>
      <c r="AE877" s="139"/>
      <c r="AF877" s="163"/>
      <c r="AG877" s="163"/>
      <c r="AH877" s="163"/>
      <c r="AI877" s="163"/>
      <c r="AJ877" s="163"/>
      <c r="AK877" s="164"/>
      <c r="AL877" s="139"/>
      <c r="AM877" s="139"/>
      <c r="AN877" s="139"/>
      <c r="AO877" s="139"/>
      <c r="BB877" s="165"/>
      <c r="BC877" s="161"/>
      <c r="BD877" s="166"/>
      <c r="BJ877" s="165"/>
      <c r="BK877" s="161"/>
      <c r="BL877" s="166"/>
      <c r="CJ877" s="413"/>
      <c r="CK877" s="413"/>
      <c r="CO877" s="141"/>
    </row>
    <row r="878" spans="1:93" s="5" customFormat="1" x14ac:dyDescent="0.25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  <c r="AA878" s="139"/>
      <c r="AB878" s="139"/>
      <c r="AC878" s="139"/>
      <c r="AD878" s="139"/>
      <c r="AE878" s="139"/>
      <c r="AF878" s="163"/>
      <c r="AG878" s="163"/>
      <c r="AH878" s="163"/>
      <c r="AI878" s="163"/>
      <c r="AJ878" s="163"/>
      <c r="AK878" s="164"/>
      <c r="AL878" s="139"/>
      <c r="AM878" s="139"/>
      <c r="AN878" s="139"/>
      <c r="AO878" s="139"/>
      <c r="BB878" s="165"/>
      <c r="BC878" s="161"/>
      <c r="BD878" s="166"/>
      <c r="BJ878" s="165"/>
      <c r="BK878" s="161"/>
      <c r="BL878" s="166"/>
      <c r="CJ878" s="413"/>
      <c r="CK878" s="413"/>
      <c r="CO878" s="141"/>
    </row>
    <row r="879" spans="1:93" s="5" customFormat="1" x14ac:dyDescent="0.25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  <c r="AA879" s="139"/>
      <c r="AB879" s="139"/>
      <c r="AC879" s="139"/>
      <c r="AD879" s="139"/>
      <c r="AE879" s="139"/>
      <c r="AF879" s="163"/>
      <c r="AG879" s="163"/>
      <c r="AH879" s="163"/>
      <c r="AI879" s="163"/>
      <c r="AJ879" s="163"/>
      <c r="AK879" s="164"/>
      <c r="AL879" s="139"/>
      <c r="AM879" s="139"/>
      <c r="AN879" s="139"/>
      <c r="AO879" s="139"/>
      <c r="BB879" s="165"/>
      <c r="BC879" s="161"/>
      <c r="BD879" s="166"/>
      <c r="BJ879" s="165"/>
      <c r="BK879" s="161"/>
      <c r="BL879" s="166"/>
      <c r="CJ879" s="413"/>
      <c r="CK879" s="413"/>
      <c r="CO879" s="141"/>
    </row>
    <row r="880" spans="1:93" s="5" customFormat="1" x14ac:dyDescent="0.25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  <c r="AA880" s="139"/>
      <c r="AB880" s="139"/>
      <c r="AC880" s="139"/>
      <c r="AD880" s="139"/>
      <c r="AE880" s="139"/>
      <c r="AF880" s="163"/>
      <c r="AG880" s="163"/>
      <c r="AH880" s="163"/>
      <c r="AI880" s="163"/>
      <c r="AJ880" s="163"/>
      <c r="AK880" s="164"/>
      <c r="AL880" s="139"/>
      <c r="AM880" s="139"/>
      <c r="AN880" s="139"/>
      <c r="AO880" s="139"/>
      <c r="BB880" s="165"/>
      <c r="BC880" s="161"/>
      <c r="BD880" s="166"/>
      <c r="BJ880" s="165"/>
      <c r="BK880" s="161"/>
      <c r="BL880" s="166"/>
      <c r="CJ880" s="413"/>
      <c r="CK880" s="413"/>
      <c r="CO880" s="141"/>
    </row>
    <row r="881" spans="1:93" s="5" customFormat="1" x14ac:dyDescent="0.25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  <c r="AA881" s="139"/>
      <c r="AB881" s="139"/>
      <c r="AC881" s="139"/>
      <c r="AD881" s="139"/>
      <c r="AE881" s="139"/>
      <c r="AF881" s="163"/>
      <c r="AG881" s="163"/>
      <c r="AH881" s="163"/>
      <c r="AI881" s="163"/>
      <c r="AJ881" s="163"/>
      <c r="AK881" s="164"/>
      <c r="AL881" s="139"/>
      <c r="AM881" s="139"/>
      <c r="AN881" s="139"/>
      <c r="AO881" s="139"/>
      <c r="BB881" s="165"/>
      <c r="BC881" s="161"/>
      <c r="BD881" s="166"/>
      <c r="BJ881" s="165"/>
      <c r="BK881" s="161"/>
      <c r="BL881" s="166"/>
      <c r="CJ881" s="413"/>
      <c r="CK881" s="413"/>
      <c r="CO881" s="141"/>
    </row>
    <row r="882" spans="1:93" s="5" customFormat="1" x14ac:dyDescent="0.25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  <c r="AA882" s="139"/>
      <c r="AB882" s="139"/>
      <c r="AC882" s="139"/>
      <c r="AD882" s="139"/>
      <c r="AE882" s="139"/>
      <c r="AF882" s="163"/>
      <c r="AG882" s="163"/>
      <c r="AH882" s="163"/>
      <c r="AI882" s="163"/>
      <c r="AJ882" s="163"/>
      <c r="AK882" s="164"/>
      <c r="AL882" s="139"/>
      <c r="AM882" s="139"/>
      <c r="AN882" s="139"/>
      <c r="AO882" s="139"/>
      <c r="BB882" s="165"/>
      <c r="BC882" s="161"/>
      <c r="BD882" s="166"/>
      <c r="BJ882" s="165"/>
      <c r="BK882" s="161"/>
      <c r="BL882" s="166"/>
      <c r="CJ882" s="413"/>
      <c r="CK882" s="413"/>
      <c r="CO882" s="141"/>
    </row>
    <row r="883" spans="1:93" s="5" customFormat="1" x14ac:dyDescent="0.25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  <c r="AA883" s="139"/>
      <c r="AB883" s="139"/>
      <c r="AC883" s="139"/>
      <c r="AD883" s="139"/>
      <c r="AE883" s="139"/>
      <c r="AF883" s="163"/>
      <c r="AG883" s="163"/>
      <c r="AH883" s="163"/>
      <c r="AI883" s="163"/>
      <c r="AJ883" s="163"/>
      <c r="AK883" s="164"/>
      <c r="AL883" s="139"/>
      <c r="AM883" s="139"/>
      <c r="AN883" s="139"/>
      <c r="AO883" s="139"/>
      <c r="BB883" s="165"/>
      <c r="BC883" s="161"/>
      <c r="BD883" s="166"/>
      <c r="BJ883" s="165"/>
      <c r="BK883" s="161"/>
      <c r="BL883" s="166"/>
      <c r="CJ883" s="413"/>
      <c r="CK883" s="413"/>
      <c r="CO883" s="141"/>
    </row>
    <row r="884" spans="1:93" s="5" customFormat="1" x14ac:dyDescent="0.25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  <c r="AA884" s="139"/>
      <c r="AB884" s="139"/>
      <c r="AC884" s="139"/>
      <c r="AD884" s="139"/>
      <c r="AE884" s="139"/>
      <c r="AF884" s="163"/>
      <c r="AG884" s="163"/>
      <c r="AH884" s="163"/>
      <c r="AI884" s="163"/>
      <c r="AJ884" s="163"/>
      <c r="AK884" s="164"/>
      <c r="AL884" s="139"/>
      <c r="AM884" s="139"/>
      <c r="AN884" s="139"/>
      <c r="AO884" s="139"/>
      <c r="BB884" s="165"/>
      <c r="BC884" s="161"/>
      <c r="BD884" s="166"/>
      <c r="BJ884" s="165"/>
      <c r="BK884" s="161"/>
      <c r="BL884" s="166"/>
      <c r="CJ884" s="413"/>
      <c r="CK884" s="413"/>
      <c r="CO884" s="141"/>
    </row>
    <row r="885" spans="1:93" s="5" customFormat="1" x14ac:dyDescent="0.25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63"/>
      <c r="AG885" s="163"/>
      <c r="AH885" s="163"/>
      <c r="AI885" s="163"/>
      <c r="AJ885" s="163"/>
      <c r="AK885" s="164"/>
      <c r="AL885" s="139"/>
      <c r="AM885" s="139"/>
      <c r="AN885" s="139"/>
      <c r="AO885" s="139"/>
      <c r="BB885" s="165"/>
      <c r="BC885" s="161"/>
      <c r="BD885" s="166"/>
      <c r="BJ885" s="165"/>
      <c r="BK885" s="161"/>
      <c r="BL885" s="166"/>
      <c r="CJ885" s="413"/>
      <c r="CK885" s="413"/>
      <c r="CO885" s="141"/>
    </row>
    <row r="886" spans="1:93" s="5" customFormat="1" x14ac:dyDescent="0.25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  <c r="AA886" s="139"/>
      <c r="AB886" s="139"/>
      <c r="AC886" s="139"/>
      <c r="AD886" s="139"/>
      <c r="AE886" s="139"/>
      <c r="AF886" s="163"/>
      <c r="AG886" s="163"/>
      <c r="AH886" s="163"/>
      <c r="AI886" s="163"/>
      <c r="AJ886" s="163"/>
      <c r="AK886" s="164"/>
      <c r="AL886" s="139"/>
      <c r="AM886" s="139"/>
      <c r="AN886" s="139"/>
      <c r="AO886" s="139"/>
      <c r="BB886" s="165"/>
      <c r="BC886" s="161"/>
      <c r="BD886" s="166"/>
      <c r="BJ886" s="165"/>
      <c r="BK886" s="161"/>
      <c r="BL886" s="166"/>
      <c r="CJ886" s="413"/>
      <c r="CK886" s="413"/>
      <c r="CO886" s="141"/>
    </row>
    <row r="887" spans="1:93" s="5" customFormat="1" x14ac:dyDescent="0.25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  <c r="AA887" s="139"/>
      <c r="AB887" s="139"/>
      <c r="AC887" s="139"/>
      <c r="AD887" s="139"/>
      <c r="AE887" s="139"/>
      <c r="AF887" s="163"/>
      <c r="AG887" s="163"/>
      <c r="AH887" s="163"/>
      <c r="AI887" s="163"/>
      <c r="AJ887" s="163"/>
      <c r="AK887" s="164"/>
      <c r="AL887" s="139"/>
      <c r="AM887" s="139"/>
      <c r="AN887" s="139"/>
      <c r="AO887" s="139"/>
      <c r="BB887" s="165"/>
      <c r="BC887" s="161"/>
      <c r="BD887" s="166"/>
      <c r="BJ887" s="165"/>
      <c r="BK887" s="161"/>
      <c r="BL887" s="166"/>
      <c r="CJ887" s="413"/>
      <c r="CK887" s="413"/>
      <c r="CO887" s="141"/>
    </row>
    <row r="888" spans="1:93" s="5" customFormat="1" x14ac:dyDescent="0.25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  <c r="AA888" s="139"/>
      <c r="AB888" s="139"/>
      <c r="AC888" s="139"/>
      <c r="AD888" s="139"/>
      <c r="AE888" s="139"/>
      <c r="AF888" s="163"/>
      <c r="AG888" s="163"/>
      <c r="AH888" s="163"/>
      <c r="AI888" s="163"/>
      <c r="AJ888" s="163"/>
      <c r="AK888" s="164"/>
      <c r="AL888" s="139"/>
      <c r="AM888" s="139"/>
      <c r="AN888" s="139"/>
      <c r="AO888" s="139"/>
      <c r="BB888" s="165"/>
      <c r="BC888" s="161"/>
      <c r="BD888" s="166"/>
      <c r="BJ888" s="165"/>
      <c r="BK888" s="161"/>
      <c r="BL888" s="166"/>
      <c r="CJ888" s="413"/>
      <c r="CK888" s="413"/>
      <c r="CO888" s="141"/>
    </row>
    <row r="889" spans="1:93" s="5" customFormat="1" x14ac:dyDescent="0.25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  <c r="AA889" s="139"/>
      <c r="AB889" s="139"/>
      <c r="AC889" s="139"/>
      <c r="AD889" s="139"/>
      <c r="AE889" s="139"/>
      <c r="AF889" s="163"/>
      <c r="AG889" s="163"/>
      <c r="AH889" s="163"/>
      <c r="AI889" s="163"/>
      <c r="AJ889" s="163"/>
      <c r="AK889" s="164"/>
      <c r="AL889" s="139"/>
      <c r="AM889" s="139"/>
      <c r="AN889" s="139"/>
      <c r="AO889" s="139"/>
      <c r="BB889" s="165"/>
      <c r="BC889" s="161"/>
      <c r="BD889" s="166"/>
      <c r="BJ889" s="165"/>
      <c r="BK889" s="161"/>
      <c r="BL889" s="166"/>
      <c r="CJ889" s="413"/>
      <c r="CK889" s="413"/>
      <c r="CO889" s="141"/>
    </row>
    <row r="890" spans="1:93" s="5" customFormat="1" x14ac:dyDescent="0.25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  <c r="AA890" s="139"/>
      <c r="AB890" s="139"/>
      <c r="AC890" s="139"/>
      <c r="AD890" s="139"/>
      <c r="AE890" s="139"/>
      <c r="AF890" s="163"/>
      <c r="AG890" s="163"/>
      <c r="AH890" s="163"/>
      <c r="AI890" s="163"/>
      <c r="AJ890" s="163"/>
      <c r="AK890" s="164"/>
      <c r="AL890" s="139"/>
      <c r="AM890" s="139"/>
      <c r="AN890" s="139"/>
      <c r="AO890" s="139"/>
      <c r="BB890" s="165"/>
      <c r="BC890" s="161"/>
      <c r="BD890" s="166"/>
      <c r="BJ890" s="165"/>
      <c r="BK890" s="161"/>
      <c r="BL890" s="166"/>
      <c r="CJ890" s="413"/>
      <c r="CK890" s="413"/>
      <c r="CO890" s="141"/>
    </row>
    <row r="891" spans="1:93" s="5" customFormat="1" x14ac:dyDescent="0.25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  <c r="AA891" s="139"/>
      <c r="AB891" s="139"/>
      <c r="AC891" s="139"/>
      <c r="AD891" s="139"/>
      <c r="AE891" s="139"/>
      <c r="AF891" s="163"/>
      <c r="AG891" s="163"/>
      <c r="AH891" s="163"/>
      <c r="AI891" s="163"/>
      <c r="AJ891" s="163"/>
      <c r="AK891" s="164"/>
      <c r="AL891" s="139"/>
      <c r="AM891" s="139"/>
      <c r="AN891" s="139"/>
      <c r="AO891" s="139"/>
      <c r="BB891" s="165"/>
      <c r="BC891" s="161"/>
      <c r="BD891" s="166"/>
      <c r="BJ891" s="165"/>
      <c r="BK891" s="161"/>
      <c r="BL891" s="166"/>
      <c r="CJ891" s="413"/>
      <c r="CK891" s="413"/>
      <c r="CO891" s="141"/>
    </row>
    <row r="892" spans="1:93" s="5" customFormat="1" x14ac:dyDescent="0.25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63"/>
      <c r="AG892" s="163"/>
      <c r="AH892" s="163"/>
      <c r="AI892" s="163"/>
      <c r="AJ892" s="163"/>
      <c r="AK892" s="164"/>
      <c r="AL892" s="139"/>
      <c r="AM892" s="139"/>
      <c r="AN892" s="139"/>
      <c r="AO892" s="139"/>
      <c r="BB892" s="165"/>
      <c r="BC892" s="161"/>
      <c r="BD892" s="166"/>
      <c r="BJ892" s="165"/>
      <c r="BK892" s="161"/>
      <c r="BL892" s="166"/>
      <c r="CJ892" s="413"/>
      <c r="CK892" s="413"/>
      <c r="CO892" s="141"/>
    </row>
    <row r="893" spans="1:93" s="5" customFormat="1" x14ac:dyDescent="0.25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  <c r="AA893" s="139"/>
      <c r="AB893" s="139"/>
      <c r="AC893" s="139"/>
      <c r="AD893" s="139"/>
      <c r="AE893" s="139"/>
      <c r="AF893" s="163"/>
      <c r="AG893" s="163"/>
      <c r="AH893" s="163"/>
      <c r="AI893" s="163"/>
      <c r="AJ893" s="163"/>
      <c r="AK893" s="164"/>
      <c r="AL893" s="139"/>
      <c r="AM893" s="139"/>
      <c r="AN893" s="139"/>
      <c r="AO893" s="139"/>
      <c r="BB893" s="165"/>
      <c r="BC893" s="161"/>
      <c r="BD893" s="166"/>
      <c r="BJ893" s="165"/>
      <c r="BK893" s="161"/>
      <c r="BL893" s="166"/>
      <c r="CJ893" s="413"/>
      <c r="CK893" s="413"/>
      <c r="CO893" s="141"/>
    </row>
    <row r="894" spans="1:93" s="5" customFormat="1" x14ac:dyDescent="0.25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  <c r="AA894" s="139"/>
      <c r="AB894" s="139"/>
      <c r="AC894" s="139"/>
      <c r="AD894" s="139"/>
      <c r="AE894" s="139"/>
      <c r="AF894" s="163"/>
      <c r="AG894" s="163"/>
      <c r="AH894" s="163"/>
      <c r="AI894" s="163"/>
      <c r="AJ894" s="163"/>
      <c r="AK894" s="164"/>
      <c r="AL894" s="139"/>
      <c r="AM894" s="139"/>
      <c r="AN894" s="139"/>
      <c r="AO894" s="139"/>
      <c r="BB894" s="165"/>
      <c r="BC894" s="161"/>
      <c r="BD894" s="166"/>
      <c r="BJ894" s="165"/>
      <c r="BK894" s="161"/>
      <c r="BL894" s="166"/>
      <c r="CJ894" s="413"/>
      <c r="CK894" s="413"/>
      <c r="CO894" s="141"/>
    </row>
    <row r="895" spans="1:93" s="5" customFormat="1" x14ac:dyDescent="0.25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  <c r="AA895" s="139"/>
      <c r="AB895" s="139"/>
      <c r="AC895" s="139"/>
      <c r="AD895" s="139"/>
      <c r="AE895" s="139"/>
      <c r="AF895" s="163"/>
      <c r="AG895" s="163"/>
      <c r="AH895" s="163"/>
      <c r="AI895" s="163"/>
      <c r="AJ895" s="163"/>
      <c r="AK895" s="164"/>
      <c r="AL895" s="139"/>
      <c r="AM895" s="139"/>
      <c r="AN895" s="139"/>
      <c r="AO895" s="139"/>
      <c r="BB895" s="165"/>
      <c r="BC895" s="161"/>
      <c r="BD895" s="166"/>
      <c r="BJ895" s="165"/>
      <c r="BK895" s="161"/>
      <c r="BL895" s="166"/>
      <c r="CJ895" s="413"/>
      <c r="CK895" s="413"/>
      <c r="CO895" s="141"/>
    </row>
    <row r="896" spans="1:93" s="5" customFormat="1" x14ac:dyDescent="0.25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  <c r="AA896" s="139"/>
      <c r="AB896" s="139"/>
      <c r="AC896" s="139"/>
      <c r="AD896" s="139"/>
      <c r="AE896" s="139"/>
      <c r="AF896" s="163"/>
      <c r="AG896" s="163"/>
      <c r="AH896" s="163"/>
      <c r="AI896" s="163"/>
      <c r="AJ896" s="163"/>
      <c r="AK896" s="164"/>
      <c r="AL896" s="139"/>
      <c r="AM896" s="139"/>
      <c r="AN896" s="139"/>
      <c r="AO896" s="139"/>
      <c r="BB896" s="165"/>
      <c r="BC896" s="161"/>
      <c r="BD896" s="166"/>
      <c r="BJ896" s="165"/>
      <c r="BK896" s="161"/>
      <c r="BL896" s="166"/>
      <c r="CJ896" s="413"/>
      <c r="CK896" s="413"/>
      <c r="CO896" s="141"/>
    </row>
    <row r="897" spans="1:93" s="5" customFormat="1" x14ac:dyDescent="0.25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  <c r="AA897" s="139"/>
      <c r="AB897" s="139"/>
      <c r="AC897" s="139"/>
      <c r="AD897" s="139"/>
      <c r="AE897" s="139"/>
      <c r="AF897" s="163"/>
      <c r="AG897" s="163"/>
      <c r="AH897" s="163"/>
      <c r="AI897" s="163"/>
      <c r="AJ897" s="163"/>
      <c r="AK897" s="164"/>
      <c r="AL897" s="139"/>
      <c r="AM897" s="139"/>
      <c r="AN897" s="139"/>
      <c r="AO897" s="139"/>
      <c r="BB897" s="165"/>
      <c r="BC897" s="161"/>
      <c r="BD897" s="166"/>
      <c r="BJ897" s="165"/>
      <c r="BK897" s="161"/>
      <c r="BL897" s="166"/>
      <c r="CJ897" s="413"/>
      <c r="CK897" s="413"/>
      <c r="CO897" s="141"/>
    </row>
    <row r="898" spans="1:93" s="5" customFormat="1" x14ac:dyDescent="0.25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  <c r="AA898" s="139"/>
      <c r="AB898" s="139"/>
      <c r="AC898" s="139"/>
      <c r="AD898" s="139"/>
      <c r="AE898" s="139"/>
      <c r="AF898" s="163"/>
      <c r="AG898" s="163"/>
      <c r="AH898" s="163"/>
      <c r="AI898" s="163"/>
      <c r="AJ898" s="163"/>
      <c r="AK898" s="164"/>
      <c r="AL898" s="139"/>
      <c r="AM898" s="139"/>
      <c r="AN898" s="139"/>
      <c r="AO898" s="139"/>
      <c r="BB898" s="165"/>
      <c r="BC898" s="161"/>
      <c r="BD898" s="166"/>
      <c r="BJ898" s="165"/>
      <c r="BK898" s="161"/>
      <c r="BL898" s="166"/>
      <c r="CJ898" s="413"/>
      <c r="CK898" s="413"/>
      <c r="CO898" s="141"/>
    </row>
    <row r="899" spans="1:93" s="5" customFormat="1" x14ac:dyDescent="0.25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  <c r="AA899" s="139"/>
      <c r="AB899" s="139"/>
      <c r="AC899" s="139"/>
      <c r="AD899" s="139"/>
      <c r="AE899" s="139"/>
      <c r="AF899" s="163"/>
      <c r="AG899" s="163"/>
      <c r="AH899" s="163"/>
      <c r="AI899" s="163"/>
      <c r="AJ899" s="163"/>
      <c r="AK899" s="164"/>
      <c r="AL899" s="139"/>
      <c r="AM899" s="139"/>
      <c r="AN899" s="139"/>
      <c r="AO899" s="139"/>
      <c r="BB899" s="165"/>
      <c r="BC899" s="161"/>
      <c r="BD899" s="166"/>
      <c r="BJ899" s="165"/>
      <c r="BK899" s="161"/>
      <c r="BL899" s="166"/>
      <c r="CJ899" s="413"/>
      <c r="CK899" s="413"/>
      <c r="CO899" s="141"/>
    </row>
    <row r="900" spans="1:93" s="5" customFormat="1" x14ac:dyDescent="0.25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  <c r="AA900" s="139"/>
      <c r="AB900" s="139"/>
      <c r="AC900" s="139"/>
      <c r="AD900" s="139"/>
      <c r="AE900" s="139"/>
      <c r="AF900" s="163"/>
      <c r="AG900" s="163"/>
      <c r="AH900" s="163"/>
      <c r="AI900" s="163"/>
      <c r="AJ900" s="163"/>
      <c r="AK900" s="164"/>
      <c r="AL900" s="139"/>
      <c r="AM900" s="139"/>
      <c r="AN900" s="139"/>
      <c r="AO900" s="139"/>
      <c r="BB900" s="165"/>
      <c r="BC900" s="161"/>
      <c r="BD900" s="166"/>
      <c r="BJ900" s="165"/>
      <c r="BK900" s="161"/>
      <c r="BL900" s="166"/>
      <c r="CJ900" s="413"/>
      <c r="CK900" s="413"/>
      <c r="CO900" s="141"/>
    </row>
    <row r="901" spans="1:93" s="5" customFormat="1" x14ac:dyDescent="0.25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  <c r="AA901" s="139"/>
      <c r="AB901" s="139"/>
      <c r="AC901" s="139"/>
      <c r="AD901" s="139"/>
      <c r="AE901" s="139"/>
      <c r="AF901" s="163"/>
      <c r="AG901" s="163"/>
      <c r="AH901" s="163"/>
      <c r="AI901" s="163"/>
      <c r="AJ901" s="163"/>
      <c r="AK901" s="164"/>
      <c r="AL901" s="139"/>
      <c r="AM901" s="139"/>
      <c r="AN901" s="139"/>
      <c r="AO901" s="139"/>
      <c r="BB901" s="165"/>
      <c r="BC901" s="161"/>
      <c r="BD901" s="166"/>
      <c r="BJ901" s="165"/>
      <c r="BK901" s="161"/>
      <c r="BL901" s="166"/>
      <c r="CJ901" s="413"/>
      <c r="CK901" s="413"/>
      <c r="CO901" s="141"/>
    </row>
    <row r="902" spans="1:93" s="5" customFormat="1" x14ac:dyDescent="0.25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  <c r="AA902" s="139"/>
      <c r="AB902" s="139"/>
      <c r="AC902" s="139"/>
      <c r="AD902" s="139"/>
      <c r="AE902" s="139"/>
      <c r="AF902" s="163"/>
      <c r="AG902" s="163"/>
      <c r="AH902" s="163"/>
      <c r="AI902" s="163"/>
      <c r="AJ902" s="163"/>
      <c r="AK902" s="164"/>
      <c r="AL902" s="139"/>
      <c r="AM902" s="139"/>
      <c r="AN902" s="139"/>
      <c r="AO902" s="139"/>
      <c r="BB902" s="165"/>
      <c r="BC902" s="161"/>
      <c r="BD902" s="166"/>
      <c r="BJ902" s="165"/>
      <c r="BK902" s="161"/>
      <c r="BL902" s="166"/>
      <c r="CJ902" s="413"/>
      <c r="CK902" s="413"/>
      <c r="CO902" s="141"/>
    </row>
    <row r="903" spans="1:93" s="5" customFormat="1" x14ac:dyDescent="0.25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  <c r="AA903" s="139"/>
      <c r="AB903" s="139"/>
      <c r="AC903" s="139"/>
      <c r="AD903" s="139"/>
      <c r="AE903" s="139"/>
      <c r="AF903" s="163"/>
      <c r="AG903" s="163"/>
      <c r="AH903" s="163"/>
      <c r="AI903" s="163"/>
      <c r="AJ903" s="163"/>
      <c r="AK903" s="164"/>
      <c r="AL903" s="139"/>
      <c r="AM903" s="139"/>
      <c r="AN903" s="139"/>
      <c r="AO903" s="139"/>
      <c r="BB903" s="165"/>
      <c r="BC903" s="161"/>
      <c r="BD903" s="166"/>
      <c r="BJ903" s="165"/>
      <c r="BK903" s="161"/>
      <c r="BL903" s="166"/>
      <c r="CJ903" s="413"/>
      <c r="CK903" s="413"/>
      <c r="CO903" s="141"/>
    </row>
    <row r="904" spans="1:93" s="5" customFormat="1" x14ac:dyDescent="0.25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  <c r="AA904" s="139"/>
      <c r="AB904" s="139"/>
      <c r="AC904" s="139"/>
      <c r="AD904" s="139"/>
      <c r="AE904" s="139"/>
      <c r="AF904" s="163"/>
      <c r="AG904" s="163"/>
      <c r="AH904" s="163"/>
      <c r="AI904" s="163"/>
      <c r="AJ904" s="163"/>
      <c r="AK904" s="164"/>
      <c r="AL904" s="139"/>
      <c r="AM904" s="139"/>
      <c r="AN904" s="139"/>
      <c r="AO904" s="139"/>
      <c r="BB904" s="165"/>
      <c r="BC904" s="161"/>
      <c r="BD904" s="166"/>
      <c r="BJ904" s="165"/>
      <c r="BK904" s="161"/>
      <c r="BL904" s="166"/>
      <c r="CJ904" s="413"/>
      <c r="CK904" s="413"/>
      <c r="CO904" s="141"/>
    </row>
    <row r="905" spans="1:93" s="5" customFormat="1" x14ac:dyDescent="0.25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  <c r="AA905" s="139"/>
      <c r="AB905" s="139"/>
      <c r="AC905" s="139"/>
      <c r="AD905" s="139"/>
      <c r="AE905" s="139"/>
      <c r="AF905" s="163"/>
      <c r="AG905" s="163"/>
      <c r="AH905" s="163"/>
      <c r="AI905" s="163"/>
      <c r="AJ905" s="163"/>
      <c r="AK905" s="164"/>
      <c r="AL905" s="139"/>
      <c r="AM905" s="139"/>
      <c r="AN905" s="139"/>
      <c r="AO905" s="139"/>
      <c r="BB905" s="165"/>
      <c r="BC905" s="161"/>
      <c r="BD905" s="166"/>
      <c r="BJ905" s="165"/>
      <c r="BK905" s="161"/>
      <c r="BL905" s="166"/>
      <c r="CJ905" s="413"/>
      <c r="CK905" s="413"/>
      <c r="CO905" s="141"/>
    </row>
    <row r="906" spans="1:93" s="5" customFormat="1" x14ac:dyDescent="0.25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  <c r="AA906" s="139"/>
      <c r="AB906" s="139"/>
      <c r="AC906" s="139"/>
      <c r="AD906" s="139"/>
      <c r="AE906" s="139"/>
      <c r="AF906" s="163"/>
      <c r="AG906" s="163"/>
      <c r="AH906" s="163"/>
      <c r="AI906" s="163"/>
      <c r="AJ906" s="163"/>
      <c r="AK906" s="164"/>
      <c r="AL906" s="139"/>
      <c r="AM906" s="139"/>
      <c r="AN906" s="139"/>
      <c r="AO906" s="139"/>
      <c r="BB906" s="165"/>
      <c r="BC906" s="161"/>
      <c r="BD906" s="166"/>
      <c r="BJ906" s="165"/>
      <c r="BK906" s="161"/>
      <c r="BL906" s="166"/>
      <c r="CJ906" s="413"/>
      <c r="CK906" s="413"/>
      <c r="CO906" s="141"/>
    </row>
    <row r="907" spans="1:93" s="5" customFormat="1" x14ac:dyDescent="0.25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  <c r="AA907" s="139"/>
      <c r="AB907" s="139"/>
      <c r="AC907" s="139"/>
      <c r="AD907" s="139"/>
      <c r="AE907" s="139"/>
      <c r="AF907" s="163"/>
      <c r="AG907" s="163"/>
      <c r="AH907" s="163"/>
      <c r="AI907" s="163"/>
      <c r="AJ907" s="163"/>
      <c r="AK907" s="164"/>
      <c r="AL907" s="139"/>
      <c r="AM907" s="139"/>
      <c r="AN907" s="139"/>
      <c r="AO907" s="139"/>
      <c r="BB907" s="165"/>
      <c r="BC907" s="161"/>
      <c r="BD907" s="166"/>
      <c r="BJ907" s="165"/>
      <c r="BK907" s="161"/>
      <c r="BL907" s="166"/>
      <c r="CJ907" s="413"/>
      <c r="CK907" s="413"/>
      <c r="CO907" s="141"/>
    </row>
    <row r="908" spans="1:93" s="5" customFormat="1" x14ac:dyDescent="0.25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  <c r="AA908" s="139"/>
      <c r="AB908" s="139"/>
      <c r="AC908" s="139"/>
      <c r="AD908" s="139"/>
      <c r="AE908" s="139"/>
      <c r="AF908" s="163"/>
      <c r="AG908" s="163"/>
      <c r="AH908" s="163"/>
      <c r="AI908" s="163"/>
      <c r="AJ908" s="163"/>
      <c r="AK908" s="164"/>
      <c r="AL908" s="139"/>
      <c r="AM908" s="139"/>
      <c r="AN908" s="139"/>
      <c r="AO908" s="139"/>
      <c r="BB908" s="165"/>
      <c r="BC908" s="161"/>
      <c r="BD908" s="166"/>
      <c r="BJ908" s="165"/>
      <c r="BK908" s="161"/>
      <c r="BL908" s="166"/>
      <c r="CJ908" s="413"/>
      <c r="CK908" s="413"/>
      <c r="CO908" s="141"/>
    </row>
    <row r="909" spans="1:93" s="5" customFormat="1" x14ac:dyDescent="0.25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  <c r="AA909" s="139"/>
      <c r="AB909" s="139"/>
      <c r="AC909" s="139"/>
      <c r="AD909" s="139"/>
      <c r="AE909" s="139"/>
      <c r="AF909" s="163"/>
      <c r="AG909" s="163"/>
      <c r="AH909" s="163"/>
      <c r="AI909" s="163"/>
      <c r="AJ909" s="163"/>
      <c r="AK909" s="164"/>
      <c r="AL909" s="139"/>
      <c r="AM909" s="139"/>
      <c r="AN909" s="139"/>
      <c r="AO909" s="139"/>
      <c r="BB909" s="165"/>
      <c r="BC909" s="161"/>
      <c r="BD909" s="166"/>
      <c r="BJ909" s="165"/>
      <c r="BK909" s="161"/>
      <c r="BL909" s="166"/>
      <c r="CJ909" s="413"/>
      <c r="CK909" s="413"/>
      <c r="CO909" s="141"/>
    </row>
    <row r="910" spans="1:93" s="5" customFormat="1" x14ac:dyDescent="0.25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  <c r="AA910" s="139"/>
      <c r="AB910" s="139"/>
      <c r="AC910" s="139"/>
      <c r="AD910" s="139"/>
      <c r="AE910" s="139"/>
      <c r="AF910" s="163"/>
      <c r="AG910" s="163"/>
      <c r="AH910" s="163"/>
      <c r="AI910" s="163"/>
      <c r="AJ910" s="163"/>
      <c r="AK910" s="164"/>
      <c r="AL910" s="139"/>
      <c r="AM910" s="139"/>
      <c r="AN910" s="139"/>
      <c r="AO910" s="139"/>
      <c r="BB910" s="165"/>
      <c r="BC910" s="161"/>
      <c r="BD910" s="166"/>
      <c r="BJ910" s="165"/>
      <c r="BK910" s="161"/>
      <c r="BL910" s="166"/>
      <c r="CJ910" s="413"/>
      <c r="CK910" s="413"/>
      <c r="CO910" s="141"/>
    </row>
    <row r="911" spans="1:93" s="5" customFormat="1" x14ac:dyDescent="0.25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  <c r="AA911" s="139"/>
      <c r="AB911" s="139"/>
      <c r="AC911" s="139"/>
      <c r="AD911" s="139"/>
      <c r="AE911" s="139"/>
      <c r="AF911" s="163"/>
      <c r="AG911" s="163"/>
      <c r="AH911" s="163"/>
      <c r="AI911" s="163"/>
      <c r="AJ911" s="163"/>
      <c r="AK911" s="164"/>
      <c r="AL911" s="139"/>
      <c r="AM911" s="139"/>
      <c r="AN911" s="139"/>
      <c r="AO911" s="139"/>
      <c r="BB911" s="165"/>
      <c r="BC911" s="161"/>
      <c r="BD911" s="166"/>
      <c r="BJ911" s="165"/>
      <c r="BK911" s="161"/>
      <c r="BL911" s="166"/>
      <c r="CJ911" s="413"/>
      <c r="CK911" s="413"/>
      <c r="CO911" s="141"/>
    </row>
    <row r="912" spans="1:93" s="5" customFormat="1" x14ac:dyDescent="0.25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  <c r="AA912" s="139"/>
      <c r="AB912" s="139"/>
      <c r="AC912" s="139"/>
      <c r="AD912" s="139"/>
      <c r="AE912" s="139"/>
      <c r="AF912" s="163"/>
      <c r="AG912" s="163"/>
      <c r="AH912" s="163"/>
      <c r="AI912" s="163"/>
      <c r="AJ912" s="163"/>
      <c r="AK912" s="164"/>
      <c r="AL912" s="139"/>
      <c r="AM912" s="139"/>
      <c r="AN912" s="139"/>
      <c r="AO912" s="139"/>
      <c r="BB912" s="165"/>
      <c r="BC912" s="161"/>
      <c r="BD912" s="166"/>
      <c r="BJ912" s="165"/>
      <c r="BK912" s="161"/>
      <c r="BL912" s="166"/>
      <c r="CJ912" s="413"/>
      <c r="CK912" s="413"/>
      <c r="CO912" s="141"/>
    </row>
    <row r="913" spans="1:93" s="5" customFormat="1" x14ac:dyDescent="0.25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  <c r="AA913" s="139"/>
      <c r="AB913" s="139"/>
      <c r="AC913" s="139"/>
      <c r="AD913" s="139"/>
      <c r="AE913" s="139"/>
      <c r="AF913" s="163"/>
      <c r="AG913" s="163"/>
      <c r="AH913" s="163"/>
      <c r="AI913" s="163"/>
      <c r="AJ913" s="163"/>
      <c r="AK913" s="164"/>
      <c r="AL913" s="139"/>
      <c r="AM913" s="139"/>
      <c r="AN913" s="139"/>
      <c r="AO913" s="139"/>
      <c r="BB913" s="165"/>
      <c r="BC913" s="161"/>
      <c r="BD913" s="166"/>
      <c r="BJ913" s="165"/>
      <c r="BK913" s="161"/>
      <c r="BL913" s="166"/>
      <c r="CJ913" s="413"/>
      <c r="CK913" s="413"/>
      <c r="CO913" s="141"/>
    </row>
    <row r="914" spans="1:93" s="5" customFormat="1" x14ac:dyDescent="0.25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  <c r="AA914" s="139"/>
      <c r="AB914" s="139"/>
      <c r="AC914" s="139"/>
      <c r="AD914" s="139"/>
      <c r="AE914" s="139"/>
      <c r="AF914" s="163"/>
      <c r="AG914" s="163"/>
      <c r="AH914" s="163"/>
      <c r="AI914" s="163"/>
      <c r="AJ914" s="163"/>
      <c r="AK914" s="164"/>
      <c r="AL914" s="139"/>
      <c r="AM914" s="139"/>
      <c r="AN914" s="139"/>
      <c r="AO914" s="139"/>
      <c r="BB914" s="165"/>
      <c r="BC914" s="161"/>
      <c r="BD914" s="166"/>
      <c r="BJ914" s="165"/>
      <c r="BK914" s="161"/>
      <c r="BL914" s="166"/>
      <c r="CJ914" s="413"/>
      <c r="CK914" s="413"/>
      <c r="CO914" s="141"/>
    </row>
    <row r="915" spans="1:93" s="5" customFormat="1" x14ac:dyDescent="0.25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  <c r="AA915" s="139"/>
      <c r="AB915" s="139"/>
      <c r="AC915" s="139"/>
      <c r="AD915" s="139"/>
      <c r="AE915" s="139"/>
      <c r="AF915" s="163"/>
      <c r="AG915" s="163"/>
      <c r="AH915" s="163"/>
      <c r="AI915" s="163"/>
      <c r="AJ915" s="163"/>
      <c r="AK915" s="164"/>
      <c r="AL915" s="139"/>
      <c r="AM915" s="139"/>
      <c r="AN915" s="139"/>
      <c r="AO915" s="139"/>
      <c r="BB915" s="165"/>
      <c r="BC915" s="161"/>
      <c r="BD915" s="166"/>
      <c r="BJ915" s="165"/>
      <c r="BK915" s="161"/>
      <c r="BL915" s="166"/>
      <c r="CJ915" s="413"/>
      <c r="CK915" s="413"/>
      <c r="CO915" s="141"/>
    </row>
    <row r="916" spans="1:93" s="5" customFormat="1" x14ac:dyDescent="0.25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  <c r="AA916" s="139"/>
      <c r="AB916" s="139"/>
      <c r="AC916" s="139"/>
      <c r="AD916" s="139"/>
      <c r="AE916" s="139"/>
      <c r="AF916" s="163"/>
      <c r="AG916" s="163"/>
      <c r="AH916" s="163"/>
      <c r="AI916" s="163"/>
      <c r="AJ916" s="163"/>
      <c r="AK916" s="164"/>
      <c r="AL916" s="139"/>
      <c r="AM916" s="139"/>
      <c r="AN916" s="139"/>
      <c r="AO916" s="139"/>
      <c r="BB916" s="165"/>
      <c r="BC916" s="161"/>
      <c r="BD916" s="166"/>
      <c r="BJ916" s="165"/>
      <c r="BK916" s="161"/>
      <c r="BL916" s="166"/>
      <c r="CJ916" s="413"/>
      <c r="CK916" s="413"/>
      <c r="CO916" s="141"/>
    </row>
    <row r="917" spans="1:93" s="5" customFormat="1" x14ac:dyDescent="0.25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  <c r="AA917" s="139"/>
      <c r="AB917" s="139"/>
      <c r="AC917" s="139"/>
      <c r="AD917" s="139"/>
      <c r="AE917" s="139"/>
      <c r="AF917" s="163"/>
      <c r="AG917" s="163"/>
      <c r="AH917" s="163"/>
      <c r="AI917" s="163"/>
      <c r="AJ917" s="163"/>
      <c r="AK917" s="164"/>
      <c r="AL917" s="139"/>
      <c r="AM917" s="139"/>
      <c r="AN917" s="139"/>
      <c r="AO917" s="139"/>
      <c r="BB917" s="165"/>
      <c r="BC917" s="161"/>
      <c r="BD917" s="166"/>
      <c r="BJ917" s="165"/>
      <c r="BK917" s="161"/>
      <c r="BL917" s="166"/>
      <c r="CJ917" s="413"/>
      <c r="CK917" s="413"/>
      <c r="CO917" s="141"/>
    </row>
    <row r="918" spans="1:93" s="5" customFormat="1" x14ac:dyDescent="0.25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  <c r="AA918" s="139"/>
      <c r="AB918" s="139"/>
      <c r="AC918" s="139"/>
      <c r="AD918" s="139"/>
      <c r="AE918" s="139"/>
      <c r="AF918" s="163"/>
      <c r="AG918" s="163"/>
      <c r="AH918" s="163"/>
      <c r="AI918" s="163"/>
      <c r="AJ918" s="163"/>
      <c r="AK918" s="164"/>
      <c r="AL918" s="139"/>
      <c r="AM918" s="139"/>
      <c r="AN918" s="139"/>
      <c r="AO918" s="139"/>
      <c r="BB918" s="165"/>
      <c r="BC918" s="161"/>
      <c r="BD918" s="166"/>
      <c r="BJ918" s="165"/>
      <c r="BK918" s="161"/>
      <c r="BL918" s="166"/>
      <c r="CJ918" s="413"/>
      <c r="CK918" s="413"/>
      <c r="CO918" s="141"/>
    </row>
    <row r="919" spans="1:93" s="5" customFormat="1" x14ac:dyDescent="0.25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  <c r="AA919" s="139"/>
      <c r="AB919" s="139"/>
      <c r="AC919" s="139"/>
      <c r="AD919" s="139"/>
      <c r="AE919" s="139"/>
      <c r="AF919" s="163"/>
      <c r="AG919" s="163"/>
      <c r="AH919" s="163"/>
      <c r="AI919" s="163"/>
      <c r="AJ919" s="163"/>
      <c r="AK919" s="164"/>
      <c r="AL919" s="139"/>
      <c r="AM919" s="139"/>
      <c r="AN919" s="139"/>
      <c r="AO919" s="139"/>
      <c r="BB919" s="165"/>
      <c r="BC919" s="161"/>
      <c r="BD919" s="166"/>
      <c r="BJ919" s="165"/>
      <c r="BK919" s="161"/>
      <c r="BL919" s="166"/>
      <c r="CJ919" s="413"/>
      <c r="CK919" s="413"/>
      <c r="CO919" s="141"/>
    </row>
    <row r="920" spans="1:93" s="5" customFormat="1" x14ac:dyDescent="0.25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  <c r="AA920" s="139"/>
      <c r="AB920" s="139"/>
      <c r="AC920" s="139"/>
      <c r="AD920" s="139"/>
      <c r="AE920" s="139"/>
      <c r="AF920" s="163"/>
      <c r="AG920" s="163"/>
      <c r="AH920" s="163"/>
      <c r="AI920" s="163"/>
      <c r="AJ920" s="163"/>
      <c r="AK920" s="164"/>
      <c r="AL920" s="139"/>
      <c r="AM920" s="139"/>
      <c r="AN920" s="139"/>
      <c r="AO920" s="139"/>
      <c r="BB920" s="165"/>
      <c r="BC920" s="161"/>
      <c r="BD920" s="166"/>
      <c r="BJ920" s="165"/>
      <c r="BK920" s="161"/>
      <c r="BL920" s="166"/>
      <c r="CJ920" s="413"/>
      <c r="CK920" s="413"/>
      <c r="CO920" s="141"/>
    </row>
    <row r="921" spans="1:93" s="5" customFormat="1" x14ac:dyDescent="0.25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  <c r="AA921" s="139"/>
      <c r="AB921" s="139"/>
      <c r="AC921" s="139"/>
      <c r="AD921" s="139"/>
      <c r="AE921" s="139"/>
      <c r="AF921" s="163"/>
      <c r="AG921" s="163"/>
      <c r="AH921" s="163"/>
      <c r="AI921" s="163"/>
      <c r="AJ921" s="163"/>
      <c r="AK921" s="164"/>
      <c r="AL921" s="139"/>
      <c r="AM921" s="139"/>
      <c r="AN921" s="139"/>
      <c r="AO921" s="139"/>
      <c r="BB921" s="165"/>
      <c r="BC921" s="161"/>
      <c r="BD921" s="166"/>
      <c r="BJ921" s="165"/>
      <c r="BK921" s="161"/>
      <c r="BL921" s="166"/>
      <c r="CJ921" s="413"/>
      <c r="CK921" s="413"/>
      <c r="CO921" s="141"/>
    </row>
    <row r="922" spans="1:93" s="5" customFormat="1" x14ac:dyDescent="0.25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  <c r="AA922" s="139"/>
      <c r="AB922" s="139"/>
      <c r="AC922" s="139"/>
      <c r="AD922" s="139"/>
      <c r="AE922" s="139"/>
      <c r="AF922" s="163"/>
      <c r="AG922" s="163"/>
      <c r="AH922" s="163"/>
      <c r="AI922" s="163"/>
      <c r="AJ922" s="163"/>
      <c r="AK922" s="164"/>
      <c r="AL922" s="139"/>
      <c r="AM922" s="139"/>
      <c r="AN922" s="139"/>
      <c r="AO922" s="139"/>
      <c r="BB922" s="165"/>
      <c r="BC922" s="161"/>
      <c r="BD922" s="166"/>
      <c r="BJ922" s="165"/>
      <c r="BK922" s="161"/>
      <c r="BL922" s="166"/>
      <c r="CJ922" s="413"/>
      <c r="CK922" s="413"/>
      <c r="CO922" s="141"/>
    </row>
    <row r="923" spans="1:93" s="5" customFormat="1" x14ac:dyDescent="0.25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  <c r="AA923" s="139"/>
      <c r="AB923" s="139"/>
      <c r="AC923" s="139"/>
      <c r="AD923" s="139"/>
      <c r="AE923" s="139"/>
      <c r="AF923" s="163"/>
      <c r="AG923" s="163"/>
      <c r="AH923" s="163"/>
      <c r="AI923" s="163"/>
      <c r="AJ923" s="163"/>
      <c r="AK923" s="164"/>
      <c r="AL923" s="139"/>
      <c r="AM923" s="139"/>
      <c r="AN923" s="139"/>
      <c r="AO923" s="139"/>
      <c r="BB923" s="165"/>
      <c r="BC923" s="161"/>
      <c r="BD923" s="166"/>
      <c r="BJ923" s="165"/>
      <c r="BK923" s="161"/>
      <c r="BL923" s="166"/>
      <c r="CJ923" s="413"/>
      <c r="CK923" s="413"/>
      <c r="CO923" s="141"/>
    </row>
    <row r="924" spans="1:93" s="5" customFormat="1" x14ac:dyDescent="0.25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  <c r="AA924" s="139"/>
      <c r="AB924" s="139"/>
      <c r="AC924" s="139"/>
      <c r="AD924" s="139"/>
      <c r="AE924" s="139"/>
      <c r="AF924" s="163"/>
      <c r="AG924" s="163"/>
      <c r="AH924" s="163"/>
      <c r="AI924" s="163"/>
      <c r="AJ924" s="163"/>
      <c r="AK924" s="164"/>
      <c r="AL924" s="139"/>
      <c r="AM924" s="139"/>
      <c r="AN924" s="139"/>
      <c r="AO924" s="139"/>
      <c r="BB924" s="165"/>
      <c r="BC924" s="161"/>
      <c r="BD924" s="166"/>
      <c r="BJ924" s="165"/>
      <c r="BK924" s="161"/>
      <c r="BL924" s="166"/>
      <c r="CJ924" s="413"/>
      <c r="CK924" s="413"/>
      <c r="CO924" s="141"/>
    </row>
    <row r="925" spans="1:93" s="5" customFormat="1" x14ac:dyDescent="0.25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  <c r="AA925" s="139"/>
      <c r="AB925" s="139"/>
      <c r="AC925" s="139"/>
      <c r="AD925" s="139"/>
      <c r="AE925" s="139"/>
      <c r="AF925" s="163"/>
      <c r="AG925" s="163"/>
      <c r="AH925" s="163"/>
      <c r="AI925" s="163"/>
      <c r="AJ925" s="163"/>
      <c r="AK925" s="164"/>
      <c r="AL925" s="139"/>
      <c r="AM925" s="139"/>
      <c r="AN925" s="139"/>
      <c r="AO925" s="139"/>
      <c r="BB925" s="165"/>
      <c r="BC925" s="161"/>
      <c r="BD925" s="166"/>
      <c r="BJ925" s="165"/>
      <c r="BK925" s="161"/>
      <c r="BL925" s="166"/>
      <c r="CJ925" s="413"/>
      <c r="CK925" s="413"/>
      <c r="CO925" s="141"/>
    </row>
    <row r="926" spans="1:93" s="5" customFormat="1" x14ac:dyDescent="0.25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  <c r="AA926" s="139"/>
      <c r="AB926" s="139"/>
      <c r="AC926" s="139"/>
      <c r="AD926" s="139"/>
      <c r="AE926" s="139"/>
      <c r="AF926" s="163"/>
      <c r="AG926" s="163"/>
      <c r="AH926" s="163"/>
      <c r="AI926" s="163"/>
      <c r="AJ926" s="163"/>
      <c r="AK926" s="164"/>
      <c r="AL926" s="139"/>
      <c r="AM926" s="139"/>
      <c r="AN926" s="139"/>
      <c r="AO926" s="139"/>
      <c r="BB926" s="165"/>
      <c r="BC926" s="161"/>
      <c r="BD926" s="166"/>
      <c r="BJ926" s="165"/>
      <c r="BK926" s="161"/>
      <c r="BL926" s="166"/>
      <c r="CJ926" s="413"/>
      <c r="CK926" s="413"/>
      <c r="CO926" s="141"/>
    </row>
    <row r="927" spans="1:93" s="5" customFormat="1" x14ac:dyDescent="0.25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  <c r="AA927" s="139"/>
      <c r="AB927" s="139"/>
      <c r="AC927" s="139"/>
      <c r="AD927" s="139"/>
      <c r="AE927" s="139"/>
      <c r="AF927" s="163"/>
      <c r="AG927" s="163"/>
      <c r="AH927" s="163"/>
      <c r="AI927" s="163"/>
      <c r="AJ927" s="163"/>
      <c r="AK927" s="164"/>
      <c r="AL927" s="139"/>
      <c r="AM927" s="139"/>
      <c r="AN927" s="139"/>
      <c r="AO927" s="139"/>
      <c r="BB927" s="165"/>
      <c r="BC927" s="161"/>
      <c r="BD927" s="166"/>
      <c r="BJ927" s="165"/>
      <c r="BK927" s="161"/>
      <c r="BL927" s="166"/>
      <c r="CJ927" s="413"/>
      <c r="CK927" s="413"/>
      <c r="CO927" s="141"/>
    </row>
    <row r="928" spans="1:93" s="5" customFormat="1" x14ac:dyDescent="0.25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  <c r="AA928" s="139"/>
      <c r="AB928" s="139"/>
      <c r="AC928" s="139"/>
      <c r="AD928" s="139"/>
      <c r="AE928" s="139"/>
      <c r="AF928" s="163"/>
      <c r="AG928" s="163"/>
      <c r="AH928" s="163"/>
      <c r="AI928" s="163"/>
      <c r="AJ928" s="163"/>
      <c r="AK928" s="164"/>
      <c r="AL928" s="139"/>
      <c r="AM928" s="139"/>
      <c r="AN928" s="139"/>
      <c r="AO928" s="139"/>
      <c r="BB928" s="165"/>
      <c r="BC928" s="161"/>
      <c r="BD928" s="166"/>
      <c r="BJ928" s="165"/>
      <c r="BK928" s="161"/>
      <c r="BL928" s="166"/>
      <c r="CJ928" s="413"/>
      <c r="CK928" s="413"/>
      <c r="CO928" s="141"/>
    </row>
    <row r="929" spans="1:93" s="5" customFormat="1" x14ac:dyDescent="0.25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  <c r="AA929" s="139"/>
      <c r="AB929" s="139"/>
      <c r="AC929" s="139"/>
      <c r="AD929" s="139"/>
      <c r="AE929" s="139"/>
      <c r="AF929" s="163"/>
      <c r="AG929" s="163"/>
      <c r="AH929" s="163"/>
      <c r="AI929" s="163"/>
      <c r="AJ929" s="163"/>
      <c r="AK929" s="164"/>
      <c r="AL929" s="139"/>
      <c r="AM929" s="139"/>
      <c r="AN929" s="139"/>
      <c r="AO929" s="139"/>
      <c r="BB929" s="165"/>
      <c r="BC929" s="161"/>
      <c r="BD929" s="166"/>
      <c r="BJ929" s="165"/>
      <c r="BK929" s="161"/>
      <c r="BL929" s="166"/>
      <c r="CJ929" s="413"/>
      <c r="CK929" s="413"/>
      <c r="CO929" s="141"/>
    </row>
    <row r="930" spans="1:93" s="5" customFormat="1" x14ac:dyDescent="0.25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  <c r="AA930" s="139"/>
      <c r="AB930" s="139"/>
      <c r="AC930" s="139"/>
      <c r="AD930" s="139"/>
      <c r="AE930" s="139"/>
      <c r="AF930" s="163"/>
      <c r="AG930" s="163"/>
      <c r="AH930" s="163"/>
      <c r="AI930" s="163"/>
      <c r="AJ930" s="163"/>
      <c r="AK930" s="164"/>
      <c r="AL930" s="139"/>
      <c r="AM930" s="139"/>
      <c r="AN930" s="139"/>
      <c r="AO930" s="139"/>
      <c r="BB930" s="165"/>
      <c r="BC930" s="161"/>
      <c r="BD930" s="166"/>
      <c r="BJ930" s="165"/>
      <c r="BK930" s="161"/>
      <c r="BL930" s="166"/>
      <c r="CJ930" s="413"/>
      <c r="CK930" s="413"/>
      <c r="CO930" s="141"/>
    </row>
    <row r="931" spans="1:93" s="5" customFormat="1" x14ac:dyDescent="0.25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  <c r="AA931" s="139"/>
      <c r="AB931" s="139"/>
      <c r="AC931" s="139"/>
      <c r="AD931" s="139"/>
      <c r="AE931" s="139"/>
      <c r="AF931" s="163"/>
      <c r="AG931" s="163"/>
      <c r="AH931" s="163"/>
      <c r="AI931" s="163"/>
      <c r="AJ931" s="163"/>
      <c r="AK931" s="164"/>
      <c r="AL931" s="139"/>
      <c r="AM931" s="139"/>
      <c r="AN931" s="139"/>
      <c r="AO931" s="139"/>
      <c r="BB931" s="165"/>
      <c r="BC931" s="161"/>
      <c r="BD931" s="166"/>
      <c r="BJ931" s="165"/>
      <c r="BK931" s="161"/>
      <c r="BL931" s="166"/>
      <c r="CJ931" s="413"/>
      <c r="CK931" s="413"/>
      <c r="CO931" s="141"/>
    </row>
    <row r="932" spans="1:93" s="5" customFormat="1" x14ac:dyDescent="0.25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63"/>
      <c r="AG932" s="163"/>
      <c r="AH932" s="163"/>
      <c r="AI932" s="163"/>
      <c r="AJ932" s="163"/>
      <c r="AK932" s="164"/>
      <c r="AL932" s="139"/>
      <c r="AM932" s="139"/>
      <c r="AN932" s="139"/>
      <c r="AO932" s="139"/>
      <c r="BB932" s="165"/>
      <c r="BC932" s="161"/>
      <c r="BD932" s="166"/>
      <c r="BJ932" s="165"/>
      <c r="BK932" s="161"/>
      <c r="BL932" s="166"/>
      <c r="CJ932" s="413"/>
      <c r="CK932" s="413"/>
      <c r="CO932" s="141"/>
    </row>
    <row r="933" spans="1:93" s="5" customFormat="1" x14ac:dyDescent="0.25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  <c r="AA933" s="139"/>
      <c r="AB933" s="139"/>
      <c r="AC933" s="139"/>
      <c r="AD933" s="139"/>
      <c r="AE933" s="139"/>
      <c r="AF933" s="163"/>
      <c r="AG933" s="163"/>
      <c r="AH933" s="163"/>
      <c r="AI933" s="163"/>
      <c r="AJ933" s="163"/>
      <c r="AK933" s="164"/>
      <c r="AL933" s="139"/>
      <c r="AM933" s="139"/>
      <c r="AN933" s="139"/>
      <c r="AO933" s="139"/>
      <c r="BB933" s="165"/>
      <c r="BC933" s="161"/>
      <c r="BD933" s="166"/>
      <c r="BJ933" s="165"/>
      <c r="BK933" s="161"/>
      <c r="BL933" s="166"/>
      <c r="CJ933" s="413"/>
      <c r="CK933" s="413"/>
      <c r="CO933" s="141"/>
    </row>
    <row r="934" spans="1:93" s="5" customFormat="1" x14ac:dyDescent="0.25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39"/>
      <c r="AF934" s="163"/>
      <c r="AG934" s="163"/>
      <c r="AH934" s="163"/>
      <c r="AI934" s="163"/>
      <c r="AJ934" s="163"/>
      <c r="AK934" s="164"/>
      <c r="AL934" s="139"/>
      <c r="AM934" s="139"/>
      <c r="AN934" s="139"/>
      <c r="AO934" s="139"/>
      <c r="BB934" s="165"/>
      <c r="BC934" s="161"/>
      <c r="BD934" s="166"/>
      <c r="BJ934" s="165"/>
      <c r="BK934" s="161"/>
      <c r="BL934" s="166"/>
      <c r="CJ934" s="413"/>
      <c r="CK934" s="413"/>
      <c r="CO934" s="141"/>
    </row>
    <row r="935" spans="1:93" s="5" customFormat="1" x14ac:dyDescent="0.25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39"/>
      <c r="AF935" s="163"/>
      <c r="AG935" s="163"/>
      <c r="AH935" s="163"/>
      <c r="AI935" s="163"/>
      <c r="AJ935" s="163"/>
      <c r="AK935" s="164"/>
      <c r="AL935" s="139"/>
      <c r="AM935" s="139"/>
      <c r="AN935" s="139"/>
      <c r="AO935" s="139"/>
      <c r="BB935" s="165"/>
      <c r="BC935" s="161"/>
      <c r="BD935" s="166"/>
      <c r="BJ935" s="165"/>
      <c r="BK935" s="161"/>
      <c r="BL935" s="166"/>
      <c r="CJ935" s="413"/>
      <c r="CK935" s="413"/>
      <c r="CO935" s="141"/>
    </row>
    <row r="936" spans="1:93" s="5" customFormat="1" x14ac:dyDescent="0.25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39"/>
      <c r="AF936" s="163"/>
      <c r="AG936" s="163"/>
      <c r="AH936" s="163"/>
      <c r="AI936" s="163"/>
      <c r="AJ936" s="163"/>
      <c r="AK936" s="164"/>
      <c r="AL936" s="139"/>
      <c r="AM936" s="139"/>
      <c r="AN936" s="139"/>
      <c r="AO936" s="139"/>
      <c r="BB936" s="165"/>
      <c r="BC936" s="161"/>
      <c r="BD936" s="166"/>
      <c r="BJ936" s="165"/>
      <c r="BK936" s="161"/>
      <c r="BL936" s="166"/>
      <c r="CJ936" s="413"/>
      <c r="CK936" s="413"/>
      <c r="CO936" s="141"/>
    </row>
    <row r="937" spans="1:93" s="5" customFormat="1" x14ac:dyDescent="0.25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39"/>
      <c r="AF937" s="163"/>
      <c r="AG937" s="163"/>
      <c r="AH937" s="163"/>
      <c r="AI937" s="163"/>
      <c r="AJ937" s="163"/>
      <c r="AK937" s="164"/>
      <c r="AL937" s="139"/>
      <c r="AM937" s="139"/>
      <c r="AN937" s="139"/>
      <c r="AO937" s="139"/>
      <c r="BB937" s="165"/>
      <c r="BC937" s="161"/>
      <c r="BD937" s="166"/>
      <c r="BJ937" s="165"/>
      <c r="BK937" s="161"/>
      <c r="BL937" s="166"/>
      <c r="CJ937" s="413"/>
      <c r="CK937" s="413"/>
      <c r="CO937" s="141"/>
    </row>
    <row r="938" spans="1:93" s="5" customFormat="1" x14ac:dyDescent="0.25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39"/>
      <c r="AF938" s="163"/>
      <c r="AG938" s="163"/>
      <c r="AH938" s="163"/>
      <c r="AI938" s="163"/>
      <c r="AJ938" s="163"/>
      <c r="AK938" s="164"/>
      <c r="AL938" s="139"/>
      <c r="AM938" s="139"/>
      <c r="AN938" s="139"/>
      <c r="AO938" s="139"/>
      <c r="BB938" s="165"/>
      <c r="BC938" s="161"/>
      <c r="BD938" s="166"/>
      <c r="BJ938" s="165"/>
      <c r="BK938" s="161"/>
      <c r="BL938" s="166"/>
      <c r="CJ938" s="413"/>
      <c r="CK938" s="413"/>
      <c r="CO938" s="141"/>
    </row>
    <row r="939" spans="1:93" s="5" customFormat="1" x14ac:dyDescent="0.25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63"/>
      <c r="AG939" s="163"/>
      <c r="AH939" s="163"/>
      <c r="AI939" s="163"/>
      <c r="AJ939" s="163"/>
      <c r="AK939" s="164"/>
      <c r="AL939" s="139"/>
      <c r="AM939" s="139"/>
      <c r="AN939" s="139"/>
      <c r="AO939" s="139"/>
      <c r="BB939" s="165"/>
      <c r="BC939" s="161"/>
      <c r="BD939" s="166"/>
      <c r="BJ939" s="165"/>
      <c r="BK939" s="161"/>
      <c r="BL939" s="166"/>
      <c r="CJ939" s="413"/>
      <c r="CK939" s="413"/>
      <c r="CO939" s="141"/>
    </row>
    <row r="940" spans="1:93" s="5" customFormat="1" x14ac:dyDescent="0.25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39"/>
      <c r="AF940" s="163"/>
      <c r="AG940" s="163"/>
      <c r="AH940" s="163"/>
      <c r="AI940" s="163"/>
      <c r="AJ940" s="163"/>
      <c r="AK940" s="164"/>
      <c r="AL940" s="139"/>
      <c r="AM940" s="139"/>
      <c r="AN940" s="139"/>
      <c r="AO940" s="139"/>
      <c r="BB940" s="165"/>
      <c r="BC940" s="161"/>
      <c r="BD940" s="166"/>
      <c r="BJ940" s="165"/>
      <c r="BK940" s="161"/>
      <c r="BL940" s="166"/>
      <c r="CJ940" s="413"/>
      <c r="CK940" s="413"/>
      <c r="CO940" s="141"/>
    </row>
    <row r="941" spans="1:93" s="5" customFormat="1" x14ac:dyDescent="0.25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39"/>
      <c r="AF941" s="163"/>
      <c r="AG941" s="163"/>
      <c r="AH941" s="163"/>
      <c r="AI941" s="163"/>
      <c r="AJ941" s="163"/>
      <c r="AK941" s="164"/>
      <c r="AL941" s="139"/>
      <c r="AM941" s="139"/>
      <c r="AN941" s="139"/>
      <c r="AO941" s="139"/>
      <c r="BB941" s="165"/>
      <c r="BC941" s="161"/>
      <c r="BD941" s="166"/>
      <c r="BJ941" s="165"/>
      <c r="BK941" s="161"/>
      <c r="BL941" s="166"/>
      <c r="CJ941" s="413"/>
      <c r="CK941" s="413"/>
      <c r="CO941" s="141"/>
    </row>
    <row r="942" spans="1:93" s="5" customFormat="1" x14ac:dyDescent="0.25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39"/>
      <c r="AF942" s="163"/>
      <c r="AG942" s="163"/>
      <c r="AH942" s="163"/>
      <c r="AI942" s="163"/>
      <c r="AJ942" s="163"/>
      <c r="AK942" s="164"/>
      <c r="AL942" s="139"/>
      <c r="AM942" s="139"/>
      <c r="AN942" s="139"/>
      <c r="AO942" s="139"/>
      <c r="BB942" s="165"/>
      <c r="BC942" s="161"/>
      <c r="BD942" s="166"/>
      <c r="BJ942" s="165"/>
      <c r="BK942" s="161"/>
      <c r="BL942" s="166"/>
      <c r="CJ942" s="413"/>
      <c r="CK942" s="413"/>
      <c r="CO942" s="141"/>
    </row>
    <row r="943" spans="1:93" s="5" customFormat="1" x14ac:dyDescent="0.25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39"/>
      <c r="AF943" s="163"/>
      <c r="AG943" s="163"/>
      <c r="AH943" s="163"/>
      <c r="AI943" s="163"/>
      <c r="AJ943" s="163"/>
      <c r="AK943" s="164"/>
      <c r="AL943" s="139"/>
      <c r="AM943" s="139"/>
      <c r="AN943" s="139"/>
      <c r="AO943" s="139"/>
      <c r="BB943" s="165"/>
      <c r="BC943" s="161"/>
      <c r="BD943" s="166"/>
      <c r="BJ943" s="165"/>
      <c r="BK943" s="161"/>
      <c r="BL943" s="166"/>
      <c r="CJ943" s="413"/>
      <c r="CK943" s="413"/>
      <c r="CO943" s="141"/>
    </row>
    <row r="944" spans="1:93" s="5" customFormat="1" x14ac:dyDescent="0.25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39"/>
      <c r="AF944" s="163"/>
      <c r="AG944" s="163"/>
      <c r="AH944" s="163"/>
      <c r="AI944" s="163"/>
      <c r="AJ944" s="163"/>
      <c r="AK944" s="164"/>
      <c r="AL944" s="139"/>
      <c r="AM944" s="139"/>
      <c r="AN944" s="139"/>
      <c r="AO944" s="139"/>
      <c r="BB944" s="165"/>
      <c r="BC944" s="161"/>
      <c r="BD944" s="166"/>
      <c r="BJ944" s="165"/>
      <c r="BK944" s="161"/>
      <c r="BL944" s="166"/>
      <c r="CJ944" s="413"/>
      <c r="CK944" s="413"/>
      <c r="CO944" s="141"/>
    </row>
    <row r="945" spans="1:93" s="5" customFormat="1" x14ac:dyDescent="0.25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39"/>
      <c r="AF945" s="163"/>
      <c r="AG945" s="163"/>
      <c r="AH945" s="163"/>
      <c r="AI945" s="163"/>
      <c r="AJ945" s="163"/>
      <c r="AK945" s="164"/>
      <c r="AL945" s="139"/>
      <c r="AM945" s="139"/>
      <c r="AN945" s="139"/>
      <c r="AO945" s="139"/>
      <c r="BB945" s="165"/>
      <c r="BC945" s="161"/>
      <c r="BD945" s="166"/>
      <c r="BJ945" s="165"/>
      <c r="BK945" s="161"/>
      <c r="BL945" s="166"/>
      <c r="CJ945" s="413"/>
      <c r="CK945" s="413"/>
      <c r="CO945" s="141"/>
    </row>
    <row r="946" spans="1:93" s="5" customFormat="1" x14ac:dyDescent="0.25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39"/>
      <c r="AF946" s="163"/>
      <c r="AG946" s="163"/>
      <c r="AH946" s="163"/>
      <c r="AI946" s="163"/>
      <c r="AJ946" s="163"/>
      <c r="AK946" s="164"/>
      <c r="AL946" s="139"/>
      <c r="AM946" s="139"/>
      <c r="AN946" s="139"/>
      <c r="AO946" s="139"/>
      <c r="BB946" s="165"/>
      <c r="BC946" s="161"/>
      <c r="BD946" s="166"/>
      <c r="BJ946" s="165"/>
      <c r="BK946" s="161"/>
      <c r="BL946" s="166"/>
      <c r="CJ946" s="413"/>
      <c r="CK946" s="413"/>
      <c r="CO946" s="141"/>
    </row>
    <row r="947" spans="1:93" s="5" customFormat="1" x14ac:dyDescent="0.25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39"/>
      <c r="AF947" s="163"/>
      <c r="AG947" s="163"/>
      <c r="AH947" s="163"/>
      <c r="AI947" s="163"/>
      <c r="AJ947" s="163"/>
      <c r="AK947" s="164"/>
      <c r="AL947" s="139"/>
      <c r="AM947" s="139"/>
      <c r="AN947" s="139"/>
      <c r="AO947" s="139"/>
      <c r="BB947" s="165"/>
      <c r="BC947" s="161"/>
      <c r="BD947" s="166"/>
      <c r="BJ947" s="165"/>
      <c r="BK947" s="161"/>
      <c r="BL947" s="166"/>
      <c r="CJ947" s="413"/>
      <c r="CK947" s="413"/>
      <c r="CO947" s="141"/>
    </row>
    <row r="948" spans="1:93" s="5" customFormat="1" x14ac:dyDescent="0.25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39"/>
      <c r="AF948" s="163"/>
      <c r="AG948" s="163"/>
      <c r="AH948" s="163"/>
      <c r="AI948" s="163"/>
      <c r="AJ948" s="163"/>
      <c r="AK948" s="164"/>
      <c r="AL948" s="139"/>
      <c r="AM948" s="139"/>
      <c r="AN948" s="139"/>
      <c r="AO948" s="139"/>
      <c r="BB948" s="165"/>
      <c r="BC948" s="161"/>
      <c r="BD948" s="166"/>
      <c r="BJ948" s="165"/>
      <c r="BK948" s="161"/>
      <c r="BL948" s="166"/>
      <c r="CJ948" s="413"/>
      <c r="CK948" s="413"/>
      <c r="CO948" s="141"/>
    </row>
    <row r="949" spans="1:93" s="5" customFormat="1" x14ac:dyDescent="0.25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39"/>
      <c r="AF949" s="163"/>
      <c r="AG949" s="163"/>
      <c r="AH949" s="163"/>
      <c r="AI949" s="163"/>
      <c r="AJ949" s="163"/>
      <c r="AK949" s="164"/>
      <c r="AL949" s="139"/>
      <c r="AM949" s="139"/>
      <c r="AN949" s="139"/>
      <c r="AO949" s="139"/>
      <c r="BB949" s="165"/>
      <c r="BC949" s="161"/>
      <c r="BD949" s="166"/>
      <c r="BJ949" s="165"/>
      <c r="BK949" s="161"/>
      <c r="BL949" s="166"/>
      <c r="CJ949" s="413"/>
      <c r="CK949" s="413"/>
      <c r="CO949" s="141"/>
    </row>
    <row r="950" spans="1:93" s="5" customFormat="1" x14ac:dyDescent="0.25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  <c r="AA950" s="139"/>
      <c r="AB950" s="139"/>
      <c r="AC950" s="139"/>
      <c r="AD950" s="139"/>
      <c r="AE950" s="139"/>
      <c r="AF950" s="163"/>
      <c r="AG950" s="163"/>
      <c r="AH950" s="163"/>
      <c r="AI950" s="163"/>
      <c r="AJ950" s="163"/>
      <c r="AK950" s="164"/>
      <c r="AL950" s="139"/>
      <c r="AM950" s="139"/>
      <c r="AN950" s="139"/>
      <c r="AO950" s="139"/>
      <c r="BB950" s="165"/>
      <c r="BC950" s="161"/>
      <c r="BD950" s="166"/>
      <c r="BJ950" s="165"/>
      <c r="BK950" s="161"/>
      <c r="BL950" s="166"/>
      <c r="CJ950" s="413"/>
      <c r="CK950" s="413"/>
      <c r="CO950" s="141"/>
    </row>
    <row r="951" spans="1:93" s="5" customFormat="1" x14ac:dyDescent="0.25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  <c r="AA951" s="139"/>
      <c r="AB951" s="139"/>
      <c r="AC951" s="139"/>
      <c r="AD951" s="139"/>
      <c r="AE951" s="139"/>
      <c r="AF951" s="163"/>
      <c r="AG951" s="163"/>
      <c r="AH951" s="163"/>
      <c r="AI951" s="163"/>
      <c r="AJ951" s="163"/>
      <c r="AK951" s="164"/>
      <c r="AL951" s="139"/>
      <c r="AM951" s="139"/>
      <c r="AN951" s="139"/>
      <c r="AO951" s="139"/>
      <c r="BB951" s="165"/>
      <c r="BC951" s="161"/>
      <c r="BD951" s="166"/>
      <c r="BJ951" s="165"/>
      <c r="BK951" s="161"/>
      <c r="BL951" s="166"/>
      <c r="CJ951" s="413"/>
      <c r="CK951" s="413"/>
      <c r="CO951" s="141"/>
    </row>
    <row r="952" spans="1:93" s="5" customFormat="1" x14ac:dyDescent="0.25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  <c r="AA952" s="139"/>
      <c r="AB952" s="139"/>
      <c r="AC952" s="139"/>
      <c r="AD952" s="139"/>
      <c r="AE952" s="139"/>
      <c r="AF952" s="163"/>
      <c r="AG952" s="163"/>
      <c r="AH952" s="163"/>
      <c r="AI952" s="163"/>
      <c r="AJ952" s="163"/>
      <c r="AK952" s="164"/>
      <c r="AL952" s="139"/>
      <c r="AM952" s="139"/>
      <c r="AN952" s="139"/>
      <c r="AO952" s="139"/>
      <c r="BB952" s="165"/>
      <c r="BC952" s="161"/>
      <c r="BD952" s="166"/>
      <c r="BJ952" s="165"/>
      <c r="BK952" s="161"/>
      <c r="BL952" s="166"/>
      <c r="CJ952" s="413"/>
      <c r="CK952" s="413"/>
      <c r="CO952" s="141"/>
    </row>
    <row r="953" spans="1:93" s="5" customFormat="1" x14ac:dyDescent="0.25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  <c r="AA953" s="139"/>
      <c r="AB953" s="139"/>
      <c r="AC953" s="139"/>
      <c r="AD953" s="139"/>
      <c r="AE953" s="139"/>
      <c r="AF953" s="163"/>
      <c r="AG953" s="163"/>
      <c r="AH953" s="163"/>
      <c r="AI953" s="163"/>
      <c r="AJ953" s="163"/>
      <c r="AK953" s="164"/>
      <c r="AL953" s="139"/>
      <c r="AM953" s="139"/>
      <c r="AN953" s="139"/>
      <c r="AO953" s="139"/>
      <c r="BB953" s="165"/>
      <c r="BC953" s="161"/>
      <c r="BD953" s="166"/>
      <c r="BJ953" s="165"/>
      <c r="BK953" s="161"/>
      <c r="BL953" s="166"/>
      <c r="CJ953" s="413"/>
      <c r="CK953" s="413"/>
      <c r="CO953" s="141"/>
    </row>
    <row r="954" spans="1:93" s="5" customFormat="1" x14ac:dyDescent="0.25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  <c r="AA954" s="139"/>
      <c r="AB954" s="139"/>
      <c r="AC954" s="139"/>
      <c r="AD954" s="139"/>
      <c r="AE954" s="139"/>
      <c r="AF954" s="163"/>
      <c r="AG954" s="163"/>
      <c r="AH954" s="163"/>
      <c r="AI954" s="163"/>
      <c r="AJ954" s="163"/>
      <c r="AK954" s="164"/>
      <c r="AL954" s="139"/>
      <c r="AM954" s="139"/>
      <c r="AN954" s="139"/>
      <c r="AO954" s="139"/>
      <c r="BB954" s="165"/>
      <c r="BC954" s="161"/>
      <c r="BD954" s="166"/>
      <c r="BJ954" s="165"/>
      <c r="BK954" s="161"/>
      <c r="BL954" s="166"/>
      <c r="CJ954" s="413"/>
      <c r="CK954" s="413"/>
      <c r="CO954" s="141"/>
    </row>
    <row r="955" spans="1:93" s="5" customFormat="1" x14ac:dyDescent="0.25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  <c r="AA955" s="139"/>
      <c r="AB955" s="139"/>
      <c r="AC955" s="139"/>
      <c r="AD955" s="139"/>
      <c r="AE955" s="139"/>
      <c r="AF955" s="163"/>
      <c r="AG955" s="163"/>
      <c r="AH955" s="163"/>
      <c r="AI955" s="163"/>
      <c r="AJ955" s="163"/>
      <c r="AK955" s="164"/>
      <c r="AL955" s="139"/>
      <c r="AM955" s="139"/>
      <c r="AN955" s="139"/>
      <c r="AO955" s="139"/>
      <c r="BB955" s="165"/>
      <c r="BC955" s="161"/>
      <c r="BD955" s="166"/>
      <c r="BJ955" s="165"/>
      <c r="BK955" s="161"/>
      <c r="BL955" s="166"/>
      <c r="CJ955" s="413"/>
      <c r="CK955" s="413"/>
      <c r="CO955" s="141"/>
    </row>
    <row r="956" spans="1:93" s="5" customFormat="1" x14ac:dyDescent="0.25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  <c r="AA956" s="139"/>
      <c r="AB956" s="139"/>
      <c r="AC956" s="139"/>
      <c r="AD956" s="139"/>
      <c r="AE956" s="139"/>
      <c r="AF956" s="163"/>
      <c r="AG956" s="163"/>
      <c r="AH956" s="163"/>
      <c r="AI956" s="163"/>
      <c r="AJ956" s="163"/>
      <c r="AK956" s="164"/>
      <c r="AL956" s="139"/>
      <c r="AM956" s="139"/>
      <c r="AN956" s="139"/>
      <c r="AO956" s="139"/>
      <c r="BB956" s="165"/>
      <c r="BC956" s="161"/>
      <c r="BD956" s="166"/>
      <c r="BJ956" s="165"/>
      <c r="BK956" s="161"/>
      <c r="BL956" s="166"/>
      <c r="CJ956" s="413"/>
      <c r="CK956" s="413"/>
      <c r="CO956" s="141"/>
    </row>
    <row r="957" spans="1:93" s="5" customFormat="1" x14ac:dyDescent="0.25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  <c r="AA957" s="139"/>
      <c r="AB957" s="139"/>
      <c r="AC957" s="139"/>
      <c r="AD957" s="139"/>
      <c r="AE957" s="139"/>
      <c r="AF957" s="163"/>
      <c r="AG957" s="163"/>
      <c r="AH957" s="163"/>
      <c r="AI957" s="163"/>
      <c r="AJ957" s="163"/>
      <c r="AK957" s="164"/>
      <c r="AL957" s="139"/>
      <c r="AM957" s="139"/>
      <c r="AN957" s="139"/>
      <c r="AO957" s="139"/>
      <c r="BB957" s="165"/>
      <c r="BC957" s="161"/>
      <c r="BD957" s="166"/>
      <c r="BJ957" s="165"/>
      <c r="BK957" s="161"/>
      <c r="BL957" s="166"/>
      <c r="CJ957" s="413"/>
      <c r="CK957" s="413"/>
      <c r="CO957" s="141"/>
    </row>
    <row r="958" spans="1:93" s="5" customFormat="1" x14ac:dyDescent="0.25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  <c r="AA958" s="139"/>
      <c r="AB958" s="139"/>
      <c r="AC958" s="139"/>
      <c r="AD958" s="139"/>
      <c r="AE958" s="139"/>
      <c r="AF958" s="163"/>
      <c r="AG958" s="163"/>
      <c r="AH958" s="163"/>
      <c r="AI958" s="163"/>
      <c r="AJ958" s="163"/>
      <c r="AK958" s="164"/>
      <c r="AL958" s="139"/>
      <c r="AM958" s="139"/>
      <c r="AN958" s="139"/>
      <c r="AO958" s="139"/>
      <c r="BB958" s="165"/>
      <c r="BC958" s="161"/>
      <c r="BD958" s="166"/>
      <c r="BJ958" s="165"/>
      <c r="BK958" s="161"/>
      <c r="BL958" s="166"/>
      <c r="CJ958" s="413"/>
      <c r="CK958" s="413"/>
      <c r="CO958" s="141"/>
    </row>
    <row r="959" spans="1:93" s="5" customFormat="1" x14ac:dyDescent="0.25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  <c r="AA959" s="139"/>
      <c r="AB959" s="139"/>
      <c r="AC959" s="139"/>
      <c r="AD959" s="139"/>
      <c r="AE959" s="139"/>
      <c r="AF959" s="163"/>
      <c r="AG959" s="163"/>
      <c r="AH959" s="163"/>
      <c r="AI959" s="163"/>
      <c r="AJ959" s="163"/>
      <c r="AK959" s="164"/>
      <c r="AL959" s="139"/>
      <c r="AM959" s="139"/>
      <c r="AN959" s="139"/>
      <c r="AO959" s="139"/>
      <c r="BB959" s="165"/>
      <c r="BC959" s="161"/>
      <c r="BD959" s="166"/>
      <c r="BJ959" s="165"/>
      <c r="BK959" s="161"/>
      <c r="BL959" s="166"/>
      <c r="CJ959" s="413"/>
      <c r="CK959" s="413"/>
      <c r="CO959" s="141"/>
    </row>
    <row r="960" spans="1:93" s="5" customFormat="1" x14ac:dyDescent="0.25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  <c r="AA960" s="139"/>
      <c r="AB960" s="139"/>
      <c r="AC960" s="139"/>
      <c r="AD960" s="139"/>
      <c r="AE960" s="139"/>
      <c r="AF960" s="163"/>
      <c r="AG960" s="163"/>
      <c r="AH960" s="163"/>
      <c r="AI960" s="163"/>
      <c r="AJ960" s="163"/>
      <c r="AK960" s="164"/>
      <c r="AL960" s="139"/>
      <c r="AM960" s="139"/>
      <c r="AN960" s="139"/>
      <c r="AO960" s="139"/>
      <c r="BB960" s="165"/>
      <c r="BC960" s="161"/>
      <c r="BD960" s="166"/>
      <c r="BJ960" s="165"/>
      <c r="BK960" s="161"/>
      <c r="BL960" s="166"/>
      <c r="CJ960" s="413"/>
      <c r="CK960" s="413"/>
      <c r="CO960" s="141"/>
    </row>
    <row r="961" spans="1:93" s="5" customFormat="1" x14ac:dyDescent="0.25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  <c r="AA961" s="139"/>
      <c r="AB961" s="139"/>
      <c r="AC961" s="139"/>
      <c r="AD961" s="139"/>
      <c r="AE961" s="139"/>
      <c r="AF961" s="163"/>
      <c r="AG961" s="163"/>
      <c r="AH961" s="163"/>
      <c r="AI961" s="163"/>
      <c r="AJ961" s="163"/>
      <c r="AK961" s="164"/>
      <c r="AL961" s="139"/>
      <c r="AM961" s="139"/>
      <c r="AN961" s="139"/>
      <c r="AO961" s="139"/>
      <c r="BB961" s="165"/>
      <c r="BC961" s="161"/>
      <c r="BD961" s="166"/>
      <c r="BJ961" s="165"/>
      <c r="BK961" s="161"/>
      <c r="BL961" s="166"/>
      <c r="CJ961" s="413"/>
      <c r="CK961" s="413"/>
      <c r="CO961" s="141"/>
    </row>
    <row r="962" spans="1:93" s="5" customFormat="1" x14ac:dyDescent="0.25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  <c r="AA962" s="139"/>
      <c r="AB962" s="139"/>
      <c r="AC962" s="139"/>
      <c r="AD962" s="139"/>
      <c r="AE962" s="139"/>
      <c r="AF962" s="163"/>
      <c r="AG962" s="163"/>
      <c r="AH962" s="163"/>
      <c r="AI962" s="163"/>
      <c r="AJ962" s="163"/>
      <c r="AK962" s="164"/>
      <c r="AL962" s="139"/>
      <c r="AM962" s="139"/>
      <c r="AN962" s="139"/>
      <c r="AO962" s="139"/>
      <c r="BB962" s="165"/>
      <c r="BC962" s="161"/>
      <c r="BD962" s="166"/>
      <c r="BJ962" s="165"/>
      <c r="BK962" s="161"/>
      <c r="BL962" s="166"/>
      <c r="CJ962" s="413"/>
      <c r="CK962" s="413"/>
      <c r="CO962" s="141"/>
    </row>
    <row r="963" spans="1:93" s="5" customFormat="1" x14ac:dyDescent="0.25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  <c r="AA963" s="139"/>
      <c r="AB963" s="139"/>
      <c r="AC963" s="139"/>
      <c r="AD963" s="139"/>
      <c r="AE963" s="139"/>
      <c r="AF963" s="163"/>
      <c r="AG963" s="163"/>
      <c r="AH963" s="163"/>
      <c r="AI963" s="163"/>
      <c r="AJ963" s="163"/>
      <c r="AK963" s="164"/>
      <c r="AL963" s="139"/>
      <c r="AM963" s="139"/>
      <c r="AN963" s="139"/>
      <c r="AO963" s="139"/>
      <c r="BB963" s="165"/>
      <c r="BC963" s="161"/>
      <c r="BD963" s="166"/>
      <c r="BJ963" s="165"/>
      <c r="BK963" s="161"/>
      <c r="BL963" s="166"/>
      <c r="CJ963" s="413"/>
      <c r="CK963" s="413"/>
      <c r="CO963" s="141"/>
    </row>
    <row r="964" spans="1:93" s="5" customFormat="1" x14ac:dyDescent="0.25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  <c r="AA964" s="139"/>
      <c r="AB964" s="139"/>
      <c r="AC964" s="139"/>
      <c r="AD964" s="139"/>
      <c r="AE964" s="139"/>
      <c r="AF964" s="163"/>
      <c r="AG964" s="163"/>
      <c r="AH964" s="163"/>
      <c r="AI964" s="163"/>
      <c r="AJ964" s="163"/>
      <c r="AK964" s="164"/>
      <c r="AL964" s="139"/>
      <c r="AM964" s="139"/>
      <c r="AN964" s="139"/>
      <c r="AO964" s="139"/>
      <c r="BB964" s="165"/>
      <c r="BC964" s="161"/>
      <c r="BD964" s="166"/>
      <c r="BJ964" s="165"/>
      <c r="BK964" s="161"/>
      <c r="BL964" s="166"/>
      <c r="CJ964" s="413"/>
      <c r="CK964" s="413"/>
      <c r="CO964" s="141"/>
    </row>
    <row r="965" spans="1:93" s="5" customFormat="1" x14ac:dyDescent="0.25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  <c r="AA965" s="139"/>
      <c r="AB965" s="139"/>
      <c r="AC965" s="139"/>
      <c r="AD965" s="139"/>
      <c r="AE965" s="139"/>
      <c r="AF965" s="163"/>
      <c r="AG965" s="163"/>
      <c r="AH965" s="163"/>
      <c r="AI965" s="163"/>
      <c r="AJ965" s="163"/>
      <c r="AK965" s="164"/>
      <c r="AL965" s="139"/>
      <c r="AM965" s="139"/>
      <c r="AN965" s="139"/>
      <c r="AO965" s="139"/>
      <c r="BB965" s="165"/>
      <c r="BC965" s="161"/>
      <c r="BD965" s="166"/>
      <c r="BJ965" s="165"/>
      <c r="BK965" s="161"/>
      <c r="BL965" s="166"/>
      <c r="CJ965" s="413"/>
      <c r="CK965" s="413"/>
      <c r="CO965" s="141"/>
    </row>
    <row r="966" spans="1:93" s="5" customFormat="1" x14ac:dyDescent="0.25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  <c r="AA966" s="139"/>
      <c r="AB966" s="139"/>
      <c r="AC966" s="139"/>
      <c r="AD966" s="139"/>
      <c r="AE966" s="139"/>
      <c r="AF966" s="163"/>
      <c r="AG966" s="163"/>
      <c r="AH966" s="163"/>
      <c r="AI966" s="163"/>
      <c r="AJ966" s="163"/>
      <c r="AK966" s="164"/>
      <c r="AL966" s="139"/>
      <c r="AM966" s="139"/>
      <c r="AN966" s="139"/>
      <c r="AO966" s="139"/>
      <c r="BB966" s="165"/>
      <c r="BC966" s="161"/>
      <c r="BD966" s="166"/>
      <c r="BJ966" s="165"/>
      <c r="BK966" s="161"/>
      <c r="BL966" s="166"/>
      <c r="CJ966" s="413"/>
      <c r="CK966" s="413"/>
      <c r="CO966" s="141"/>
    </row>
    <row r="967" spans="1:93" s="5" customFormat="1" x14ac:dyDescent="0.25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  <c r="AA967" s="139"/>
      <c r="AB967" s="139"/>
      <c r="AC967" s="139"/>
      <c r="AD967" s="139"/>
      <c r="AE967" s="139"/>
      <c r="AF967" s="163"/>
      <c r="AG967" s="163"/>
      <c r="AH967" s="163"/>
      <c r="AI967" s="163"/>
      <c r="AJ967" s="163"/>
      <c r="AK967" s="164"/>
      <c r="AL967" s="139"/>
      <c r="AM967" s="139"/>
      <c r="AN967" s="139"/>
      <c r="AO967" s="139"/>
      <c r="BB967" s="165"/>
      <c r="BC967" s="161"/>
      <c r="BD967" s="166"/>
      <c r="BJ967" s="165"/>
      <c r="BK967" s="161"/>
      <c r="BL967" s="166"/>
      <c r="CJ967" s="413"/>
      <c r="CK967" s="413"/>
      <c r="CO967" s="141"/>
    </row>
    <row r="968" spans="1:93" s="5" customFormat="1" x14ac:dyDescent="0.25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  <c r="AA968" s="139"/>
      <c r="AB968" s="139"/>
      <c r="AC968" s="139"/>
      <c r="AD968" s="139"/>
      <c r="AE968" s="139"/>
      <c r="AF968" s="163"/>
      <c r="AG968" s="163"/>
      <c r="AH968" s="163"/>
      <c r="AI968" s="163"/>
      <c r="AJ968" s="163"/>
      <c r="AK968" s="164"/>
      <c r="AL968" s="139"/>
      <c r="AM968" s="139"/>
      <c r="AN968" s="139"/>
      <c r="AO968" s="139"/>
      <c r="BB968" s="165"/>
      <c r="BC968" s="161"/>
      <c r="BD968" s="166"/>
      <c r="BJ968" s="165"/>
      <c r="BK968" s="161"/>
      <c r="BL968" s="166"/>
      <c r="CJ968" s="413"/>
      <c r="CK968" s="413"/>
      <c r="CO968" s="141"/>
    </row>
    <row r="969" spans="1:93" s="5" customFormat="1" x14ac:dyDescent="0.25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  <c r="AA969" s="139"/>
      <c r="AB969" s="139"/>
      <c r="AC969" s="139"/>
      <c r="AD969" s="139"/>
      <c r="AE969" s="139"/>
      <c r="AF969" s="163"/>
      <c r="AG969" s="163"/>
      <c r="AH969" s="163"/>
      <c r="AI969" s="163"/>
      <c r="AJ969" s="163"/>
      <c r="AK969" s="164"/>
      <c r="AL969" s="139"/>
      <c r="AM969" s="139"/>
      <c r="AN969" s="139"/>
      <c r="AO969" s="139"/>
      <c r="BB969" s="165"/>
      <c r="BC969" s="161"/>
      <c r="BD969" s="166"/>
      <c r="BJ969" s="165"/>
      <c r="BK969" s="161"/>
      <c r="BL969" s="166"/>
      <c r="CJ969" s="413"/>
      <c r="CK969" s="413"/>
      <c r="CO969" s="141"/>
    </row>
    <row r="970" spans="1:93" s="5" customFormat="1" x14ac:dyDescent="0.25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  <c r="AA970" s="139"/>
      <c r="AB970" s="139"/>
      <c r="AC970" s="139"/>
      <c r="AD970" s="139"/>
      <c r="AE970" s="139"/>
      <c r="AF970" s="163"/>
      <c r="AG970" s="163"/>
      <c r="AH970" s="163"/>
      <c r="AI970" s="163"/>
      <c r="AJ970" s="163"/>
      <c r="AK970" s="164"/>
      <c r="AL970" s="139"/>
      <c r="AM970" s="139"/>
      <c r="AN970" s="139"/>
      <c r="AO970" s="139"/>
      <c r="BB970" s="165"/>
      <c r="BC970" s="161"/>
      <c r="BD970" s="166"/>
      <c r="BJ970" s="165"/>
      <c r="BK970" s="161"/>
      <c r="BL970" s="166"/>
      <c r="CJ970" s="413"/>
      <c r="CK970" s="413"/>
      <c r="CO970" s="141"/>
    </row>
    <row r="971" spans="1:93" s="5" customFormat="1" x14ac:dyDescent="0.25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  <c r="AA971" s="139"/>
      <c r="AB971" s="139"/>
      <c r="AC971" s="139"/>
      <c r="AD971" s="139"/>
      <c r="AE971" s="139"/>
      <c r="AF971" s="163"/>
      <c r="AG971" s="163"/>
      <c r="AH971" s="163"/>
      <c r="AI971" s="163"/>
      <c r="AJ971" s="163"/>
      <c r="AK971" s="164"/>
      <c r="AL971" s="139"/>
      <c r="AM971" s="139"/>
      <c r="AN971" s="139"/>
      <c r="AO971" s="139"/>
      <c r="BB971" s="165"/>
      <c r="BC971" s="161"/>
      <c r="BD971" s="166"/>
      <c r="BJ971" s="165"/>
      <c r="BK971" s="161"/>
      <c r="BL971" s="166"/>
      <c r="CJ971" s="413"/>
      <c r="CK971" s="413"/>
      <c r="CO971" s="141"/>
    </row>
    <row r="972" spans="1:93" s="5" customFormat="1" x14ac:dyDescent="0.25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  <c r="AA972" s="139"/>
      <c r="AB972" s="139"/>
      <c r="AC972" s="139"/>
      <c r="AD972" s="139"/>
      <c r="AE972" s="139"/>
      <c r="AF972" s="163"/>
      <c r="AG972" s="163"/>
      <c r="AH972" s="163"/>
      <c r="AI972" s="163"/>
      <c r="AJ972" s="163"/>
      <c r="AK972" s="164"/>
      <c r="AL972" s="139"/>
      <c r="AM972" s="139"/>
      <c r="AN972" s="139"/>
      <c r="AO972" s="139"/>
      <c r="BB972" s="165"/>
      <c r="BC972" s="161"/>
      <c r="BD972" s="166"/>
      <c r="BJ972" s="165"/>
      <c r="BK972" s="161"/>
      <c r="BL972" s="166"/>
      <c r="CJ972" s="413"/>
      <c r="CK972" s="413"/>
      <c r="CO972" s="141"/>
    </row>
    <row r="973" spans="1:93" s="5" customFormat="1" x14ac:dyDescent="0.25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  <c r="AA973" s="139"/>
      <c r="AB973" s="139"/>
      <c r="AC973" s="139"/>
      <c r="AD973" s="139"/>
      <c r="AE973" s="139"/>
      <c r="AF973" s="163"/>
      <c r="AG973" s="163"/>
      <c r="AH973" s="163"/>
      <c r="AI973" s="163"/>
      <c r="AJ973" s="163"/>
      <c r="AK973" s="164"/>
      <c r="AL973" s="139"/>
      <c r="AM973" s="139"/>
      <c r="AN973" s="139"/>
      <c r="AO973" s="139"/>
      <c r="BB973" s="165"/>
      <c r="BC973" s="161"/>
      <c r="BD973" s="166"/>
      <c r="BJ973" s="165"/>
      <c r="BK973" s="161"/>
      <c r="BL973" s="166"/>
      <c r="CJ973" s="413"/>
      <c r="CK973" s="413"/>
      <c r="CO973" s="141"/>
    </row>
    <row r="974" spans="1:93" s="5" customFormat="1" x14ac:dyDescent="0.25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  <c r="AA974" s="139"/>
      <c r="AB974" s="139"/>
      <c r="AC974" s="139"/>
      <c r="AD974" s="139"/>
      <c r="AE974" s="139"/>
      <c r="AF974" s="163"/>
      <c r="AG974" s="163"/>
      <c r="AH974" s="163"/>
      <c r="AI974" s="163"/>
      <c r="AJ974" s="163"/>
      <c r="AK974" s="164"/>
      <c r="AL974" s="139"/>
      <c r="AM974" s="139"/>
      <c r="AN974" s="139"/>
      <c r="AO974" s="139"/>
      <c r="BB974" s="165"/>
      <c r="BC974" s="161"/>
      <c r="BD974" s="166"/>
      <c r="BJ974" s="165"/>
      <c r="BK974" s="161"/>
      <c r="BL974" s="166"/>
      <c r="CJ974" s="413"/>
      <c r="CK974" s="413"/>
      <c r="CO974" s="141"/>
    </row>
    <row r="975" spans="1:93" s="5" customFormat="1" x14ac:dyDescent="0.25">
      <c r="A975" s="139"/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  <c r="AA975" s="139"/>
      <c r="AB975" s="139"/>
      <c r="AC975" s="139"/>
      <c r="AD975" s="139"/>
      <c r="AE975" s="139"/>
      <c r="AF975" s="163"/>
      <c r="AG975" s="163"/>
      <c r="AH975" s="163"/>
      <c r="AI975" s="163"/>
      <c r="AJ975" s="163"/>
      <c r="AK975" s="164"/>
      <c r="AL975" s="139"/>
      <c r="AM975" s="139"/>
      <c r="AN975" s="139"/>
      <c r="AO975" s="139"/>
      <c r="BB975" s="165"/>
      <c r="BC975" s="161"/>
      <c r="BD975" s="166"/>
      <c r="BJ975" s="165"/>
      <c r="BK975" s="161"/>
      <c r="BL975" s="166"/>
      <c r="CJ975" s="413"/>
      <c r="CK975" s="413"/>
      <c r="CO975" s="141"/>
    </row>
    <row r="976" spans="1:93" s="5" customFormat="1" x14ac:dyDescent="0.25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  <c r="AA976" s="139"/>
      <c r="AB976" s="139"/>
      <c r="AC976" s="139"/>
      <c r="AD976" s="139"/>
      <c r="AE976" s="139"/>
      <c r="AF976" s="163"/>
      <c r="AG976" s="163"/>
      <c r="AH976" s="163"/>
      <c r="AI976" s="163"/>
      <c r="AJ976" s="163"/>
      <c r="AK976" s="164"/>
      <c r="AL976" s="139"/>
      <c r="AM976" s="139"/>
      <c r="AN976" s="139"/>
      <c r="AO976" s="139"/>
      <c r="BB976" s="165"/>
      <c r="BC976" s="161"/>
      <c r="BD976" s="166"/>
      <c r="BJ976" s="165"/>
      <c r="BK976" s="161"/>
      <c r="BL976" s="166"/>
      <c r="CJ976" s="413"/>
      <c r="CK976" s="413"/>
      <c r="CO976" s="141"/>
    </row>
    <row r="977" spans="1:93" s="5" customFormat="1" x14ac:dyDescent="0.25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  <c r="AA977" s="139"/>
      <c r="AB977" s="139"/>
      <c r="AC977" s="139"/>
      <c r="AD977" s="139"/>
      <c r="AE977" s="139"/>
      <c r="AF977" s="163"/>
      <c r="AG977" s="163"/>
      <c r="AH977" s="163"/>
      <c r="AI977" s="163"/>
      <c r="AJ977" s="163"/>
      <c r="AK977" s="164"/>
      <c r="AL977" s="139"/>
      <c r="AM977" s="139"/>
      <c r="AN977" s="139"/>
      <c r="AO977" s="139"/>
      <c r="BB977" s="165"/>
      <c r="BC977" s="161"/>
      <c r="BD977" s="166"/>
      <c r="BJ977" s="165"/>
      <c r="BK977" s="161"/>
      <c r="BL977" s="166"/>
      <c r="CJ977" s="413"/>
      <c r="CK977" s="413"/>
      <c r="CO977" s="141"/>
    </row>
    <row r="978" spans="1:93" s="5" customFormat="1" x14ac:dyDescent="0.25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  <c r="AA978" s="139"/>
      <c r="AB978" s="139"/>
      <c r="AC978" s="139"/>
      <c r="AD978" s="139"/>
      <c r="AE978" s="139"/>
      <c r="AF978" s="163"/>
      <c r="AG978" s="163"/>
      <c r="AH978" s="163"/>
      <c r="AI978" s="163"/>
      <c r="AJ978" s="163"/>
      <c r="AK978" s="164"/>
      <c r="AL978" s="139"/>
      <c r="AM978" s="139"/>
      <c r="AN978" s="139"/>
      <c r="AO978" s="139"/>
      <c r="BB978" s="165"/>
      <c r="BC978" s="161"/>
      <c r="BD978" s="166"/>
      <c r="BJ978" s="165"/>
      <c r="BK978" s="161"/>
      <c r="BL978" s="166"/>
      <c r="CJ978" s="413"/>
      <c r="CK978" s="413"/>
      <c r="CO978" s="141"/>
    </row>
    <row r="979" spans="1:93" s="5" customFormat="1" x14ac:dyDescent="0.25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  <c r="AA979" s="139"/>
      <c r="AB979" s="139"/>
      <c r="AC979" s="139"/>
      <c r="AD979" s="139"/>
      <c r="AE979" s="139"/>
      <c r="AF979" s="163"/>
      <c r="AG979" s="163"/>
      <c r="AH979" s="163"/>
      <c r="AI979" s="163"/>
      <c r="AJ979" s="163"/>
      <c r="AK979" s="164"/>
      <c r="AL979" s="139"/>
      <c r="AM979" s="139"/>
      <c r="AN979" s="139"/>
      <c r="AO979" s="139"/>
      <c r="BB979" s="165"/>
      <c r="BC979" s="161"/>
      <c r="BD979" s="166"/>
      <c r="BJ979" s="165"/>
      <c r="BK979" s="161"/>
      <c r="BL979" s="166"/>
      <c r="CJ979" s="413"/>
      <c r="CK979" s="413"/>
      <c r="CO979" s="141"/>
    </row>
    <row r="980" spans="1:93" s="5" customFormat="1" x14ac:dyDescent="0.25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  <c r="AA980" s="139"/>
      <c r="AB980" s="139"/>
      <c r="AC980" s="139"/>
      <c r="AD980" s="139"/>
      <c r="AE980" s="139"/>
      <c r="AF980" s="163"/>
      <c r="AG980" s="163"/>
      <c r="AH980" s="163"/>
      <c r="AI980" s="163"/>
      <c r="AJ980" s="163"/>
      <c r="AK980" s="164"/>
      <c r="AL980" s="139"/>
      <c r="AM980" s="139"/>
      <c r="AN980" s="139"/>
      <c r="AO980" s="139"/>
      <c r="BB980" s="165"/>
      <c r="BC980" s="161"/>
      <c r="BD980" s="166"/>
      <c r="BJ980" s="165"/>
      <c r="BK980" s="161"/>
      <c r="BL980" s="166"/>
      <c r="CJ980" s="413"/>
      <c r="CK980" s="413"/>
      <c r="CO980" s="141"/>
    </row>
    <row r="981" spans="1:93" s="5" customFormat="1" x14ac:dyDescent="0.25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  <c r="AA981" s="139"/>
      <c r="AB981" s="139"/>
      <c r="AC981" s="139"/>
      <c r="AD981" s="139"/>
      <c r="AE981" s="139"/>
      <c r="AF981" s="163"/>
      <c r="AG981" s="163"/>
      <c r="AH981" s="163"/>
      <c r="AI981" s="163"/>
      <c r="AJ981" s="163"/>
      <c r="AK981" s="164"/>
      <c r="AL981" s="139"/>
      <c r="AM981" s="139"/>
      <c r="AN981" s="139"/>
      <c r="AO981" s="139"/>
      <c r="BB981" s="165"/>
      <c r="BC981" s="161"/>
      <c r="BD981" s="166"/>
      <c r="BJ981" s="165"/>
      <c r="BK981" s="161"/>
      <c r="BL981" s="166"/>
      <c r="CJ981" s="413"/>
      <c r="CK981" s="413"/>
      <c r="CO981" s="141"/>
    </row>
    <row r="982" spans="1:93" s="5" customFormat="1" x14ac:dyDescent="0.25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  <c r="AA982" s="139"/>
      <c r="AB982" s="139"/>
      <c r="AC982" s="139"/>
      <c r="AD982" s="139"/>
      <c r="AE982" s="139"/>
      <c r="AF982" s="163"/>
      <c r="AG982" s="163"/>
      <c r="AH982" s="163"/>
      <c r="AI982" s="163"/>
      <c r="AJ982" s="163"/>
      <c r="AK982" s="164"/>
      <c r="AL982" s="139"/>
      <c r="AM982" s="139"/>
      <c r="AN982" s="139"/>
      <c r="AO982" s="139"/>
      <c r="BB982" s="165"/>
      <c r="BC982" s="161"/>
      <c r="BD982" s="166"/>
      <c r="BJ982" s="165"/>
      <c r="BK982" s="161"/>
      <c r="BL982" s="166"/>
      <c r="CJ982" s="413"/>
      <c r="CK982" s="413"/>
      <c r="CO982" s="141"/>
    </row>
    <row r="983" spans="1:93" s="5" customFormat="1" x14ac:dyDescent="0.25">
      <c r="A983" s="139"/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  <c r="AA983" s="139"/>
      <c r="AB983" s="139"/>
      <c r="AC983" s="139"/>
      <c r="AD983" s="139"/>
      <c r="AE983" s="139"/>
      <c r="AF983" s="163"/>
      <c r="AG983" s="163"/>
      <c r="AH983" s="163"/>
      <c r="AI983" s="163"/>
      <c r="AJ983" s="163"/>
      <c r="AK983" s="164"/>
      <c r="AL983" s="139"/>
      <c r="AM983" s="139"/>
      <c r="AN983" s="139"/>
      <c r="AO983" s="139"/>
      <c r="BB983" s="165"/>
      <c r="BC983" s="161"/>
      <c r="BD983" s="166"/>
      <c r="BJ983" s="165"/>
      <c r="BK983" s="161"/>
      <c r="BL983" s="166"/>
      <c r="CJ983" s="413"/>
      <c r="CK983" s="413"/>
      <c r="CO983" s="141"/>
    </row>
    <row r="984" spans="1:93" s="5" customFormat="1" x14ac:dyDescent="0.25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  <c r="AA984" s="139"/>
      <c r="AB984" s="139"/>
      <c r="AC984" s="139"/>
      <c r="AD984" s="139"/>
      <c r="AE984" s="139"/>
      <c r="AF984" s="163"/>
      <c r="AG984" s="163"/>
      <c r="AH984" s="163"/>
      <c r="AI984" s="163"/>
      <c r="AJ984" s="163"/>
      <c r="AK984" s="164"/>
      <c r="AL984" s="139"/>
      <c r="AM984" s="139"/>
      <c r="AN984" s="139"/>
      <c r="AO984" s="139"/>
      <c r="BB984" s="165"/>
      <c r="BC984" s="161"/>
      <c r="BD984" s="166"/>
      <c r="BJ984" s="165"/>
      <c r="BK984" s="161"/>
      <c r="BL984" s="166"/>
      <c r="CJ984" s="413"/>
      <c r="CK984" s="413"/>
      <c r="CO984" s="141"/>
    </row>
    <row r="985" spans="1:93" s="5" customFormat="1" x14ac:dyDescent="0.25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  <c r="AA985" s="139"/>
      <c r="AB985" s="139"/>
      <c r="AC985" s="139"/>
      <c r="AD985" s="139"/>
      <c r="AE985" s="139"/>
      <c r="AF985" s="163"/>
      <c r="AG985" s="163"/>
      <c r="AH985" s="163"/>
      <c r="AI985" s="163"/>
      <c r="AJ985" s="163"/>
      <c r="AK985" s="164"/>
      <c r="AL985" s="139"/>
      <c r="AM985" s="139"/>
      <c r="AN985" s="139"/>
      <c r="AO985" s="139"/>
      <c r="BB985" s="165"/>
      <c r="BC985" s="161"/>
      <c r="BD985" s="166"/>
      <c r="BJ985" s="165"/>
      <c r="BK985" s="161"/>
      <c r="BL985" s="166"/>
      <c r="CJ985" s="413"/>
      <c r="CK985" s="413"/>
      <c r="CO985" s="141"/>
    </row>
    <row r="986" spans="1:93" s="5" customFormat="1" x14ac:dyDescent="0.25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  <c r="AA986" s="139"/>
      <c r="AB986" s="139"/>
      <c r="AC986" s="139"/>
      <c r="AD986" s="139"/>
      <c r="AE986" s="139"/>
      <c r="AF986" s="163"/>
      <c r="AG986" s="163"/>
      <c r="AH986" s="163"/>
      <c r="AI986" s="163"/>
      <c r="AJ986" s="163"/>
      <c r="AK986" s="164"/>
      <c r="AL986" s="139"/>
      <c r="AM986" s="139"/>
      <c r="AN986" s="139"/>
      <c r="AO986" s="139"/>
      <c r="BB986" s="165"/>
      <c r="BC986" s="161"/>
      <c r="BD986" s="166"/>
      <c r="BJ986" s="165"/>
      <c r="BK986" s="161"/>
      <c r="BL986" s="166"/>
      <c r="CJ986" s="413"/>
      <c r="CK986" s="413"/>
      <c r="CO986" s="141"/>
    </row>
    <row r="987" spans="1:93" s="5" customFormat="1" x14ac:dyDescent="0.25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  <c r="AA987" s="139"/>
      <c r="AB987" s="139"/>
      <c r="AC987" s="139"/>
      <c r="AD987" s="139"/>
      <c r="AE987" s="139"/>
      <c r="AF987" s="163"/>
      <c r="AG987" s="163"/>
      <c r="AH987" s="163"/>
      <c r="AI987" s="163"/>
      <c r="AJ987" s="163"/>
      <c r="AK987" s="164"/>
      <c r="AL987" s="139"/>
      <c r="AM987" s="139"/>
      <c r="AN987" s="139"/>
      <c r="AO987" s="139"/>
      <c r="BB987" s="165"/>
      <c r="BC987" s="161"/>
      <c r="BD987" s="166"/>
      <c r="BJ987" s="165"/>
      <c r="BK987" s="161"/>
      <c r="BL987" s="166"/>
      <c r="CJ987" s="413"/>
      <c r="CK987" s="413"/>
      <c r="CO987" s="141"/>
    </row>
    <row r="988" spans="1:93" s="5" customFormat="1" x14ac:dyDescent="0.25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  <c r="AA988" s="139"/>
      <c r="AB988" s="139"/>
      <c r="AC988" s="139"/>
      <c r="AD988" s="139"/>
      <c r="AE988" s="139"/>
      <c r="AF988" s="163"/>
      <c r="AG988" s="163"/>
      <c r="AH988" s="163"/>
      <c r="AI988" s="163"/>
      <c r="AJ988" s="163"/>
      <c r="AK988" s="164"/>
      <c r="AL988" s="139"/>
      <c r="AM988" s="139"/>
      <c r="AN988" s="139"/>
      <c r="AO988" s="139"/>
      <c r="BB988" s="165"/>
      <c r="BC988" s="161"/>
      <c r="BD988" s="166"/>
      <c r="BJ988" s="165"/>
      <c r="BK988" s="161"/>
      <c r="BL988" s="166"/>
      <c r="CJ988" s="413"/>
      <c r="CK988" s="413"/>
      <c r="CO988" s="141"/>
    </row>
    <row r="989" spans="1:93" s="5" customFormat="1" x14ac:dyDescent="0.25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  <c r="AA989" s="139"/>
      <c r="AB989" s="139"/>
      <c r="AC989" s="139"/>
      <c r="AD989" s="139"/>
      <c r="AE989" s="139"/>
      <c r="AF989" s="163"/>
      <c r="AG989" s="163"/>
      <c r="AH989" s="163"/>
      <c r="AI989" s="163"/>
      <c r="AJ989" s="163"/>
      <c r="AK989" s="164"/>
      <c r="AL989" s="139"/>
      <c r="AM989" s="139"/>
      <c r="AN989" s="139"/>
      <c r="AO989" s="139"/>
      <c r="BB989" s="165"/>
      <c r="BC989" s="161"/>
      <c r="BD989" s="166"/>
      <c r="BJ989" s="165"/>
      <c r="BK989" s="161"/>
      <c r="BL989" s="166"/>
      <c r="CJ989" s="413"/>
      <c r="CK989" s="413"/>
      <c r="CO989" s="141"/>
    </row>
    <row r="990" spans="1:93" s="5" customFormat="1" x14ac:dyDescent="0.25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39"/>
      <c r="AF990" s="163"/>
      <c r="AG990" s="163"/>
      <c r="AH990" s="163"/>
      <c r="AI990" s="163"/>
      <c r="AJ990" s="163"/>
      <c r="AK990" s="164"/>
      <c r="AL990" s="139"/>
      <c r="AM990" s="139"/>
      <c r="AN990" s="139"/>
      <c r="AO990" s="139"/>
      <c r="BB990" s="165"/>
      <c r="BC990" s="161"/>
      <c r="BD990" s="166"/>
      <c r="BJ990" s="165"/>
      <c r="BK990" s="161"/>
      <c r="BL990" s="166"/>
      <c r="CJ990" s="413"/>
      <c r="CK990" s="413"/>
      <c r="CO990" s="141"/>
    </row>
    <row r="991" spans="1:93" s="5" customFormat="1" x14ac:dyDescent="0.25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  <c r="AA991" s="139"/>
      <c r="AB991" s="139"/>
      <c r="AC991" s="139"/>
      <c r="AD991" s="139"/>
      <c r="AE991" s="139"/>
      <c r="AF991" s="163"/>
      <c r="AG991" s="163"/>
      <c r="AH991" s="163"/>
      <c r="AI991" s="163"/>
      <c r="AJ991" s="163"/>
      <c r="AK991" s="164"/>
      <c r="AL991" s="139"/>
      <c r="AM991" s="139"/>
      <c r="AN991" s="139"/>
      <c r="AO991" s="139"/>
      <c r="BB991" s="165"/>
      <c r="BC991" s="161"/>
      <c r="BD991" s="166"/>
      <c r="BJ991" s="165"/>
      <c r="BK991" s="161"/>
      <c r="BL991" s="166"/>
      <c r="CJ991" s="413"/>
      <c r="CK991" s="413"/>
      <c r="CO991" s="141"/>
    </row>
    <row r="992" spans="1:93" s="5" customFormat="1" x14ac:dyDescent="0.25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  <c r="AA992" s="139"/>
      <c r="AB992" s="139"/>
      <c r="AC992" s="139"/>
      <c r="AD992" s="139"/>
      <c r="AE992" s="139"/>
      <c r="AF992" s="163"/>
      <c r="AG992" s="163"/>
      <c r="AH992" s="163"/>
      <c r="AI992" s="163"/>
      <c r="AJ992" s="163"/>
      <c r="AK992" s="164"/>
      <c r="AL992" s="139"/>
      <c r="AM992" s="139"/>
      <c r="AN992" s="139"/>
      <c r="AO992" s="139"/>
      <c r="BB992" s="165"/>
      <c r="BC992" s="161"/>
      <c r="BD992" s="166"/>
      <c r="BJ992" s="165"/>
      <c r="BK992" s="161"/>
      <c r="BL992" s="166"/>
      <c r="CJ992" s="413"/>
      <c r="CK992" s="413"/>
      <c r="CO992" s="141"/>
    </row>
    <row r="993" spans="1:93" s="5" customFormat="1" x14ac:dyDescent="0.25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  <c r="AA993" s="139"/>
      <c r="AB993" s="139"/>
      <c r="AC993" s="139"/>
      <c r="AD993" s="139"/>
      <c r="AE993" s="139"/>
      <c r="AF993" s="163"/>
      <c r="AG993" s="163"/>
      <c r="AH993" s="163"/>
      <c r="AI993" s="163"/>
      <c r="AJ993" s="163"/>
      <c r="AK993" s="164"/>
      <c r="AL993" s="139"/>
      <c r="AM993" s="139"/>
      <c r="AN993" s="139"/>
      <c r="AO993" s="139"/>
      <c r="BB993" s="165"/>
      <c r="BC993" s="161"/>
      <c r="BD993" s="166"/>
      <c r="BJ993" s="165"/>
      <c r="BK993" s="161"/>
      <c r="BL993" s="166"/>
      <c r="CJ993" s="413"/>
      <c r="CK993" s="413"/>
      <c r="CO993" s="141"/>
    </row>
    <row r="994" spans="1:93" s="5" customFormat="1" x14ac:dyDescent="0.25">
      <c r="A994" s="139"/>
      <c r="B994" s="139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  <c r="AA994" s="139"/>
      <c r="AB994" s="139"/>
      <c r="AC994" s="139"/>
      <c r="AD994" s="139"/>
      <c r="AE994" s="139"/>
      <c r="AF994" s="163"/>
      <c r="AG994" s="163"/>
      <c r="AH994" s="163"/>
      <c r="AI994" s="163"/>
      <c r="AJ994" s="163"/>
      <c r="AK994" s="164"/>
      <c r="AL994" s="139"/>
      <c r="AM994" s="139"/>
      <c r="AN994" s="139"/>
      <c r="AO994" s="139"/>
      <c r="BB994" s="165"/>
      <c r="BC994" s="161"/>
      <c r="BD994" s="166"/>
      <c r="BJ994" s="165"/>
      <c r="BK994" s="161"/>
      <c r="BL994" s="166"/>
      <c r="CJ994" s="413"/>
      <c r="CK994" s="413"/>
      <c r="CO994" s="141"/>
    </row>
    <row r="995" spans="1:93" s="5" customFormat="1" x14ac:dyDescent="0.25">
      <c r="A995" s="139"/>
      <c r="B995" s="139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  <c r="AA995" s="139"/>
      <c r="AB995" s="139"/>
      <c r="AC995" s="139"/>
      <c r="AD995" s="139"/>
      <c r="AE995" s="139"/>
      <c r="AF995" s="163"/>
      <c r="AG995" s="163"/>
      <c r="AH995" s="163"/>
      <c r="AI995" s="163"/>
      <c r="AJ995" s="163"/>
      <c r="AK995" s="164"/>
      <c r="AL995" s="139"/>
      <c r="AM995" s="139"/>
      <c r="AN995" s="139"/>
      <c r="AO995" s="139"/>
      <c r="BB995" s="165"/>
      <c r="BC995" s="161"/>
      <c r="BD995" s="166"/>
      <c r="BJ995" s="165"/>
      <c r="BK995" s="161"/>
      <c r="BL995" s="166"/>
      <c r="CJ995" s="413"/>
      <c r="CK995" s="413"/>
      <c r="CO995" s="141"/>
    </row>
    <row r="996" spans="1:93" s="5" customFormat="1" x14ac:dyDescent="0.25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  <c r="AA996" s="139"/>
      <c r="AB996" s="139"/>
      <c r="AC996" s="139"/>
      <c r="AD996" s="139"/>
      <c r="AE996" s="139"/>
      <c r="AF996" s="163"/>
      <c r="AG996" s="163"/>
      <c r="AH996" s="163"/>
      <c r="AI996" s="163"/>
      <c r="AJ996" s="163"/>
      <c r="AK996" s="164"/>
      <c r="AL996" s="139"/>
      <c r="AM996" s="139"/>
      <c r="AN996" s="139"/>
      <c r="AO996" s="139"/>
      <c r="BB996" s="165"/>
      <c r="BC996" s="161"/>
      <c r="BD996" s="166"/>
      <c r="BJ996" s="165"/>
      <c r="BK996" s="161"/>
      <c r="BL996" s="166"/>
      <c r="CJ996" s="413"/>
      <c r="CK996" s="413"/>
      <c r="CO996" s="141"/>
    </row>
    <row r="997" spans="1:93" s="5" customFormat="1" x14ac:dyDescent="0.25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  <c r="Z997" s="139"/>
      <c r="AA997" s="139"/>
      <c r="AB997" s="139"/>
      <c r="AC997" s="139"/>
      <c r="AD997" s="139"/>
      <c r="AE997" s="139"/>
      <c r="AF997" s="163"/>
      <c r="AG997" s="163"/>
      <c r="AH997" s="163"/>
      <c r="AI997" s="163"/>
      <c r="AJ997" s="163"/>
      <c r="AK997" s="164"/>
      <c r="AL997" s="139"/>
      <c r="AM997" s="139"/>
      <c r="AN997" s="139"/>
      <c r="AO997" s="139"/>
      <c r="BB997" s="165"/>
      <c r="BC997" s="161"/>
      <c r="BD997" s="166"/>
      <c r="BJ997" s="165"/>
      <c r="BK997" s="161"/>
      <c r="BL997" s="166"/>
      <c r="CJ997" s="413"/>
      <c r="CK997" s="413"/>
      <c r="CO997" s="141"/>
    </row>
    <row r="998" spans="1:93" s="5" customFormat="1" x14ac:dyDescent="0.25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  <c r="AA998" s="139"/>
      <c r="AB998" s="139"/>
      <c r="AC998" s="139"/>
      <c r="AD998" s="139"/>
      <c r="AE998" s="139"/>
      <c r="AF998" s="163"/>
      <c r="AG998" s="163"/>
      <c r="AH998" s="163"/>
      <c r="AI998" s="163"/>
      <c r="AJ998" s="163"/>
      <c r="AK998" s="164"/>
      <c r="AL998" s="139"/>
      <c r="AM998" s="139"/>
      <c r="AN998" s="139"/>
      <c r="AO998" s="139"/>
      <c r="BB998" s="165"/>
      <c r="BC998" s="161"/>
      <c r="BD998" s="166"/>
      <c r="BJ998" s="165"/>
      <c r="BK998" s="161"/>
      <c r="BL998" s="166"/>
      <c r="CJ998" s="413"/>
      <c r="CK998" s="413"/>
      <c r="CO998" s="141"/>
    </row>
    <row r="999" spans="1:93" s="5" customFormat="1" x14ac:dyDescent="0.25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  <c r="AA999" s="139"/>
      <c r="AB999" s="139"/>
      <c r="AC999" s="139"/>
      <c r="AD999" s="139"/>
      <c r="AE999" s="139"/>
      <c r="AF999" s="163"/>
      <c r="AG999" s="163"/>
      <c r="AH999" s="163"/>
      <c r="AI999" s="163"/>
      <c r="AJ999" s="163"/>
      <c r="AK999" s="164"/>
      <c r="AL999" s="139"/>
      <c r="AM999" s="139"/>
      <c r="AN999" s="139"/>
      <c r="AO999" s="139"/>
      <c r="BB999" s="165"/>
      <c r="BC999" s="161"/>
      <c r="BD999" s="166"/>
      <c r="BJ999" s="165"/>
      <c r="BK999" s="161"/>
      <c r="BL999" s="166"/>
      <c r="CJ999" s="413"/>
      <c r="CK999" s="413"/>
      <c r="CO999" s="141"/>
    </row>
    <row r="1000" spans="1:93" s="5" customFormat="1" x14ac:dyDescent="0.25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  <c r="AA1000" s="139"/>
      <c r="AB1000" s="139"/>
      <c r="AC1000" s="139"/>
      <c r="AD1000" s="139"/>
      <c r="AE1000" s="139"/>
      <c r="AF1000" s="163"/>
      <c r="AG1000" s="163"/>
      <c r="AH1000" s="163"/>
      <c r="AI1000" s="163"/>
      <c r="AJ1000" s="163"/>
      <c r="AK1000" s="164"/>
      <c r="AL1000" s="139"/>
      <c r="AM1000" s="139"/>
      <c r="AN1000" s="139"/>
      <c r="AO1000" s="139"/>
      <c r="BB1000" s="165"/>
      <c r="BC1000" s="161"/>
      <c r="BD1000" s="166"/>
      <c r="BJ1000" s="165"/>
      <c r="BK1000" s="161"/>
      <c r="BL1000" s="166"/>
      <c r="CJ1000" s="413"/>
      <c r="CK1000" s="413"/>
      <c r="CO1000" s="141"/>
    </row>
    <row r="1001" spans="1:93" s="5" customFormat="1" x14ac:dyDescent="0.25">
      <c r="A1001" s="139"/>
      <c r="B1001" s="139"/>
      <c r="C1001" s="139"/>
      <c r="D1001" s="139"/>
      <c r="E1001" s="139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39"/>
      <c r="Z1001" s="139"/>
      <c r="AA1001" s="139"/>
      <c r="AB1001" s="139"/>
      <c r="AC1001" s="139"/>
      <c r="AD1001" s="139"/>
      <c r="AE1001" s="139"/>
      <c r="AF1001" s="163"/>
      <c r="AG1001" s="163"/>
      <c r="AH1001" s="163"/>
      <c r="AI1001" s="163"/>
      <c r="AJ1001" s="163"/>
      <c r="AK1001" s="164"/>
      <c r="AL1001" s="139"/>
      <c r="AM1001" s="139"/>
      <c r="AN1001" s="139"/>
      <c r="AO1001" s="139"/>
      <c r="BB1001" s="165"/>
      <c r="BC1001" s="161"/>
      <c r="BD1001" s="166"/>
      <c r="BJ1001" s="165"/>
      <c r="BK1001" s="161"/>
      <c r="BL1001" s="166"/>
      <c r="CJ1001" s="413"/>
      <c r="CK1001" s="413"/>
      <c r="CO1001" s="141"/>
    </row>
    <row r="1002" spans="1:93" s="5" customFormat="1" x14ac:dyDescent="0.25">
      <c r="A1002" s="139"/>
      <c r="B1002" s="139"/>
      <c r="C1002" s="139"/>
      <c r="D1002" s="139"/>
      <c r="E1002" s="139"/>
      <c r="F1002" s="139"/>
      <c r="G1002" s="139"/>
      <c r="H1002" s="139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9"/>
      <c r="Y1002" s="139"/>
      <c r="Z1002" s="139"/>
      <c r="AA1002" s="139"/>
      <c r="AB1002" s="139"/>
      <c r="AC1002" s="139"/>
      <c r="AD1002" s="139"/>
      <c r="AE1002" s="139"/>
      <c r="AF1002" s="163"/>
      <c r="AG1002" s="163"/>
      <c r="AH1002" s="163"/>
      <c r="AI1002" s="163"/>
      <c r="AJ1002" s="163"/>
      <c r="AK1002" s="164"/>
      <c r="AL1002" s="139"/>
      <c r="AM1002" s="139"/>
      <c r="AN1002" s="139"/>
      <c r="AO1002" s="139"/>
      <c r="BB1002" s="165"/>
      <c r="BC1002" s="161"/>
      <c r="BD1002" s="166"/>
      <c r="BJ1002" s="165"/>
      <c r="BK1002" s="161"/>
      <c r="BL1002" s="166"/>
      <c r="CJ1002" s="413"/>
      <c r="CK1002" s="413"/>
      <c r="CO1002" s="141"/>
    </row>
    <row r="1003" spans="1:93" s="5" customFormat="1" x14ac:dyDescent="0.25">
      <c r="A1003" s="139"/>
      <c r="B1003" s="139"/>
      <c r="C1003" s="139"/>
      <c r="D1003" s="139"/>
      <c r="E1003" s="139"/>
      <c r="F1003" s="139"/>
      <c r="G1003" s="139"/>
      <c r="H1003" s="139"/>
      <c r="I1003" s="139"/>
      <c r="J1003" s="139"/>
      <c r="K1003" s="139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X1003" s="139"/>
      <c r="Y1003" s="139"/>
      <c r="Z1003" s="139"/>
      <c r="AA1003" s="139"/>
      <c r="AB1003" s="139"/>
      <c r="AC1003" s="139"/>
      <c r="AD1003" s="139"/>
      <c r="AE1003" s="139"/>
      <c r="AF1003" s="163"/>
      <c r="AG1003" s="163"/>
      <c r="AH1003" s="163"/>
      <c r="AI1003" s="163"/>
      <c r="AJ1003" s="163"/>
      <c r="AK1003" s="164"/>
      <c r="AL1003" s="139"/>
      <c r="AM1003" s="139"/>
      <c r="AN1003" s="139"/>
      <c r="AO1003" s="139"/>
      <c r="BB1003" s="165"/>
      <c r="BC1003" s="161"/>
      <c r="BD1003" s="166"/>
      <c r="BJ1003" s="165"/>
      <c r="BK1003" s="161"/>
      <c r="BL1003" s="166"/>
      <c r="CJ1003" s="413"/>
      <c r="CK1003" s="413"/>
      <c r="CO1003" s="141"/>
    </row>
    <row r="1004" spans="1:93" s="5" customFormat="1" x14ac:dyDescent="0.25">
      <c r="A1004" s="139"/>
      <c r="B1004" s="139"/>
      <c r="C1004" s="139"/>
      <c r="D1004" s="139"/>
      <c r="E1004" s="139"/>
      <c r="F1004" s="139"/>
      <c r="G1004" s="139"/>
      <c r="H1004" s="139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X1004" s="139"/>
      <c r="Y1004" s="139"/>
      <c r="Z1004" s="139"/>
      <c r="AA1004" s="139"/>
      <c r="AB1004" s="139"/>
      <c r="AC1004" s="139"/>
      <c r="AD1004" s="139"/>
      <c r="AE1004" s="139"/>
      <c r="AF1004" s="163"/>
      <c r="AG1004" s="163"/>
      <c r="AH1004" s="163"/>
      <c r="AI1004" s="163"/>
      <c r="AJ1004" s="163"/>
      <c r="AK1004" s="164"/>
      <c r="AL1004" s="139"/>
      <c r="AM1004" s="139"/>
      <c r="AN1004" s="139"/>
      <c r="AO1004" s="139"/>
      <c r="BB1004" s="165"/>
      <c r="BC1004" s="161"/>
      <c r="BD1004" s="166"/>
      <c r="BJ1004" s="165"/>
      <c r="BK1004" s="161"/>
      <c r="BL1004" s="166"/>
      <c r="CJ1004" s="413"/>
      <c r="CK1004" s="413"/>
      <c r="CO1004" s="141"/>
    </row>
    <row r="1005" spans="1:93" s="5" customFormat="1" x14ac:dyDescent="0.25">
      <c r="A1005" s="139"/>
      <c r="B1005" s="139"/>
      <c r="C1005" s="139"/>
      <c r="D1005" s="139"/>
      <c r="E1005" s="139"/>
      <c r="F1005" s="139"/>
      <c r="G1005" s="139"/>
      <c r="H1005" s="139"/>
      <c r="I1005" s="139"/>
      <c r="J1005" s="139"/>
      <c r="K1005" s="139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X1005" s="139"/>
      <c r="Y1005" s="139"/>
      <c r="Z1005" s="139"/>
      <c r="AA1005" s="139"/>
      <c r="AB1005" s="139"/>
      <c r="AC1005" s="139"/>
      <c r="AD1005" s="139"/>
      <c r="AE1005" s="139"/>
      <c r="AF1005" s="163"/>
      <c r="AG1005" s="163"/>
      <c r="AH1005" s="163"/>
      <c r="AI1005" s="163"/>
      <c r="AJ1005" s="163"/>
      <c r="AK1005" s="164"/>
      <c r="AL1005" s="139"/>
      <c r="AM1005" s="139"/>
      <c r="AN1005" s="139"/>
      <c r="AO1005" s="139"/>
      <c r="BB1005" s="165"/>
      <c r="BC1005" s="161"/>
      <c r="BD1005" s="166"/>
      <c r="BJ1005" s="165"/>
      <c r="BK1005" s="161"/>
      <c r="BL1005" s="166"/>
      <c r="CJ1005" s="413"/>
      <c r="CK1005" s="413"/>
      <c r="CO1005" s="141"/>
    </row>
    <row r="1006" spans="1:93" s="5" customFormat="1" x14ac:dyDescent="0.25">
      <c r="A1006" s="139"/>
      <c r="B1006" s="139"/>
      <c r="C1006" s="139"/>
      <c r="D1006" s="139"/>
      <c r="E1006" s="139"/>
      <c r="F1006" s="139"/>
      <c r="G1006" s="139"/>
      <c r="H1006" s="139"/>
      <c r="I1006" s="139"/>
      <c r="J1006" s="139"/>
      <c r="K1006" s="139"/>
      <c r="L1006" s="139"/>
      <c r="M1006" s="139"/>
      <c r="N1006" s="139"/>
      <c r="O1006" s="139"/>
      <c r="P1006" s="139"/>
      <c r="Q1006" s="139"/>
      <c r="R1006" s="139"/>
      <c r="S1006" s="139"/>
      <c r="T1006" s="139"/>
      <c r="U1006" s="139"/>
      <c r="V1006" s="139"/>
      <c r="W1006" s="139"/>
      <c r="X1006" s="139"/>
      <c r="Y1006" s="139"/>
      <c r="Z1006" s="139"/>
      <c r="AA1006" s="139"/>
      <c r="AB1006" s="139"/>
      <c r="AC1006" s="139"/>
      <c r="AD1006" s="139"/>
      <c r="AE1006" s="139"/>
      <c r="AF1006" s="163"/>
      <c r="AG1006" s="163"/>
      <c r="AH1006" s="163"/>
      <c r="AI1006" s="163"/>
      <c r="AJ1006" s="163"/>
      <c r="AK1006" s="164"/>
      <c r="AL1006" s="139"/>
      <c r="AM1006" s="139"/>
      <c r="AN1006" s="139"/>
      <c r="AO1006" s="139"/>
      <c r="BB1006" s="165"/>
      <c r="BC1006" s="161"/>
      <c r="BD1006" s="166"/>
      <c r="BJ1006" s="165"/>
      <c r="BK1006" s="161"/>
      <c r="BL1006" s="166"/>
      <c r="CJ1006" s="413"/>
      <c r="CK1006" s="413"/>
      <c r="CO1006" s="141"/>
    </row>
    <row r="1007" spans="1:93" s="5" customFormat="1" x14ac:dyDescent="0.25">
      <c r="A1007" s="139"/>
      <c r="B1007" s="139"/>
      <c r="C1007" s="139"/>
      <c r="D1007" s="139"/>
      <c r="E1007" s="139"/>
      <c r="F1007" s="139"/>
      <c r="G1007" s="139"/>
      <c r="H1007" s="139"/>
      <c r="I1007" s="139"/>
      <c r="J1007" s="139"/>
      <c r="K1007" s="139"/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39"/>
      <c r="X1007" s="139"/>
      <c r="Y1007" s="139"/>
      <c r="Z1007" s="139"/>
      <c r="AA1007" s="139"/>
      <c r="AB1007" s="139"/>
      <c r="AC1007" s="139"/>
      <c r="AD1007" s="139"/>
      <c r="AE1007" s="139"/>
      <c r="AF1007" s="163"/>
      <c r="AG1007" s="163"/>
      <c r="AH1007" s="163"/>
      <c r="AI1007" s="163"/>
      <c r="AJ1007" s="163"/>
      <c r="AK1007" s="164"/>
      <c r="AL1007" s="139"/>
      <c r="AM1007" s="139"/>
      <c r="AN1007" s="139"/>
      <c r="AO1007" s="139"/>
      <c r="BB1007" s="165"/>
      <c r="BC1007" s="161"/>
      <c r="BD1007" s="166"/>
      <c r="BJ1007" s="165"/>
      <c r="BK1007" s="161"/>
      <c r="BL1007" s="166"/>
      <c r="CJ1007" s="413"/>
      <c r="CK1007" s="413"/>
      <c r="CO1007" s="141"/>
    </row>
    <row r="1008" spans="1:93" s="5" customFormat="1" x14ac:dyDescent="0.25">
      <c r="A1008" s="139"/>
      <c r="B1008" s="139"/>
      <c r="C1008" s="139"/>
      <c r="D1008" s="139"/>
      <c r="E1008" s="139"/>
      <c r="F1008" s="139"/>
      <c r="G1008" s="139"/>
      <c r="H1008" s="139"/>
      <c r="I1008" s="139"/>
      <c r="J1008" s="139"/>
      <c r="K1008" s="139"/>
      <c r="L1008" s="139"/>
      <c r="M1008" s="139"/>
      <c r="N1008" s="139"/>
      <c r="O1008" s="139"/>
      <c r="P1008" s="139"/>
      <c r="Q1008" s="139"/>
      <c r="R1008" s="139"/>
      <c r="S1008" s="139"/>
      <c r="T1008" s="139"/>
      <c r="U1008" s="139"/>
      <c r="V1008" s="139"/>
      <c r="W1008" s="139"/>
      <c r="X1008" s="139"/>
      <c r="Y1008" s="139"/>
      <c r="Z1008" s="139"/>
      <c r="AA1008" s="139"/>
      <c r="AB1008" s="139"/>
      <c r="AC1008" s="139"/>
      <c r="AD1008" s="139"/>
      <c r="AE1008" s="139"/>
      <c r="AF1008" s="163"/>
      <c r="AG1008" s="163"/>
      <c r="AH1008" s="163"/>
      <c r="AI1008" s="163"/>
      <c r="AJ1008" s="163"/>
      <c r="AK1008" s="164"/>
      <c r="AL1008" s="139"/>
      <c r="AM1008" s="139"/>
      <c r="AN1008" s="139"/>
      <c r="AO1008" s="139"/>
      <c r="BB1008" s="165"/>
      <c r="BC1008" s="161"/>
      <c r="BD1008" s="166"/>
      <c r="BJ1008" s="165"/>
      <c r="BK1008" s="161"/>
      <c r="BL1008" s="166"/>
      <c r="CJ1008" s="413"/>
      <c r="CK1008" s="413"/>
      <c r="CO1008" s="141"/>
    </row>
    <row r="1009" spans="1:93" s="5" customFormat="1" x14ac:dyDescent="0.25">
      <c r="A1009" s="139"/>
      <c r="B1009" s="139"/>
      <c r="C1009" s="139"/>
      <c r="D1009" s="139"/>
      <c r="E1009" s="139"/>
      <c r="F1009" s="139"/>
      <c r="G1009" s="139"/>
      <c r="H1009" s="139"/>
      <c r="I1009" s="139"/>
      <c r="J1009" s="139"/>
      <c r="K1009" s="139"/>
      <c r="L1009" s="139"/>
      <c r="M1009" s="139"/>
      <c r="N1009" s="139"/>
      <c r="O1009" s="139"/>
      <c r="P1009" s="139"/>
      <c r="Q1009" s="139"/>
      <c r="R1009" s="139"/>
      <c r="S1009" s="139"/>
      <c r="T1009" s="139"/>
      <c r="U1009" s="139"/>
      <c r="V1009" s="139"/>
      <c r="W1009" s="139"/>
      <c r="X1009" s="139"/>
      <c r="Y1009" s="139"/>
      <c r="Z1009" s="139"/>
      <c r="AA1009" s="139"/>
      <c r="AB1009" s="139"/>
      <c r="AC1009" s="139"/>
      <c r="AD1009" s="139"/>
      <c r="AE1009" s="139"/>
      <c r="AF1009" s="163"/>
      <c r="AG1009" s="163"/>
      <c r="AH1009" s="163"/>
      <c r="AI1009" s="163"/>
      <c r="AJ1009" s="163"/>
      <c r="AK1009" s="164"/>
      <c r="AL1009" s="139"/>
      <c r="AM1009" s="139"/>
      <c r="AN1009" s="139"/>
      <c r="AO1009" s="139"/>
      <c r="BB1009" s="165"/>
      <c r="BC1009" s="161"/>
      <c r="BD1009" s="166"/>
      <c r="BJ1009" s="165"/>
      <c r="BK1009" s="161"/>
      <c r="BL1009" s="166"/>
      <c r="CJ1009" s="413"/>
      <c r="CK1009" s="413"/>
      <c r="CO1009" s="141"/>
    </row>
    <row r="1010" spans="1:93" s="5" customFormat="1" x14ac:dyDescent="0.25">
      <c r="A1010" s="139"/>
      <c r="B1010" s="139"/>
      <c r="C1010" s="139"/>
      <c r="D1010" s="139"/>
      <c r="E1010" s="139"/>
      <c r="F1010" s="139"/>
      <c r="G1010" s="139"/>
      <c r="H1010" s="139"/>
      <c r="I1010" s="139"/>
      <c r="J1010" s="139"/>
      <c r="K1010" s="139"/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39"/>
      <c r="X1010" s="139"/>
      <c r="Y1010" s="139"/>
      <c r="Z1010" s="139"/>
      <c r="AA1010" s="139"/>
      <c r="AB1010" s="139"/>
      <c r="AC1010" s="139"/>
      <c r="AD1010" s="139"/>
      <c r="AE1010" s="139"/>
      <c r="AF1010" s="163"/>
      <c r="AG1010" s="163"/>
      <c r="AH1010" s="163"/>
      <c r="AI1010" s="163"/>
      <c r="AJ1010" s="163"/>
      <c r="AK1010" s="164"/>
      <c r="AL1010" s="139"/>
      <c r="AM1010" s="139"/>
      <c r="AN1010" s="139"/>
      <c r="AO1010" s="139"/>
      <c r="BB1010" s="165"/>
      <c r="BC1010" s="161"/>
      <c r="BD1010" s="166"/>
      <c r="BJ1010" s="165"/>
      <c r="BK1010" s="161"/>
      <c r="BL1010" s="166"/>
      <c r="CJ1010" s="413"/>
      <c r="CK1010" s="413"/>
      <c r="CO1010" s="141"/>
    </row>
    <row r="1011" spans="1:93" s="5" customFormat="1" x14ac:dyDescent="0.25">
      <c r="A1011" s="139"/>
      <c r="B1011" s="139"/>
      <c r="C1011" s="139"/>
      <c r="D1011" s="139"/>
      <c r="E1011" s="139"/>
      <c r="F1011" s="139"/>
      <c r="G1011" s="139"/>
      <c r="H1011" s="139"/>
      <c r="I1011" s="139"/>
      <c r="J1011" s="139"/>
      <c r="K1011" s="139"/>
      <c r="L1011" s="139"/>
      <c r="M1011" s="139"/>
      <c r="N1011" s="139"/>
      <c r="O1011" s="139"/>
      <c r="P1011" s="139"/>
      <c r="Q1011" s="139"/>
      <c r="R1011" s="139"/>
      <c r="S1011" s="139"/>
      <c r="T1011" s="139"/>
      <c r="U1011" s="139"/>
      <c r="V1011" s="139"/>
      <c r="W1011" s="139"/>
      <c r="X1011" s="139"/>
      <c r="Y1011" s="139"/>
      <c r="Z1011" s="139"/>
      <c r="AA1011" s="139"/>
      <c r="AB1011" s="139"/>
      <c r="AC1011" s="139"/>
      <c r="AD1011" s="139"/>
      <c r="AE1011" s="139"/>
      <c r="AF1011" s="163"/>
      <c r="AG1011" s="163"/>
      <c r="AH1011" s="163"/>
      <c r="AI1011" s="163"/>
      <c r="AJ1011" s="163"/>
      <c r="AK1011" s="164"/>
      <c r="AL1011" s="139"/>
      <c r="AM1011" s="139"/>
      <c r="AN1011" s="139"/>
      <c r="AO1011" s="139"/>
      <c r="BB1011" s="165"/>
      <c r="BC1011" s="161"/>
      <c r="BD1011" s="166"/>
      <c r="BJ1011" s="165"/>
      <c r="BK1011" s="161"/>
      <c r="BL1011" s="166"/>
      <c r="CJ1011" s="413"/>
      <c r="CK1011" s="413"/>
      <c r="CO1011" s="141"/>
    </row>
    <row r="1012" spans="1:93" s="5" customFormat="1" x14ac:dyDescent="0.25">
      <c r="A1012" s="139"/>
      <c r="B1012" s="139"/>
      <c r="C1012" s="139"/>
      <c r="D1012" s="139"/>
      <c r="E1012" s="139"/>
      <c r="F1012" s="139"/>
      <c r="G1012" s="139"/>
      <c r="H1012" s="139"/>
      <c r="I1012" s="139"/>
      <c r="J1012" s="139"/>
      <c r="K1012" s="139"/>
      <c r="L1012" s="139"/>
      <c r="M1012" s="139"/>
      <c r="N1012" s="139"/>
      <c r="O1012" s="139"/>
      <c r="P1012" s="139"/>
      <c r="Q1012" s="139"/>
      <c r="R1012" s="139"/>
      <c r="S1012" s="139"/>
      <c r="T1012" s="139"/>
      <c r="U1012" s="139"/>
      <c r="V1012" s="139"/>
      <c r="W1012" s="139"/>
      <c r="X1012" s="139"/>
      <c r="Y1012" s="139"/>
      <c r="Z1012" s="139"/>
      <c r="AA1012" s="139"/>
      <c r="AB1012" s="139"/>
      <c r="AC1012" s="139"/>
      <c r="AD1012" s="139"/>
      <c r="AE1012" s="139"/>
      <c r="AF1012" s="163"/>
      <c r="AG1012" s="163"/>
      <c r="AH1012" s="163"/>
      <c r="AI1012" s="163"/>
      <c r="AJ1012" s="163"/>
      <c r="AK1012" s="164"/>
      <c r="AL1012" s="139"/>
      <c r="AM1012" s="139"/>
      <c r="AN1012" s="139"/>
      <c r="AO1012" s="139"/>
      <c r="BB1012" s="165"/>
      <c r="BC1012" s="161"/>
      <c r="BD1012" s="166"/>
      <c r="BJ1012" s="165"/>
      <c r="BK1012" s="161"/>
      <c r="BL1012" s="166"/>
      <c r="CJ1012" s="413"/>
      <c r="CK1012" s="413"/>
      <c r="CO1012" s="141"/>
    </row>
    <row r="1013" spans="1:93" s="5" customFormat="1" x14ac:dyDescent="0.25">
      <c r="A1013" s="139"/>
      <c r="B1013" s="139"/>
      <c r="C1013" s="139"/>
      <c r="D1013" s="139"/>
      <c r="E1013" s="139"/>
      <c r="F1013" s="139"/>
      <c r="G1013" s="139"/>
      <c r="H1013" s="139"/>
      <c r="I1013" s="139"/>
      <c r="J1013" s="139"/>
      <c r="K1013" s="139"/>
      <c r="L1013" s="139"/>
      <c r="M1013" s="139"/>
      <c r="N1013" s="139"/>
      <c r="O1013" s="139"/>
      <c r="P1013" s="139"/>
      <c r="Q1013" s="139"/>
      <c r="R1013" s="139"/>
      <c r="S1013" s="139"/>
      <c r="T1013" s="139"/>
      <c r="U1013" s="139"/>
      <c r="V1013" s="139"/>
      <c r="W1013" s="139"/>
      <c r="X1013" s="139"/>
      <c r="Y1013" s="139"/>
      <c r="Z1013" s="139"/>
      <c r="AA1013" s="139"/>
      <c r="AB1013" s="139"/>
      <c r="AC1013" s="139"/>
      <c r="AD1013" s="139"/>
      <c r="AE1013" s="139"/>
      <c r="AF1013" s="163"/>
      <c r="AG1013" s="163"/>
      <c r="AH1013" s="163"/>
      <c r="AI1013" s="163"/>
      <c r="AJ1013" s="163"/>
      <c r="AK1013" s="164"/>
      <c r="AL1013" s="139"/>
      <c r="AM1013" s="139"/>
      <c r="AN1013" s="139"/>
      <c r="AO1013" s="139"/>
      <c r="BB1013" s="165"/>
      <c r="BC1013" s="161"/>
      <c r="BD1013" s="166"/>
      <c r="BJ1013" s="165"/>
      <c r="BK1013" s="161"/>
      <c r="BL1013" s="166"/>
      <c r="CJ1013" s="413"/>
      <c r="CK1013" s="413"/>
      <c r="CO1013" s="141"/>
    </row>
    <row r="1014" spans="1:93" s="5" customFormat="1" x14ac:dyDescent="0.25">
      <c r="A1014" s="139"/>
      <c r="B1014" s="139"/>
      <c r="C1014" s="139"/>
      <c r="D1014" s="139"/>
      <c r="E1014" s="139"/>
      <c r="F1014" s="139"/>
      <c r="G1014" s="139"/>
      <c r="H1014" s="139"/>
      <c r="I1014" s="139"/>
      <c r="J1014" s="139"/>
      <c r="K1014" s="139"/>
      <c r="L1014" s="139"/>
      <c r="M1014" s="139"/>
      <c r="N1014" s="139"/>
      <c r="O1014" s="139"/>
      <c r="P1014" s="139"/>
      <c r="Q1014" s="139"/>
      <c r="R1014" s="139"/>
      <c r="S1014" s="139"/>
      <c r="T1014" s="139"/>
      <c r="U1014" s="139"/>
      <c r="V1014" s="139"/>
      <c r="W1014" s="139"/>
      <c r="X1014" s="139"/>
      <c r="Y1014" s="139"/>
      <c r="Z1014" s="139"/>
      <c r="AA1014" s="139"/>
      <c r="AB1014" s="139"/>
      <c r="AC1014" s="139"/>
      <c r="AD1014" s="139"/>
      <c r="AE1014" s="139"/>
      <c r="AF1014" s="163"/>
      <c r="AG1014" s="163"/>
      <c r="AH1014" s="163"/>
      <c r="AI1014" s="163"/>
      <c r="AJ1014" s="163"/>
      <c r="AK1014" s="164"/>
      <c r="AL1014" s="139"/>
      <c r="AM1014" s="139"/>
      <c r="AN1014" s="139"/>
      <c r="AO1014" s="139"/>
      <c r="BB1014" s="165"/>
      <c r="BC1014" s="161"/>
      <c r="BD1014" s="166"/>
      <c r="BJ1014" s="165"/>
      <c r="BK1014" s="161"/>
      <c r="BL1014" s="166"/>
      <c r="CJ1014" s="413"/>
      <c r="CK1014" s="413"/>
      <c r="CO1014" s="141"/>
    </row>
    <row r="1015" spans="1:93" s="5" customFormat="1" x14ac:dyDescent="0.25">
      <c r="A1015" s="139"/>
      <c r="B1015" s="139"/>
      <c r="C1015" s="139"/>
      <c r="D1015" s="139"/>
      <c r="E1015" s="139"/>
      <c r="F1015" s="139"/>
      <c r="G1015" s="139"/>
      <c r="H1015" s="139"/>
      <c r="I1015" s="139"/>
      <c r="J1015" s="139"/>
      <c r="K1015" s="139"/>
      <c r="L1015" s="139"/>
      <c r="M1015" s="139"/>
      <c r="N1015" s="139"/>
      <c r="O1015" s="139"/>
      <c r="P1015" s="139"/>
      <c r="Q1015" s="139"/>
      <c r="R1015" s="139"/>
      <c r="S1015" s="139"/>
      <c r="T1015" s="139"/>
      <c r="U1015" s="139"/>
      <c r="V1015" s="139"/>
      <c r="W1015" s="139"/>
      <c r="X1015" s="139"/>
      <c r="Y1015" s="139"/>
      <c r="Z1015" s="139"/>
      <c r="AA1015" s="139"/>
      <c r="AB1015" s="139"/>
      <c r="AC1015" s="139"/>
      <c r="AD1015" s="139"/>
      <c r="AE1015" s="139"/>
      <c r="AF1015" s="163"/>
      <c r="AG1015" s="163"/>
      <c r="AH1015" s="163"/>
      <c r="AI1015" s="163"/>
      <c r="AJ1015" s="163"/>
      <c r="AK1015" s="164"/>
      <c r="AL1015" s="139"/>
      <c r="AM1015" s="139"/>
      <c r="AN1015" s="139"/>
      <c r="AO1015" s="139"/>
      <c r="BB1015" s="165"/>
      <c r="BC1015" s="161"/>
      <c r="BD1015" s="166"/>
      <c r="BJ1015" s="165"/>
      <c r="BK1015" s="161"/>
      <c r="BL1015" s="166"/>
      <c r="CJ1015" s="413"/>
      <c r="CK1015" s="413"/>
      <c r="CO1015" s="141"/>
    </row>
    <row r="1016" spans="1:93" s="5" customFormat="1" x14ac:dyDescent="0.25">
      <c r="A1016" s="139"/>
      <c r="B1016" s="139"/>
      <c r="C1016" s="139"/>
      <c r="D1016" s="139"/>
      <c r="E1016" s="139"/>
      <c r="F1016" s="139"/>
      <c r="G1016" s="139"/>
      <c r="H1016" s="139"/>
      <c r="I1016" s="139"/>
      <c r="J1016" s="139"/>
      <c r="K1016" s="139"/>
      <c r="L1016" s="139"/>
      <c r="M1016" s="139"/>
      <c r="N1016" s="139"/>
      <c r="O1016" s="139"/>
      <c r="P1016" s="139"/>
      <c r="Q1016" s="139"/>
      <c r="R1016" s="139"/>
      <c r="S1016" s="139"/>
      <c r="T1016" s="139"/>
      <c r="U1016" s="139"/>
      <c r="V1016" s="139"/>
      <c r="W1016" s="139"/>
      <c r="X1016" s="139"/>
      <c r="Y1016" s="139"/>
      <c r="Z1016" s="139"/>
      <c r="AA1016" s="139"/>
      <c r="AB1016" s="139"/>
      <c r="AC1016" s="139"/>
      <c r="AD1016" s="139"/>
      <c r="AE1016" s="139"/>
      <c r="AF1016" s="163"/>
      <c r="AG1016" s="163"/>
      <c r="AH1016" s="163"/>
      <c r="AI1016" s="163"/>
      <c r="AJ1016" s="163"/>
      <c r="AK1016" s="164"/>
      <c r="AL1016" s="139"/>
      <c r="AM1016" s="139"/>
      <c r="AN1016" s="139"/>
      <c r="AO1016" s="139"/>
      <c r="BB1016" s="165"/>
      <c r="BC1016" s="161"/>
      <c r="BD1016" s="166"/>
      <c r="BJ1016" s="165"/>
      <c r="BK1016" s="161"/>
      <c r="BL1016" s="166"/>
      <c r="CJ1016" s="413"/>
      <c r="CK1016" s="413"/>
      <c r="CO1016" s="141"/>
    </row>
    <row r="1017" spans="1:93" s="5" customFormat="1" x14ac:dyDescent="0.25">
      <c r="A1017" s="139"/>
      <c r="B1017" s="139"/>
      <c r="C1017" s="139"/>
      <c r="D1017" s="139"/>
      <c r="E1017" s="139"/>
      <c r="F1017" s="139"/>
      <c r="G1017" s="139"/>
      <c r="H1017" s="139"/>
      <c r="I1017" s="139"/>
      <c r="J1017" s="139"/>
      <c r="K1017" s="139"/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39"/>
      <c r="X1017" s="139"/>
      <c r="Y1017" s="139"/>
      <c r="Z1017" s="139"/>
      <c r="AA1017" s="139"/>
      <c r="AB1017" s="139"/>
      <c r="AC1017" s="139"/>
      <c r="AD1017" s="139"/>
      <c r="AE1017" s="139"/>
      <c r="AF1017" s="163"/>
      <c r="AG1017" s="163"/>
      <c r="AH1017" s="163"/>
      <c r="AI1017" s="163"/>
      <c r="AJ1017" s="163"/>
      <c r="AK1017" s="164"/>
      <c r="AL1017" s="139"/>
      <c r="AM1017" s="139"/>
      <c r="AN1017" s="139"/>
      <c r="AO1017" s="139"/>
      <c r="BB1017" s="165"/>
      <c r="BC1017" s="161"/>
      <c r="BD1017" s="166"/>
      <c r="BJ1017" s="165"/>
      <c r="BK1017" s="161"/>
      <c r="BL1017" s="166"/>
      <c r="CJ1017" s="413"/>
      <c r="CK1017" s="413"/>
      <c r="CO1017" s="141"/>
    </row>
    <row r="1018" spans="1:93" s="5" customFormat="1" x14ac:dyDescent="0.25">
      <c r="A1018" s="139"/>
      <c r="B1018" s="139"/>
      <c r="C1018" s="139"/>
      <c r="D1018" s="139"/>
      <c r="E1018" s="139"/>
      <c r="F1018" s="139"/>
      <c r="G1018" s="139"/>
      <c r="H1018" s="139"/>
      <c r="I1018" s="139"/>
      <c r="J1018" s="139"/>
      <c r="K1018" s="139"/>
      <c r="L1018" s="139"/>
      <c r="M1018" s="139"/>
      <c r="N1018" s="139"/>
      <c r="O1018" s="139"/>
      <c r="P1018" s="139"/>
      <c r="Q1018" s="139"/>
      <c r="R1018" s="139"/>
      <c r="S1018" s="139"/>
      <c r="T1018" s="139"/>
      <c r="U1018" s="139"/>
      <c r="V1018" s="139"/>
      <c r="W1018" s="139"/>
      <c r="X1018" s="139"/>
      <c r="Y1018" s="139"/>
      <c r="Z1018" s="139"/>
      <c r="AA1018" s="139"/>
      <c r="AB1018" s="139"/>
      <c r="AC1018" s="139"/>
      <c r="AD1018" s="139"/>
      <c r="AE1018" s="139"/>
      <c r="AF1018" s="163"/>
      <c r="AG1018" s="163"/>
      <c r="AH1018" s="163"/>
      <c r="AI1018" s="163"/>
      <c r="AJ1018" s="163"/>
      <c r="AK1018" s="164"/>
      <c r="AL1018" s="139"/>
      <c r="AM1018" s="139"/>
      <c r="AN1018" s="139"/>
      <c r="AO1018" s="139"/>
      <c r="BB1018" s="165"/>
      <c r="BC1018" s="161"/>
      <c r="BD1018" s="166"/>
      <c r="BJ1018" s="165"/>
      <c r="BK1018" s="161"/>
      <c r="BL1018" s="166"/>
      <c r="CJ1018" s="413"/>
      <c r="CK1018" s="413"/>
      <c r="CO1018" s="141"/>
    </row>
    <row r="1019" spans="1:93" s="5" customFormat="1" x14ac:dyDescent="0.25">
      <c r="A1019" s="139"/>
      <c r="B1019" s="139"/>
      <c r="C1019" s="139"/>
      <c r="D1019" s="139"/>
      <c r="E1019" s="139"/>
      <c r="F1019" s="139"/>
      <c r="G1019" s="139"/>
      <c r="H1019" s="139"/>
      <c r="I1019" s="139"/>
      <c r="J1019" s="139"/>
      <c r="K1019" s="139"/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39"/>
      <c r="X1019" s="139"/>
      <c r="Y1019" s="139"/>
      <c r="Z1019" s="139"/>
      <c r="AA1019" s="139"/>
      <c r="AB1019" s="139"/>
      <c r="AC1019" s="139"/>
      <c r="AD1019" s="139"/>
      <c r="AE1019" s="139"/>
      <c r="AF1019" s="163"/>
      <c r="AG1019" s="163"/>
      <c r="AH1019" s="163"/>
      <c r="AI1019" s="163"/>
      <c r="AJ1019" s="163"/>
      <c r="AK1019" s="164"/>
      <c r="AL1019" s="139"/>
      <c r="AM1019" s="139"/>
      <c r="AN1019" s="139"/>
      <c r="AO1019" s="139"/>
      <c r="BB1019" s="165"/>
      <c r="BC1019" s="161"/>
      <c r="BD1019" s="166"/>
      <c r="BJ1019" s="165"/>
      <c r="BK1019" s="161"/>
      <c r="BL1019" s="166"/>
      <c r="CJ1019" s="413"/>
      <c r="CK1019" s="413"/>
      <c r="CO1019" s="141"/>
    </row>
    <row r="1020" spans="1:93" s="5" customFormat="1" x14ac:dyDescent="0.25">
      <c r="A1020" s="139"/>
      <c r="B1020" s="139"/>
      <c r="C1020" s="139"/>
      <c r="D1020" s="139"/>
      <c r="E1020" s="139"/>
      <c r="F1020" s="139"/>
      <c r="G1020" s="139"/>
      <c r="H1020" s="139"/>
      <c r="I1020" s="139"/>
      <c r="J1020" s="139"/>
      <c r="K1020" s="139"/>
      <c r="L1020" s="139"/>
      <c r="M1020" s="139"/>
      <c r="N1020" s="139"/>
      <c r="O1020" s="139"/>
      <c r="P1020" s="139"/>
      <c r="Q1020" s="139"/>
      <c r="R1020" s="139"/>
      <c r="S1020" s="139"/>
      <c r="T1020" s="139"/>
      <c r="U1020" s="139"/>
      <c r="V1020" s="139"/>
      <c r="W1020" s="139"/>
      <c r="X1020" s="139"/>
      <c r="Y1020" s="139"/>
      <c r="Z1020" s="139"/>
      <c r="AA1020" s="139"/>
      <c r="AB1020" s="139"/>
      <c r="AC1020" s="139"/>
      <c r="AD1020" s="139"/>
      <c r="AE1020" s="139"/>
      <c r="AF1020" s="163"/>
      <c r="AG1020" s="163"/>
      <c r="AH1020" s="163"/>
      <c r="AI1020" s="163"/>
      <c r="AJ1020" s="163"/>
      <c r="AK1020" s="164"/>
      <c r="AL1020" s="139"/>
      <c r="AM1020" s="139"/>
      <c r="AN1020" s="139"/>
      <c r="AO1020" s="139"/>
      <c r="BB1020" s="165"/>
      <c r="BC1020" s="161"/>
      <c r="BD1020" s="166"/>
      <c r="BJ1020" s="165"/>
      <c r="BK1020" s="161"/>
      <c r="BL1020" s="166"/>
      <c r="CJ1020" s="413"/>
      <c r="CK1020" s="413"/>
      <c r="CO1020" s="141"/>
    </row>
    <row r="1021" spans="1:93" s="5" customFormat="1" x14ac:dyDescent="0.25">
      <c r="A1021" s="139"/>
      <c r="B1021" s="139"/>
      <c r="C1021" s="139"/>
      <c r="D1021" s="139"/>
      <c r="E1021" s="139"/>
      <c r="F1021" s="139"/>
      <c r="G1021" s="139"/>
      <c r="H1021" s="139"/>
      <c r="I1021" s="139"/>
      <c r="J1021" s="139"/>
      <c r="K1021" s="139"/>
      <c r="L1021" s="139"/>
      <c r="M1021" s="139"/>
      <c r="N1021" s="139"/>
      <c r="O1021" s="139"/>
      <c r="P1021" s="139"/>
      <c r="Q1021" s="139"/>
      <c r="R1021" s="139"/>
      <c r="S1021" s="139"/>
      <c r="T1021" s="139"/>
      <c r="U1021" s="139"/>
      <c r="V1021" s="139"/>
      <c r="W1021" s="139"/>
      <c r="X1021" s="139"/>
      <c r="Y1021" s="139"/>
      <c r="Z1021" s="139"/>
      <c r="AA1021" s="139"/>
      <c r="AB1021" s="139"/>
      <c r="AC1021" s="139"/>
      <c r="AD1021" s="139"/>
      <c r="AE1021" s="139"/>
      <c r="AF1021" s="163"/>
      <c r="AG1021" s="163"/>
      <c r="AH1021" s="163"/>
      <c r="AI1021" s="163"/>
      <c r="AJ1021" s="163"/>
      <c r="AK1021" s="164"/>
      <c r="AL1021" s="139"/>
      <c r="AM1021" s="139"/>
      <c r="AN1021" s="139"/>
      <c r="AO1021" s="139"/>
      <c r="BB1021" s="165"/>
      <c r="BC1021" s="161"/>
      <c r="BD1021" s="166"/>
      <c r="BJ1021" s="165"/>
      <c r="BK1021" s="161"/>
      <c r="BL1021" s="166"/>
      <c r="CJ1021" s="413"/>
      <c r="CK1021" s="413"/>
      <c r="CO1021" s="141"/>
    </row>
    <row r="1022" spans="1:93" s="5" customFormat="1" x14ac:dyDescent="0.25">
      <c r="A1022" s="139"/>
      <c r="B1022" s="139"/>
      <c r="C1022" s="139"/>
      <c r="D1022" s="139"/>
      <c r="E1022" s="139"/>
      <c r="F1022" s="139"/>
      <c r="G1022" s="139"/>
      <c r="H1022" s="139"/>
      <c r="I1022" s="139"/>
      <c r="J1022" s="139"/>
      <c r="K1022" s="139"/>
      <c r="L1022" s="139"/>
      <c r="M1022" s="139"/>
      <c r="N1022" s="139"/>
      <c r="O1022" s="139"/>
      <c r="P1022" s="139"/>
      <c r="Q1022" s="139"/>
      <c r="R1022" s="139"/>
      <c r="S1022" s="139"/>
      <c r="T1022" s="139"/>
      <c r="U1022" s="139"/>
      <c r="V1022" s="139"/>
      <c r="W1022" s="139"/>
      <c r="X1022" s="139"/>
      <c r="Y1022" s="139"/>
      <c r="Z1022" s="139"/>
      <c r="AA1022" s="139"/>
      <c r="AB1022" s="139"/>
      <c r="AC1022" s="139"/>
      <c r="AD1022" s="139"/>
      <c r="AE1022" s="139"/>
      <c r="AF1022" s="163"/>
      <c r="AG1022" s="163"/>
      <c r="AH1022" s="163"/>
      <c r="AI1022" s="163"/>
      <c r="AJ1022" s="163"/>
      <c r="AK1022" s="164"/>
      <c r="AL1022" s="139"/>
      <c r="AM1022" s="139"/>
      <c r="AN1022" s="139"/>
      <c r="AO1022" s="139"/>
      <c r="BB1022" s="165"/>
      <c r="BC1022" s="161"/>
      <c r="BD1022" s="166"/>
      <c r="BJ1022" s="165"/>
      <c r="BK1022" s="161"/>
      <c r="BL1022" s="166"/>
      <c r="CJ1022" s="413"/>
      <c r="CK1022" s="413"/>
      <c r="CO1022" s="141"/>
    </row>
    <row r="1023" spans="1:93" s="5" customFormat="1" x14ac:dyDescent="0.25">
      <c r="A1023" s="139"/>
      <c r="B1023" s="139"/>
      <c r="C1023" s="139"/>
      <c r="D1023" s="139"/>
      <c r="E1023" s="139"/>
      <c r="F1023" s="139"/>
      <c r="G1023" s="139"/>
      <c r="H1023" s="139"/>
      <c r="I1023" s="139"/>
      <c r="J1023" s="139"/>
      <c r="K1023" s="139"/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39"/>
      <c r="X1023" s="139"/>
      <c r="Y1023" s="139"/>
      <c r="Z1023" s="139"/>
      <c r="AA1023" s="139"/>
      <c r="AB1023" s="139"/>
      <c r="AC1023" s="139"/>
      <c r="AD1023" s="139"/>
      <c r="AE1023" s="139"/>
      <c r="AF1023" s="163"/>
      <c r="AG1023" s="163"/>
      <c r="AH1023" s="163"/>
      <c r="AI1023" s="163"/>
      <c r="AJ1023" s="163"/>
      <c r="AK1023" s="164"/>
      <c r="AL1023" s="139"/>
      <c r="AM1023" s="139"/>
      <c r="AN1023" s="139"/>
      <c r="AO1023" s="139"/>
      <c r="BB1023" s="165"/>
      <c r="BC1023" s="161"/>
      <c r="BD1023" s="166"/>
      <c r="BJ1023" s="165"/>
      <c r="BK1023" s="161"/>
      <c r="BL1023" s="166"/>
      <c r="CJ1023" s="413"/>
      <c r="CK1023" s="413"/>
      <c r="CO1023" s="141"/>
    </row>
    <row r="1024" spans="1:93" s="5" customFormat="1" x14ac:dyDescent="0.25">
      <c r="A1024" s="139"/>
      <c r="B1024" s="139"/>
      <c r="C1024" s="139"/>
      <c r="D1024" s="139"/>
      <c r="E1024" s="139"/>
      <c r="F1024" s="139"/>
      <c r="G1024" s="139"/>
      <c r="H1024" s="139"/>
      <c r="I1024" s="139"/>
      <c r="J1024" s="139"/>
      <c r="K1024" s="139"/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39"/>
      <c r="X1024" s="139"/>
      <c r="Y1024" s="139"/>
      <c r="Z1024" s="139"/>
      <c r="AA1024" s="139"/>
      <c r="AB1024" s="139"/>
      <c r="AC1024" s="139"/>
      <c r="AD1024" s="139"/>
      <c r="AE1024" s="139"/>
      <c r="AF1024" s="163"/>
      <c r="AG1024" s="163"/>
      <c r="AH1024" s="163"/>
      <c r="AI1024" s="163"/>
      <c r="AJ1024" s="163"/>
      <c r="AK1024" s="164"/>
      <c r="AL1024" s="139"/>
      <c r="AM1024" s="139"/>
      <c r="AN1024" s="139"/>
      <c r="AO1024" s="139"/>
      <c r="BB1024" s="165"/>
      <c r="BC1024" s="161"/>
      <c r="BD1024" s="166"/>
      <c r="BJ1024" s="165"/>
      <c r="BK1024" s="161"/>
      <c r="BL1024" s="166"/>
      <c r="CJ1024" s="413"/>
      <c r="CK1024" s="413"/>
      <c r="CO1024" s="141"/>
    </row>
    <row r="1025" spans="1:93" s="5" customFormat="1" x14ac:dyDescent="0.25">
      <c r="A1025" s="139"/>
      <c r="B1025" s="139"/>
      <c r="C1025" s="139"/>
      <c r="D1025" s="139"/>
      <c r="E1025" s="139"/>
      <c r="F1025" s="139"/>
      <c r="G1025" s="139"/>
      <c r="H1025" s="139"/>
      <c r="I1025" s="139"/>
      <c r="J1025" s="139"/>
      <c r="K1025" s="139"/>
      <c r="L1025" s="139"/>
      <c r="M1025" s="139"/>
      <c r="N1025" s="139"/>
      <c r="O1025" s="139"/>
      <c r="P1025" s="139"/>
      <c r="Q1025" s="139"/>
      <c r="R1025" s="139"/>
      <c r="S1025" s="139"/>
      <c r="T1025" s="139"/>
      <c r="U1025" s="139"/>
      <c r="V1025" s="139"/>
      <c r="W1025" s="139"/>
      <c r="X1025" s="139"/>
      <c r="Y1025" s="139"/>
      <c r="Z1025" s="139"/>
      <c r="AA1025" s="139"/>
      <c r="AB1025" s="139"/>
      <c r="AC1025" s="139"/>
      <c r="AD1025" s="139"/>
      <c r="AE1025" s="139"/>
      <c r="AF1025" s="163"/>
      <c r="AG1025" s="163"/>
      <c r="AH1025" s="163"/>
      <c r="AI1025" s="163"/>
      <c r="AJ1025" s="163"/>
      <c r="AK1025" s="164"/>
      <c r="AL1025" s="139"/>
      <c r="AM1025" s="139"/>
      <c r="AN1025" s="139"/>
      <c r="AO1025" s="139"/>
      <c r="BB1025" s="165"/>
      <c r="BC1025" s="161"/>
      <c r="BD1025" s="166"/>
      <c r="BJ1025" s="165"/>
      <c r="BK1025" s="161"/>
      <c r="BL1025" s="166"/>
      <c r="CJ1025" s="413"/>
      <c r="CK1025" s="413"/>
      <c r="CO1025" s="141"/>
    </row>
    <row r="1026" spans="1:93" s="5" customFormat="1" x14ac:dyDescent="0.25">
      <c r="A1026" s="139"/>
      <c r="B1026" s="139"/>
      <c r="C1026" s="139"/>
      <c r="D1026" s="139"/>
      <c r="E1026" s="139"/>
      <c r="F1026" s="139"/>
      <c r="G1026" s="139"/>
      <c r="H1026" s="139"/>
      <c r="I1026" s="139"/>
      <c r="J1026" s="139"/>
      <c r="K1026" s="139"/>
      <c r="L1026" s="139"/>
      <c r="M1026" s="139"/>
      <c r="N1026" s="139"/>
      <c r="O1026" s="139"/>
      <c r="P1026" s="139"/>
      <c r="Q1026" s="139"/>
      <c r="R1026" s="139"/>
      <c r="S1026" s="139"/>
      <c r="T1026" s="139"/>
      <c r="U1026" s="139"/>
      <c r="V1026" s="139"/>
      <c r="W1026" s="139"/>
      <c r="X1026" s="139"/>
      <c r="Y1026" s="139"/>
      <c r="Z1026" s="139"/>
      <c r="AA1026" s="139"/>
      <c r="AB1026" s="139"/>
      <c r="AC1026" s="139"/>
      <c r="AD1026" s="139"/>
      <c r="AE1026" s="139"/>
      <c r="AF1026" s="163"/>
      <c r="AG1026" s="163"/>
      <c r="AH1026" s="163"/>
      <c r="AI1026" s="163"/>
      <c r="AJ1026" s="163"/>
      <c r="AK1026" s="164"/>
      <c r="AL1026" s="139"/>
      <c r="AM1026" s="139"/>
      <c r="AN1026" s="139"/>
      <c r="AO1026" s="139"/>
      <c r="BB1026" s="165"/>
      <c r="BC1026" s="161"/>
      <c r="BD1026" s="166"/>
      <c r="BJ1026" s="165"/>
      <c r="BK1026" s="161"/>
      <c r="BL1026" s="166"/>
      <c r="CJ1026" s="413"/>
      <c r="CK1026" s="413"/>
      <c r="CO1026" s="141"/>
    </row>
    <row r="1027" spans="1:93" s="5" customFormat="1" x14ac:dyDescent="0.25">
      <c r="A1027" s="139"/>
      <c r="B1027" s="139"/>
      <c r="C1027" s="139"/>
      <c r="D1027" s="139"/>
      <c r="E1027" s="139"/>
      <c r="F1027" s="139"/>
      <c r="G1027" s="139"/>
      <c r="H1027" s="139"/>
      <c r="I1027" s="139"/>
      <c r="J1027" s="139"/>
      <c r="K1027" s="139"/>
      <c r="L1027" s="139"/>
      <c r="M1027" s="139"/>
      <c r="N1027" s="139"/>
      <c r="O1027" s="139"/>
      <c r="P1027" s="139"/>
      <c r="Q1027" s="139"/>
      <c r="R1027" s="139"/>
      <c r="S1027" s="139"/>
      <c r="T1027" s="139"/>
      <c r="U1027" s="139"/>
      <c r="V1027" s="139"/>
      <c r="W1027" s="139"/>
      <c r="X1027" s="139"/>
      <c r="Y1027" s="139"/>
      <c r="Z1027" s="139"/>
      <c r="AA1027" s="139"/>
      <c r="AB1027" s="139"/>
      <c r="AC1027" s="139"/>
      <c r="AD1027" s="139"/>
      <c r="AE1027" s="139"/>
      <c r="AF1027" s="163"/>
      <c r="AG1027" s="163"/>
      <c r="AH1027" s="163"/>
      <c r="AI1027" s="163"/>
      <c r="AJ1027" s="163"/>
      <c r="AK1027" s="164"/>
      <c r="AL1027" s="139"/>
      <c r="AM1027" s="139"/>
      <c r="AN1027" s="139"/>
      <c r="AO1027" s="139"/>
      <c r="BB1027" s="165"/>
      <c r="BC1027" s="161"/>
      <c r="BD1027" s="166"/>
      <c r="BJ1027" s="165"/>
      <c r="BK1027" s="161"/>
      <c r="BL1027" s="166"/>
      <c r="CJ1027" s="413"/>
      <c r="CK1027" s="413"/>
      <c r="CO1027" s="141"/>
    </row>
    <row r="1028" spans="1:93" s="5" customFormat="1" x14ac:dyDescent="0.25">
      <c r="A1028" s="139"/>
      <c r="B1028" s="139"/>
      <c r="C1028" s="139"/>
      <c r="D1028" s="139"/>
      <c r="E1028" s="139"/>
      <c r="F1028" s="139"/>
      <c r="G1028" s="139"/>
      <c r="H1028" s="139"/>
      <c r="I1028" s="139"/>
      <c r="J1028" s="139"/>
      <c r="K1028" s="139"/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39"/>
      <c r="X1028" s="139"/>
      <c r="Y1028" s="139"/>
      <c r="Z1028" s="139"/>
      <c r="AA1028" s="139"/>
      <c r="AB1028" s="139"/>
      <c r="AC1028" s="139"/>
      <c r="AD1028" s="139"/>
      <c r="AE1028" s="139"/>
      <c r="AF1028" s="163"/>
      <c r="AG1028" s="163"/>
      <c r="AH1028" s="163"/>
      <c r="AI1028" s="163"/>
      <c r="AJ1028" s="163"/>
      <c r="AK1028" s="164"/>
      <c r="AL1028" s="139"/>
      <c r="AM1028" s="139"/>
      <c r="AN1028" s="139"/>
      <c r="AO1028" s="139"/>
      <c r="BB1028" s="165"/>
      <c r="BC1028" s="161"/>
      <c r="BD1028" s="166"/>
      <c r="BJ1028" s="165"/>
      <c r="BK1028" s="161"/>
      <c r="BL1028" s="166"/>
      <c r="CJ1028" s="413"/>
      <c r="CK1028" s="413"/>
      <c r="CO1028" s="141"/>
    </row>
    <row r="1029" spans="1:93" s="5" customFormat="1" x14ac:dyDescent="0.25">
      <c r="A1029" s="139"/>
      <c r="B1029" s="139"/>
      <c r="C1029" s="139"/>
      <c r="D1029" s="139"/>
      <c r="E1029" s="139"/>
      <c r="F1029" s="139"/>
      <c r="G1029" s="139"/>
      <c r="H1029" s="139"/>
      <c r="I1029" s="139"/>
      <c r="J1029" s="139"/>
      <c r="K1029" s="139"/>
      <c r="L1029" s="139"/>
      <c r="M1029" s="139"/>
      <c r="N1029" s="139"/>
      <c r="O1029" s="139"/>
      <c r="P1029" s="139"/>
      <c r="Q1029" s="139"/>
      <c r="R1029" s="139"/>
      <c r="S1029" s="139"/>
      <c r="T1029" s="139"/>
      <c r="U1029" s="139"/>
      <c r="V1029" s="139"/>
      <c r="W1029" s="139"/>
      <c r="X1029" s="139"/>
      <c r="Y1029" s="139"/>
      <c r="Z1029" s="139"/>
      <c r="AA1029" s="139"/>
      <c r="AB1029" s="139"/>
      <c r="AC1029" s="139"/>
      <c r="AD1029" s="139"/>
      <c r="AE1029" s="139"/>
      <c r="AF1029" s="163"/>
      <c r="AG1029" s="163"/>
      <c r="AH1029" s="163"/>
      <c r="AI1029" s="163"/>
      <c r="AJ1029" s="163"/>
      <c r="AK1029" s="164"/>
      <c r="AL1029" s="139"/>
      <c r="AM1029" s="139"/>
      <c r="AN1029" s="139"/>
      <c r="AO1029" s="139"/>
      <c r="BB1029" s="165"/>
      <c r="BC1029" s="161"/>
      <c r="BD1029" s="166"/>
      <c r="BJ1029" s="165"/>
      <c r="BK1029" s="161"/>
      <c r="BL1029" s="166"/>
      <c r="CJ1029" s="413"/>
      <c r="CK1029" s="413"/>
      <c r="CO1029" s="141"/>
    </row>
    <row r="1030" spans="1:93" s="5" customFormat="1" x14ac:dyDescent="0.25">
      <c r="A1030" s="139"/>
      <c r="B1030" s="139"/>
      <c r="C1030" s="139"/>
      <c r="D1030" s="139"/>
      <c r="E1030" s="139"/>
      <c r="F1030" s="139"/>
      <c r="G1030" s="139"/>
      <c r="H1030" s="139"/>
      <c r="I1030" s="139"/>
      <c r="J1030" s="139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39"/>
      <c r="X1030" s="139"/>
      <c r="Y1030" s="139"/>
      <c r="Z1030" s="139"/>
      <c r="AA1030" s="139"/>
      <c r="AB1030" s="139"/>
      <c r="AC1030" s="139"/>
      <c r="AD1030" s="139"/>
      <c r="AE1030" s="139"/>
      <c r="AF1030" s="163"/>
      <c r="AG1030" s="163"/>
      <c r="AH1030" s="163"/>
      <c r="AI1030" s="163"/>
      <c r="AJ1030" s="163"/>
      <c r="AK1030" s="164"/>
      <c r="AL1030" s="139"/>
      <c r="AM1030" s="139"/>
      <c r="AN1030" s="139"/>
      <c r="AO1030" s="139"/>
      <c r="BB1030" s="165"/>
      <c r="BC1030" s="161"/>
      <c r="BD1030" s="166"/>
      <c r="BJ1030" s="165"/>
      <c r="BK1030" s="161"/>
      <c r="BL1030" s="166"/>
      <c r="CJ1030" s="413"/>
      <c r="CK1030" s="413"/>
      <c r="CO1030" s="141"/>
    </row>
    <row r="1031" spans="1:93" s="5" customFormat="1" x14ac:dyDescent="0.25">
      <c r="A1031" s="139"/>
      <c r="B1031" s="139"/>
      <c r="C1031" s="139"/>
      <c r="D1031" s="139"/>
      <c r="E1031" s="139"/>
      <c r="F1031" s="139"/>
      <c r="G1031" s="139"/>
      <c r="H1031" s="139"/>
      <c r="I1031" s="139"/>
      <c r="J1031" s="139"/>
      <c r="K1031" s="139"/>
      <c r="L1031" s="139"/>
      <c r="M1031" s="139"/>
      <c r="N1031" s="139"/>
      <c r="O1031" s="139"/>
      <c r="P1031" s="139"/>
      <c r="Q1031" s="139"/>
      <c r="R1031" s="139"/>
      <c r="S1031" s="139"/>
      <c r="T1031" s="139"/>
      <c r="U1031" s="139"/>
      <c r="V1031" s="139"/>
      <c r="W1031" s="139"/>
      <c r="X1031" s="139"/>
      <c r="Y1031" s="139"/>
      <c r="Z1031" s="139"/>
      <c r="AA1031" s="139"/>
      <c r="AB1031" s="139"/>
      <c r="AC1031" s="139"/>
      <c r="AD1031" s="139"/>
      <c r="AE1031" s="139"/>
      <c r="AF1031" s="163"/>
      <c r="AG1031" s="163"/>
      <c r="AH1031" s="163"/>
      <c r="AI1031" s="163"/>
      <c r="AJ1031" s="163"/>
      <c r="AK1031" s="164"/>
      <c r="AL1031" s="139"/>
      <c r="AM1031" s="139"/>
      <c r="AN1031" s="139"/>
      <c r="AO1031" s="139"/>
      <c r="BB1031" s="165"/>
      <c r="BC1031" s="161"/>
      <c r="BD1031" s="166"/>
      <c r="BJ1031" s="165"/>
      <c r="BK1031" s="161"/>
      <c r="BL1031" s="166"/>
      <c r="CJ1031" s="413"/>
      <c r="CK1031" s="413"/>
      <c r="CO1031" s="141"/>
    </row>
    <row r="1032" spans="1:93" s="5" customFormat="1" x14ac:dyDescent="0.25">
      <c r="A1032" s="139"/>
      <c r="B1032" s="139"/>
      <c r="C1032" s="139"/>
      <c r="D1032" s="139"/>
      <c r="E1032" s="139"/>
      <c r="F1032" s="139"/>
      <c r="G1032" s="139"/>
      <c r="H1032" s="139"/>
      <c r="I1032" s="139"/>
      <c r="J1032" s="139"/>
      <c r="K1032" s="139"/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39"/>
      <c r="X1032" s="139"/>
      <c r="Y1032" s="139"/>
      <c r="Z1032" s="139"/>
      <c r="AA1032" s="139"/>
      <c r="AB1032" s="139"/>
      <c r="AC1032" s="139"/>
      <c r="AD1032" s="139"/>
      <c r="AE1032" s="139"/>
      <c r="AF1032" s="163"/>
      <c r="AG1032" s="163"/>
      <c r="AH1032" s="163"/>
      <c r="AI1032" s="163"/>
      <c r="AJ1032" s="163"/>
      <c r="AK1032" s="164"/>
      <c r="AL1032" s="139"/>
      <c r="AM1032" s="139"/>
      <c r="AN1032" s="139"/>
      <c r="AO1032" s="139"/>
      <c r="BB1032" s="165"/>
      <c r="BC1032" s="161"/>
      <c r="BD1032" s="166"/>
      <c r="BJ1032" s="165"/>
      <c r="BK1032" s="161"/>
      <c r="BL1032" s="166"/>
      <c r="CJ1032" s="413"/>
      <c r="CK1032" s="413"/>
      <c r="CO1032" s="141"/>
    </row>
    <row r="1033" spans="1:93" s="5" customFormat="1" x14ac:dyDescent="0.25">
      <c r="A1033" s="139"/>
      <c r="B1033" s="139"/>
      <c r="C1033" s="139"/>
      <c r="D1033" s="139"/>
      <c r="E1033" s="139"/>
      <c r="F1033" s="139"/>
      <c r="G1033" s="139"/>
      <c r="H1033" s="139"/>
      <c r="I1033" s="139"/>
      <c r="J1033" s="139"/>
      <c r="K1033" s="139"/>
      <c r="L1033" s="139"/>
      <c r="M1033" s="139"/>
      <c r="N1033" s="139"/>
      <c r="O1033" s="139"/>
      <c r="P1033" s="139"/>
      <c r="Q1033" s="139"/>
      <c r="R1033" s="139"/>
      <c r="S1033" s="139"/>
      <c r="T1033" s="139"/>
      <c r="U1033" s="139"/>
      <c r="V1033" s="139"/>
      <c r="W1033" s="139"/>
      <c r="X1033" s="139"/>
      <c r="Y1033" s="139"/>
      <c r="Z1033" s="139"/>
      <c r="AA1033" s="139"/>
      <c r="AB1033" s="139"/>
      <c r="AC1033" s="139"/>
      <c r="AD1033" s="139"/>
      <c r="AE1033" s="139"/>
      <c r="AF1033" s="163"/>
      <c r="AG1033" s="163"/>
      <c r="AH1033" s="163"/>
      <c r="AI1033" s="163"/>
      <c r="AJ1033" s="163"/>
      <c r="AK1033" s="164"/>
      <c r="AL1033" s="139"/>
      <c r="AM1033" s="139"/>
      <c r="AN1033" s="139"/>
      <c r="AO1033" s="139"/>
      <c r="BB1033" s="165"/>
      <c r="BC1033" s="161"/>
      <c r="BD1033" s="166"/>
      <c r="BJ1033" s="165"/>
      <c r="BK1033" s="161"/>
      <c r="BL1033" s="166"/>
      <c r="CJ1033" s="413"/>
      <c r="CK1033" s="413"/>
      <c r="CO1033" s="141"/>
    </row>
    <row r="1034" spans="1:93" s="5" customFormat="1" x14ac:dyDescent="0.25">
      <c r="A1034" s="139"/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X1034" s="139"/>
      <c r="Y1034" s="139"/>
      <c r="Z1034" s="139"/>
      <c r="AA1034" s="139"/>
      <c r="AB1034" s="139"/>
      <c r="AC1034" s="139"/>
      <c r="AD1034" s="139"/>
      <c r="AE1034" s="139"/>
      <c r="AF1034" s="163"/>
      <c r="AG1034" s="163"/>
      <c r="AH1034" s="163"/>
      <c r="AI1034" s="163"/>
      <c r="AJ1034" s="163"/>
      <c r="AK1034" s="164"/>
      <c r="AL1034" s="139"/>
      <c r="AM1034" s="139"/>
      <c r="AN1034" s="139"/>
      <c r="AO1034" s="139"/>
      <c r="BB1034" s="165"/>
      <c r="BC1034" s="161"/>
      <c r="BD1034" s="166"/>
      <c r="BJ1034" s="165"/>
      <c r="BK1034" s="161"/>
      <c r="BL1034" s="166"/>
      <c r="CJ1034" s="413"/>
      <c r="CK1034" s="413"/>
      <c r="CO1034" s="141"/>
    </row>
    <row r="1035" spans="1:93" s="5" customFormat="1" x14ac:dyDescent="0.25">
      <c r="A1035" s="139"/>
      <c r="B1035" s="139"/>
      <c r="C1035" s="139"/>
      <c r="D1035" s="139"/>
      <c r="E1035" s="139"/>
      <c r="F1035" s="139"/>
      <c r="G1035" s="139"/>
      <c r="H1035" s="139"/>
      <c r="I1035" s="139"/>
      <c r="J1035" s="139"/>
      <c r="K1035" s="139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X1035" s="139"/>
      <c r="Y1035" s="139"/>
      <c r="Z1035" s="139"/>
      <c r="AA1035" s="139"/>
      <c r="AB1035" s="139"/>
      <c r="AC1035" s="139"/>
      <c r="AD1035" s="139"/>
      <c r="AE1035" s="139"/>
      <c r="AF1035" s="163"/>
      <c r="AG1035" s="163"/>
      <c r="AH1035" s="163"/>
      <c r="AI1035" s="163"/>
      <c r="AJ1035" s="163"/>
      <c r="AK1035" s="164"/>
      <c r="AL1035" s="139"/>
      <c r="AM1035" s="139"/>
      <c r="AN1035" s="139"/>
      <c r="AO1035" s="139"/>
      <c r="BB1035" s="165"/>
      <c r="BC1035" s="161"/>
      <c r="BD1035" s="166"/>
      <c r="BJ1035" s="165"/>
      <c r="BK1035" s="161"/>
      <c r="BL1035" s="166"/>
      <c r="CJ1035" s="413"/>
      <c r="CK1035" s="413"/>
      <c r="CO1035" s="141"/>
    </row>
    <row r="1036" spans="1:93" s="5" customFormat="1" x14ac:dyDescent="0.25">
      <c r="A1036" s="139"/>
      <c r="B1036" s="139"/>
      <c r="C1036" s="139"/>
      <c r="D1036" s="139"/>
      <c r="E1036" s="139"/>
      <c r="F1036" s="139"/>
      <c r="G1036" s="139"/>
      <c r="H1036" s="139"/>
      <c r="I1036" s="139"/>
      <c r="J1036" s="139"/>
      <c r="K1036" s="139"/>
      <c r="L1036" s="139"/>
      <c r="M1036" s="139"/>
      <c r="N1036" s="139"/>
      <c r="O1036" s="139"/>
      <c r="P1036" s="139"/>
      <c r="Q1036" s="139"/>
      <c r="R1036" s="139"/>
      <c r="S1036" s="139"/>
      <c r="T1036" s="139"/>
      <c r="U1036" s="139"/>
      <c r="V1036" s="139"/>
      <c r="W1036" s="139"/>
      <c r="X1036" s="139"/>
      <c r="Y1036" s="139"/>
      <c r="Z1036" s="139"/>
      <c r="AA1036" s="139"/>
      <c r="AB1036" s="139"/>
      <c r="AC1036" s="139"/>
      <c r="AD1036" s="139"/>
      <c r="AE1036" s="139"/>
      <c r="AF1036" s="163"/>
      <c r="AG1036" s="163"/>
      <c r="AH1036" s="163"/>
      <c r="AI1036" s="163"/>
      <c r="AJ1036" s="163"/>
      <c r="AK1036" s="164"/>
      <c r="AL1036" s="139"/>
      <c r="AM1036" s="139"/>
      <c r="AN1036" s="139"/>
      <c r="AO1036" s="139"/>
      <c r="BB1036" s="165"/>
      <c r="BC1036" s="161"/>
      <c r="BD1036" s="166"/>
      <c r="BJ1036" s="165"/>
      <c r="BK1036" s="161"/>
      <c r="BL1036" s="166"/>
      <c r="CJ1036" s="413"/>
      <c r="CK1036" s="413"/>
      <c r="CO1036" s="141"/>
    </row>
    <row r="1037" spans="1:93" s="5" customFormat="1" x14ac:dyDescent="0.25">
      <c r="A1037" s="139"/>
      <c r="B1037" s="139"/>
      <c r="C1037" s="139"/>
      <c r="D1037" s="139"/>
      <c r="E1037" s="139"/>
      <c r="F1037" s="139"/>
      <c r="G1037" s="139"/>
      <c r="H1037" s="139"/>
      <c r="I1037" s="139"/>
      <c r="J1037" s="139"/>
      <c r="K1037" s="139"/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39"/>
      <c r="X1037" s="139"/>
      <c r="Y1037" s="139"/>
      <c r="Z1037" s="139"/>
      <c r="AA1037" s="139"/>
      <c r="AB1037" s="139"/>
      <c r="AC1037" s="139"/>
      <c r="AD1037" s="139"/>
      <c r="AE1037" s="139"/>
      <c r="AF1037" s="163"/>
      <c r="AG1037" s="163"/>
      <c r="AH1037" s="163"/>
      <c r="AI1037" s="163"/>
      <c r="AJ1037" s="163"/>
      <c r="AK1037" s="164"/>
      <c r="AL1037" s="139"/>
      <c r="AM1037" s="139"/>
      <c r="AN1037" s="139"/>
      <c r="AO1037" s="139"/>
      <c r="BB1037" s="165"/>
      <c r="BC1037" s="161"/>
      <c r="BD1037" s="166"/>
      <c r="BJ1037" s="165"/>
      <c r="BK1037" s="161"/>
      <c r="BL1037" s="166"/>
      <c r="CJ1037" s="413"/>
      <c r="CK1037" s="413"/>
      <c r="CO1037" s="141"/>
    </row>
    <row r="1038" spans="1:93" s="5" customFormat="1" x14ac:dyDescent="0.25">
      <c r="A1038" s="139"/>
      <c r="B1038" s="139"/>
      <c r="C1038" s="139"/>
      <c r="D1038" s="139"/>
      <c r="E1038" s="139"/>
      <c r="F1038" s="139"/>
      <c r="G1038" s="139"/>
      <c r="H1038" s="139"/>
      <c r="I1038" s="139"/>
      <c r="J1038" s="139"/>
      <c r="K1038" s="139"/>
      <c r="L1038" s="139"/>
      <c r="M1038" s="139"/>
      <c r="N1038" s="139"/>
      <c r="O1038" s="139"/>
      <c r="P1038" s="139"/>
      <c r="Q1038" s="139"/>
      <c r="R1038" s="139"/>
      <c r="S1038" s="139"/>
      <c r="T1038" s="139"/>
      <c r="U1038" s="139"/>
      <c r="V1038" s="139"/>
      <c r="W1038" s="139"/>
      <c r="X1038" s="139"/>
      <c r="Y1038" s="139"/>
      <c r="Z1038" s="139"/>
      <c r="AA1038" s="139"/>
      <c r="AB1038" s="139"/>
      <c r="AC1038" s="139"/>
      <c r="AD1038" s="139"/>
      <c r="AE1038" s="139"/>
      <c r="AF1038" s="163"/>
      <c r="AG1038" s="163"/>
      <c r="AH1038" s="163"/>
      <c r="AI1038" s="163"/>
      <c r="AJ1038" s="163"/>
      <c r="AK1038" s="164"/>
      <c r="AL1038" s="139"/>
      <c r="AM1038" s="139"/>
      <c r="AN1038" s="139"/>
      <c r="AO1038" s="139"/>
      <c r="BB1038" s="165"/>
      <c r="BC1038" s="161"/>
      <c r="BD1038" s="166"/>
      <c r="BJ1038" s="165"/>
      <c r="BK1038" s="161"/>
      <c r="BL1038" s="166"/>
      <c r="CJ1038" s="413"/>
      <c r="CK1038" s="413"/>
      <c r="CO1038" s="141"/>
    </row>
    <row r="1039" spans="1:93" s="5" customFormat="1" x14ac:dyDescent="0.25">
      <c r="A1039" s="139"/>
      <c r="B1039" s="139"/>
      <c r="C1039" s="139"/>
      <c r="D1039" s="139"/>
      <c r="E1039" s="139"/>
      <c r="F1039" s="139"/>
      <c r="G1039" s="139"/>
      <c r="H1039" s="139"/>
      <c r="I1039" s="139"/>
      <c r="J1039" s="139"/>
      <c r="K1039" s="139"/>
      <c r="L1039" s="139"/>
      <c r="M1039" s="139"/>
      <c r="N1039" s="139"/>
      <c r="O1039" s="139"/>
      <c r="P1039" s="139"/>
      <c r="Q1039" s="139"/>
      <c r="R1039" s="139"/>
      <c r="S1039" s="139"/>
      <c r="T1039" s="139"/>
      <c r="U1039" s="139"/>
      <c r="V1039" s="139"/>
      <c r="W1039" s="139"/>
      <c r="X1039" s="139"/>
      <c r="Y1039" s="139"/>
      <c r="Z1039" s="139"/>
      <c r="AA1039" s="139"/>
      <c r="AB1039" s="139"/>
      <c r="AC1039" s="139"/>
      <c r="AD1039" s="139"/>
      <c r="AE1039" s="139"/>
      <c r="AF1039" s="163"/>
      <c r="AG1039" s="163"/>
      <c r="AH1039" s="163"/>
      <c r="AI1039" s="163"/>
      <c r="AJ1039" s="163"/>
      <c r="AK1039" s="164"/>
      <c r="AL1039" s="139"/>
      <c r="AM1039" s="139"/>
      <c r="AN1039" s="139"/>
      <c r="AO1039" s="139"/>
      <c r="BB1039" s="165"/>
      <c r="BC1039" s="161"/>
      <c r="BD1039" s="166"/>
      <c r="BJ1039" s="165"/>
      <c r="BK1039" s="161"/>
      <c r="BL1039" s="166"/>
      <c r="CJ1039" s="413"/>
      <c r="CK1039" s="413"/>
      <c r="CO1039" s="141"/>
    </row>
    <row r="1040" spans="1:93" s="5" customFormat="1" x14ac:dyDescent="0.25">
      <c r="A1040" s="139"/>
      <c r="B1040" s="139"/>
      <c r="C1040" s="139"/>
      <c r="D1040" s="139"/>
      <c r="E1040" s="139"/>
      <c r="F1040" s="139"/>
      <c r="G1040" s="139"/>
      <c r="H1040" s="139"/>
      <c r="I1040" s="139"/>
      <c r="J1040" s="139"/>
      <c r="K1040" s="139"/>
      <c r="L1040" s="139"/>
      <c r="M1040" s="139"/>
      <c r="N1040" s="139"/>
      <c r="O1040" s="139"/>
      <c r="P1040" s="139"/>
      <c r="Q1040" s="139"/>
      <c r="R1040" s="139"/>
      <c r="S1040" s="139"/>
      <c r="T1040" s="139"/>
      <c r="U1040" s="139"/>
      <c r="V1040" s="139"/>
      <c r="W1040" s="139"/>
      <c r="X1040" s="139"/>
      <c r="Y1040" s="139"/>
      <c r="Z1040" s="139"/>
      <c r="AA1040" s="139"/>
      <c r="AB1040" s="139"/>
      <c r="AC1040" s="139"/>
      <c r="AD1040" s="139"/>
      <c r="AE1040" s="139"/>
      <c r="AF1040" s="163"/>
      <c r="AG1040" s="163"/>
      <c r="AH1040" s="163"/>
      <c r="AI1040" s="163"/>
      <c r="AJ1040" s="163"/>
      <c r="AK1040" s="164"/>
      <c r="AL1040" s="139"/>
      <c r="AM1040" s="139"/>
      <c r="AN1040" s="139"/>
      <c r="AO1040" s="139"/>
      <c r="BB1040" s="165"/>
      <c r="BC1040" s="161"/>
      <c r="BD1040" s="166"/>
      <c r="BJ1040" s="165"/>
      <c r="BK1040" s="161"/>
      <c r="BL1040" s="166"/>
      <c r="CJ1040" s="413"/>
      <c r="CK1040" s="413"/>
      <c r="CO1040" s="141"/>
    </row>
    <row r="1041" spans="1:93" s="5" customFormat="1" x14ac:dyDescent="0.25">
      <c r="A1041" s="139"/>
      <c r="B1041" s="139"/>
      <c r="C1041" s="139"/>
      <c r="D1041" s="139"/>
      <c r="E1041" s="139"/>
      <c r="F1041" s="139"/>
      <c r="G1041" s="139"/>
      <c r="H1041" s="139"/>
      <c r="I1041" s="139"/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9"/>
      <c r="Y1041" s="139"/>
      <c r="Z1041" s="139"/>
      <c r="AA1041" s="139"/>
      <c r="AB1041" s="139"/>
      <c r="AC1041" s="139"/>
      <c r="AD1041" s="139"/>
      <c r="AE1041" s="139"/>
      <c r="AF1041" s="163"/>
      <c r="AG1041" s="163"/>
      <c r="AH1041" s="163"/>
      <c r="AI1041" s="163"/>
      <c r="AJ1041" s="163"/>
      <c r="AK1041" s="164"/>
      <c r="AL1041" s="139"/>
      <c r="AM1041" s="139"/>
      <c r="AN1041" s="139"/>
      <c r="AO1041" s="139"/>
      <c r="BB1041" s="165"/>
      <c r="BC1041" s="161"/>
      <c r="BD1041" s="166"/>
      <c r="BJ1041" s="165"/>
      <c r="BK1041" s="161"/>
      <c r="BL1041" s="166"/>
      <c r="CJ1041" s="413"/>
      <c r="CK1041" s="413"/>
      <c r="CO1041" s="141"/>
    </row>
    <row r="1042" spans="1:93" s="5" customFormat="1" x14ac:dyDescent="0.25">
      <c r="A1042" s="139"/>
      <c r="B1042" s="139"/>
      <c r="C1042" s="139"/>
      <c r="D1042" s="139"/>
      <c r="E1042" s="139"/>
      <c r="F1042" s="139"/>
      <c r="G1042" s="139"/>
      <c r="H1042" s="139"/>
      <c r="I1042" s="139"/>
      <c r="J1042" s="139"/>
      <c r="K1042" s="139"/>
      <c r="L1042" s="139"/>
      <c r="M1042" s="139"/>
      <c r="N1042" s="139"/>
      <c r="O1042" s="139"/>
      <c r="P1042" s="139"/>
      <c r="Q1042" s="139"/>
      <c r="R1042" s="139"/>
      <c r="S1042" s="139"/>
      <c r="T1042" s="139"/>
      <c r="U1042" s="139"/>
      <c r="V1042" s="139"/>
      <c r="W1042" s="139"/>
      <c r="X1042" s="139"/>
      <c r="Y1042" s="139"/>
      <c r="Z1042" s="139"/>
      <c r="AA1042" s="139"/>
      <c r="AB1042" s="139"/>
      <c r="AC1042" s="139"/>
      <c r="AD1042" s="139"/>
      <c r="AE1042" s="139"/>
      <c r="AF1042" s="163"/>
      <c r="AG1042" s="163"/>
      <c r="AH1042" s="163"/>
      <c r="AI1042" s="163"/>
      <c r="AJ1042" s="163"/>
      <c r="AK1042" s="164"/>
      <c r="AL1042" s="139"/>
      <c r="AM1042" s="139"/>
      <c r="AN1042" s="139"/>
      <c r="AO1042" s="139"/>
      <c r="BB1042" s="165"/>
      <c r="BC1042" s="161"/>
      <c r="BD1042" s="166"/>
      <c r="BJ1042" s="165"/>
      <c r="BK1042" s="161"/>
      <c r="BL1042" s="166"/>
      <c r="CJ1042" s="413"/>
      <c r="CK1042" s="413"/>
      <c r="CO1042" s="141"/>
    </row>
    <row r="1043" spans="1:93" s="5" customFormat="1" x14ac:dyDescent="0.25">
      <c r="A1043" s="139"/>
      <c r="B1043" s="139"/>
      <c r="C1043" s="139"/>
      <c r="D1043" s="139"/>
      <c r="E1043" s="139"/>
      <c r="F1043" s="139"/>
      <c r="G1043" s="139"/>
      <c r="H1043" s="139"/>
      <c r="I1043" s="139"/>
      <c r="J1043" s="139"/>
      <c r="K1043" s="139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X1043" s="139"/>
      <c r="Y1043" s="139"/>
      <c r="Z1043" s="139"/>
      <c r="AA1043" s="139"/>
      <c r="AB1043" s="139"/>
      <c r="AC1043" s="139"/>
      <c r="AD1043" s="139"/>
      <c r="AE1043" s="139"/>
      <c r="AF1043" s="163"/>
      <c r="AG1043" s="163"/>
      <c r="AH1043" s="163"/>
      <c r="AI1043" s="163"/>
      <c r="AJ1043" s="163"/>
      <c r="AK1043" s="164"/>
      <c r="AL1043" s="139"/>
      <c r="AM1043" s="139"/>
      <c r="AN1043" s="139"/>
      <c r="AO1043" s="139"/>
      <c r="BB1043" s="165"/>
      <c r="BC1043" s="161"/>
      <c r="BD1043" s="166"/>
      <c r="BJ1043" s="165"/>
      <c r="BK1043" s="161"/>
      <c r="BL1043" s="166"/>
      <c r="CJ1043" s="413"/>
      <c r="CK1043" s="413"/>
      <c r="CO1043" s="141"/>
    </row>
    <row r="1044" spans="1:93" s="5" customFormat="1" x14ac:dyDescent="0.25">
      <c r="A1044" s="139"/>
      <c r="B1044" s="139"/>
      <c r="C1044" s="139"/>
      <c r="D1044" s="139"/>
      <c r="E1044" s="139"/>
      <c r="F1044" s="139"/>
      <c r="G1044" s="139"/>
      <c r="H1044" s="139"/>
      <c r="I1044" s="139"/>
      <c r="J1044" s="139"/>
      <c r="K1044" s="139"/>
      <c r="L1044" s="139"/>
      <c r="M1044" s="139"/>
      <c r="N1044" s="139"/>
      <c r="O1044" s="139"/>
      <c r="P1044" s="139"/>
      <c r="Q1044" s="139"/>
      <c r="R1044" s="139"/>
      <c r="S1044" s="139"/>
      <c r="T1044" s="139"/>
      <c r="U1044" s="139"/>
      <c r="V1044" s="139"/>
      <c r="W1044" s="139"/>
      <c r="X1044" s="139"/>
      <c r="Y1044" s="139"/>
      <c r="Z1044" s="139"/>
      <c r="AA1044" s="139"/>
      <c r="AB1044" s="139"/>
      <c r="AC1044" s="139"/>
      <c r="AD1044" s="139"/>
      <c r="AE1044" s="139"/>
      <c r="AF1044" s="163"/>
      <c r="AG1044" s="163"/>
      <c r="AH1044" s="163"/>
      <c r="AI1044" s="163"/>
      <c r="AJ1044" s="163"/>
      <c r="AK1044" s="164"/>
      <c r="AL1044" s="139"/>
      <c r="AM1044" s="139"/>
      <c r="AN1044" s="139"/>
      <c r="AO1044" s="139"/>
      <c r="BB1044" s="165"/>
      <c r="BC1044" s="161"/>
      <c r="BD1044" s="166"/>
      <c r="BJ1044" s="165"/>
      <c r="BK1044" s="161"/>
      <c r="BL1044" s="166"/>
      <c r="CJ1044" s="413"/>
      <c r="CK1044" s="413"/>
      <c r="CO1044" s="141"/>
    </row>
    <row r="1045" spans="1:93" s="5" customFormat="1" x14ac:dyDescent="0.25">
      <c r="A1045" s="139"/>
      <c r="B1045" s="139"/>
      <c r="C1045" s="139"/>
      <c r="D1045" s="139"/>
      <c r="E1045" s="139"/>
      <c r="F1045" s="139"/>
      <c r="G1045" s="139"/>
      <c r="H1045" s="139"/>
      <c r="I1045" s="139"/>
      <c r="J1045" s="139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139"/>
      <c r="U1045" s="139"/>
      <c r="V1045" s="139"/>
      <c r="W1045" s="139"/>
      <c r="X1045" s="139"/>
      <c r="Y1045" s="139"/>
      <c r="Z1045" s="139"/>
      <c r="AA1045" s="139"/>
      <c r="AB1045" s="139"/>
      <c r="AC1045" s="139"/>
      <c r="AD1045" s="139"/>
      <c r="AE1045" s="139"/>
      <c r="AF1045" s="163"/>
      <c r="AG1045" s="163"/>
      <c r="AH1045" s="163"/>
      <c r="AI1045" s="163"/>
      <c r="AJ1045" s="163"/>
      <c r="AK1045" s="164"/>
      <c r="AL1045" s="139"/>
      <c r="AM1045" s="139"/>
      <c r="AN1045" s="139"/>
      <c r="AO1045" s="139"/>
      <c r="BB1045" s="165"/>
      <c r="BC1045" s="161"/>
      <c r="BD1045" s="166"/>
      <c r="BJ1045" s="165"/>
      <c r="BK1045" s="161"/>
      <c r="BL1045" s="166"/>
      <c r="CJ1045" s="413"/>
      <c r="CK1045" s="413"/>
      <c r="CO1045" s="141"/>
    </row>
    <row r="1046" spans="1:93" s="5" customFormat="1" x14ac:dyDescent="0.25">
      <c r="A1046" s="139"/>
      <c r="B1046" s="139"/>
      <c r="C1046" s="139"/>
      <c r="D1046" s="139"/>
      <c r="E1046" s="139"/>
      <c r="F1046" s="139"/>
      <c r="G1046" s="139"/>
      <c r="H1046" s="139"/>
      <c r="I1046" s="139"/>
      <c r="J1046" s="139"/>
      <c r="K1046" s="139"/>
      <c r="L1046" s="139"/>
      <c r="M1046" s="139"/>
      <c r="N1046" s="139"/>
      <c r="O1046" s="139"/>
      <c r="P1046" s="139"/>
      <c r="Q1046" s="139"/>
      <c r="R1046" s="139"/>
      <c r="S1046" s="139"/>
      <c r="T1046" s="139"/>
      <c r="U1046" s="139"/>
      <c r="V1046" s="139"/>
      <c r="W1046" s="139"/>
      <c r="X1046" s="139"/>
      <c r="Y1046" s="139"/>
      <c r="Z1046" s="139"/>
      <c r="AA1046" s="139"/>
      <c r="AB1046" s="139"/>
      <c r="AC1046" s="139"/>
      <c r="AD1046" s="139"/>
      <c r="AE1046" s="139"/>
      <c r="AF1046" s="163"/>
      <c r="AG1046" s="163"/>
      <c r="AH1046" s="163"/>
      <c r="AI1046" s="163"/>
      <c r="AJ1046" s="163"/>
      <c r="AK1046" s="164"/>
      <c r="AL1046" s="139"/>
      <c r="AM1046" s="139"/>
      <c r="AN1046" s="139"/>
      <c r="AO1046" s="139"/>
      <c r="BB1046" s="165"/>
      <c r="BC1046" s="161"/>
      <c r="BD1046" s="166"/>
      <c r="BJ1046" s="165"/>
      <c r="BK1046" s="161"/>
      <c r="BL1046" s="166"/>
      <c r="CJ1046" s="413"/>
      <c r="CK1046" s="413"/>
      <c r="CO1046" s="141"/>
    </row>
    <row r="1047" spans="1:93" s="5" customFormat="1" x14ac:dyDescent="0.25">
      <c r="A1047" s="139"/>
      <c r="B1047" s="139"/>
      <c r="C1047" s="139"/>
      <c r="D1047" s="139"/>
      <c r="E1047" s="139"/>
      <c r="F1047" s="139"/>
      <c r="G1047" s="139"/>
      <c r="H1047" s="139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Y1047" s="139"/>
      <c r="Z1047" s="139"/>
      <c r="AA1047" s="139"/>
      <c r="AB1047" s="139"/>
      <c r="AC1047" s="139"/>
      <c r="AD1047" s="139"/>
      <c r="AE1047" s="139"/>
      <c r="AF1047" s="163"/>
      <c r="AG1047" s="163"/>
      <c r="AH1047" s="163"/>
      <c r="AI1047" s="163"/>
      <c r="AJ1047" s="163"/>
      <c r="AK1047" s="164"/>
      <c r="AL1047" s="139"/>
      <c r="AM1047" s="139"/>
      <c r="AN1047" s="139"/>
      <c r="AO1047" s="139"/>
      <c r="BB1047" s="165"/>
      <c r="BC1047" s="161"/>
      <c r="BD1047" s="166"/>
      <c r="BJ1047" s="165"/>
      <c r="BK1047" s="161"/>
      <c r="BL1047" s="166"/>
      <c r="CJ1047" s="413"/>
      <c r="CK1047" s="413"/>
      <c r="CO1047" s="141"/>
    </row>
    <row r="1048" spans="1:93" s="5" customFormat="1" x14ac:dyDescent="0.25">
      <c r="A1048" s="139"/>
      <c r="B1048" s="139"/>
      <c r="C1048" s="139"/>
      <c r="D1048" s="139"/>
      <c r="E1048" s="139"/>
      <c r="F1048" s="139"/>
      <c r="G1048" s="139"/>
      <c r="H1048" s="139"/>
      <c r="I1048" s="139"/>
      <c r="J1048" s="139"/>
      <c r="K1048" s="139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X1048" s="139"/>
      <c r="Y1048" s="139"/>
      <c r="Z1048" s="139"/>
      <c r="AA1048" s="139"/>
      <c r="AB1048" s="139"/>
      <c r="AC1048" s="139"/>
      <c r="AD1048" s="139"/>
      <c r="AE1048" s="139"/>
      <c r="AF1048" s="163"/>
      <c r="AG1048" s="163"/>
      <c r="AH1048" s="163"/>
      <c r="AI1048" s="163"/>
      <c r="AJ1048" s="163"/>
      <c r="AK1048" s="164"/>
      <c r="AL1048" s="139"/>
      <c r="AM1048" s="139"/>
      <c r="AN1048" s="139"/>
      <c r="AO1048" s="139"/>
      <c r="BB1048" s="165"/>
      <c r="BC1048" s="161"/>
      <c r="BD1048" s="166"/>
      <c r="BJ1048" s="165"/>
      <c r="BK1048" s="161"/>
      <c r="BL1048" s="166"/>
      <c r="CJ1048" s="413"/>
      <c r="CK1048" s="413"/>
      <c r="CO1048" s="141"/>
    </row>
    <row r="1049" spans="1:93" s="5" customFormat="1" x14ac:dyDescent="0.25">
      <c r="A1049" s="139"/>
      <c r="B1049" s="139"/>
      <c r="C1049" s="139"/>
      <c r="D1049" s="139"/>
      <c r="E1049" s="139"/>
      <c r="F1049" s="139"/>
      <c r="G1049" s="139"/>
      <c r="H1049" s="139"/>
      <c r="I1049" s="139"/>
      <c r="J1049" s="139"/>
      <c r="K1049" s="139"/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39"/>
      <c r="X1049" s="139"/>
      <c r="Y1049" s="139"/>
      <c r="Z1049" s="139"/>
      <c r="AA1049" s="139"/>
      <c r="AB1049" s="139"/>
      <c r="AC1049" s="139"/>
      <c r="AD1049" s="139"/>
      <c r="AE1049" s="139"/>
      <c r="AF1049" s="163"/>
      <c r="AG1049" s="163"/>
      <c r="AH1049" s="163"/>
      <c r="AI1049" s="163"/>
      <c r="AJ1049" s="163"/>
      <c r="AK1049" s="164"/>
      <c r="AL1049" s="139"/>
      <c r="AM1049" s="139"/>
      <c r="AN1049" s="139"/>
      <c r="AO1049" s="139"/>
      <c r="BB1049" s="165"/>
      <c r="BC1049" s="161"/>
      <c r="BD1049" s="166"/>
      <c r="BJ1049" s="165"/>
      <c r="BK1049" s="161"/>
      <c r="BL1049" s="166"/>
      <c r="CJ1049" s="413"/>
      <c r="CK1049" s="413"/>
      <c r="CO1049" s="141"/>
    </row>
    <row r="1050" spans="1:93" s="5" customFormat="1" x14ac:dyDescent="0.25">
      <c r="A1050" s="139"/>
      <c r="B1050" s="139"/>
      <c r="C1050" s="139"/>
      <c r="D1050" s="139"/>
      <c r="E1050" s="139"/>
      <c r="F1050" s="139"/>
      <c r="G1050" s="139"/>
      <c r="H1050" s="139"/>
      <c r="I1050" s="139"/>
      <c r="J1050" s="139"/>
      <c r="K1050" s="139"/>
      <c r="L1050" s="139"/>
      <c r="M1050" s="139"/>
      <c r="N1050" s="139"/>
      <c r="O1050" s="139"/>
      <c r="P1050" s="139"/>
      <c r="Q1050" s="139"/>
      <c r="R1050" s="139"/>
      <c r="S1050" s="139"/>
      <c r="T1050" s="139"/>
      <c r="U1050" s="139"/>
      <c r="V1050" s="139"/>
      <c r="W1050" s="139"/>
      <c r="X1050" s="139"/>
      <c r="Y1050" s="139"/>
      <c r="Z1050" s="139"/>
      <c r="AA1050" s="139"/>
      <c r="AB1050" s="139"/>
      <c r="AC1050" s="139"/>
      <c r="AD1050" s="139"/>
      <c r="AE1050" s="139"/>
      <c r="AF1050" s="163"/>
      <c r="AG1050" s="163"/>
      <c r="AH1050" s="163"/>
      <c r="AI1050" s="163"/>
      <c r="AJ1050" s="163"/>
      <c r="AK1050" s="164"/>
      <c r="AL1050" s="139"/>
      <c r="AM1050" s="139"/>
      <c r="AN1050" s="139"/>
      <c r="AO1050" s="139"/>
      <c r="BB1050" s="165"/>
      <c r="BC1050" s="161"/>
      <c r="BD1050" s="166"/>
      <c r="BJ1050" s="165"/>
      <c r="BK1050" s="161"/>
      <c r="BL1050" s="166"/>
      <c r="CJ1050" s="413"/>
      <c r="CK1050" s="413"/>
      <c r="CO1050" s="141"/>
    </row>
    <row r="1051" spans="1:93" s="5" customFormat="1" x14ac:dyDescent="0.25">
      <c r="A1051" s="139"/>
      <c r="B1051" s="139"/>
      <c r="C1051" s="139"/>
      <c r="D1051" s="139"/>
      <c r="E1051" s="139"/>
      <c r="F1051" s="139"/>
      <c r="G1051" s="139"/>
      <c r="H1051" s="139"/>
      <c r="I1051" s="139"/>
      <c r="J1051" s="139"/>
      <c r="K1051" s="139"/>
      <c r="L1051" s="139"/>
      <c r="M1051" s="139"/>
      <c r="N1051" s="139"/>
      <c r="O1051" s="139"/>
      <c r="P1051" s="139"/>
      <c r="Q1051" s="139"/>
      <c r="R1051" s="139"/>
      <c r="S1051" s="139"/>
      <c r="T1051" s="139"/>
      <c r="U1051" s="139"/>
      <c r="V1051" s="139"/>
      <c r="W1051" s="139"/>
      <c r="X1051" s="139"/>
      <c r="Y1051" s="139"/>
      <c r="Z1051" s="139"/>
      <c r="AA1051" s="139"/>
      <c r="AB1051" s="139"/>
      <c r="AC1051" s="139"/>
      <c r="AD1051" s="139"/>
      <c r="AE1051" s="139"/>
      <c r="AF1051" s="163"/>
      <c r="AG1051" s="163"/>
      <c r="AH1051" s="163"/>
      <c r="AI1051" s="163"/>
      <c r="AJ1051" s="163"/>
      <c r="AK1051" s="164"/>
      <c r="AL1051" s="139"/>
      <c r="AM1051" s="139"/>
      <c r="AN1051" s="139"/>
      <c r="AO1051" s="139"/>
      <c r="BB1051" s="165"/>
      <c r="BC1051" s="161"/>
      <c r="BD1051" s="166"/>
      <c r="BJ1051" s="165"/>
      <c r="BK1051" s="161"/>
      <c r="BL1051" s="166"/>
      <c r="CJ1051" s="413"/>
      <c r="CK1051" s="413"/>
      <c r="CO1051" s="141"/>
    </row>
    <row r="1052" spans="1:93" s="5" customFormat="1" x14ac:dyDescent="0.25">
      <c r="A1052" s="139"/>
      <c r="B1052" s="139"/>
      <c r="C1052" s="139"/>
      <c r="D1052" s="139"/>
      <c r="E1052" s="139"/>
      <c r="F1052" s="139"/>
      <c r="G1052" s="139"/>
      <c r="H1052" s="139"/>
      <c r="I1052" s="139"/>
      <c r="J1052" s="139"/>
      <c r="K1052" s="139"/>
      <c r="L1052" s="139"/>
      <c r="M1052" s="139"/>
      <c r="N1052" s="139"/>
      <c r="O1052" s="139"/>
      <c r="P1052" s="139"/>
      <c r="Q1052" s="139"/>
      <c r="R1052" s="139"/>
      <c r="S1052" s="139"/>
      <c r="T1052" s="139"/>
      <c r="U1052" s="139"/>
      <c r="V1052" s="139"/>
      <c r="W1052" s="139"/>
      <c r="X1052" s="139"/>
      <c r="Y1052" s="139"/>
      <c r="Z1052" s="139"/>
      <c r="AA1052" s="139"/>
      <c r="AB1052" s="139"/>
      <c r="AC1052" s="139"/>
      <c r="AD1052" s="139"/>
      <c r="AE1052" s="139"/>
      <c r="AF1052" s="163"/>
      <c r="AG1052" s="163"/>
      <c r="AH1052" s="163"/>
      <c r="AI1052" s="163"/>
      <c r="AJ1052" s="163"/>
      <c r="AK1052" s="164"/>
      <c r="AL1052" s="139"/>
      <c r="AM1052" s="139"/>
      <c r="AN1052" s="139"/>
      <c r="AO1052" s="139"/>
      <c r="BB1052" s="165"/>
      <c r="BC1052" s="161"/>
      <c r="BD1052" s="166"/>
      <c r="BJ1052" s="165"/>
      <c r="BK1052" s="161"/>
      <c r="BL1052" s="166"/>
      <c r="CJ1052" s="413"/>
      <c r="CK1052" s="413"/>
      <c r="CO1052" s="141"/>
    </row>
    <row r="1053" spans="1:93" s="5" customFormat="1" x14ac:dyDescent="0.25">
      <c r="A1053" s="139"/>
      <c r="B1053" s="139"/>
      <c r="C1053" s="139"/>
      <c r="D1053" s="139"/>
      <c r="E1053" s="139"/>
      <c r="F1053" s="139"/>
      <c r="G1053" s="139"/>
      <c r="H1053" s="139"/>
      <c r="I1053" s="139"/>
      <c r="J1053" s="139"/>
      <c r="K1053" s="139"/>
      <c r="L1053" s="139"/>
      <c r="M1053" s="139"/>
      <c r="N1053" s="139"/>
      <c r="O1053" s="139"/>
      <c r="P1053" s="139"/>
      <c r="Q1053" s="139"/>
      <c r="R1053" s="139"/>
      <c r="S1053" s="139"/>
      <c r="T1053" s="139"/>
      <c r="U1053" s="139"/>
      <c r="V1053" s="139"/>
      <c r="W1053" s="139"/>
      <c r="X1053" s="139"/>
      <c r="Y1053" s="139"/>
      <c r="Z1053" s="139"/>
      <c r="AA1053" s="139"/>
      <c r="AB1053" s="139"/>
      <c r="AC1053" s="139"/>
      <c r="AD1053" s="139"/>
      <c r="AE1053" s="139"/>
      <c r="AF1053" s="163"/>
      <c r="AG1053" s="163"/>
      <c r="AH1053" s="163"/>
      <c r="AI1053" s="163"/>
      <c r="AJ1053" s="163"/>
      <c r="AK1053" s="164"/>
      <c r="AL1053" s="139"/>
      <c r="AM1053" s="139"/>
      <c r="AN1053" s="139"/>
      <c r="AO1053" s="139"/>
      <c r="BB1053" s="165"/>
      <c r="BC1053" s="161"/>
      <c r="BD1053" s="166"/>
      <c r="BJ1053" s="165"/>
      <c r="BK1053" s="161"/>
      <c r="BL1053" s="166"/>
      <c r="CJ1053" s="413"/>
      <c r="CK1053" s="413"/>
      <c r="CO1053" s="141"/>
    </row>
    <row r="1054" spans="1:93" s="5" customFormat="1" x14ac:dyDescent="0.25">
      <c r="A1054" s="139"/>
      <c r="B1054" s="139"/>
      <c r="C1054" s="139"/>
      <c r="D1054" s="139"/>
      <c r="E1054" s="139"/>
      <c r="F1054" s="139"/>
      <c r="G1054" s="139"/>
      <c r="H1054" s="139"/>
      <c r="I1054" s="139"/>
      <c r="J1054" s="139"/>
      <c r="K1054" s="139"/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39"/>
      <c r="X1054" s="139"/>
      <c r="Y1054" s="139"/>
      <c r="Z1054" s="139"/>
      <c r="AA1054" s="139"/>
      <c r="AB1054" s="139"/>
      <c r="AC1054" s="139"/>
      <c r="AD1054" s="139"/>
      <c r="AE1054" s="139"/>
      <c r="AF1054" s="163"/>
      <c r="AG1054" s="163"/>
      <c r="AH1054" s="163"/>
      <c r="AI1054" s="163"/>
      <c r="AJ1054" s="163"/>
      <c r="AK1054" s="164"/>
      <c r="AL1054" s="139"/>
      <c r="AM1054" s="139"/>
      <c r="AN1054" s="139"/>
      <c r="AO1054" s="139"/>
      <c r="BB1054" s="165"/>
      <c r="BC1054" s="161"/>
      <c r="BD1054" s="166"/>
      <c r="BJ1054" s="165"/>
      <c r="BK1054" s="161"/>
      <c r="BL1054" s="166"/>
      <c r="CJ1054" s="413"/>
      <c r="CK1054" s="413"/>
      <c r="CO1054" s="141"/>
    </row>
    <row r="1055" spans="1:93" s="5" customFormat="1" x14ac:dyDescent="0.25">
      <c r="A1055" s="139"/>
      <c r="B1055" s="139"/>
      <c r="C1055" s="139"/>
      <c r="D1055" s="139"/>
      <c r="E1055" s="139"/>
      <c r="F1055" s="139"/>
      <c r="G1055" s="139"/>
      <c r="H1055" s="139"/>
      <c r="I1055" s="139"/>
      <c r="J1055" s="139"/>
      <c r="K1055" s="139"/>
      <c r="L1055" s="139"/>
      <c r="M1055" s="139"/>
      <c r="N1055" s="139"/>
      <c r="O1055" s="139"/>
      <c r="P1055" s="139"/>
      <c r="Q1055" s="139"/>
      <c r="R1055" s="139"/>
      <c r="S1055" s="139"/>
      <c r="T1055" s="139"/>
      <c r="U1055" s="139"/>
      <c r="V1055" s="139"/>
      <c r="W1055" s="139"/>
      <c r="X1055" s="139"/>
      <c r="Y1055" s="139"/>
      <c r="Z1055" s="139"/>
      <c r="AA1055" s="139"/>
      <c r="AB1055" s="139"/>
      <c r="AC1055" s="139"/>
      <c r="AD1055" s="139"/>
      <c r="AE1055" s="139"/>
      <c r="AF1055" s="163"/>
      <c r="AG1055" s="163"/>
      <c r="AH1055" s="163"/>
      <c r="AI1055" s="163"/>
      <c r="AJ1055" s="163"/>
      <c r="AK1055" s="164"/>
      <c r="AL1055" s="139"/>
      <c r="AM1055" s="139"/>
      <c r="AN1055" s="139"/>
      <c r="AO1055" s="139"/>
      <c r="BB1055" s="165"/>
      <c r="BC1055" s="161"/>
      <c r="BD1055" s="166"/>
      <c r="BJ1055" s="165"/>
      <c r="BK1055" s="161"/>
      <c r="BL1055" s="166"/>
      <c r="CJ1055" s="413"/>
      <c r="CK1055" s="413"/>
      <c r="CO1055" s="141"/>
    </row>
    <row r="1056" spans="1:93" s="5" customFormat="1" x14ac:dyDescent="0.25">
      <c r="A1056" s="139"/>
      <c r="B1056" s="139"/>
      <c r="C1056" s="139"/>
      <c r="D1056" s="139"/>
      <c r="E1056" s="139"/>
      <c r="F1056" s="139"/>
      <c r="G1056" s="139"/>
      <c r="H1056" s="139"/>
      <c r="I1056" s="139"/>
      <c r="J1056" s="139"/>
      <c r="K1056" s="139"/>
      <c r="L1056" s="139"/>
      <c r="M1056" s="139"/>
      <c r="N1056" s="139"/>
      <c r="O1056" s="139"/>
      <c r="P1056" s="139"/>
      <c r="Q1056" s="139"/>
      <c r="R1056" s="139"/>
      <c r="S1056" s="139"/>
      <c r="T1056" s="139"/>
      <c r="U1056" s="139"/>
      <c r="V1056" s="139"/>
      <c r="W1056" s="139"/>
      <c r="X1056" s="139"/>
      <c r="Y1056" s="139"/>
      <c r="Z1056" s="139"/>
      <c r="AA1056" s="139"/>
      <c r="AB1056" s="139"/>
      <c r="AC1056" s="139"/>
      <c r="AD1056" s="139"/>
      <c r="AE1056" s="139"/>
      <c r="AF1056" s="163"/>
      <c r="AG1056" s="163"/>
      <c r="AH1056" s="163"/>
      <c r="AI1056" s="163"/>
      <c r="AJ1056" s="163"/>
      <c r="AK1056" s="164"/>
      <c r="AL1056" s="139"/>
      <c r="AM1056" s="139"/>
      <c r="AN1056" s="139"/>
      <c r="AO1056" s="139"/>
      <c r="BB1056" s="165"/>
      <c r="BC1056" s="161"/>
      <c r="BD1056" s="166"/>
      <c r="BJ1056" s="165"/>
      <c r="BK1056" s="161"/>
      <c r="BL1056" s="166"/>
      <c r="CJ1056" s="413"/>
      <c r="CK1056" s="413"/>
      <c r="CO1056" s="141"/>
    </row>
    <row r="1057" spans="1:93" s="5" customFormat="1" x14ac:dyDescent="0.25">
      <c r="A1057" s="139"/>
      <c r="B1057" s="139"/>
      <c r="C1057" s="139"/>
      <c r="D1057" s="139"/>
      <c r="E1057" s="139"/>
      <c r="F1057" s="139"/>
      <c r="G1057" s="139"/>
      <c r="H1057" s="139"/>
      <c r="I1057" s="139"/>
      <c r="J1057" s="139"/>
      <c r="K1057" s="139"/>
      <c r="L1057" s="139"/>
      <c r="M1057" s="139"/>
      <c r="N1057" s="139"/>
      <c r="O1057" s="139"/>
      <c r="P1057" s="139"/>
      <c r="Q1057" s="139"/>
      <c r="R1057" s="139"/>
      <c r="S1057" s="139"/>
      <c r="T1057" s="139"/>
      <c r="U1057" s="139"/>
      <c r="V1057" s="139"/>
      <c r="W1057" s="139"/>
      <c r="X1057" s="139"/>
      <c r="Y1057" s="139"/>
      <c r="Z1057" s="139"/>
      <c r="AA1057" s="139"/>
      <c r="AB1057" s="139"/>
      <c r="AC1057" s="139"/>
      <c r="AD1057" s="139"/>
      <c r="AE1057" s="139"/>
      <c r="AF1057" s="163"/>
      <c r="AG1057" s="163"/>
      <c r="AH1057" s="163"/>
      <c r="AI1057" s="163"/>
      <c r="AJ1057" s="163"/>
      <c r="AK1057" s="164"/>
      <c r="AL1057" s="139"/>
      <c r="AM1057" s="139"/>
      <c r="AN1057" s="139"/>
      <c r="AO1057" s="139"/>
      <c r="BB1057" s="165"/>
      <c r="BC1057" s="161"/>
      <c r="BD1057" s="166"/>
      <c r="BJ1057" s="165"/>
      <c r="BK1057" s="161"/>
      <c r="BL1057" s="166"/>
      <c r="CJ1057" s="413"/>
      <c r="CK1057" s="413"/>
      <c r="CO1057" s="141"/>
    </row>
    <row r="1058" spans="1:93" s="5" customFormat="1" x14ac:dyDescent="0.25">
      <c r="A1058" s="139"/>
      <c r="B1058" s="139"/>
      <c r="C1058" s="139"/>
      <c r="D1058" s="139"/>
      <c r="E1058" s="139"/>
      <c r="F1058" s="139"/>
      <c r="G1058" s="139"/>
      <c r="H1058" s="139"/>
      <c r="I1058" s="139"/>
      <c r="J1058" s="139"/>
      <c r="K1058" s="139"/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39"/>
      <c r="X1058" s="139"/>
      <c r="Y1058" s="139"/>
      <c r="Z1058" s="139"/>
      <c r="AA1058" s="139"/>
      <c r="AB1058" s="139"/>
      <c r="AC1058" s="139"/>
      <c r="AD1058" s="139"/>
      <c r="AE1058" s="139"/>
      <c r="AF1058" s="163"/>
      <c r="AG1058" s="163"/>
      <c r="AH1058" s="163"/>
      <c r="AI1058" s="163"/>
      <c r="AJ1058" s="163"/>
      <c r="AK1058" s="164"/>
      <c r="AL1058" s="139"/>
      <c r="AM1058" s="139"/>
      <c r="AN1058" s="139"/>
      <c r="AO1058" s="139"/>
      <c r="BB1058" s="165"/>
      <c r="BC1058" s="161"/>
      <c r="BD1058" s="166"/>
      <c r="BJ1058" s="165"/>
      <c r="BK1058" s="161"/>
      <c r="BL1058" s="166"/>
      <c r="CJ1058" s="413"/>
      <c r="CK1058" s="413"/>
      <c r="CO1058" s="141"/>
    </row>
    <row r="1059" spans="1:93" s="5" customFormat="1" x14ac:dyDescent="0.25">
      <c r="A1059" s="139"/>
      <c r="B1059" s="139"/>
      <c r="C1059" s="139"/>
      <c r="D1059" s="139"/>
      <c r="E1059" s="139"/>
      <c r="F1059" s="139"/>
      <c r="G1059" s="139"/>
      <c r="H1059" s="139"/>
      <c r="I1059" s="139"/>
      <c r="J1059" s="139"/>
      <c r="K1059" s="139"/>
      <c r="L1059" s="139"/>
      <c r="M1059" s="139"/>
      <c r="N1059" s="139"/>
      <c r="O1059" s="139"/>
      <c r="P1059" s="139"/>
      <c r="Q1059" s="139"/>
      <c r="R1059" s="139"/>
      <c r="S1059" s="139"/>
      <c r="T1059" s="139"/>
      <c r="U1059" s="139"/>
      <c r="V1059" s="139"/>
      <c r="W1059" s="139"/>
      <c r="X1059" s="139"/>
      <c r="Y1059" s="139"/>
      <c r="Z1059" s="139"/>
      <c r="AA1059" s="139"/>
      <c r="AB1059" s="139"/>
      <c r="AC1059" s="139"/>
      <c r="AD1059" s="139"/>
      <c r="AE1059" s="139"/>
      <c r="AF1059" s="163"/>
      <c r="AG1059" s="163"/>
      <c r="AH1059" s="163"/>
      <c r="AI1059" s="163"/>
      <c r="AJ1059" s="163"/>
      <c r="AK1059" s="164"/>
      <c r="AL1059" s="139"/>
      <c r="AM1059" s="139"/>
      <c r="AN1059" s="139"/>
      <c r="AO1059" s="139"/>
      <c r="BB1059" s="165"/>
      <c r="BC1059" s="161"/>
      <c r="BD1059" s="166"/>
      <c r="BJ1059" s="165"/>
      <c r="BK1059" s="161"/>
      <c r="BL1059" s="166"/>
      <c r="CJ1059" s="413"/>
      <c r="CK1059" s="413"/>
      <c r="CO1059" s="141"/>
    </row>
    <row r="1060" spans="1:93" s="5" customFormat="1" x14ac:dyDescent="0.25">
      <c r="A1060" s="139"/>
      <c r="B1060" s="139"/>
      <c r="C1060" s="139"/>
      <c r="D1060" s="139"/>
      <c r="E1060" s="139"/>
      <c r="F1060" s="139"/>
      <c r="G1060" s="139"/>
      <c r="H1060" s="139"/>
      <c r="I1060" s="139"/>
      <c r="J1060" s="139"/>
      <c r="K1060" s="139"/>
      <c r="L1060" s="139"/>
      <c r="M1060" s="139"/>
      <c r="N1060" s="139"/>
      <c r="O1060" s="139"/>
      <c r="P1060" s="139"/>
      <c r="Q1060" s="139"/>
      <c r="R1060" s="139"/>
      <c r="S1060" s="139"/>
      <c r="T1060" s="139"/>
      <c r="U1060" s="139"/>
      <c r="V1060" s="139"/>
      <c r="W1060" s="139"/>
      <c r="X1060" s="139"/>
      <c r="Y1060" s="139"/>
      <c r="Z1060" s="139"/>
      <c r="AA1060" s="139"/>
      <c r="AB1060" s="139"/>
      <c r="AC1060" s="139"/>
      <c r="AD1060" s="139"/>
      <c r="AE1060" s="139"/>
      <c r="AF1060" s="163"/>
      <c r="AG1060" s="163"/>
      <c r="AH1060" s="163"/>
      <c r="AI1060" s="163"/>
      <c r="AJ1060" s="163"/>
      <c r="AK1060" s="164"/>
      <c r="AL1060" s="139"/>
      <c r="AM1060" s="139"/>
      <c r="AN1060" s="139"/>
      <c r="AO1060" s="139"/>
      <c r="BB1060" s="165"/>
      <c r="BC1060" s="161"/>
      <c r="BD1060" s="166"/>
      <c r="BJ1060" s="165"/>
      <c r="BK1060" s="161"/>
      <c r="BL1060" s="166"/>
      <c r="CJ1060" s="413"/>
      <c r="CK1060" s="413"/>
      <c r="CO1060" s="141"/>
    </row>
    <row r="1061" spans="1:93" s="5" customFormat="1" x14ac:dyDescent="0.25">
      <c r="A1061" s="139"/>
      <c r="B1061" s="139"/>
      <c r="C1061" s="139"/>
      <c r="D1061" s="139"/>
      <c r="E1061" s="139"/>
      <c r="F1061" s="139"/>
      <c r="G1061" s="139"/>
      <c r="H1061" s="139"/>
      <c r="I1061" s="139"/>
      <c r="J1061" s="139"/>
      <c r="K1061" s="139"/>
      <c r="L1061" s="139"/>
      <c r="M1061" s="139"/>
      <c r="N1061" s="139"/>
      <c r="O1061" s="139"/>
      <c r="P1061" s="139"/>
      <c r="Q1061" s="139"/>
      <c r="R1061" s="139"/>
      <c r="S1061" s="139"/>
      <c r="T1061" s="139"/>
      <c r="U1061" s="139"/>
      <c r="V1061" s="139"/>
      <c r="W1061" s="139"/>
      <c r="X1061" s="139"/>
      <c r="Y1061" s="139"/>
      <c r="Z1061" s="139"/>
      <c r="AA1061" s="139"/>
      <c r="AB1061" s="139"/>
      <c r="AC1061" s="139"/>
      <c r="AD1061" s="139"/>
      <c r="AE1061" s="139"/>
      <c r="AF1061" s="163"/>
      <c r="AG1061" s="163"/>
      <c r="AH1061" s="163"/>
      <c r="AI1061" s="163"/>
      <c r="AJ1061" s="163"/>
      <c r="AK1061" s="164"/>
      <c r="AL1061" s="139"/>
      <c r="AM1061" s="139"/>
      <c r="AN1061" s="139"/>
      <c r="AO1061" s="139"/>
      <c r="BB1061" s="165"/>
      <c r="BC1061" s="161"/>
      <c r="BD1061" s="166"/>
      <c r="BJ1061" s="165"/>
      <c r="BK1061" s="161"/>
      <c r="BL1061" s="166"/>
      <c r="CJ1061" s="413"/>
      <c r="CK1061" s="413"/>
      <c r="CO1061" s="141"/>
    </row>
    <row r="1062" spans="1:93" s="5" customFormat="1" x14ac:dyDescent="0.25">
      <c r="A1062" s="139"/>
      <c r="B1062" s="139"/>
      <c r="C1062" s="139"/>
      <c r="D1062" s="139"/>
      <c r="E1062" s="139"/>
      <c r="F1062" s="139"/>
      <c r="G1062" s="139"/>
      <c r="H1062" s="139"/>
      <c r="I1062" s="139"/>
      <c r="J1062" s="139"/>
      <c r="K1062" s="139"/>
      <c r="L1062" s="139"/>
      <c r="M1062" s="139"/>
      <c r="N1062" s="139"/>
      <c r="O1062" s="139"/>
      <c r="P1062" s="139"/>
      <c r="Q1062" s="139"/>
      <c r="R1062" s="139"/>
      <c r="S1062" s="139"/>
      <c r="T1062" s="139"/>
      <c r="U1062" s="139"/>
      <c r="V1062" s="139"/>
      <c r="W1062" s="139"/>
      <c r="X1062" s="139"/>
      <c r="Y1062" s="139"/>
      <c r="Z1062" s="139"/>
      <c r="AA1062" s="139"/>
      <c r="AB1062" s="139"/>
      <c r="AC1062" s="139"/>
      <c r="AD1062" s="139"/>
      <c r="AE1062" s="139"/>
      <c r="AF1062" s="163"/>
      <c r="AG1062" s="163"/>
      <c r="AH1062" s="163"/>
      <c r="AI1062" s="163"/>
      <c r="AJ1062" s="163"/>
      <c r="AK1062" s="164"/>
      <c r="AL1062" s="139"/>
      <c r="AM1062" s="139"/>
      <c r="AN1062" s="139"/>
      <c r="AO1062" s="139"/>
      <c r="BB1062" s="165"/>
      <c r="BC1062" s="161"/>
      <c r="BD1062" s="166"/>
      <c r="BJ1062" s="165"/>
      <c r="BK1062" s="161"/>
      <c r="BL1062" s="166"/>
      <c r="CJ1062" s="413"/>
      <c r="CK1062" s="413"/>
      <c r="CO1062" s="141"/>
    </row>
    <row r="1063" spans="1:93" s="5" customFormat="1" x14ac:dyDescent="0.25">
      <c r="A1063" s="139"/>
      <c r="B1063" s="139"/>
      <c r="C1063" s="139"/>
      <c r="D1063" s="139"/>
      <c r="E1063" s="139"/>
      <c r="F1063" s="139"/>
      <c r="G1063" s="139"/>
      <c r="H1063" s="139"/>
      <c r="I1063" s="139"/>
      <c r="J1063" s="139"/>
      <c r="K1063" s="139"/>
      <c r="L1063" s="139"/>
      <c r="M1063" s="139"/>
      <c r="N1063" s="139"/>
      <c r="O1063" s="139"/>
      <c r="P1063" s="139"/>
      <c r="Q1063" s="139"/>
      <c r="R1063" s="139"/>
      <c r="S1063" s="139"/>
      <c r="T1063" s="139"/>
      <c r="U1063" s="139"/>
      <c r="V1063" s="139"/>
      <c r="W1063" s="139"/>
      <c r="X1063" s="139"/>
      <c r="Y1063" s="139"/>
      <c r="Z1063" s="139"/>
      <c r="AA1063" s="139"/>
      <c r="AB1063" s="139"/>
      <c r="AC1063" s="139"/>
      <c r="AD1063" s="139"/>
      <c r="AE1063" s="139"/>
      <c r="AF1063" s="163"/>
      <c r="AG1063" s="163"/>
      <c r="AH1063" s="163"/>
      <c r="AI1063" s="163"/>
      <c r="AJ1063" s="163"/>
      <c r="AK1063" s="164"/>
      <c r="AL1063" s="139"/>
      <c r="AM1063" s="139"/>
      <c r="AN1063" s="139"/>
      <c r="AO1063" s="139"/>
      <c r="BB1063" s="165"/>
      <c r="BC1063" s="161"/>
      <c r="BD1063" s="166"/>
      <c r="BJ1063" s="165"/>
      <c r="BK1063" s="161"/>
      <c r="BL1063" s="166"/>
      <c r="CJ1063" s="413"/>
      <c r="CK1063" s="413"/>
      <c r="CO1063" s="141"/>
    </row>
    <row r="1064" spans="1:93" s="5" customFormat="1" x14ac:dyDescent="0.25">
      <c r="A1064" s="139"/>
      <c r="B1064" s="139"/>
      <c r="C1064" s="139"/>
      <c r="D1064" s="139"/>
      <c r="E1064" s="139"/>
      <c r="F1064" s="139"/>
      <c r="G1064" s="139"/>
      <c r="H1064" s="139"/>
      <c r="I1064" s="139"/>
      <c r="J1064" s="139"/>
      <c r="K1064" s="139"/>
      <c r="L1064" s="139"/>
      <c r="M1064" s="139"/>
      <c r="N1064" s="139"/>
      <c r="O1064" s="139"/>
      <c r="P1064" s="139"/>
      <c r="Q1064" s="139"/>
      <c r="R1064" s="139"/>
      <c r="S1064" s="139"/>
      <c r="T1064" s="139"/>
      <c r="U1064" s="139"/>
      <c r="V1064" s="139"/>
      <c r="W1064" s="139"/>
      <c r="X1064" s="139"/>
      <c r="Y1064" s="139"/>
      <c r="Z1064" s="139"/>
      <c r="AA1064" s="139"/>
      <c r="AB1064" s="139"/>
      <c r="AC1064" s="139"/>
      <c r="AD1064" s="139"/>
      <c r="AE1064" s="139"/>
      <c r="AF1064" s="163"/>
      <c r="AG1064" s="163"/>
      <c r="AH1064" s="163"/>
      <c r="AI1064" s="163"/>
      <c r="AJ1064" s="163"/>
      <c r="AK1064" s="164"/>
      <c r="AL1064" s="139"/>
      <c r="AM1064" s="139"/>
      <c r="AN1064" s="139"/>
      <c r="AO1064" s="139"/>
      <c r="BB1064" s="165"/>
      <c r="BC1064" s="161"/>
      <c r="BD1064" s="166"/>
      <c r="BJ1064" s="165"/>
      <c r="BK1064" s="161"/>
      <c r="BL1064" s="166"/>
      <c r="CJ1064" s="413"/>
      <c r="CK1064" s="413"/>
      <c r="CO1064" s="141"/>
    </row>
    <row r="1065" spans="1:93" s="5" customFormat="1" x14ac:dyDescent="0.25">
      <c r="A1065" s="139"/>
      <c r="B1065" s="139"/>
      <c r="C1065" s="139"/>
      <c r="D1065" s="139"/>
      <c r="E1065" s="139"/>
      <c r="F1065" s="139"/>
      <c r="G1065" s="139"/>
      <c r="H1065" s="139"/>
      <c r="I1065" s="139"/>
      <c r="J1065" s="139"/>
      <c r="K1065" s="139"/>
      <c r="L1065" s="139"/>
      <c r="M1065" s="139"/>
      <c r="N1065" s="139"/>
      <c r="O1065" s="139"/>
      <c r="P1065" s="139"/>
      <c r="Q1065" s="139"/>
      <c r="R1065" s="139"/>
      <c r="S1065" s="139"/>
      <c r="T1065" s="139"/>
      <c r="U1065" s="139"/>
      <c r="V1065" s="139"/>
      <c r="W1065" s="139"/>
      <c r="X1065" s="139"/>
      <c r="Y1065" s="139"/>
      <c r="Z1065" s="139"/>
      <c r="AA1065" s="139"/>
      <c r="AB1065" s="139"/>
      <c r="AC1065" s="139"/>
      <c r="AD1065" s="139"/>
      <c r="AE1065" s="139"/>
      <c r="AF1065" s="163"/>
      <c r="AG1065" s="163"/>
      <c r="AH1065" s="163"/>
      <c r="AI1065" s="163"/>
      <c r="AJ1065" s="163"/>
      <c r="AK1065" s="164"/>
      <c r="AL1065" s="139"/>
      <c r="AM1065" s="139"/>
      <c r="AN1065" s="139"/>
      <c r="AO1065" s="139"/>
      <c r="BB1065" s="165"/>
      <c r="BC1065" s="161"/>
      <c r="BD1065" s="166"/>
      <c r="BJ1065" s="165"/>
      <c r="BK1065" s="161"/>
      <c r="BL1065" s="166"/>
      <c r="CJ1065" s="413"/>
      <c r="CK1065" s="413"/>
      <c r="CO1065" s="141"/>
    </row>
    <row r="1066" spans="1:93" s="5" customFormat="1" x14ac:dyDescent="0.25">
      <c r="A1066" s="139"/>
      <c r="B1066" s="139"/>
      <c r="C1066" s="139"/>
      <c r="D1066" s="139"/>
      <c r="E1066" s="139"/>
      <c r="F1066" s="139"/>
      <c r="G1066" s="139"/>
      <c r="H1066" s="139"/>
      <c r="I1066" s="139"/>
      <c r="J1066" s="139"/>
      <c r="K1066" s="139"/>
      <c r="L1066" s="139"/>
      <c r="M1066" s="139"/>
      <c r="N1066" s="139"/>
      <c r="O1066" s="139"/>
      <c r="P1066" s="139"/>
      <c r="Q1066" s="139"/>
      <c r="R1066" s="139"/>
      <c r="S1066" s="139"/>
      <c r="T1066" s="139"/>
      <c r="U1066" s="139"/>
      <c r="V1066" s="139"/>
      <c r="W1066" s="139"/>
      <c r="X1066" s="139"/>
      <c r="Y1066" s="139"/>
      <c r="Z1066" s="139"/>
      <c r="AA1066" s="139"/>
      <c r="AB1066" s="139"/>
      <c r="AC1066" s="139"/>
      <c r="AD1066" s="139"/>
      <c r="AE1066" s="139"/>
      <c r="AF1066" s="163"/>
      <c r="AG1066" s="163"/>
      <c r="AH1066" s="163"/>
      <c r="AI1066" s="163"/>
      <c r="AJ1066" s="163"/>
      <c r="AK1066" s="164"/>
      <c r="AL1066" s="139"/>
      <c r="AM1066" s="139"/>
      <c r="AN1066" s="139"/>
      <c r="AO1066" s="139"/>
      <c r="BB1066" s="165"/>
      <c r="BC1066" s="161"/>
      <c r="BD1066" s="166"/>
      <c r="BJ1066" s="165"/>
      <c r="BK1066" s="161"/>
      <c r="BL1066" s="166"/>
      <c r="CJ1066" s="413"/>
      <c r="CK1066" s="413"/>
      <c r="CO1066" s="141"/>
    </row>
    <row r="1067" spans="1:93" s="5" customFormat="1" x14ac:dyDescent="0.25">
      <c r="A1067" s="139"/>
      <c r="B1067" s="139"/>
      <c r="C1067" s="139"/>
      <c r="D1067" s="139"/>
      <c r="E1067" s="139"/>
      <c r="F1067" s="139"/>
      <c r="G1067" s="139"/>
      <c r="H1067" s="139"/>
      <c r="I1067" s="139"/>
      <c r="J1067" s="139"/>
      <c r="K1067" s="139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X1067" s="139"/>
      <c r="Y1067" s="139"/>
      <c r="Z1067" s="139"/>
      <c r="AA1067" s="139"/>
      <c r="AB1067" s="139"/>
      <c r="AC1067" s="139"/>
      <c r="AD1067" s="139"/>
      <c r="AE1067" s="139"/>
      <c r="AF1067" s="163"/>
      <c r="AG1067" s="163"/>
      <c r="AH1067" s="163"/>
      <c r="AI1067" s="163"/>
      <c r="AJ1067" s="163"/>
      <c r="AK1067" s="164"/>
      <c r="AL1067" s="139"/>
      <c r="AM1067" s="139"/>
      <c r="AN1067" s="139"/>
      <c r="AO1067" s="139"/>
      <c r="BB1067" s="165"/>
      <c r="BC1067" s="161"/>
      <c r="BD1067" s="166"/>
      <c r="BJ1067" s="165"/>
      <c r="BK1067" s="161"/>
      <c r="BL1067" s="166"/>
      <c r="CJ1067" s="413"/>
      <c r="CK1067" s="413"/>
      <c r="CO1067" s="141"/>
    </row>
    <row r="1068" spans="1:93" s="5" customFormat="1" x14ac:dyDescent="0.25">
      <c r="A1068" s="139"/>
      <c r="B1068" s="139"/>
      <c r="C1068" s="139"/>
      <c r="D1068" s="139"/>
      <c r="E1068" s="139"/>
      <c r="F1068" s="139"/>
      <c r="G1068" s="139"/>
      <c r="H1068" s="139"/>
      <c r="I1068" s="139"/>
      <c r="J1068" s="139"/>
      <c r="K1068" s="139"/>
      <c r="L1068" s="139"/>
      <c r="M1068" s="139"/>
      <c r="N1068" s="139"/>
      <c r="O1068" s="139"/>
      <c r="P1068" s="139"/>
      <c r="Q1068" s="139"/>
      <c r="R1068" s="139"/>
      <c r="S1068" s="139"/>
      <c r="T1068" s="139"/>
      <c r="U1068" s="139"/>
      <c r="V1068" s="139"/>
      <c r="W1068" s="139"/>
      <c r="X1068" s="139"/>
      <c r="Y1068" s="139"/>
      <c r="Z1068" s="139"/>
      <c r="AA1068" s="139"/>
      <c r="AB1068" s="139"/>
      <c r="AC1068" s="139"/>
      <c r="AD1068" s="139"/>
      <c r="AE1068" s="139"/>
      <c r="AF1068" s="163"/>
      <c r="AG1068" s="163"/>
      <c r="AH1068" s="163"/>
      <c r="AI1068" s="163"/>
      <c r="AJ1068" s="163"/>
      <c r="AK1068" s="164"/>
      <c r="AL1068" s="139"/>
      <c r="AM1068" s="139"/>
      <c r="AN1068" s="139"/>
      <c r="AO1068" s="139"/>
      <c r="BB1068" s="165"/>
      <c r="BC1068" s="161"/>
      <c r="BD1068" s="166"/>
      <c r="BJ1068" s="165"/>
      <c r="BK1068" s="161"/>
      <c r="BL1068" s="166"/>
      <c r="CJ1068" s="413"/>
      <c r="CK1068" s="413"/>
      <c r="CO1068" s="141"/>
    </row>
    <row r="1069" spans="1:93" s="5" customFormat="1" x14ac:dyDescent="0.25">
      <c r="A1069" s="139"/>
      <c r="B1069" s="139"/>
      <c r="C1069" s="139"/>
      <c r="D1069" s="139"/>
      <c r="E1069" s="139"/>
      <c r="F1069" s="139"/>
      <c r="G1069" s="139"/>
      <c r="H1069" s="139"/>
      <c r="I1069" s="139"/>
      <c r="J1069" s="139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9"/>
      <c r="Y1069" s="139"/>
      <c r="Z1069" s="139"/>
      <c r="AA1069" s="139"/>
      <c r="AB1069" s="139"/>
      <c r="AC1069" s="139"/>
      <c r="AD1069" s="139"/>
      <c r="AE1069" s="139"/>
      <c r="AF1069" s="163"/>
      <c r="AG1069" s="163"/>
      <c r="AH1069" s="163"/>
      <c r="AI1069" s="163"/>
      <c r="AJ1069" s="163"/>
      <c r="AK1069" s="164"/>
      <c r="AL1069" s="139"/>
      <c r="AM1069" s="139"/>
      <c r="AN1069" s="139"/>
      <c r="AO1069" s="139"/>
      <c r="BB1069" s="165"/>
      <c r="BC1069" s="161"/>
      <c r="BD1069" s="166"/>
      <c r="BJ1069" s="165"/>
      <c r="BK1069" s="161"/>
      <c r="BL1069" s="166"/>
      <c r="CJ1069" s="413"/>
      <c r="CK1069" s="413"/>
      <c r="CO1069" s="141"/>
    </row>
    <row r="1070" spans="1:93" s="5" customFormat="1" x14ac:dyDescent="0.25">
      <c r="A1070" s="139"/>
      <c r="B1070" s="139"/>
      <c r="C1070" s="139"/>
      <c r="D1070" s="139"/>
      <c r="E1070" s="139"/>
      <c r="F1070" s="139"/>
      <c r="G1070" s="139"/>
      <c r="H1070" s="139"/>
      <c r="I1070" s="139"/>
      <c r="J1070" s="139"/>
      <c r="K1070" s="139"/>
      <c r="L1070" s="139"/>
      <c r="M1070" s="139"/>
      <c r="N1070" s="139"/>
      <c r="O1070" s="139"/>
      <c r="P1070" s="139"/>
      <c r="Q1070" s="139"/>
      <c r="R1070" s="139"/>
      <c r="S1070" s="139"/>
      <c r="T1070" s="139"/>
      <c r="U1070" s="139"/>
      <c r="V1070" s="139"/>
      <c r="W1070" s="139"/>
      <c r="X1070" s="139"/>
      <c r="Y1070" s="139"/>
      <c r="Z1070" s="139"/>
      <c r="AA1070" s="139"/>
      <c r="AB1070" s="139"/>
      <c r="AC1070" s="139"/>
      <c r="AD1070" s="139"/>
      <c r="AE1070" s="139"/>
      <c r="AF1070" s="163"/>
      <c r="AG1070" s="163"/>
      <c r="AH1070" s="163"/>
      <c r="AI1070" s="163"/>
      <c r="AJ1070" s="163"/>
      <c r="AK1070" s="164"/>
      <c r="AL1070" s="139"/>
      <c r="AM1070" s="139"/>
      <c r="AN1070" s="139"/>
      <c r="AO1070" s="139"/>
      <c r="BB1070" s="165"/>
      <c r="BC1070" s="161"/>
      <c r="BD1070" s="166"/>
      <c r="BJ1070" s="165"/>
      <c r="BK1070" s="161"/>
      <c r="BL1070" s="166"/>
      <c r="CJ1070" s="413"/>
      <c r="CK1070" s="413"/>
      <c r="CO1070" s="141"/>
    </row>
    <row r="1071" spans="1:93" s="5" customFormat="1" x14ac:dyDescent="0.25">
      <c r="A1071" s="139"/>
      <c r="B1071" s="139"/>
      <c r="C1071" s="139"/>
      <c r="D1071" s="139"/>
      <c r="E1071" s="139"/>
      <c r="F1071" s="139"/>
      <c r="G1071" s="139"/>
      <c r="H1071" s="139"/>
      <c r="I1071" s="139"/>
      <c r="J1071" s="139"/>
      <c r="K1071" s="139"/>
      <c r="L1071" s="139"/>
      <c r="M1071" s="139"/>
      <c r="N1071" s="139"/>
      <c r="O1071" s="139"/>
      <c r="P1071" s="139"/>
      <c r="Q1071" s="139"/>
      <c r="R1071" s="139"/>
      <c r="S1071" s="139"/>
      <c r="T1071" s="139"/>
      <c r="U1071" s="139"/>
      <c r="V1071" s="139"/>
      <c r="W1071" s="139"/>
      <c r="X1071" s="139"/>
      <c r="Y1071" s="139"/>
      <c r="Z1071" s="139"/>
      <c r="AA1071" s="139"/>
      <c r="AB1071" s="139"/>
      <c r="AC1071" s="139"/>
      <c r="AD1071" s="139"/>
      <c r="AE1071" s="139"/>
      <c r="AF1071" s="163"/>
      <c r="AG1071" s="163"/>
      <c r="AH1071" s="163"/>
      <c r="AI1071" s="163"/>
      <c r="AJ1071" s="163"/>
      <c r="AK1071" s="164"/>
      <c r="AL1071" s="139"/>
      <c r="AM1071" s="139"/>
      <c r="AN1071" s="139"/>
      <c r="AO1071" s="139"/>
      <c r="BB1071" s="165"/>
      <c r="BC1071" s="161"/>
      <c r="BD1071" s="166"/>
      <c r="BJ1071" s="165"/>
      <c r="BK1071" s="161"/>
      <c r="BL1071" s="166"/>
      <c r="CJ1071" s="413"/>
      <c r="CK1071" s="413"/>
      <c r="CO1071" s="141"/>
    </row>
    <row r="1072" spans="1:93" s="5" customFormat="1" x14ac:dyDescent="0.25">
      <c r="A1072" s="139"/>
      <c r="B1072" s="139"/>
      <c r="C1072" s="139"/>
      <c r="D1072" s="139"/>
      <c r="E1072" s="139"/>
      <c r="F1072" s="139"/>
      <c r="G1072" s="139"/>
      <c r="H1072" s="139"/>
      <c r="I1072" s="139"/>
      <c r="J1072" s="139"/>
      <c r="K1072" s="139"/>
      <c r="L1072" s="139"/>
      <c r="M1072" s="139"/>
      <c r="N1072" s="139"/>
      <c r="O1072" s="139"/>
      <c r="P1072" s="139"/>
      <c r="Q1072" s="139"/>
      <c r="R1072" s="139"/>
      <c r="S1072" s="139"/>
      <c r="T1072" s="139"/>
      <c r="U1072" s="139"/>
      <c r="V1072" s="139"/>
      <c r="W1072" s="139"/>
      <c r="X1072" s="139"/>
      <c r="Y1072" s="139"/>
      <c r="Z1072" s="139"/>
      <c r="AA1072" s="139"/>
      <c r="AB1072" s="139"/>
      <c r="AC1072" s="139"/>
      <c r="AD1072" s="139"/>
      <c r="AE1072" s="139"/>
      <c r="AF1072" s="163"/>
      <c r="AG1072" s="163"/>
      <c r="AH1072" s="163"/>
      <c r="AI1072" s="163"/>
      <c r="AJ1072" s="163"/>
      <c r="AK1072" s="164"/>
      <c r="AL1072" s="139"/>
      <c r="AM1072" s="139"/>
      <c r="AN1072" s="139"/>
      <c r="AO1072" s="139"/>
      <c r="BB1072" s="165"/>
      <c r="BC1072" s="161"/>
      <c r="BD1072" s="166"/>
      <c r="BJ1072" s="165"/>
      <c r="BK1072" s="161"/>
      <c r="BL1072" s="166"/>
      <c r="CJ1072" s="413"/>
      <c r="CK1072" s="413"/>
      <c r="CO1072" s="141"/>
    </row>
    <row r="1073" spans="1:93" s="5" customFormat="1" x14ac:dyDescent="0.25">
      <c r="A1073" s="139"/>
      <c r="B1073" s="139"/>
      <c r="C1073" s="139"/>
      <c r="D1073" s="139"/>
      <c r="E1073" s="139"/>
      <c r="F1073" s="139"/>
      <c r="G1073" s="139"/>
      <c r="H1073" s="139"/>
      <c r="I1073" s="139"/>
      <c r="J1073" s="139"/>
      <c r="K1073" s="139"/>
      <c r="L1073" s="139"/>
      <c r="M1073" s="139"/>
      <c r="N1073" s="139"/>
      <c r="O1073" s="139"/>
      <c r="P1073" s="139"/>
      <c r="Q1073" s="139"/>
      <c r="R1073" s="139"/>
      <c r="S1073" s="139"/>
      <c r="T1073" s="139"/>
      <c r="U1073" s="139"/>
      <c r="V1073" s="139"/>
      <c r="W1073" s="139"/>
      <c r="X1073" s="139"/>
      <c r="Y1073" s="139"/>
      <c r="Z1073" s="139"/>
      <c r="AA1073" s="139"/>
      <c r="AB1073" s="139"/>
      <c r="AC1073" s="139"/>
      <c r="AD1073" s="139"/>
      <c r="AE1073" s="139"/>
      <c r="AF1073" s="163"/>
      <c r="AG1073" s="163"/>
      <c r="AH1073" s="163"/>
      <c r="AI1073" s="163"/>
      <c r="AJ1073" s="163"/>
      <c r="AK1073" s="164"/>
      <c r="AL1073" s="139"/>
      <c r="AM1073" s="139"/>
      <c r="AN1073" s="139"/>
      <c r="AO1073" s="139"/>
      <c r="BB1073" s="165"/>
      <c r="BC1073" s="161"/>
      <c r="BD1073" s="166"/>
      <c r="BJ1073" s="165"/>
      <c r="BK1073" s="161"/>
      <c r="BL1073" s="166"/>
      <c r="CJ1073" s="413"/>
      <c r="CK1073" s="413"/>
      <c r="CO1073" s="141"/>
    </row>
    <row r="1074" spans="1:93" s="5" customFormat="1" x14ac:dyDescent="0.25">
      <c r="A1074" s="139"/>
      <c r="B1074" s="139"/>
      <c r="C1074" s="139"/>
      <c r="D1074" s="139"/>
      <c r="E1074" s="139"/>
      <c r="F1074" s="139"/>
      <c r="G1074" s="139"/>
      <c r="H1074" s="139"/>
      <c r="I1074" s="139"/>
      <c r="J1074" s="139"/>
      <c r="K1074" s="139"/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39"/>
      <c r="X1074" s="139"/>
      <c r="Y1074" s="139"/>
      <c r="Z1074" s="139"/>
      <c r="AA1074" s="139"/>
      <c r="AB1074" s="139"/>
      <c r="AC1074" s="139"/>
      <c r="AD1074" s="139"/>
      <c r="AE1074" s="139"/>
      <c r="AF1074" s="163"/>
      <c r="AG1074" s="163"/>
      <c r="AH1074" s="163"/>
      <c r="AI1074" s="163"/>
      <c r="AJ1074" s="163"/>
      <c r="AK1074" s="164"/>
      <c r="AL1074" s="139"/>
      <c r="AM1074" s="139"/>
      <c r="AN1074" s="139"/>
      <c r="AO1074" s="139"/>
      <c r="BB1074" s="165"/>
      <c r="BC1074" s="161"/>
      <c r="BD1074" s="166"/>
      <c r="BJ1074" s="165"/>
      <c r="BK1074" s="161"/>
      <c r="BL1074" s="166"/>
      <c r="CJ1074" s="413"/>
      <c r="CK1074" s="413"/>
      <c r="CO1074" s="141"/>
    </row>
    <row r="1075" spans="1:93" s="5" customFormat="1" x14ac:dyDescent="0.25">
      <c r="A1075" s="139"/>
      <c r="B1075" s="139"/>
      <c r="C1075" s="139"/>
      <c r="D1075" s="139"/>
      <c r="E1075" s="139"/>
      <c r="F1075" s="139"/>
      <c r="G1075" s="139"/>
      <c r="H1075" s="139"/>
      <c r="I1075" s="139"/>
      <c r="J1075" s="139"/>
      <c r="K1075" s="139"/>
      <c r="L1075" s="139"/>
      <c r="M1075" s="139"/>
      <c r="N1075" s="139"/>
      <c r="O1075" s="139"/>
      <c r="P1075" s="139"/>
      <c r="Q1075" s="139"/>
      <c r="R1075" s="139"/>
      <c r="S1075" s="139"/>
      <c r="T1075" s="139"/>
      <c r="U1075" s="139"/>
      <c r="V1075" s="139"/>
      <c r="W1075" s="139"/>
      <c r="X1075" s="139"/>
      <c r="Y1075" s="139"/>
      <c r="Z1075" s="139"/>
      <c r="AA1075" s="139"/>
      <c r="AB1075" s="139"/>
      <c r="AC1075" s="139"/>
      <c r="AD1075" s="139"/>
      <c r="AE1075" s="139"/>
      <c r="AF1075" s="163"/>
      <c r="AG1075" s="163"/>
      <c r="AH1075" s="163"/>
      <c r="AI1075" s="163"/>
      <c r="AJ1075" s="163"/>
      <c r="AK1075" s="164"/>
      <c r="AL1075" s="139"/>
      <c r="AM1075" s="139"/>
      <c r="AN1075" s="139"/>
      <c r="AO1075" s="139"/>
      <c r="BB1075" s="165"/>
      <c r="BC1075" s="161"/>
      <c r="BD1075" s="166"/>
      <c r="BJ1075" s="165"/>
      <c r="BK1075" s="161"/>
      <c r="BL1075" s="166"/>
      <c r="CJ1075" s="413"/>
      <c r="CK1075" s="413"/>
      <c r="CO1075" s="141"/>
    </row>
    <row r="1076" spans="1:93" s="5" customFormat="1" x14ac:dyDescent="0.25">
      <c r="A1076" s="139"/>
      <c r="B1076" s="139"/>
      <c r="C1076" s="139"/>
      <c r="D1076" s="139"/>
      <c r="E1076" s="139"/>
      <c r="F1076" s="139"/>
      <c r="G1076" s="139"/>
      <c r="H1076" s="139"/>
      <c r="I1076" s="139"/>
      <c r="J1076" s="139"/>
      <c r="K1076" s="139"/>
      <c r="L1076" s="139"/>
      <c r="M1076" s="139"/>
      <c r="N1076" s="139"/>
      <c r="O1076" s="139"/>
      <c r="P1076" s="139"/>
      <c r="Q1076" s="139"/>
      <c r="R1076" s="139"/>
      <c r="S1076" s="139"/>
      <c r="T1076" s="139"/>
      <c r="U1076" s="139"/>
      <c r="V1076" s="139"/>
      <c r="W1076" s="139"/>
      <c r="X1076" s="139"/>
      <c r="Y1076" s="139"/>
      <c r="Z1076" s="139"/>
      <c r="AA1076" s="139"/>
      <c r="AB1076" s="139"/>
      <c r="AC1076" s="139"/>
      <c r="AD1076" s="139"/>
      <c r="AE1076" s="139"/>
      <c r="AF1076" s="163"/>
      <c r="AG1076" s="163"/>
      <c r="AH1076" s="163"/>
      <c r="AI1076" s="163"/>
      <c r="AJ1076" s="163"/>
      <c r="AK1076" s="164"/>
      <c r="AL1076" s="139"/>
      <c r="AM1076" s="139"/>
      <c r="AN1076" s="139"/>
      <c r="AO1076" s="139"/>
      <c r="BB1076" s="165"/>
      <c r="BC1076" s="161"/>
      <c r="BD1076" s="166"/>
      <c r="BJ1076" s="165"/>
      <c r="BK1076" s="161"/>
      <c r="BL1076" s="166"/>
      <c r="CJ1076" s="413"/>
      <c r="CK1076" s="413"/>
      <c r="CO1076" s="141"/>
    </row>
    <row r="1077" spans="1:93" s="5" customFormat="1" x14ac:dyDescent="0.25">
      <c r="A1077" s="139"/>
      <c r="B1077" s="139"/>
      <c r="C1077" s="139"/>
      <c r="D1077" s="139"/>
      <c r="E1077" s="139"/>
      <c r="F1077" s="139"/>
      <c r="G1077" s="139"/>
      <c r="H1077" s="139"/>
      <c r="I1077" s="139"/>
      <c r="J1077" s="139"/>
      <c r="K1077" s="139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X1077" s="139"/>
      <c r="Y1077" s="139"/>
      <c r="Z1077" s="139"/>
      <c r="AA1077" s="139"/>
      <c r="AB1077" s="139"/>
      <c r="AC1077" s="139"/>
      <c r="AD1077" s="139"/>
      <c r="AE1077" s="139"/>
      <c r="AF1077" s="163"/>
      <c r="AG1077" s="163"/>
      <c r="AH1077" s="163"/>
      <c r="AI1077" s="163"/>
      <c r="AJ1077" s="163"/>
      <c r="AK1077" s="164"/>
      <c r="AL1077" s="139"/>
      <c r="AM1077" s="139"/>
      <c r="AN1077" s="139"/>
      <c r="AO1077" s="139"/>
      <c r="BB1077" s="165"/>
      <c r="BC1077" s="161"/>
      <c r="BD1077" s="166"/>
      <c r="BJ1077" s="165"/>
      <c r="BK1077" s="161"/>
      <c r="BL1077" s="166"/>
      <c r="CJ1077" s="413"/>
      <c r="CK1077" s="413"/>
      <c r="CO1077" s="141"/>
    </row>
    <row r="1078" spans="1:93" s="5" customFormat="1" x14ac:dyDescent="0.25">
      <c r="A1078" s="139"/>
      <c r="B1078" s="139"/>
      <c r="C1078" s="139"/>
      <c r="D1078" s="139"/>
      <c r="E1078" s="139"/>
      <c r="F1078" s="139"/>
      <c r="G1078" s="139"/>
      <c r="H1078" s="139"/>
      <c r="I1078" s="139"/>
      <c r="J1078" s="139"/>
      <c r="K1078" s="139"/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39"/>
      <c r="X1078" s="139"/>
      <c r="Y1078" s="139"/>
      <c r="Z1078" s="139"/>
      <c r="AA1078" s="139"/>
      <c r="AB1078" s="139"/>
      <c r="AC1078" s="139"/>
      <c r="AD1078" s="139"/>
      <c r="AE1078" s="139"/>
      <c r="AF1078" s="163"/>
      <c r="AG1078" s="163"/>
      <c r="AH1078" s="163"/>
      <c r="AI1078" s="163"/>
      <c r="AJ1078" s="163"/>
      <c r="AK1078" s="164"/>
      <c r="AL1078" s="139"/>
      <c r="AM1078" s="139"/>
      <c r="AN1078" s="139"/>
      <c r="AO1078" s="139"/>
      <c r="BB1078" s="165"/>
      <c r="BC1078" s="161"/>
      <c r="BD1078" s="166"/>
      <c r="BJ1078" s="165"/>
      <c r="BK1078" s="161"/>
      <c r="BL1078" s="166"/>
      <c r="CJ1078" s="413"/>
      <c r="CK1078" s="413"/>
      <c r="CO1078" s="141"/>
    </row>
    <row r="1079" spans="1:93" s="5" customFormat="1" x14ac:dyDescent="0.25">
      <c r="A1079" s="139"/>
      <c r="B1079" s="139"/>
      <c r="C1079" s="139"/>
      <c r="D1079" s="139"/>
      <c r="E1079" s="139"/>
      <c r="F1079" s="139"/>
      <c r="G1079" s="139"/>
      <c r="H1079" s="139"/>
      <c r="I1079" s="139"/>
      <c r="J1079" s="139"/>
      <c r="K1079" s="139"/>
      <c r="L1079" s="139"/>
      <c r="M1079" s="139"/>
      <c r="N1079" s="139"/>
      <c r="O1079" s="139"/>
      <c r="P1079" s="139"/>
      <c r="Q1079" s="139"/>
      <c r="R1079" s="139"/>
      <c r="S1079" s="139"/>
      <c r="T1079" s="139"/>
      <c r="U1079" s="139"/>
      <c r="V1079" s="139"/>
      <c r="W1079" s="139"/>
      <c r="X1079" s="139"/>
      <c r="Y1079" s="139"/>
      <c r="Z1079" s="139"/>
      <c r="AA1079" s="139"/>
      <c r="AB1079" s="139"/>
      <c r="AC1079" s="139"/>
      <c r="AD1079" s="139"/>
      <c r="AE1079" s="139"/>
      <c r="AF1079" s="163"/>
      <c r="AG1079" s="163"/>
      <c r="AH1079" s="163"/>
      <c r="AI1079" s="163"/>
      <c r="AJ1079" s="163"/>
      <c r="AK1079" s="164"/>
      <c r="AL1079" s="139"/>
      <c r="AM1079" s="139"/>
      <c r="AN1079" s="139"/>
      <c r="AO1079" s="139"/>
      <c r="BB1079" s="165"/>
      <c r="BC1079" s="161"/>
      <c r="BD1079" s="166"/>
      <c r="BJ1079" s="165"/>
      <c r="BK1079" s="161"/>
      <c r="BL1079" s="166"/>
      <c r="CJ1079" s="413"/>
      <c r="CK1079" s="413"/>
      <c r="CO1079" s="141"/>
    </row>
    <row r="1080" spans="1:93" s="5" customFormat="1" x14ac:dyDescent="0.25">
      <c r="A1080" s="139"/>
      <c r="B1080" s="139"/>
      <c r="C1080" s="139"/>
      <c r="D1080" s="139"/>
      <c r="E1080" s="139"/>
      <c r="F1080" s="139"/>
      <c r="G1080" s="139"/>
      <c r="H1080" s="139"/>
      <c r="I1080" s="139"/>
      <c r="J1080" s="139"/>
      <c r="K1080" s="139"/>
      <c r="L1080" s="139"/>
      <c r="M1080" s="139"/>
      <c r="N1080" s="139"/>
      <c r="O1080" s="139"/>
      <c r="P1080" s="139"/>
      <c r="Q1080" s="139"/>
      <c r="R1080" s="139"/>
      <c r="S1080" s="139"/>
      <c r="T1080" s="139"/>
      <c r="U1080" s="139"/>
      <c r="V1080" s="139"/>
      <c r="W1080" s="139"/>
      <c r="X1080" s="139"/>
      <c r="Y1080" s="139"/>
      <c r="Z1080" s="139"/>
      <c r="AA1080" s="139"/>
      <c r="AB1080" s="139"/>
      <c r="AC1080" s="139"/>
      <c r="AD1080" s="139"/>
      <c r="AE1080" s="139"/>
      <c r="AF1080" s="163"/>
      <c r="AG1080" s="163"/>
      <c r="AH1080" s="163"/>
      <c r="AI1080" s="163"/>
      <c r="AJ1080" s="163"/>
      <c r="AK1080" s="164"/>
      <c r="AL1080" s="139"/>
      <c r="AM1080" s="139"/>
      <c r="AN1080" s="139"/>
      <c r="AO1080" s="139"/>
      <c r="BB1080" s="165"/>
      <c r="BC1080" s="161"/>
      <c r="BD1080" s="166"/>
      <c r="BJ1080" s="165"/>
      <c r="BK1080" s="161"/>
      <c r="BL1080" s="166"/>
      <c r="CJ1080" s="413"/>
      <c r="CK1080" s="413"/>
      <c r="CO1080" s="141"/>
    </row>
    <row r="1081" spans="1:93" s="5" customFormat="1" x14ac:dyDescent="0.25">
      <c r="A1081" s="139"/>
      <c r="B1081" s="139"/>
      <c r="C1081" s="139"/>
      <c r="D1081" s="139"/>
      <c r="E1081" s="139"/>
      <c r="F1081" s="139"/>
      <c r="G1081" s="139"/>
      <c r="H1081" s="139"/>
      <c r="I1081" s="139"/>
      <c r="J1081" s="139"/>
      <c r="K1081" s="139"/>
      <c r="L1081" s="139"/>
      <c r="M1081" s="139"/>
      <c r="N1081" s="139"/>
      <c r="O1081" s="139"/>
      <c r="P1081" s="139"/>
      <c r="Q1081" s="139"/>
      <c r="R1081" s="139"/>
      <c r="S1081" s="139"/>
      <c r="T1081" s="139"/>
      <c r="U1081" s="139"/>
      <c r="V1081" s="139"/>
      <c r="W1081" s="139"/>
      <c r="X1081" s="139"/>
      <c r="Y1081" s="139"/>
      <c r="Z1081" s="139"/>
      <c r="AA1081" s="139"/>
      <c r="AB1081" s="139"/>
      <c r="AC1081" s="139"/>
      <c r="AD1081" s="139"/>
      <c r="AE1081" s="139"/>
      <c r="AF1081" s="163"/>
      <c r="AG1081" s="163"/>
      <c r="AH1081" s="163"/>
      <c r="AI1081" s="163"/>
      <c r="AJ1081" s="163"/>
      <c r="AK1081" s="164"/>
      <c r="AL1081" s="139"/>
      <c r="AM1081" s="139"/>
      <c r="AN1081" s="139"/>
      <c r="AO1081" s="139"/>
      <c r="BB1081" s="165"/>
      <c r="BC1081" s="161"/>
      <c r="BD1081" s="166"/>
      <c r="BJ1081" s="165"/>
      <c r="BK1081" s="161"/>
      <c r="BL1081" s="166"/>
      <c r="CJ1081" s="413"/>
      <c r="CK1081" s="413"/>
      <c r="CO1081" s="141"/>
    </row>
    <row r="1082" spans="1:93" s="5" customFormat="1" x14ac:dyDescent="0.25">
      <c r="A1082" s="139"/>
      <c r="B1082" s="139"/>
      <c r="C1082" s="139"/>
      <c r="D1082" s="139"/>
      <c r="E1082" s="139"/>
      <c r="F1082" s="139"/>
      <c r="G1082" s="139"/>
      <c r="H1082" s="139"/>
      <c r="I1082" s="139"/>
      <c r="J1082" s="139"/>
      <c r="K1082" s="139"/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39"/>
      <c r="X1082" s="139"/>
      <c r="Y1082" s="139"/>
      <c r="Z1082" s="139"/>
      <c r="AA1082" s="139"/>
      <c r="AB1082" s="139"/>
      <c r="AC1082" s="139"/>
      <c r="AD1082" s="139"/>
      <c r="AE1082" s="139"/>
      <c r="AF1082" s="163"/>
      <c r="AG1082" s="163"/>
      <c r="AH1082" s="163"/>
      <c r="AI1082" s="163"/>
      <c r="AJ1082" s="163"/>
      <c r="AK1082" s="164"/>
      <c r="AL1082" s="139"/>
      <c r="AM1082" s="139"/>
      <c r="AN1082" s="139"/>
      <c r="AO1082" s="139"/>
      <c r="BB1082" s="165"/>
      <c r="BC1082" s="161"/>
      <c r="BD1082" s="166"/>
      <c r="BJ1082" s="165"/>
      <c r="BK1082" s="161"/>
      <c r="BL1082" s="166"/>
      <c r="CJ1082" s="413"/>
      <c r="CK1082" s="413"/>
      <c r="CO1082" s="141"/>
    </row>
    <row r="1083" spans="1:93" s="5" customFormat="1" x14ac:dyDescent="0.25">
      <c r="A1083" s="139"/>
      <c r="B1083" s="139"/>
      <c r="C1083" s="139"/>
      <c r="D1083" s="139"/>
      <c r="E1083" s="139"/>
      <c r="F1083" s="139"/>
      <c r="G1083" s="139"/>
      <c r="H1083" s="139"/>
      <c r="I1083" s="139"/>
      <c r="J1083" s="139"/>
      <c r="K1083" s="139"/>
      <c r="L1083" s="139"/>
      <c r="M1083" s="139"/>
      <c r="N1083" s="139"/>
      <c r="O1083" s="139"/>
      <c r="P1083" s="139"/>
      <c r="Q1083" s="139"/>
      <c r="R1083" s="139"/>
      <c r="S1083" s="139"/>
      <c r="T1083" s="139"/>
      <c r="U1083" s="139"/>
      <c r="V1083" s="139"/>
      <c r="W1083" s="139"/>
      <c r="X1083" s="139"/>
      <c r="Y1083" s="139"/>
      <c r="Z1083" s="139"/>
      <c r="AA1083" s="139"/>
      <c r="AB1083" s="139"/>
      <c r="AC1083" s="139"/>
      <c r="AD1083" s="139"/>
      <c r="AE1083" s="139"/>
      <c r="AF1083" s="163"/>
      <c r="AG1083" s="163"/>
      <c r="AH1083" s="163"/>
      <c r="AI1083" s="163"/>
      <c r="AJ1083" s="163"/>
      <c r="AK1083" s="164"/>
      <c r="AL1083" s="139"/>
      <c r="AM1083" s="139"/>
      <c r="AN1083" s="139"/>
      <c r="AO1083" s="139"/>
      <c r="BB1083" s="165"/>
      <c r="BC1083" s="161"/>
      <c r="BD1083" s="166"/>
      <c r="BJ1083" s="165"/>
      <c r="BK1083" s="161"/>
      <c r="BL1083" s="166"/>
      <c r="CJ1083" s="413"/>
      <c r="CK1083" s="413"/>
      <c r="CO1083" s="141"/>
    </row>
    <row r="1084" spans="1:93" s="5" customFormat="1" x14ac:dyDescent="0.25">
      <c r="A1084" s="139"/>
      <c r="B1084" s="139"/>
      <c r="C1084" s="139"/>
      <c r="D1084" s="139"/>
      <c r="E1084" s="139"/>
      <c r="F1084" s="139"/>
      <c r="G1084" s="139"/>
      <c r="H1084" s="139"/>
      <c r="I1084" s="139"/>
      <c r="J1084" s="139"/>
      <c r="K1084" s="139"/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39"/>
      <c r="X1084" s="139"/>
      <c r="Y1084" s="139"/>
      <c r="Z1084" s="139"/>
      <c r="AA1084" s="139"/>
      <c r="AB1084" s="139"/>
      <c r="AC1084" s="139"/>
      <c r="AD1084" s="139"/>
      <c r="AE1084" s="139"/>
      <c r="AF1084" s="163"/>
      <c r="AG1084" s="163"/>
      <c r="AH1084" s="163"/>
      <c r="AI1084" s="163"/>
      <c r="AJ1084" s="163"/>
      <c r="AK1084" s="164"/>
      <c r="AL1084" s="139"/>
      <c r="AM1084" s="139"/>
      <c r="AN1084" s="139"/>
      <c r="AO1084" s="139"/>
      <c r="BB1084" s="165"/>
      <c r="BC1084" s="161"/>
      <c r="BD1084" s="166"/>
      <c r="BJ1084" s="165"/>
      <c r="BK1084" s="161"/>
      <c r="BL1084" s="166"/>
      <c r="CJ1084" s="413"/>
      <c r="CK1084" s="413"/>
      <c r="CO1084" s="141"/>
    </row>
    <row r="1085" spans="1:93" s="5" customFormat="1" x14ac:dyDescent="0.25">
      <c r="A1085" s="139"/>
      <c r="B1085" s="139"/>
      <c r="C1085" s="139"/>
      <c r="D1085" s="139"/>
      <c r="E1085" s="139"/>
      <c r="F1085" s="139"/>
      <c r="G1085" s="139"/>
      <c r="H1085" s="139"/>
      <c r="I1085" s="139"/>
      <c r="J1085" s="139"/>
      <c r="K1085" s="139"/>
      <c r="L1085" s="139"/>
      <c r="M1085" s="139"/>
      <c r="N1085" s="139"/>
      <c r="O1085" s="139"/>
      <c r="P1085" s="139"/>
      <c r="Q1085" s="139"/>
      <c r="R1085" s="139"/>
      <c r="S1085" s="139"/>
      <c r="T1085" s="139"/>
      <c r="U1085" s="139"/>
      <c r="V1085" s="139"/>
      <c r="W1085" s="139"/>
      <c r="X1085" s="139"/>
      <c r="Y1085" s="139"/>
      <c r="Z1085" s="139"/>
      <c r="AA1085" s="139"/>
      <c r="AB1085" s="139"/>
      <c r="AC1085" s="139"/>
      <c r="AD1085" s="139"/>
      <c r="AE1085" s="139"/>
      <c r="AF1085" s="163"/>
      <c r="AG1085" s="163"/>
      <c r="AH1085" s="163"/>
      <c r="AI1085" s="163"/>
      <c r="AJ1085" s="163"/>
      <c r="AK1085" s="164"/>
      <c r="AL1085" s="139"/>
      <c r="AM1085" s="139"/>
      <c r="AN1085" s="139"/>
      <c r="AO1085" s="139"/>
      <c r="BB1085" s="165"/>
      <c r="BC1085" s="161"/>
      <c r="BD1085" s="166"/>
      <c r="BJ1085" s="165"/>
      <c r="BK1085" s="161"/>
      <c r="BL1085" s="166"/>
      <c r="CJ1085" s="413"/>
      <c r="CK1085" s="413"/>
      <c r="CO1085" s="141"/>
    </row>
    <row r="1086" spans="1:93" s="5" customFormat="1" x14ac:dyDescent="0.25">
      <c r="A1086" s="139"/>
      <c r="B1086" s="139"/>
      <c r="C1086" s="139"/>
      <c r="D1086" s="139"/>
      <c r="E1086" s="139"/>
      <c r="F1086" s="139"/>
      <c r="G1086" s="139"/>
      <c r="H1086" s="139"/>
      <c r="I1086" s="139"/>
      <c r="J1086" s="139"/>
      <c r="K1086" s="139"/>
      <c r="L1086" s="139"/>
      <c r="M1086" s="139"/>
      <c r="N1086" s="139"/>
      <c r="O1086" s="139"/>
      <c r="P1086" s="139"/>
      <c r="Q1086" s="139"/>
      <c r="R1086" s="139"/>
      <c r="S1086" s="139"/>
      <c r="T1086" s="139"/>
      <c r="U1086" s="139"/>
      <c r="V1086" s="139"/>
      <c r="W1086" s="139"/>
      <c r="X1086" s="139"/>
      <c r="Y1086" s="139"/>
      <c r="Z1086" s="139"/>
      <c r="AA1086" s="139"/>
      <c r="AB1086" s="139"/>
      <c r="AC1086" s="139"/>
      <c r="AD1086" s="139"/>
      <c r="AE1086" s="139"/>
      <c r="AF1086" s="163"/>
      <c r="AG1086" s="163"/>
      <c r="AH1086" s="163"/>
      <c r="AI1086" s="163"/>
      <c r="AJ1086" s="163"/>
      <c r="AK1086" s="164"/>
      <c r="AL1086" s="139"/>
      <c r="AM1086" s="139"/>
      <c r="AN1086" s="139"/>
      <c r="AO1086" s="139"/>
      <c r="BB1086" s="165"/>
      <c r="BC1086" s="161"/>
      <c r="BD1086" s="166"/>
      <c r="BJ1086" s="165"/>
      <c r="BK1086" s="161"/>
      <c r="BL1086" s="166"/>
      <c r="CJ1086" s="413"/>
      <c r="CK1086" s="413"/>
      <c r="CO1086" s="141"/>
    </row>
    <row r="1087" spans="1:93" s="5" customFormat="1" x14ac:dyDescent="0.25">
      <c r="A1087" s="139"/>
      <c r="B1087" s="139"/>
      <c r="C1087" s="139"/>
      <c r="D1087" s="139"/>
      <c r="E1087" s="139"/>
      <c r="F1087" s="139"/>
      <c r="G1087" s="139"/>
      <c r="H1087" s="139"/>
      <c r="I1087" s="139"/>
      <c r="J1087" s="139"/>
      <c r="K1087" s="139"/>
      <c r="L1087" s="139"/>
      <c r="M1087" s="139"/>
      <c r="N1087" s="139"/>
      <c r="O1087" s="139"/>
      <c r="P1087" s="139"/>
      <c r="Q1087" s="139"/>
      <c r="R1087" s="139"/>
      <c r="S1087" s="139"/>
      <c r="T1087" s="139"/>
      <c r="U1087" s="139"/>
      <c r="V1087" s="139"/>
      <c r="W1087" s="139"/>
      <c r="X1087" s="139"/>
      <c r="Y1087" s="139"/>
      <c r="Z1087" s="139"/>
      <c r="AA1087" s="139"/>
      <c r="AB1087" s="139"/>
      <c r="AC1087" s="139"/>
      <c r="AD1087" s="139"/>
      <c r="AE1087" s="139"/>
      <c r="AF1087" s="163"/>
      <c r="AG1087" s="163"/>
      <c r="AH1087" s="163"/>
      <c r="AI1087" s="163"/>
      <c r="AJ1087" s="163"/>
      <c r="AK1087" s="164"/>
      <c r="AL1087" s="139"/>
      <c r="AM1087" s="139"/>
      <c r="AN1087" s="139"/>
      <c r="AO1087" s="139"/>
      <c r="BB1087" s="165"/>
      <c r="BC1087" s="161"/>
      <c r="BD1087" s="166"/>
      <c r="BJ1087" s="165"/>
      <c r="BK1087" s="161"/>
      <c r="BL1087" s="166"/>
      <c r="CJ1087" s="413"/>
      <c r="CK1087" s="413"/>
      <c r="CO1087" s="141"/>
    </row>
    <row r="1088" spans="1:93" s="5" customFormat="1" x14ac:dyDescent="0.25">
      <c r="A1088" s="139"/>
      <c r="B1088" s="139"/>
      <c r="C1088" s="139"/>
      <c r="D1088" s="139"/>
      <c r="E1088" s="139"/>
      <c r="F1088" s="139"/>
      <c r="G1088" s="139"/>
      <c r="H1088" s="139"/>
      <c r="I1088" s="139"/>
      <c r="J1088" s="139"/>
      <c r="K1088" s="139"/>
      <c r="L1088" s="139"/>
      <c r="M1088" s="139"/>
      <c r="N1088" s="139"/>
      <c r="O1088" s="139"/>
      <c r="P1088" s="139"/>
      <c r="Q1088" s="139"/>
      <c r="R1088" s="139"/>
      <c r="S1088" s="139"/>
      <c r="T1088" s="139"/>
      <c r="U1088" s="139"/>
      <c r="V1088" s="139"/>
      <c r="W1088" s="139"/>
      <c r="X1088" s="139"/>
      <c r="Y1088" s="139"/>
      <c r="Z1088" s="139"/>
      <c r="AA1088" s="139"/>
      <c r="AB1088" s="139"/>
      <c r="AC1088" s="139"/>
      <c r="AD1088" s="139"/>
      <c r="AE1088" s="139"/>
      <c r="AF1088" s="163"/>
      <c r="AG1088" s="163"/>
      <c r="AH1088" s="163"/>
      <c r="AI1088" s="163"/>
      <c r="AJ1088" s="163"/>
      <c r="AK1088" s="164"/>
      <c r="AL1088" s="139"/>
      <c r="AM1088" s="139"/>
      <c r="AN1088" s="139"/>
      <c r="AO1088" s="139"/>
      <c r="BB1088" s="165"/>
      <c r="BC1088" s="161"/>
      <c r="BD1088" s="166"/>
      <c r="BJ1088" s="165"/>
      <c r="BK1088" s="161"/>
      <c r="BL1088" s="166"/>
      <c r="CJ1088" s="413"/>
      <c r="CK1088" s="413"/>
      <c r="CO1088" s="141"/>
    </row>
    <row r="1089" spans="1:93" s="5" customFormat="1" x14ac:dyDescent="0.25">
      <c r="A1089" s="139"/>
      <c r="B1089" s="139"/>
      <c r="C1089" s="139"/>
      <c r="D1089" s="139"/>
      <c r="E1089" s="139"/>
      <c r="F1089" s="139"/>
      <c r="G1089" s="139"/>
      <c r="H1089" s="139"/>
      <c r="I1089" s="139"/>
      <c r="J1089" s="139"/>
      <c r="K1089" s="139"/>
      <c r="L1089" s="139"/>
      <c r="M1089" s="139"/>
      <c r="N1089" s="139"/>
      <c r="O1089" s="139"/>
      <c r="P1089" s="139"/>
      <c r="Q1089" s="139"/>
      <c r="R1089" s="139"/>
      <c r="S1089" s="139"/>
      <c r="T1089" s="139"/>
      <c r="U1089" s="139"/>
      <c r="V1089" s="139"/>
      <c r="W1089" s="139"/>
      <c r="X1089" s="139"/>
      <c r="Y1089" s="139"/>
      <c r="Z1089" s="139"/>
      <c r="AA1089" s="139"/>
      <c r="AB1089" s="139"/>
      <c r="AC1089" s="139"/>
      <c r="AD1089" s="139"/>
      <c r="AE1089" s="139"/>
      <c r="AF1089" s="163"/>
      <c r="AG1089" s="163"/>
      <c r="AH1089" s="163"/>
      <c r="AI1089" s="163"/>
      <c r="AJ1089" s="163"/>
      <c r="AK1089" s="164"/>
      <c r="AL1089" s="139"/>
      <c r="AM1089" s="139"/>
      <c r="AN1089" s="139"/>
      <c r="AO1089" s="139"/>
      <c r="BB1089" s="165"/>
      <c r="BC1089" s="161"/>
      <c r="BD1089" s="166"/>
      <c r="BJ1089" s="165"/>
      <c r="BK1089" s="161"/>
      <c r="BL1089" s="166"/>
      <c r="CJ1089" s="413"/>
      <c r="CK1089" s="413"/>
      <c r="CO1089" s="141"/>
    </row>
    <row r="1090" spans="1:93" s="5" customFormat="1" x14ac:dyDescent="0.25">
      <c r="A1090" s="139"/>
      <c r="B1090" s="139"/>
      <c r="C1090" s="139"/>
      <c r="D1090" s="139"/>
      <c r="E1090" s="139"/>
      <c r="F1090" s="139"/>
      <c r="G1090" s="139"/>
      <c r="H1090" s="139"/>
      <c r="I1090" s="139"/>
      <c r="J1090" s="139"/>
      <c r="K1090" s="139"/>
      <c r="L1090" s="139"/>
      <c r="M1090" s="139"/>
      <c r="N1090" s="139"/>
      <c r="O1090" s="139"/>
      <c r="P1090" s="139"/>
      <c r="Q1090" s="139"/>
      <c r="R1090" s="139"/>
      <c r="S1090" s="139"/>
      <c r="T1090" s="139"/>
      <c r="U1090" s="139"/>
      <c r="V1090" s="139"/>
      <c r="W1090" s="139"/>
      <c r="X1090" s="139"/>
      <c r="Y1090" s="139"/>
      <c r="Z1090" s="139"/>
      <c r="AA1090" s="139"/>
      <c r="AB1090" s="139"/>
      <c r="AC1090" s="139"/>
      <c r="AD1090" s="139"/>
      <c r="AE1090" s="139"/>
      <c r="AF1090" s="163"/>
      <c r="AG1090" s="163"/>
      <c r="AH1090" s="163"/>
      <c r="AI1090" s="163"/>
      <c r="AJ1090" s="163"/>
      <c r="AK1090" s="164"/>
      <c r="AL1090" s="139"/>
      <c r="AM1090" s="139"/>
      <c r="AN1090" s="139"/>
      <c r="AO1090" s="139"/>
      <c r="BB1090" s="165"/>
      <c r="BC1090" s="161"/>
      <c r="BD1090" s="166"/>
      <c r="BJ1090" s="165"/>
      <c r="BK1090" s="161"/>
      <c r="BL1090" s="166"/>
      <c r="CJ1090" s="413"/>
      <c r="CK1090" s="413"/>
      <c r="CO1090" s="141"/>
    </row>
    <row r="1091" spans="1:93" s="5" customFormat="1" x14ac:dyDescent="0.25">
      <c r="A1091" s="139"/>
      <c r="B1091" s="139"/>
      <c r="C1091" s="139"/>
      <c r="D1091" s="139"/>
      <c r="E1091" s="139"/>
      <c r="F1091" s="139"/>
      <c r="G1091" s="139"/>
      <c r="H1091" s="139"/>
      <c r="I1091" s="139"/>
      <c r="J1091" s="139"/>
      <c r="K1091" s="139"/>
      <c r="L1091" s="139"/>
      <c r="M1091" s="139"/>
      <c r="N1091" s="139"/>
      <c r="O1091" s="139"/>
      <c r="P1091" s="139"/>
      <c r="Q1091" s="139"/>
      <c r="R1091" s="139"/>
      <c r="S1091" s="139"/>
      <c r="T1091" s="139"/>
      <c r="U1091" s="139"/>
      <c r="V1091" s="139"/>
      <c r="W1091" s="139"/>
      <c r="X1091" s="139"/>
      <c r="Y1091" s="139"/>
      <c r="Z1091" s="139"/>
      <c r="AA1091" s="139"/>
      <c r="AB1091" s="139"/>
      <c r="AC1091" s="139"/>
      <c r="AD1091" s="139"/>
      <c r="AE1091" s="139"/>
      <c r="AF1091" s="163"/>
      <c r="AG1091" s="163"/>
      <c r="AH1091" s="163"/>
      <c r="AI1091" s="163"/>
      <c r="AJ1091" s="163"/>
      <c r="AK1091" s="164"/>
      <c r="AL1091" s="139"/>
      <c r="AM1091" s="139"/>
      <c r="AN1091" s="139"/>
      <c r="AO1091" s="139"/>
      <c r="BB1091" s="165"/>
      <c r="BC1091" s="161"/>
      <c r="BD1091" s="166"/>
      <c r="BJ1091" s="165"/>
      <c r="BK1091" s="161"/>
      <c r="BL1091" s="166"/>
      <c r="CJ1091" s="413"/>
      <c r="CK1091" s="413"/>
      <c r="CO1091" s="141"/>
    </row>
    <row r="1092" spans="1:93" s="5" customFormat="1" x14ac:dyDescent="0.25">
      <c r="A1092" s="139"/>
      <c r="B1092" s="139"/>
      <c r="C1092" s="139"/>
      <c r="D1092" s="139"/>
      <c r="E1092" s="139"/>
      <c r="F1092" s="139"/>
      <c r="G1092" s="139"/>
      <c r="H1092" s="139"/>
      <c r="I1092" s="139"/>
      <c r="J1092" s="139"/>
      <c r="K1092" s="139"/>
      <c r="L1092" s="139"/>
      <c r="M1092" s="139"/>
      <c r="N1092" s="139"/>
      <c r="O1092" s="139"/>
      <c r="P1092" s="139"/>
      <c r="Q1092" s="139"/>
      <c r="R1092" s="139"/>
      <c r="S1092" s="139"/>
      <c r="T1092" s="139"/>
      <c r="U1092" s="139"/>
      <c r="V1092" s="139"/>
      <c r="W1092" s="139"/>
      <c r="X1092" s="139"/>
      <c r="Y1092" s="139"/>
      <c r="Z1092" s="139"/>
      <c r="AA1092" s="139"/>
      <c r="AB1092" s="139"/>
      <c r="AC1092" s="139"/>
      <c r="AD1092" s="139"/>
      <c r="AE1092" s="139"/>
      <c r="AF1092" s="163"/>
      <c r="AG1092" s="163"/>
      <c r="AH1092" s="163"/>
      <c r="AI1092" s="163"/>
      <c r="AJ1092" s="163"/>
      <c r="AK1092" s="164"/>
      <c r="AL1092" s="139"/>
      <c r="AM1092" s="139"/>
      <c r="AN1092" s="139"/>
      <c r="AO1092" s="139"/>
      <c r="BB1092" s="165"/>
      <c r="BC1092" s="161"/>
      <c r="BD1092" s="166"/>
      <c r="BJ1092" s="165"/>
      <c r="BK1092" s="161"/>
      <c r="BL1092" s="166"/>
      <c r="CJ1092" s="413"/>
      <c r="CK1092" s="413"/>
      <c r="CO1092" s="141"/>
    </row>
    <row r="1093" spans="1:93" s="5" customFormat="1" x14ac:dyDescent="0.25">
      <c r="A1093" s="139"/>
      <c r="B1093" s="139"/>
      <c r="C1093" s="139"/>
      <c r="D1093" s="139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Y1093" s="139"/>
      <c r="Z1093" s="139"/>
      <c r="AA1093" s="139"/>
      <c r="AB1093" s="139"/>
      <c r="AC1093" s="139"/>
      <c r="AD1093" s="139"/>
      <c r="AE1093" s="139"/>
      <c r="AF1093" s="163"/>
      <c r="AG1093" s="163"/>
      <c r="AH1093" s="163"/>
      <c r="AI1093" s="163"/>
      <c r="AJ1093" s="163"/>
      <c r="AK1093" s="164"/>
      <c r="AL1093" s="139"/>
      <c r="AM1093" s="139"/>
      <c r="AN1093" s="139"/>
      <c r="AO1093" s="139"/>
      <c r="BB1093" s="165"/>
      <c r="BC1093" s="161"/>
      <c r="BD1093" s="166"/>
      <c r="BJ1093" s="165"/>
      <c r="BK1093" s="161"/>
      <c r="BL1093" s="166"/>
      <c r="CJ1093" s="413"/>
      <c r="CK1093" s="413"/>
      <c r="CO1093" s="141"/>
    </row>
    <row r="1094" spans="1:93" s="5" customFormat="1" x14ac:dyDescent="0.25">
      <c r="A1094" s="139"/>
      <c r="B1094" s="139"/>
      <c r="C1094" s="139"/>
      <c r="D1094" s="139"/>
      <c r="E1094" s="139"/>
      <c r="F1094" s="139"/>
      <c r="G1094" s="139"/>
      <c r="H1094" s="139"/>
      <c r="I1094" s="139"/>
      <c r="J1094" s="139"/>
      <c r="K1094" s="139"/>
      <c r="L1094" s="139"/>
      <c r="M1094" s="139"/>
      <c r="N1094" s="139"/>
      <c r="O1094" s="139"/>
      <c r="P1094" s="139"/>
      <c r="Q1094" s="139"/>
      <c r="R1094" s="139"/>
      <c r="S1094" s="139"/>
      <c r="T1094" s="139"/>
      <c r="U1094" s="139"/>
      <c r="V1094" s="139"/>
      <c r="W1094" s="139"/>
      <c r="X1094" s="139"/>
      <c r="Y1094" s="139"/>
      <c r="Z1094" s="139"/>
      <c r="AA1094" s="139"/>
      <c r="AB1094" s="139"/>
      <c r="AC1094" s="139"/>
      <c r="AD1094" s="139"/>
      <c r="AE1094" s="139"/>
      <c r="AF1094" s="163"/>
      <c r="AG1094" s="163"/>
      <c r="AH1094" s="163"/>
      <c r="AI1094" s="163"/>
      <c r="AJ1094" s="163"/>
      <c r="AK1094" s="164"/>
      <c r="AL1094" s="139"/>
      <c r="AM1094" s="139"/>
      <c r="AN1094" s="139"/>
      <c r="AO1094" s="139"/>
      <c r="BB1094" s="165"/>
      <c r="BC1094" s="161"/>
      <c r="BD1094" s="166"/>
      <c r="BJ1094" s="165"/>
      <c r="BK1094" s="161"/>
      <c r="BL1094" s="166"/>
      <c r="CJ1094" s="413"/>
      <c r="CK1094" s="413"/>
      <c r="CO1094" s="141"/>
    </row>
    <row r="1095" spans="1:93" s="5" customFormat="1" x14ac:dyDescent="0.25">
      <c r="A1095" s="139"/>
      <c r="B1095" s="139"/>
      <c r="C1095" s="139"/>
      <c r="D1095" s="139"/>
      <c r="E1095" s="139"/>
      <c r="F1095" s="139"/>
      <c r="G1095" s="139"/>
      <c r="H1095" s="139"/>
      <c r="I1095" s="139"/>
      <c r="J1095" s="139"/>
      <c r="K1095" s="139"/>
      <c r="L1095" s="139"/>
      <c r="M1095" s="139"/>
      <c r="N1095" s="139"/>
      <c r="O1095" s="139"/>
      <c r="P1095" s="139"/>
      <c r="Q1095" s="139"/>
      <c r="R1095" s="139"/>
      <c r="S1095" s="139"/>
      <c r="T1095" s="139"/>
      <c r="U1095" s="139"/>
      <c r="V1095" s="139"/>
      <c r="W1095" s="139"/>
      <c r="X1095" s="139"/>
      <c r="Y1095" s="139"/>
      <c r="Z1095" s="139"/>
      <c r="AA1095" s="139"/>
      <c r="AB1095" s="139"/>
      <c r="AC1095" s="139"/>
      <c r="AD1095" s="139"/>
      <c r="AE1095" s="139"/>
      <c r="AF1095" s="163"/>
      <c r="AG1095" s="163"/>
      <c r="AH1095" s="163"/>
      <c r="AI1095" s="163"/>
      <c r="AJ1095" s="163"/>
      <c r="AK1095" s="164"/>
      <c r="AL1095" s="139"/>
      <c r="AM1095" s="139"/>
      <c r="AN1095" s="139"/>
      <c r="AO1095" s="139"/>
      <c r="BB1095" s="165"/>
      <c r="BC1095" s="161"/>
      <c r="BD1095" s="166"/>
      <c r="BJ1095" s="165"/>
      <c r="BK1095" s="161"/>
      <c r="BL1095" s="166"/>
      <c r="CJ1095" s="413"/>
      <c r="CK1095" s="413"/>
      <c r="CO1095" s="141"/>
    </row>
    <row r="1096" spans="1:93" s="5" customFormat="1" x14ac:dyDescent="0.25">
      <c r="A1096" s="139"/>
      <c r="B1096" s="139"/>
      <c r="C1096" s="139"/>
      <c r="D1096" s="139"/>
      <c r="E1096" s="139"/>
      <c r="F1096" s="139"/>
      <c r="G1096" s="139"/>
      <c r="H1096" s="139"/>
      <c r="I1096" s="139"/>
      <c r="J1096" s="139"/>
      <c r="K1096" s="139"/>
      <c r="L1096" s="139"/>
      <c r="M1096" s="139"/>
      <c r="N1096" s="139"/>
      <c r="O1096" s="139"/>
      <c r="P1096" s="139"/>
      <c r="Q1096" s="139"/>
      <c r="R1096" s="139"/>
      <c r="S1096" s="139"/>
      <c r="T1096" s="139"/>
      <c r="U1096" s="139"/>
      <c r="V1096" s="139"/>
      <c r="W1096" s="139"/>
      <c r="X1096" s="139"/>
      <c r="Y1096" s="139"/>
      <c r="Z1096" s="139"/>
      <c r="AA1096" s="139"/>
      <c r="AB1096" s="139"/>
      <c r="AC1096" s="139"/>
      <c r="AD1096" s="139"/>
      <c r="AE1096" s="139"/>
      <c r="AF1096" s="163"/>
      <c r="AG1096" s="163"/>
      <c r="AH1096" s="163"/>
      <c r="AI1096" s="163"/>
      <c r="AJ1096" s="163"/>
      <c r="AK1096" s="164"/>
      <c r="AL1096" s="139"/>
      <c r="AM1096" s="139"/>
      <c r="AN1096" s="139"/>
      <c r="AO1096" s="139"/>
      <c r="BB1096" s="165"/>
      <c r="BC1096" s="161"/>
      <c r="BD1096" s="166"/>
      <c r="BJ1096" s="165"/>
      <c r="BK1096" s="161"/>
      <c r="BL1096" s="166"/>
      <c r="CJ1096" s="413"/>
      <c r="CK1096" s="413"/>
      <c r="CO1096" s="141"/>
    </row>
    <row r="1097" spans="1:93" s="5" customFormat="1" x14ac:dyDescent="0.25">
      <c r="A1097" s="139"/>
      <c r="B1097" s="139"/>
      <c r="C1097" s="139"/>
      <c r="D1097" s="139"/>
      <c r="E1097" s="139"/>
      <c r="F1097" s="139"/>
      <c r="G1097" s="139"/>
      <c r="H1097" s="139"/>
      <c r="I1097" s="139"/>
      <c r="J1097" s="139"/>
      <c r="K1097" s="139"/>
      <c r="L1097" s="139"/>
      <c r="M1097" s="139"/>
      <c r="N1097" s="139"/>
      <c r="O1097" s="139"/>
      <c r="P1097" s="139"/>
      <c r="Q1097" s="139"/>
      <c r="R1097" s="139"/>
      <c r="S1097" s="139"/>
      <c r="T1097" s="139"/>
      <c r="U1097" s="139"/>
      <c r="V1097" s="139"/>
      <c r="W1097" s="139"/>
      <c r="X1097" s="139"/>
      <c r="Y1097" s="139"/>
      <c r="Z1097" s="139"/>
      <c r="AA1097" s="139"/>
      <c r="AB1097" s="139"/>
      <c r="AC1097" s="139"/>
      <c r="AD1097" s="139"/>
      <c r="AE1097" s="139"/>
      <c r="AF1097" s="163"/>
      <c r="AG1097" s="163"/>
      <c r="AH1097" s="163"/>
      <c r="AI1097" s="163"/>
      <c r="AJ1097" s="163"/>
      <c r="AK1097" s="164"/>
      <c r="AL1097" s="139"/>
      <c r="AM1097" s="139"/>
      <c r="AN1097" s="139"/>
      <c r="AO1097" s="139"/>
      <c r="BB1097" s="165"/>
      <c r="BC1097" s="161"/>
      <c r="BD1097" s="166"/>
      <c r="BJ1097" s="165"/>
      <c r="BK1097" s="161"/>
      <c r="BL1097" s="166"/>
      <c r="CJ1097" s="413"/>
      <c r="CK1097" s="413"/>
      <c r="CO1097" s="141"/>
    </row>
    <row r="1098" spans="1:93" s="5" customFormat="1" x14ac:dyDescent="0.25">
      <c r="A1098" s="139"/>
      <c r="B1098" s="139"/>
      <c r="C1098" s="139"/>
      <c r="D1098" s="139"/>
      <c r="E1098" s="139"/>
      <c r="F1098" s="139"/>
      <c r="G1098" s="139"/>
      <c r="H1098" s="139"/>
      <c r="I1098" s="139"/>
      <c r="J1098" s="139"/>
      <c r="K1098" s="139"/>
      <c r="L1098" s="139"/>
      <c r="M1098" s="139"/>
      <c r="N1098" s="139"/>
      <c r="O1098" s="139"/>
      <c r="P1098" s="139"/>
      <c r="Q1098" s="139"/>
      <c r="R1098" s="139"/>
      <c r="S1098" s="139"/>
      <c r="T1098" s="139"/>
      <c r="U1098" s="139"/>
      <c r="V1098" s="139"/>
      <c r="W1098" s="139"/>
      <c r="X1098" s="139"/>
      <c r="Y1098" s="139"/>
      <c r="Z1098" s="139"/>
      <c r="AA1098" s="139"/>
      <c r="AB1098" s="139"/>
      <c r="AC1098" s="139"/>
      <c r="AD1098" s="139"/>
      <c r="AE1098" s="139"/>
      <c r="AF1098" s="163"/>
      <c r="AG1098" s="163"/>
      <c r="AH1098" s="163"/>
      <c r="AI1098" s="163"/>
      <c r="AJ1098" s="163"/>
      <c r="AK1098" s="164"/>
      <c r="AL1098" s="139"/>
      <c r="AM1098" s="139"/>
      <c r="AN1098" s="139"/>
      <c r="AO1098" s="139"/>
      <c r="BB1098" s="165"/>
      <c r="BC1098" s="161"/>
      <c r="BD1098" s="166"/>
      <c r="BJ1098" s="165"/>
      <c r="BK1098" s="161"/>
      <c r="BL1098" s="166"/>
      <c r="CJ1098" s="413"/>
      <c r="CK1098" s="413"/>
      <c r="CO1098" s="141"/>
    </row>
    <row r="1099" spans="1:93" s="5" customFormat="1" x14ac:dyDescent="0.25">
      <c r="A1099" s="139"/>
      <c r="B1099" s="139"/>
      <c r="C1099" s="139"/>
      <c r="D1099" s="139"/>
      <c r="E1099" s="139"/>
      <c r="F1099" s="139"/>
      <c r="G1099" s="139"/>
      <c r="H1099" s="139"/>
      <c r="I1099" s="139"/>
      <c r="J1099" s="139"/>
      <c r="K1099" s="139"/>
      <c r="L1099" s="139"/>
      <c r="M1099" s="139"/>
      <c r="N1099" s="139"/>
      <c r="O1099" s="139"/>
      <c r="P1099" s="139"/>
      <c r="Q1099" s="139"/>
      <c r="R1099" s="139"/>
      <c r="S1099" s="139"/>
      <c r="T1099" s="139"/>
      <c r="U1099" s="139"/>
      <c r="V1099" s="139"/>
      <c r="W1099" s="139"/>
      <c r="X1099" s="139"/>
      <c r="Y1099" s="139"/>
      <c r="Z1099" s="139"/>
      <c r="AA1099" s="139"/>
      <c r="AB1099" s="139"/>
      <c r="AC1099" s="139"/>
      <c r="AD1099" s="139"/>
      <c r="AE1099" s="139"/>
      <c r="AF1099" s="163"/>
      <c r="AG1099" s="163"/>
      <c r="AH1099" s="163"/>
      <c r="AI1099" s="163"/>
      <c r="AJ1099" s="163"/>
      <c r="AK1099" s="164"/>
      <c r="AL1099" s="139"/>
      <c r="AM1099" s="139"/>
      <c r="AN1099" s="139"/>
      <c r="AO1099" s="139"/>
      <c r="BB1099" s="165"/>
      <c r="BC1099" s="161"/>
      <c r="BD1099" s="166"/>
      <c r="BJ1099" s="165"/>
      <c r="BK1099" s="161"/>
      <c r="BL1099" s="166"/>
      <c r="CJ1099" s="413"/>
      <c r="CK1099" s="413"/>
      <c r="CO1099" s="141"/>
    </row>
    <row r="1100" spans="1:93" s="5" customFormat="1" x14ac:dyDescent="0.25">
      <c r="A1100" s="139"/>
      <c r="B1100" s="139"/>
      <c r="C1100" s="139"/>
      <c r="D1100" s="139"/>
      <c r="E1100" s="139"/>
      <c r="F1100" s="139"/>
      <c r="G1100" s="139"/>
      <c r="H1100" s="139"/>
      <c r="I1100" s="139"/>
      <c r="J1100" s="139"/>
      <c r="K1100" s="139"/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39"/>
      <c r="X1100" s="139"/>
      <c r="Y1100" s="139"/>
      <c r="Z1100" s="139"/>
      <c r="AA1100" s="139"/>
      <c r="AB1100" s="139"/>
      <c r="AC1100" s="139"/>
      <c r="AD1100" s="139"/>
      <c r="AE1100" s="139"/>
      <c r="AF1100" s="163"/>
      <c r="AG1100" s="163"/>
      <c r="AH1100" s="163"/>
      <c r="AI1100" s="163"/>
      <c r="AJ1100" s="163"/>
      <c r="AK1100" s="164"/>
      <c r="AL1100" s="139"/>
      <c r="AM1100" s="139"/>
      <c r="AN1100" s="139"/>
      <c r="AO1100" s="139"/>
      <c r="BB1100" s="165"/>
      <c r="BC1100" s="161"/>
      <c r="BD1100" s="166"/>
      <c r="BJ1100" s="165"/>
      <c r="BK1100" s="161"/>
      <c r="BL1100" s="166"/>
      <c r="CJ1100" s="413"/>
      <c r="CK1100" s="413"/>
      <c r="CO1100" s="141"/>
    </row>
    <row r="1101" spans="1:93" s="5" customFormat="1" x14ac:dyDescent="0.25">
      <c r="A1101" s="139"/>
      <c r="B1101" s="139"/>
      <c r="C1101" s="139"/>
      <c r="D1101" s="139"/>
      <c r="E1101" s="139"/>
      <c r="F1101" s="139"/>
      <c r="G1101" s="139"/>
      <c r="H1101" s="139"/>
      <c r="I1101" s="139"/>
      <c r="J1101" s="139"/>
      <c r="K1101" s="139"/>
      <c r="L1101" s="139"/>
      <c r="M1101" s="139"/>
      <c r="N1101" s="139"/>
      <c r="O1101" s="139"/>
      <c r="P1101" s="139"/>
      <c r="Q1101" s="139"/>
      <c r="R1101" s="139"/>
      <c r="S1101" s="139"/>
      <c r="T1101" s="139"/>
      <c r="U1101" s="139"/>
      <c r="V1101" s="139"/>
      <c r="W1101" s="139"/>
      <c r="X1101" s="139"/>
      <c r="Y1101" s="139"/>
      <c r="Z1101" s="139"/>
      <c r="AA1101" s="139"/>
      <c r="AB1101" s="139"/>
      <c r="AC1101" s="139"/>
      <c r="AD1101" s="139"/>
      <c r="AE1101" s="139"/>
      <c r="AF1101" s="163"/>
      <c r="AG1101" s="163"/>
      <c r="AH1101" s="163"/>
      <c r="AI1101" s="163"/>
      <c r="AJ1101" s="163"/>
      <c r="AK1101" s="164"/>
      <c r="AL1101" s="139"/>
      <c r="AM1101" s="139"/>
      <c r="AN1101" s="139"/>
      <c r="AO1101" s="139"/>
      <c r="BB1101" s="165"/>
      <c r="BC1101" s="161"/>
      <c r="BD1101" s="166"/>
      <c r="BJ1101" s="165"/>
      <c r="BK1101" s="161"/>
      <c r="BL1101" s="166"/>
      <c r="CJ1101" s="413"/>
      <c r="CK1101" s="413"/>
      <c r="CO1101" s="141"/>
    </row>
    <row r="1102" spans="1:93" s="5" customFormat="1" x14ac:dyDescent="0.25">
      <c r="A1102" s="139"/>
      <c r="B1102" s="139"/>
      <c r="C1102" s="139"/>
      <c r="D1102" s="139"/>
      <c r="E1102" s="139"/>
      <c r="F1102" s="139"/>
      <c r="G1102" s="139"/>
      <c r="H1102" s="139"/>
      <c r="I1102" s="139"/>
      <c r="J1102" s="139"/>
      <c r="K1102" s="139"/>
      <c r="L1102" s="139"/>
      <c r="M1102" s="139"/>
      <c r="N1102" s="139"/>
      <c r="O1102" s="139"/>
      <c r="P1102" s="139"/>
      <c r="Q1102" s="139"/>
      <c r="R1102" s="139"/>
      <c r="S1102" s="139"/>
      <c r="T1102" s="139"/>
      <c r="U1102" s="139"/>
      <c r="V1102" s="139"/>
      <c r="W1102" s="139"/>
      <c r="X1102" s="139"/>
      <c r="Y1102" s="139"/>
      <c r="Z1102" s="139"/>
      <c r="AA1102" s="139"/>
      <c r="AB1102" s="139"/>
      <c r="AC1102" s="139"/>
      <c r="AD1102" s="139"/>
      <c r="AE1102" s="139"/>
      <c r="AF1102" s="163"/>
      <c r="AG1102" s="163"/>
      <c r="AH1102" s="163"/>
      <c r="AI1102" s="163"/>
      <c r="AJ1102" s="163"/>
      <c r="AK1102" s="164"/>
      <c r="AL1102" s="139"/>
      <c r="AM1102" s="139"/>
      <c r="AN1102" s="139"/>
      <c r="AO1102" s="139"/>
      <c r="BB1102" s="165"/>
      <c r="BC1102" s="161"/>
      <c r="BD1102" s="166"/>
      <c r="BJ1102" s="165"/>
      <c r="BK1102" s="161"/>
      <c r="BL1102" s="166"/>
      <c r="CJ1102" s="413"/>
      <c r="CK1102" s="413"/>
      <c r="CO1102" s="141"/>
    </row>
    <row r="1103" spans="1:93" s="5" customFormat="1" x14ac:dyDescent="0.25">
      <c r="A1103" s="139"/>
      <c r="B1103" s="139"/>
      <c r="C1103" s="139"/>
      <c r="D1103" s="139"/>
      <c r="E1103" s="139"/>
      <c r="F1103" s="139"/>
      <c r="G1103" s="139"/>
      <c r="H1103" s="139"/>
      <c r="I1103" s="139"/>
      <c r="J1103" s="139"/>
      <c r="K1103" s="139"/>
      <c r="L1103" s="139"/>
      <c r="M1103" s="139"/>
      <c r="N1103" s="139"/>
      <c r="O1103" s="139"/>
      <c r="P1103" s="139"/>
      <c r="Q1103" s="139"/>
      <c r="R1103" s="139"/>
      <c r="S1103" s="139"/>
      <c r="T1103" s="139"/>
      <c r="U1103" s="139"/>
      <c r="V1103" s="139"/>
      <c r="W1103" s="139"/>
      <c r="X1103" s="139"/>
      <c r="Y1103" s="139"/>
      <c r="Z1103" s="139"/>
      <c r="AA1103" s="139"/>
      <c r="AB1103" s="139"/>
      <c r="AC1103" s="139"/>
      <c r="AD1103" s="139"/>
      <c r="AE1103" s="139"/>
      <c r="AF1103" s="163"/>
      <c r="AG1103" s="163"/>
      <c r="AH1103" s="163"/>
      <c r="AI1103" s="163"/>
      <c r="AJ1103" s="163"/>
      <c r="AK1103" s="164"/>
      <c r="AL1103" s="139"/>
      <c r="AM1103" s="139"/>
      <c r="AN1103" s="139"/>
      <c r="AO1103" s="139"/>
      <c r="BB1103" s="165"/>
      <c r="BC1103" s="161"/>
      <c r="BD1103" s="166"/>
      <c r="BJ1103" s="165"/>
      <c r="BK1103" s="161"/>
      <c r="BL1103" s="166"/>
      <c r="CJ1103" s="413"/>
      <c r="CK1103" s="413"/>
      <c r="CO1103" s="141"/>
    </row>
    <row r="1104" spans="1:93" s="5" customFormat="1" x14ac:dyDescent="0.25">
      <c r="A1104" s="139"/>
      <c r="B1104" s="139"/>
      <c r="C1104" s="139"/>
      <c r="D1104" s="139"/>
      <c r="E1104" s="139"/>
      <c r="F1104" s="139"/>
      <c r="G1104" s="139"/>
      <c r="H1104" s="139"/>
      <c r="I1104" s="139"/>
      <c r="J1104" s="139"/>
      <c r="K1104" s="139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X1104" s="139"/>
      <c r="Y1104" s="139"/>
      <c r="Z1104" s="139"/>
      <c r="AA1104" s="139"/>
      <c r="AB1104" s="139"/>
      <c r="AC1104" s="139"/>
      <c r="AD1104" s="139"/>
      <c r="AE1104" s="139"/>
      <c r="AF1104" s="163"/>
      <c r="AG1104" s="163"/>
      <c r="AH1104" s="163"/>
      <c r="AI1104" s="163"/>
      <c r="AJ1104" s="163"/>
      <c r="AK1104" s="164"/>
      <c r="AL1104" s="139"/>
      <c r="AM1104" s="139"/>
      <c r="AN1104" s="139"/>
      <c r="AO1104" s="139"/>
      <c r="BB1104" s="165"/>
      <c r="BC1104" s="161"/>
      <c r="BD1104" s="166"/>
      <c r="BJ1104" s="165"/>
      <c r="BK1104" s="161"/>
      <c r="BL1104" s="166"/>
      <c r="CJ1104" s="413"/>
      <c r="CK1104" s="413"/>
      <c r="CO1104" s="141"/>
    </row>
    <row r="1105" spans="1:93" s="5" customFormat="1" x14ac:dyDescent="0.25">
      <c r="A1105" s="139"/>
      <c r="B1105" s="139"/>
      <c r="C1105" s="139"/>
      <c r="D1105" s="139"/>
      <c r="E1105" s="139"/>
      <c r="F1105" s="139"/>
      <c r="G1105" s="139"/>
      <c r="H1105" s="139"/>
      <c r="I1105" s="139"/>
      <c r="J1105" s="139"/>
      <c r="K1105" s="139"/>
      <c r="L1105" s="139"/>
      <c r="M1105" s="139"/>
      <c r="N1105" s="139"/>
      <c r="O1105" s="139"/>
      <c r="P1105" s="139"/>
      <c r="Q1105" s="139"/>
      <c r="R1105" s="139"/>
      <c r="S1105" s="139"/>
      <c r="T1105" s="139"/>
      <c r="U1105" s="139"/>
      <c r="V1105" s="139"/>
      <c r="W1105" s="139"/>
      <c r="X1105" s="139"/>
      <c r="Y1105" s="139"/>
      <c r="Z1105" s="139"/>
      <c r="AA1105" s="139"/>
      <c r="AB1105" s="139"/>
      <c r="AC1105" s="139"/>
      <c r="AD1105" s="139"/>
      <c r="AE1105" s="139"/>
      <c r="AF1105" s="163"/>
      <c r="AG1105" s="163"/>
      <c r="AH1105" s="163"/>
      <c r="AI1105" s="163"/>
      <c r="AJ1105" s="163"/>
      <c r="AK1105" s="164"/>
      <c r="AL1105" s="139"/>
      <c r="AM1105" s="139"/>
      <c r="AN1105" s="139"/>
      <c r="AO1105" s="139"/>
      <c r="BB1105" s="165"/>
      <c r="BC1105" s="161"/>
      <c r="BD1105" s="166"/>
      <c r="BJ1105" s="165"/>
      <c r="BK1105" s="161"/>
      <c r="BL1105" s="166"/>
      <c r="CJ1105" s="413"/>
      <c r="CK1105" s="413"/>
      <c r="CO1105" s="141"/>
    </row>
    <row r="1106" spans="1:93" s="5" customFormat="1" x14ac:dyDescent="0.25">
      <c r="A1106" s="139"/>
      <c r="B1106" s="139"/>
      <c r="C1106" s="139"/>
      <c r="D1106" s="139"/>
      <c r="E1106" s="139"/>
      <c r="F1106" s="139"/>
      <c r="G1106" s="139"/>
      <c r="H1106" s="139"/>
      <c r="I1106" s="139"/>
      <c r="J1106" s="139"/>
      <c r="K1106" s="139"/>
      <c r="L1106" s="139"/>
      <c r="M1106" s="139"/>
      <c r="N1106" s="139"/>
      <c r="O1106" s="139"/>
      <c r="P1106" s="139"/>
      <c r="Q1106" s="139"/>
      <c r="R1106" s="139"/>
      <c r="S1106" s="139"/>
      <c r="T1106" s="139"/>
      <c r="U1106" s="139"/>
      <c r="V1106" s="139"/>
      <c r="W1106" s="139"/>
      <c r="X1106" s="139"/>
      <c r="Y1106" s="139"/>
      <c r="Z1106" s="139"/>
      <c r="AA1106" s="139"/>
      <c r="AB1106" s="139"/>
      <c r="AC1106" s="139"/>
      <c r="AD1106" s="139"/>
      <c r="AE1106" s="139"/>
      <c r="AF1106" s="163"/>
      <c r="AG1106" s="163"/>
      <c r="AH1106" s="163"/>
      <c r="AI1106" s="163"/>
      <c r="AJ1106" s="163"/>
      <c r="AK1106" s="164"/>
      <c r="AL1106" s="139"/>
      <c r="AM1106" s="139"/>
      <c r="AN1106" s="139"/>
      <c r="AO1106" s="139"/>
      <c r="BB1106" s="165"/>
      <c r="BC1106" s="161"/>
      <c r="BD1106" s="166"/>
      <c r="BJ1106" s="165"/>
      <c r="BK1106" s="161"/>
      <c r="BL1106" s="166"/>
      <c r="CJ1106" s="413"/>
      <c r="CK1106" s="413"/>
      <c r="CO1106" s="141"/>
    </row>
    <row r="1107" spans="1:93" s="5" customFormat="1" x14ac:dyDescent="0.25">
      <c r="A1107" s="139"/>
      <c r="B1107" s="139"/>
      <c r="C1107" s="139"/>
      <c r="D1107" s="139"/>
      <c r="E1107" s="139"/>
      <c r="F1107" s="139"/>
      <c r="G1107" s="139"/>
      <c r="H1107" s="139"/>
      <c r="I1107" s="139"/>
      <c r="J1107" s="139"/>
      <c r="K1107" s="139"/>
      <c r="L1107" s="139"/>
      <c r="M1107" s="139"/>
      <c r="N1107" s="139"/>
      <c r="O1107" s="139"/>
      <c r="P1107" s="139"/>
      <c r="Q1107" s="139"/>
      <c r="R1107" s="139"/>
      <c r="S1107" s="139"/>
      <c r="T1107" s="139"/>
      <c r="U1107" s="139"/>
      <c r="V1107" s="139"/>
      <c r="W1107" s="139"/>
      <c r="X1107" s="139"/>
      <c r="Y1107" s="139"/>
      <c r="Z1107" s="139"/>
      <c r="AA1107" s="139"/>
      <c r="AB1107" s="139"/>
      <c r="AC1107" s="139"/>
      <c r="AD1107" s="139"/>
      <c r="AE1107" s="139"/>
      <c r="AF1107" s="163"/>
      <c r="AG1107" s="163"/>
      <c r="AH1107" s="163"/>
      <c r="AI1107" s="163"/>
      <c r="AJ1107" s="163"/>
      <c r="AK1107" s="164"/>
      <c r="AL1107" s="139"/>
      <c r="AM1107" s="139"/>
      <c r="AN1107" s="139"/>
      <c r="AO1107" s="139"/>
      <c r="BB1107" s="165"/>
      <c r="BC1107" s="161"/>
      <c r="BD1107" s="166"/>
      <c r="BJ1107" s="165"/>
      <c r="BK1107" s="161"/>
      <c r="BL1107" s="166"/>
      <c r="CJ1107" s="413"/>
      <c r="CK1107" s="413"/>
      <c r="CO1107" s="141"/>
    </row>
    <row r="1108" spans="1:93" s="5" customFormat="1" x14ac:dyDescent="0.25">
      <c r="A1108" s="139"/>
      <c r="B1108" s="139"/>
      <c r="C1108" s="139"/>
      <c r="D1108" s="139"/>
      <c r="E1108" s="139"/>
      <c r="F1108" s="139"/>
      <c r="G1108" s="139"/>
      <c r="H1108" s="139"/>
      <c r="I1108" s="139"/>
      <c r="J1108" s="139"/>
      <c r="K1108" s="139"/>
      <c r="L1108" s="139"/>
      <c r="M1108" s="139"/>
      <c r="N1108" s="139"/>
      <c r="O1108" s="139"/>
      <c r="P1108" s="139"/>
      <c r="Q1108" s="139"/>
      <c r="R1108" s="139"/>
      <c r="S1108" s="139"/>
      <c r="T1108" s="139"/>
      <c r="U1108" s="139"/>
      <c r="V1108" s="139"/>
      <c r="W1108" s="139"/>
      <c r="X1108" s="139"/>
      <c r="Y1108" s="139"/>
      <c r="Z1108" s="139"/>
      <c r="AA1108" s="139"/>
      <c r="AB1108" s="139"/>
      <c r="AC1108" s="139"/>
      <c r="AD1108" s="139"/>
      <c r="AE1108" s="139"/>
      <c r="AF1108" s="163"/>
      <c r="AG1108" s="163"/>
      <c r="AH1108" s="163"/>
      <c r="AI1108" s="163"/>
      <c r="AJ1108" s="163"/>
      <c r="AK1108" s="164"/>
      <c r="AL1108" s="139"/>
      <c r="AM1108" s="139"/>
      <c r="AN1108" s="139"/>
      <c r="AO1108" s="139"/>
      <c r="BB1108" s="165"/>
      <c r="BC1108" s="161"/>
      <c r="BD1108" s="166"/>
      <c r="BJ1108" s="165"/>
      <c r="BK1108" s="161"/>
      <c r="BL1108" s="166"/>
      <c r="CJ1108" s="413"/>
      <c r="CK1108" s="413"/>
      <c r="CO1108" s="141"/>
    </row>
    <row r="1109" spans="1:93" s="5" customFormat="1" x14ac:dyDescent="0.25">
      <c r="A1109" s="139"/>
      <c r="B1109" s="139"/>
      <c r="C1109" s="139"/>
      <c r="D1109" s="139"/>
      <c r="E1109" s="139"/>
      <c r="F1109" s="139"/>
      <c r="G1109" s="139"/>
      <c r="H1109" s="139"/>
      <c r="I1109" s="139"/>
      <c r="J1109" s="139"/>
      <c r="K1109" s="139"/>
      <c r="L1109" s="139"/>
      <c r="M1109" s="139"/>
      <c r="N1109" s="139"/>
      <c r="O1109" s="139"/>
      <c r="P1109" s="139"/>
      <c r="Q1109" s="139"/>
      <c r="R1109" s="139"/>
      <c r="S1109" s="139"/>
      <c r="T1109" s="139"/>
      <c r="U1109" s="139"/>
      <c r="V1109" s="139"/>
      <c r="W1109" s="139"/>
      <c r="X1109" s="139"/>
      <c r="Y1109" s="139"/>
      <c r="Z1109" s="139"/>
      <c r="AA1109" s="139"/>
      <c r="AB1109" s="139"/>
      <c r="AC1109" s="139"/>
      <c r="AD1109" s="139"/>
      <c r="AE1109" s="139"/>
      <c r="AF1109" s="163"/>
      <c r="AG1109" s="163"/>
      <c r="AH1109" s="163"/>
      <c r="AI1109" s="163"/>
      <c r="AJ1109" s="163"/>
      <c r="AK1109" s="164"/>
      <c r="AL1109" s="139"/>
      <c r="AM1109" s="139"/>
      <c r="AN1109" s="139"/>
      <c r="AO1109" s="139"/>
      <c r="BB1109" s="165"/>
      <c r="BC1109" s="161"/>
      <c r="BD1109" s="166"/>
      <c r="BJ1109" s="165"/>
      <c r="BK1109" s="161"/>
      <c r="BL1109" s="166"/>
      <c r="CJ1109" s="413"/>
      <c r="CK1109" s="413"/>
      <c r="CO1109" s="141"/>
    </row>
    <row r="1110" spans="1:93" s="5" customFormat="1" x14ac:dyDescent="0.25">
      <c r="A1110" s="139"/>
      <c r="B1110" s="139"/>
      <c r="C1110" s="139"/>
      <c r="D1110" s="139"/>
      <c r="E1110" s="139"/>
      <c r="F1110" s="139"/>
      <c r="G1110" s="139"/>
      <c r="H1110" s="139"/>
      <c r="I1110" s="139"/>
      <c r="J1110" s="139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39"/>
      <c r="X1110" s="139"/>
      <c r="Y1110" s="139"/>
      <c r="Z1110" s="139"/>
      <c r="AA1110" s="139"/>
      <c r="AB1110" s="139"/>
      <c r="AC1110" s="139"/>
      <c r="AD1110" s="139"/>
      <c r="AE1110" s="139"/>
      <c r="AF1110" s="163"/>
      <c r="AG1110" s="163"/>
      <c r="AH1110" s="163"/>
      <c r="AI1110" s="163"/>
      <c r="AJ1110" s="163"/>
      <c r="AK1110" s="164"/>
      <c r="AL1110" s="139"/>
      <c r="AM1110" s="139"/>
      <c r="AN1110" s="139"/>
      <c r="AO1110" s="139"/>
      <c r="BB1110" s="165"/>
      <c r="BC1110" s="161"/>
      <c r="BD1110" s="166"/>
      <c r="BJ1110" s="165"/>
      <c r="BK1110" s="161"/>
      <c r="BL1110" s="166"/>
      <c r="CJ1110" s="413"/>
      <c r="CK1110" s="413"/>
      <c r="CO1110" s="141"/>
    </row>
    <row r="1111" spans="1:93" s="5" customFormat="1" x14ac:dyDescent="0.25">
      <c r="A1111" s="139"/>
      <c r="B1111" s="139"/>
      <c r="C1111" s="139"/>
      <c r="D1111" s="139"/>
      <c r="E1111" s="139"/>
      <c r="F1111" s="139"/>
      <c r="G1111" s="139"/>
      <c r="H1111" s="139"/>
      <c r="I1111" s="139"/>
      <c r="J1111" s="139"/>
      <c r="K1111" s="139"/>
      <c r="L1111" s="139"/>
      <c r="M1111" s="139"/>
      <c r="N1111" s="139"/>
      <c r="O1111" s="139"/>
      <c r="P1111" s="139"/>
      <c r="Q1111" s="139"/>
      <c r="R1111" s="139"/>
      <c r="S1111" s="139"/>
      <c r="T1111" s="139"/>
      <c r="U1111" s="139"/>
      <c r="V1111" s="139"/>
      <c r="W1111" s="139"/>
      <c r="X1111" s="139"/>
      <c r="Y1111" s="139"/>
      <c r="Z1111" s="139"/>
      <c r="AA1111" s="139"/>
      <c r="AB1111" s="139"/>
      <c r="AC1111" s="139"/>
      <c r="AD1111" s="139"/>
      <c r="AE1111" s="139"/>
      <c r="AF1111" s="163"/>
      <c r="AG1111" s="163"/>
      <c r="AH1111" s="163"/>
      <c r="AI1111" s="163"/>
      <c r="AJ1111" s="163"/>
      <c r="AK1111" s="164"/>
      <c r="AL1111" s="139"/>
      <c r="AM1111" s="139"/>
      <c r="AN1111" s="139"/>
      <c r="AO1111" s="139"/>
      <c r="BB1111" s="165"/>
      <c r="BC1111" s="161"/>
      <c r="BD1111" s="166"/>
      <c r="BJ1111" s="165"/>
      <c r="BK1111" s="161"/>
      <c r="BL1111" s="166"/>
      <c r="CJ1111" s="413"/>
      <c r="CK1111" s="413"/>
      <c r="CO1111" s="141"/>
    </row>
    <row r="1112" spans="1:93" s="5" customFormat="1" x14ac:dyDescent="0.25">
      <c r="A1112" s="139"/>
      <c r="B1112" s="139"/>
      <c r="C1112" s="139"/>
      <c r="D1112" s="139"/>
      <c r="E1112" s="139"/>
      <c r="F1112" s="139"/>
      <c r="G1112" s="139"/>
      <c r="H1112" s="139"/>
      <c r="I1112" s="139"/>
      <c r="J1112" s="139"/>
      <c r="K1112" s="139"/>
      <c r="L1112" s="139"/>
      <c r="M1112" s="139"/>
      <c r="N1112" s="139"/>
      <c r="O1112" s="139"/>
      <c r="P1112" s="139"/>
      <c r="Q1112" s="139"/>
      <c r="R1112" s="139"/>
      <c r="S1112" s="139"/>
      <c r="T1112" s="139"/>
      <c r="U1112" s="139"/>
      <c r="V1112" s="139"/>
      <c r="W1112" s="139"/>
      <c r="X1112" s="139"/>
      <c r="Y1112" s="139"/>
      <c r="Z1112" s="139"/>
      <c r="AA1112" s="139"/>
      <c r="AB1112" s="139"/>
      <c r="AC1112" s="139"/>
      <c r="AD1112" s="139"/>
      <c r="AE1112" s="139"/>
      <c r="AF1112" s="163"/>
      <c r="AG1112" s="163"/>
      <c r="AH1112" s="163"/>
      <c r="AI1112" s="163"/>
      <c r="AJ1112" s="163"/>
      <c r="AK1112" s="164"/>
      <c r="AL1112" s="139"/>
      <c r="AM1112" s="139"/>
      <c r="AN1112" s="139"/>
      <c r="AO1112" s="139"/>
      <c r="BB1112" s="165"/>
      <c r="BC1112" s="161"/>
      <c r="BD1112" s="166"/>
      <c r="BJ1112" s="165"/>
      <c r="BK1112" s="161"/>
      <c r="BL1112" s="166"/>
      <c r="CJ1112" s="413"/>
      <c r="CK1112" s="413"/>
      <c r="CO1112" s="141"/>
    </row>
    <row r="1113" spans="1:93" s="5" customFormat="1" x14ac:dyDescent="0.25">
      <c r="A1113" s="139"/>
      <c r="B1113" s="139"/>
      <c r="C1113" s="139"/>
      <c r="D1113" s="139"/>
      <c r="E1113" s="139"/>
      <c r="F1113" s="139"/>
      <c r="G1113" s="139"/>
      <c r="H1113" s="139"/>
      <c r="I1113" s="139"/>
      <c r="J1113" s="139"/>
      <c r="K1113" s="139"/>
      <c r="L1113" s="139"/>
      <c r="M1113" s="139"/>
      <c r="N1113" s="139"/>
      <c r="O1113" s="139"/>
      <c r="P1113" s="139"/>
      <c r="Q1113" s="139"/>
      <c r="R1113" s="139"/>
      <c r="S1113" s="139"/>
      <c r="T1113" s="139"/>
      <c r="U1113" s="139"/>
      <c r="V1113" s="139"/>
      <c r="W1113" s="139"/>
      <c r="X1113" s="139"/>
      <c r="Y1113" s="139"/>
      <c r="Z1113" s="139"/>
      <c r="AA1113" s="139"/>
      <c r="AB1113" s="139"/>
      <c r="AC1113" s="139"/>
      <c r="AD1113" s="139"/>
      <c r="AE1113" s="139"/>
      <c r="AF1113" s="163"/>
      <c r="AG1113" s="163"/>
      <c r="AH1113" s="163"/>
      <c r="AI1113" s="163"/>
      <c r="AJ1113" s="163"/>
      <c r="AK1113" s="164"/>
      <c r="AL1113" s="139"/>
      <c r="AM1113" s="139"/>
      <c r="AN1113" s="139"/>
      <c r="AO1113" s="139"/>
      <c r="BB1113" s="165"/>
      <c r="BC1113" s="161"/>
      <c r="BD1113" s="166"/>
      <c r="BJ1113" s="165"/>
      <c r="BK1113" s="161"/>
      <c r="BL1113" s="166"/>
      <c r="CJ1113" s="413"/>
      <c r="CK1113" s="413"/>
      <c r="CO1113" s="141"/>
    </row>
    <row r="1114" spans="1:93" s="5" customFormat="1" x14ac:dyDescent="0.25">
      <c r="A1114" s="139"/>
      <c r="B1114" s="139"/>
      <c r="C1114" s="139"/>
      <c r="D1114" s="139"/>
      <c r="E1114" s="139"/>
      <c r="F1114" s="139"/>
      <c r="G1114" s="139"/>
      <c r="H1114" s="139"/>
      <c r="I1114" s="139"/>
      <c r="J1114" s="139"/>
      <c r="K1114" s="139"/>
      <c r="L1114" s="139"/>
      <c r="M1114" s="139"/>
      <c r="N1114" s="139"/>
      <c r="O1114" s="139"/>
      <c r="P1114" s="139"/>
      <c r="Q1114" s="139"/>
      <c r="R1114" s="139"/>
      <c r="S1114" s="139"/>
      <c r="T1114" s="139"/>
      <c r="U1114" s="139"/>
      <c r="V1114" s="139"/>
      <c r="W1114" s="139"/>
      <c r="X1114" s="139"/>
      <c r="Y1114" s="139"/>
      <c r="Z1114" s="139"/>
      <c r="AA1114" s="139"/>
      <c r="AB1114" s="139"/>
      <c r="AC1114" s="139"/>
      <c r="AD1114" s="139"/>
      <c r="AE1114" s="139"/>
      <c r="AF1114" s="163"/>
      <c r="AG1114" s="163"/>
      <c r="AH1114" s="163"/>
      <c r="AI1114" s="163"/>
      <c r="AJ1114" s="163"/>
      <c r="AK1114" s="164"/>
      <c r="AL1114" s="139"/>
      <c r="AM1114" s="139"/>
      <c r="AN1114" s="139"/>
      <c r="AO1114" s="139"/>
      <c r="BB1114" s="165"/>
      <c r="BC1114" s="161"/>
      <c r="BD1114" s="166"/>
      <c r="BJ1114" s="165"/>
      <c r="BK1114" s="161"/>
      <c r="BL1114" s="166"/>
      <c r="CJ1114" s="413"/>
      <c r="CK1114" s="413"/>
      <c r="CO1114" s="141"/>
    </row>
    <row r="1115" spans="1:93" s="5" customFormat="1" x14ac:dyDescent="0.25">
      <c r="A1115" s="139"/>
      <c r="B1115" s="139"/>
      <c r="C1115" s="139"/>
      <c r="D1115" s="139"/>
      <c r="E1115" s="139"/>
      <c r="F1115" s="139"/>
      <c r="G1115" s="139"/>
      <c r="H1115" s="139"/>
      <c r="I1115" s="139"/>
      <c r="J1115" s="139"/>
      <c r="K1115" s="139"/>
      <c r="L1115" s="139"/>
      <c r="M1115" s="139"/>
      <c r="N1115" s="139"/>
      <c r="O1115" s="139"/>
      <c r="P1115" s="139"/>
      <c r="Q1115" s="139"/>
      <c r="R1115" s="139"/>
      <c r="S1115" s="139"/>
      <c r="T1115" s="139"/>
      <c r="U1115" s="139"/>
      <c r="V1115" s="139"/>
      <c r="W1115" s="139"/>
      <c r="X1115" s="139"/>
      <c r="Y1115" s="139"/>
      <c r="Z1115" s="139"/>
      <c r="AA1115" s="139"/>
      <c r="AB1115" s="139"/>
      <c r="AC1115" s="139"/>
      <c r="AD1115" s="139"/>
      <c r="AE1115" s="139"/>
      <c r="AF1115" s="163"/>
      <c r="AG1115" s="163"/>
      <c r="AH1115" s="163"/>
      <c r="AI1115" s="163"/>
      <c r="AJ1115" s="163"/>
      <c r="AK1115" s="164"/>
      <c r="AL1115" s="139"/>
      <c r="AM1115" s="139"/>
      <c r="AN1115" s="139"/>
      <c r="AO1115" s="139"/>
      <c r="BB1115" s="165"/>
      <c r="BC1115" s="161"/>
      <c r="BD1115" s="166"/>
      <c r="BJ1115" s="165"/>
      <c r="BK1115" s="161"/>
      <c r="BL1115" s="166"/>
      <c r="CJ1115" s="413"/>
      <c r="CK1115" s="413"/>
      <c r="CO1115" s="141"/>
    </row>
    <row r="1116" spans="1:93" s="5" customFormat="1" x14ac:dyDescent="0.25">
      <c r="A1116" s="139"/>
      <c r="B1116" s="139"/>
      <c r="C1116" s="139"/>
      <c r="D1116" s="139"/>
      <c r="E1116" s="139"/>
      <c r="F1116" s="139"/>
      <c r="G1116" s="139"/>
      <c r="H1116" s="139"/>
      <c r="I1116" s="139"/>
      <c r="J1116" s="139"/>
      <c r="K1116" s="139"/>
      <c r="L1116" s="139"/>
      <c r="M1116" s="139"/>
      <c r="N1116" s="139"/>
      <c r="O1116" s="139"/>
      <c r="P1116" s="139"/>
      <c r="Q1116" s="139"/>
      <c r="R1116" s="139"/>
      <c r="S1116" s="139"/>
      <c r="T1116" s="139"/>
      <c r="U1116" s="139"/>
      <c r="V1116" s="139"/>
      <c r="W1116" s="139"/>
      <c r="X1116" s="139"/>
      <c r="Y1116" s="139"/>
      <c r="Z1116" s="139"/>
      <c r="AA1116" s="139"/>
      <c r="AB1116" s="139"/>
      <c r="AC1116" s="139"/>
      <c r="AD1116" s="139"/>
      <c r="AE1116" s="139"/>
      <c r="AF1116" s="163"/>
      <c r="AG1116" s="163"/>
      <c r="AH1116" s="163"/>
      <c r="AI1116" s="163"/>
      <c r="AJ1116" s="163"/>
      <c r="AK1116" s="164"/>
      <c r="AL1116" s="139"/>
      <c r="AM1116" s="139"/>
      <c r="AN1116" s="139"/>
      <c r="AO1116" s="139"/>
      <c r="BB1116" s="165"/>
      <c r="BC1116" s="161"/>
      <c r="BD1116" s="166"/>
      <c r="BJ1116" s="165"/>
      <c r="BK1116" s="161"/>
      <c r="BL1116" s="166"/>
      <c r="CJ1116" s="413"/>
      <c r="CK1116" s="413"/>
      <c r="CO1116" s="141"/>
    </row>
    <row r="1117" spans="1:93" s="5" customFormat="1" x14ac:dyDescent="0.25">
      <c r="A1117" s="139"/>
      <c r="B1117" s="139"/>
      <c r="C1117" s="139"/>
      <c r="D1117" s="139"/>
      <c r="E1117" s="139"/>
      <c r="F1117" s="139"/>
      <c r="G1117" s="139"/>
      <c r="H1117" s="139"/>
      <c r="I1117" s="139"/>
      <c r="J1117" s="139"/>
      <c r="K1117" s="139"/>
      <c r="L1117" s="139"/>
      <c r="M1117" s="139"/>
      <c r="N1117" s="139"/>
      <c r="O1117" s="139"/>
      <c r="P1117" s="139"/>
      <c r="Q1117" s="139"/>
      <c r="R1117" s="139"/>
      <c r="S1117" s="139"/>
      <c r="T1117" s="139"/>
      <c r="U1117" s="139"/>
      <c r="V1117" s="139"/>
      <c r="W1117" s="139"/>
      <c r="X1117" s="139"/>
      <c r="Y1117" s="139"/>
      <c r="Z1117" s="139"/>
      <c r="AA1117" s="139"/>
      <c r="AB1117" s="139"/>
      <c r="AC1117" s="139"/>
      <c r="AD1117" s="139"/>
      <c r="AE1117" s="139"/>
      <c r="AF1117" s="163"/>
      <c r="AG1117" s="163"/>
      <c r="AH1117" s="163"/>
      <c r="AI1117" s="163"/>
      <c r="AJ1117" s="163"/>
      <c r="AK1117" s="164"/>
      <c r="AL1117" s="139"/>
      <c r="AM1117" s="139"/>
      <c r="AN1117" s="139"/>
      <c r="AO1117" s="139"/>
      <c r="BB1117" s="165"/>
      <c r="BC1117" s="161"/>
      <c r="BD1117" s="166"/>
      <c r="BJ1117" s="165"/>
      <c r="BK1117" s="161"/>
      <c r="BL1117" s="166"/>
      <c r="CJ1117" s="413"/>
      <c r="CK1117" s="413"/>
      <c r="CO1117" s="141"/>
    </row>
    <row r="1118" spans="1:93" s="5" customFormat="1" x14ac:dyDescent="0.25">
      <c r="A1118" s="139"/>
      <c r="B1118" s="139"/>
      <c r="C1118" s="139"/>
      <c r="D1118" s="139"/>
      <c r="E1118" s="139"/>
      <c r="F1118" s="139"/>
      <c r="G1118" s="139"/>
      <c r="H1118" s="139"/>
      <c r="I1118" s="139"/>
      <c r="J1118" s="139"/>
      <c r="K1118" s="139"/>
      <c r="L1118" s="139"/>
      <c r="M1118" s="139"/>
      <c r="N1118" s="139"/>
      <c r="O1118" s="139"/>
      <c r="P1118" s="139"/>
      <c r="Q1118" s="139"/>
      <c r="R1118" s="139"/>
      <c r="S1118" s="139"/>
      <c r="T1118" s="139"/>
      <c r="U1118" s="139"/>
      <c r="V1118" s="139"/>
      <c r="W1118" s="139"/>
      <c r="X1118" s="139"/>
      <c r="Y1118" s="139"/>
      <c r="Z1118" s="139"/>
      <c r="AA1118" s="139"/>
      <c r="AB1118" s="139"/>
      <c r="AC1118" s="139"/>
      <c r="AD1118" s="139"/>
      <c r="AE1118" s="139"/>
      <c r="AF1118" s="163"/>
      <c r="AG1118" s="163"/>
      <c r="AH1118" s="163"/>
      <c r="AI1118" s="163"/>
      <c r="AJ1118" s="163"/>
      <c r="AK1118" s="164"/>
      <c r="AL1118" s="139"/>
      <c r="AM1118" s="139"/>
      <c r="AN1118" s="139"/>
      <c r="AO1118" s="139"/>
      <c r="BB1118" s="165"/>
      <c r="BC1118" s="161"/>
      <c r="BD1118" s="166"/>
      <c r="BJ1118" s="165"/>
      <c r="BK1118" s="161"/>
      <c r="BL1118" s="166"/>
      <c r="CJ1118" s="413"/>
      <c r="CK1118" s="413"/>
      <c r="CO1118" s="141"/>
    </row>
    <row r="1119" spans="1:93" s="5" customFormat="1" x14ac:dyDescent="0.25">
      <c r="A1119" s="139"/>
      <c r="B1119" s="139"/>
      <c r="C1119" s="139"/>
      <c r="D1119" s="139"/>
      <c r="E1119" s="139"/>
      <c r="F1119" s="139"/>
      <c r="G1119" s="139"/>
      <c r="H1119" s="139"/>
      <c r="I1119" s="139"/>
      <c r="J1119" s="139"/>
      <c r="K1119" s="139"/>
      <c r="L1119" s="139"/>
      <c r="M1119" s="139"/>
      <c r="N1119" s="139"/>
      <c r="O1119" s="139"/>
      <c r="P1119" s="139"/>
      <c r="Q1119" s="139"/>
      <c r="R1119" s="139"/>
      <c r="S1119" s="139"/>
      <c r="T1119" s="139"/>
      <c r="U1119" s="139"/>
      <c r="V1119" s="139"/>
      <c r="W1119" s="139"/>
      <c r="X1119" s="139"/>
      <c r="Y1119" s="139"/>
      <c r="Z1119" s="139"/>
      <c r="AA1119" s="139"/>
      <c r="AB1119" s="139"/>
      <c r="AC1119" s="139"/>
      <c r="AD1119" s="139"/>
      <c r="AE1119" s="139"/>
      <c r="AF1119" s="163"/>
      <c r="AG1119" s="163"/>
      <c r="AH1119" s="163"/>
      <c r="AI1119" s="163"/>
      <c r="AJ1119" s="163"/>
      <c r="AK1119" s="164"/>
      <c r="AL1119" s="139"/>
      <c r="AM1119" s="139"/>
      <c r="AN1119" s="139"/>
      <c r="AO1119" s="139"/>
      <c r="BB1119" s="165"/>
      <c r="BC1119" s="161"/>
      <c r="BD1119" s="166"/>
      <c r="BJ1119" s="165"/>
      <c r="BK1119" s="161"/>
      <c r="BL1119" s="166"/>
      <c r="CJ1119" s="413"/>
      <c r="CK1119" s="413"/>
      <c r="CO1119" s="141"/>
    </row>
    <row r="1120" spans="1:93" s="5" customFormat="1" x14ac:dyDescent="0.25">
      <c r="A1120" s="139"/>
      <c r="B1120" s="139"/>
      <c r="C1120" s="139"/>
      <c r="D1120" s="139"/>
      <c r="E1120" s="139"/>
      <c r="F1120" s="139"/>
      <c r="G1120" s="139"/>
      <c r="H1120" s="139"/>
      <c r="I1120" s="139"/>
      <c r="J1120" s="139"/>
      <c r="K1120" s="139"/>
      <c r="L1120" s="139"/>
      <c r="M1120" s="139"/>
      <c r="N1120" s="139"/>
      <c r="O1120" s="139"/>
      <c r="P1120" s="139"/>
      <c r="Q1120" s="139"/>
      <c r="R1120" s="139"/>
      <c r="S1120" s="139"/>
      <c r="T1120" s="139"/>
      <c r="U1120" s="139"/>
      <c r="V1120" s="139"/>
      <c r="W1120" s="139"/>
      <c r="X1120" s="139"/>
      <c r="Y1120" s="139"/>
      <c r="Z1120" s="139"/>
      <c r="AA1120" s="139"/>
      <c r="AB1120" s="139"/>
      <c r="AC1120" s="139"/>
      <c r="AD1120" s="139"/>
      <c r="AE1120" s="139"/>
      <c r="AF1120" s="163"/>
      <c r="AG1120" s="163"/>
      <c r="AH1120" s="163"/>
      <c r="AI1120" s="163"/>
      <c r="AJ1120" s="163"/>
      <c r="AK1120" s="164"/>
      <c r="AL1120" s="139"/>
      <c r="AM1120" s="139"/>
      <c r="AN1120" s="139"/>
      <c r="AO1120" s="139"/>
      <c r="BB1120" s="165"/>
      <c r="BC1120" s="161"/>
      <c r="BD1120" s="166"/>
      <c r="BJ1120" s="165"/>
      <c r="BK1120" s="161"/>
      <c r="BL1120" s="166"/>
      <c r="CJ1120" s="413"/>
      <c r="CK1120" s="413"/>
      <c r="CO1120" s="141"/>
    </row>
    <row r="1121" spans="1:93" s="5" customFormat="1" x14ac:dyDescent="0.25">
      <c r="A1121" s="139"/>
      <c r="B1121" s="139"/>
      <c r="C1121" s="139"/>
      <c r="D1121" s="139"/>
      <c r="E1121" s="139"/>
      <c r="F1121" s="139"/>
      <c r="G1121" s="139"/>
      <c r="H1121" s="139"/>
      <c r="I1121" s="139"/>
      <c r="J1121" s="139"/>
      <c r="K1121" s="139"/>
      <c r="L1121" s="139"/>
      <c r="M1121" s="139"/>
      <c r="N1121" s="139"/>
      <c r="O1121" s="139"/>
      <c r="P1121" s="139"/>
      <c r="Q1121" s="139"/>
      <c r="R1121" s="139"/>
      <c r="S1121" s="139"/>
      <c r="T1121" s="139"/>
      <c r="U1121" s="139"/>
      <c r="V1121" s="139"/>
      <c r="W1121" s="139"/>
      <c r="X1121" s="139"/>
      <c r="Y1121" s="139"/>
      <c r="Z1121" s="139"/>
      <c r="AA1121" s="139"/>
      <c r="AB1121" s="139"/>
      <c r="AC1121" s="139"/>
      <c r="AD1121" s="139"/>
      <c r="AE1121" s="139"/>
      <c r="AF1121" s="163"/>
      <c r="AG1121" s="163"/>
      <c r="AH1121" s="163"/>
      <c r="AI1121" s="163"/>
      <c r="AJ1121" s="163"/>
      <c r="AK1121" s="164"/>
      <c r="AL1121" s="139"/>
      <c r="AM1121" s="139"/>
      <c r="AN1121" s="139"/>
      <c r="AO1121" s="139"/>
      <c r="BB1121" s="165"/>
      <c r="BC1121" s="161"/>
      <c r="BD1121" s="166"/>
      <c r="BJ1121" s="165"/>
      <c r="BK1121" s="161"/>
      <c r="BL1121" s="166"/>
      <c r="CJ1121" s="413"/>
      <c r="CK1121" s="413"/>
      <c r="CO1121" s="141"/>
    </row>
    <row r="1122" spans="1:93" s="5" customFormat="1" x14ac:dyDescent="0.25">
      <c r="A1122" s="139"/>
      <c r="B1122" s="139"/>
      <c r="C1122" s="139"/>
      <c r="D1122" s="139"/>
      <c r="E1122" s="139"/>
      <c r="F1122" s="139"/>
      <c r="G1122" s="139"/>
      <c r="H1122" s="139"/>
      <c r="I1122" s="139"/>
      <c r="J1122" s="139"/>
      <c r="K1122" s="139"/>
      <c r="L1122" s="139"/>
      <c r="M1122" s="139"/>
      <c r="N1122" s="139"/>
      <c r="O1122" s="139"/>
      <c r="P1122" s="139"/>
      <c r="Q1122" s="139"/>
      <c r="R1122" s="139"/>
      <c r="S1122" s="139"/>
      <c r="T1122" s="139"/>
      <c r="U1122" s="139"/>
      <c r="V1122" s="139"/>
      <c r="W1122" s="139"/>
      <c r="X1122" s="139"/>
      <c r="Y1122" s="139"/>
      <c r="Z1122" s="139"/>
      <c r="AA1122" s="139"/>
      <c r="AB1122" s="139"/>
      <c r="AC1122" s="139"/>
      <c r="AD1122" s="139"/>
      <c r="AE1122" s="139"/>
      <c r="AF1122" s="163"/>
      <c r="AG1122" s="163"/>
      <c r="AH1122" s="163"/>
      <c r="AI1122" s="163"/>
      <c r="AJ1122" s="163"/>
      <c r="AK1122" s="164"/>
      <c r="AL1122" s="139"/>
      <c r="AM1122" s="139"/>
      <c r="AN1122" s="139"/>
      <c r="AO1122" s="139"/>
      <c r="BB1122" s="165"/>
      <c r="BC1122" s="161"/>
      <c r="BD1122" s="166"/>
      <c r="BJ1122" s="165"/>
      <c r="BK1122" s="161"/>
      <c r="BL1122" s="166"/>
      <c r="CJ1122" s="413"/>
      <c r="CK1122" s="413"/>
      <c r="CO1122" s="141"/>
    </row>
    <row r="1123" spans="1:93" s="5" customFormat="1" x14ac:dyDescent="0.25">
      <c r="A1123" s="139"/>
      <c r="B1123" s="139"/>
      <c r="C1123" s="139"/>
      <c r="D1123" s="139"/>
      <c r="E1123" s="139"/>
      <c r="F1123" s="139"/>
      <c r="G1123" s="139"/>
      <c r="H1123" s="139"/>
      <c r="I1123" s="139"/>
      <c r="J1123" s="139"/>
      <c r="K1123" s="139"/>
      <c r="L1123" s="139"/>
      <c r="M1123" s="139"/>
      <c r="N1123" s="139"/>
      <c r="O1123" s="139"/>
      <c r="P1123" s="139"/>
      <c r="Q1123" s="139"/>
      <c r="R1123" s="139"/>
      <c r="S1123" s="139"/>
      <c r="T1123" s="139"/>
      <c r="U1123" s="139"/>
      <c r="V1123" s="139"/>
      <c r="W1123" s="139"/>
      <c r="X1123" s="139"/>
      <c r="Y1123" s="139"/>
      <c r="Z1123" s="139"/>
      <c r="AA1123" s="139"/>
      <c r="AB1123" s="139"/>
      <c r="AC1123" s="139"/>
      <c r="AD1123" s="139"/>
      <c r="AE1123" s="139"/>
      <c r="AF1123" s="163"/>
      <c r="AG1123" s="163"/>
      <c r="AH1123" s="163"/>
      <c r="AI1123" s="163"/>
      <c r="AJ1123" s="163"/>
      <c r="AK1123" s="164"/>
      <c r="AL1123" s="139"/>
      <c r="AM1123" s="139"/>
      <c r="AN1123" s="139"/>
      <c r="AO1123" s="139"/>
      <c r="BB1123" s="165"/>
      <c r="BC1123" s="161"/>
      <c r="BD1123" s="166"/>
      <c r="BJ1123" s="165"/>
      <c r="BK1123" s="161"/>
      <c r="BL1123" s="166"/>
      <c r="CJ1123" s="413"/>
      <c r="CK1123" s="413"/>
      <c r="CO1123" s="141"/>
    </row>
    <row r="1124" spans="1:93" s="5" customFormat="1" x14ac:dyDescent="0.25">
      <c r="A1124" s="139"/>
      <c r="B1124" s="139"/>
      <c r="C1124" s="139"/>
      <c r="D1124" s="139"/>
      <c r="E1124" s="139"/>
      <c r="F1124" s="139"/>
      <c r="G1124" s="139"/>
      <c r="H1124" s="139"/>
      <c r="I1124" s="139"/>
      <c r="J1124" s="139"/>
      <c r="K1124" s="139"/>
      <c r="L1124" s="139"/>
      <c r="M1124" s="139"/>
      <c r="N1124" s="139"/>
      <c r="O1124" s="139"/>
      <c r="P1124" s="139"/>
      <c r="Q1124" s="139"/>
      <c r="R1124" s="139"/>
      <c r="S1124" s="139"/>
      <c r="T1124" s="139"/>
      <c r="U1124" s="139"/>
      <c r="V1124" s="139"/>
      <c r="W1124" s="139"/>
      <c r="X1124" s="139"/>
      <c r="Y1124" s="139"/>
      <c r="Z1124" s="139"/>
      <c r="AA1124" s="139"/>
      <c r="AB1124" s="139"/>
      <c r="AC1124" s="139"/>
      <c r="AD1124" s="139"/>
      <c r="AE1124" s="139"/>
      <c r="AF1124" s="163"/>
      <c r="AG1124" s="163"/>
      <c r="AH1124" s="163"/>
      <c r="AI1124" s="163"/>
      <c r="AJ1124" s="163"/>
      <c r="AK1124" s="164"/>
      <c r="AL1124" s="139"/>
      <c r="AM1124" s="139"/>
      <c r="AN1124" s="139"/>
      <c r="AO1124" s="139"/>
      <c r="BB1124" s="165"/>
      <c r="BC1124" s="161"/>
      <c r="BD1124" s="166"/>
      <c r="BJ1124" s="165"/>
      <c r="BK1124" s="161"/>
      <c r="BL1124" s="166"/>
      <c r="CJ1124" s="413"/>
      <c r="CK1124" s="413"/>
      <c r="CO1124" s="141"/>
    </row>
    <row r="1125" spans="1:93" s="5" customFormat="1" x14ac:dyDescent="0.25">
      <c r="A1125" s="139"/>
      <c r="B1125" s="139"/>
      <c r="C1125" s="139"/>
      <c r="D1125" s="139"/>
      <c r="E1125" s="139"/>
      <c r="F1125" s="139"/>
      <c r="G1125" s="139"/>
      <c r="H1125" s="139"/>
      <c r="I1125" s="139"/>
      <c r="J1125" s="139"/>
      <c r="K1125" s="139"/>
      <c r="L1125" s="139"/>
      <c r="M1125" s="139"/>
      <c r="N1125" s="139"/>
      <c r="O1125" s="139"/>
      <c r="P1125" s="139"/>
      <c r="Q1125" s="139"/>
      <c r="R1125" s="139"/>
      <c r="S1125" s="139"/>
      <c r="T1125" s="139"/>
      <c r="U1125" s="139"/>
      <c r="V1125" s="139"/>
      <c r="W1125" s="139"/>
      <c r="X1125" s="139"/>
      <c r="Y1125" s="139"/>
      <c r="Z1125" s="139"/>
      <c r="AA1125" s="139"/>
      <c r="AB1125" s="139"/>
      <c r="AC1125" s="139"/>
      <c r="AD1125" s="139"/>
      <c r="AE1125" s="139"/>
      <c r="AF1125" s="163"/>
      <c r="AG1125" s="163"/>
      <c r="AH1125" s="163"/>
      <c r="AI1125" s="163"/>
      <c r="AJ1125" s="163"/>
      <c r="AK1125" s="164"/>
      <c r="AL1125" s="139"/>
      <c r="AM1125" s="139"/>
      <c r="AN1125" s="139"/>
      <c r="AO1125" s="139"/>
      <c r="BB1125" s="165"/>
      <c r="BC1125" s="161"/>
      <c r="BD1125" s="166"/>
      <c r="BJ1125" s="165"/>
      <c r="BK1125" s="161"/>
      <c r="BL1125" s="166"/>
      <c r="CJ1125" s="413"/>
      <c r="CK1125" s="413"/>
      <c r="CO1125" s="141"/>
    </row>
    <row r="1126" spans="1:93" s="5" customFormat="1" x14ac:dyDescent="0.25">
      <c r="A1126" s="139"/>
      <c r="B1126" s="139"/>
      <c r="C1126" s="139"/>
      <c r="D1126" s="139"/>
      <c r="E1126" s="139"/>
      <c r="F1126" s="139"/>
      <c r="G1126" s="139"/>
      <c r="H1126" s="139"/>
      <c r="I1126" s="139"/>
      <c r="J1126" s="139"/>
      <c r="K1126" s="139"/>
      <c r="L1126" s="139"/>
      <c r="M1126" s="139"/>
      <c r="N1126" s="139"/>
      <c r="O1126" s="139"/>
      <c r="P1126" s="139"/>
      <c r="Q1126" s="139"/>
      <c r="R1126" s="139"/>
      <c r="S1126" s="139"/>
      <c r="T1126" s="139"/>
      <c r="U1126" s="139"/>
      <c r="V1126" s="139"/>
      <c r="W1126" s="139"/>
      <c r="X1126" s="139"/>
      <c r="Y1126" s="139"/>
      <c r="Z1126" s="139"/>
      <c r="AA1126" s="139"/>
      <c r="AB1126" s="139"/>
      <c r="AC1126" s="139"/>
      <c r="AD1126" s="139"/>
      <c r="AE1126" s="139"/>
      <c r="AF1126" s="163"/>
      <c r="AG1126" s="163"/>
      <c r="AH1126" s="163"/>
      <c r="AI1126" s="163"/>
      <c r="AJ1126" s="163"/>
      <c r="AK1126" s="164"/>
      <c r="AL1126" s="139"/>
      <c r="AM1126" s="139"/>
      <c r="AN1126" s="139"/>
      <c r="AO1126" s="139"/>
      <c r="BB1126" s="165"/>
      <c r="BC1126" s="161"/>
      <c r="BD1126" s="166"/>
      <c r="BJ1126" s="165"/>
      <c r="BK1126" s="161"/>
      <c r="BL1126" s="166"/>
      <c r="CJ1126" s="413"/>
      <c r="CK1126" s="413"/>
      <c r="CO1126" s="141"/>
    </row>
    <row r="1127" spans="1:93" s="5" customFormat="1" x14ac:dyDescent="0.25">
      <c r="A1127" s="139"/>
      <c r="B1127" s="139"/>
      <c r="C1127" s="139"/>
      <c r="D1127" s="139"/>
      <c r="E1127" s="139"/>
      <c r="F1127" s="139"/>
      <c r="G1127" s="139"/>
      <c r="H1127" s="139"/>
      <c r="I1127" s="139"/>
      <c r="J1127" s="139"/>
      <c r="K1127" s="139"/>
      <c r="L1127" s="139"/>
      <c r="M1127" s="139"/>
      <c r="N1127" s="139"/>
      <c r="O1127" s="139"/>
      <c r="P1127" s="139"/>
      <c r="Q1127" s="139"/>
      <c r="R1127" s="139"/>
      <c r="S1127" s="139"/>
      <c r="T1127" s="139"/>
      <c r="U1127" s="139"/>
      <c r="V1127" s="139"/>
      <c r="W1127" s="139"/>
      <c r="X1127" s="139"/>
      <c r="Y1127" s="139"/>
      <c r="Z1127" s="139"/>
      <c r="AA1127" s="139"/>
      <c r="AB1127" s="139"/>
      <c r="AC1127" s="139"/>
      <c r="AD1127" s="139"/>
      <c r="AE1127" s="139"/>
      <c r="AF1127" s="163"/>
      <c r="AG1127" s="163"/>
      <c r="AH1127" s="163"/>
      <c r="AI1127" s="163"/>
      <c r="AJ1127" s="163"/>
      <c r="AK1127" s="164"/>
      <c r="AL1127" s="139"/>
      <c r="AM1127" s="139"/>
      <c r="AN1127" s="139"/>
      <c r="AO1127" s="139"/>
      <c r="BB1127" s="165"/>
      <c r="BC1127" s="161"/>
      <c r="BD1127" s="166"/>
      <c r="BJ1127" s="165"/>
      <c r="BK1127" s="161"/>
      <c r="BL1127" s="166"/>
      <c r="CJ1127" s="413"/>
      <c r="CK1127" s="413"/>
      <c r="CO1127" s="141"/>
    </row>
    <row r="1128" spans="1:93" s="5" customFormat="1" x14ac:dyDescent="0.25">
      <c r="A1128" s="139"/>
      <c r="B1128" s="139"/>
      <c r="C1128" s="139"/>
      <c r="D1128" s="139"/>
      <c r="E1128" s="139"/>
      <c r="F1128" s="139"/>
      <c r="G1128" s="139"/>
      <c r="H1128" s="139"/>
      <c r="I1128" s="139"/>
      <c r="J1128" s="139"/>
      <c r="K1128" s="139"/>
      <c r="L1128" s="139"/>
      <c r="M1128" s="139"/>
      <c r="N1128" s="139"/>
      <c r="O1128" s="139"/>
      <c r="P1128" s="139"/>
      <c r="Q1128" s="139"/>
      <c r="R1128" s="139"/>
      <c r="S1128" s="139"/>
      <c r="T1128" s="139"/>
      <c r="U1128" s="139"/>
      <c r="V1128" s="139"/>
      <c r="W1128" s="139"/>
      <c r="X1128" s="139"/>
      <c r="Y1128" s="139"/>
      <c r="Z1128" s="139"/>
      <c r="AA1128" s="139"/>
      <c r="AB1128" s="139"/>
      <c r="AC1128" s="139"/>
      <c r="AD1128" s="139"/>
      <c r="AE1128" s="139"/>
      <c r="AF1128" s="163"/>
      <c r="AG1128" s="163"/>
      <c r="AH1128" s="163"/>
      <c r="AI1128" s="163"/>
      <c r="AJ1128" s="163"/>
      <c r="AK1128" s="164"/>
      <c r="AL1128" s="139"/>
      <c r="AM1128" s="139"/>
      <c r="AN1128" s="139"/>
      <c r="AO1128" s="139"/>
      <c r="BB1128" s="165"/>
      <c r="BC1128" s="161"/>
      <c r="BD1128" s="166"/>
      <c r="BJ1128" s="165"/>
      <c r="BK1128" s="161"/>
      <c r="BL1128" s="166"/>
      <c r="CJ1128" s="413"/>
      <c r="CK1128" s="413"/>
      <c r="CO1128" s="141"/>
    </row>
    <row r="1129" spans="1:93" s="5" customFormat="1" x14ac:dyDescent="0.25">
      <c r="A1129" s="139"/>
      <c r="B1129" s="139"/>
      <c r="C1129" s="139"/>
      <c r="D1129" s="139"/>
      <c r="E1129" s="139"/>
      <c r="F1129" s="139"/>
      <c r="G1129" s="139"/>
      <c r="H1129" s="139"/>
      <c r="I1129" s="139"/>
      <c r="J1129" s="139"/>
      <c r="K1129" s="139"/>
      <c r="L1129" s="139"/>
      <c r="M1129" s="139"/>
      <c r="N1129" s="139"/>
      <c r="O1129" s="139"/>
      <c r="P1129" s="139"/>
      <c r="Q1129" s="139"/>
      <c r="R1129" s="139"/>
      <c r="S1129" s="139"/>
      <c r="T1129" s="139"/>
      <c r="U1129" s="139"/>
      <c r="V1129" s="139"/>
      <c r="W1129" s="139"/>
      <c r="X1129" s="139"/>
      <c r="Y1129" s="139"/>
      <c r="Z1129" s="139"/>
      <c r="AA1129" s="139"/>
      <c r="AB1129" s="139"/>
      <c r="AC1129" s="139"/>
      <c r="AD1129" s="139"/>
      <c r="AE1129" s="139"/>
      <c r="AF1129" s="163"/>
      <c r="AG1129" s="163"/>
      <c r="AH1129" s="163"/>
      <c r="AI1129" s="163"/>
      <c r="AJ1129" s="163"/>
      <c r="AK1129" s="164"/>
      <c r="AL1129" s="139"/>
      <c r="AM1129" s="139"/>
      <c r="AN1129" s="139"/>
      <c r="AO1129" s="139"/>
      <c r="BB1129" s="165"/>
      <c r="BC1129" s="161"/>
      <c r="BD1129" s="166"/>
      <c r="BJ1129" s="165"/>
      <c r="BK1129" s="161"/>
      <c r="BL1129" s="166"/>
      <c r="CJ1129" s="413"/>
      <c r="CK1129" s="413"/>
      <c r="CO1129" s="141"/>
    </row>
    <row r="1130" spans="1:93" s="5" customFormat="1" x14ac:dyDescent="0.25">
      <c r="A1130" s="139"/>
      <c r="B1130" s="139"/>
      <c r="C1130" s="139"/>
      <c r="D1130" s="139"/>
      <c r="E1130" s="139"/>
      <c r="F1130" s="139"/>
      <c r="G1130" s="139"/>
      <c r="H1130" s="139"/>
      <c r="I1130" s="139"/>
      <c r="J1130" s="139"/>
      <c r="K1130" s="139"/>
      <c r="L1130" s="139"/>
      <c r="M1130" s="139"/>
      <c r="N1130" s="139"/>
      <c r="O1130" s="139"/>
      <c r="P1130" s="139"/>
      <c r="Q1130" s="139"/>
      <c r="R1130" s="139"/>
      <c r="S1130" s="139"/>
      <c r="T1130" s="139"/>
      <c r="U1130" s="139"/>
      <c r="V1130" s="139"/>
      <c r="W1130" s="139"/>
      <c r="X1130" s="139"/>
      <c r="Y1130" s="139"/>
      <c r="Z1130" s="139"/>
      <c r="AA1130" s="139"/>
      <c r="AB1130" s="139"/>
      <c r="AC1130" s="139"/>
      <c r="AD1130" s="139"/>
      <c r="AE1130" s="139"/>
      <c r="AF1130" s="163"/>
      <c r="AG1130" s="163"/>
      <c r="AH1130" s="163"/>
      <c r="AI1130" s="163"/>
      <c r="AJ1130" s="163"/>
      <c r="AK1130" s="164"/>
      <c r="AL1130" s="139"/>
      <c r="AM1130" s="139"/>
      <c r="AN1130" s="139"/>
      <c r="AO1130" s="139"/>
      <c r="BB1130" s="165"/>
      <c r="BC1130" s="161"/>
      <c r="BD1130" s="166"/>
      <c r="BJ1130" s="165"/>
      <c r="BK1130" s="161"/>
      <c r="BL1130" s="166"/>
      <c r="CJ1130" s="413"/>
      <c r="CK1130" s="413"/>
      <c r="CO1130" s="141"/>
    </row>
    <row r="1131" spans="1:93" s="5" customFormat="1" x14ac:dyDescent="0.25">
      <c r="A1131" s="139"/>
      <c r="B1131" s="139"/>
      <c r="C1131" s="139"/>
      <c r="D1131" s="139"/>
      <c r="E1131" s="139"/>
      <c r="F1131" s="139"/>
      <c r="G1131" s="139"/>
      <c r="H1131" s="139"/>
      <c r="I1131" s="139"/>
      <c r="J1131" s="139"/>
      <c r="K1131" s="139"/>
      <c r="L1131" s="139"/>
      <c r="M1131" s="139"/>
      <c r="N1131" s="139"/>
      <c r="O1131" s="139"/>
      <c r="P1131" s="139"/>
      <c r="Q1131" s="139"/>
      <c r="R1131" s="139"/>
      <c r="S1131" s="139"/>
      <c r="T1131" s="139"/>
      <c r="U1131" s="139"/>
      <c r="V1131" s="139"/>
      <c r="W1131" s="139"/>
      <c r="X1131" s="139"/>
      <c r="Y1131" s="139"/>
      <c r="Z1131" s="139"/>
      <c r="AA1131" s="139"/>
      <c r="AB1131" s="139"/>
      <c r="AC1131" s="139"/>
      <c r="AD1131" s="139"/>
      <c r="AE1131" s="139"/>
      <c r="AF1131" s="163"/>
      <c r="AG1131" s="163"/>
      <c r="AH1131" s="163"/>
      <c r="AI1131" s="163"/>
      <c r="AJ1131" s="163"/>
      <c r="AK1131" s="164"/>
      <c r="AL1131" s="139"/>
      <c r="AM1131" s="139"/>
      <c r="AN1131" s="139"/>
      <c r="AO1131" s="139"/>
      <c r="BB1131" s="165"/>
      <c r="BC1131" s="161"/>
      <c r="BD1131" s="166"/>
      <c r="BJ1131" s="165"/>
      <c r="BK1131" s="161"/>
      <c r="BL1131" s="166"/>
      <c r="CJ1131" s="413"/>
      <c r="CK1131" s="413"/>
      <c r="CO1131" s="141"/>
    </row>
    <row r="1132" spans="1:93" s="5" customFormat="1" x14ac:dyDescent="0.25">
      <c r="A1132" s="139"/>
      <c r="B1132" s="139"/>
      <c r="C1132" s="139"/>
      <c r="D1132" s="139"/>
      <c r="E1132" s="139"/>
      <c r="F1132" s="139"/>
      <c r="G1132" s="139"/>
      <c r="H1132" s="139"/>
      <c r="I1132" s="139"/>
      <c r="J1132" s="139"/>
      <c r="K1132" s="139"/>
      <c r="L1132" s="139"/>
      <c r="M1132" s="139"/>
      <c r="N1132" s="139"/>
      <c r="O1132" s="139"/>
      <c r="P1132" s="139"/>
      <c r="Q1132" s="139"/>
      <c r="R1132" s="139"/>
      <c r="S1132" s="139"/>
      <c r="T1132" s="139"/>
      <c r="U1132" s="139"/>
      <c r="V1132" s="139"/>
      <c r="W1132" s="139"/>
      <c r="X1132" s="139"/>
      <c r="Y1132" s="139"/>
      <c r="Z1132" s="139"/>
      <c r="AA1132" s="139"/>
      <c r="AB1132" s="139"/>
      <c r="AC1132" s="139"/>
      <c r="AD1132" s="139"/>
      <c r="AE1132" s="139"/>
      <c r="AF1132" s="163"/>
      <c r="AG1132" s="163"/>
      <c r="AH1132" s="163"/>
      <c r="AI1132" s="163"/>
      <c r="AJ1132" s="163"/>
      <c r="AK1132" s="164"/>
      <c r="AL1132" s="139"/>
      <c r="AM1132" s="139"/>
      <c r="AN1132" s="139"/>
      <c r="AO1132" s="139"/>
      <c r="BB1132" s="165"/>
      <c r="BC1132" s="161"/>
      <c r="BD1132" s="166"/>
      <c r="BJ1132" s="165"/>
      <c r="BK1132" s="161"/>
      <c r="BL1132" s="166"/>
      <c r="CJ1132" s="413"/>
      <c r="CK1132" s="413"/>
      <c r="CO1132" s="141"/>
    </row>
    <row r="1133" spans="1:93" s="5" customFormat="1" x14ac:dyDescent="0.25">
      <c r="A1133" s="139"/>
      <c r="B1133" s="139"/>
      <c r="C1133" s="139"/>
      <c r="D1133" s="139"/>
      <c r="E1133" s="139"/>
      <c r="F1133" s="139"/>
      <c r="G1133" s="139"/>
      <c r="H1133" s="139"/>
      <c r="I1133" s="139"/>
      <c r="J1133" s="139"/>
      <c r="K1133" s="139"/>
      <c r="L1133" s="139"/>
      <c r="M1133" s="139"/>
      <c r="N1133" s="139"/>
      <c r="O1133" s="139"/>
      <c r="P1133" s="139"/>
      <c r="Q1133" s="139"/>
      <c r="R1133" s="139"/>
      <c r="S1133" s="139"/>
      <c r="T1133" s="139"/>
      <c r="U1133" s="139"/>
      <c r="V1133" s="139"/>
      <c r="W1133" s="139"/>
      <c r="X1133" s="139"/>
      <c r="Y1133" s="139"/>
      <c r="Z1133" s="139"/>
      <c r="AA1133" s="139"/>
      <c r="AB1133" s="139"/>
      <c r="AC1133" s="139"/>
      <c r="AD1133" s="139"/>
      <c r="AE1133" s="139"/>
      <c r="AF1133" s="163"/>
      <c r="AG1133" s="163"/>
      <c r="AH1133" s="163"/>
      <c r="AI1133" s="163"/>
      <c r="AJ1133" s="163"/>
      <c r="AK1133" s="164"/>
      <c r="AL1133" s="139"/>
      <c r="AM1133" s="139"/>
      <c r="AN1133" s="139"/>
      <c r="AO1133" s="139"/>
      <c r="BB1133" s="165"/>
      <c r="BC1133" s="161"/>
      <c r="BD1133" s="166"/>
      <c r="BJ1133" s="165"/>
      <c r="BK1133" s="161"/>
      <c r="BL1133" s="166"/>
      <c r="CJ1133" s="413"/>
      <c r="CK1133" s="413"/>
      <c r="CO1133" s="141"/>
    </row>
    <row r="1134" spans="1:93" s="5" customFormat="1" x14ac:dyDescent="0.25">
      <c r="A1134" s="139"/>
      <c r="B1134" s="139"/>
      <c r="C1134" s="139"/>
      <c r="D1134" s="139"/>
      <c r="E1134" s="139"/>
      <c r="F1134" s="139"/>
      <c r="G1134" s="139"/>
      <c r="H1134" s="139"/>
      <c r="I1134" s="139"/>
      <c r="J1134" s="139"/>
      <c r="K1134" s="139"/>
      <c r="L1134" s="139"/>
      <c r="M1134" s="139"/>
      <c r="N1134" s="139"/>
      <c r="O1134" s="139"/>
      <c r="P1134" s="139"/>
      <c r="Q1134" s="139"/>
      <c r="R1134" s="139"/>
      <c r="S1134" s="139"/>
      <c r="T1134" s="139"/>
      <c r="U1134" s="139"/>
      <c r="V1134" s="139"/>
      <c r="W1134" s="139"/>
      <c r="X1134" s="139"/>
      <c r="Y1134" s="139"/>
      <c r="Z1134" s="139"/>
      <c r="AA1134" s="139"/>
      <c r="AB1134" s="139"/>
      <c r="AC1134" s="139"/>
      <c r="AD1134" s="139"/>
      <c r="AE1134" s="139"/>
      <c r="AF1134" s="163"/>
      <c r="AG1134" s="163"/>
      <c r="AH1134" s="163"/>
      <c r="AI1134" s="163"/>
      <c r="AJ1134" s="163"/>
      <c r="AK1134" s="164"/>
      <c r="AL1134" s="139"/>
      <c r="AM1134" s="139"/>
      <c r="AN1134" s="139"/>
      <c r="AO1134" s="139"/>
      <c r="BB1134" s="165"/>
      <c r="BC1134" s="161"/>
      <c r="BD1134" s="166"/>
      <c r="BJ1134" s="165"/>
      <c r="BK1134" s="161"/>
      <c r="BL1134" s="166"/>
      <c r="CJ1134" s="413"/>
      <c r="CK1134" s="413"/>
      <c r="CO1134" s="141"/>
    </row>
    <row r="1135" spans="1:93" s="5" customFormat="1" x14ac:dyDescent="0.25">
      <c r="A1135" s="139"/>
      <c r="B1135" s="139"/>
      <c r="C1135" s="139"/>
      <c r="D1135" s="139"/>
      <c r="E1135" s="139"/>
      <c r="F1135" s="139"/>
      <c r="G1135" s="139"/>
      <c r="H1135" s="139"/>
      <c r="I1135" s="139"/>
      <c r="J1135" s="139"/>
      <c r="K1135" s="139"/>
      <c r="L1135" s="139"/>
      <c r="M1135" s="139"/>
      <c r="N1135" s="139"/>
      <c r="O1135" s="139"/>
      <c r="P1135" s="139"/>
      <c r="Q1135" s="139"/>
      <c r="R1135" s="139"/>
      <c r="S1135" s="139"/>
      <c r="T1135" s="139"/>
      <c r="U1135" s="139"/>
      <c r="V1135" s="139"/>
      <c r="W1135" s="139"/>
      <c r="X1135" s="139"/>
      <c r="Y1135" s="139"/>
      <c r="Z1135" s="139"/>
      <c r="AA1135" s="139"/>
      <c r="AB1135" s="139"/>
      <c r="AC1135" s="139"/>
      <c r="AD1135" s="139"/>
      <c r="AE1135" s="139"/>
      <c r="AF1135" s="163"/>
      <c r="AG1135" s="163"/>
      <c r="AH1135" s="163"/>
      <c r="AI1135" s="163"/>
      <c r="AJ1135" s="163"/>
      <c r="AK1135" s="164"/>
      <c r="AL1135" s="139"/>
      <c r="AM1135" s="139"/>
      <c r="AN1135" s="139"/>
      <c r="AO1135" s="139"/>
      <c r="BB1135" s="165"/>
      <c r="BC1135" s="161"/>
      <c r="BD1135" s="166"/>
      <c r="BJ1135" s="165"/>
      <c r="BK1135" s="161"/>
      <c r="BL1135" s="166"/>
      <c r="CJ1135" s="413"/>
      <c r="CK1135" s="413"/>
      <c r="CO1135" s="141"/>
    </row>
    <row r="1136" spans="1:93" s="5" customFormat="1" x14ac:dyDescent="0.25">
      <c r="A1136" s="139"/>
      <c r="B1136" s="139"/>
      <c r="C1136" s="139"/>
      <c r="D1136" s="139"/>
      <c r="E1136" s="139"/>
      <c r="F1136" s="139"/>
      <c r="G1136" s="139"/>
      <c r="H1136" s="139"/>
      <c r="I1136" s="139"/>
      <c r="J1136" s="139"/>
      <c r="K1136" s="139"/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39"/>
      <c r="X1136" s="139"/>
      <c r="Y1136" s="139"/>
      <c r="Z1136" s="139"/>
      <c r="AA1136" s="139"/>
      <c r="AB1136" s="139"/>
      <c r="AC1136" s="139"/>
      <c r="AD1136" s="139"/>
      <c r="AE1136" s="139"/>
      <c r="AF1136" s="163"/>
      <c r="AG1136" s="163"/>
      <c r="AH1136" s="163"/>
      <c r="AI1136" s="163"/>
      <c r="AJ1136" s="163"/>
      <c r="AK1136" s="164"/>
      <c r="AL1136" s="139"/>
      <c r="AM1136" s="139"/>
      <c r="AN1136" s="139"/>
      <c r="AO1136" s="139"/>
      <c r="BB1136" s="165"/>
      <c r="BC1136" s="161"/>
      <c r="BD1136" s="166"/>
      <c r="BJ1136" s="165"/>
      <c r="BK1136" s="161"/>
      <c r="BL1136" s="166"/>
      <c r="CJ1136" s="413"/>
      <c r="CK1136" s="413"/>
      <c r="CO1136" s="141"/>
    </row>
    <row r="1137" spans="1:93" s="5" customFormat="1" x14ac:dyDescent="0.25">
      <c r="A1137" s="139"/>
      <c r="B1137" s="139"/>
      <c r="C1137" s="139"/>
      <c r="D1137" s="139"/>
      <c r="E1137" s="139"/>
      <c r="F1137" s="139"/>
      <c r="G1137" s="139"/>
      <c r="H1137" s="139"/>
      <c r="I1137" s="139"/>
      <c r="J1137" s="139"/>
      <c r="K1137" s="139"/>
      <c r="L1137" s="139"/>
      <c r="M1137" s="139"/>
      <c r="N1137" s="139"/>
      <c r="O1137" s="139"/>
      <c r="P1137" s="139"/>
      <c r="Q1137" s="139"/>
      <c r="R1137" s="139"/>
      <c r="S1137" s="139"/>
      <c r="T1137" s="139"/>
      <c r="U1137" s="139"/>
      <c r="V1137" s="139"/>
      <c r="W1137" s="139"/>
      <c r="X1137" s="139"/>
      <c r="Y1137" s="139"/>
      <c r="Z1137" s="139"/>
      <c r="AA1137" s="139"/>
      <c r="AB1137" s="139"/>
      <c r="AC1137" s="139"/>
      <c r="AD1137" s="139"/>
      <c r="AE1137" s="139"/>
      <c r="AF1137" s="163"/>
      <c r="AG1137" s="163"/>
      <c r="AH1137" s="163"/>
      <c r="AI1137" s="163"/>
      <c r="AJ1137" s="163"/>
      <c r="AK1137" s="164"/>
      <c r="AL1137" s="139"/>
      <c r="AM1137" s="139"/>
      <c r="AN1137" s="139"/>
      <c r="AO1137" s="139"/>
      <c r="BB1137" s="165"/>
      <c r="BC1137" s="161"/>
      <c r="BD1137" s="166"/>
      <c r="BJ1137" s="165"/>
      <c r="BK1137" s="161"/>
      <c r="BL1137" s="166"/>
      <c r="CJ1137" s="413"/>
      <c r="CK1137" s="413"/>
      <c r="CO1137" s="141"/>
    </row>
    <row r="1138" spans="1:93" s="5" customFormat="1" x14ac:dyDescent="0.25">
      <c r="A1138" s="139"/>
      <c r="B1138" s="139"/>
      <c r="C1138" s="139"/>
      <c r="D1138" s="139"/>
      <c r="E1138" s="139"/>
      <c r="F1138" s="139"/>
      <c r="G1138" s="139"/>
      <c r="H1138" s="139"/>
      <c r="I1138" s="139"/>
      <c r="J1138" s="139"/>
      <c r="K1138" s="139"/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39"/>
      <c r="X1138" s="139"/>
      <c r="Y1138" s="139"/>
      <c r="Z1138" s="139"/>
      <c r="AA1138" s="139"/>
      <c r="AB1138" s="139"/>
      <c r="AC1138" s="139"/>
      <c r="AD1138" s="139"/>
      <c r="AE1138" s="139"/>
      <c r="AF1138" s="163"/>
      <c r="AG1138" s="163"/>
      <c r="AH1138" s="163"/>
      <c r="AI1138" s="163"/>
      <c r="AJ1138" s="163"/>
      <c r="AK1138" s="164"/>
      <c r="AL1138" s="139"/>
      <c r="AM1138" s="139"/>
      <c r="AN1138" s="139"/>
      <c r="AO1138" s="139"/>
      <c r="BB1138" s="165"/>
      <c r="BC1138" s="161"/>
      <c r="BD1138" s="166"/>
      <c r="BJ1138" s="165"/>
      <c r="BK1138" s="161"/>
      <c r="BL1138" s="166"/>
      <c r="CJ1138" s="413"/>
      <c r="CK1138" s="413"/>
      <c r="CO1138" s="141"/>
    </row>
    <row r="1139" spans="1:93" s="5" customFormat="1" x14ac:dyDescent="0.25">
      <c r="A1139" s="139"/>
      <c r="B1139" s="139"/>
      <c r="C1139" s="139"/>
      <c r="D1139" s="139"/>
      <c r="E1139" s="139"/>
      <c r="F1139" s="139"/>
      <c r="G1139" s="139"/>
      <c r="H1139" s="139"/>
      <c r="I1139" s="139"/>
      <c r="J1139" s="139"/>
      <c r="K1139" s="139"/>
      <c r="L1139" s="139"/>
      <c r="M1139" s="139"/>
      <c r="N1139" s="139"/>
      <c r="O1139" s="139"/>
      <c r="P1139" s="139"/>
      <c r="Q1139" s="139"/>
      <c r="R1139" s="139"/>
      <c r="S1139" s="139"/>
      <c r="T1139" s="139"/>
      <c r="U1139" s="139"/>
      <c r="V1139" s="139"/>
      <c r="W1139" s="139"/>
      <c r="X1139" s="139"/>
      <c r="Y1139" s="139"/>
      <c r="Z1139" s="139"/>
      <c r="AA1139" s="139"/>
      <c r="AB1139" s="139"/>
      <c r="AC1139" s="139"/>
      <c r="AD1139" s="139"/>
      <c r="AE1139" s="139"/>
      <c r="AF1139" s="163"/>
      <c r="AG1139" s="163"/>
      <c r="AH1139" s="163"/>
      <c r="AI1139" s="163"/>
      <c r="AJ1139" s="163"/>
      <c r="AK1139" s="164"/>
      <c r="AL1139" s="139"/>
      <c r="AM1139" s="139"/>
      <c r="AN1139" s="139"/>
      <c r="AO1139" s="139"/>
      <c r="BB1139" s="165"/>
      <c r="BC1139" s="161"/>
      <c r="BD1139" s="166"/>
      <c r="BJ1139" s="165"/>
      <c r="BK1139" s="161"/>
      <c r="BL1139" s="166"/>
      <c r="CJ1139" s="413"/>
      <c r="CK1139" s="413"/>
      <c r="CO1139" s="141"/>
    </row>
    <row r="1140" spans="1:93" s="5" customFormat="1" x14ac:dyDescent="0.25">
      <c r="A1140" s="139"/>
      <c r="B1140" s="139"/>
      <c r="C1140" s="139"/>
      <c r="D1140" s="139"/>
      <c r="E1140" s="139"/>
      <c r="F1140" s="139"/>
      <c r="G1140" s="139"/>
      <c r="H1140" s="139"/>
      <c r="I1140" s="139"/>
      <c r="J1140" s="139"/>
      <c r="K1140" s="139"/>
      <c r="L1140" s="139"/>
      <c r="M1140" s="139"/>
      <c r="N1140" s="139"/>
      <c r="O1140" s="139"/>
      <c r="P1140" s="139"/>
      <c r="Q1140" s="139"/>
      <c r="R1140" s="139"/>
      <c r="S1140" s="139"/>
      <c r="T1140" s="139"/>
      <c r="U1140" s="139"/>
      <c r="V1140" s="139"/>
      <c r="W1140" s="139"/>
      <c r="X1140" s="139"/>
      <c r="Y1140" s="139"/>
      <c r="Z1140" s="139"/>
      <c r="AA1140" s="139"/>
      <c r="AB1140" s="139"/>
      <c r="AC1140" s="139"/>
      <c r="AD1140" s="139"/>
      <c r="AE1140" s="139"/>
      <c r="AF1140" s="163"/>
      <c r="AG1140" s="163"/>
      <c r="AH1140" s="163"/>
      <c r="AI1140" s="163"/>
      <c r="AJ1140" s="163"/>
      <c r="AK1140" s="164"/>
      <c r="AL1140" s="139"/>
      <c r="AM1140" s="139"/>
      <c r="AN1140" s="139"/>
      <c r="AO1140" s="139"/>
      <c r="BB1140" s="165"/>
      <c r="BC1140" s="161"/>
      <c r="BD1140" s="166"/>
      <c r="BJ1140" s="165"/>
      <c r="BK1140" s="161"/>
      <c r="BL1140" s="166"/>
      <c r="CJ1140" s="413"/>
      <c r="CK1140" s="413"/>
      <c r="CO1140" s="141"/>
    </row>
    <row r="1141" spans="1:93" s="5" customFormat="1" x14ac:dyDescent="0.25">
      <c r="A1141" s="139"/>
      <c r="B1141" s="139"/>
      <c r="C1141" s="139"/>
      <c r="D1141" s="139"/>
      <c r="E1141" s="139"/>
      <c r="F1141" s="139"/>
      <c r="G1141" s="139"/>
      <c r="H1141" s="139"/>
      <c r="I1141" s="139"/>
      <c r="J1141" s="139"/>
      <c r="K1141" s="139"/>
      <c r="L1141" s="139"/>
      <c r="M1141" s="139"/>
      <c r="N1141" s="139"/>
      <c r="O1141" s="139"/>
      <c r="P1141" s="139"/>
      <c r="Q1141" s="139"/>
      <c r="R1141" s="139"/>
      <c r="S1141" s="139"/>
      <c r="T1141" s="139"/>
      <c r="U1141" s="139"/>
      <c r="V1141" s="139"/>
      <c r="W1141" s="139"/>
      <c r="X1141" s="139"/>
      <c r="Y1141" s="139"/>
      <c r="Z1141" s="139"/>
      <c r="AA1141" s="139"/>
      <c r="AB1141" s="139"/>
      <c r="AC1141" s="139"/>
      <c r="AD1141" s="139"/>
      <c r="AE1141" s="139"/>
      <c r="AF1141" s="163"/>
      <c r="AG1141" s="163"/>
      <c r="AH1141" s="163"/>
      <c r="AI1141" s="163"/>
      <c r="AJ1141" s="163"/>
      <c r="AK1141" s="164"/>
      <c r="AL1141" s="139"/>
      <c r="AM1141" s="139"/>
      <c r="AN1141" s="139"/>
      <c r="AO1141" s="139"/>
      <c r="BB1141" s="165"/>
      <c r="BC1141" s="161"/>
      <c r="BD1141" s="166"/>
      <c r="BJ1141" s="165"/>
      <c r="BK1141" s="161"/>
      <c r="BL1141" s="166"/>
      <c r="CJ1141" s="413"/>
      <c r="CK1141" s="413"/>
      <c r="CO1141" s="141"/>
    </row>
    <row r="1142" spans="1:93" s="5" customFormat="1" x14ac:dyDescent="0.25">
      <c r="A1142" s="139"/>
      <c r="B1142" s="139"/>
      <c r="C1142" s="139"/>
      <c r="D1142" s="139"/>
      <c r="E1142" s="139"/>
      <c r="F1142" s="139"/>
      <c r="G1142" s="139"/>
      <c r="H1142" s="139"/>
      <c r="I1142" s="139"/>
      <c r="J1142" s="139"/>
      <c r="K1142" s="139"/>
      <c r="L1142" s="139"/>
      <c r="M1142" s="139"/>
      <c r="N1142" s="139"/>
      <c r="O1142" s="139"/>
      <c r="P1142" s="139"/>
      <c r="Q1142" s="139"/>
      <c r="R1142" s="139"/>
      <c r="S1142" s="139"/>
      <c r="T1142" s="139"/>
      <c r="U1142" s="139"/>
      <c r="V1142" s="139"/>
      <c r="W1142" s="139"/>
      <c r="X1142" s="139"/>
      <c r="Y1142" s="139"/>
      <c r="Z1142" s="139"/>
      <c r="AA1142" s="139"/>
      <c r="AB1142" s="139"/>
      <c r="AC1142" s="139"/>
      <c r="AD1142" s="139"/>
      <c r="AE1142" s="139"/>
      <c r="AF1142" s="163"/>
      <c r="AG1142" s="163"/>
      <c r="AH1142" s="163"/>
      <c r="AI1142" s="163"/>
      <c r="AJ1142" s="163"/>
      <c r="AK1142" s="164"/>
      <c r="AL1142" s="139"/>
      <c r="AM1142" s="139"/>
      <c r="AN1142" s="139"/>
      <c r="AO1142" s="139"/>
      <c r="BB1142" s="165"/>
      <c r="BC1142" s="161"/>
      <c r="BD1142" s="166"/>
      <c r="BJ1142" s="165"/>
      <c r="BK1142" s="161"/>
      <c r="BL1142" s="166"/>
      <c r="CJ1142" s="413"/>
      <c r="CK1142" s="413"/>
      <c r="CO1142" s="141"/>
    </row>
    <row r="1143" spans="1:93" s="5" customFormat="1" x14ac:dyDescent="0.25">
      <c r="A1143" s="139"/>
      <c r="B1143" s="139"/>
      <c r="C1143" s="139"/>
      <c r="D1143" s="139"/>
      <c r="E1143" s="139"/>
      <c r="F1143" s="139"/>
      <c r="G1143" s="139"/>
      <c r="H1143" s="139"/>
      <c r="I1143" s="139"/>
      <c r="J1143" s="139"/>
      <c r="K1143" s="139"/>
      <c r="L1143" s="139"/>
      <c r="M1143" s="139"/>
      <c r="N1143" s="139"/>
      <c r="O1143" s="139"/>
      <c r="P1143" s="139"/>
      <c r="Q1143" s="139"/>
      <c r="R1143" s="139"/>
      <c r="S1143" s="139"/>
      <c r="T1143" s="139"/>
      <c r="U1143" s="139"/>
      <c r="V1143" s="139"/>
      <c r="W1143" s="139"/>
      <c r="X1143" s="139"/>
      <c r="Y1143" s="139"/>
      <c r="Z1143" s="139"/>
      <c r="AA1143" s="139"/>
      <c r="AB1143" s="139"/>
      <c r="AC1143" s="139"/>
      <c r="AD1143" s="139"/>
      <c r="AE1143" s="139"/>
      <c r="AF1143" s="163"/>
      <c r="AG1143" s="163"/>
      <c r="AH1143" s="163"/>
      <c r="AI1143" s="163"/>
      <c r="AJ1143" s="163"/>
      <c r="AK1143" s="164"/>
      <c r="AL1143" s="139"/>
      <c r="AM1143" s="139"/>
      <c r="AN1143" s="139"/>
      <c r="AO1143" s="139"/>
      <c r="BB1143" s="165"/>
      <c r="BC1143" s="161"/>
      <c r="BD1143" s="166"/>
      <c r="BJ1143" s="165"/>
      <c r="BK1143" s="161"/>
      <c r="BL1143" s="166"/>
      <c r="CJ1143" s="413"/>
      <c r="CK1143" s="413"/>
      <c r="CO1143" s="141"/>
    </row>
    <row r="1144" spans="1:93" s="5" customFormat="1" x14ac:dyDescent="0.25">
      <c r="A1144" s="139"/>
      <c r="B1144" s="139"/>
      <c r="C1144" s="139"/>
      <c r="D1144" s="139"/>
      <c r="E1144" s="139"/>
      <c r="F1144" s="139"/>
      <c r="G1144" s="139"/>
      <c r="H1144" s="139"/>
      <c r="I1144" s="139"/>
      <c r="J1144" s="139"/>
      <c r="K1144" s="139"/>
      <c r="L1144" s="139"/>
      <c r="M1144" s="139"/>
      <c r="N1144" s="139"/>
      <c r="O1144" s="139"/>
      <c r="P1144" s="139"/>
      <c r="Q1144" s="139"/>
      <c r="R1144" s="139"/>
      <c r="S1144" s="139"/>
      <c r="T1144" s="139"/>
      <c r="U1144" s="139"/>
      <c r="V1144" s="139"/>
      <c r="W1144" s="139"/>
      <c r="X1144" s="139"/>
      <c r="Y1144" s="139"/>
      <c r="Z1144" s="139"/>
      <c r="AA1144" s="139"/>
      <c r="AB1144" s="139"/>
      <c r="AC1144" s="139"/>
      <c r="AD1144" s="139"/>
      <c r="AE1144" s="139"/>
      <c r="AF1144" s="163"/>
      <c r="AG1144" s="163"/>
      <c r="AH1144" s="163"/>
      <c r="AI1144" s="163"/>
      <c r="AJ1144" s="163"/>
      <c r="AK1144" s="164"/>
      <c r="AL1144" s="139"/>
      <c r="AM1144" s="139"/>
      <c r="AN1144" s="139"/>
      <c r="AO1144" s="139"/>
      <c r="BB1144" s="165"/>
      <c r="BC1144" s="161"/>
      <c r="BD1144" s="166"/>
      <c r="BJ1144" s="165"/>
      <c r="BK1144" s="161"/>
      <c r="BL1144" s="166"/>
      <c r="CJ1144" s="413"/>
      <c r="CK1144" s="413"/>
      <c r="CO1144" s="141"/>
    </row>
    <row r="1145" spans="1:93" s="5" customFormat="1" x14ac:dyDescent="0.25">
      <c r="A1145" s="139"/>
      <c r="B1145" s="139"/>
      <c r="C1145" s="139"/>
      <c r="D1145" s="139"/>
      <c r="E1145" s="139"/>
      <c r="F1145" s="139"/>
      <c r="G1145" s="139"/>
      <c r="H1145" s="139"/>
      <c r="I1145" s="139"/>
      <c r="J1145" s="139"/>
      <c r="K1145" s="139"/>
      <c r="L1145" s="139"/>
      <c r="M1145" s="139"/>
      <c r="N1145" s="139"/>
      <c r="O1145" s="139"/>
      <c r="P1145" s="139"/>
      <c r="Q1145" s="139"/>
      <c r="R1145" s="139"/>
      <c r="S1145" s="139"/>
      <c r="T1145" s="139"/>
      <c r="U1145" s="139"/>
      <c r="V1145" s="139"/>
      <c r="W1145" s="139"/>
      <c r="X1145" s="139"/>
      <c r="Y1145" s="139"/>
      <c r="Z1145" s="139"/>
      <c r="AA1145" s="139"/>
      <c r="AB1145" s="139"/>
      <c r="AC1145" s="139"/>
      <c r="AD1145" s="139"/>
      <c r="AE1145" s="139"/>
      <c r="AF1145" s="163"/>
      <c r="AG1145" s="163"/>
      <c r="AH1145" s="163"/>
      <c r="AI1145" s="163"/>
      <c r="AJ1145" s="163"/>
      <c r="AK1145" s="164"/>
      <c r="AL1145" s="139"/>
      <c r="AM1145" s="139"/>
      <c r="AN1145" s="139"/>
      <c r="AO1145" s="139"/>
      <c r="BB1145" s="165"/>
      <c r="BC1145" s="161"/>
      <c r="BD1145" s="166"/>
      <c r="BJ1145" s="165"/>
      <c r="BK1145" s="161"/>
      <c r="BL1145" s="166"/>
      <c r="CJ1145" s="413"/>
      <c r="CK1145" s="413"/>
      <c r="CO1145" s="141"/>
    </row>
    <row r="1146" spans="1:93" s="5" customFormat="1" x14ac:dyDescent="0.25">
      <c r="A1146" s="139"/>
      <c r="B1146" s="139"/>
      <c r="C1146" s="139"/>
      <c r="D1146" s="139"/>
      <c r="E1146" s="139"/>
      <c r="F1146" s="139"/>
      <c r="G1146" s="139"/>
      <c r="H1146" s="139"/>
      <c r="I1146" s="139"/>
      <c r="J1146" s="139"/>
      <c r="K1146" s="139"/>
      <c r="L1146" s="139"/>
      <c r="M1146" s="139"/>
      <c r="N1146" s="139"/>
      <c r="O1146" s="139"/>
      <c r="P1146" s="139"/>
      <c r="Q1146" s="139"/>
      <c r="R1146" s="139"/>
      <c r="S1146" s="139"/>
      <c r="T1146" s="139"/>
      <c r="U1146" s="139"/>
      <c r="V1146" s="139"/>
      <c r="W1146" s="139"/>
      <c r="X1146" s="139"/>
      <c r="Y1146" s="139"/>
      <c r="Z1146" s="139"/>
      <c r="AA1146" s="139"/>
      <c r="AB1146" s="139"/>
      <c r="AC1146" s="139"/>
      <c r="AD1146" s="139"/>
      <c r="AE1146" s="139"/>
      <c r="AF1146" s="163"/>
      <c r="AG1146" s="163"/>
      <c r="AH1146" s="163"/>
      <c r="AI1146" s="163"/>
      <c r="AJ1146" s="163"/>
      <c r="AK1146" s="164"/>
      <c r="AL1146" s="139"/>
      <c r="AM1146" s="139"/>
      <c r="AN1146" s="139"/>
      <c r="AO1146" s="139"/>
      <c r="BB1146" s="165"/>
      <c r="BC1146" s="161"/>
      <c r="BD1146" s="166"/>
      <c r="BJ1146" s="165"/>
      <c r="BK1146" s="161"/>
      <c r="BL1146" s="166"/>
      <c r="CJ1146" s="413"/>
      <c r="CK1146" s="413"/>
      <c r="CO1146" s="141"/>
    </row>
    <row r="1147" spans="1:93" s="5" customFormat="1" x14ac:dyDescent="0.25">
      <c r="A1147" s="139"/>
      <c r="B1147" s="139"/>
      <c r="C1147" s="139"/>
      <c r="D1147" s="139"/>
      <c r="E1147" s="139"/>
      <c r="F1147" s="139"/>
      <c r="G1147" s="139"/>
      <c r="H1147" s="139"/>
      <c r="I1147" s="139"/>
      <c r="J1147" s="139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39"/>
      <c r="U1147" s="139"/>
      <c r="V1147" s="139"/>
      <c r="W1147" s="139"/>
      <c r="X1147" s="139"/>
      <c r="Y1147" s="139"/>
      <c r="Z1147" s="139"/>
      <c r="AA1147" s="139"/>
      <c r="AB1147" s="139"/>
      <c r="AC1147" s="139"/>
      <c r="AD1147" s="139"/>
      <c r="AE1147" s="139"/>
      <c r="AF1147" s="163"/>
      <c r="AG1147" s="163"/>
      <c r="AH1147" s="163"/>
      <c r="AI1147" s="163"/>
      <c r="AJ1147" s="163"/>
      <c r="AK1147" s="164"/>
      <c r="AL1147" s="139"/>
      <c r="AM1147" s="139"/>
      <c r="AN1147" s="139"/>
      <c r="AO1147" s="139"/>
      <c r="BB1147" s="165"/>
      <c r="BC1147" s="161"/>
      <c r="BD1147" s="166"/>
      <c r="BJ1147" s="165"/>
      <c r="BK1147" s="161"/>
      <c r="BL1147" s="166"/>
      <c r="CJ1147" s="413"/>
      <c r="CK1147" s="413"/>
      <c r="CO1147" s="141"/>
    </row>
    <row r="1148" spans="1:93" s="5" customFormat="1" x14ac:dyDescent="0.25">
      <c r="A1148" s="139"/>
      <c r="B1148" s="139"/>
      <c r="C1148" s="139"/>
      <c r="D1148" s="139"/>
      <c r="E1148" s="139"/>
      <c r="F1148" s="139"/>
      <c r="G1148" s="139"/>
      <c r="H1148" s="139"/>
      <c r="I1148" s="139"/>
      <c r="J1148" s="139"/>
      <c r="K1148" s="139"/>
      <c r="L1148" s="139"/>
      <c r="M1148" s="139"/>
      <c r="N1148" s="139"/>
      <c r="O1148" s="139"/>
      <c r="P1148" s="139"/>
      <c r="Q1148" s="139"/>
      <c r="R1148" s="139"/>
      <c r="S1148" s="139"/>
      <c r="T1148" s="139"/>
      <c r="U1148" s="139"/>
      <c r="V1148" s="139"/>
      <c r="W1148" s="139"/>
      <c r="X1148" s="139"/>
      <c r="Y1148" s="139"/>
      <c r="Z1148" s="139"/>
      <c r="AA1148" s="139"/>
      <c r="AB1148" s="139"/>
      <c r="AC1148" s="139"/>
      <c r="AD1148" s="139"/>
      <c r="AE1148" s="139"/>
      <c r="AF1148" s="163"/>
      <c r="AG1148" s="163"/>
      <c r="AH1148" s="163"/>
      <c r="AI1148" s="163"/>
      <c r="AJ1148" s="163"/>
      <c r="AK1148" s="164"/>
      <c r="AL1148" s="139"/>
      <c r="AM1148" s="139"/>
      <c r="AN1148" s="139"/>
      <c r="AO1148" s="139"/>
      <c r="BB1148" s="165"/>
      <c r="BC1148" s="161"/>
      <c r="BD1148" s="166"/>
      <c r="BJ1148" s="165"/>
      <c r="BK1148" s="161"/>
      <c r="BL1148" s="166"/>
      <c r="CJ1148" s="413"/>
      <c r="CK1148" s="413"/>
      <c r="CO1148" s="141"/>
    </row>
    <row r="1149" spans="1:93" s="5" customFormat="1" x14ac:dyDescent="0.25">
      <c r="A1149" s="139"/>
      <c r="B1149" s="139"/>
      <c r="C1149" s="139"/>
      <c r="D1149" s="139"/>
      <c r="E1149" s="139"/>
      <c r="F1149" s="139"/>
      <c r="G1149" s="139"/>
      <c r="H1149" s="139"/>
      <c r="I1149" s="139"/>
      <c r="J1149" s="139"/>
      <c r="K1149" s="139"/>
      <c r="L1149" s="139"/>
      <c r="M1149" s="139"/>
      <c r="N1149" s="139"/>
      <c r="O1149" s="139"/>
      <c r="P1149" s="139"/>
      <c r="Q1149" s="139"/>
      <c r="R1149" s="139"/>
      <c r="S1149" s="139"/>
      <c r="T1149" s="139"/>
      <c r="U1149" s="139"/>
      <c r="V1149" s="139"/>
      <c r="W1149" s="139"/>
      <c r="X1149" s="139"/>
      <c r="Y1149" s="139"/>
      <c r="Z1149" s="139"/>
      <c r="AA1149" s="139"/>
      <c r="AB1149" s="139"/>
      <c r="AC1149" s="139"/>
      <c r="AD1149" s="139"/>
      <c r="AE1149" s="139"/>
      <c r="AF1149" s="163"/>
      <c r="AG1149" s="163"/>
      <c r="AH1149" s="163"/>
      <c r="AI1149" s="163"/>
      <c r="AJ1149" s="163"/>
      <c r="AK1149" s="164"/>
      <c r="AL1149" s="139"/>
      <c r="AM1149" s="139"/>
      <c r="AN1149" s="139"/>
      <c r="AO1149" s="139"/>
      <c r="BB1149" s="165"/>
      <c r="BC1149" s="161"/>
      <c r="BD1149" s="166"/>
      <c r="BJ1149" s="165"/>
      <c r="BK1149" s="161"/>
      <c r="BL1149" s="166"/>
      <c r="CJ1149" s="413"/>
      <c r="CK1149" s="413"/>
      <c r="CO1149" s="141"/>
    </row>
    <row r="1150" spans="1:93" s="5" customFormat="1" x14ac:dyDescent="0.25">
      <c r="A1150" s="139"/>
      <c r="B1150" s="139"/>
      <c r="C1150" s="139"/>
      <c r="D1150" s="139"/>
      <c r="E1150" s="139"/>
      <c r="F1150" s="139"/>
      <c r="G1150" s="139"/>
      <c r="H1150" s="139"/>
      <c r="I1150" s="139"/>
      <c r="J1150" s="139"/>
      <c r="K1150" s="139"/>
      <c r="L1150" s="139"/>
      <c r="M1150" s="139"/>
      <c r="N1150" s="139"/>
      <c r="O1150" s="139"/>
      <c r="P1150" s="139"/>
      <c r="Q1150" s="139"/>
      <c r="R1150" s="139"/>
      <c r="S1150" s="139"/>
      <c r="T1150" s="139"/>
      <c r="U1150" s="139"/>
      <c r="V1150" s="139"/>
      <c r="W1150" s="139"/>
      <c r="X1150" s="139"/>
      <c r="Y1150" s="139"/>
      <c r="Z1150" s="139"/>
      <c r="AA1150" s="139"/>
      <c r="AB1150" s="139"/>
      <c r="AC1150" s="139"/>
      <c r="AD1150" s="139"/>
      <c r="AE1150" s="139"/>
      <c r="AF1150" s="163"/>
      <c r="AG1150" s="163"/>
      <c r="AH1150" s="163"/>
      <c r="AI1150" s="163"/>
      <c r="AJ1150" s="163"/>
      <c r="AK1150" s="164"/>
      <c r="AL1150" s="139"/>
      <c r="AM1150" s="139"/>
      <c r="AN1150" s="139"/>
      <c r="AO1150" s="139"/>
      <c r="BB1150" s="165"/>
      <c r="BC1150" s="161"/>
      <c r="BD1150" s="166"/>
      <c r="BJ1150" s="165"/>
      <c r="BK1150" s="161"/>
      <c r="BL1150" s="166"/>
      <c r="CJ1150" s="413"/>
      <c r="CK1150" s="413"/>
      <c r="CO1150" s="141"/>
    </row>
    <row r="1151" spans="1:93" s="5" customFormat="1" x14ac:dyDescent="0.25">
      <c r="A1151" s="139"/>
      <c r="B1151" s="139"/>
      <c r="C1151" s="139"/>
      <c r="D1151" s="139"/>
      <c r="E1151" s="139"/>
      <c r="F1151" s="139"/>
      <c r="G1151" s="139"/>
      <c r="H1151" s="139"/>
      <c r="I1151" s="139"/>
      <c r="J1151" s="139"/>
      <c r="K1151" s="139"/>
      <c r="L1151" s="139"/>
      <c r="M1151" s="139"/>
      <c r="N1151" s="139"/>
      <c r="O1151" s="139"/>
      <c r="P1151" s="139"/>
      <c r="Q1151" s="139"/>
      <c r="R1151" s="139"/>
      <c r="S1151" s="139"/>
      <c r="T1151" s="139"/>
      <c r="U1151" s="139"/>
      <c r="V1151" s="139"/>
      <c r="W1151" s="139"/>
      <c r="X1151" s="139"/>
      <c r="Y1151" s="139"/>
      <c r="Z1151" s="139"/>
      <c r="AA1151" s="139"/>
      <c r="AB1151" s="139"/>
      <c r="AC1151" s="139"/>
      <c r="AD1151" s="139"/>
      <c r="AE1151" s="139"/>
      <c r="AF1151" s="163"/>
      <c r="AG1151" s="163"/>
      <c r="AH1151" s="163"/>
      <c r="AI1151" s="163"/>
      <c r="AJ1151" s="163"/>
      <c r="AK1151" s="164"/>
      <c r="AL1151" s="139"/>
      <c r="AM1151" s="139"/>
      <c r="AN1151" s="139"/>
      <c r="AO1151" s="139"/>
      <c r="BB1151" s="165"/>
      <c r="BC1151" s="161"/>
      <c r="BD1151" s="166"/>
      <c r="BJ1151" s="165"/>
      <c r="BK1151" s="161"/>
      <c r="BL1151" s="166"/>
      <c r="CJ1151" s="413"/>
      <c r="CK1151" s="413"/>
      <c r="CO1151" s="141"/>
    </row>
    <row r="1152" spans="1:93" s="5" customFormat="1" x14ac:dyDescent="0.25">
      <c r="A1152" s="139"/>
      <c r="B1152" s="139"/>
      <c r="C1152" s="139"/>
      <c r="D1152" s="139"/>
      <c r="E1152" s="139"/>
      <c r="F1152" s="139"/>
      <c r="G1152" s="139"/>
      <c r="H1152" s="139"/>
      <c r="I1152" s="139"/>
      <c r="J1152" s="139"/>
      <c r="K1152" s="139"/>
      <c r="L1152" s="139"/>
      <c r="M1152" s="139"/>
      <c r="N1152" s="139"/>
      <c r="O1152" s="139"/>
      <c r="P1152" s="139"/>
      <c r="Q1152" s="139"/>
      <c r="R1152" s="139"/>
      <c r="S1152" s="139"/>
      <c r="T1152" s="139"/>
      <c r="U1152" s="139"/>
      <c r="V1152" s="139"/>
      <c r="W1152" s="139"/>
      <c r="X1152" s="139"/>
      <c r="Y1152" s="139"/>
      <c r="Z1152" s="139"/>
      <c r="AA1152" s="139"/>
      <c r="AB1152" s="139"/>
      <c r="AC1152" s="139"/>
      <c r="AD1152" s="139"/>
      <c r="AE1152" s="139"/>
      <c r="AF1152" s="163"/>
      <c r="AG1152" s="163"/>
      <c r="AH1152" s="163"/>
      <c r="AI1152" s="163"/>
      <c r="AJ1152" s="163"/>
      <c r="AK1152" s="164"/>
      <c r="AL1152" s="139"/>
      <c r="AM1152" s="139"/>
      <c r="AN1152" s="139"/>
      <c r="AO1152" s="139"/>
      <c r="BB1152" s="165"/>
      <c r="BC1152" s="161"/>
      <c r="BD1152" s="166"/>
      <c r="BJ1152" s="165"/>
      <c r="BK1152" s="161"/>
      <c r="BL1152" s="166"/>
      <c r="CJ1152" s="413"/>
      <c r="CK1152" s="413"/>
      <c r="CO1152" s="141"/>
    </row>
    <row r="1153" spans="1:93" s="5" customFormat="1" x14ac:dyDescent="0.25">
      <c r="A1153" s="139"/>
      <c r="B1153" s="139"/>
      <c r="C1153" s="139"/>
      <c r="D1153" s="139"/>
      <c r="E1153" s="139"/>
      <c r="F1153" s="139"/>
      <c r="G1153" s="139"/>
      <c r="H1153" s="139"/>
      <c r="I1153" s="139"/>
      <c r="J1153" s="139"/>
      <c r="K1153" s="139"/>
      <c r="L1153" s="139"/>
      <c r="M1153" s="139"/>
      <c r="N1153" s="139"/>
      <c r="O1153" s="139"/>
      <c r="P1153" s="139"/>
      <c r="Q1153" s="139"/>
      <c r="R1153" s="139"/>
      <c r="S1153" s="139"/>
      <c r="T1153" s="139"/>
      <c r="U1153" s="139"/>
      <c r="V1153" s="139"/>
      <c r="W1153" s="139"/>
      <c r="X1153" s="139"/>
      <c r="Y1153" s="139"/>
      <c r="Z1153" s="139"/>
      <c r="AA1153" s="139"/>
      <c r="AB1153" s="139"/>
      <c r="AC1153" s="139"/>
      <c r="AD1153" s="139"/>
      <c r="AE1153" s="139"/>
      <c r="AF1153" s="163"/>
      <c r="AG1153" s="163"/>
      <c r="AH1153" s="163"/>
      <c r="AI1153" s="163"/>
      <c r="AJ1153" s="163"/>
      <c r="AK1153" s="164"/>
      <c r="AL1153" s="139"/>
      <c r="AM1153" s="139"/>
      <c r="AN1153" s="139"/>
      <c r="AO1153" s="139"/>
      <c r="BB1153" s="165"/>
      <c r="BC1153" s="161"/>
      <c r="BD1153" s="166"/>
      <c r="BJ1153" s="165"/>
      <c r="BK1153" s="161"/>
      <c r="BL1153" s="166"/>
      <c r="CJ1153" s="413"/>
      <c r="CK1153" s="413"/>
      <c r="CO1153" s="141"/>
    </row>
    <row r="1154" spans="1:93" s="5" customFormat="1" x14ac:dyDescent="0.25">
      <c r="A1154" s="139"/>
      <c r="B1154" s="139"/>
      <c r="C1154" s="139"/>
      <c r="D1154" s="139"/>
      <c r="E1154" s="139"/>
      <c r="F1154" s="139"/>
      <c r="G1154" s="139"/>
      <c r="H1154" s="139"/>
      <c r="I1154" s="139"/>
      <c r="J1154" s="139"/>
      <c r="K1154" s="139"/>
      <c r="L1154" s="139"/>
      <c r="M1154" s="139"/>
      <c r="N1154" s="139"/>
      <c r="O1154" s="139"/>
      <c r="P1154" s="139"/>
      <c r="Q1154" s="139"/>
      <c r="R1154" s="139"/>
      <c r="S1154" s="139"/>
      <c r="T1154" s="139"/>
      <c r="U1154" s="139"/>
      <c r="V1154" s="139"/>
      <c r="W1154" s="139"/>
      <c r="X1154" s="139"/>
      <c r="Y1154" s="139"/>
      <c r="Z1154" s="139"/>
      <c r="AA1154" s="139"/>
      <c r="AB1154" s="139"/>
      <c r="AC1154" s="139"/>
      <c r="AD1154" s="139"/>
      <c r="AE1154" s="139"/>
      <c r="AF1154" s="163"/>
      <c r="AG1154" s="163"/>
      <c r="AH1154" s="163"/>
      <c r="AI1154" s="163"/>
      <c r="AJ1154" s="163"/>
      <c r="AK1154" s="164"/>
      <c r="AL1154" s="139"/>
      <c r="AM1154" s="139"/>
      <c r="AN1154" s="139"/>
      <c r="AO1154" s="139"/>
      <c r="BB1154" s="165"/>
      <c r="BC1154" s="161"/>
      <c r="BD1154" s="166"/>
      <c r="BJ1154" s="165"/>
      <c r="BK1154" s="161"/>
      <c r="BL1154" s="166"/>
      <c r="CJ1154" s="413"/>
      <c r="CK1154" s="413"/>
      <c r="CO1154" s="141"/>
    </row>
    <row r="1155" spans="1:93" s="5" customFormat="1" x14ac:dyDescent="0.25">
      <c r="A1155" s="139"/>
      <c r="B1155" s="139"/>
      <c r="C1155" s="139"/>
      <c r="D1155" s="139"/>
      <c r="E1155" s="139"/>
      <c r="F1155" s="139"/>
      <c r="G1155" s="139"/>
      <c r="H1155" s="139"/>
      <c r="I1155" s="139"/>
      <c r="J1155" s="139"/>
      <c r="K1155" s="139"/>
      <c r="L1155" s="139"/>
      <c r="M1155" s="139"/>
      <c r="N1155" s="139"/>
      <c r="O1155" s="139"/>
      <c r="P1155" s="139"/>
      <c r="Q1155" s="139"/>
      <c r="R1155" s="139"/>
      <c r="S1155" s="139"/>
      <c r="T1155" s="139"/>
      <c r="U1155" s="139"/>
      <c r="V1155" s="139"/>
      <c r="W1155" s="139"/>
      <c r="X1155" s="139"/>
      <c r="Y1155" s="139"/>
      <c r="Z1155" s="139"/>
      <c r="AA1155" s="139"/>
      <c r="AB1155" s="139"/>
      <c r="AC1155" s="139"/>
      <c r="AD1155" s="139"/>
      <c r="AE1155" s="139"/>
      <c r="AF1155" s="163"/>
      <c r="AG1155" s="163"/>
      <c r="AH1155" s="163"/>
      <c r="AI1155" s="163"/>
      <c r="AJ1155" s="163"/>
      <c r="AK1155" s="164"/>
      <c r="AL1155" s="139"/>
      <c r="AM1155" s="139"/>
      <c r="AN1155" s="139"/>
      <c r="AO1155" s="139"/>
      <c r="BB1155" s="165"/>
      <c r="BC1155" s="161"/>
      <c r="BD1155" s="166"/>
      <c r="BJ1155" s="165"/>
      <c r="BK1155" s="161"/>
      <c r="BL1155" s="166"/>
      <c r="CJ1155" s="413"/>
      <c r="CK1155" s="413"/>
      <c r="CO1155" s="141"/>
    </row>
    <row r="1156" spans="1:93" s="5" customFormat="1" x14ac:dyDescent="0.25">
      <c r="A1156" s="139"/>
      <c r="B1156" s="139"/>
      <c r="C1156" s="139"/>
      <c r="D1156" s="139"/>
      <c r="E1156" s="139"/>
      <c r="F1156" s="139"/>
      <c r="G1156" s="139"/>
      <c r="H1156" s="139"/>
      <c r="I1156" s="139"/>
      <c r="J1156" s="139"/>
      <c r="K1156" s="139"/>
      <c r="L1156" s="139"/>
      <c r="M1156" s="139"/>
      <c r="N1156" s="139"/>
      <c r="O1156" s="139"/>
      <c r="P1156" s="139"/>
      <c r="Q1156" s="139"/>
      <c r="R1156" s="139"/>
      <c r="S1156" s="139"/>
      <c r="T1156" s="139"/>
      <c r="U1156" s="139"/>
      <c r="V1156" s="139"/>
      <c r="W1156" s="139"/>
      <c r="X1156" s="139"/>
      <c r="Y1156" s="139"/>
      <c r="Z1156" s="139"/>
      <c r="AA1156" s="139"/>
      <c r="AB1156" s="139"/>
      <c r="AC1156" s="139"/>
      <c r="AD1156" s="139"/>
      <c r="AE1156" s="139"/>
      <c r="AF1156" s="163"/>
      <c r="AG1156" s="163"/>
      <c r="AH1156" s="163"/>
      <c r="AI1156" s="163"/>
      <c r="AJ1156" s="163"/>
      <c r="AK1156" s="164"/>
      <c r="AL1156" s="139"/>
      <c r="AM1156" s="139"/>
      <c r="AN1156" s="139"/>
      <c r="AO1156" s="139"/>
      <c r="BB1156" s="165"/>
      <c r="BC1156" s="161"/>
      <c r="BD1156" s="166"/>
      <c r="BJ1156" s="165"/>
      <c r="BK1156" s="161"/>
      <c r="BL1156" s="166"/>
      <c r="CJ1156" s="413"/>
      <c r="CK1156" s="413"/>
      <c r="CO1156" s="141"/>
    </row>
    <row r="1157" spans="1:93" s="5" customFormat="1" x14ac:dyDescent="0.25">
      <c r="A1157" s="139"/>
      <c r="B1157" s="139"/>
      <c r="C1157" s="139"/>
      <c r="D1157" s="139"/>
      <c r="E1157" s="139"/>
      <c r="F1157" s="139"/>
      <c r="G1157" s="139"/>
      <c r="H1157" s="139"/>
      <c r="I1157" s="139"/>
      <c r="J1157" s="139"/>
      <c r="K1157" s="139"/>
      <c r="L1157" s="139"/>
      <c r="M1157" s="139"/>
      <c r="N1157" s="139"/>
      <c r="O1157" s="139"/>
      <c r="P1157" s="139"/>
      <c r="Q1157" s="139"/>
      <c r="R1157" s="139"/>
      <c r="S1157" s="139"/>
      <c r="T1157" s="139"/>
      <c r="U1157" s="139"/>
      <c r="V1157" s="139"/>
      <c r="W1157" s="139"/>
      <c r="X1157" s="139"/>
      <c r="Y1157" s="139"/>
      <c r="Z1157" s="139"/>
      <c r="AA1157" s="139"/>
      <c r="AB1157" s="139"/>
      <c r="AC1157" s="139"/>
      <c r="AD1157" s="139"/>
      <c r="AE1157" s="139"/>
      <c r="AF1157" s="163"/>
      <c r="AG1157" s="163"/>
      <c r="AH1157" s="163"/>
      <c r="AI1157" s="163"/>
      <c r="AJ1157" s="163"/>
      <c r="AK1157" s="164"/>
      <c r="AL1157" s="139"/>
      <c r="AM1157" s="139"/>
      <c r="AN1157" s="139"/>
      <c r="AO1157" s="139"/>
      <c r="BB1157" s="165"/>
      <c r="BC1157" s="161"/>
      <c r="BD1157" s="166"/>
      <c r="BJ1157" s="165"/>
      <c r="BK1157" s="161"/>
      <c r="BL1157" s="166"/>
      <c r="CJ1157" s="413"/>
      <c r="CK1157" s="413"/>
      <c r="CO1157" s="141"/>
    </row>
    <row r="1158" spans="1:93" s="5" customFormat="1" x14ac:dyDescent="0.25">
      <c r="A1158" s="139"/>
      <c r="B1158" s="139"/>
      <c r="C1158" s="139"/>
      <c r="D1158" s="139"/>
      <c r="E1158" s="139"/>
      <c r="F1158" s="139"/>
      <c r="G1158" s="139"/>
      <c r="H1158" s="139"/>
      <c r="I1158" s="139"/>
      <c r="J1158" s="139"/>
      <c r="K1158" s="139"/>
      <c r="L1158" s="139"/>
      <c r="M1158" s="139"/>
      <c r="N1158" s="139"/>
      <c r="O1158" s="139"/>
      <c r="P1158" s="139"/>
      <c r="Q1158" s="139"/>
      <c r="R1158" s="139"/>
      <c r="S1158" s="139"/>
      <c r="T1158" s="139"/>
      <c r="U1158" s="139"/>
      <c r="V1158" s="139"/>
      <c r="W1158" s="139"/>
      <c r="X1158" s="139"/>
      <c r="Y1158" s="139"/>
      <c r="Z1158" s="139"/>
      <c r="AA1158" s="139"/>
      <c r="AB1158" s="139"/>
      <c r="AC1158" s="139"/>
      <c r="AD1158" s="139"/>
      <c r="AE1158" s="139"/>
      <c r="AF1158" s="163"/>
      <c r="AG1158" s="163"/>
      <c r="AH1158" s="163"/>
      <c r="AI1158" s="163"/>
      <c r="AJ1158" s="163"/>
      <c r="AK1158" s="164"/>
      <c r="AL1158" s="139"/>
      <c r="AM1158" s="139"/>
      <c r="AN1158" s="139"/>
      <c r="AO1158" s="139"/>
      <c r="BB1158" s="165"/>
      <c r="BC1158" s="161"/>
      <c r="BD1158" s="166"/>
      <c r="BJ1158" s="165"/>
      <c r="BK1158" s="161"/>
      <c r="BL1158" s="166"/>
      <c r="CJ1158" s="413"/>
      <c r="CK1158" s="413"/>
      <c r="CO1158" s="141"/>
    </row>
    <row r="1159" spans="1:93" s="5" customFormat="1" x14ac:dyDescent="0.25">
      <c r="A1159" s="139"/>
      <c r="B1159" s="139"/>
      <c r="C1159" s="139"/>
      <c r="D1159" s="139"/>
      <c r="E1159" s="139"/>
      <c r="F1159" s="139"/>
      <c r="G1159" s="139"/>
      <c r="H1159" s="139"/>
      <c r="I1159" s="139"/>
      <c r="J1159" s="139"/>
      <c r="K1159" s="139"/>
      <c r="L1159" s="139"/>
      <c r="M1159" s="139"/>
      <c r="N1159" s="139"/>
      <c r="O1159" s="139"/>
      <c r="P1159" s="139"/>
      <c r="Q1159" s="139"/>
      <c r="R1159" s="139"/>
      <c r="S1159" s="139"/>
      <c r="T1159" s="139"/>
      <c r="U1159" s="139"/>
      <c r="V1159" s="139"/>
      <c r="W1159" s="139"/>
      <c r="X1159" s="139"/>
      <c r="Y1159" s="139"/>
      <c r="Z1159" s="139"/>
      <c r="AA1159" s="139"/>
      <c r="AB1159" s="139"/>
      <c r="AC1159" s="139"/>
      <c r="AD1159" s="139"/>
      <c r="AE1159" s="139"/>
      <c r="AF1159" s="163"/>
      <c r="AG1159" s="163"/>
      <c r="AH1159" s="163"/>
      <c r="AI1159" s="163"/>
      <c r="AJ1159" s="163"/>
      <c r="AK1159" s="164"/>
      <c r="AL1159" s="139"/>
      <c r="AM1159" s="139"/>
      <c r="AN1159" s="139"/>
      <c r="AO1159" s="139"/>
      <c r="BB1159" s="165"/>
      <c r="BC1159" s="161"/>
      <c r="BD1159" s="166"/>
      <c r="BJ1159" s="165"/>
      <c r="BK1159" s="161"/>
      <c r="BL1159" s="166"/>
      <c r="CJ1159" s="413"/>
      <c r="CK1159" s="413"/>
      <c r="CO1159" s="141"/>
    </row>
    <row r="1160" spans="1:93" s="5" customFormat="1" x14ac:dyDescent="0.25">
      <c r="A1160" s="139"/>
      <c r="B1160" s="139"/>
      <c r="C1160" s="139"/>
      <c r="D1160" s="139"/>
      <c r="E1160" s="139"/>
      <c r="F1160" s="139"/>
      <c r="G1160" s="139"/>
      <c r="H1160" s="139"/>
      <c r="I1160" s="139"/>
      <c r="J1160" s="139"/>
      <c r="K1160" s="139"/>
      <c r="L1160" s="139"/>
      <c r="M1160" s="139"/>
      <c r="N1160" s="139"/>
      <c r="O1160" s="139"/>
      <c r="P1160" s="139"/>
      <c r="Q1160" s="139"/>
      <c r="R1160" s="139"/>
      <c r="S1160" s="139"/>
      <c r="T1160" s="139"/>
      <c r="U1160" s="139"/>
      <c r="V1160" s="139"/>
      <c r="W1160" s="139"/>
      <c r="X1160" s="139"/>
      <c r="Y1160" s="139"/>
      <c r="Z1160" s="139"/>
      <c r="AA1160" s="139"/>
      <c r="AB1160" s="139"/>
      <c r="AC1160" s="139"/>
      <c r="AD1160" s="139"/>
      <c r="AE1160" s="139"/>
      <c r="AF1160" s="163"/>
      <c r="AG1160" s="163"/>
      <c r="AH1160" s="163"/>
      <c r="AI1160" s="163"/>
      <c r="AJ1160" s="163"/>
      <c r="AK1160" s="164"/>
      <c r="AL1160" s="139"/>
      <c r="AM1160" s="139"/>
      <c r="AN1160" s="139"/>
      <c r="AO1160" s="139"/>
      <c r="BB1160" s="165"/>
      <c r="BC1160" s="161"/>
      <c r="BD1160" s="166"/>
      <c r="BJ1160" s="165"/>
      <c r="BK1160" s="161"/>
      <c r="BL1160" s="166"/>
      <c r="CJ1160" s="413"/>
      <c r="CK1160" s="413"/>
      <c r="CO1160" s="141"/>
    </row>
    <row r="1161" spans="1:93" s="5" customFormat="1" x14ac:dyDescent="0.25">
      <c r="A1161" s="139"/>
      <c r="B1161" s="139"/>
      <c r="C1161" s="139"/>
      <c r="D1161" s="139"/>
      <c r="E1161" s="139"/>
      <c r="F1161" s="139"/>
      <c r="G1161" s="139"/>
      <c r="H1161" s="139"/>
      <c r="I1161" s="139"/>
      <c r="J1161" s="139"/>
      <c r="K1161" s="139"/>
      <c r="L1161" s="139"/>
      <c r="M1161" s="139"/>
      <c r="N1161" s="139"/>
      <c r="O1161" s="139"/>
      <c r="P1161" s="139"/>
      <c r="Q1161" s="139"/>
      <c r="R1161" s="139"/>
      <c r="S1161" s="139"/>
      <c r="T1161" s="139"/>
      <c r="U1161" s="139"/>
      <c r="V1161" s="139"/>
      <c r="W1161" s="139"/>
      <c r="X1161" s="139"/>
      <c r="Y1161" s="139"/>
      <c r="Z1161" s="139"/>
      <c r="AA1161" s="139"/>
      <c r="AB1161" s="139"/>
      <c r="AC1161" s="139"/>
      <c r="AD1161" s="139"/>
      <c r="AE1161" s="139"/>
      <c r="AF1161" s="163"/>
      <c r="AG1161" s="163"/>
      <c r="AH1161" s="163"/>
      <c r="AI1161" s="163"/>
      <c r="AJ1161" s="163"/>
      <c r="AK1161" s="164"/>
      <c r="AL1161" s="139"/>
      <c r="AM1161" s="139"/>
      <c r="AN1161" s="139"/>
      <c r="AO1161" s="139"/>
      <c r="BB1161" s="165"/>
      <c r="BC1161" s="161"/>
      <c r="BD1161" s="166"/>
      <c r="BJ1161" s="165"/>
      <c r="BK1161" s="161"/>
      <c r="BL1161" s="166"/>
      <c r="CJ1161" s="413"/>
      <c r="CK1161" s="413"/>
      <c r="CO1161" s="141"/>
    </row>
    <row r="1162" spans="1:93" s="5" customFormat="1" x14ac:dyDescent="0.25">
      <c r="A1162" s="139"/>
      <c r="B1162" s="139"/>
      <c r="C1162" s="139"/>
      <c r="D1162" s="139"/>
      <c r="E1162" s="139"/>
      <c r="F1162" s="139"/>
      <c r="G1162" s="139"/>
      <c r="H1162" s="139"/>
      <c r="I1162" s="139"/>
      <c r="J1162" s="139"/>
      <c r="K1162" s="139"/>
      <c r="L1162" s="139"/>
      <c r="M1162" s="139"/>
      <c r="N1162" s="139"/>
      <c r="O1162" s="139"/>
      <c r="P1162" s="139"/>
      <c r="Q1162" s="139"/>
      <c r="R1162" s="139"/>
      <c r="S1162" s="139"/>
      <c r="T1162" s="139"/>
      <c r="U1162" s="139"/>
      <c r="V1162" s="139"/>
      <c r="W1162" s="139"/>
      <c r="X1162" s="139"/>
      <c r="Y1162" s="139"/>
      <c r="Z1162" s="139"/>
      <c r="AA1162" s="139"/>
      <c r="AB1162" s="139"/>
      <c r="AC1162" s="139"/>
      <c r="AD1162" s="139"/>
      <c r="AE1162" s="139"/>
      <c r="AF1162" s="163"/>
      <c r="AG1162" s="163"/>
      <c r="AH1162" s="163"/>
      <c r="AI1162" s="163"/>
      <c r="AJ1162" s="163"/>
      <c r="AK1162" s="164"/>
      <c r="AL1162" s="139"/>
      <c r="AM1162" s="139"/>
      <c r="AN1162" s="139"/>
      <c r="AO1162" s="139"/>
      <c r="BB1162" s="165"/>
      <c r="BC1162" s="161"/>
      <c r="BD1162" s="166"/>
      <c r="BJ1162" s="165"/>
      <c r="BK1162" s="161"/>
      <c r="BL1162" s="166"/>
      <c r="CJ1162" s="413"/>
      <c r="CK1162" s="413"/>
      <c r="CO1162" s="141"/>
    </row>
    <row r="1163" spans="1:93" s="5" customFormat="1" x14ac:dyDescent="0.25">
      <c r="A1163" s="139"/>
      <c r="B1163" s="139"/>
      <c r="C1163" s="139"/>
      <c r="D1163" s="139"/>
      <c r="E1163" s="139"/>
      <c r="F1163" s="139"/>
      <c r="G1163" s="139"/>
      <c r="H1163" s="139"/>
      <c r="I1163" s="139"/>
      <c r="J1163" s="139"/>
      <c r="K1163" s="139"/>
      <c r="L1163" s="139"/>
      <c r="M1163" s="139"/>
      <c r="N1163" s="139"/>
      <c r="O1163" s="139"/>
      <c r="P1163" s="139"/>
      <c r="Q1163" s="139"/>
      <c r="R1163" s="139"/>
      <c r="S1163" s="139"/>
      <c r="T1163" s="139"/>
      <c r="U1163" s="139"/>
      <c r="V1163" s="139"/>
      <c r="W1163" s="139"/>
      <c r="X1163" s="139"/>
      <c r="Y1163" s="139"/>
      <c r="Z1163" s="139"/>
      <c r="AA1163" s="139"/>
      <c r="AB1163" s="139"/>
      <c r="AC1163" s="139"/>
      <c r="AD1163" s="139"/>
      <c r="AE1163" s="139"/>
      <c r="AF1163" s="163"/>
      <c r="AG1163" s="163"/>
      <c r="AH1163" s="163"/>
      <c r="AI1163" s="163"/>
      <c r="AJ1163" s="163"/>
      <c r="AK1163" s="164"/>
      <c r="AL1163" s="139"/>
      <c r="AM1163" s="139"/>
      <c r="AN1163" s="139"/>
      <c r="AO1163" s="139"/>
      <c r="BB1163" s="165"/>
      <c r="BC1163" s="161"/>
      <c r="BD1163" s="166"/>
      <c r="BJ1163" s="165"/>
      <c r="BK1163" s="161"/>
      <c r="BL1163" s="166"/>
      <c r="CJ1163" s="413"/>
      <c r="CK1163" s="413"/>
      <c r="CO1163" s="141"/>
    </row>
    <row r="1164" spans="1:93" s="5" customFormat="1" x14ac:dyDescent="0.25">
      <c r="A1164" s="139"/>
      <c r="B1164" s="139"/>
      <c r="C1164" s="139"/>
      <c r="D1164" s="139"/>
      <c r="E1164" s="139"/>
      <c r="F1164" s="139"/>
      <c r="G1164" s="139"/>
      <c r="H1164" s="139"/>
      <c r="I1164" s="139"/>
      <c r="J1164" s="139"/>
      <c r="K1164" s="139"/>
      <c r="L1164" s="139"/>
      <c r="M1164" s="139"/>
      <c r="N1164" s="139"/>
      <c r="O1164" s="139"/>
      <c r="P1164" s="139"/>
      <c r="Q1164" s="139"/>
      <c r="R1164" s="139"/>
      <c r="S1164" s="139"/>
      <c r="T1164" s="139"/>
      <c r="U1164" s="139"/>
      <c r="V1164" s="139"/>
      <c r="W1164" s="139"/>
      <c r="X1164" s="139"/>
      <c r="Y1164" s="139"/>
      <c r="Z1164" s="139"/>
      <c r="AA1164" s="139"/>
      <c r="AB1164" s="139"/>
      <c r="AC1164" s="139"/>
      <c r="AD1164" s="139"/>
      <c r="AE1164" s="139"/>
      <c r="AF1164" s="163"/>
      <c r="AG1164" s="163"/>
      <c r="AH1164" s="163"/>
      <c r="AI1164" s="163"/>
      <c r="AJ1164" s="163"/>
      <c r="AK1164" s="164"/>
      <c r="AL1164" s="139"/>
      <c r="AM1164" s="139"/>
      <c r="AN1164" s="139"/>
      <c r="AO1164" s="139"/>
      <c r="BB1164" s="165"/>
      <c r="BC1164" s="161"/>
      <c r="BD1164" s="166"/>
      <c r="BJ1164" s="165"/>
      <c r="BK1164" s="161"/>
      <c r="BL1164" s="166"/>
      <c r="CJ1164" s="413"/>
      <c r="CK1164" s="413"/>
      <c r="CO1164" s="141"/>
    </row>
    <row r="1165" spans="1:93" s="5" customFormat="1" x14ac:dyDescent="0.25">
      <c r="A1165" s="139"/>
      <c r="B1165" s="139"/>
      <c r="C1165" s="139"/>
      <c r="D1165" s="139"/>
      <c r="E1165" s="139"/>
      <c r="F1165" s="139"/>
      <c r="G1165" s="139"/>
      <c r="H1165" s="139"/>
      <c r="I1165" s="139"/>
      <c r="J1165" s="139"/>
      <c r="K1165" s="139"/>
      <c r="L1165" s="139"/>
      <c r="M1165" s="139"/>
      <c r="N1165" s="139"/>
      <c r="O1165" s="139"/>
      <c r="P1165" s="139"/>
      <c r="Q1165" s="139"/>
      <c r="R1165" s="139"/>
      <c r="S1165" s="139"/>
      <c r="T1165" s="139"/>
      <c r="U1165" s="139"/>
      <c r="V1165" s="139"/>
      <c r="W1165" s="139"/>
      <c r="X1165" s="139"/>
      <c r="Y1165" s="139"/>
      <c r="Z1165" s="139"/>
      <c r="AA1165" s="139"/>
      <c r="AB1165" s="139"/>
      <c r="AC1165" s="139"/>
      <c r="AD1165" s="139"/>
      <c r="AE1165" s="139"/>
      <c r="AF1165" s="163"/>
      <c r="AG1165" s="163"/>
      <c r="AH1165" s="163"/>
      <c r="AI1165" s="163"/>
      <c r="AJ1165" s="163"/>
      <c r="AK1165" s="164"/>
      <c r="AL1165" s="139"/>
      <c r="AM1165" s="139"/>
      <c r="AN1165" s="139"/>
      <c r="AO1165" s="139"/>
      <c r="BB1165" s="165"/>
      <c r="BC1165" s="161"/>
      <c r="BD1165" s="166"/>
      <c r="BJ1165" s="165"/>
      <c r="BK1165" s="161"/>
      <c r="BL1165" s="166"/>
      <c r="CJ1165" s="413"/>
      <c r="CK1165" s="413"/>
      <c r="CO1165" s="141"/>
    </row>
    <row r="1166" spans="1:93" s="5" customFormat="1" x14ac:dyDescent="0.25">
      <c r="A1166" s="139"/>
      <c r="B1166" s="139"/>
      <c r="C1166" s="139"/>
      <c r="D1166" s="139"/>
      <c r="E1166" s="139"/>
      <c r="F1166" s="139"/>
      <c r="G1166" s="139"/>
      <c r="H1166" s="139"/>
      <c r="I1166" s="139"/>
      <c r="J1166" s="139"/>
      <c r="K1166" s="139"/>
      <c r="L1166" s="139"/>
      <c r="M1166" s="139"/>
      <c r="N1166" s="139"/>
      <c r="O1166" s="139"/>
      <c r="P1166" s="139"/>
      <c r="Q1166" s="139"/>
      <c r="R1166" s="139"/>
      <c r="S1166" s="139"/>
      <c r="T1166" s="139"/>
      <c r="U1166" s="139"/>
      <c r="V1166" s="139"/>
      <c r="W1166" s="139"/>
      <c r="X1166" s="139"/>
      <c r="Y1166" s="139"/>
      <c r="Z1166" s="139"/>
      <c r="AA1166" s="139"/>
      <c r="AB1166" s="139"/>
      <c r="AC1166" s="139"/>
      <c r="AD1166" s="139"/>
      <c r="AE1166" s="139"/>
      <c r="AF1166" s="163"/>
      <c r="AG1166" s="163"/>
      <c r="AH1166" s="163"/>
      <c r="AI1166" s="163"/>
      <c r="AJ1166" s="163"/>
      <c r="AK1166" s="164"/>
      <c r="AL1166" s="139"/>
      <c r="AM1166" s="139"/>
      <c r="AN1166" s="139"/>
      <c r="AO1166" s="139"/>
      <c r="BB1166" s="165"/>
      <c r="BC1166" s="161"/>
      <c r="BD1166" s="166"/>
      <c r="BJ1166" s="165"/>
      <c r="BK1166" s="161"/>
      <c r="BL1166" s="166"/>
      <c r="CJ1166" s="413"/>
      <c r="CK1166" s="413"/>
      <c r="CO1166" s="141"/>
    </row>
    <row r="1167" spans="1:93" s="5" customFormat="1" x14ac:dyDescent="0.25">
      <c r="A1167" s="139"/>
      <c r="B1167" s="139"/>
      <c r="C1167" s="139"/>
      <c r="D1167" s="139"/>
      <c r="E1167" s="139"/>
      <c r="F1167" s="139"/>
      <c r="G1167" s="139"/>
      <c r="H1167" s="139"/>
      <c r="I1167" s="139"/>
      <c r="J1167" s="139"/>
      <c r="K1167" s="139"/>
      <c r="L1167" s="139"/>
      <c r="M1167" s="139"/>
      <c r="N1167" s="139"/>
      <c r="O1167" s="139"/>
      <c r="P1167" s="139"/>
      <c r="Q1167" s="139"/>
      <c r="R1167" s="139"/>
      <c r="S1167" s="139"/>
      <c r="T1167" s="139"/>
      <c r="U1167" s="139"/>
      <c r="V1167" s="139"/>
      <c r="W1167" s="139"/>
      <c r="X1167" s="139"/>
      <c r="Y1167" s="139"/>
      <c r="Z1167" s="139"/>
      <c r="AA1167" s="139"/>
      <c r="AB1167" s="139"/>
      <c r="AC1167" s="139"/>
      <c r="AD1167" s="139"/>
      <c r="AE1167" s="139"/>
      <c r="AF1167" s="163"/>
      <c r="AG1167" s="163"/>
      <c r="AH1167" s="163"/>
      <c r="AI1167" s="163"/>
      <c r="AJ1167" s="163"/>
      <c r="AK1167" s="164"/>
      <c r="AL1167" s="139"/>
      <c r="AM1167" s="139"/>
      <c r="AN1167" s="139"/>
      <c r="AO1167" s="139"/>
      <c r="BB1167" s="165"/>
      <c r="BC1167" s="161"/>
      <c r="BD1167" s="166"/>
      <c r="BJ1167" s="165"/>
      <c r="BK1167" s="161"/>
      <c r="BL1167" s="166"/>
      <c r="CJ1167" s="413"/>
      <c r="CK1167" s="413"/>
      <c r="CO1167" s="141"/>
    </row>
    <row r="1168" spans="1:93" s="5" customFormat="1" x14ac:dyDescent="0.25">
      <c r="A1168" s="139"/>
      <c r="B1168" s="139"/>
      <c r="C1168" s="139"/>
      <c r="D1168" s="139"/>
      <c r="E1168" s="139"/>
      <c r="F1168" s="139"/>
      <c r="G1168" s="139"/>
      <c r="H1168" s="139"/>
      <c r="I1168" s="139"/>
      <c r="J1168" s="139"/>
      <c r="K1168" s="139"/>
      <c r="L1168" s="139"/>
      <c r="M1168" s="139"/>
      <c r="N1168" s="139"/>
      <c r="O1168" s="139"/>
      <c r="P1168" s="139"/>
      <c r="Q1168" s="139"/>
      <c r="R1168" s="139"/>
      <c r="S1168" s="139"/>
      <c r="T1168" s="139"/>
      <c r="U1168" s="139"/>
      <c r="V1168" s="139"/>
      <c r="W1168" s="139"/>
      <c r="X1168" s="139"/>
      <c r="Y1168" s="139"/>
      <c r="Z1168" s="139"/>
      <c r="AA1168" s="139"/>
      <c r="AB1168" s="139"/>
      <c r="AC1168" s="139"/>
      <c r="AD1168" s="139"/>
      <c r="AE1168" s="139"/>
      <c r="AF1168" s="163"/>
      <c r="AG1168" s="163"/>
      <c r="AH1168" s="163"/>
      <c r="AI1168" s="163"/>
      <c r="AJ1168" s="163"/>
      <c r="AK1168" s="164"/>
      <c r="AL1168" s="139"/>
      <c r="AM1168" s="139"/>
      <c r="AN1168" s="139"/>
      <c r="AO1168" s="139"/>
      <c r="BB1168" s="165"/>
      <c r="BC1168" s="161"/>
      <c r="BD1168" s="166"/>
      <c r="BJ1168" s="165"/>
      <c r="BK1168" s="161"/>
      <c r="BL1168" s="166"/>
      <c r="CJ1168" s="413"/>
      <c r="CK1168" s="413"/>
      <c r="CO1168" s="141"/>
    </row>
    <row r="1169" spans="1:93" s="5" customFormat="1" x14ac:dyDescent="0.25">
      <c r="A1169" s="139"/>
      <c r="B1169" s="139"/>
      <c r="C1169" s="139"/>
      <c r="D1169" s="139"/>
      <c r="E1169" s="139"/>
      <c r="F1169" s="139"/>
      <c r="G1169" s="139"/>
      <c r="H1169" s="139"/>
      <c r="I1169" s="139"/>
      <c r="J1169" s="139"/>
      <c r="K1169" s="139"/>
      <c r="L1169" s="139"/>
      <c r="M1169" s="139"/>
      <c r="N1169" s="139"/>
      <c r="O1169" s="139"/>
      <c r="P1169" s="139"/>
      <c r="Q1169" s="139"/>
      <c r="R1169" s="139"/>
      <c r="S1169" s="139"/>
      <c r="T1169" s="139"/>
      <c r="U1169" s="139"/>
      <c r="V1169" s="139"/>
      <c r="W1169" s="139"/>
      <c r="X1169" s="139"/>
      <c r="Y1169" s="139"/>
      <c r="Z1169" s="139"/>
      <c r="AA1169" s="139"/>
      <c r="AB1169" s="139"/>
      <c r="AC1169" s="139"/>
      <c r="AD1169" s="139"/>
      <c r="AE1169" s="139"/>
      <c r="AF1169" s="163"/>
      <c r="AG1169" s="163"/>
      <c r="AH1169" s="163"/>
      <c r="AI1169" s="163"/>
      <c r="AJ1169" s="163"/>
      <c r="AK1169" s="164"/>
      <c r="AL1169" s="139"/>
      <c r="AM1169" s="139"/>
      <c r="AN1169" s="139"/>
      <c r="AO1169" s="139"/>
      <c r="BB1169" s="165"/>
      <c r="BC1169" s="161"/>
      <c r="BD1169" s="166"/>
      <c r="BJ1169" s="165"/>
      <c r="BK1169" s="161"/>
      <c r="BL1169" s="166"/>
      <c r="CJ1169" s="413"/>
      <c r="CK1169" s="413"/>
      <c r="CO1169" s="141"/>
    </row>
    <row r="1170" spans="1:93" s="5" customFormat="1" x14ac:dyDescent="0.25">
      <c r="A1170" s="139"/>
      <c r="B1170" s="139"/>
      <c r="C1170" s="139"/>
      <c r="D1170" s="139"/>
      <c r="E1170" s="139"/>
      <c r="F1170" s="139"/>
      <c r="G1170" s="139"/>
      <c r="H1170" s="139"/>
      <c r="I1170" s="139"/>
      <c r="J1170" s="139"/>
      <c r="K1170" s="139"/>
      <c r="L1170" s="139"/>
      <c r="M1170" s="139"/>
      <c r="N1170" s="139"/>
      <c r="O1170" s="139"/>
      <c r="P1170" s="139"/>
      <c r="Q1170" s="139"/>
      <c r="R1170" s="139"/>
      <c r="S1170" s="139"/>
      <c r="T1170" s="139"/>
      <c r="U1170" s="139"/>
      <c r="V1170" s="139"/>
      <c r="W1170" s="139"/>
      <c r="X1170" s="139"/>
      <c r="Y1170" s="139"/>
      <c r="Z1170" s="139"/>
      <c r="AA1170" s="139"/>
      <c r="AB1170" s="139"/>
      <c r="AC1170" s="139"/>
      <c r="AD1170" s="139"/>
      <c r="AE1170" s="139"/>
      <c r="AF1170" s="163"/>
      <c r="AG1170" s="163"/>
      <c r="AH1170" s="163"/>
      <c r="AI1170" s="163"/>
      <c r="AJ1170" s="163"/>
      <c r="AK1170" s="164"/>
      <c r="AL1170" s="139"/>
      <c r="AM1170" s="139"/>
      <c r="AN1170" s="139"/>
      <c r="AO1170" s="139"/>
      <c r="BB1170" s="165"/>
      <c r="BC1170" s="161"/>
      <c r="BD1170" s="166"/>
      <c r="BJ1170" s="165"/>
      <c r="BK1170" s="161"/>
      <c r="BL1170" s="166"/>
      <c r="CJ1170" s="413"/>
      <c r="CK1170" s="413"/>
      <c r="CO1170" s="141"/>
    </row>
    <row r="1171" spans="1:93" s="5" customFormat="1" x14ac:dyDescent="0.25">
      <c r="A1171" s="139"/>
      <c r="B1171" s="139"/>
      <c r="C1171" s="139"/>
      <c r="D1171" s="139"/>
      <c r="E1171" s="139"/>
      <c r="F1171" s="139"/>
      <c r="G1171" s="139"/>
      <c r="H1171" s="139"/>
      <c r="I1171" s="139"/>
      <c r="J1171" s="139"/>
      <c r="K1171" s="139"/>
      <c r="L1171" s="139"/>
      <c r="M1171" s="139"/>
      <c r="N1171" s="139"/>
      <c r="O1171" s="139"/>
      <c r="P1171" s="139"/>
      <c r="Q1171" s="139"/>
      <c r="R1171" s="139"/>
      <c r="S1171" s="139"/>
      <c r="T1171" s="139"/>
      <c r="U1171" s="139"/>
      <c r="V1171" s="139"/>
      <c r="W1171" s="139"/>
      <c r="X1171" s="139"/>
      <c r="Y1171" s="139"/>
      <c r="Z1171" s="139"/>
      <c r="AA1171" s="139"/>
      <c r="AB1171" s="139"/>
      <c r="AC1171" s="139"/>
      <c r="AD1171" s="139"/>
      <c r="AE1171" s="139"/>
      <c r="AF1171" s="163"/>
      <c r="AG1171" s="163"/>
      <c r="AH1171" s="163"/>
      <c r="AI1171" s="163"/>
      <c r="AJ1171" s="163"/>
      <c r="AK1171" s="164"/>
      <c r="AL1171" s="139"/>
      <c r="AM1171" s="139"/>
      <c r="AN1171" s="139"/>
      <c r="AO1171" s="139"/>
      <c r="BB1171" s="165"/>
      <c r="BC1171" s="161"/>
      <c r="BD1171" s="166"/>
      <c r="BJ1171" s="165"/>
      <c r="BK1171" s="161"/>
      <c r="BL1171" s="166"/>
      <c r="CJ1171" s="413"/>
      <c r="CK1171" s="413"/>
      <c r="CO1171" s="141"/>
    </row>
    <row r="1172" spans="1:93" s="5" customFormat="1" x14ac:dyDescent="0.25">
      <c r="A1172" s="139"/>
      <c r="B1172" s="139"/>
      <c r="C1172" s="139"/>
      <c r="D1172" s="139"/>
      <c r="E1172" s="139"/>
      <c r="F1172" s="139"/>
      <c r="G1172" s="139"/>
      <c r="H1172" s="139"/>
      <c r="I1172" s="139"/>
      <c r="J1172" s="139"/>
      <c r="K1172" s="139"/>
      <c r="L1172" s="139"/>
      <c r="M1172" s="139"/>
      <c r="N1172" s="139"/>
      <c r="O1172" s="139"/>
      <c r="P1172" s="139"/>
      <c r="Q1172" s="139"/>
      <c r="R1172" s="139"/>
      <c r="S1172" s="139"/>
      <c r="T1172" s="139"/>
      <c r="U1172" s="139"/>
      <c r="V1172" s="139"/>
      <c r="W1172" s="139"/>
      <c r="X1172" s="139"/>
      <c r="Y1172" s="139"/>
      <c r="Z1172" s="139"/>
      <c r="AA1172" s="139"/>
      <c r="AB1172" s="139"/>
      <c r="AC1172" s="139"/>
      <c r="AD1172" s="139"/>
      <c r="AE1172" s="139"/>
      <c r="AF1172" s="163"/>
      <c r="AG1172" s="163"/>
      <c r="AH1172" s="163"/>
      <c r="AI1172" s="163"/>
      <c r="AJ1172" s="163"/>
      <c r="AK1172" s="164"/>
      <c r="AL1172" s="139"/>
      <c r="AM1172" s="139"/>
      <c r="AN1172" s="139"/>
      <c r="AO1172" s="139"/>
      <c r="BB1172" s="165"/>
      <c r="BC1172" s="161"/>
      <c r="BD1172" s="166"/>
      <c r="BJ1172" s="165"/>
      <c r="BK1172" s="161"/>
      <c r="BL1172" s="166"/>
      <c r="CJ1172" s="413"/>
      <c r="CK1172" s="413"/>
      <c r="CO1172" s="141"/>
    </row>
    <row r="1173" spans="1:93" s="5" customFormat="1" x14ac:dyDescent="0.25">
      <c r="A1173" s="139"/>
      <c r="B1173" s="139"/>
      <c r="C1173" s="139"/>
      <c r="D1173" s="139"/>
      <c r="E1173" s="139"/>
      <c r="F1173" s="139"/>
      <c r="G1173" s="139"/>
      <c r="H1173" s="139"/>
      <c r="I1173" s="139"/>
      <c r="J1173" s="139"/>
      <c r="K1173" s="139"/>
      <c r="L1173" s="139"/>
      <c r="M1173" s="139"/>
      <c r="N1173" s="139"/>
      <c r="O1173" s="139"/>
      <c r="P1173" s="139"/>
      <c r="Q1173" s="139"/>
      <c r="R1173" s="139"/>
      <c r="S1173" s="139"/>
      <c r="T1173" s="139"/>
      <c r="U1173" s="139"/>
      <c r="V1173" s="139"/>
      <c r="W1173" s="139"/>
      <c r="X1173" s="139"/>
      <c r="Y1173" s="139"/>
      <c r="Z1173" s="139"/>
      <c r="AA1173" s="139"/>
      <c r="AB1173" s="139"/>
      <c r="AC1173" s="139"/>
      <c r="AD1173" s="139"/>
      <c r="AE1173" s="139"/>
      <c r="AF1173" s="163"/>
      <c r="AG1173" s="163"/>
      <c r="AH1173" s="163"/>
      <c r="AI1173" s="163"/>
      <c r="AJ1173" s="163"/>
      <c r="AK1173" s="164"/>
      <c r="AL1173" s="139"/>
      <c r="AM1173" s="139"/>
      <c r="AN1173" s="139"/>
      <c r="AO1173" s="139"/>
      <c r="BB1173" s="165"/>
      <c r="BC1173" s="161"/>
      <c r="BD1173" s="166"/>
      <c r="BJ1173" s="165"/>
      <c r="BK1173" s="161"/>
      <c r="BL1173" s="166"/>
      <c r="CJ1173" s="413"/>
      <c r="CK1173" s="413"/>
      <c r="CO1173" s="141"/>
    </row>
    <row r="1174" spans="1:93" s="5" customFormat="1" x14ac:dyDescent="0.25">
      <c r="A1174" s="139"/>
      <c r="B1174" s="139"/>
      <c r="C1174" s="139"/>
      <c r="D1174" s="139"/>
      <c r="E1174" s="139"/>
      <c r="F1174" s="139"/>
      <c r="G1174" s="139"/>
      <c r="H1174" s="139"/>
      <c r="I1174" s="139"/>
      <c r="J1174" s="139"/>
      <c r="K1174" s="139"/>
      <c r="L1174" s="139"/>
      <c r="M1174" s="139"/>
      <c r="N1174" s="139"/>
      <c r="O1174" s="139"/>
      <c r="P1174" s="139"/>
      <c r="Q1174" s="139"/>
      <c r="R1174" s="139"/>
      <c r="S1174" s="139"/>
      <c r="T1174" s="139"/>
      <c r="U1174" s="139"/>
      <c r="V1174" s="139"/>
      <c r="W1174" s="139"/>
      <c r="X1174" s="139"/>
      <c r="Y1174" s="139"/>
      <c r="Z1174" s="139"/>
      <c r="AA1174" s="139"/>
      <c r="AB1174" s="139"/>
      <c r="AC1174" s="139"/>
      <c r="AD1174" s="139"/>
      <c r="AE1174" s="139"/>
      <c r="AF1174" s="163"/>
      <c r="AG1174" s="163"/>
      <c r="AH1174" s="163"/>
      <c r="AI1174" s="163"/>
      <c r="AJ1174" s="163"/>
      <c r="AK1174" s="164"/>
      <c r="AL1174" s="139"/>
      <c r="AM1174" s="139"/>
      <c r="AN1174" s="139"/>
      <c r="AO1174" s="139"/>
      <c r="BB1174" s="165"/>
      <c r="BC1174" s="161"/>
      <c r="BD1174" s="166"/>
      <c r="BJ1174" s="165"/>
      <c r="BK1174" s="161"/>
      <c r="BL1174" s="166"/>
      <c r="CJ1174" s="413"/>
      <c r="CK1174" s="413"/>
      <c r="CO1174" s="141"/>
    </row>
    <row r="1175" spans="1:93" s="5" customFormat="1" x14ac:dyDescent="0.25">
      <c r="A1175" s="139"/>
      <c r="B1175" s="139"/>
      <c r="C1175" s="139"/>
      <c r="D1175" s="139"/>
      <c r="E1175" s="139"/>
      <c r="F1175" s="139"/>
      <c r="G1175" s="139"/>
      <c r="H1175" s="139"/>
      <c r="I1175" s="139"/>
      <c r="J1175" s="139"/>
      <c r="K1175" s="139"/>
      <c r="L1175" s="139"/>
      <c r="M1175" s="139"/>
      <c r="N1175" s="139"/>
      <c r="O1175" s="139"/>
      <c r="P1175" s="139"/>
      <c r="Q1175" s="139"/>
      <c r="R1175" s="139"/>
      <c r="S1175" s="139"/>
      <c r="T1175" s="139"/>
      <c r="U1175" s="139"/>
      <c r="V1175" s="139"/>
      <c r="W1175" s="139"/>
      <c r="X1175" s="139"/>
      <c r="Y1175" s="139"/>
      <c r="Z1175" s="139"/>
      <c r="AA1175" s="139"/>
      <c r="AB1175" s="139"/>
      <c r="AC1175" s="139"/>
      <c r="AD1175" s="139"/>
      <c r="AE1175" s="139"/>
      <c r="AF1175" s="163"/>
      <c r="AG1175" s="163"/>
      <c r="AH1175" s="163"/>
      <c r="AI1175" s="163"/>
      <c r="AJ1175" s="163"/>
      <c r="AK1175" s="164"/>
      <c r="AL1175" s="139"/>
      <c r="AM1175" s="139"/>
      <c r="AN1175" s="139"/>
      <c r="AO1175" s="139"/>
      <c r="BB1175" s="165"/>
      <c r="BC1175" s="161"/>
      <c r="BD1175" s="166"/>
      <c r="BJ1175" s="165"/>
      <c r="BK1175" s="161"/>
      <c r="BL1175" s="166"/>
      <c r="CJ1175" s="413"/>
      <c r="CK1175" s="413"/>
      <c r="CO1175" s="141"/>
    </row>
    <row r="1176" spans="1:93" s="5" customFormat="1" x14ac:dyDescent="0.25">
      <c r="A1176" s="139"/>
      <c r="B1176" s="139"/>
      <c r="C1176" s="139"/>
      <c r="D1176" s="139"/>
      <c r="E1176" s="139"/>
      <c r="F1176" s="139"/>
      <c r="G1176" s="139"/>
      <c r="H1176" s="139"/>
      <c r="I1176" s="139"/>
      <c r="J1176" s="139"/>
      <c r="K1176" s="139"/>
      <c r="L1176" s="139"/>
      <c r="M1176" s="139"/>
      <c r="N1176" s="139"/>
      <c r="O1176" s="139"/>
      <c r="P1176" s="139"/>
      <c r="Q1176" s="139"/>
      <c r="R1176" s="139"/>
      <c r="S1176" s="139"/>
      <c r="T1176" s="139"/>
      <c r="U1176" s="139"/>
      <c r="V1176" s="139"/>
      <c r="W1176" s="139"/>
      <c r="X1176" s="139"/>
      <c r="Y1176" s="139"/>
      <c r="Z1176" s="139"/>
      <c r="AA1176" s="139"/>
      <c r="AB1176" s="139"/>
      <c r="AC1176" s="139"/>
      <c r="AD1176" s="139"/>
      <c r="AE1176" s="139"/>
      <c r="AF1176" s="163"/>
      <c r="AG1176" s="163"/>
      <c r="AH1176" s="163"/>
      <c r="AI1176" s="163"/>
      <c r="AJ1176" s="163"/>
      <c r="AK1176" s="164"/>
      <c r="AL1176" s="139"/>
      <c r="AM1176" s="139"/>
      <c r="AN1176" s="139"/>
      <c r="AO1176" s="139"/>
      <c r="BB1176" s="165"/>
      <c r="BC1176" s="161"/>
      <c r="BD1176" s="166"/>
      <c r="BJ1176" s="165"/>
      <c r="BK1176" s="161"/>
      <c r="BL1176" s="166"/>
      <c r="CJ1176" s="413"/>
      <c r="CK1176" s="413"/>
      <c r="CO1176" s="141"/>
    </row>
    <row r="1177" spans="1:93" s="5" customFormat="1" x14ac:dyDescent="0.25">
      <c r="A1177" s="139"/>
      <c r="B1177" s="139"/>
      <c r="C1177" s="139"/>
      <c r="D1177" s="139"/>
      <c r="E1177" s="139"/>
      <c r="F1177" s="139"/>
      <c r="G1177" s="139"/>
      <c r="H1177" s="139"/>
      <c r="I1177" s="139"/>
      <c r="J1177" s="139"/>
      <c r="K1177" s="139"/>
      <c r="L1177" s="139"/>
      <c r="M1177" s="139"/>
      <c r="N1177" s="139"/>
      <c r="O1177" s="139"/>
      <c r="P1177" s="139"/>
      <c r="Q1177" s="139"/>
      <c r="R1177" s="139"/>
      <c r="S1177" s="139"/>
      <c r="T1177" s="139"/>
      <c r="U1177" s="139"/>
      <c r="V1177" s="139"/>
      <c r="W1177" s="139"/>
      <c r="X1177" s="139"/>
      <c r="Y1177" s="139"/>
      <c r="Z1177" s="139"/>
      <c r="AA1177" s="139"/>
      <c r="AB1177" s="139"/>
      <c r="AC1177" s="139"/>
      <c r="AD1177" s="139"/>
      <c r="AE1177" s="139"/>
      <c r="AF1177" s="163"/>
      <c r="AG1177" s="163"/>
      <c r="AH1177" s="163"/>
      <c r="AI1177" s="163"/>
      <c r="AJ1177" s="163"/>
      <c r="AK1177" s="164"/>
      <c r="AL1177" s="139"/>
      <c r="AM1177" s="139"/>
      <c r="AN1177" s="139"/>
      <c r="AO1177" s="139"/>
      <c r="BB1177" s="165"/>
      <c r="BC1177" s="161"/>
      <c r="BD1177" s="166"/>
      <c r="BJ1177" s="165"/>
      <c r="BK1177" s="161"/>
      <c r="BL1177" s="166"/>
      <c r="CJ1177" s="413"/>
      <c r="CK1177" s="413"/>
      <c r="CO1177" s="141"/>
    </row>
    <row r="1178" spans="1:93" s="5" customFormat="1" x14ac:dyDescent="0.25">
      <c r="A1178" s="139"/>
      <c r="B1178" s="139"/>
      <c r="C1178" s="139"/>
      <c r="D1178" s="139"/>
      <c r="E1178" s="139"/>
      <c r="F1178" s="139"/>
      <c r="G1178" s="139"/>
      <c r="H1178" s="139"/>
      <c r="I1178" s="139"/>
      <c r="J1178" s="139"/>
      <c r="K1178" s="139"/>
      <c r="L1178" s="139"/>
      <c r="M1178" s="139"/>
      <c r="N1178" s="139"/>
      <c r="O1178" s="139"/>
      <c r="P1178" s="139"/>
      <c r="Q1178" s="139"/>
      <c r="R1178" s="139"/>
      <c r="S1178" s="139"/>
      <c r="T1178" s="139"/>
      <c r="U1178" s="139"/>
      <c r="V1178" s="139"/>
      <c r="W1178" s="139"/>
      <c r="X1178" s="139"/>
      <c r="Y1178" s="139"/>
      <c r="Z1178" s="139"/>
      <c r="AA1178" s="139"/>
      <c r="AB1178" s="139"/>
      <c r="AC1178" s="139"/>
      <c r="AD1178" s="139"/>
      <c r="AE1178" s="139"/>
      <c r="AF1178" s="163"/>
      <c r="AG1178" s="163"/>
      <c r="AH1178" s="163"/>
      <c r="AI1178" s="163"/>
      <c r="AJ1178" s="163"/>
      <c r="AK1178" s="164"/>
      <c r="AL1178" s="139"/>
      <c r="AM1178" s="139"/>
      <c r="AN1178" s="139"/>
      <c r="AO1178" s="139"/>
      <c r="BB1178" s="165"/>
      <c r="BC1178" s="161"/>
      <c r="BD1178" s="166"/>
      <c r="BJ1178" s="165"/>
      <c r="BK1178" s="161"/>
      <c r="BL1178" s="166"/>
      <c r="CJ1178" s="413"/>
      <c r="CK1178" s="413"/>
      <c r="CO1178" s="141"/>
    </row>
    <row r="1179" spans="1:93" s="5" customFormat="1" x14ac:dyDescent="0.25">
      <c r="A1179" s="139"/>
      <c r="B1179" s="139"/>
      <c r="C1179" s="139"/>
      <c r="D1179" s="139"/>
      <c r="E1179" s="139"/>
      <c r="F1179" s="139"/>
      <c r="G1179" s="139"/>
      <c r="H1179" s="139"/>
      <c r="I1179" s="139"/>
      <c r="J1179" s="139"/>
      <c r="K1179" s="139"/>
      <c r="L1179" s="139"/>
      <c r="M1179" s="139"/>
      <c r="N1179" s="139"/>
      <c r="O1179" s="139"/>
      <c r="P1179" s="139"/>
      <c r="Q1179" s="139"/>
      <c r="R1179" s="139"/>
      <c r="S1179" s="139"/>
      <c r="T1179" s="139"/>
      <c r="U1179" s="139"/>
      <c r="V1179" s="139"/>
      <c r="W1179" s="139"/>
      <c r="X1179" s="139"/>
      <c r="Y1179" s="139"/>
      <c r="Z1179" s="139"/>
      <c r="AA1179" s="139"/>
      <c r="AB1179" s="139"/>
      <c r="AC1179" s="139"/>
      <c r="AD1179" s="139"/>
      <c r="AE1179" s="139"/>
      <c r="AF1179" s="163"/>
      <c r="AG1179" s="163"/>
      <c r="AH1179" s="163"/>
      <c r="AI1179" s="163"/>
      <c r="AJ1179" s="163"/>
      <c r="AK1179" s="164"/>
      <c r="AL1179" s="139"/>
      <c r="AM1179" s="139"/>
      <c r="AN1179" s="139"/>
      <c r="AO1179" s="139"/>
      <c r="BB1179" s="165"/>
      <c r="BC1179" s="161"/>
      <c r="BD1179" s="166"/>
      <c r="BJ1179" s="165"/>
      <c r="BK1179" s="161"/>
      <c r="BL1179" s="166"/>
      <c r="CJ1179" s="413"/>
      <c r="CK1179" s="413"/>
      <c r="CO1179" s="141"/>
    </row>
    <row r="1180" spans="1:93" s="5" customFormat="1" x14ac:dyDescent="0.25">
      <c r="A1180" s="139"/>
      <c r="B1180" s="139"/>
      <c r="C1180" s="139"/>
      <c r="D1180" s="139"/>
      <c r="E1180" s="139"/>
      <c r="F1180" s="139"/>
      <c r="G1180" s="139"/>
      <c r="H1180" s="139"/>
      <c r="I1180" s="139"/>
      <c r="J1180" s="139"/>
      <c r="K1180" s="139"/>
      <c r="L1180" s="139"/>
      <c r="M1180" s="139"/>
      <c r="N1180" s="139"/>
      <c r="O1180" s="139"/>
      <c r="P1180" s="139"/>
      <c r="Q1180" s="139"/>
      <c r="R1180" s="139"/>
      <c r="S1180" s="139"/>
      <c r="T1180" s="139"/>
      <c r="U1180" s="139"/>
      <c r="V1180" s="139"/>
      <c r="W1180" s="139"/>
      <c r="X1180" s="139"/>
      <c r="Y1180" s="139"/>
      <c r="Z1180" s="139"/>
      <c r="AA1180" s="139"/>
      <c r="AB1180" s="139"/>
      <c r="AC1180" s="139"/>
      <c r="AD1180" s="139"/>
      <c r="AE1180" s="139"/>
      <c r="AF1180" s="163"/>
      <c r="AG1180" s="163"/>
      <c r="AH1180" s="163"/>
      <c r="AI1180" s="163"/>
      <c r="AJ1180" s="163"/>
      <c r="AK1180" s="164"/>
      <c r="AL1180" s="139"/>
      <c r="AM1180" s="139"/>
      <c r="AN1180" s="139"/>
      <c r="AO1180" s="139"/>
      <c r="BB1180" s="165"/>
      <c r="BC1180" s="161"/>
      <c r="BD1180" s="166"/>
      <c r="BJ1180" s="165"/>
      <c r="BK1180" s="161"/>
      <c r="BL1180" s="166"/>
      <c r="CJ1180" s="413"/>
      <c r="CK1180" s="413"/>
      <c r="CO1180" s="141"/>
    </row>
    <row r="1181" spans="1:93" s="5" customFormat="1" x14ac:dyDescent="0.25">
      <c r="A1181" s="139"/>
      <c r="B1181" s="139"/>
      <c r="C1181" s="139"/>
      <c r="D1181" s="139"/>
      <c r="E1181" s="139"/>
      <c r="F1181" s="139"/>
      <c r="G1181" s="139"/>
      <c r="H1181" s="139"/>
      <c r="I1181" s="139"/>
      <c r="J1181" s="139"/>
      <c r="K1181" s="139"/>
      <c r="L1181" s="139"/>
      <c r="M1181" s="139"/>
      <c r="N1181" s="139"/>
      <c r="O1181" s="139"/>
      <c r="P1181" s="139"/>
      <c r="Q1181" s="139"/>
      <c r="R1181" s="139"/>
      <c r="S1181" s="139"/>
      <c r="T1181" s="139"/>
      <c r="U1181" s="139"/>
      <c r="V1181" s="139"/>
      <c r="W1181" s="139"/>
      <c r="X1181" s="139"/>
      <c r="Y1181" s="139"/>
      <c r="Z1181" s="139"/>
      <c r="AA1181" s="139"/>
      <c r="AB1181" s="139"/>
      <c r="AC1181" s="139"/>
      <c r="AD1181" s="139"/>
      <c r="AE1181" s="139"/>
      <c r="AF1181" s="163"/>
      <c r="AG1181" s="163"/>
      <c r="AH1181" s="163"/>
      <c r="AI1181" s="163"/>
      <c r="AJ1181" s="163"/>
      <c r="AK1181" s="164"/>
      <c r="AL1181" s="139"/>
      <c r="AM1181" s="139"/>
      <c r="AN1181" s="139"/>
      <c r="AO1181" s="139"/>
      <c r="BB1181" s="165"/>
      <c r="BC1181" s="161"/>
      <c r="BD1181" s="166"/>
      <c r="BJ1181" s="165"/>
      <c r="BK1181" s="161"/>
      <c r="BL1181" s="166"/>
      <c r="CJ1181" s="413"/>
      <c r="CK1181" s="413"/>
      <c r="CO1181" s="141"/>
    </row>
    <row r="1182" spans="1:93" s="5" customFormat="1" x14ac:dyDescent="0.25">
      <c r="A1182" s="139"/>
      <c r="B1182" s="139"/>
      <c r="C1182" s="139"/>
      <c r="D1182" s="139"/>
      <c r="E1182" s="139"/>
      <c r="F1182" s="139"/>
      <c r="G1182" s="139"/>
      <c r="H1182" s="139"/>
      <c r="I1182" s="139"/>
      <c r="J1182" s="139"/>
      <c r="K1182" s="139"/>
      <c r="L1182" s="139"/>
      <c r="M1182" s="139"/>
      <c r="N1182" s="139"/>
      <c r="O1182" s="139"/>
      <c r="P1182" s="139"/>
      <c r="Q1182" s="139"/>
      <c r="R1182" s="139"/>
      <c r="S1182" s="139"/>
      <c r="T1182" s="139"/>
      <c r="U1182" s="139"/>
      <c r="V1182" s="139"/>
      <c r="W1182" s="139"/>
      <c r="X1182" s="139"/>
      <c r="Y1182" s="139"/>
      <c r="Z1182" s="139"/>
      <c r="AA1182" s="139"/>
      <c r="AB1182" s="139"/>
      <c r="AC1182" s="139"/>
      <c r="AD1182" s="139"/>
      <c r="AE1182" s="139"/>
      <c r="AF1182" s="163"/>
      <c r="AG1182" s="163"/>
      <c r="AH1182" s="163"/>
      <c r="AI1182" s="163"/>
      <c r="AJ1182" s="163"/>
      <c r="AK1182" s="164"/>
      <c r="AL1182" s="139"/>
      <c r="AM1182" s="139"/>
      <c r="AN1182" s="139"/>
      <c r="AO1182" s="139"/>
      <c r="BB1182" s="165"/>
      <c r="BC1182" s="161"/>
      <c r="BD1182" s="166"/>
      <c r="BJ1182" s="165"/>
      <c r="BK1182" s="161"/>
      <c r="BL1182" s="166"/>
      <c r="CJ1182" s="413"/>
      <c r="CK1182" s="413"/>
      <c r="CO1182" s="141"/>
    </row>
    <row r="1183" spans="1:93" s="5" customFormat="1" x14ac:dyDescent="0.25">
      <c r="A1183" s="139"/>
      <c r="B1183" s="139"/>
      <c r="C1183" s="139"/>
      <c r="D1183" s="139"/>
      <c r="E1183" s="139"/>
      <c r="F1183" s="139"/>
      <c r="G1183" s="139"/>
      <c r="H1183" s="139"/>
      <c r="I1183" s="139"/>
      <c r="J1183" s="139"/>
      <c r="K1183" s="139"/>
      <c r="L1183" s="139"/>
      <c r="M1183" s="139"/>
      <c r="N1183" s="139"/>
      <c r="O1183" s="139"/>
      <c r="P1183" s="139"/>
      <c r="Q1183" s="139"/>
      <c r="R1183" s="139"/>
      <c r="S1183" s="139"/>
      <c r="T1183" s="139"/>
      <c r="U1183" s="139"/>
      <c r="V1183" s="139"/>
      <c r="W1183" s="139"/>
      <c r="X1183" s="139"/>
      <c r="Y1183" s="139"/>
      <c r="Z1183" s="139"/>
      <c r="AA1183" s="139"/>
      <c r="AB1183" s="139"/>
      <c r="AC1183" s="139"/>
      <c r="AD1183" s="139"/>
      <c r="AE1183" s="139"/>
      <c r="AF1183" s="163"/>
      <c r="AG1183" s="163"/>
      <c r="AH1183" s="163"/>
      <c r="AI1183" s="163"/>
      <c r="AJ1183" s="163"/>
      <c r="AK1183" s="164"/>
      <c r="AL1183" s="139"/>
      <c r="AM1183" s="139"/>
      <c r="AN1183" s="139"/>
      <c r="AO1183" s="139"/>
      <c r="BB1183" s="165"/>
      <c r="BC1183" s="161"/>
      <c r="BD1183" s="166"/>
      <c r="BJ1183" s="165"/>
      <c r="BK1183" s="161"/>
      <c r="BL1183" s="166"/>
      <c r="CJ1183" s="413"/>
      <c r="CK1183" s="413"/>
      <c r="CO1183" s="141"/>
    </row>
    <row r="1184" spans="1:93" s="5" customFormat="1" x14ac:dyDescent="0.25">
      <c r="A1184" s="139"/>
      <c r="B1184" s="139"/>
      <c r="C1184" s="139"/>
      <c r="D1184" s="139"/>
      <c r="E1184" s="139"/>
      <c r="F1184" s="139"/>
      <c r="G1184" s="139"/>
      <c r="H1184" s="139"/>
      <c r="I1184" s="139"/>
      <c r="J1184" s="139"/>
      <c r="K1184" s="139"/>
      <c r="L1184" s="139"/>
      <c r="M1184" s="139"/>
      <c r="N1184" s="139"/>
      <c r="O1184" s="139"/>
      <c r="P1184" s="139"/>
      <c r="Q1184" s="139"/>
      <c r="R1184" s="139"/>
      <c r="S1184" s="139"/>
      <c r="T1184" s="139"/>
      <c r="U1184" s="139"/>
      <c r="V1184" s="139"/>
      <c r="W1184" s="139"/>
      <c r="X1184" s="139"/>
      <c r="Y1184" s="139"/>
      <c r="Z1184" s="139"/>
      <c r="AA1184" s="139"/>
      <c r="AB1184" s="139"/>
      <c r="AC1184" s="139"/>
      <c r="AD1184" s="139"/>
      <c r="AE1184" s="139"/>
      <c r="AF1184" s="163"/>
      <c r="AG1184" s="163"/>
      <c r="AH1184" s="163"/>
      <c r="AI1184" s="163"/>
      <c r="AJ1184" s="163"/>
      <c r="AK1184" s="164"/>
      <c r="AL1184" s="139"/>
      <c r="AM1184" s="139"/>
      <c r="AN1184" s="139"/>
      <c r="AO1184" s="139"/>
      <c r="BB1184" s="165"/>
      <c r="BC1184" s="161"/>
      <c r="BD1184" s="166"/>
      <c r="BJ1184" s="165"/>
      <c r="BK1184" s="161"/>
      <c r="BL1184" s="166"/>
      <c r="CJ1184" s="413"/>
      <c r="CK1184" s="413"/>
      <c r="CO1184" s="141"/>
    </row>
    <row r="1185" spans="1:93" s="5" customFormat="1" x14ac:dyDescent="0.25">
      <c r="A1185" s="139"/>
      <c r="B1185" s="139"/>
      <c r="C1185" s="139"/>
      <c r="D1185" s="139"/>
      <c r="E1185" s="139"/>
      <c r="F1185" s="139"/>
      <c r="G1185" s="139"/>
      <c r="H1185" s="139"/>
      <c r="I1185" s="139"/>
      <c r="J1185" s="139"/>
      <c r="K1185" s="139"/>
      <c r="L1185" s="139"/>
      <c r="M1185" s="139"/>
      <c r="N1185" s="139"/>
      <c r="O1185" s="139"/>
      <c r="P1185" s="139"/>
      <c r="Q1185" s="139"/>
      <c r="R1185" s="139"/>
      <c r="S1185" s="139"/>
      <c r="T1185" s="139"/>
      <c r="U1185" s="139"/>
      <c r="V1185" s="139"/>
      <c r="W1185" s="139"/>
      <c r="X1185" s="139"/>
      <c r="Y1185" s="139"/>
      <c r="Z1185" s="139"/>
      <c r="AA1185" s="139"/>
      <c r="AB1185" s="139"/>
      <c r="AC1185" s="139"/>
      <c r="AD1185" s="139"/>
      <c r="AE1185" s="139"/>
      <c r="AF1185" s="163"/>
      <c r="AG1185" s="163"/>
      <c r="AH1185" s="163"/>
      <c r="AI1185" s="163"/>
      <c r="AJ1185" s="163"/>
      <c r="AK1185" s="164"/>
      <c r="AL1185" s="139"/>
      <c r="AM1185" s="139"/>
      <c r="AN1185" s="139"/>
      <c r="AO1185" s="139"/>
      <c r="BB1185" s="165"/>
      <c r="BC1185" s="161"/>
      <c r="BD1185" s="166"/>
      <c r="BJ1185" s="165"/>
      <c r="BK1185" s="161"/>
      <c r="BL1185" s="166"/>
      <c r="CJ1185" s="413"/>
      <c r="CK1185" s="413"/>
      <c r="CO1185" s="141"/>
    </row>
    <row r="1186" spans="1:93" s="5" customFormat="1" x14ac:dyDescent="0.25">
      <c r="A1186" s="139"/>
      <c r="B1186" s="139"/>
      <c r="C1186" s="139"/>
      <c r="D1186" s="139"/>
      <c r="E1186" s="139"/>
      <c r="F1186" s="139"/>
      <c r="G1186" s="139"/>
      <c r="H1186" s="139"/>
      <c r="I1186" s="139"/>
      <c r="J1186" s="139"/>
      <c r="K1186" s="139"/>
      <c r="L1186" s="139"/>
      <c r="M1186" s="139"/>
      <c r="N1186" s="139"/>
      <c r="O1186" s="139"/>
      <c r="P1186" s="139"/>
      <c r="Q1186" s="139"/>
      <c r="R1186" s="139"/>
      <c r="S1186" s="139"/>
      <c r="T1186" s="139"/>
      <c r="U1186" s="139"/>
      <c r="V1186" s="139"/>
      <c r="W1186" s="139"/>
      <c r="X1186" s="139"/>
      <c r="Y1186" s="139"/>
      <c r="Z1186" s="139"/>
      <c r="AA1186" s="139"/>
      <c r="AB1186" s="139"/>
      <c r="AC1186" s="139"/>
      <c r="AD1186" s="139"/>
      <c r="AE1186" s="139"/>
      <c r="AF1186" s="163"/>
      <c r="AG1186" s="163"/>
      <c r="AH1186" s="163"/>
      <c r="AI1186" s="163"/>
      <c r="AJ1186" s="163"/>
      <c r="AK1186" s="164"/>
      <c r="AL1186" s="139"/>
      <c r="AM1186" s="139"/>
      <c r="AN1186" s="139"/>
      <c r="AO1186" s="139"/>
      <c r="BB1186" s="165"/>
      <c r="BC1186" s="161"/>
      <c r="BD1186" s="166"/>
      <c r="BJ1186" s="165"/>
      <c r="BK1186" s="161"/>
      <c r="BL1186" s="166"/>
      <c r="CJ1186" s="413"/>
      <c r="CK1186" s="413"/>
      <c r="CO1186" s="141"/>
    </row>
    <row r="1187" spans="1:93" s="5" customFormat="1" x14ac:dyDescent="0.25">
      <c r="A1187" s="139"/>
      <c r="B1187" s="139"/>
      <c r="C1187" s="139"/>
      <c r="D1187" s="139"/>
      <c r="E1187" s="139"/>
      <c r="F1187" s="139"/>
      <c r="G1187" s="139"/>
      <c r="H1187" s="139"/>
      <c r="I1187" s="139"/>
      <c r="J1187" s="139"/>
      <c r="K1187" s="139"/>
      <c r="L1187" s="139"/>
      <c r="M1187" s="139"/>
      <c r="N1187" s="139"/>
      <c r="O1187" s="139"/>
      <c r="P1187" s="139"/>
      <c r="Q1187" s="139"/>
      <c r="R1187" s="139"/>
      <c r="S1187" s="139"/>
      <c r="T1187" s="139"/>
      <c r="U1187" s="139"/>
      <c r="V1187" s="139"/>
      <c r="W1187" s="139"/>
      <c r="X1187" s="139"/>
      <c r="Y1187" s="139"/>
      <c r="Z1187" s="139"/>
      <c r="AA1187" s="139"/>
      <c r="AB1187" s="139"/>
      <c r="AC1187" s="139"/>
      <c r="AD1187" s="139"/>
      <c r="AE1187" s="139"/>
      <c r="AF1187" s="163"/>
      <c r="AG1187" s="163"/>
      <c r="AH1187" s="163"/>
      <c r="AI1187" s="163"/>
      <c r="AJ1187" s="163"/>
      <c r="AK1187" s="164"/>
      <c r="AL1187" s="139"/>
      <c r="AM1187" s="139"/>
      <c r="AN1187" s="139"/>
      <c r="AO1187" s="139"/>
      <c r="BB1187" s="165"/>
      <c r="BC1187" s="161"/>
      <c r="BD1187" s="166"/>
      <c r="BJ1187" s="165"/>
      <c r="BK1187" s="161"/>
      <c r="BL1187" s="166"/>
      <c r="CJ1187" s="413"/>
      <c r="CK1187" s="413"/>
      <c r="CO1187" s="141"/>
    </row>
    <row r="1188" spans="1:93" s="5" customFormat="1" x14ac:dyDescent="0.25">
      <c r="A1188" s="139"/>
      <c r="B1188" s="139"/>
      <c r="C1188" s="139"/>
      <c r="D1188" s="139"/>
      <c r="E1188" s="139"/>
      <c r="F1188" s="139"/>
      <c r="G1188" s="139"/>
      <c r="H1188" s="139"/>
      <c r="I1188" s="139"/>
      <c r="J1188" s="139"/>
      <c r="K1188" s="139"/>
      <c r="L1188" s="139"/>
      <c r="M1188" s="139"/>
      <c r="N1188" s="139"/>
      <c r="O1188" s="139"/>
      <c r="P1188" s="139"/>
      <c r="Q1188" s="139"/>
      <c r="R1188" s="139"/>
      <c r="S1188" s="139"/>
      <c r="T1188" s="139"/>
      <c r="U1188" s="139"/>
      <c r="V1188" s="139"/>
      <c r="W1188" s="139"/>
      <c r="X1188" s="139"/>
      <c r="Y1188" s="139"/>
      <c r="Z1188" s="139"/>
      <c r="AA1188" s="139"/>
      <c r="AB1188" s="139"/>
      <c r="AC1188" s="139"/>
      <c r="AD1188" s="139"/>
      <c r="AE1188" s="139"/>
      <c r="AF1188" s="163"/>
      <c r="AG1188" s="163"/>
      <c r="AH1188" s="163"/>
      <c r="AI1188" s="163"/>
      <c r="AJ1188" s="163"/>
      <c r="AK1188" s="164"/>
      <c r="AL1188" s="139"/>
      <c r="AM1188" s="139"/>
      <c r="AN1188" s="139"/>
      <c r="AO1188" s="139"/>
      <c r="BB1188" s="165"/>
      <c r="BC1188" s="161"/>
      <c r="BD1188" s="166"/>
      <c r="BJ1188" s="165"/>
      <c r="BK1188" s="161"/>
      <c r="BL1188" s="166"/>
      <c r="CJ1188" s="413"/>
      <c r="CK1188" s="413"/>
      <c r="CO1188" s="141"/>
    </row>
    <row r="1189" spans="1:93" s="5" customFormat="1" x14ac:dyDescent="0.25">
      <c r="A1189" s="139"/>
      <c r="B1189" s="139"/>
      <c r="C1189" s="139"/>
      <c r="D1189" s="139"/>
      <c r="E1189" s="139"/>
      <c r="F1189" s="139"/>
      <c r="G1189" s="139"/>
      <c r="H1189" s="139"/>
      <c r="I1189" s="139"/>
      <c r="J1189" s="139"/>
      <c r="K1189" s="139"/>
      <c r="L1189" s="139"/>
      <c r="M1189" s="139"/>
      <c r="N1189" s="139"/>
      <c r="O1189" s="139"/>
      <c r="P1189" s="139"/>
      <c r="Q1189" s="139"/>
      <c r="R1189" s="139"/>
      <c r="S1189" s="139"/>
      <c r="T1189" s="139"/>
      <c r="U1189" s="139"/>
      <c r="V1189" s="139"/>
      <c r="W1189" s="139"/>
      <c r="X1189" s="139"/>
      <c r="Y1189" s="139"/>
      <c r="Z1189" s="139"/>
      <c r="AA1189" s="139"/>
      <c r="AB1189" s="139"/>
      <c r="AC1189" s="139"/>
      <c r="AD1189" s="139"/>
      <c r="AE1189" s="139"/>
      <c r="AF1189" s="163"/>
      <c r="AG1189" s="163"/>
      <c r="AH1189" s="163"/>
      <c r="AI1189" s="163"/>
      <c r="AJ1189" s="163"/>
      <c r="AK1189" s="164"/>
      <c r="AL1189" s="139"/>
      <c r="AM1189" s="139"/>
      <c r="AN1189" s="139"/>
      <c r="AO1189" s="139"/>
      <c r="BB1189" s="165"/>
      <c r="BC1189" s="161"/>
      <c r="BD1189" s="166"/>
      <c r="BJ1189" s="165"/>
      <c r="BK1189" s="161"/>
      <c r="BL1189" s="166"/>
      <c r="CJ1189" s="413"/>
      <c r="CK1189" s="413"/>
      <c r="CO1189" s="141"/>
    </row>
    <row r="1190" spans="1:93" s="5" customFormat="1" x14ac:dyDescent="0.25">
      <c r="A1190" s="139"/>
      <c r="B1190" s="139"/>
      <c r="C1190" s="139"/>
      <c r="D1190" s="139"/>
      <c r="E1190" s="139"/>
      <c r="F1190" s="139"/>
      <c r="G1190" s="139"/>
      <c r="H1190" s="139"/>
      <c r="I1190" s="139"/>
      <c r="J1190" s="139"/>
      <c r="K1190" s="139"/>
      <c r="L1190" s="139"/>
      <c r="M1190" s="139"/>
      <c r="N1190" s="139"/>
      <c r="O1190" s="139"/>
      <c r="P1190" s="139"/>
      <c r="Q1190" s="139"/>
      <c r="R1190" s="139"/>
      <c r="S1190" s="139"/>
      <c r="T1190" s="139"/>
      <c r="U1190" s="139"/>
      <c r="V1190" s="139"/>
      <c r="W1190" s="139"/>
      <c r="X1190" s="139"/>
      <c r="Y1190" s="139"/>
      <c r="Z1190" s="139"/>
      <c r="AA1190" s="139"/>
      <c r="AB1190" s="139"/>
      <c r="AC1190" s="139"/>
      <c r="AD1190" s="139"/>
      <c r="AE1190" s="139"/>
      <c r="AF1190" s="163"/>
      <c r="AG1190" s="163"/>
      <c r="AH1190" s="163"/>
      <c r="AI1190" s="163"/>
      <c r="AJ1190" s="163"/>
      <c r="AK1190" s="164"/>
      <c r="AL1190" s="139"/>
      <c r="AM1190" s="139"/>
      <c r="AN1190" s="139"/>
      <c r="AO1190" s="139"/>
      <c r="BB1190" s="165"/>
      <c r="BC1190" s="161"/>
      <c r="BD1190" s="166"/>
      <c r="BJ1190" s="165"/>
      <c r="BK1190" s="161"/>
      <c r="BL1190" s="166"/>
      <c r="CJ1190" s="413"/>
      <c r="CK1190" s="413"/>
      <c r="CO1190" s="141"/>
    </row>
    <row r="1191" spans="1:93" s="5" customFormat="1" x14ac:dyDescent="0.25">
      <c r="A1191" s="139"/>
      <c r="B1191" s="139"/>
      <c r="C1191" s="139"/>
      <c r="D1191" s="139"/>
      <c r="E1191" s="139"/>
      <c r="F1191" s="139"/>
      <c r="G1191" s="139"/>
      <c r="H1191" s="139"/>
      <c r="I1191" s="139"/>
      <c r="J1191" s="139"/>
      <c r="K1191" s="139"/>
      <c r="L1191" s="139"/>
      <c r="M1191" s="139"/>
      <c r="N1191" s="139"/>
      <c r="O1191" s="139"/>
      <c r="P1191" s="139"/>
      <c r="Q1191" s="139"/>
      <c r="R1191" s="139"/>
      <c r="S1191" s="139"/>
      <c r="T1191" s="139"/>
      <c r="U1191" s="139"/>
      <c r="V1191" s="139"/>
      <c r="W1191" s="139"/>
      <c r="X1191" s="139"/>
      <c r="Y1191" s="139"/>
      <c r="Z1191" s="139"/>
      <c r="AA1191" s="139"/>
      <c r="AB1191" s="139"/>
      <c r="AC1191" s="139"/>
      <c r="AD1191" s="139"/>
      <c r="AE1191" s="139"/>
      <c r="AF1191" s="163"/>
      <c r="AG1191" s="163"/>
      <c r="AH1191" s="163"/>
      <c r="AI1191" s="163"/>
      <c r="AJ1191" s="163"/>
      <c r="AK1191" s="164"/>
      <c r="AL1191" s="139"/>
      <c r="AM1191" s="139"/>
      <c r="AN1191" s="139"/>
      <c r="AO1191" s="139"/>
      <c r="BB1191" s="165"/>
      <c r="BC1191" s="161"/>
      <c r="BD1191" s="166"/>
      <c r="BJ1191" s="165"/>
      <c r="BK1191" s="161"/>
      <c r="BL1191" s="166"/>
      <c r="CJ1191" s="413"/>
      <c r="CK1191" s="413"/>
      <c r="CO1191" s="141"/>
    </row>
    <row r="1192" spans="1:93" s="5" customFormat="1" x14ac:dyDescent="0.25">
      <c r="A1192" s="139"/>
      <c r="B1192" s="139"/>
      <c r="C1192" s="139"/>
      <c r="D1192" s="139"/>
      <c r="E1192" s="139"/>
      <c r="F1192" s="139"/>
      <c r="G1192" s="139"/>
      <c r="H1192" s="139"/>
      <c r="I1192" s="139"/>
      <c r="J1192" s="139"/>
      <c r="K1192" s="139"/>
      <c r="L1192" s="139"/>
      <c r="M1192" s="139"/>
      <c r="N1192" s="139"/>
      <c r="O1192" s="139"/>
      <c r="P1192" s="139"/>
      <c r="Q1192" s="139"/>
      <c r="R1192" s="139"/>
      <c r="S1192" s="139"/>
      <c r="T1192" s="139"/>
      <c r="U1192" s="139"/>
      <c r="V1192" s="139"/>
      <c r="W1192" s="139"/>
      <c r="X1192" s="139"/>
      <c r="Y1192" s="139"/>
      <c r="Z1192" s="139"/>
      <c r="AA1192" s="139"/>
      <c r="AB1192" s="139"/>
      <c r="AC1192" s="139"/>
      <c r="AD1192" s="139"/>
      <c r="AE1192" s="139"/>
      <c r="AF1192" s="163"/>
      <c r="AG1192" s="163"/>
      <c r="AH1192" s="163"/>
      <c r="AI1192" s="163"/>
      <c r="AJ1192" s="163"/>
      <c r="AK1192" s="164"/>
      <c r="AL1192" s="139"/>
      <c r="AM1192" s="139"/>
      <c r="AN1192" s="139"/>
      <c r="AO1192" s="139"/>
      <c r="BB1192" s="165"/>
      <c r="BC1192" s="161"/>
      <c r="BD1192" s="166"/>
      <c r="BJ1192" s="165"/>
      <c r="BK1192" s="161"/>
      <c r="BL1192" s="166"/>
      <c r="CJ1192" s="413"/>
      <c r="CK1192" s="413"/>
      <c r="CO1192" s="141"/>
    </row>
    <row r="1193" spans="1:93" s="5" customFormat="1" x14ac:dyDescent="0.25">
      <c r="A1193" s="139"/>
      <c r="B1193" s="139"/>
      <c r="C1193" s="139"/>
      <c r="D1193" s="139"/>
      <c r="E1193" s="139"/>
      <c r="F1193" s="139"/>
      <c r="G1193" s="139"/>
      <c r="H1193" s="139"/>
      <c r="I1193" s="139"/>
      <c r="J1193" s="139"/>
      <c r="K1193" s="139"/>
      <c r="L1193" s="139"/>
      <c r="M1193" s="139"/>
      <c r="N1193" s="139"/>
      <c r="O1193" s="139"/>
      <c r="P1193" s="139"/>
      <c r="Q1193" s="139"/>
      <c r="R1193" s="139"/>
      <c r="S1193" s="139"/>
      <c r="T1193" s="139"/>
      <c r="U1193" s="139"/>
      <c r="V1193" s="139"/>
      <c r="W1193" s="139"/>
      <c r="X1193" s="139"/>
      <c r="Y1193" s="139"/>
      <c r="Z1193" s="139"/>
      <c r="AA1193" s="139"/>
      <c r="AB1193" s="139"/>
      <c r="AC1193" s="139"/>
      <c r="AD1193" s="139"/>
      <c r="AE1193" s="139"/>
      <c r="AF1193" s="163"/>
      <c r="AG1193" s="163"/>
      <c r="AH1193" s="163"/>
      <c r="AI1193" s="163"/>
      <c r="AJ1193" s="163"/>
      <c r="AK1193" s="164"/>
      <c r="AL1193" s="139"/>
      <c r="AM1193" s="139"/>
      <c r="AN1193" s="139"/>
      <c r="AO1193" s="139"/>
      <c r="BB1193" s="165"/>
      <c r="BC1193" s="161"/>
      <c r="BD1193" s="166"/>
      <c r="BJ1193" s="165"/>
      <c r="BK1193" s="161"/>
      <c r="BL1193" s="166"/>
      <c r="CJ1193" s="413"/>
      <c r="CK1193" s="413"/>
      <c r="CO1193" s="141"/>
    </row>
    <row r="1194" spans="1:93" s="5" customFormat="1" x14ac:dyDescent="0.25">
      <c r="A1194" s="139"/>
      <c r="B1194" s="139"/>
      <c r="C1194" s="139"/>
      <c r="D1194" s="139"/>
      <c r="E1194" s="139"/>
      <c r="F1194" s="139"/>
      <c r="G1194" s="139"/>
      <c r="H1194" s="139"/>
      <c r="I1194" s="139"/>
      <c r="J1194" s="139"/>
      <c r="K1194" s="139"/>
      <c r="L1194" s="139"/>
      <c r="M1194" s="139"/>
      <c r="N1194" s="139"/>
      <c r="O1194" s="139"/>
      <c r="P1194" s="139"/>
      <c r="Q1194" s="139"/>
      <c r="R1194" s="139"/>
      <c r="S1194" s="139"/>
      <c r="T1194" s="139"/>
      <c r="U1194" s="139"/>
      <c r="V1194" s="139"/>
      <c r="W1194" s="139"/>
      <c r="X1194" s="139"/>
      <c r="Y1194" s="139"/>
      <c r="Z1194" s="139"/>
      <c r="AA1194" s="139"/>
      <c r="AB1194" s="139"/>
      <c r="AC1194" s="139"/>
      <c r="AD1194" s="139"/>
      <c r="AE1194" s="139"/>
      <c r="AF1194" s="163"/>
      <c r="AG1194" s="163"/>
      <c r="AH1194" s="163"/>
      <c r="AI1194" s="163"/>
      <c r="AJ1194" s="163"/>
      <c r="AK1194" s="164"/>
      <c r="AL1194" s="139"/>
      <c r="AM1194" s="139"/>
      <c r="AN1194" s="139"/>
      <c r="AO1194" s="139"/>
      <c r="BB1194" s="165"/>
      <c r="BC1194" s="161"/>
      <c r="BD1194" s="166"/>
      <c r="BJ1194" s="165"/>
      <c r="BK1194" s="161"/>
      <c r="BL1194" s="166"/>
      <c r="CJ1194" s="413"/>
      <c r="CK1194" s="413"/>
      <c r="CO1194" s="141"/>
    </row>
    <row r="1195" spans="1:93" s="5" customFormat="1" x14ac:dyDescent="0.25">
      <c r="A1195" s="139"/>
      <c r="B1195" s="139"/>
      <c r="C1195" s="139"/>
      <c r="D1195" s="139"/>
      <c r="E1195" s="139"/>
      <c r="F1195" s="139"/>
      <c r="G1195" s="139"/>
      <c r="H1195" s="139"/>
      <c r="I1195" s="139"/>
      <c r="J1195" s="139"/>
      <c r="K1195" s="139"/>
      <c r="L1195" s="139"/>
      <c r="M1195" s="139"/>
      <c r="N1195" s="139"/>
      <c r="O1195" s="139"/>
      <c r="P1195" s="139"/>
      <c r="Q1195" s="139"/>
      <c r="R1195" s="139"/>
      <c r="S1195" s="139"/>
      <c r="T1195" s="139"/>
      <c r="U1195" s="139"/>
      <c r="V1195" s="139"/>
      <c r="W1195" s="139"/>
      <c r="X1195" s="139"/>
      <c r="Y1195" s="139"/>
      <c r="Z1195" s="139"/>
      <c r="AA1195" s="139"/>
      <c r="AB1195" s="139"/>
      <c r="AC1195" s="139"/>
      <c r="AD1195" s="139"/>
      <c r="AE1195" s="139"/>
      <c r="AF1195" s="163"/>
      <c r="AG1195" s="163"/>
      <c r="AH1195" s="163"/>
      <c r="AI1195" s="163"/>
      <c r="AJ1195" s="163"/>
      <c r="AK1195" s="164"/>
      <c r="AL1195" s="139"/>
      <c r="AM1195" s="139"/>
      <c r="AN1195" s="139"/>
      <c r="AO1195" s="139"/>
      <c r="BB1195" s="165"/>
      <c r="BC1195" s="161"/>
      <c r="BD1195" s="166"/>
      <c r="BJ1195" s="165"/>
      <c r="BK1195" s="161"/>
      <c r="BL1195" s="166"/>
      <c r="CJ1195" s="413"/>
      <c r="CK1195" s="413"/>
      <c r="CO1195" s="141"/>
    </row>
    <row r="1196" spans="1:93" s="5" customFormat="1" x14ac:dyDescent="0.25">
      <c r="A1196" s="139"/>
      <c r="B1196" s="139"/>
      <c r="C1196" s="139"/>
      <c r="D1196" s="139"/>
      <c r="E1196" s="139"/>
      <c r="F1196" s="139"/>
      <c r="G1196" s="139"/>
      <c r="H1196" s="139"/>
      <c r="I1196" s="139"/>
      <c r="J1196" s="139"/>
      <c r="K1196" s="139"/>
      <c r="L1196" s="139"/>
      <c r="M1196" s="139"/>
      <c r="N1196" s="139"/>
      <c r="O1196" s="139"/>
      <c r="P1196" s="139"/>
      <c r="Q1196" s="139"/>
      <c r="R1196" s="139"/>
      <c r="S1196" s="139"/>
      <c r="T1196" s="139"/>
      <c r="U1196" s="139"/>
      <c r="V1196" s="139"/>
      <c r="W1196" s="139"/>
      <c r="X1196" s="139"/>
      <c r="Y1196" s="139"/>
      <c r="Z1196" s="139"/>
      <c r="AA1196" s="139"/>
      <c r="AB1196" s="139"/>
      <c r="AC1196" s="139"/>
      <c r="AD1196" s="139"/>
      <c r="AE1196" s="139"/>
      <c r="AF1196" s="163"/>
      <c r="AG1196" s="163"/>
      <c r="AH1196" s="163"/>
      <c r="AI1196" s="163"/>
      <c r="AJ1196" s="163"/>
      <c r="AK1196" s="164"/>
      <c r="AL1196" s="139"/>
      <c r="AM1196" s="139"/>
      <c r="AN1196" s="139"/>
      <c r="AO1196" s="139"/>
      <c r="BB1196" s="165"/>
      <c r="BC1196" s="161"/>
      <c r="BD1196" s="166"/>
      <c r="BJ1196" s="165"/>
      <c r="BK1196" s="161"/>
      <c r="BL1196" s="166"/>
      <c r="CJ1196" s="413"/>
      <c r="CK1196" s="413"/>
      <c r="CO1196" s="141"/>
    </row>
    <row r="1197" spans="1:93" s="5" customFormat="1" x14ac:dyDescent="0.25">
      <c r="A1197" s="139"/>
      <c r="B1197" s="139"/>
      <c r="C1197" s="139"/>
      <c r="D1197" s="139"/>
      <c r="E1197" s="139"/>
      <c r="F1197" s="139"/>
      <c r="G1197" s="139"/>
      <c r="H1197" s="139"/>
      <c r="I1197" s="139"/>
      <c r="J1197" s="139"/>
      <c r="K1197" s="139"/>
      <c r="L1197" s="139"/>
      <c r="M1197" s="139"/>
      <c r="N1197" s="139"/>
      <c r="O1197" s="139"/>
      <c r="P1197" s="139"/>
      <c r="Q1197" s="139"/>
      <c r="R1197" s="139"/>
      <c r="S1197" s="139"/>
      <c r="T1197" s="139"/>
      <c r="U1197" s="139"/>
      <c r="V1197" s="139"/>
      <c r="W1197" s="139"/>
      <c r="X1197" s="139"/>
      <c r="Y1197" s="139"/>
      <c r="Z1197" s="139"/>
      <c r="AA1197" s="139"/>
      <c r="AB1197" s="139"/>
      <c r="AC1197" s="139"/>
      <c r="AD1197" s="139"/>
      <c r="AE1197" s="139"/>
      <c r="AF1197" s="163"/>
      <c r="AG1197" s="163"/>
      <c r="AH1197" s="163"/>
      <c r="AI1197" s="163"/>
      <c r="AJ1197" s="163"/>
      <c r="AK1197" s="164"/>
      <c r="AL1197" s="139"/>
      <c r="AM1197" s="139"/>
      <c r="AN1197" s="139"/>
      <c r="AO1197" s="139"/>
      <c r="BB1197" s="165"/>
      <c r="BC1197" s="161"/>
      <c r="BD1197" s="166"/>
      <c r="BJ1197" s="165"/>
      <c r="BK1197" s="161"/>
      <c r="BL1197" s="166"/>
      <c r="CJ1197" s="413"/>
      <c r="CK1197" s="413"/>
      <c r="CO1197" s="141"/>
    </row>
    <row r="1198" spans="1:93" s="5" customFormat="1" x14ac:dyDescent="0.25">
      <c r="A1198" s="139"/>
      <c r="B1198" s="139"/>
      <c r="C1198" s="139"/>
      <c r="D1198" s="139"/>
      <c r="E1198" s="139"/>
      <c r="F1198" s="139"/>
      <c r="G1198" s="139"/>
      <c r="H1198" s="139"/>
      <c r="I1198" s="139"/>
      <c r="J1198" s="139"/>
      <c r="K1198" s="139"/>
      <c r="L1198" s="139"/>
      <c r="M1198" s="139"/>
      <c r="N1198" s="139"/>
      <c r="O1198" s="139"/>
      <c r="P1198" s="139"/>
      <c r="Q1198" s="139"/>
      <c r="R1198" s="139"/>
      <c r="S1198" s="139"/>
      <c r="T1198" s="139"/>
      <c r="U1198" s="139"/>
      <c r="V1198" s="139"/>
      <c r="W1198" s="139"/>
      <c r="X1198" s="139"/>
      <c r="Y1198" s="139"/>
      <c r="Z1198" s="139"/>
      <c r="AA1198" s="139"/>
      <c r="AB1198" s="139"/>
      <c r="AC1198" s="139"/>
      <c r="AD1198" s="139"/>
      <c r="AE1198" s="139"/>
      <c r="AF1198" s="163"/>
      <c r="AG1198" s="163"/>
      <c r="AH1198" s="163"/>
      <c r="AI1198" s="163"/>
      <c r="AJ1198" s="163"/>
      <c r="AK1198" s="164"/>
      <c r="AL1198" s="139"/>
      <c r="AM1198" s="139"/>
      <c r="AN1198" s="139"/>
      <c r="AO1198" s="139"/>
      <c r="BB1198" s="165"/>
      <c r="BC1198" s="161"/>
      <c r="BD1198" s="166"/>
      <c r="BJ1198" s="165"/>
      <c r="BK1198" s="161"/>
      <c r="BL1198" s="166"/>
      <c r="CJ1198" s="413"/>
      <c r="CK1198" s="413"/>
      <c r="CO1198" s="141"/>
    </row>
    <row r="1199" spans="1:93" s="5" customFormat="1" x14ac:dyDescent="0.25">
      <c r="A1199" s="139"/>
      <c r="B1199" s="139"/>
      <c r="C1199" s="139"/>
      <c r="D1199" s="139"/>
      <c r="E1199" s="139"/>
      <c r="F1199" s="139"/>
      <c r="G1199" s="139"/>
      <c r="H1199" s="139"/>
      <c r="I1199" s="139"/>
      <c r="J1199" s="139"/>
      <c r="K1199" s="139"/>
      <c r="L1199" s="139"/>
      <c r="M1199" s="139"/>
      <c r="N1199" s="139"/>
      <c r="O1199" s="139"/>
      <c r="P1199" s="139"/>
      <c r="Q1199" s="139"/>
      <c r="R1199" s="139"/>
      <c r="S1199" s="139"/>
      <c r="T1199" s="139"/>
      <c r="U1199" s="139"/>
      <c r="V1199" s="139"/>
      <c r="W1199" s="139"/>
      <c r="X1199" s="139"/>
      <c r="Y1199" s="139"/>
      <c r="Z1199" s="139"/>
      <c r="AA1199" s="139"/>
      <c r="AB1199" s="139"/>
      <c r="AC1199" s="139"/>
      <c r="AD1199" s="139"/>
      <c r="AE1199" s="139"/>
      <c r="AF1199" s="163"/>
      <c r="AG1199" s="163"/>
      <c r="AH1199" s="163"/>
      <c r="AI1199" s="163"/>
      <c r="AJ1199" s="163"/>
      <c r="AK1199" s="164"/>
      <c r="AL1199" s="139"/>
      <c r="AM1199" s="139"/>
      <c r="AN1199" s="139"/>
      <c r="AO1199" s="139"/>
      <c r="BB1199" s="165"/>
      <c r="BC1199" s="161"/>
      <c r="BD1199" s="166"/>
      <c r="BJ1199" s="165"/>
      <c r="BK1199" s="161"/>
      <c r="BL1199" s="166"/>
      <c r="CJ1199" s="413"/>
      <c r="CK1199" s="413"/>
      <c r="CO1199" s="141"/>
    </row>
    <row r="1200" spans="1:93" s="5" customFormat="1" x14ac:dyDescent="0.25">
      <c r="A1200" s="139"/>
      <c r="B1200" s="139"/>
      <c r="C1200" s="139"/>
      <c r="D1200" s="139"/>
      <c r="E1200" s="139"/>
      <c r="F1200" s="139"/>
      <c r="G1200" s="139"/>
      <c r="H1200" s="139"/>
      <c r="I1200" s="139"/>
      <c r="J1200" s="139"/>
      <c r="K1200" s="139"/>
      <c r="L1200" s="139"/>
      <c r="M1200" s="139"/>
      <c r="N1200" s="139"/>
      <c r="O1200" s="139"/>
      <c r="P1200" s="139"/>
      <c r="Q1200" s="139"/>
      <c r="R1200" s="139"/>
      <c r="S1200" s="139"/>
      <c r="T1200" s="139"/>
      <c r="U1200" s="139"/>
      <c r="V1200" s="139"/>
      <c r="W1200" s="139"/>
      <c r="X1200" s="139"/>
      <c r="Y1200" s="139"/>
      <c r="Z1200" s="139"/>
      <c r="AA1200" s="139"/>
      <c r="AB1200" s="139"/>
      <c r="AC1200" s="139"/>
      <c r="AD1200" s="139"/>
      <c r="AE1200" s="139"/>
      <c r="AF1200" s="163"/>
      <c r="AG1200" s="163"/>
      <c r="AH1200" s="163"/>
      <c r="AI1200" s="163"/>
      <c r="AJ1200" s="163"/>
      <c r="AK1200" s="164"/>
      <c r="AL1200" s="139"/>
      <c r="AM1200" s="139"/>
      <c r="AN1200" s="139"/>
      <c r="AO1200" s="139"/>
      <c r="BB1200" s="165"/>
      <c r="BC1200" s="161"/>
      <c r="BD1200" s="166"/>
      <c r="BJ1200" s="165"/>
      <c r="BK1200" s="161"/>
      <c r="BL1200" s="166"/>
      <c r="CJ1200" s="413"/>
      <c r="CK1200" s="413"/>
      <c r="CO1200" s="141"/>
    </row>
    <row r="1201" spans="1:93" s="5" customFormat="1" x14ac:dyDescent="0.25">
      <c r="A1201" s="139"/>
      <c r="B1201" s="139"/>
      <c r="C1201" s="139"/>
      <c r="D1201" s="139"/>
      <c r="E1201" s="139"/>
      <c r="F1201" s="139"/>
      <c r="G1201" s="139"/>
      <c r="H1201" s="139"/>
      <c r="I1201" s="139"/>
      <c r="J1201" s="139"/>
      <c r="K1201" s="139"/>
      <c r="L1201" s="139"/>
      <c r="M1201" s="139"/>
      <c r="N1201" s="139"/>
      <c r="O1201" s="139"/>
      <c r="P1201" s="139"/>
      <c r="Q1201" s="139"/>
      <c r="R1201" s="139"/>
      <c r="S1201" s="139"/>
      <c r="T1201" s="139"/>
      <c r="U1201" s="139"/>
      <c r="V1201" s="139"/>
      <c r="W1201" s="139"/>
      <c r="X1201" s="139"/>
      <c r="Y1201" s="139"/>
      <c r="Z1201" s="139"/>
      <c r="AA1201" s="139"/>
      <c r="AB1201" s="139"/>
      <c r="AC1201" s="139"/>
      <c r="AD1201" s="139"/>
      <c r="AE1201" s="139"/>
      <c r="AF1201" s="163"/>
      <c r="AG1201" s="163"/>
      <c r="AH1201" s="163"/>
      <c r="AI1201" s="163"/>
      <c r="AJ1201" s="163"/>
      <c r="AK1201" s="164"/>
      <c r="AL1201" s="139"/>
      <c r="AM1201" s="139"/>
      <c r="AN1201" s="139"/>
      <c r="AO1201" s="139"/>
      <c r="BB1201" s="165"/>
      <c r="BC1201" s="161"/>
      <c r="BD1201" s="166"/>
      <c r="BJ1201" s="165"/>
      <c r="BK1201" s="161"/>
      <c r="BL1201" s="166"/>
      <c r="CJ1201" s="413"/>
      <c r="CK1201" s="413"/>
      <c r="CO1201" s="141"/>
    </row>
    <row r="1202" spans="1:93" s="5" customFormat="1" x14ac:dyDescent="0.25">
      <c r="A1202" s="139"/>
      <c r="B1202" s="139"/>
      <c r="C1202" s="139"/>
      <c r="D1202" s="139"/>
      <c r="E1202" s="139"/>
      <c r="F1202" s="139"/>
      <c r="G1202" s="139"/>
      <c r="H1202" s="139"/>
      <c r="I1202" s="139"/>
      <c r="J1202" s="139"/>
      <c r="K1202" s="139"/>
      <c r="L1202" s="139"/>
      <c r="M1202" s="139"/>
      <c r="N1202" s="139"/>
      <c r="O1202" s="139"/>
      <c r="P1202" s="139"/>
      <c r="Q1202" s="139"/>
      <c r="R1202" s="139"/>
      <c r="S1202" s="139"/>
      <c r="T1202" s="139"/>
      <c r="U1202" s="139"/>
      <c r="V1202" s="139"/>
      <c r="W1202" s="139"/>
      <c r="X1202" s="139"/>
      <c r="Y1202" s="139"/>
      <c r="Z1202" s="139"/>
      <c r="AA1202" s="139"/>
      <c r="AB1202" s="139"/>
      <c r="AC1202" s="139"/>
      <c r="AD1202" s="139"/>
      <c r="AE1202" s="139"/>
      <c r="AF1202" s="163"/>
      <c r="AG1202" s="163"/>
      <c r="AH1202" s="163"/>
      <c r="AI1202" s="163"/>
      <c r="AJ1202" s="163"/>
      <c r="AK1202" s="164"/>
      <c r="AL1202" s="139"/>
      <c r="AM1202" s="139"/>
      <c r="AN1202" s="139"/>
      <c r="AO1202" s="139"/>
      <c r="BB1202" s="165"/>
      <c r="BC1202" s="161"/>
      <c r="BD1202" s="166"/>
      <c r="BJ1202" s="165"/>
      <c r="BK1202" s="161"/>
      <c r="BL1202" s="166"/>
      <c r="CJ1202" s="413"/>
      <c r="CK1202" s="413"/>
      <c r="CO1202" s="141"/>
    </row>
    <row r="1203" spans="1:93" s="5" customFormat="1" x14ac:dyDescent="0.25">
      <c r="A1203" s="139"/>
      <c r="B1203" s="139"/>
      <c r="C1203" s="139"/>
      <c r="D1203" s="139"/>
      <c r="E1203" s="139"/>
      <c r="F1203" s="139"/>
      <c r="G1203" s="139"/>
      <c r="H1203" s="139"/>
      <c r="I1203" s="139"/>
      <c r="J1203" s="139"/>
      <c r="K1203" s="139"/>
      <c r="L1203" s="139"/>
      <c r="M1203" s="139"/>
      <c r="N1203" s="139"/>
      <c r="O1203" s="139"/>
      <c r="P1203" s="139"/>
      <c r="Q1203" s="139"/>
      <c r="R1203" s="139"/>
      <c r="S1203" s="139"/>
      <c r="T1203" s="139"/>
      <c r="U1203" s="139"/>
      <c r="V1203" s="139"/>
      <c r="W1203" s="139"/>
      <c r="X1203" s="139"/>
      <c r="Y1203" s="139"/>
      <c r="Z1203" s="139"/>
      <c r="AA1203" s="139"/>
      <c r="AB1203" s="139"/>
      <c r="AC1203" s="139"/>
      <c r="AD1203" s="139"/>
      <c r="AE1203" s="139"/>
      <c r="AF1203" s="163"/>
      <c r="AG1203" s="163"/>
      <c r="AH1203" s="163"/>
      <c r="AI1203" s="163"/>
      <c r="AJ1203" s="163"/>
      <c r="AK1203" s="164"/>
      <c r="AL1203" s="139"/>
      <c r="AM1203" s="139"/>
      <c r="AN1203" s="139"/>
      <c r="AO1203" s="139"/>
      <c r="BB1203" s="165"/>
      <c r="BC1203" s="161"/>
      <c r="BD1203" s="166"/>
      <c r="BJ1203" s="165"/>
      <c r="BK1203" s="161"/>
      <c r="BL1203" s="166"/>
      <c r="CJ1203" s="413"/>
      <c r="CK1203" s="413"/>
      <c r="CO1203" s="141"/>
    </row>
    <row r="1204" spans="1:93" s="5" customFormat="1" x14ac:dyDescent="0.25">
      <c r="A1204" s="139"/>
      <c r="B1204" s="139"/>
      <c r="C1204" s="139"/>
      <c r="D1204" s="139"/>
      <c r="E1204" s="139"/>
      <c r="F1204" s="139"/>
      <c r="G1204" s="139"/>
      <c r="H1204" s="139"/>
      <c r="I1204" s="139"/>
      <c r="J1204" s="139"/>
      <c r="K1204" s="139"/>
      <c r="L1204" s="139"/>
      <c r="M1204" s="139"/>
      <c r="N1204" s="139"/>
      <c r="O1204" s="139"/>
      <c r="P1204" s="139"/>
      <c r="Q1204" s="139"/>
      <c r="R1204" s="139"/>
      <c r="S1204" s="139"/>
      <c r="T1204" s="139"/>
      <c r="U1204" s="139"/>
      <c r="V1204" s="139"/>
      <c r="W1204" s="139"/>
      <c r="X1204" s="139"/>
      <c r="Y1204" s="139"/>
      <c r="Z1204" s="139"/>
      <c r="AA1204" s="139"/>
      <c r="AB1204" s="139"/>
      <c r="AC1204" s="139"/>
      <c r="AD1204" s="139"/>
      <c r="AE1204" s="139"/>
      <c r="AF1204" s="163"/>
      <c r="AG1204" s="163"/>
      <c r="AH1204" s="163"/>
      <c r="AI1204" s="163"/>
      <c r="AJ1204" s="163"/>
      <c r="AK1204" s="164"/>
      <c r="AL1204" s="139"/>
      <c r="AM1204" s="139"/>
      <c r="AN1204" s="139"/>
      <c r="AO1204" s="139"/>
      <c r="BB1204" s="165"/>
      <c r="BC1204" s="161"/>
      <c r="BD1204" s="166"/>
      <c r="BJ1204" s="165"/>
      <c r="BK1204" s="161"/>
      <c r="BL1204" s="166"/>
      <c r="CJ1204" s="413"/>
      <c r="CK1204" s="413"/>
      <c r="CO1204" s="141"/>
    </row>
    <row r="1205" spans="1:93" s="5" customFormat="1" x14ac:dyDescent="0.25">
      <c r="A1205" s="139"/>
      <c r="B1205" s="139"/>
      <c r="C1205" s="139"/>
      <c r="D1205" s="139"/>
      <c r="E1205" s="139"/>
      <c r="F1205" s="139"/>
      <c r="G1205" s="139"/>
      <c r="H1205" s="139"/>
      <c r="I1205" s="139"/>
      <c r="J1205" s="139"/>
      <c r="K1205" s="139"/>
      <c r="L1205" s="139"/>
      <c r="M1205" s="139"/>
      <c r="N1205" s="139"/>
      <c r="O1205" s="139"/>
      <c r="P1205" s="139"/>
      <c r="Q1205" s="139"/>
      <c r="R1205" s="139"/>
      <c r="S1205" s="139"/>
      <c r="T1205" s="139"/>
      <c r="U1205" s="139"/>
      <c r="V1205" s="139"/>
      <c r="W1205" s="139"/>
      <c r="X1205" s="139"/>
      <c r="Y1205" s="139"/>
      <c r="Z1205" s="139"/>
      <c r="AA1205" s="139"/>
      <c r="AB1205" s="139"/>
      <c r="AC1205" s="139"/>
      <c r="AD1205" s="139"/>
      <c r="AE1205" s="139"/>
      <c r="AF1205" s="163"/>
      <c r="AG1205" s="163"/>
      <c r="AH1205" s="163"/>
      <c r="AI1205" s="163"/>
      <c r="AJ1205" s="163"/>
      <c r="AK1205" s="164"/>
      <c r="AL1205" s="139"/>
      <c r="AM1205" s="139"/>
      <c r="AN1205" s="139"/>
      <c r="AO1205" s="139"/>
      <c r="BB1205" s="165"/>
      <c r="BC1205" s="161"/>
      <c r="BD1205" s="166"/>
      <c r="BJ1205" s="165"/>
      <c r="BK1205" s="161"/>
      <c r="BL1205" s="166"/>
      <c r="CJ1205" s="413"/>
      <c r="CK1205" s="413"/>
      <c r="CO1205" s="141"/>
    </row>
    <row r="1206" spans="1:93" s="5" customFormat="1" x14ac:dyDescent="0.25">
      <c r="A1206" s="139"/>
      <c r="B1206" s="139"/>
      <c r="C1206" s="139"/>
      <c r="D1206" s="139"/>
      <c r="E1206" s="139"/>
      <c r="F1206" s="139"/>
      <c r="G1206" s="139"/>
      <c r="H1206" s="139"/>
      <c r="I1206" s="139"/>
      <c r="J1206" s="139"/>
      <c r="K1206" s="139"/>
      <c r="L1206" s="139"/>
      <c r="M1206" s="139"/>
      <c r="N1206" s="139"/>
      <c r="O1206" s="139"/>
      <c r="P1206" s="139"/>
      <c r="Q1206" s="139"/>
      <c r="R1206" s="139"/>
      <c r="S1206" s="139"/>
      <c r="T1206" s="139"/>
      <c r="U1206" s="139"/>
      <c r="V1206" s="139"/>
      <c r="W1206" s="139"/>
      <c r="X1206" s="139"/>
      <c r="Y1206" s="139"/>
      <c r="Z1206" s="139"/>
      <c r="AA1206" s="139"/>
      <c r="AB1206" s="139"/>
      <c r="AC1206" s="139"/>
      <c r="AD1206" s="139"/>
      <c r="AE1206" s="139"/>
      <c r="AF1206" s="163"/>
      <c r="AG1206" s="163"/>
      <c r="AH1206" s="163"/>
      <c r="AI1206" s="163"/>
      <c r="AJ1206" s="163"/>
      <c r="AK1206" s="164"/>
      <c r="AL1206" s="139"/>
      <c r="AM1206" s="139"/>
      <c r="AN1206" s="139"/>
      <c r="AO1206" s="139"/>
      <c r="BB1206" s="165"/>
      <c r="BC1206" s="161"/>
      <c r="BD1206" s="166"/>
      <c r="BJ1206" s="165"/>
      <c r="BK1206" s="161"/>
      <c r="BL1206" s="166"/>
      <c r="CJ1206" s="413"/>
      <c r="CK1206" s="413"/>
      <c r="CO1206" s="141"/>
    </row>
    <row r="1207" spans="1:93" s="5" customFormat="1" x14ac:dyDescent="0.25">
      <c r="A1207" s="139"/>
      <c r="B1207" s="139"/>
      <c r="C1207" s="139"/>
      <c r="D1207" s="139"/>
      <c r="E1207" s="139"/>
      <c r="F1207" s="139"/>
      <c r="G1207" s="139"/>
      <c r="H1207" s="139"/>
      <c r="I1207" s="139"/>
      <c r="J1207" s="139"/>
      <c r="K1207" s="139"/>
      <c r="L1207" s="139"/>
      <c r="M1207" s="139"/>
      <c r="N1207" s="139"/>
      <c r="O1207" s="139"/>
      <c r="P1207" s="139"/>
      <c r="Q1207" s="139"/>
      <c r="R1207" s="139"/>
      <c r="S1207" s="139"/>
      <c r="T1207" s="139"/>
      <c r="U1207" s="139"/>
      <c r="V1207" s="139"/>
      <c r="W1207" s="139"/>
      <c r="X1207" s="139"/>
      <c r="Y1207" s="139"/>
      <c r="Z1207" s="139"/>
      <c r="AA1207" s="139"/>
      <c r="AB1207" s="139"/>
      <c r="AC1207" s="139"/>
      <c r="AD1207" s="139"/>
      <c r="AE1207" s="139"/>
      <c r="AF1207" s="163"/>
      <c r="AG1207" s="163"/>
      <c r="AH1207" s="163"/>
      <c r="AI1207" s="163"/>
      <c r="AJ1207" s="163"/>
      <c r="AK1207" s="164"/>
      <c r="AL1207" s="139"/>
      <c r="AM1207" s="139"/>
      <c r="AN1207" s="139"/>
      <c r="AO1207" s="139"/>
      <c r="BB1207" s="165"/>
      <c r="BC1207" s="161"/>
      <c r="BD1207" s="166"/>
      <c r="BJ1207" s="165"/>
      <c r="BK1207" s="161"/>
      <c r="BL1207" s="166"/>
      <c r="CJ1207" s="413"/>
      <c r="CK1207" s="413"/>
      <c r="CO1207" s="141"/>
    </row>
    <row r="1208" spans="1:93" s="5" customFormat="1" x14ac:dyDescent="0.25">
      <c r="A1208" s="139"/>
      <c r="B1208" s="139"/>
      <c r="C1208" s="139"/>
      <c r="D1208" s="139"/>
      <c r="E1208" s="139"/>
      <c r="F1208" s="139"/>
      <c r="G1208" s="139"/>
      <c r="H1208" s="139"/>
      <c r="I1208" s="139"/>
      <c r="J1208" s="139"/>
      <c r="K1208" s="139"/>
      <c r="L1208" s="139"/>
      <c r="M1208" s="139"/>
      <c r="N1208" s="139"/>
      <c r="O1208" s="139"/>
      <c r="P1208" s="139"/>
      <c r="Q1208" s="139"/>
      <c r="R1208" s="139"/>
      <c r="S1208" s="139"/>
      <c r="T1208" s="139"/>
      <c r="U1208" s="139"/>
      <c r="V1208" s="139"/>
      <c r="W1208" s="139"/>
      <c r="X1208" s="139"/>
      <c r="Y1208" s="139"/>
      <c r="Z1208" s="139"/>
      <c r="AA1208" s="139"/>
      <c r="AB1208" s="139"/>
      <c r="AC1208" s="139"/>
      <c r="AD1208" s="139"/>
      <c r="AE1208" s="139"/>
      <c r="AF1208" s="163"/>
      <c r="AG1208" s="163"/>
      <c r="AH1208" s="163"/>
      <c r="AI1208" s="163"/>
      <c r="AJ1208" s="163"/>
      <c r="AK1208" s="164"/>
      <c r="AL1208" s="139"/>
      <c r="AM1208" s="139"/>
      <c r="AN1208" s="139"/>
      <c r="AO1208" s="139"/>
      <c r="BB1208" s="165"/>
      <c r="BC1208" s="161"/>
      <c r="BD1208" s="166"/>
      <c r="BJ1208" s="165"/>
      <c r="BK1208" s="161"/>
      <c r="BL1208" s="166"/>
      <c r="CJ1208" s="413"/>
      <c r="CK1208" s="413"/>
      <c r="CO1208" s="141"/>
    </row>
    <row r="1209" spans="1:93" s="5" customFormat="1" x14ac:dyDescent="0.25">
      <c r="A1209" s="139"/>
      <c r="B1209" s="139"/>
      <c r="C1209" s="139"/>
      <c r="D1209" s="139"/>
      <c r="E1209" s="139"/>
      <c r="F1209" s="139"/>
      <c r="G1209" s="139"/>
      <c r="H1209" s="139"/>
      <c r="I1209" s="139"/>
      <c r="J1209" s="139"/>
      <c r="K1209" s="139"/>
      <c r="L1209" s="139"/>
      <c r="M1209" s="139"/>
      <c r="N1209" s="139"/>
      <c r="O1209" s="139"/>
      <c r="P1209" s="139"/>
      <c r="Q1209" s="139"/>
      <c r="R1209" s="139"/>
      <c r="S1209" s="139"/>
      <c r="T1209" s="139"/>
      <c r="U1209" s="139"/>
      <c r="V1209" s="139"/>
      <c r="W1209" s="139"/>
      <c r="X1209" s="139"/>
      <c r="Y1209" s="139"/>
      <c r="Z1209" s="139"/>
      <c r="AA1209" s="139"/>
      <c r="AB1209" s="139"/>
      <c r="AC1209" s="139"/>
      <c r="AD1209" s="139"/>
      <c r="AE1209" s="139"/>
      <c r="AF1209" s="163"/>
      <c r="AG1209" s="163"/>
      <c r="AH1209" s="163"/>
      <c r="AI1209" s="163"/>
      <c r="AJ1209" s="163"/>
      <c r="AK1209" s="164"/>
      <c r="AL1209" s="139"/>
      <c r="AM1209" s="139"/>
      <c r="AN1209" s="139"/>
      <c r="AO1209" s="139"/>
      <c r="BB1209" s="165"/>
      <c r="BC1209" s="161"/>
      <c r="BD1209" s="166"/>
      <c r="BJ1209" s="165"/>
      <c r="BK1209" s="161"/>
      <c r="BL1209" s="166"/>
      <c r="CJ1209" s="413"/>
      <c r="CK1209" s="413"/>
      <c r="CO1209" s="141"/>
    </row>
    <row r="1210" spans="1:93" s="5" customFormat="1" x14ac:dyDescent="0.25">
      <c r="A1210" s="139"/>
      <c r="B1210" s="139"/>
      <c r="C1210" s="139"/>
      <c r="D1210" s="139"/>
      <c r="E1210" s="139"/>
      <c r="F1210" s="139"/>
      <c r="G1210" s="139"/>
      <c r="H1210" s="139"/>
      <c r="I1210" s="139"/>
      <c r="J1210" s="139"/>
      <c r="K1210" s="139"/>
      <c r="L1210" s="139"/>
      <c r="M1210" s="139"/>
      <c r="N1210" s="139"/>
      <c r="O1210" s="139"/>
      <c r="P1210" s="139"/>
      <c r="Q1210" s="139"/>
      <c r="R1210" s="139"/>
      <c r="S1210" s="139"/>
      <c r="T1210" s="139"/>
      <c r="U1210" s="139"/>
      <c r="V1210" s="139"/>
      <c r="W1210" s="139"/>
      <c r="X1210" s="139"/>
      <c r="Y1210" s="139"/>
      <c r="Z1210" s="139"/>
      <c r="AA1210" s="139"/>
      <c r="AB1210" s="139"/>
      <c r="AC1210" s="139"/>
      <c r="AD1210" s="139"/>
      <c r="AE1210" s="139"/>
      <c r="AF1210" s="163"/>
      <c r="AG1210" s="163"/>
      <c r="AH1210" s="163"/>
      <c r="AI1210" s="163"/>
      <c r="AJ1210" s="163"/>
      <c r="AK1210" s="164"/>
      <c r="AL1210" s="139"/>
      <c r="AM1210" s="139"/>
      <c r="AN1210" s="139"/>
      <c r="AO1210" s="139"/>
      <c r="BB1210" s="165"/>
      <c r="BC1210" s="161"/>
      <c r="BD1210" s="166"/>
      <c r="BJ1210" s="165"/>
      <c r="BK1210" s="161"/>
      <c r="BL1210" s="166"/>
      <c r="CJ1210" s="413"/>
      <c r="CK1210" s="413"/>
      <c r="CO1210" s="141"/>
    </row>
    <row r="1211" spans="1:93" s="5" customFormat="1" x14ac:dyDescent="0.25">
      <c r="A1211" s="139"/>
      <c r="B1211" s="139"/>
      <c r="C1211" s="139"/>
      <c r="D1211" s="139"/>
      <c r="E1211" s="139"/>
      <c r="F1211" s="139"/>
      <c r="G1211" s="139"/>
      <c r="H1211" s="139"/>
      <c r="I1211" s="139"/>
      <c r="J1211" s="139"/>
      <c r="K1211" s="139"/>
      <c r="L1211" s="139"/>
      <c r="M1211" s="139"/>
      <c r="N1211" s="139"/>
      <c r="O1211" s="139"/>
      <c r="P1211" s="139"/>
      <c r="Q1211" s="139"/>
      <c r="R1211" s="139"/>
      <c r="S1211" s="139"/>
      <c r="T1211" s="139"/>
      <c r="U1211" s="139"/>
      <c r="V1211" s="139"/>
      <c r="W1211" s="139"/>
      <c r="X1211" s="139"/>
      <c r="Y1211" s="139"/>
      <c r="Z1211" s="139"/>
      <c r="AA1211" s="139"/>
      <c r="AB1211" s="139"/>
      <c r="AC1211" s="139"/>
      <c r="AD1211" s="139"/>
      <c r="AE1211" s="139"/>
      <c r="AF1211" s="163"/>
      <c r="AG1211" s="163"/>
      <c r="AH1211" s="163"/>
      <c r="AI1211" s="163"/>
      <c r="AJ1211" s="163"/>
      <c r="AK1211" s="164"/>
      <c r="AL1211" s="139"/>
      <c r="AM1211" s="139"/>
      <c r="AN1211" s="139"/>
      <c r="AO1211" s="139"/>
      <c r="BB1211" s="165"/>
      <c r="BC1211" s="161"/>
      <c r="BD1211" s="166"/>
      <c r="BJ1211" s="165"/>
      <c r="BK1211" s="161"/>
      <c r="BL1211" s="166"/>
      <c r="CJ1211" s="413"/>
      <c r="CK1211" s="413"/>
      <c r="CO1211" s="141"/>
    </row>
    <row r="1212" spans="1:93" s="5" customFormat="1" x14ac:dyDescent="0.25">
      <c r="A1212" s="139"/>
      <c r="B1212" s="139"/>
      <c r="C1212" s="139"/>
      <c r="D1212" s="139"/>
      <c r="E1212" s="139"/>
      <c r="F1212" s="139"/>
      <c r="G1212" s="139"/>
      <c r="H1212" s="139"/>
      <c r="I1212" s="139"/>
      <c r="J1212" s="139"/>
      <c r="K1212" s="139"/>
      <c r="L1212" s="139"/>
      <c r="M1212" s="139"/>
      <c r="N1212" s="139"/>
      <c r="O1212" s="139"/>
      <c r="P1212" s="139"/>
      <c r="Q1212" s="139"/>
      <c r="R1212" s="139"/>
      <c r="S1212" s="139"/>
      <c r="T1212" s="139"/>
      <c r="U1212" s="139"/>
      <c r="V1212" s="139"/>
      <c r="W1212" s="139"/>
      <c r="X1212" s="139"/>
      <c r="Y1212" s="139"/>
      <c r="Z1212" s="139"/>
      <c r="AA1212" s="139"/>
      <c r="AB1212" s="139"/>
      <c r="AC1212" s="139"/>
      <c r="AD1212" s="139"/>
      <c r="AE1212" s="139"/>
      <c r="AF1212" s="163"/>
      <c r="AG1212" s="163"/>
      <c r="AH1212" s="163"/>
      <c r="AI1212" s="163"/>
      <c r="AJ1212" s="163"/>
      <c r="AK1212" s="164"/>
      <c r="AL1212" s="139"/>
      <c r="AM1212" s="139"/>
      <c r="AN1212" s="139"/>
      <c r="AO1212" s="139"/>
      <c r="BB1212" s="165"/>
      <c r="BC1212" s="161"/>
      <c r="BD1212" s="166"/>
      <c r="BJ1212" s="165"/>
      <c r="BK1212" s="161"/>
      <c r="BL1212" s="166"/>
      <c r="CJ1212" s="413"/>
      <c r="CK1212" s="413"/>
      <c r="CO1212" s="141"/>
    </row>
    <row r="1213" spans="1:93" s="5" customFormat="1" x14ac:dyDescent="0.25">
      <c r="A1213" s="139"/>
      <c r="B1213" s="139"/>
      <c r="C1213" s="139"/>
      <c r="D1213" s="139"/>
      <c r="E1213" s="139"/>
      <c r="F1213" s="139"/>
      <c r="G1213" s="139"/>
      <c r="H1213" s="139"/>
      <c r="I1213" s="139"/>
      <c r="J1213" s="139"/>
      <c r="K1213" s="139"/>
      <c r="L1213" s="139"/>
      <c r="M1213" s="139"/>
      <c r="N1213" s="139"/>
      <c r="O1213" s="139"/>
      <c r="P1213" s="139"/>
      <c r="Q1213" s="139"/>
      <c r="R1213" s="139"/>
      <c r="S1213" s="139"/>
      <c r="T1213" s="139"/>
      <c r="U1213" s="139"/>
      <c r="V1213" s="139"/>
      <c r="W1213" s="139"/>
      <c r="X1213" s="139"/>
      <c r="Y1213" s="139"/>
      <c r="Z1213" s="139"/>
      <c r="AA1213" s="139"/>
      <c r="AB1213" s="139"/>
      <c r="AC1213" s="139"/>
      <c r="AD1213" s="139"/>
      <c r="AE1213" s="139"/>
      <c r="AF1213" s="163"/>
      <c r="AG1213" s="163"/>
      <c r="AH1213" s="163"/>
      <c r="AI1213" s="163"/>
      <c r="AJ1213" s="163"/>
      <c r="AK1213" s="164"/>
      <c r="AL1213" s="139"/>
      <c r="AM1213" s="139"/>
      <c r="AN1213" s="139"/>
      <c r="AO1213" s="139"/>
      <c r="BB1213" s="165"/>
      <c r="BC1213" s="161"/>
      <c r="BD1213" s="166"/>
      <c r="BJ1213" s="165"/>
      <c r="BK1213" s="161"/>
      <c r="BL1213" s="166"/>
      <c r="CJ1213" s="413"/>
      <c r="CK1213" s="413"/>
      <c r="CO1213" s="141"/>
    </row>
    <row r="1214" spans="1:93" s="5" customFormat="1" x14ac:dyDescent="0.25">
      <c r="A1214" s="139"/>
      <c r="B1214" s="139"/>
      <c r="C1214" s="139"/>
      <c r="D1214" s="139"/>
      <c r="E1214" s="139"/>
      <c r="F1214" s="139"/>
      <c r="G1214" s="139"/>
      <c r="H1214" s="139"/>
      <c r="I1214" s="139"/>
      <c r="J1214" s="139"/>
      <c r="K1214" s="139"/>
      <c r="L1214" s="139"/>
      <c r="M1214" s="139"/>
      <c r="N1214" s="139"/>
      <c r="O1214" s="139"/>
      <c r="P1214" s="139"/>
      <c r="Q1214" s="139"/>
      <c r="R1214" s="139"/>
      <c r="S1214" s="139"/>
      <c r="T1214" s="139"/>
      <c r="U1214" s="139"/>
      <c r="V1214" s="139"/>
      <c r="W1214" s="139"/>
      <c r="X1214" s="139"/>
      <c r="Y1214" s="139"/>
      <c r="Z1214" s="139"/>
      <c r="AA1214" s="139"/>
      <c r="AB1214" s="139"/>
      <c r="AC1214" s="139"/>
      <c r="AD1214" s="139"/>
      <c r="AE1214" s="139"/>
      <c r="AF1214" s="163"/>
      <c r="AG1214" s="163"/>
      <c r="AH1214" s="163"/>
      <c r="AI1214" s="163"/>
      <c r="AJ1214" s="163"/>
      <c r="AK1214" s="164"/>
      <c r="AL1214" s="139"/>
      <c r="AM1214" s="139"/>
      <c r="AN1214" s="139"/>
      <c r="AO1214" s="139"/>
      <c r="BB1214" s="165"/>
      <c r="BC1214" s="161"/>
      <c r="BD1214" s="166"/>
      <c r="BJ1214" s="165"/>
      <c r="BK1214" s="161"/>
      <c r="BL1214" s="166"/>
      <c r="CJ1214" s="413"/>
      <c r="CK1214" s="413"/>
      <c r="CO1214" s="141"/>
    </row>
    <row r="1215" spans="1:93" s="5" customFormat="1" x14ac:dyDescent="0.25">
      <c r="A1215" s="139"/>
      <c r="B1215" s="139"/>
      <c r="C1215" s="139"/>
      <c r="D1215" s="139"/>
      <c r="E1215" s="139"/>
      <c r="F1215" s="139"/>
      <c r="G1215" s="139"/>
      <c r="H1215" s="139"/>
      <c r="I1215" s="139"/>
      <c r="J1215" s="139"/>
      <c r="K1215" s="139"/>
      <c r="L1215" s="139"/>
      <c r="M1215" s="139"/>
      <c r="N1215" s="139"/>
      <c r="O1215" s="139"/>
      <c r="P1215" s="139"/>
      <c r="Q1215" s="139"/>
      <c r="R1215" s="139"/>
      <c r="S1215" s="139"/>
      <c r="T1215" s="139"/>
      <c r="U1215" s="139"/>
      <c r="V1215" s="139"/>
      <c r="W1215" s="139"/>
      <c r="X1215" s="139"/>
      <c r="Y1215" s="139"/>
      <c r="Z1215" s="139"/>
      <c r="AA1215" s="139"/>
      <c r="AB1215" s="139"/>
      <c r="AC1215" s="139"/>
      <c r="AD1215" s="139"/>
      <c r="AE1215" s="139"/>
      <c r="AF1215" s="163"/>
      <c r="AG1215" s="163"/>
      <c r="AH1215" s="163"/>
      <c r="AI1215" s="163"/>
      <c r="AJ1215" s="163"/>
      <c r="AK1215" s="164"/>
      <c r="AL1215" s="139"/>
      <c r="AM1215" s="139"/>
      <c r="AN1215" s="139"/>
      <c r="AO1215" s="139"/>
      <c r="BB1215" s="165"/>
      <c r="BC1215" s="161"/>
      <c r="BD1215" s="166"/>
      <c r="BJ1215" s="165"/>
      <c r="BK1215" s="161"/>
      <c r="BL1215" s="166"/>
      <c r="CJ1215" s="413"/>
      <c r="CK1215" s="413"/>
      <c r="CO1215" s="141"/>
    </row>
    <row r="1216" spans="1:93" s="5" customFormat="1" x14ac:dyDescent="0.25">
      <c r="A1216" s="139"/>
      <c r="B1216" s="139"/>
      <c r="C1216" s="139"/>
      <c r="D1216" s="139"/>
      <c r="E1216" s="139"/>
      <c r="F1216" s="139"/>
      <c r="G1216" s="139"/>
      <c r="H1216" s="139"/>
      <c r="I1216" s="139"/>
      <c r="J1216" s="139"/>
      <c r="K1216" s="139"/>
      <c r="L1216" s="139"/>
      <c r="M1216" s="139"/>
      <c r="N1216" s="139"/>
      <c r="O1216" s="139"/>
      <c r="P1216" s="139"/>
      <c r="Q1216" s="139"/>
      <c r="R1216" s="139"/>
      <c r="S1216" s="139"/>
      <c r="T1216" s="139"/>
      <c r="U1216" s="139"/>
      <c r="V1216" s="139"/>
      <c r="W1216" s="139"/>
      <c r="X1216" s="139"/>
      <c r="Y1216" s="139"/>
      <c r="Z1216" s="139"/>
      <c r="AA1216" s="139"/>
      <c r="AB1216" s="139"/>
      <c r="AC1216" s="139"/>
      <c r="AD1216" s="139"/>
      <c r="AE1216" s="139"/>
      <c r="AF1216" s="163"/>
      <c r="AG1216" s="163"/>
      <c r="AH1216" s="163"/>
      <c r="AI1216" s="163"/>
      <c r="AJ1216" s="163"/>
      <c r="AK1216" s="164"/>
      <c r="AL1216" s="139"/>
      <c r="AM1216" s="139"/>
      <c r="AN1216" s="139"/>
      <c r="AO1216" s="139"/>
      <c r="BB1216" s="165"/>
      <c r="BC1216" s="161"/>
      <c r="BD1216" s="166"/>
      <c r="BJ1216" s="165"/>
      <c r="BK1216" s="161"/>
      <c r="BL1216" s="166"/>
      <c r="CJ1216" s="413"/>
      <c r="CK1216" s="413"/>
      <c r="CO1216" s="141"/>
    </row>
    <row r="1217" spans="1:93" s="5" customFormat="1" x14ac:dyDescent="0.25">
      <c r="A1217" s="139"/>
      <c r="B1217" s="139"/>
      <c r="C1217" s="139"/>
      <c r="D1217" s="139"/>
      <c r="E1217" s="139"/>
      <c r="F1217" s="139"/>
      <c r="G1217" s="139"/>
      <c r="H1217" s="139"/>
      <c r="I1217" s="139"/>
      <c r="J1217" s="139"/>
      <c r="K1217" s="139"/>
      <c r="L1217" s="139"/>
      <c r="M1217" s="139"/>
      <c r="N1217" s="139"/>
      <c r="O1217" s="139"/>
      <c r="P1217" s="139"/>
      <c r="Q1217" s="139"/>
      <c r="R1217" s="139"/>
      <c r="S1217" s="139"/>
      <c r="T1217" s="139"/>
      <c r="U1217" s="139"/>
      <c r="V1217" s="139"/>
      <c r="W1217" s="139"/>
      <c r="X1217" s="139"/>
      <c r="Y1217" s="139"/>
      <c r="Z1217" s="139"/>
      <c r="AA1217" s="139"/>
      <c r="AB1217" s="139"/>
      <c r="AC1217" s="139"/>
      <c r="AD1217" s="139"/>
      <c r="AE1217" s="139"/>
      <c r="AF1217" s="163"/>
      <c r="AG1217" s="163"/>
      <c r="AH1217" s="163"/>
      <c r="AI1217" s="163"/>
      <c r="AJ1217" s="163"/>
      <c r="AK1217" s="164"/>
      <c r="AL1217" s="139"/>
      <c r="AM1217" s="139"/>
      <c r="AN1217" s="139"/>
      <c r="AO1217" s="139"/>
      <c r="BB1217" s="165"/>
      <c r="BC1217" s="161"/>
      <c r="BD1217" s="166"/>
      <c r="BJ1217" s="165"/>
      <c r="BK1217" s="161"/>
      <c r="BL1217" s="166"/>
      <c r="CJ1217" s="413"/>
      <c r="CK1217" s="413"/>
      <c r="CO1217" s="141"/>
    </row>
    <row r="1218" spans="1:93" s="5" customFormat="1" x14ac:dyDescent="0.25">
      <c r="A1218" s="139"/>
      <c r="B1218" s="139"/>
      <c r="C1218" s="139"/>
      <c r="D1218" s="139"/>
      <c r="E1218" s="139"/>
      <c r="F1218" s="139"/>
      <c r="G1218" s="139"/>
      <c r="H1218" s="139"/>
      <c r="I1218" s="139"/>
      <c r="J1218" s="139"/>
      <c r="K1218" s="139"/>
      <c r="L1218" s="139"/>
      <c r="M1218" s="139"/>
      <c r="N1218" s="139"/>
      <c r="O1218" s="139"/>
      <c r="P1218" s="139"/>
      <c r="Q1218" s="139"/>
      <c r="R1218" s="139"/>
      <c r="S1218" s="139"/>
      <c r="T1218" s="139"/>
      <c r="U1218" s="139"/>
      <c r="V1218" s="139"/>
      <c r="W1218" s="139"/>
      <c r="X1218" s="139"/>
      <c r="Y1218" s="139"/>
      <c r="Z1218" s="139"/>
      <c r="AA1218" s="139"/>
      <c r="AB1218" s="139"/>
      <c r="AC1218" s="139"/>
      <c r="AD1218" s="139"/>
      <c r="AE1218" s="139"/>
      <c r="AF1218" s="163"/>
      <c r="AG1218" s="163"/>
      <c r="AH1218" s="163"/>
      <c r="AI1218" s="163"/>
      <c r="AJ1218" s="163"/>
      <c r="AK1218" s="164"/>
      <c r="AL1218" s="139"/>
      <c r="AM1218" s="139"/>
      <c r="AN1218" s="139"/>
      <c r="AO1218" s="139"/>
      <c r="BB1218" s="165"/>
      <c r="BC1218" s="161"/>
      <c r="BD1218" s="166"/>
      <c r="BJ1218" s="165"/>
      <c r="BK1218" s="161"/>
      <c r="BL1218" s="166"/>
      <c r="CJ1218" s="413"/>
      <c r="CK1218" s="413"/>
      <c r="CO1218" s="141"/>
    </row>
    <row r="1219" spans="1:93" s="5" customFormat="1" x14ac:dyDescent="0.25">
      <c r="A1219" s="139"/>
      <c r="B1219" s="139"/>
      <c r="C1219" s="139"/>
      <c r="D1219" s="139"/>
      <c r="E1219" s="139"/>
      <c r="F1219" s="139"/>
      <c r="G1219" s="139"/>
      <c r="H1219" s="139"/>
      <c r="I1219" s="139"/>
      <c r="J1219" s="139"/>
      <c r="K1219" s="139"/>
      <c r="L1219" s="139"/>
      <c r="M1219" s="139"/>
      <c r="N1219" s="139"/>
      <c r="O1219" s="139"/>
      <c r="P1219" s="139"/>
      <c r="Q1219" s="139"/>
      <c r="R1219" s="139"/>
      <c r="S1219" s="139"/>
      <c r="T1219" s="139"/>
      <c r="U1219" s="139"/>
      <c r="V1219" s="139"/>
      <c r="W1219" s="139"/>
      <c r="X1219" s="139"/>
      <c r="Y1219" s="139"/>
      <c r="Z1219" s="139"/>
      <c r="AA1219" s="139"/>
      <c r="AB1219" s="139"/>
      <c r="AC1219" s="139"/>
      <c r="AD1219" s="139"/>
      <c r="AE1219" s="139"/>
      <c r="AF1219" s="163"/>
      <c r="AG1219" s="163"/>
      <c r="AH1219" s="163"/>
      <c r="AI1219" s="163"/>
      <c r="AJ1219" s="163"/>
      <c r="AK1219" s="164"/>
      <c r="AL1219" s="139"/>
      <c r="AM1219" s="139"/>
      <c r="AN1219" s="139"/>
      <c r="AO1219" s="139"/>
      <c r="BB1219" s="165"/>
      <c r="BC1219" s="161"/>
      <c r="BD1219" s="166"/>
      <c r="BJ1219" s="165"/>
      <c r="BK1219" s="161"/>
      <c r="BL1219" s="166"/>
      <c r="CJ1219" s="413"/>
      <c r="CK1219" s="413"/>
      <c r="CO1219" s="141"/>
    </row>
    <row r="1220" spans="1:93" s="5" customFormat="1" x14ac:dyDescent="0.25">
      <c r="A1220" s="139"/>
      <c r="B1220" s="139"/>
      <c r="C1220" s="139"/>
      <c r="D1220" s="139"/>
      <c r="E1220" s="139"/>
      <c r="F1220" s="139"/>
      <c r="G1220" s="139"/>
      <c r="H1220" s="139"/>
      <c r="I1220" s="139"/>
      <c r="J1220" s="139"/>
      <c r="K1220" s="139"/>
      <c r="L1220" s="139"/>
      <c r="M1220" s="139"/>
      <c r="N1220" s="139"/>
      <c r="O1220" s="139"/>
      <c r="P1220" s="139"/>
      <c r="Q1220" s="139"/>
      <c r="R1220" s="139"/>
      <c r="S1220" s="139"/>
      <c r="T1220" s="139"/>
      <c r="U1220" s="139"/>
      <c r="V1220" s="139"/>
      <c r="W1220" s="139"/>
      <c r="X1220" s="139"/>
      <c r="Y1220" s="139"/>
      <c r="Z1220" s="139"/>
      <c r="AA1220" s="139"/>
      <c r="AB1220" s="139"/>
      <c r="AC1220" s="139"/>
      <c r="AD1220" s="139"/>
      <c r="AE1220" s="139"/>
      <c r="AF1220" s="163"/>
      <c r="AG1220" s="163"/>
      <c r="AH1220" s="163"/>
      <c r="AI1220" s="163"/>
      <c r="AJ1220" s="163"/>
      <c r="AK1220" s="164"/>
      <c r="AL1220" s="139"/>
      <c r="AM1220" s="139"/>
      <c r="AN1220" s="139"/>
      <c r="AO1220" s="139"/>
      <c r="BB1220" s="165"/>
      <c r="BC1220" s="161"/>
      <c r="BD1220" s="166"/>
      <c r="BJ1220" s="165"/>
      <c r="BK1220" s="161"/>
      <c r="BL1220" s="166"/>
      <c r="CJ1220" s="413"/>
      <c r="CK1220" s="413"/>
      <c r="CO1220" s="141"/>
    </row>
    <row r="1221" spans="1:93" s="5" customFormat="1" x14ac:dyDescent="0.25">
      <c r="A1221" s="139"/>
      <c r="B1221" s="139"/>
      <c r="C1221" s="139"/>
      <c r="D1221" s="139"/>
      <c r="E1221" s="139"/>
      <c r="F1221" s="139"/>
      <c r="G1221" s="139"/>
      <c r="H1221" s="139"/>
      <c r="I1221" s="139"/>
      <c r="J1221" s="139"/>
      <c r="K1221" s="139"/>
      <c r="L1221" s="139"/>
      <c r="M1221" s="139"/>
      <c r="N1221" s="139"/>
      <c r="O1221" s="139"/>
      <c r="P1221" s="139"/>
      <c r="Q1221" s="139"/>
      <c r="R1221" s="139"/>
      <c r="S1221" s="139"/>
      <c r="T1221" s="139"/>
      <c r="U1221" s="139"/>
      <c r="V1221" s="139"/>
      <c r="W1221" s="139"/>
      <c r="X1221" s="139"/>
      <c r="Y1221" s="139"/>
      <c r="Z1221" s="139"/>
      <c r="AA1221" s="139"/>
      <c r="AB1221" s="139"/>
      <c r="AC1221" s="139"/>
      <c r="AD1221" s="139"/>
      <c r="AE1221" s="139"/>
      <c r="AF1221" s="163"/>
      <c r="AG1221" s="163"/>
      <c r="AH1221" s="163"/>
      <c r="AI1221" s="163"/>
      <c r="AJ1221" s="163"/>
      <c r="AK1221" s="164"/>
      <c r="AL1221" s="139"/>
      <c r="AM1221" s="139"/>
      <c r="AN1221" s="139"/>
      <c r="AO1221" s="139"/>
      <c r="BB1221" s="165"/>
      <c r="BC1221" s="161"/>
      <c r="BD1221" s="166"/>
      <c r="BJ1221" s="165"/>
      <c r="BK1221" s="161"/>
      <c r="BL1221" s="166"/>
      <c r="CJ1221" s="413"/>
      <c r="CK1221" s="413"/>
      <c r="CO1221" s="141"/>
    </row>
    <row r="1222" spans="1:93" s="5" customFormat="1" x14ac:dyDescent="0.25">
      <c r="A1222" s="139"/>
      <c r="B1222" s="139"/>
      <c r="C1222" s="139"/>
      <c r="D1222" s="139"/>
      <c r="E1222" s="139"/>
      <c r="F1222" s="139"/>
      <c r="G1222" s="139"/>
      <c r="H1222" s="139"/>
      <c r="I1222" s="139"/>
      <c r="J1222" s="139"/>
      <c r="K1222" s="139"/>
      <c r="L1222" s="139"/>
      <c r="M1222" s="139"/>
      <c r="N1222" s="139"/>
      <c r="O1222" s="139"/>
      <c r="P1222" s="139"/>
      <c r="Q1222" s="139"/>
      <c r="R1222" s="139"/>
      <c r="S1222" s="139"/>
      <c r="T1222" s="139"/>
      <c r="U1222" s="139"/>
      <c r="V1222" s="139"/>
      <c r="W1222" s="139"/>
      <c r="X1222" s="139"/>
      <c r="Y1222" s="139"/>
      <c r="Z1222" s="139"/>
      <c r="AA1222" s="139"/>
      <c r="AB1222" s="139"/>
      <c r="AC1222" s="139"/>
      <c r="AD1222" s="139"/>
      <c r="AE1222" s="139"/>
      <c r="AF1222" s="163"/>
      <c r="AG1222" s="163"/>
      <c r="AH1222" s="163"/>
      <c r="AI1222" s="163"/>
      <c r="AJ1222" s="163"/>
      <c r="AK1222" s="164"/>
      <c r="AL1222" s="139"/>
      <c r="AM1222" s="139"/>
      <c r="AN1222" s="139"/>
      <c r="AO1222" s="139"/>
      <c r="BB1222" s="165"/>
      <c r="BC1222" s="161"/>
      <c r="BD1222" s="166"/>
      <c r="BJ1222" s="165"/>
      <c r="BK1222" s="161"/>
      <c r="BL1222" s="166"/>
      <c r="CJ1222" s="413"/>
      <c r="CK1222" s="413"/>
      <c r="CO1222" s="141"/>
    </row>
    <row r="1223" spans="1:93" s="5" customFormat="1" x14ac:dyDescent="0.25">
      <c r="A1223" s="139"/>
      <c r="B1223" s="139"/>
      <c r="C1223" s="139"/>
      <c r="D1223" s="139"/>
      <c r="E1223" s="139"/>
      <c r="F1223" s="139"/>
      <c r="G1223" s="139"/>
      <c r="H1223" s="139"/>
      <c r="I1223" s="139"/>
      <c r="J1223" s="139"/>
      <c r="K1223" s="139"/>
      <c r="L1223" s="139"/>
      <c r="M1223" s="139"/>
      <c r="N1223" s="139"/>
      <c r="O1223" s="139"/>
      <c r="P1223" s="139"/>
      <c r="Q1223" s="139"/>
      <c r="R1223" s="139"/>
      <c r="S1223" s="139"/>
      <c r="T1223" s="139"/>
      <c r="U1223" s="139"/>
      <c r="V1223" s="139"/>
      <c r="W1223" s="139"/>
      <c r="X1223" s="139"/>
      <c r="Y1223" s="139"/>
      <c r="Z1223" s="139"/>
      <c r="AA1223" s="139"/>
      <c r="AB1223" s="139"/>
      <c r="AC1223" s="139"/>
      <c r="AD1223" s="139"/>
      <c r="AE1223" s="139"/>
      <c r="AF1223" s="163"/>
      <c r="AG1223" s="163"/>
      <c r="AH1223" s="163"/>
      <c r="AI1223" s="163"/>
      <c r="AJ1223" s="163"/>
      <c r="AK1223" s="164"/>
      <c r="AL1223" s="139"/>
      <c r="AM1223" s="139"/>
      <c r="AN1223" s="139"/>
      <c r="AO1223" s="139"/>
      <c r="BB1223" s="165"/>
      <c r="BC1223" s="161"/>
      <c r="BD1223" s="166"/>
      <c r="BJ1223" s="165"/>
      <c r="BK1223" s="161"/>
      <c r="BL1223" s="166"/>
      <c r="CJ1223" s="413"/>
      <c r="CK1223" s="413"/>
      <c r="CO1223" s="141"/>
    </row>
    <row r="1224" spans="1:93" s="5" customFormat="1" x14ac:dyDescent="0.25">
      <c r="A1224" s="139"/>
      <c r="B1224" s="139"/>
      <c r="C1224" s="139"/>
      <c r="D1224" s="139"/>
      <c r="E1224" s="139"/>
      <c r="F1224" s="139"/>
      <c r="G1224" s="139"/>
      <c r="H1224" s="139"/>
      <c r="I1224" s="139"/>
      <c r="J1224" s="139"/>
      <c r="K1224" s="139"/>
      <c r="L1224" s="139"/>
      <c r="M1224" s="139"/>
      <c r="N1224" s="139"/>
      <c r="O1224" s="139"/>
      <c r="P1224" s="139"/>
      <c r="Q1224" s="139"/>
      <c r="R1224" s="139"/>
      <c r="S1224" s="139"/>
      <c r="T1224" s="139"/>
      <c r="U1224" s="139"/>
      <c r="V1224" s="139"/>
      <c r="W1224" s="139"/>
      <c r="X1224" s="139"/>
      <c r="Y1224" s="139"/>
      <c r="Z1224" s="139"/>
      <c r="AA1224" s="139"/>
      <c r="AB1224" s="139"/>
      <c r="AC1224" s="139"/>
      <c r="AD1224" s="139"/>
      <c r="AE1224" s="139"/>
      <c r="AF1224" s="163"/>
      <c r="AG1224" s="163"/>
      <c r="AH1224" s="163"/>
      <c r="AI1224" s="163"/>
      <c r="AJ1224" s="163"/>
      <c r="AK1224" s="164"/>
      <c r="AL1224" s="139"/>
      <c r="AM1224" s="139"/>
      <c r="AN1224" s="139"/>
      <c r="AO1224" s="139"/>
      <c r="BB1224" s="165"/>
      <c r="BC1224" s="161"/>
      <c r="BD1224" s="166"/>
      <c r="BJ1224" s="165"/>
      <c r="BK1224" s="161"/>
      <c r="BL1224" s="166"/>
      <c r="CJ1224" s="413"/>
      <c r="CK1224" s="413"/>
      <c r="CO1224" s="141"/>
    </row>
    <row r="1225" spans="1:93" s="5" customFormat="1" x14ac:dyDescent="0.25">
      <c r="A1225" s="139"/>
      <c r="B1225" s="139"/>
      <c r="C1225" s="139"/>
      <c r="D1225" s="139"/>
      <c r="E1225" s="139"/>
      <c r="F1225" s="139"/>
      <c r="G1225" s="139"/>
      <c r="H1225" s="139"/>
      <c r="I1225" s="139"/>
      <c r="J1225" s="139"/>
      <c r="K1225" s="139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X1225" s="139"/>
      <c r="Y1225" s="139"/>
      <c r="Z1225" s="139"/>
      <c r="AA1225" s="139"/>
      <c r="AB1225" s="139"/>
      <c r="AC1225" s="139"/>
      <c r="AD1225" s="139"/>
      <c r="AE1225" s="139"/>
      <c r="AF1225" s="163"/>
      <c r="AG1225" s="163"/>
      <c r="AH1225" s="163"/>
      <c r="AI1225" s="163"/>
      <c r="AJ1225" s="163"/>
      <c r="AK1225" s="164"/>
      <c r="AL1225" s="139"/>
      <c r="AM1225" s="139"/>
      <c r="AN1225" s="139"/>
      <c r="AO1225" s="139"/>
      <c r="BB1225" s="165"/>
      <c r="BC1225" s="161"/>
      <c r="BD1225" s="166"/>
      <c r="BJ1225" s="165"/>
      <c r="BK1225" s="161"/>
      <c r="BL1225" s="166"/>
      <c r="CJ1225" s="413"/>
      <c r="CK1225" s="413"/>
      <c r="CO1225" s="141"/>
    </row>
    <row r="1226" spans="1:93" s="5" customFormat="1" x14ac:dyDescent="0.25">
      <c r="A1226" s="139"/>
      <c r="B1226" s="139"/>
      <c r="C1226" s="139"/>
      <c r="D1226" s="139"/>
      <c r="E1226" s="139"/>
      <c r="F1226" s="139"/>
      <c r="G1226" s="139"/>
      <c r="H1226" s="139"/>
      <c r="I1226" s="139"/>
      <c r="J1226" s="139"/>
      <c r="K1226" s="139"/>
      <c r="L1226" s="139"/>
      <c r="M1226" s="139"/>
      <c r="N1226" s="139"/>
      <c r="O1226" s="139"/>
      <c r="P1226" s="139"/>
      <c r="Q1226" s="139"/>
      <c r="R1226" s="139"/>
      <c r="S1226" s="139"/>
      <c r="T1226" s="139"/>
      <c r="U1226" s="139"/>
      <c r="V1226" s="139"/>
      <c r="W1226" s="139"/>
      <c r="X1226" s="139"/>
      <c r="Y1226" s="139"/>
      <c r="Z1226" s="139"/>
      <c r="AA1226" s="139"/>
      <c r="AB1226" s="139"/>
      <c r="AC1226" s="139"/>
      <c r="AD1226" s="139"/>
      <c r="AE1226" s="139"/>
      <c r="AF1226" s="163"/>
      <c r="AG1226" s="163"/>
      <c r="AH1226" s="163"/>
      <c r="AI1226" s="163"/>
      <c r="AJ1226" s="163"/>
      <c r="AK1226" s="164"/>
      <c r="AL1226" s="139"/>
      <c r="AM1226" s="139"/>
      <c r="AN1226" s="139"/>
      <c r="AO1226" s="139"/>
      <c r="BB1226" s="165"/>
      <c r="BC1226" s="161"/>
      <c r="BD1226" s="166"/>
      <c r="BJ1226" s="165"/>
      <c r="BK1226" s="161"/>
      <c r="BL1226" s="166"/>
      <c r="CJ1226" s="413"/>
      <c r="CK1226" s="413"/>
      <c r="CO1226" s="141"/>
    </row>
    <row r="1227" spans="1:93" s="5" customFormat="1" x14ac:dyDescent="0.25">
      <c r="A1227" s="139"/>
      <c r="B1227" s="139"/>
      <c r="C1227" s="139"/>
      <c r="D1227" s="139"/>
      <c r="E1227" s="139"/>
      <c r="F1227" s="139"/>
      <c r="G1227" s="139"/>
      <c r="H1227" s="139"/>
      <c r="I1227" s="139"/>
      <c r="J1227" s="139"/>
      <c r="K1227" s="139"/>
      <c r="L1227" s="139"/>
      <c r="M1227" s="139"/>
      <c r="N1227" s="139"/>
      <c r="O1227" s="139"/>
      <c r="P1227" s="139"/>
      <c r="Q1227" s="139"/>
      <c r="R1227" s="139"/>
      <c r="S1227" s="139"/>
      <c r="T1227" s="139"/>
      <c r="U1227" s="139"/>
      <c r="V1227" s="139"/>
      <c r="W1227" s="139"/>
      <c r="X1227" s="139"/>
      <c r="Y1227" s="139"/>
      <c r="Z1227" s="139"/>
      <c r="AA1227" s="139"/>
      <c r="AB1227" s="139"/>
      <c r="AC1227" s="139"/>
      <c r="AD1227" s="139"/>
      <c r="AE1227" s="139"/>
      <c r="AF1227" s="163"/>
      <c r="AG1227" s="163"/>
      <c r="AH1227" s="163"/>
      <c r="AI1227" s="163"/>
      <c r="AJ1227" s="163"/>
      <c r="AK1227" s="164"/>
      <c r="AL1227" s="139"/>
      <c r="AM1227" s="139"/>
      <c r="AN1227" s="139"/>
      <c r="AO1227" s="139"/>
      <c r="BB1227" s="165"/>
      <c r="BC1227" s="161"/>
      <c r="BD1227" s="166"/>
      <c r="BJ1227" s="165"/>
      <c r="BK1227" s="161"/>
      <c r="BL1227" s="166"/>
      <c r="CJ1227" s="413"/>
      <c r="CK1227" s="413"/>
      <c r="CO1227" s="141"/>
    </row>
    <row r="1228" spans="1:93" s="5" customFormat="1" x14ac:dyDescent="0.25">
      <c r="A1228" s="139"/>
      <c r="B1228" s="139"/>
      <c r="C1228" s="139"/>
      <c r="D1228" s="139"/>
      <c r="E1228" s="139"/>
      <c r="F1228" s="139"/>
      <c r="G1228" s="139"/>
      <c r="H1228" s="139"/>
      <c r="I1228" s="139"/>
      <c r="J1228" s="139"/>
      <c r="K1228" s="139"/>
      <c r="L1228" s="139"/>
      <c r="M1228" s="139"/>
      <c r="N1228" s="139"/>
      <c r="O1228" s="139"/>
      <c r="P1228" s="139"/>
      <c r="Q1228" s="139"/>
      <c r="R1228" s="139"/>
      <c r="S1228" s="139"/>
      <c r="T1228" s="139"/>
      <c r="U1228" s="139"/>
      <c r="V1228" s="139"/>
      <c r="W1228" s="139"/>
      <c r="X1228" s="139"/>
      <c r="Y1228" s="139"/>
      <c r="Z1228" s="139"/>
      <c r="AA1228" s="139"/>
      <c r="AB1228" s="139"/>
      <c r="AC1228" s="139"/>
      <c r="AD1228" s="139"/>
      <c r="AE1228" s="139"/>
      <c r="AF1228" s="163"/>
      <c r="AG1228" s="163"/>
      <c r="AH1228" s="163"/>
      <c r="AI1228" s="163"/>
      <c r="AJ1228" s="163"/>
      <c r="AK1228" s="164"/>
      <c r="AL1228" s="139"/>
      <c r="AM1228" s="139"/>
      <c r="AN1228" s="139"/>
      <c r="AO1228" s="139"/>
      <c r="BB1228" s="165"/>
      <c r="BC1228" s="161"/>
      <c r="BD1228" s="166"/>
      <c r="BJ1228" s="165"/>
      <c r="BK1228" s="161"/>
      <c r="BL1228" s="166"/>
      <c r="CJ1228" s="413"/>
      <c r="CK1228" s="413"/>
      <c r="CO1228" s="141"/>
    </row>
    <row r="1229" spans="1:93" s="5" customFormat="1" x14ac:dyDescent="0.25">
      <c r="A1229" s="139"/>
      <c r="B1229" s="139"/>
      <c r="C1229" s="139"/>
      <c r="D1229" s="139"/>
      <c r="E1229" s="139"/>
      <c r="F1229" s="139"/>
      <c r="G1229" s="139"/>
      <c r="H1229" s="139"/>
      <c r="I1229" s="139"/>
      <c r="J1229" s="139"/>
      <c r="K1229" s="139"/>
      <c r="L1229" s="139"/>
      <c r="M1229" s="139"/>
      <c r="N1229" s="139"/>
      <c r="O1229" s="139"/>
      <c r="P1229" s="139"/>
      <c r="Q1229" s="139"/>
      <c r="R1229" s="139"/>
      <c r="S1229" s="139"/>
      <c r="T1229" s="139"/>
      <c r="U1229" s="139"/>
      <c r="V1229" s="139"/>
      <c r="W1229" s="139"/>
      <c r="X1229" s="139"/>
      <c r="Y1229" s="139"/>
      <c r="Z1229" s="139"/>
      <c r="AA1229" s="139"/>
      <c r="AB1229" s="139"/>
      <c r="AC1229" s="139"/>
      <c r="AD1229" s="139"/>
      <c r="AE1229" s="139"/>
      <c r="AF1229" s="163"/>
      <c r="AG1229" s="163"/>
      <c r="AH1229" s="163"/>
      <c r="AI1229" s="163"/>
      <c r="AJ1229" s="163"/>
      <c r="AK1229" s="164"/>
      <c r="AL1229" s="139"/>
      <c r="AM1229" s="139"/>
      <c r="AN1229" s="139"/>
      <c r="AO1229" s="139"/>
      <c r="BB1229" s="165"/>
      <c r="BC1229" s="161"/>
      <c r="BD1229" s="166"/>
      <c r="BJ1229" s="165"/>
      <c r="BK1229" s="161"/>
      <c r="BL1229" s="166"/>
      <c r="CJ1229" s="413"/>
      <c r="CK1229" s="413"/>
      <c r="CO1229" s="141"/>
    </row>
    <row r="1230" spans="1:93" s="5" customFormat="1" x14ac:dyDescent="0.25">
      <c r="A1230" s="139"/>
      <c r="B1230" s="139"/>
      <c r="C1230" s="139"/>
      <c r="D1230" s="139"/>
      <c r="E1230" s="139"/>
      <c r="F1230" s="139"/>
      <c r="G1230" s="139"/>
      <c r="H1230" s="139"/>
      <c r="I1230" s="139"/>
      <c r="J1230" s="139"/>
      <c r="K1230" s="139"/>
      <c r="L1230" s="139"/>
      <c r="M1230" s="139"/>
      <c r="N1230" s="139"/>
      <c r="O1230" s="139"/>
      <c r="P1230" s="139"/>
      <c r="Q1230" s="139"/>
      <c r="R1230" s="139"/>
      <c r="S1230" s="139"/>
      <c r="T1230" s="139"/>
      <c r="U1230" s="139"/>
      <c r="V1230" s="139"/>
      <c r="W1230" s="139"/>
      <c r="X1230" s="139"/>
      <c r="Y1230" s="139"/>
      <c r="Z1230" s="139"/>
      <c r="AA1230" s="139"/>
      <c r="AB1230" s="139"/>
      <c r="AC1230" s="139"/>
      <c r="AD1230" s="139"/>
      <c r="AE1230" s="139"/>
      <c r="AF1230" s="163"/>
      <c r="AG1230" s="163"/>
      <c r="AH1230" s="163"/>
      <c r="AI1230" s="163"/>
      <c r="AJ1230" s="163"/>
      <c r="AK1230" s="164"/>
      <c r="AL1230" s="139"/>
      <c r="AM1230" s="139"/>
      <c r="AN1230" s="139"/>
      <c r="AO1230" s="139"/>
      <c r="BB1230" s="165"/>
      <c r="BC1230" s="161"/>
      <c r="BD1230" s="166"/>
      <c r="BJ1230" s="165"/>
      <c r="BK1230" s="161"/>
      <c r="BL1230" s="166"/>
      <c r="CJ1230" s="413"/>
      <c r="CK1230" s="413"/>
      <c r="CO1230" s="141"/>
    </row>
    <row r="1231" spans="1:93" s="5" customFormat="1" x14ac:dyDescent="0.25">
      <c r="A1231" s="139"/>
      <c r="B1231" s="139"/>
      <c r="C1231" s="139"/>
      <c r="D1231" s="139"/>
      <c r="E1231" s="139"/>
      <c r="F1231" s="139"/>
      <c r="G1231" s="139"/>
      <c r="H1231" s="139"/>
      <c r="I1231" s="139"/>
      <c r="J1231" s="139"/>
      <c r="K1231" s="139"/>
      <c r="L1231" s="139"/>
      <c r="M1231" s="139"/>
      <c r="N1231" s="139"/>
      <c r="O1231" s="139"/>
      <c r="P1231" s="139"/>
      <c r="Q1231" s="139"/>
      <c r="R1231" s="139"/>
      <c r="S1231" s="139"/>
      <c r="T1231" s="139"/>
      <c r="U1231" s="139"/>
      <c r="V1231" s="139"/>
      <c r="W1231" s="139"/>
      <c r="X1231" s="139"/>
      <c r="Y1231" s="139"/>
      <c r="Z1231" s="139"/>
      <c r="AA1231" s="139"/>
      <c r="AB1231" s="139"/>
      <c r="AC1231" s="139"/>
      <c r="AD1231" s="139"/>
      <c r="AE1231" s="139"/>
      <c r="AF1231" s="163"/>
      <c r="AG1231" s="163"/>
      <c r="AH1231" s="163"/>
      <c r="AI1231" s="163"/>
      <c r="AJ1231" s="163"/>
      <c r="AK1231" s="164"/>
      <c r="AL1231" s="139"/>
      <c r="AM1231" s="139"/>
      <c r="AN1231" s="139"/>
      <c r="AO1231" s="139"/>
      <c r="BB1231" s="165"/>
      <c r="BC1231" s="161"/>
      <c r="BD1231" s="166"/>
      <c r="BJ1231" s="165"/>
      <c r="BK1231" s="161"/>
      <c r="BL1231" s="166"/>
      <c r="CJ1231" s="413"/>
      <c r="CK1231" s="413"/>
      <c r="CO1231" s="141"/>
    </row>
    <row r="1232" spans="1:93" s="5" customFormat="1" x14ac:dyDescent="0.25">
      <c r="A1232" s="139"/>
      <c r="B1232" s="139"/>
      <c r="C1232" s="139"/>
      <c r="D1232" s="139"/>
      <c r="E1232" s="139"/>
      <c r="F1232" s="139"/>
      <c r="G1232" s="139"/>
      <c r="H1232" s="139"/>
      <c r="I1232" s="139"/>
      <c r="J1232" s="139"/>
      <c r="K1232" s="139"/>
      <c r="L1232" s="139"/>
      <c r="M1232" s="139"/>
      <c r="N1232" s="139"/>
      <c r="O1232" s="139"/>
      <c r="P1232" s="139"/>
      <c r="Q1232" s="139"/>
      <c r="R1232" s="139"/>
      <c r="S1232" s="139"/>
      <c r="T1232" s="139"/>
      <c r="U1232" s="139"/>
      <c r="V1232" s="139"/>
      <c r="W1232" s="139"/>
      <c r="X1232" s="139"/>
      <c r="Y1232" s="139"/>
      <c r="Z1232" s="139"/>
      <c r="AA1232" s="139"/>
      <c r="AB1232" s="139"/>
      <c r="AC1232" s="139"/>
      <c r="AD1232" s="139"/>
      <c r="AE1232" s="139"/>
      <c r="AF1232" s="163"/>
      <c r="AG1232" s="163"/>
      <c r="AH1232" s="163"/>
      <c r="AI1232" s="163"/>
      <c r="AJ1232" s="163"/>
      <c r="AK1232" s="164"/>
      <c r="AL1232" s="139"/>
      <c r="AM1232" s="139"/>
      <c r="AN1232" s="139"/>
      <c r="AO1232" s="139"/>
      <c r="BB1232" s="165"/>
      <c r="BC1232" s="161"/>
      <c r="BD1232" s="166"/>
      <c r="BJ1232" s="165"/>
      <c r="BK1232" s="161"/>
      <c r="BL1232" s="166"/>
      <c r="CJ1232" s="413"/>
      <c r="CK1232" s="413"/>
      <c r="CO1232" s="141"/>
    </row>
    <row r="1233" spans="1:93" s="5" customFormat="1" x14ac:dyDescent="0.25">
      <c r="A1233" s="139"/>
      <c r="B1233" s="139"/>
      <c r="C1233" s="139"/>
      <c r="D1233" s="139"/>
      <c r="E1233" s="139"/>
      <c r="F1233" s="139"/>
      <c r="G1233" s="139"/>
      <c r="H1233" s="139"/>
      <c r="I1233" s="139"/>
      <c r="J1233" s="139"/>
      <c r="K1233" s="139"/>
      <c r="L1233" s="139"/>
      <c r="M1233" s="139"/>
      <c r="N1233" s="139"/>
      <c r="O1233" s="139"/>
      <c r="P1233" s="139"/>
      <c r="Q1233" s="139"/>
      <c r="R1233" s="139"/>
      <c r="S1233" s="139"/>
      <c r="T1233" s="139"/>
      <c r="U1233" s="139"/>
      <c r="V1233" s="139"/>
      <c r="W1233" s="139"/>
      <c r="X1233" s="139"/>
      <c r="Y1233" s="139"/>
      <c r="Z1233" s="139"/>
      <c r="AA1233" s="139"/>
      <c r="AB1233" s="139"/>
      <c r="AC1233" s="139"/>
      <c r="AD1233" s="139"/>
      <c r="AE1233" s="139"/>
      <c r="AF1233" s="163"/>
      <c r="AG1233" s="163"/>
      <c r="AH1233" s="163"/>
      <c r="AI1233" s="163"/>
      <c r="AJ1233" s="163"/>
      <c r="AK1233" s="164"/>
      <c r="AL1233" s="139"/>
      <c r="AM1233" s="139"/>
      <c r="AN1233" s="139"/>
      <c r="AO1233" s="139"/>
      <c r="BB1233" s="165"/>
      <c r="BC1233" s="161"/>
      <c r="BD1233" s="166"/>
      <c r="BJ1233" s="165"/>
      <c r="BK1233" s="161"/>
      <c r="BL1233" s="166"/>
      <c r="CJ1233" s="413"/>
      <c r="CK1233" s="413"/>
      <c r="CO1233" s="141"/>
    </row>
    <row r="1234" spans="1:93" s="5" customFormat="1" x14ac:dyDescent="0.25">
      <c r="A1234" s="139"/>
      <c r="B1234" s="139"/>
      <c r="C1234" s="139"/>
      <c r="D1234" s="139"/>
      <c r="E1234" s="139"/>
      <c r="F1234" s="139"/>
      <c r="G1234" s="139"/>
      <c r="H1234" s="139"/>
      <c r="I1234" s="139"/>
      <c r="J1234" s="139"/>
      <c r="K1234" s="139"/>
      <c r="L1234" s="139"/>
      <c r="M1234" s="139"/>
      <c r="N1234" s="139"/>
      <c r="O1234" s="139"/>
      <c r="P1234" s="139"/>
      <c r="Q1234" s="139"/>
      <c r="R1234" s="139"/>
      <c r="S1234" s="139"/>
      <c r="T1234" s="139"/>
      <c r="U1234" s="139"/>
      <c r="V1234" s="139"/>
      <c r="W1234" s="139"/>
      <c r="X1234" s="139"/>
      <c r="Y1234" s="139"/>
      <c r="Z1234" s="139"/>
      <c r="AA1234" s="139"/>
      <c r="AB1234" s="139"/>
      <c r="AC1234" s="139"/>
      <c r="AD1234" s="139"/>
      <c r="AE1234" s="139"/>
      <c r="AF1234" s="163"/>
      <c r="AG1234" s="163"/>
      <c r="AH1234" s="163"/>
      <c r="AI1234" s="163"/>
      <c r="AJ1234" s="163"/>
      <c r="AK1234" s="164"/>
      <c r="AL1234" s="139"/>
      <c r="AM1234" s="139"/>
      <c r="AN1234" s="139"/>
      <c r="AO1234" s="139"/>
      <c r="BB1234" s="165"/>
      <c r="BC1234" s="161"/>
      <c r="BD1234" s="166"/>
      <c r="BJ1234" s="165"/>
      <c r="BK1234" s="161"/>
      <c r="BL1234" s="166"/>
      <c r="CJ1234" s="413"/>
      <c r="CK1234" s="413"/>
      <c r="CO1234" s="141"/>
    </row>
    <row r="1235" spans="1:93" s="5" customFormat="1" x14ac:dyDescent="0.25">
      <c r="A1235" s="139"/>
      <c r="B1235" s="139"/>
      <c r="C1235" s="139"/>
      <c r="D1235" s="139"/>
      <c r="E1235" s="139"/>
      <c r="F1235" s="139"/>
      <c r="G1235" s="139"/>
      <c r="H1235" s="139"/>
      <c r="I1235" s="139"/>
      <c r="J1235" s="139"/>
      <c r="K1235" s="139"/>
      <c r="L1235" s="139"/>
      <c r="M1235" s="139"/>
      <c r="N1235" s="139"/>
      <c r="O1235" s="139"/>
      <c r="P1235" s="139"/>
      <c r="Q1235" s="139"/>
      <c r="R1235" s="139"/>
      <c r="S1235" s="139"/>
      <c r="T1235" s="139"/>
      <c r="U1235" s="139"/>
      <c r="V1235" s="139"/>
      <c r="W1235" s="139"/>
      <c r="X1235" s="139"/>
      <c r="Y1235" s="139"/>
      <c r="Z1235" s="139"/>
      <c r="AA1235" s="139"/>
      <c r="AB1235" s="139"/>
      <c r="AC1235" s="139"/>
      <c r="AD1235" s="139"/>
      <c r="AE1235" s="139"/>
      <c r="AF1235" s="163"/>
      <c r="AG1235" s="163"/>
      <c r="AH1235" s="163"/>
      <c r="AI1235" s="163"/>
      <c r="AJ1235" s="163"/>
      <c r="AK1235" s="164"/>
      <c r="AL1235" s="139"/>
      <c r="AM1235" s="139"/>
      <c r="AN1235" s="139"/>
      <c r="AO1235" s="139"/>
      <c r="BB1235" s="165"/>
      <c r="BC1235" s="161"/>
      <c r="BD1235" s="166"/>
      <c r="BJ1235" s="165"/>
      <c r="BK1235" s="161"/>
      <c r="BL1235" s="166"/>
      <c r="CJ1235" s="413"/>
      <c r="CK1235" s="413"/>
      <c r="CO1235" s="141"/>
    </row>
    <row r="1236" spans="1:93" s="5" customFormat="1" x14ac:dyDescent="0.25">
      <c r="A1236" s="139"/>
      <c r="B1236" s="139"/>
      <c r="C1236" s="139"/>
      <c r="D1236" s="139"/>
      <c r="E1236" s="139"/>
      <c r="F1236" s="139"/>
      <c r="G1236" s="139"/>
      <c r="H1236" s="139"/>
      <c r="I1236" s="139"/>
      <c r="J1236" s="139"/>
      <c r="K1236" s="139"/>
      <c r="L1236" s="139"/>
      <c r="M1236" s="139"/>
      <c r="N1236" s="139"/>
      <c r="O1236" s="139"/>
      <c r="P1236" s="139"/>
      <c r="Q1236" s="139"/>
      <c r="R1236" s="139"/>
      <c r="S1236" s="139"/>
      <c r="T1236" s="139"/>
      <c r="U1236" s="139"/>
      <c r="V1236" s="139"/>
      <c r="W1236" s="139"/>
      <c r="X1236" s="139"/>
      <c r="Y1236" s="139"/>
      <c r="Z1236" s="139"/>
      <c r="AA1236" s="139"/>
      <c r="AB1236" s="139"/>
      <c r="AC1236" s="139"/>
      <c r="AD1236" s="139"/>
      <c r="AE1236" s="139"/>
      <c r="AF1236" s="163"/>
      <c r="AG1236" s="163"/>
      <c r="AH1236" s="163"/>
      <c r="AI1236" s="163"/>
      <c r="AJ1236" s="163"/>
      <c r="AK1236" s="164"/>
      <c r="AL1236" s="139"/>
      <c r="AM1236" s="139"/>
      <c r="AN1236" s="139"/>
      <c r="AO1236" s="139"/>
      <c r="BB1236" s="165"/>
      <c r="BC1236" s="161"/>
      <c r="BD1236" s="166"/>
      <c r="BJ1236" s="165"/>
      <c r="BK1236" s="161"/>
      <c r="BL1236" s="166"/>
      <c r="CJ1236" s="413"/>
      <c r="CK1236" s="413"/>
      <c r="CO1236" s="141"/>
    </row>
    <row r="1237" spans="1:93" s="5" customFormat="1" x14ac:dyDescent="0.25">
      <c r="A1237" s="139"/>
      <c r="B1237" s="139"/>
      <c r="C1237" s="139"/>
      <c r="D1237" s="139"/>
      <c r="E1237" s="139"/>
      <c r="F1237" s="139"/>
      <c r="G1237" s="139"/>
      <c r="H1237" s="139"/>
      <c r="I1237" s="139"/>
      <c r="J1237" s="139"/>
      <c r="K1237" s="139"/>
      <c r="L1237" s="139"/>
      <c r="M1237" s="139"/>
      <c r="N1237" s="139"/>
      <c r="O1237" s="139"/>
      <c r="P1237" s="139"/>
      <c r="Q1237" s="139"/>
      <c r="R1237" s="139"/>
      <c r="S1237" s="139"/>
      <c r="T1237" s="139"/>
      <c r="U1237" s="139"/>
      <c r="V1237" s="139"/>
      <c r="W1237" s="139"/>
      <c r="X1237" s="139"/>
      <c r="Y1237" s="139"/>
      <c r="Z1237" s="139"/>
      <c r="AA1237" s="139"/>
      <c r="AB1237" s="139"/>
      <c r="AC1237" s="139"/>
      <c r="AD1237" s="139"/>
      <c r="AE1237" s="139"/>
      <c r="AF1237" s="163"/>
      <c r="AG1237" s="163"/>
      <c r="AH1237" s="163"/>
      <c r="AI1237" s="163"/>
      <c r="AJ1237" s="163"/>
      <c r="AK1237" s="164"/>
      <c r="AL1237" s="139"/>
      <c r="AM1237" s="139"/>
      <c r="AN1237" s="139"/>
      <c r="AO1237" s="139"/>
      <c r="BB1237" s="165"/>
      <c r="BC1237" s="161"/>
      <c r="BD1237" s="166"/>
      <c r="BJ1237" s="165"/>
      <c r="BK1237" s="161"/>
      <c r="BL1237" s="166"/>
      <c r="CJ1237" s="413"/>
      <c r="CK1237" s="413"/>
      <c r="CO1237" s="141"/>
    </row>
    <row r="1238" spans="1:93" s="5" customFormat="1" x14ac:dyDescent="0.25">
      <c r="A1238" s="139"/>
      <c r="B1238" s="139"/>
      <c r="C1238" s="139"/>
      <c r="D1238" s="139"/>
      <c r="E1238" s="139"/>
      <c r="F1238" s="139"/>
      <c r="G1238" s="139"/>
      <c r="H1238" s="139"/>
      <c r="I1238" s="139"/>
      <c r="J1238" s="139"/>
      <c r="K1238" s="139"/>
      <c r="L1238" s="139"/>
      <c r="M1238" s="139"/>
      <c r="N1238" s="139"/>
      <c r="O1238" s="139"/>
      <c r="P1238" s="139"/>
      <c r="Q1238" s="139"/>
      <c r="R1238" s="139"/>
      <c r="S1238" s="139"/>
      <c r="T1238" s="139"/>
      <c r="U1238" s="139"/>
      <c r="V1238" s="139"/>
      <c r="W1238" s="139"/>
      <c r="X1238" s="139"/>
      <c r="Y1238" s="139"/>
      <c r="Z1238" s="139"/>
      <c r="AA1238" s="139"/>
      <c r="AB1238" s="139"/>
      <c r="AC1238" s="139"/>
      <c r="AD1238" s="139"/>
      <c r="AE1238" s="139"/>
      <c r="AF1238" s="163"/>
      <c r="AG1238" s="163"/>
      <c r="AH1238" s="163"/>
      <c r="AI1238" s="163"/>
      <c r="AJ1238" s="163"/>
      <c r="AK1238" s="164"/>
      <c r="AL1238" s="139"/>
      <c r="AM1238" s="139"/>
      <c r="AN1238" s="139"/>
      <c r="AO1238" s="139"/>
      <c r="BB1238" s="165"/>
      <c r="BC1238" s="161"/>
      <c r="BD1238" s="166"/>
      <c r="BJ1238" s="165"/>
      <c r="BK1238" s="161"/>
      <c r="BL1238" s="166"/>
      <c r="CJ1238" s="413"/>
      <c r="CK1238" s="413"/>
      <c r="CO1238" s="141"/>
    </row>
    <row r="1239" spans="1:93" s="5" customFormat="1" x14ac:dyDescent="0.25">
      <c r="A1239" s="139"/>
      <c r="B1239" s="139"/>
      <c r="C1239" s="139"/>
      <c r="D1239" s="139"/>
      <c r="E1239" s="139"/>
      <c r="F1239" s="139"/>
      <c r="G1239" s="139"/>
      <c r="H1239" s="139"/>
      <c r="I1239" s="139"/>
      <c r="J1239" s="139"/>
      <c r="K1239" s="139"/>
      <c r="L1239" s="139"/>
      <c r="M1239" s="139"/>
      <c r="N1239" s="139"/>
      <c r="O1239" s="139"/>
      <c r="P1239" s="139"/>
      <c r="Q1239" s="139"/>
      <c r="R1239" s="139"/>
      <c r="S1239" s="139"/>
      <c r="T1239" s="139"/>
      <c r="U1239" s="139"/>
      <c r="V1239" s="139"/>
      <c r="W1239" s="139"/>
      <c r="X1239" s="139"/>
      <c r="Y1239" s="139"/>
      <c r="Z1239" s="139"/>
      <c r="AA1239" s="139"/>
      <c r="AB1239" s="139"/>
      <c r="AC1239" s="139"/>
      <c r="AD1239" s="139"/>
      <c r="AE1239" s="139"/>
      <c r="AF1239" s="163"/>
      <c r="AG1239" s="163"/>
      <c r="AH1239" s="163"/>
      <c r="AI1239" s="163"/>
      <c r="AJ1239" s="163"/>
      <c r="AK1239" s="164"/>
      <c r="AL1239" s="139"/>
      <c r="AM1239" s="139"/>
      <c r="AN1239" s="139"/>
      <c r="AO1239" s="139"/>
      <c r="BB1239" s="165"/>
      <c r="BC1239" s="161"/>
      <c r="BD1239" s="166"/>
      <c r="BJ1239" s="165"/>
      <c r="BK1239" s="161"/>
      <c r="BL1239" s="166"/>
      <c r="CJ1239" s="413"/>
      <c r="CK1239" s="413"/>
      <c r="CO1239" s="141"/>
    </row>
    <row r="1240" spans="1:93" s="5" customFormat="1" x14ac:dyDescent="0.25">
      <c r="A1240" s="139"/>
      <c r="B1240" s="139"/>
      <c r="C1240" s="139"/>
      <c r="D1240" s="139"/>
      <c r="E1240" s="139"/>
      <c r="F1240" s="139"/>
      <c r="G1240" s="139"/>
      <c r="H1240" s="139"/>
      <c r="I1240" s="139"/>
      <c r="J1240" s="139"/>
      <c r="K1240" s="139"/>
      <c r="L1240" s="139"/>
      <c r="M1240" s="139"/>
      <c r="N1240" s="139"/>
      <c r="O1240" s="139"/>
      <c r="P1240" s="139"/>
      <c r="Q1240" s="139"/>
      <c r="R1240" s="139"/>
      <c r="S1240" s="139"/>
      <c r="T1240" s="139"/>
      <c r="U1240" s="139"/>
      <c r="V1240" s="139"/>
      <c r="W1240" s="139"/>
      <c r="X1240" s="139"/>
      <c r="Y1240" s="139"/>
      <c r="Z1240" s="139"/>
      <c r="AA1240" s="139"/>
      <c r="AB1240" s="139"/>
      <c r="AC1240" s="139"/>
      <c r="AD1240" s="139"/>
      <c r="AE1240" s="139"/>
      <c r="AF1240" s="163"/>
      <c r="AG1240" s="163"/>
      <c r="AH1240" s="163"/>
      <c r="AI1240" s="163"/>
      <c r="AJ1240" s="163"/>
      <c r="AK1240" s="164"/>
      <c r="AL1240" s="139"/>
      <c r="AM1240" s="139"/>
      <c r="AN1240" s="139"/>
      <c r="AO1240" s="139"/>
      <c r="BB1240" s="165"/>
      <c r="BC1240" s="161"/>
      <c r="BD1240" s="166"/>
      <c r="BJ1240" s="165"/>
      <c r="BK1240" s="161"/>
      <c r="BL1240" s="166"/>
      <c r="CJ1240" s="413"/>
      <c r="CK1240" s="413"/>
      <c r="CO1240" s="141"/>
    </row>
    <row r="1241" spans="1:93" s="5" customFormat="1" x14ac:dyDescent="0.25">
      <c r="A1241" s="139"/>
      <c r="B1241" s="139"/>
      <c r="C1241" s="139"/>
      <c r="D1241" s="139"/>
      <c r="E1241" s="139"/>
      <c r="F1241" s="139"/>
      <c r="G1241" s="139"/>
      <c r="H1241" s="139"/>
      <c r="I1241" s="139"/>
      <c r="J1241" s="139"/>
      <c r="K1241" s="139"/>
      <c r="L1241" s="139"/>
      <c r="M1241" s="139"/>
      <c r="N1241" s="139"/>
      <c r="O1241" s="139"/>
      <c r="P1241" s="139"/>
      <c r="Q1241" s="139"/>
      <c r="R1241" s="139"/>
      <c r="S1241" s="139"/>
      <c r="T1241" s="139"/>
      <c r="U1241" s="139"/>
      <c r="V1241" s="139"/>
      <c r="W1241" s="139"/>
      <c r="X1241" s="139"/>
      <c r="Y1241" s="139"/>
      <c r="Z1241" s="139"/>
      <c r="AA1241" s="139"/>
      <c r="AB1241" s="139"/>
      <c r="AC1241" s="139"/>
      <c r="AD1241" s="139"/>
      <c r="AE1241" s="139"/>
      <c r="AF1241" s="163"/>
      <c r="AG1241" s="163"/>
      <c r="AH1241" s="163"/>
      <c r="AI1241" s="163"/>
      <c r="AJ1241" s="163"/>
      <c r="AK1241" s="164"/>
      <c r="AL1241" s="139"/>
      <c r="AM1241" s="139"/>
      <c r="AN1241" s="139"/>
      <c r="AO1241" s="139"/>
      <c r="BB1241" s="165"/>
      <c r="BC1241" s="161"/>
      <c r="BD1241" s="166"/>
      <c r="BJ1241" s="165"/>
      <c r="BK1241" s="161"/>
      <c r="BL1241" s="166"/>
      <c r="CJ1241" s="413"/>
      <c r="CK1241" s="413"/>
      <c r="CO1241" s="141"/>
    </row>
    <row r="1242" spans="1:93" s="5" customFormat="1" x14ac:dyDescent="0.25">
      <c r="A1242" s="139"/>
      <c r="B1242" s="139"/>
      <c r="C1242" s="139"/>
      <c r="D1242" s="139"/>
      <c r="E1242" s="139"/>
      <c r="F1242" s="139"/>
      <c r="G1242" s="139"/>
      <c r="H1242" s="139"/>
      <c r="I1242" s="139"/>
      <c r="J1242" s="139"/>
      <c r="K1242" s="139"/>
      <c r="L1242" s="139"/>
      <c r="M1242" s="139"/>
      <c r="N1242" s="139"/>
      <c r="O1242" s="139"/>
      <c r="P1242" s="139"/>
      <c r="Q1242" s="139"/>
      <c r="R1242" s="139"/>
      <c r="S1242" s="139"/>
      <c r="T1242" s="139"/>
      <c r="U1242" s="139"/>
      <c r="V1242" s="139"/>
      <c r="W1242" s="139"/>
      <c r="X1242" s="139"/>
      <c r="Y1242" s="139"/>
      <c r="Z1242" s="139"/>
      <c r="AA1242" s="139"/>
      <c r="AB1242" s="139"/>
      <c r="AC1242" s="139"/>
      <c r="AD1242" s="139"/>
      <c r="AE1242" s="139"/>
      <c r="AF1242" s="163"/>
      <c r="AG1242" s="163"/>
      <c r="AH1242" s="163"/>
      <c r="AI1242" s="163"/>
      <c r="AJ1242" s="163"/>
      <c r="AK1242" s="164"/>
      <c r="AL1242" s="139"/>
      <c r="AM1242" s="139"/>
      <c r="AN1242" s="139"/>
      <c r="AO1242" s="139"/>
      <c r="BB1242" s="165"/>
      <c r="BC1242" s="161"/>
      <c r="BD1242" s="166"/>
      <c r="BJ1242" s="165"/>
      <c r="BK1242" s="161"/>
      <c r="BL1242" s="166"/>
      <c r="CJ1242" s="413"/>
      <c r="CK1242" s="413"/>
      <c r="CO1242" s="141"/>
    </row>
    <row r="1243" spans="1:93" s="5" customFormat="1" x14ac:dyDescent="0.25">
      <c r="A1243" s="139"/>
      <c r="B1243" s="139"/>
      <c r="C1243" s="139"/>
      <c r="D1243" s="139"/>
      <c r="E1243" s="139"/>
      <c r="F1243" s="139"/>
      <c r="G1243" s="139"/>
      <c r="H1243" s="139"/>
      <c r="I1243" s="139"/>
      <c r="J1243" s="139"/>
      <c r="K1243" s="139"/>
      <c r="L1243" s="139"/>
      <c r="M1243" s="139"/>
      <c r="N1243" s="139"/>
      <c r="O1243" s="139"/>
      <c r="P1243" s="139"/>
      <c r="Q1243" s="139"/>
      <c r="R1243" s="139"/>
      <c r="S1243" s="139"/>
      <c r="T1243" s="139"/>
      <c r="U1243" s="139"/>
      <c r="V1243" s="139"/>
      <c r="W1243" s="139"/>
      <c r="X1243" s="139"/>
      <c r="Y1243" s="139"/>
      <c r="Z1243" s="139"/>
      <c r="AA1243" s="139"/>
      <c r="AB1243" s="139"/>
      <c r="AC1243" s="139"/>
      <c r="AD1243" s="139"/>
      <c r="AE1243" s="139"/>
      <c r="AF1243" s="163"/>
      <c r="AG1243" s="163"/>
      <c r="AH1243" s="163"/>
      <c r="AI1243" s="163"/>
      <c r="AJ1243" s="163"/>
      <c r="AK1243" s="164"/>
      <c r="AL1243" s="139"/>
      <c r="AM1243" s="139"/>
      <c r="AN1243" s="139"/>
      <c r="AO1243" s="139"/>
      <c r="BB1243" s="165"/>
      <c r="BC1243" s="161"/>
      <c r="BD1243" s="166"/>
      <c r="BJ1243" s="165"/>
      <c r="BK1243" s="161"/>
      <c r="BL1243" s="166"/>
      <c r="CJ1243" s="413"/>
      <c r="CK1243" s="413"/>
      <c r="CO1243" s="141"/>
    </row>
    <row r="1244" spans="1:93" s="5" customFormat="1" x14ac:dyDescent="0.25">
      <c r="A1244" s="139"/>
      <c r="B1244" s="139"/>
      <c r="C1244" s="139"/>
      <c r="D1244" s="139"/>
      <c r="E1244" s="139"/>
      <c r="F1244" s="139"/>
      <c r="G1244" s="139"/>
      <c r="H1244" s="139"/>
      <c r="I1244" s="139"/>
      <c r="J1244" s="139"/>
      <c r="K1244" s="139"/>
      <c r="L1244" s="139"/>
      <c r="M1244" s="139"/>
      <c r="N1244" s="139"/>
      <c r="O1244" s="139"/>
      <c r="P1244" s="139"/>
      <c r="Q1244" s="139"/>
      <c r="R1244" s="139"/>
      <c r="S1244" s="139"/>
      <c r="T1244" s="139"/>
      <c r="U1244" s="139"/>
      <c r="V1244" s="139"/>
      <c r="W1244" s="139"/>
      <c r="X1244" s="139"/>
      <c r="Y1244" s="139"/>
      <c r="Z1244" s="139"/>
      <c r="AA1244" s="139"/>
      <c r="AB1244" s="139"/>
      <c r="AC1244" s="139"/>
      <c r="AD1244" s="139"/>
      <c r="AE1244" s="139"/>
      <c r="AF1244" s="163"/>
      <c r="AG1244" s="163"/>
      <c r="AH1244" s="163"/>
      <c r="AI1244" s="163"/>
      <c r="AJ1244" s="163"/>
      <c r="AK1244" s="164"/>
      <c r="AL1244" s="139"/>
      <c r="AM1244" s="139"/>
      <c r="AN1244" s="139"/>
      <c r="AO1244" s="139"/>
      <c r="BB1244" s="165"/>
      <c r="BC1244" s="161"/>
      <c r="BD1244" s="166"/>
      <c r="BJ1244" s="165"/>
      <c r="BK1244" s="161"/>
      <c r="BL1244" s="166"/>
      <c r="CJ1244" s="413"/>
      <c r="CK1244" s="413"/>
      <c r="CO1244" s="141"/>
    </row>
    <row r="1245" spans="1:93" s="5" customFormat="1" x14ac:dyDescent="0.25">
      <c r="A1245" s="139"/>
      <c r="B1245" s="139"/>
      <c r="C1245" s="139"/>
      <c r="D1245" s="139"/>
      <c r="E1245" s="139"/>
      <c r="F1245" s="139"/>
      <c r="G1245" s="139"/>
      <c r="H1245" s="139"/>
      <c r="I1245" s="139"/>
      <c r="J1245" s="139"/>
      <c r="K1245" s="139"/>
      <c r="L1245" s="139"/>
      <c r="M1245" s="139"/>
      <c r="N1245" s="139"/>
      <c r="O1245" s="139"/>
      <c r="P1245" s="139"/>
      <c r="Q1245" s="139"/>
      <c r="R1245" s="139"/>
      <c r="S1245" s="139"/>
      <c r="T1245" s="139"/>
      <c r="U1245" s="139"/>
      <c r="V1245" s="139"/>
      <c r="W1245" s="139"/>
      <c r="X1245" s="139"/>
      <c r="Y1245" s="139"/>
      <c r="Z1245" s="139"/>
      <c r="AA1245" s="139"/>
      <c r="AB1245" s="139"/>
      <c r="AC1245" s="139"/>
      <c r="AD1245" s="139"/>
      <c r="AE1245" s="139"/>
      <c r="AF1245" s="163"/>
      <c r="AG1245" s="163"/>
      <c r="AH1245" s="163"/>
      <c r="AI1245" s="163"/>
      <c r="AJ1245" s="163"/>
      <c r="AK1245" s="164"/>
      <c r="AL1245" s="139"/>
      <c r="AM1245" s="139"/>
      <c r="AN1245" s="139"/>
      <c r="AO1245" s="139"/>
      <c r="BB1245" s="165"/>
      <c r="BC1245" s="161"/>
      <c r="BD1245" s="166"/>
      <c r="BJ1245" s="165"/>
      <c r="BK1245" s="161"/>
      <c r="BL1245" s="166"/>
      <c r="CJ1245" s="413"/>
      <c r="CK1245" s="413"/>
      <c r="CO1245" s="141"/>
    </row>
    <row r="1246" spans="1:93" s="5" customFormat="1" x14ac:dyDescent="0.25">
      <c r="A1246" s="139"/>
      <c r="B1246" s="139"/>
      <c r="C1246" s="139"/>
      <c r="D1246" s="139"/>
      <c r="E1246" s="139"/>
      <c r="F1246" s="139"/>
      <c r="G1246" s="139"/>
      <c r="H1246" s="139"/>
      <c r="I1246" s="139"/>
      <c r="J1246" s="139"/>
      <c r="K1246" s="139"/>
      <c r="L1246" s="139"/>
      <c r="M1246" s="139"/>
      <c r="N1246" s="139"/>
      <c r="O1246" s="139"/>
      <c r="P1246" s="139"/>
      <c r="Q1246" s="139"/>
      <c r="R1246" s="139"/>
      <c r="S1246" s="139"/>
      <c r="T1246" s="139"/>
      <c r="U1246" s="139"/>
      <c r="V1246" s="139"/>
      <c r="W1246" s="139"/>
      <c r="X1246" s="139"/>
      <c r="Y1246" s="139"/>
      <c r="Z1246" s="139"/>
      <c r="AA1246" s="139"/>
      <c r="AB1246" s="139"/>
      <c r="AC1246" s="139"/>
      <c r="AD1246" s="139"/>
      <c r="AE1246" s="139"/>
      <c r="AF1246" s="163"/>
      <c r="AG1246" s="163"/>
      <c r="AH1246" s="163"/>
      <c r="AI1246" s="163"/>
      <c r="AJ1246" s="163"/>
      <c r="AK1246" s="164"/>
      <c r="AL1246" s="139"/>
      <c r="AM1246" s="139"/>
      <c r="AN1246" s="139"/>
      <c r="AO1246" s="139"/>
      <c r="BB1246" s="165"/>
      <c r="BC1246" s="161"/>
      <c r="BD1246" s="166"/>
      <c r="BJ1246" s="165"/>
      <c r="BK1246" s="161"/>
      <c r="BL1246" s="166"/>
      <c r="CJ1246" s="413"/>
      <c r="CK1246" s="413"/>
      <c r="CO1246" s="141"/>
    </row>
    <row r="1247" spans="1:93" s="5" customFormat="1" x14ac:dyDescent="0.25">
      <c r="A1247" s="139"/>
      <c r="B1247" s="139"/>
      <c r="C1247" s="139"/>
      <c r="D1247" s="139"/>
      <c r="E1247" s="139"/>
      <c r="F1247" s="139"/>
      <c r="G1247" s="139"/>
      <c r="H1247" s="139"/>
      <c r="I1247" s="139"/>
      <c r="J1247" s="139"/>
      <c r="K1247" s="139"/>
      <c r="L1247" s="139"/>
      <c r="M1247" s="139"/>
      <c r="N1247" s="139"/>
      <c r="O1247" s="139"/>
      <c r="P1247" s="139"/>
      <c r="Q1247" s="139"/>
      <c r="R1247" s="139"/>
      <c r="S1247" s="139"/>
      <c r="T1247" s="139"/>
      <c r="U1247" s="139"/>
      <c r="V1247" s="139"/>
      <c r="W1247" s="139"/>
      <c r="X1247" s="139"/>
      <c r="Y1247" s="139"/>
      <c r="Z1247" s="139"/>
      <c r="AA1247" s="139"/>
      <c r="AB1247" s="139"/>
      <c r="AC1247" s="139"/>
      <c r="AD1247" s="139"/>
      <c r="AE1247" s="139"/>
      <c r="AF1247" s="163"/>
      <c r="AG1247" s="163"/>
      <c r="AH1247" s="163"/>
      <c r="AI1247" s="163"/>
      <c r="AJ1247" s="163"/>
      <c r="AK1247" s="164"/>
      <c r="AL1247" s="139"/>
      <c r="AM1247" s="139"/>
      <c r="AN1247" s="139"/>
      <c r="AO1247" s="139"/>
      <c r="BB1247" s="165"/>
      <c r="BC1247" s="161"/>
      <c r="BD1247" s="166"/>
      <c r="BJ1247" s="165"/>
      <c r="BK1247" s="161"/>
      <c r="BL1247" s="166"/>
      <c r="CJ1247" s="413"/>
      <c r="CK1247" s="413"/>
      <c r="CO1247" s="141"/>
    </row>
    <row r="1248" spans="1:93" s="5" customFormat="1" x14ac:dyDescent="0.25">
      <c r="A1248" s="139"/>
      <c r="B1248" s="139"/>
      <c r="C1248" s="139"/>
      <c r="D1248" s="139"/>
      <c r="E1248" s="139"/>
      <c r="F1248" s="139"/>
      <c r="G1248" s="139"/>
      <c r="H1248" s="139"/>
      <c r="I1248" s="139"/>
      <c r="J1248" s="139"/>
      <c r="K1248" s="139"/>
      <c r="L1248" s="139"/>
      <c r="M1248" s="139"/>
      <c r="N1248" s="139"/>
      <c r="O1248" s="139"/>
      <c r="P1248" s="139"/>
      <c r="Q1248" s="139"/>
      <c r="R1248" s="139"/>
      <c r="S1248" s="139"/>
      <c r="T1248" s="139"/>
      <c r="U1248" s="139"/>
      <c r="V1248" s="139"/>
      <c r="W1248" s="139"/>
      <c r="X1248" s="139"/>
      <c r="Y1248" s="139"/>
      <c r="Z1248" s="139"/>
      <c r="AA1248" s="139"/>
      <c r="AB1248" s="139"/>
      <c r="AC1248" s="139"/>
      <c r="AD1248" s="139"/>
      <c r="AE1248" s="139"/>
      <c r="AF1248" s="163"/>
      <c r="AG1248" s="163"/>
      <c r="AH1248" s="163"/>
      <c r="AI1248" s="163"/>
      <c r="AJ1248" s="163"/>
      <c r="AK1248" s="164"/>
      <c r="AL1248" s="139"/>
      <c r="AM1248" s="139"/>
      <c r="AN1248" s="139"/>
      <c r="AO1248" s="139"/>
      <c r="BB1248" s="165"/>
      <c r="BC1248" s="161"/>
      <c r="BD1248" s="166"/>
      <c r="BJ1248" s="165"/>
      <c r="BK1248" s="161"/>
      <c r="BL1248" s="166"/>
      <c r="CJ1248" s="413"/>
      <c r="CK1248" s="413"/>
      <c r="CO1248" s="141"/>
    </row>
    <row r="1249" spans="1:93" s="5" customFormat="1" x14ac:dyDescent="0.25">
      <c r="A1249" s="139"/>
      <c r="B1249" s="139"/>
      <c r="C1249" s="139"/>
      <c r="D1249" s="139"/>
      <c r="E1249" s="139"/>
      <c r="F1249" s="139"/>
      <c r="G1249" s="139"/>
      <c r="H1249" s="139"/>
      <c r="I1249" s="139"/>
      <c r="J1249" s="139"/>
      <c r="K1249" s="139"/>
      <c r="L1249" s="139"/>
      <c r="M1249" s="139"/>
      <c r="N1249" s="139"/>
      <c r="O1249" s="139"/>
      <c r="P1249" s="139"/>
      <c r="Q1249" s="139"/>
      <c r="R1249" s="139"/>
      <c r="S1249" s="139"/>
      <c r="T1249" s="139"/>
      <c r="U1249" s="139"/>
      <c r="V1249" s="139"/>
      <c r="W1249" s="139"/>
      <c r="X1249" s="139"/>
      <c r="Y1249" s="139"/>
      <c r="Z1249" s="139"/>
      <c r="AA1249" s="139"/>
      <c r="AB1249" s="139"/>
      <c r="AC1249" s="139"/>
      <c r="AD1249" s="139"/>
      <c r="AE1249" s="139"/>
      <c r="AF1249" s="163"/>
      <c r="AG1249" s="163"/>
      <c r="AH1249" s="163"/>
      <c r="AI1249" s="163"/>
      <c r="AJ1249" s="163"/>
      <c r="AK1249" s="164"/>
      <c r="AL1249" s="139"/>
      <c r="AM1249" s="139"/>
      <c r="AN1249" s="139"/>
      <c r="AO1249" s="139"/>
      <c r="BB1249" s="165"/>
      <c r="BC1249" s="161"/>
      <c r="BD1249" s="166"/>
      <c r="BJ1249" s="165"/>
      <c r="BK1249" s="161"/>
      <c r="BL1249" s="166"/>
      <c r="CJ1249" s="413"/>
      <c r="CK1249" s="413"/>
      <c r="CO1249" s="141"/>
    </row>
    <row r="1250" spans="1:93" s="5" customFormat="1" x14ac:dyDescent="0.25">
      <c r="A1250" s="139"/>
      <c r="B1250" s="139"/>
      <c r="C1250" s="139"/>
      <c r="D1250" s="139"/>
      <c r="E1250" s="139"/>
      <c r="F1250" s="139"/>
      <c r="G1250" s="139"/>
      <c r="H1250" s="139"/>
      <c r="I1250" s="139"/>
      <c r="J1250" s="139"/>
      <c r="K1250" s="139"/>
      <c r="L1250" s="139"/>
      <c r="M1250" s="139"/>
      <c r="N1250" s="139"/>
      <c r="O1250" s="139"/>
      <c r="P1250" s="139"/>
      <c r="Q1250" s="139"/>
      <c r="R1250" s="139"/>
      <c r="S1250" s="139"/>
      <c r="T1250" s="139"/>
      <c r="U1250" s="139"/>
      <c r="V1250" s="139"/>
      <c r="W1250" s="139"/>
      <c r="X1250" s="139"/>
      <c r="Y1250" s="139"/>
      <c r="Z1250" s="139"/>
      <c r="AA1250" s="139"/>
      <c r="AB1250" s="139"/>
      <c r="AC1250" s="139"/>
      <c r="AD1250" s="139"/>
      <c r="AE1250" s="139"/>
      <c r="AF1250" s="163"/>
      <c r="AG1250" s="163"/>
      <c r="AH1250" s="163"/>
      <c r="AI1250" s="163"/>
      <c r="AJ1250" s="163"/>
      <c r="AK1250" s="164"/>
      <c r="AL1250" s="139"/>
      <c r="AM1250" s="139"/>
      <c r="AN1250" s="139"/>
      <c r="AO1250" s="139"/>
      <c r="BB1250" s="165"/>
      <c r="BC1250" s="161"/>
      <c r="BD1250" s="166"/>
      <c r="BJ1250" s="165"/>
      <c r="BK1250" s="161"/>
      <c r="BL1250" s="166"/>
      <c r="CJ1250" s="413"/>
      <c r="CK1250" s="413"/>
      <c r="CO1250" s="141"/>
    </row>
    <row r="1251" spans="1:93" s="5" customFormat="1" x14ac:dyDescent="0.25">
      <c r="A1251" s="139"/>
      <c r="B1251" s="139"/>
      <c r="C1251" s="139"/>
      <c r="D1251" s="139"/>
      <c r="E1251" s="139"/>
      <c r="F1251" s="139"/>
      <c r="G1251" s="139"/>
      <c r="H1251" s="139"/>
      <c r="I1251" s="139"/>
      <c r="J1251" s="139"/>
      <c r="K1251" s="139"/>
      <c r="L1251" s="139"/>
      <c r="M1251" s="139"/>
      <c r="N1251" s="139"/>
      <c r="O1251" s="139"/>
      <c r="P1251" s="139"/>
      <c r="Q1251" s="139"/>
      <c r="R1251" s="139"/>
      <c r="S1251" s="139"/>
      <c r="T1251" s="139"/>
      <c r="U1251" s="139"/>
      <c r="V1251" s="139"/>
      <c r="W1251" s="139"/>
      <c r="X1251" s="139"/>
      <c r="Y1251" s="139"/>
      <c r="Z1251" s="139"/>
      <c r="AA1251" s="139"/>
      <c r="AB1251" s="139"/>
      <c r="AC1251" s="139"/>
      <c r="AD1251" s="139"/>
      <c r="AE1251" s="139"/>
      <c r="AF1251" s="163"/>
      <c r="AG1251" s="163"/>
      <c r="AH1251" s="163"/>
      <c r="AI1251" s="163"/>
      <c r="AJ1251" s="163"/>
      <c r="AK1251" s="164"/>
      <c r="AL1251" s="139"/>
      <c r="AM1251" s="139"/>
      <c r="AN1251" s="139"/>
      <c r="AO1251" s="139"/>
      <c r="BB1251" s="165"/>
      <c r="BC1251" s="161"/>
      <c r="BD1251" s="166"/>
      <c r="BJ1251" s="165"/>
      <c r="BK1251" s="161"/>
      <c r="BL1251" s="166"/>
      <c r="CJ1251" s="413"/>
      <c r="CK1251" s="413"/>
      <c r="CO1251" s="141"/>
    </row>
    <row r="1252" spans="1:93" s="5" customFormat="1" x14ac:dyDescent="0.25">
      <c r="A1252" s="139"/>
      <c r="B1252" s="139"/>
      <c r="C1252" s="139"/>
      <c r="D1252" s="139"/>
      <c r="E1252" s="139"/>
      <c r="F1252" s="139"/>
      <c r="G1252" s="139"/>
      <c r="H1252" s="139"/>
      <c r="I1252" s="139"/>
      <c r="J1252" s="139"/>
      <c r="K1252" s="139"/>
      <c r="L1252" s="139"/>
      <c r="M1252" s="139"/>
      <c r="N1252" s="139"/>
      <c r="O1252" s="139"/>
      <c r="P1252" s="139"/>
      <c r="Q1252" s="139"/>
      <c r="R1252" s="139"/>
      <c r="S1252" s="139"/>
      <c r="T1252" s="139"/>
      <c r="U1252" s="139"/>
      <c r="V1252" s="139"/>
      <c r="W1252" s="139"/>
      <c r="X1252" s="139"/>
      <c r="Y1252" s="139"/>
      <c r="Z1252" s="139"/>
      <c r="AA1252" s="139"/>
      <c r="AB1252" s="139"/>
      <c r="AC1252" s="139"/>
      <c r="AD1252" s="139"/>
      <c r="AE1252" s="139"/>
      <c r="AF1252" s="163"/>
      <c r="AG1252" s="163"/>
      <c r="AH1252" s="163"/>
      <c r="AI1252" s="163"/>
      <c r="AJ1252" s="163"/>
      <c r="AK1252" s="164"/>
      <c r="AL1252" s="139"/>
      <c r="AM1252" s="139"/>
      <c r="AN1252" s="139"/>
      <c r="AO1252" s="139"/>
      <c r="BB1252" s="165"/>
      <c r="BC1252" s="161"/>
      <c r="BD1252" s="166"/>
      <c r="BJ1252" s="165"/>
      <c r="BK1252" s="161"/>
      <c r="BL1252" s="166"/>
      <c r="CJ1252" s="413"/>
      <c r="CK1252" s="413"/>
      <c r="CO1252" s="141"/>
    </row>
    <row r="1253" spans="1:93" s="5" customFormat="1" x14ac:dyDescent="0.25">
      <c r="A1253" s="139"/>
      <c r="B1253" s="139"/>
      <c r="C1253" s="139"/>
      <c r="D1253" s="139"/>
      <c r="E1253" s="139"/>
      <c r="F1253" s="139"/>
      <c r="G1253" s="139"/>
      <c r="H1253" s="139"/>
      <c r="I1253" s="139"/>
      <c r="J1253" s="139"/>
      <c r="K1253" s="139"/>
      <c r="L1253" s="139"/>
      <c r="M1253" s="139"/>
      <c r="N1253" s="139"/>
      <c r="O1253" s="139"/>
      <c r="P1253" s="139"/>
      <c r="Q1253" s="139"/>
      <c r="R1253" s="139"/>
      <c r="S1253" s="139"/>
      <c r="T1253" s="139"/>
      <c r="U1253" s="139"/>
      <c r="V1253" s="139"/>
      <c r="W1253" s="139"/>
      <c r="X1253" s="139"/>
      <c r="Y1253" s="139"/>
      <c r="Z1253" s="139"/>
      <c r="AA1253" s="139"/>
      <c r="AB1253" s="139"/>
      <c r="AC1253" s="139"/>
      <c r="AD1253" s="139"/>
      <c r="AE1253" s="139"/>
      <c r="AF1253" s="163"/>
      <c r="AG1253" s="163"/>
      <c r="AH1253" s="163"/>
      <c r="AI1253" s="163"/>
      <c r="AJ1253" s="163"/>
      <c r="AK1253" s="164"/>
      <c r="AL1253" s="139"/>
      <c r="AM1253" s="139"/>
      <c r="AN1253" s="139"/>
      <c r="AO1253" s="139"/>
      <c r="BB1253" s="165"/>
      <c r="BC1253" s="161"/>
      <c r="BD1253" s="166"/>
      <c r="BJ1253" s="165"/>
      <c r="BK1253" s="161"/>
      <c r="BL1253" s="166"/>
      <c r="CJ1253" s="413"/>
      <c r="CK1253" s="413"/>
      <c r="CO1253" s="141"/>
    </row>
    <row r="1254" spans="1:93" s="5" customFormat="1" x14ac:dyDescent="0.25">
      <c r="A1254" s="139"/>
      <c r="B1254" s="139"/>
      <c r="C1254" s="139"/>
      <c r="D1254" s="139"/>
      <c r="E1254" s="139"/>
      <c r="F1254" s="139"/>
      <c r="G1254" s="139"/>
      <c r="H1254" s="139"/>
      <c r="I1254" s="139"/>
      <c r="J1254" s="139"/>
      <c r="K1254" s="139"/>
      <c r="L1254" s="139"/>
      <c r="M1254" s="139"/>
      <c r="N1254" s="139"/>
      <c r="O1254" s="139"/>
      <c r="P1254" s="139"/>
      <c r="Q1254" s="139"/>
      <c r="R1254" s="139"/>
      <c r="S1254" s="139"/>
      <c r="T1254" s="139"/>
      <c r="U1254" s="139"/>
      <c r="V1254" s="139"/>
      <c r="W1254" s="139"/>
      <c r="X1254" s="139"/>
      <c r="Y1254" s="139"/>
      <c r="Z1254" s="139"/>
      <c r="AA1254" s="139"/>
      <c r="AB1254" s="139"/>
      <c r="AC1254" s="139"/>
      <c r="AD1254" s="139"/>
      <c r="AE1254" s="139"/>
      <c r="AF1254" s="163"/>
      <c r="AG1254" s="163"/>
      <c r="AH1254" s="163"/>
      <c r="AI1254" s="163"/>
      <c r="AJ1254" s="163"/>
      <c r="AK1254" s="164"/>
      <c r="AL1254" s="139"/>
      <c r="AM1254" s="139"/>
      <c r="AN1254" s="139"/>
      <c r="AO1254" s="139"/>
      <c r="BB1254" s="165"/>
      <c r="BC1254" s="161"/>
      <c r="BD1254" s="166"/>
      <c r="BJ1254" s="165"/>
      <c r="BK1254" s="161"/>
      <c r="BL1254" s="166"/>
      <c r="CJ1254" s="413"/>
      <c r="CK1254" s="413"/>
      <c r="CO1254" s="141"/>
    </row>
    <row r="1255" spans="1:93" s="5" customFormat="1" x14ac:dyDescent="0.25">
      <c r="A1255" s="139"/>
      <c r="B1255" s="139"/>
      <c r="C1255" s="139"/>
      <c r="D1255" s="139"/>
      <c r="E1255" s="139"/>
      <c r="F1255" s="139"/>
      <c r="G1255" s="139"/>
      <c r="H1255" s="139"/>
      <c r="I1255" s="139"/>
      <c r="J1255" s="139"/>
      <c r="K1255" s="139"/>
      <c r="L1255" s="139"/>
      <c r="M1255" s="139"/>
      <c r="N1255" s="139"/>
      <c r="O1255" s="139"/>
      <c r="P1255" s="139"/>
      <c r="Q1255" s="139"/>
      <c r="R1255" s="139"/>
      <c r="S1255" s="139"/>
      <c r="T1255" s="139"/>
      <c r="U1255" s="139"/>
      <c r="V1255" s="139"/>
      <c r="W1255" s="139"/>
      <c r="X1255" s="139"/>
      <c r="Y1255" s="139"/>
      <c r="Z1255" s="139"/>
      <c r="AA1255" s="139"/>
      <c r="AB1255" s="139"/>
      <c r="AC1255" s="139"/>
      <c r="AD1255" s="139"/>
      <c r="AE1255" s="139"/>
      <c r="AF1255" s="163"/>
      <c r="AG1255" s="163"/>
      <c r="AH1255" s="163"/>
      <c r="AI1255" s="163"/>
      <c r="AJ1255" s="163"/>
      <c r="AK1255" s="164"/>
      <c r="AL1255" s="139"/>
      <c r="AM1255" s="139"/>
      <c r="AN1255" s="139"/>
      <c r="AO1255" s="139"/>
      <c r="BB1255" s="165"/>
      <c r="BC1255" s="161"/>
      <c r="BD1255" s="166"/>
      <c r="BJ1255" s="165"/>
      <c r="BK1255" s="161"/>
      <c r="BL1255" s="166"/>
      <c r="CJ1255" s="413"/>
      <c r="CK1255" s="413"/>
      <c r="CO1255" s="141"/>
    </row>
    <row r="1256" spans="1:93" s="5" customFormat="1" x14ac:dyDescent="0.25">
      <c r="A1256" s="139"/>
      <c r="B1256" s="139"/>
      <c r="C1256" s="139"/>
      <c r="D1256" s="139"/>
      <c r="E1256" s="139"/>
      <c r="F1256" s="139"/>
      <c r="G1256" s="139"/>
      <c r="H1256" s="139"/>
      <c r="I1256" s="139"/>
      <c r="J1256" s="139"/>
      <c r="K1256" s="139"/>
      <c r="L1256" s="139"/>
      <c r="M1256" s="139"/>
      <c r="N1256" s="139"/>
      <c r="O1256" s="139"/>
      <c r="P1256" s="139"/>
      <c r="Q1256" s="139"/>
      <c r="R1256" s="139"/>
      <c r="S1256" s="139"/>
      <c r="T1256" s="139"/>
      <c r="U1256" s="139"/>
      <c r="V1256" s="139"/>
      <c r="W1256" s="139"/>
      <c r="X1256" s="139"/>
      <c r="Y1256" s="139"/>
      <c r="Z1256" s="139"/>
      <c r="AA1256" s="139"/>
      <c r="AB1256" s="139"/>
      <c r="AC1256" s="139"/>
      <c r="AD1256" s="139"/>
      <c r="AE1256" s="139"/>
      <c r="AF1256" s="163"/>
      <c r="AG1256" s="163"/>
      <c r="AH1256" s="163"/>
      <c r="AI1256" s="163"/>
      <c r="AJ1256" s="163"/>
      <c r="AK1256" s="164"/>
      <c r="AL1256" s="139"/>
      <c r="AM1256" s="139"/>
      <c r="AN1256" s="139"/>
      <c r="AO1256" s="139"/>
      <c r="BB1256" s="165"/>
      <c r="BC1256" s="161"/>
      <c r="BD1256" s="166"/>
      <c r="BJ1256" s="165"/>
      <c r="BK1256" s="161"/>
      <c r="BL1256" s="166"/>
      <c r="CJ1256" s="413"/>
      <c r="CK1256" s="413"/>
      <c r="CO1256" s="141"/>
    </row>
    <row r="1257" spans="1:93" s="5" customFormat="1" x14ac:dyDescent="0.25">
      <c r="A1257" s="139"/>
      <c r="B1257" s="139"/>
      <c r="C1257" s="139"/>
      <c r="D1257" s="139"/>
      <c r="E1257" s="139"/>
      <c r="F1257" s="139"/>
      <c r="G1257" s="139"/>
      <c r="H1257" s="139"/>
      <c r="I1257" s="139"/>
      <c r="J1257" s="139"/>
      <c r="K1257" s="139"/>
      <c r="L1257" s="139"/>
      <c r="M1257" s="139"/>
      <c r="N1257" s="139"/>
      <c r="O1257" s="139"/>
      <c r="P1257" s="139"/>
      <c r="Q1257" s="139"/>
      <c r="R1257" s="139"/>
      <c r="S1257" s="139"/>
      <c r="T1257" s="139"/>
      <c r="U1257" s="139"/>
      <c r="V1257" s="139"/>
      <c r="W1257" s="139"/>
      <c r="X1257" s="139"/>
      <c r="Y1257" s="139"/>
      <c r="Z1257" s="139"/>
      <c r="AA1257" s="139"/>
      <c r="AB1257" s="139"/>
      <c r="AC1257" s="139"/>
      <c r="AD1257" s="139"/>
      <c r="AE1257" s="139"/>
      <c r="AF1257" s="163"/>
      <c r="AG1257" s="163"/>
      <c r="AH1257" s="163"/>
      <c r="AI1257" s="163"/>
      <c r="AJ1257" s="163"/>
      <c r="AK1257" s="164"/>
      <c r="AL1257" s="139"/>
      <c r="AM1257" s="139"/>
      <c r="AN1257" s="139"/>
      <c r="AO1257" s="139"/>
      <c r="BB1257" s="165"/>
      <c r="BC1257" s="161"/>
      <c r="BD1257" s="166"/>
      <c r="BJ1257" s="165"/>
      <c r="BK1257" s="161"/>
      <c r="BL1257" s="166"/>
      <c r="CJ1257" s="413"/>
      <c r="CK1257" s="413"/>
      <c r="CO1257" s="141"/>
    </row>
    <row r="1258" spans="1:93" s="5" customFormat="1" x14ac:dyDescent="0.25">
      <c r="A1258" s="139"/>
      <c r="B1258" s="139"/>
      <c r="C1258" s="139"/>
      <c r="D1258" s="139"/>
      <c r="E1258" s="139"/>
      <c r="F1258" s="139"/>
      <c r="G1258" s="139"/>
      <c r="H1258" s="139"/>
      <c r="I1258" s="139"/>
      <c r="J1258" s="139"/>
      <c r="K1258" s="139"/>
      <c r="L1258" s="139"/>
      <c r="M1258" s="139"/>
      <c r="N1258" s="139"/>
      <c r="O1258" s="139"/>
      <c r="P1258" s="139"/>
      <c r="Q1258" s="139"/>
      <c r="R1258" s="139"/>
      <c r="S1258" s="139"/>
      <c r="T1258" s="139"/>
      <c r="U1258" s="139"/>
      <c r="V1258" s="139"/>
      <c r="W1258" s="139"/>
      <c r="X1258" s="139"/>
      <c r="Y1258" s="139"/>
      <c r="Z1258" s="139"/>
      <c r="AA1258" s="139"/>
      <c r="AB1258" s="139"/>
      <c r="AC1258" s="139"/>
      <c r="AD1258" s="139"/>
      <c r="AE1258" s="139"/>
      <c r="AF1258" s="163"/>
      <c r="AG1258" s="163"/>
      <c r="AH1258" s="163"/>
      <c r="AI1258" s="163"/>
      <c r="AJ1258" s="163"/>
      <c r="AK1258" s="164"/>
      <c r="AL1258" s="139"/>
      <c r="AM1258" s="139"/>
      <c r="AN1258" s="139"/>
      <c r="AO1258" s="139"/>
      <c r="BB1258" s="165"/>
      <c r="BC1258" s="161"/>
      <c r="BD1258" s="166"/>
      <c r="BJ1258" s="165"/>
      <c r="BK1258" s="161"/>
      <c r="BL1258" s="166"/>
      <c r="CJ1258" s="413"/>
      <c r="CK1258" s="413"/>
      <c r="CO1258" s="141"/>
    </row>
    <row r="1259" spans="1:93" s="5" customFormat="1" x14ac:dyDescent="0.25">
      <c r="A1259" s="139"/>
      <c r="B1259" s="139"/>
      <c r="C1259" s="139"/>
      <c r="D1259" s="139"/>
      <c r="E1259" s="139"/>
      <c r="F1259" s="139"/>
      <c r="G1259" s="139"/>
      <c r="H1259" s="139"/>
      <c r="I1259" s="139"/>
      <c r="J1259" s="139"/>
      <c r="K1259" s="139"/>
      <c r="L1259" s="139"/>
      <c r="M1259" s="139"/>
      <c r="N1259" s="139"/>
      <c r="O1259" s="139"/>
      <c r="P1259" s="139"/>
      <c r="Q1259" s="139"/>
      <c r="R1259" s="139"/>
      <c r="S1259" s="139"/>
      <c r="T1259" s="139"/>
      <c r="U1259" s="139"/>
      <c r="V1259" s="139"/>
      <c r="W1259" s="139"/>
      <c r="X1259" s="139"/>
      <c r="Y1259" s="139"/>
      <c r="Z1259" s="139"/>
      <c r="AA1259" s="139"/>
      <c r="AB1259" s="139"/>
      <c r="AC1259" s="139"/>
      <c r="AD1259" s="139"/>
      <c r="AE1259" s="139"/>
      <c r="AF1259" s="163"/>
      <c r="AG1259" s="163"/>
      <c r="AH1259" s="163"/>
      <c r="AI1259" s="163"/>
      <c r="AJ1259" s="163"/>
      <c r="AK1259" s="164"/>
      <c r="AL1259" s="139"/>
      <c r="AM1259" s="139"/>
      <c r="AN1259" s="139"/>
      <c r="AO1259" s="139"/>
      <c r="BB1259" s="165"/>
      <c r="BC1259" s="161"/>
      <c r="BD1259" s="166"/>
      <c r="BJ1259" s="165"/>
      <c r="BK1259" s="161"/>
      <c r="BL1259" s="166"/>
      <c r="CJ1259" s="413"/>
      <c r="CK1259" s="413"/>
      <c r="CO1259" s="141"/>
    </row>
    <row r="1260" spans="1:93" s="5" customFormat="1" x14ac:dyDescent="0.25">
      <c r="A1260" s="139"/>
      <c r="B1260" s="139"/>
      <c r="C1260" s="139"/>
      <c r="D1260" s="139"/>
      <c r="E1260" s="139"/>
      <c r="F1260" s="139"/>
      <c r="G1260" s="139"/>
      <c r="H1260" s="139"/>
      <c r="I1260" s="139"/>
      <c r="J1260" s="139"/>
      <c r="K1260" s="139"/>
      <c r="L1260" s="139"/>
      <c r="M1260" s="139"/>
      <c r="N1260" s="139"/>
      <c r="O1260" s="139"/>
      <c r="P1260" s="139"/>
      <c r="Q1260" s="139"/>
      <c r="R1260" s="139"/>
      <c r="S1260" s="139"/>
      <c r="T1260" s="139"/>
      <c r="U1260" s="139"/>
      <c r="V1260" s="139"/>
      <c r="W1260" s="139"/>
      <c r="X1260" s="139"/>
      <c r="Y1260" s="139"/>
      <c r="Z1260" s="139"/>
      <c r="AA1260" s="139"/>
      <c r="AB1260" s="139"/>
      <c r="AC1260" s="139"/>
      <c r="AD1260" s="139"/>
      <c r="AE1260" s="139"/>
      <c r="AF1260" s="163"/>
      <c r="AG1260" s="163"/>
      <c r="AH1260" s="163"/>
      <c r="AI1260" s="163"/>
      <c r="AJ1260" s="163"/>
      <c r="AK1260" s="164"/>
      <c r="AL1260" s="139"/>
      <c r="AM1260" s="139"/>
      <c r="AN1260" s="139"/>
      <c r="AO1260" s="139"/>
      <c r="BB1260" s="165"/>
      <c r="BC1260" s="161"/>
      <c r="BD1260" s="166"/>
      <c r="BJ1260" s="165"/>
      <c r="BK1260" s="161"/>
      <c r="BL1260" s="166"/>
      <c r="CJ1260" s="413"/>
      <c r="CK1260" s="413"/>
      <c r="CO1260" s="141"/>
    </row>
    <row r="1261" spans="1:93" s="5" customFormat="1" x14ac:dyDescent="0.25">
      <c r="A1261" s="139"/>
      <c r="B1261" s="139"/>
      <c r="C1261" s="139"/>
      <c r="D1261" s="139"/>
      <c r="E1261" s="139"/>
      <c r="F1261" s="139"/>
      <c r="G1261" s="139"/>
      <c r="H1261" s="139"/>
      <c r="I1261" s="139"/>
      <c r="J1261" s="139"/>
      <c r="K1261" s="139"/>
      <c r="L1261" s="139"/>
      <c r="M1261" s="139"/>
      <c r="N1261" s="139"/>
      <c r="O1261" s="139"/>
      <c r="P1261" s="139"/>
      <c r="Q1261" s="139"/>
      <c r="R1261" s="139"/>
      <c r="S1261" s="139"/>
      <c r="T1261" s="139"/>
      <c r="U1261" s="139"/>
      <c r="V1261" s="139"/>
      <c r="W1261" s="139"/>
      <c r="X1261" s="139"/>
      <c r="Y1261" s="139"/>
      <c r="Z1261" s="139"/>
      <c r="AA1261" s="139"/>
      <c r="AB1261" s="139"/>
      <c r="AC1261" s="139"/>
      <c r="AD1261" s="139"/>
      <c r="AE1261" s="139"/>
      <c r="AF1261" s="163"/>
      <c r="AG1261" s="163"/>
      <c r="AH1261" s="163"/>
      <c r="AI1261" s="163"/>
      <c r="AJ1261" s="163"/>
      <c r="AK1261" s="164"/>
      <c r="AL1261" s="139"/>
      <c r="AM1261" s="139"/>
      <c r="AN1261" s="139"/>
      <c r="AO1261" s="139"/>
      <c r="BB1261" s="165"/>
      <c r="BC1261" s="161"/>
      <c r="BD1261" s="166"/>
      <c r="BJ1261" s="165"/>
      <c r="BK1261" s="161"/>
      <c r="BL1261" s="166"/>
      <c r="CJ1261" s="413"/>
      <c r="CK1261" s="413"/>
      <c r="CO1261" s="141"/>
    </row>
    <row r="1262" spans="1:93" s="5" customFormat="1" x14ac:dyDescent="0.25">
      <c r="A1262" s="139"/>
      <c r="B1262" s="139"/>
      <c r="C1262" s="139"/>
      <c r="D1262" s="139"/>
      <c r="E1262" s="139"/>
      <c r="F1262" s="139"/>
      <c r="G1262" s="139"/>
      <c r="H1262" s="139"/>
      <c r="I1262" s="139"/>
      <c r="J1262" s="139"/>
      <c r="K1262" s="139"/>
      <c r="L1262" s="139"/>
      <c r="M1262" s="139"/>
      <c r="N1262" s="139"/>
      <c r="O1262" s="139"/>
      <c r="P1262" s="139"/>
      <c r="Q1262" s="139"/>
      <c r="R1262" s="139"/>
      <c r="S1262" s="139"/>
      <c r="T1262" s="139"/>
      <c r="U1262" s="139"/>
      <c r="V1262" s="139"/>
      <c r="W1262" s="139"/>
      <c r="X1262" s="139"/>
      <c r="Y1262" s="139"/>
      <c r="Z1262" s="139"/>
      <c r="AA1262" s="139"/>
      <c r="AB1262" s="139"/>
      <c r="AC1262" s="139"/>
      <c r="AD1262" s="139"/>
      <c r="AE1262" s="139"/>
      <c r="AF1262" s="163"/>
      <c r="AG1262" s="163"/>
      <c r="AH1262" s="163"/>
      <c r="AI1262" s="163"/>
      <c r="AJ1262" s="163"/>
      <c r="AK1262" s="164"/>
      <c r="AL1262" s="139"/>
      <c r="AM1262" s="139"/>
      <c r="AN1262" s="139"/>
      <c r="AO1262" s="139"/>
      <c r="BB1262" s="165"/>
      <c r="BC1262" s="161"/>
      <c r="BD1262" s="166"/>
      <c r="BJ1262" s="165"/>
      <c r="BK1262" s="161"/>
      <c r="BL1262" s="166"/>
      <c r="CJ1262" s="413"/>
      <c r="CK1262" s="413"/>
      <c r="CO1262" s="141"/>
    </row>
    <row r="1263" spans="1:93" s="5" customFormat="1" x14ac:dyDescent="0.25">
      <c r="A1263" s="139"/>
      <c r="B1263" s="139"/>
      <c r="C1263" s="139"/>
      <c r="D1263" s="139"/>
      <c r="E1263" s="139"/>
      <c r="F1263" s="139"/>
      <c r="G1263" s="139"/>
      <c r="H1263" s="139"/>
      <c r="I1263" s="139"/>
      <c r="J1263" s="139"/>
      <c r="K1263" s="139"/>
      <c r="L1263" s="139"/>
      <c r="M1263" s="139"/>
      <c r="N1263" s="139"/>
      <c r="O1263" s="139"/>
      <c r="P1263" s="139"/>
      <c r="Q1263" s="139"/>
      <c r="R1263" s="139"/>
      <c r="S1263" s="139"/>
      <c r="T1263" s="139"/>
      <c r="U1263" s="139"/>
      <c r="V1263" s="139"/>
      <c r="W1263" s="139"/>
      <c r="X1263" s="139"/>
      <c r="Y1263" s="139"/>
      <c r="Z1263" s="139"/>
      <c r="AA1263" s="139"/>
      <c r="AB1263" s="139"/>
      <c r="AC1263" s="139"/>
      <c r="AD1263" s="139"/>
      <c r="AE1263" s="139"/>
      <c r="AF1263" s="163"/>
      <c r="AG1263" s="163"/>
      <c r="AH1263" s="163"/>
      <c r="AI1263" s="163"/>
      <c r="AJ1263" s="163"/>
      <c r="AK1263" s="164"/>
      <c r="AL1263" s="139"/>
      <c r="AM1263" s="139"/>
      <c r="AN1263" s="139"/>
      <c r="AO1263" s="139"/>
      <c r="BB1263" s="165"/>
      <c r="BC1263" s="161"/>
      <c r="BD1263" s="166"/>
      <c r="BJ1263" s="165"/>
      <c r="BK1263" s="161"/>
      <c r="BL1263" s="166"/>
      <c r="CJ1263" s="413"/>
      <c r="CK1263" s="413"/>
      <c r="CO1263" s="141"/>
    </row>
    <row r="1264" spans="1:93" s="5" customFormat="1" x14ac:dyDescent="0.25">
      <c r="A1264" s="139"/>
      <c r="B1264" s="139"/>
      <c r="C1264" s="139"/>
      <c r="D1264" s="139"/>
      <c r="E1264" s="139"/>
      <c r="F1264" s="139"/>
      <c r="G1264" s="139"/>
      <c r="H1264" s="139"/>
      <c r="I1264" s="139"/>
      <c r="J1264" s="139"/>
      <c r="K1264" s="139"/>
      <c r="L1264" s="139"/>
      <c r="M1264" s="139"/>
      <c r="N1264" s="139"/>
      <c r="O1264" s="139"/>
      <c r="P1264" s="139"/>
      <c r="Q1264" s="139"/>
      <c r="R1264" s="139"/>
      <c r="S1264" s="139"/>
      <c r="T1264" s="139"/>
      <c r="U1264" s="139"/>
      <c r="V1264" s="139"/>
      <c r="W1264" s="139"/>
      <c r="X1264" s="139"/>
      <c r="Y1264" s="139"/>
      <c r="Z1264" s="139"/>
      <c r="AA1264" s="139"/>
      <c r="AB1264" s="139"/>
      <c r="AC1264" s="139"/>
      <c r="AD1264" s="139"/>
      <c r="AE1264" s="139"/>
      <c r="AF1264" s="163"/>
      <c r="AG1264" s="163"/>
      <c r="AH1264" s="163"/>
      <c r="AI1264" s="163"/>
      <c r="AJ1264" s="163"/>
      <c r="AK1264" s="164"/>
      <c r="AL1264" s="139"/>
      <c r="AM1264" s="139"/>
      <c r="AN1264" s="139"/>
      <c r="AO1264" s="139"/>
      <c r="BB1264" s="165"/>
      <c r="BC1264" s="161"/>
      <c r="BD1264" s="166"/>
      <c r="BJ1264" s="165"/>
      <c r="BK1264" s="161"/>
      <c r="BL1264" s="166"/>
      <c r="CJ1264" s="413"/>
      <c r="CK1264" s="413"/>
      <c r="CO1264" s="141"/>
    </row>
    <row r="1265" spans="1:93" s="5" customFormat="1" x14ac:dyDescent="0.25">
      <c r="A1265" s="139"/>
      <c r="B1265" s="139"/>
      <c r="C1265" s="139"/>
      <c r="D1265" s="139"/>
      <c r="E1265" s="139"/>
      <c r="F1265" s="139"/>
      <c r="G1265" s="139"/>
      <c r="H1265" s="139"/>
      <c r="I1265" s="139"/>
      <c r="J1265" s="139"/>
      <c r="K1265" s="139"/>
      <c r="L1265" s="139"/>
      <c r="M1265" s="139"/>
      <c r="N1265" s="139"/>
      <c r="O1265" s="139"/>
      <c r="P1265" s="139"/>
      <c r="Q1265" s="139"/>
      <c r="R1265" s="139"/>
      <c r="S1265" s="139"/>
      <c r="T1265" s="139"/>
      <c r="U1265" s="139"/>
      <c r="V1265" s="139"/>
      <c r="W1265" s="139"/>
      <c r="X1265" s="139"/>
      <c r="Y1265" s="139"/>
      <c r="Z1265" s="139"/>
      <c r="AA1265" s="139"/>
      <c r="AB1265" s="139"/>
      <c r="AC1265" s="139"/>
      <c r="AD1265" s="139"/>
      <c r="AE1265" s="139"/>
      <c r="AF1265" s="163"/>
      <c r="AG1265" s="163"/>
      <c r="AH1265" s="163"/>
      <c r="AI1265" s="163"/>
      <c r="AJ1265" s="163"/>
      <c r="AK1265" s="164"/>
      <c r="AL1265" s="139"/>
      <c r="AM1265" s="139"/>
      <c r="AN1265" s="139"/>
      <c r="AO1265" s="139"/>
      <c r="BB1265" s="165"/>
      <c r="BC1265" s="161"/>
      <c r="BD1265" s="166"/>
      <c r="BJ1265" s="165"/>
      <c r="BK1265" s="161"/>
      <c r="BL1265" s="166"/>
      <c r="CJ1265" s="413"/>
      <c r="CK1265" s="413"/>
      <c r="CO1265" s="141"/>
    </row>
    <row r="1266" spans="1:93" s="5" customFormat="1" x14ac:dyDescent="0.25">
      <c r="A1266" s="139"/>
      <c r="B1266" s="139"/>
      <c r="C1266" s="139"/>
      <c r="D1266" s="139"/>
      <c r="E1266" s="139"/>
      <c r="F1266" s="139"/>
      <c r="G1266" s="139"/>
      <c r="H1266" s="139"/>
      <c r="I1266" s="139"/>
      <c r="J1266" s="139"/>
      <c r="K1266" s="139"/>
      <c r="L1266" s="139"/>
      <c r="M1266" s="139"/>
      <c r="N1266" s="139"/>
      <c r="O1266" s="139"/>
      <c r="P1266" s="139"/>
      <c r="Q1266" s="139"/>
      <c r="R1266" s="139"/>
      <c r="S1266" s="139"/>
      <c r="T1266" s="139"/>
      <c r="U1266" s="139"/>
      <c r="V1266" s="139"/>
      <c r="W1266" s="139"/>
      <c r="X1266" s="139"/>
      <c r="Y1266" s="139"/>
      <c r="Z1266" s="139"/>
      <c r="AA1266" s="139"/>
      <c r="AB1266" s="139"/>
      <c r="AC1266" s="139"/>
      <c r="AD1266" s="139"/>
      <c r="AE1266" s="139"/>
      <c r="AF1266" s="163"/>
      <c r="AG1266" s="163"/>
      <c r="AH1266" s="163"/>
      <c r="AI1266" s="163"/>
      <c r="AJ1266" s="163"/>
      <c r="AK1266" s="164"/>
      <c r="AL1266" s="139"/>
      <c r="AM1266" s="139"/>
      <c r="AN1266" s="139"/>
      <c r="AO1266" s="139"/>
      <c r="BB1266" s="165"/>
      <c r="BC1266" s="161"/>
      <c r="BD1266" s="166"/>
      <c r="BJ1266" s="165"/>
      <c r="BK1266" s="161"/>
      <c r="BL1266" s="166"/>
      <c r="CJ1266" s="413"/>
      <c r="CK1266" s="413"/>
      <c r="CO1266" s="141"/>
    </row>
    <row r="1267" spans="1:93" s="5" customFormat="1" x14ac:dyDescent="0.25">
      <c r="A1267" s="139"/>
      <c r="B1267" s="139"/>
      <c r="C1267" s="139"/>
      <c r="D1267" s="139"/>
      <c r="E1267" s="139"/>
      <c r="F1267" s="139"/>
      <c r="G1267" s="139"/>
      <c r="H1267" s="139"/>
      <c r="I1267" s="139"/>
      <c r="J1267" s="139"/>
      <c r="K1267" s="139"/>
      <c r="L1267" s="139"/>
      <c r="M1267" s="139"/>
      <c r="N1267" s="139"/>
      <c r="O1267" s="139"/>
      <c r="P1267" s="139"/>
      <c r="Q1267" s="139"/>
      <c r="R1267" s="139"/>
      <c r="S1267" s="139"/>
      <c r="T1267" s="139"/>
      <c r="U1267" s="139"/>
      <c r="V1267" s="139"/>
      <c r="W1267" s="139"/>
      <c r="X1267" s="139"/>
      <c r="Y1267" s="139"/>
      <c r="Z1267" s="139"/>
      <c r="AA1267" s="139"/>
      <c r="AB1267" s="139"/>
      <c r="AC1267" s="139"/>
      <c r="AD1267" s="139"/>
      <c r="AE1267" s="139"/>
      <c r="AF1267" s="163"/>
      <c r="AG1267" s="163"/>
      <c r="AH1267" s="163"/>
      <c r="AI1267" s="163"/>
      <c r="AJ1267" s="163"/>
      <c r="AK1267" s="164"/>
      <c r="AL1267" s="139"/>
      <c r="AM1267" s="139"/>
      <c r="AN1267" s="139"/>
      <c r="AO1267" s="139"/>
      <c r="BB1267" s="165"/>
      <c r="BC1267" s="161"/>
      <c r="BD1267" s="166"/>
      <c r="BJ1267" s="165"/>
      <c r="BK1267" s="161"/>
      <c r="BL1267" s="166"/>
      <c r="CJ1267" s="413"/>
      <c r="CK1267" s="413"/>
      <c r="CO1267" s="141"/>
    </row>
    <row r="1268" spans="1:93" s="5" customFormat="1" x14ac:dyDescent="0.25">
      <c r="A1268" s="139"/>
      <c r="B1268" s="139"/>
      <c r="C1268" s="139"/>
      <c r="D1268" s="139"/>
      <c r="E1268" s="139"/>
      <c r="F1268" s="139"/>
      <c r="G1268" s="139"/>
      <c r="H1268" s="139"/>
      <c r="I1268" s="139"/>
      <c r="J1268" s="139"/>
      <c r="K1268" s="139"/>
      <c r="L1268" s="139"/>
      <c r="M1268" s="139"/>
      <c r="N1268" s="139"/>
      <c r="O1268" s="139"/>
      <c r="P1268" s="139"/>
      <c r="Q1268" s="139"/>
      <c r="R1268" s="139"/>
      <c r="S1268" s="139"/>
      <c r="T1268" s="139"/>
      <c r="U1268" s="139"/>
      <c r="V1268" s="139"/>
      <c r="W1268" s="139"/>
      <c r="X1268" s="139"/>
      <c r="Y1268" s="139"/>
      <c r="Z1268" s="139"/>
      <c r="AA1268" s="139"/>
      <c r="AB1268" s="139"/>
      <c r="AC1268" s="139"/>
      <c r="AD1268" s="139"/>
      <c r="AE1268" s="139"/>
      <c r="AF1268" s="163"/>
      <c r="AG1268" s="163"/>
      <c r="AH1268" s="163"/>
      <c r="AI1268" s="163"/>
      <c r="AJ1268" s="163"/>
      <c r="AK1268" s="164"/>
      <c r="AL1268" s="139"/>
      <c r="AM1268" s="139"/>
      <c r="AN1268" s="139"/>
      <c r="AO1268" s="139"/>
      <c r="BB1268" s="165"/>
      <c r="BC1268" s="161"/>
      <c r="BD1268" s="166"/>
      <c r="BJ1268" s="165"/>
      <c r="BK1268" s="161"/>
      <c r="BL1268" s="166"/>
      <c r="CJ1268" s="413"/>
      <c r="CK1268" s="413"/>
      <c r="CO1268" s="141"/>
    </row>
    <row r="1269" spans="1:93" s="5" customFormat="1" x14ac:dyDescent="0.25">
      <c r="A1269" s="139"/>
      <c r="B1269" s="139"/>
      <c r="C1269" s="139"/>
      <c r="D1269" s="139"/>
      <c r="E1269" s="139"/>
      <c r="F1269" s="139"/>
      <c r="G1269" s="139"/>
      <c r="H1269" s="139"/>
      <c r="I1269" s="139"/>
      <c r="J1269" s="139"/>
      <c r="K1269" s="139"/>
      <c r="L1269" s="139"/>
      <c r="M1269" s="139"/>
      <c r="N1269" s="139"/>
      <c r="O1269" s="139"/>
      <c r="P1269" s="139"/>
      <c r="Q1269" s="139"/>
      <c r="R1269" s="139"/>
      <c r="S1269" s="139"/>
      <c r="T1269" s="139"/>
      <c r="U1269" s="139"/>
      <c r="V1269" s="139"/>
      <c r="W1269" s="139"/>
      <c r="X1269" s="139"/>
      <c r="Y1269" s="139"/>
      <c r="Z1269" s="139"/>
      <c r="AA1269" s="139"/>
      <c r="AB1269" s="139"/>
      <c r="AC1269" s="139"/>
      <c r="AD1269" s="139"/>
      <c r="AE1269" s="139"/>
      <c r="AF1269" s="163"/>
      <c r="AG1269" s="163"/>
      <c r="AH1269" s="163"/>
      <c r="AI1269" s="163"/>
      <c r="AJ1269" s="163"/>
      <c r="AK1269" s="164"/>
      <c r="AL1269" s="139"/>
      <c r="AM1269" s="139"/>
      <c r="AN1269" s="139"/>
      <c r="AO1269" s="139"/>
      <c r="BB1269" s="165"/>
      <c r="BC1269" s="161"/>
      <c r="BD1269" s="166"/>
      <c r="BJ1269" s="165"/>
      <c r="BK1269" s="161"/>
      <c r="BL1269" s="166"/>
      <c r="CJ1269" s="413"/>
      <c r="CK1269" s="413"/>
      <c r="CO1269" s="141"/>
    </row>
    <row r="1270" spans="1:93" s="5" customFormat="1" x14ac:dyDescent="0.25">
      <c r="A1270" s="139"/>
      <c r="B1270" s="139"/>
      <c r="C1270" s="139"/>
      <c r="D1270" s="139"/>
      <c r="E1270" s="139"/>
      <c r="F1270" s="139"/>
      <c r="G1270" s="139"/>
      <c r="H1270" s="139"/>
      <c r="I1270" s="139"/>
      <c r="J1270" s="139"/>
      <c r="K1270" s="139"/>
      <c r="L1270" s="139"/>
      <c r="M1270" s="139"/>
      <c r="N1270" s="139"/>
      <c r="O1270" s="139"/>
      <c r="P1270" s="139"/>
      <c r="Q1270" s="139"/>
      <c r="R1270" s="139"/>
      <c r="S1270" s="139"/>
      <c r="T1270" s="139"/>
      <c r="U1270" s="139"/>
      <c r="V1270" s="139"/>
      <c r="W1270" s="139"/>
      <c r="X1270" s="139"/>
      <c r="Y1270" s="139"/>
      <c r="Z1270" s="139"/>
      <c r="AA1270" s="139"/>
      <c r="AB1270" s="139"/>
      <c r="AC1270" s="139"/>
      <c r="AD1270" s="139"/>
      <c r="AE1270" s="139"/>
      <c r="AF1270" s="163"/>
      <c r="AG1270" s="163"/>
      <c r="AH1270" s="163"/>
      <c r="AI1270" s="163"/>
      <c r="AJ1270" s="163"/>
      <c r="AK1270" s="164"/>
      <c r="AL1270" s="139"/>
      <c r="AM1270" s="139"/>
      <c r="AN1270" s="139"/>
      <c r="AO1270" s="139"/>
      <c r="BB1270" s="165"/>
      <c r="BC1270" s="161"/>
      <c r="BD1270" s="166"/>
      <c r="BJ1270" s="165"/>
      <c r="BK1270" s="161"/>
      <c r="BL1270" s="166"/>
      <c r="CJ1270" s="413"/>
      <c r="CK1270" s="413"/>
      <c r="CO1270" s="141"/>
    </row>
    <row r="1271" spans="1:93" s="5" customFormat="1" x14ac:dyDescent="0.25">
      <c r="A1271" s="139"/>
      <c r="B1271" s="139"/>
      <c r="C1271" s="139"/>
      <c r="D1271" s="139"/>
      <c r="E1271" s="139"/>
      <c r="F1271" s="139"/>
      <c r="G1271" s="139"/>
      <c r="H1271" s="139"/>
      <c r="I1271" s="139"/>
      <c r="J1271" s="139"/>
      <c r="K1271" s="139"/>
      <c r="L1271" s="139"/>
      <c r="M1271" s="139"/>
      <c r="N1271" s="139"/>
      <c r="O1271" s="139"/>
      <c r="P1271" s="139"/>
      <c r="Q1271" s="139"/>
      <c r="R1271" s="139"/>
      <c r="S1271" s="139"/>
      <c r="T1271" s="139"/>
      <c r="U1271" s="139"/>
      <c r="V1271" s="139"/>
      <c r="W1271" s="139"/>
      <c r="X1271" s="139"/>
      <c r="Y1271" s="139"/>
      <c r="Z1271" s="139"/>
      <c r="AA1271" s="139"/>
      <c r="AB1271" s="139"/>
      <c r="AC1271" s="139"/>
      <c r="AD1271" s="139"/>
      <c r="AE1271" s="139"/>
      <c r="AF1271" s="163"/>
      <c r="AG1271" s="163"/>
      <c r="AH1271" s="163"/>
      <c r="AI1271" s="163"/>
      <c r="AJ1271" s="163"/>
      <c r="AK1271" s="164"/>
      <c r="AL1271" s="139"/>
      <c r="AM1271" s="139"/>
      <c r="AN1271" s="139"/>
      <c r="AO1271" s="139"/>
      <c r="BB1271" s="165"/>
      <c r="BC1271" s="161"/>
      <c r="BD1271" s="166"/>
      <c r="BJ1271" s="165"/>
      <c r="BK1271" s="161"/>
      <c r="BL1271" s="166"/>
      <c r="CJ1271" s="413"/>
      <c r="CK1271" s="413"/>
      <c r="CO1271" s="141"/>
    </row>
    <row r="1272" spans="1:93" s="5" customFormat="1" x14ac:dyDescent="0.25">
      <c r="A1272" s="139"/>
      <c r="B1272" s="139"/>
      <c r="C1272" s="139"/>
      <c r="D1272" s="139"/>
      <c r="E1272" s="139"/>
      <c r="F1272" s="139"/>
      <c r="G1272" s="139"/>
      <c r="H1272" s="139"/>
      <c r="I1272" s="139"/>
      <c r="J1272" s="139"/>
      <c r="K1272" s="139"/>
      <c r="L1272" s="139"/>
      <c r="M1272" s="139"/>
      <c r="N1272" s="139"/>
      <c r="O1272" s="139"/>
      <c r="P1272" s="139"/>
      <c r="Q1272" s="139"/>
      <c r="R1272" s="139"/>
      <c r="S1272" s="139"/>
      <c r="T1272" s="139"/>
      <c r="U1272" s="139"/>
      <c r="V1272" s="139"/>
      <c r="W1272" s="139"/>
      <c r="X1272" s="139"/>
      <c r="Y1272" s="139"/>
      <c r="Z1272" s="139"/>
      <c r="AA1272" s="139"/>
      <c r="AB1272" s="139"/>
      <c r="AC1272" s="139"/>
      <c r="AD1272" s="139"/>
      <c r="AE1272" s="139"/>
      <c r="AF1272" s="163"/>
      <c r="AG1272" s="163"/>
      <c r="AH1272" s="163"/>
      <c r="AI1272" s="163"/>
      <c r="AJ1272" s="163"/>
      <c r="AK1272" s="164"/>
      <c r="AL1272" s="139"/>
      <c r="AM1272" s="139"/>
      <c r="AN1272" s="139"/>
      <c r="AO1272" s="139"/>
      <c r="BB1272" s="165"/>
      <c r="BC1272" s="161"/>
      <c r="BD1272" s="166"/>
      <c r="BJ1272" s="165"/>
      <c r="BK1272" s="161"/>
      <c r="BL1272" s="166"/>
      <c r="CJ1272" s="413"/>
      <c r="CK1272" s="413"/>
      <c r="CO1272" s="141"/>
    </row>
    <row r="1273" spans="1:93" s="5" customFormat="1" x14ac:dyDescent="0.25">
      <c r="A1273" s="139"/>
      <c r="B1273" s="139"/>
      <c r="C1273" s="139"/>
      <c r="D1273" s="139"/>
      <c r="E1273" s="139"/>
      <c r="F1273" s="139"/>
      <c r="G1273" s="139"/>
      <c r="H1273" s="139"/>
      <c r="I1273" s="139"/>
      <c r="J1273" s="139"/>
      <c r="K1273" s="139"/>
      <c r="L1273" s="139"/>
      <c r="M1273" s="139"/>
      <c r="N1273" s="139"/>
      <c r="O1273" s="139"/>
      <c r="P1273" s="139"/>
      <c r="Q1273" s="139"/>
      <c r="R1273" s="139"/>
      <c r="S1273" s="139"/>
      <c r="T1273" s="139"/>
      <c r="U1273" s="139"/>
      <c r="V1273" s="139"/>
      <c r="W1273" s="139"/>
      <c r="X1273" s="139"/>
      <c r="Y1273" s="139"/>
      <c r="Z1273" s="139"/>
      <c r="AA1273" s="139"/>
      <c r="AB1273" s="139"/>
      <c r="AC1273" s="139"/>
      <c r="AD1273" s="139"/>
      <c r="AE1273" s="139"/>
      <c r="AF1273" s="163"/>
      <c r="AG1273" s="163"/>
      <c r="AH1273" s="163"/>
      <c r="AI1273" s="163"/>
      <c r="AJ1273" s="163"/>
      <c r="AK1273" s="164"/>
      <c r="AL1273" s="139"/>
      <c r="AM1273" s="139"/>
      <c r="AN1273" s="139"/>
      <c r="AO1273" s="139"/>
      <c r="BB1273" s="165"/>
      <c r="BC1273" s="161"/>
      <c r="BD1273" s="166"/>
      <c r="BJ1273" s="165"/>
      <c r="BK1273" s="161"/>
      <c r="BL1273" s="166"/>
      <c r="CJ1273" s="413"/>
      <c r="CK1273" s="413"/>
      <c r="CO1273" s="141"/>
    </row>
    <row r="1274" spans="1:93" s="5" customFormat="1" x14ac:dyDescent="0.25">
      <c r="A1274" s="139"/>
      <c r="B1274" s="139"/>
      <c r="C1274" s="139"/>
      <c r="D1274" s="139"/>
      <c r="E1274" s="139"/>
      <c r="F1274" s="139"/>
      <c r="G1274" s="139"/>
      <c r="H1274" s="139"/>
      <c r="I1274" s="139"/>
      <c r="J1274" s="139"/>
      <c r="K1274" s="139"/>
      <c r="L1274" s="139"/>
      <c r="M1274" s="139"/>
      <c r="N1274" s="139"/>
      <c r="O1274" s="139"/>
      <c r="P1274" s="139"/>
      <c r="Q1274" s="139"/>
      <c r="R1274" s="139"/>
      <c r="S1274" s="139"/>
      <c r="T1274" s="139"/>
      <c r="U1274" s="139"/>
      <c r="V1274" s="139"/>
      <c r="W1274" s="139"/>
      <c r="X1274" s="139"/>
      <c r="Y1274" s="139"/>
      <c r="Z1274" s="139"/>
      <c r="AA1274" s="139"/>
      <c r="AB1274" s="139"/>
      <c r="AC1274" s="139"/>
      <c r="AD1274" s="139"/>
      <c r="AE1274" s="139"/>
      <c r="AF1274" s="163"/>
      <c r="AG1274" s="163"/>
      <c r="AH1274" s="163"/>
      <c r="AI1274" s="163"/>
      <c r="AJ1274" s="163"/>
      <c r="AK1274" s="164"/>
      <c r="AL1274" s="139"/>
      <c r="AM1274" s="139"/>
      <c r="AN1274" s="139"/>
      <c r="AO1274" s="139"/>
      <c r="BB1274" s="165"/>
      <c r="BC1274" s="161"/>
      <c r="BD1274" s="166"/>
      <c r="BJ1274" s="165"/>
      <c r="BK1274" s="161"/>
      <c r="BL1274" s="166"/>
      <c r="CJ1274" s="413"/>
      <c r="CK1274" s="413"/>
      <c r="CO1274" s="141"/>
    </row>
    <row r="1275" spans="1:93" s="5" customFormat="1" x14ac:dyDescent="0.25">
      <c r="A1275" s="139"/>
      <c r="B1275" s="139"/>
      <c r="C1275" s="139"/>
      <c r="D1275" s="139"/>
      <c r="E1275" s="139"/>
      <c r="F1275" s="139"/>
      <c r="G1275" s="139"/>
      <c r="H1275" s="139"/>
      <c r="I1275" s="139"/>
      <c r="J1275" s="139"/>
      <c r="K1275" s="139"/>
      <c r="L1275" s="139"/>
      <c r="M1275" s="139"/>
      <c r="N1275" s="139"/>
      <c r="O1275" s="139"/>
      <c r="P1275" s="139"/>
      <c r="Q1275" s="139"/>
      <c r="R1275" s="139"/>
      <c r="S1275" s="139"/>
      <c r="T1275" s="139"/>
      <c r="U1275" s="139"/>
      <c r="V1275" s="139"/>
      <c r="W1275" s="139"/>
      <c r="X1275" s="139"/>
      <c r="Y1275" s="139"/>
      <c r="Z1275" s="139"/>
      <c r="AA1275" s="139"/>
      <c r="AB1275" s="139"/>
      <c r="AC1275" s="139"/>
      <c r="AD1275" s="139"/>
      <c r="AE1275" s="139"/>
      <c r="AF1275" s="163"/>
      <c r="AG1275" s="163"/>
      <c r="AH1275" s="163"/>
      <c r="AI1275" s="163"/>
      <c r="AJ1275" s="163"/>
      <c r="AK1275" s="164"/>
      <c r="AL1275" s="139"/>
      <c r="AM1275" s="139"/>
      <c r="AN1275" s="139"/>
      <c r="AO1275" s="139"/>
      <c r="BB1275" s="165"/>
      <c r="BC1275" s="161"/>
      <c r="BD1275" s="166"/>
      <c r="BJ1275" s="165"/>
      <c r="BK1275" s="161"/>
      <c r="BL1275" s="166"/>
      <c r="CJ1275" s="413"/>
      <c r="CK1275" s="413"/>
      <c r="CO1275" s="141"/>
    </row>
    <row r="1276" spans="1:93" s="5" customFormat="1" x14ac:dyDescent="0.25">
      <c r="A1276" s="139"/>
      <c r="B1276" s="139"/>
      <c r="C1276" s="139"/>
      <c r="D1276" s="139"/>
      <c r="E1276" s="139"/>
      <c r="F1276" s="139"/>
      <c r="G1276" s="139"/>
      <c r="H1276" s="139"/>
      <c r="I1276" s="139"/>
      <c r="J1276" s="139"/>
      <c r="K1276" s="139"/>
      <c r="L1276" s="139"/>
      <c r="M1276" s="139"/>
      <c r="N1276" s="139"/>
      <c r="O1276" s="139"/>
      <c r="P1276" s="139"/>
      <c r="Q1276" s="139"/>
      <c r="R1276" s="139"/>
      <c r="S1276" s="139"/>
      <c r="T1276" s="139"/>
      <c r="U1276" s="139"/>
      <c r="V1276" s="139"/>
      <c r="W1276" s="139"/>
      <c r="X1276" s="139"/>
      <c r="Y1276" s="139"/>
      <c r="Z1276" s="139"/>
      <c r="AA1276" s="139"/>
      <c r="AB1276" s="139"/>
      <c r="AC1276" s="139"/>
      <c r="AD1276" s="139"/>
      <c r="AE1276" s="139"/>
      <c r="AF1276" s="163"/>
      <c r="AG1276" s="163"/>
      <c r="AH1276" s="163"/>
      <c r="AI1276" s="163"/>
      <c r="AJ1276" s="163"/>
      <c r="AK1276" s="164"/>
      <c r="AL1276" s="139"/>
      <c r="AM1276" s="139"/>
      <c r="AN1276" s="139"/>
      <c r="AO1276" s="139"/>
      <c r="BB1276" s="165"/>
      <c r="BC1276" s="161"/>
      <c r="BD1276" s="166"/>
      <c r="BJ1276" s="165"/>
      <c r="BK1276" s="161"/>
      <c r="BL1276" s="166"/>
      <c r="CJ1276" s="413"/>
      <c r="CK1276" s="413"/>
      <c r="CO1276" s="141"/>
    </row>
    <row r="1277" spans="1:93" s="5" customFormat="1" x14ac:dyDescent="0.25">
      <c r="A1277" s="139"/>
      <c r="B1277" s="139"/>
      <c r="C1277" s="139"/>
      <c r="D1277" s="139"/>
      <c r="E1277" s="139"/>
      <c r="F1277" s="139"/>
      <c r="G1277" s="139"/>
      <c r="H1277" s="139"/>
      <c r="I1277" s="139"/>
      <c r="J1277" s="139"/>
      <c r="K1277" s="139"/>
      <c r="L1277" s="139"/>
      <c r="M1277" s="139"/>
      <c r="N1277" s="139"/>
      <c r="O1277" s="139"/>
      <c r="P1277" s="139"/>
      <c r="Q1277" s="139"/>
      <c r="R1277" s="139"/>
      <c r="S1277" s="139"/>
      <c r="T1277" s="139"/>
      <c r="U1277" s="139"/>
      <c r="V1277" s="139"/>
      <c r="W1277" s="139"/>
      <c r="X1277" s="139"/>
      <c r="Y1277" s="139"/>
      <c r="Z1277" s="139"/>
      <c r="AA1277" s="139"/>
      <c r="AB1277" s="139"/>
      <c r="AC1277" s="139"/>
      <c r="AD1277" s="139"/>
      <c r="AE1277" s="139"/>
      <c r="AF1277" s="163"/>
      <c r="AG1277" s="163"/>
      <c r="AH1277" s="163"/>
      <c r="AI1277" s="163"/>
      <c r="AJ1277" s="163"/>
      <c r="AK1277" s="164"/>
      <c r="AL1277" s="139"/>
      <c r="AM1277" s="139"/>
      <c r="AN1277" s="139"/>
      <c r="AO1277" s="139"/>
      <c r="BB1277" s="165"/>
      <c r="BC1277" s="161"/>
      <c r="BD1277" s="166"/>
      <c r="BJ1277" s="165"/>
      <c r="BK1277" s="161"/>
      <c r="BL1277" s="166"/>
      <c r="CJ1277" s="413"/>
      <c r="CK1277" s="413"/>
      <c r="CO1277" s="141"/>
    </row>
    <row r="1278" spans="1:93" s="5" customFormat="1" x14ac:dyDescent="0.25">
      <c r="A1278" s="139"/>
      <c r="B1278" s="139"/>
      <c r="C1278" s="139"/>
      <c r="D1278" s="139"/>
      <c r="E1278" s="139"/>
      <c r="F1278" s="139"/>
      <c r="G1278" s="139"/>
      <c r="H1278" s="139"/>
      <c r="I1278" s="139"/>
      <c r="J1278" s="139"/>
      <c r="K1278" s="139"/>
      <c r="L1278" s="139"/>
      <c r="M1278" s="139"/>
      <c r="N1278" s="139"/>
      <c r="O1278" s="139"/>
      <c r="P1278" s="139"/>
      <c r="Q1278" s="139"/>
      <c r="R1278" s="139"/>
      <c r="S1278" s="139"/>
      <c r="T1278" s="139"/>
      <c r="U1278" s="139"/>
      <c r="V1278" s="139"/>
      <c r="W1278" s="139"/>
      <c r="X1278" s="139"/>
      <c r="Y1278" s="139"/>
      <c r="Z1278" s="139"/>
      <c r="AA1278" s="139"/>
      <c r="AB1278" s="139"/>
      <c r="AC1278" s="139"/>
      <c r="AD1278" s="139"/>
      <c r="AE1278" s="139"/>
      <c r="AF1278" s="163"/>
      <c r="AG1278" s="163"/>
      <c r="AH1278" s="163"/>
      <c r="AI1278" s="163"/>
      <c r="AJ1278" s="163"/>
      <c r="AK1278" s="164"/>
      <c r="AL1278" s="139"/>
      <c r="AM1278" s="139"/>
      <c r="AN1278" s="139"/>
      <c r="AO1278" s="139"/>
      <c r="BB1278" s="165"/>
      <c r="BC1278" s="161"/>
      <c r="BD1278" s="166"/>
      <c r="BJ1278" s="165"/>
      <c r="BK1278" s="161"/>
      <c r="BL1278" s="166"/>
      <c r="CJ1278" s="413"/>
      <c r="CK1278" s="413"/>
      <c r="CO1278" s="141"/>
    </row>
    <row r="1279" spans="1:93" s="5" customFormat="1" x14ac:dyDescent="0.25">
      <c r="A1279" s="139"/>
      <c r="B1279" s="139"/>
      <c r="C1279" s="139"/>
      <c r="D1279" s="139"/>
      <c r="E1279" s="139"/>
      <c r="F1279" s="139"/>
      <c r="G1279" s="139"/>
      <c r="H1279" s="139"/>
      <c r="I1279" s="139"/>
      <c r="J1279" s="139"/>
      <c r="K1279" s="139"/>
      <c r="L1279" s="139"/>
      <c r="M1279" s="139"/>
      <c r="N1279" s="139"/>
      <c r="O1279" s="139"/>
      <c r="P1279" s="139"/>
      <c r="Q1279" s="139"/>
      <c r="R1279" s="139"/>
      <c r="S1279" s="139"/>
      <c r="T1279" s="139"/>
      <c r="U1279" s="139"/>
      <c r="V1279" s="139"/>
      <c r="W1279" s="139"/>
      <c r="X1279" s="139"/>
      <c r="Y1279" s="139"/>
      <c r="Z1279" s="139"/>
      <c r="AA1279" s="139"/>
      <c r="AB1279" s="139"/>
      <c r="AC1279" s="139"/>
      <c r="AD1279" s="139"/>
      <c r="AE1279" s="139"/>
      <c r="AF1279" s="163"/>
      <c r="AG1279" s="163"/>
      <c r="AH1279" s="163"/>
      <c r="AI1279" s="163"/>
      <c r="AJ1279" s="163"/>
      <c r="AK1279" s="164"/>
      <c r="AL1279" s="139"/>
      <c r="AM1279" s="139"/>
      <c r="AN1279" s="139"/>
      <c r="AO1279" s="139"/>
      <c r="BB1279" s="165"/>
      <c r="BC1279" s="161"/>
      <c r="BD1279" s="166"/>
      <c r="BJ1279" s="165"/>
      <c r="BK1279" s="161"/>
      <c r="BL1279" s="166"/>
      <c r="CJ1279" s="413"/>
      <c r="CK1279" s="413"/>
      <c r="CO1279" s="141"/>
    </row>
    <row r="1280" spans="1:93" s="5" customFormat="1" x14ac:dyDescent="0.25">
      <c r="A1280" s="139"/>
      <c r="B1280" s="139"/>
      <c r="C1280" s="139"/>
      <c r="D1280" s="139"/>
      <c r="E1280" s="139"/>
      <c r="F1280" s="139"/>
      <c r="G1280" s="139"/>
      <c r="H1280" s="139"/>
      <c r="I1280" s="139"/>
      <c r="J1280" s="139"/>
      <c r="K1280" s="139"/>
      <c r="L1280" s="139"/>
      <c r="M1280" s="139"/>
      <c r="N1280" s="139"/>
      <c r="O1280" s="139"/>
      <c r="P1280" s="139"/>
      <c r="Q1280" s="139"/>
      <c r="R1280" s="139"/>
      <c r="S1280" s="139"/>
      <c r="T1280" s="139"/>
      <c r="U1280" s="139"/>
      <c r="V1280" s="139"/>
      <c r="W1280" s="139"/>
      <c r="X1280" s="139"/>
      <c r="Y1280" s="139"/>
      <c r="Z1280" s="139"/>
      <c r="AA1280" s="139"/>
      <c r="AB1280" s="139"/>
      <c r="AC1280" s="139"/>
      <c r="AD1280" s="139"/>
      <c r="AE1280" s="139"/>
      <c r="AF1280" s="163"/>
      <c r="AG1280" s="163"/>
      <c r="AH1280" s="163"/>
      <c r="AI1280" s="163"/>
      <c r="AJ1280" s="163"/>
      <c r="AK1280" s="164"/>
      <c r="AL1280" s="139"/>
      <c r="AM1280" s="139"/>
      <c r="AN1280" s="139"/>
      <c r="AO1280" s="139"/>
      <c r="BB1280" s="165"/>
      <c r="BC1280" s="161"/>
      <c r="BD1280" s="166"/>
      <c r="BJ1280" s="165"/>
      <c r="BK1280" s="161"/>
      <c r="BL1280" s="166"/>
      <c r="CJ1280" s="413"/>
      <c r="CK1280" s="413"/>
      <c r="CO1280" s="141"/>
    </row>
    <row r="1281" spans="1:93" s="5" customFormat="1" x14ac:dyDescent="0.25">
      <c r="A1281" s="139"/>
      <c r="B1281" s="139"/>
      <c r="C1281" s="139"/>
      <c r="D1281" s="139"/>
      <c r="E1281" s="139"/>
      <c r="F1281" s="139"/>
      <c r="G1281" s="139"/>
      <c r="H1281" s="139"/>
      <c r="I1281" s="139"/>
      <c r="J1281" s="139"/>
      <c r="K1281" s="139"/>
      <c r="L1281" s="139"/>
      <c r="M1281" s="139"/>
      <c r="N1281" s="139"/>
      <c r="O1281" s="139"/>
      <c r="P1281" s="139"/>
      <c r="Q1281" s="139"/>
      <c r="R1281" s="139"/>
      <c r="S1281" s="139"/>
      <c r="T1281" s="139"/>
      <c r="U1281" s="139"/>
      <c r="V1281" s="139"/>
      <c r="W1281" s="139"/>
      <c r="X1281" s="139"/>
      <c r="Y1281" s="139"/>
      <c r="Z1281" s="139"/>
      <c r="AA1281" s="139"/>
      <c r="AB1281" s="139"/>
      <c r="AC1281" s="139"/>
      <c r="AD1281" s="139"/>
      <c r="AE1281" s="139"/>
      <c r="AF1281" s="163"/>
      <c r="AG1281" s="163"/>
      <c r="AH1281" s="163"/>
      <c r="AI1281" s="163"/>
      <c r="AJ1281" s="163"/>
      <c r="AK1281" s="164"/>
      <c r="AL1281" s="139"/>
      <c r="AM1281" s="139"/>
      <c r="AN1281" s="139"/>
      <c r="AO1281" s="139"/>
      <c r="BB1281" s="165"/>
      <c r="BC1281" s="161"/>
      <c r="BD1281" s="166"/>
      <c r="BJ1281" s="165"/>
      <c r="BK1281" s="161"/>
      <c r="BL1281" s="166"/>
      <c r="CJ1281" s="413"/>
      <c r="CK1281" s="413"/>
      <c r="CO1281" s="141"/>
    </row>
    <row r="1282" spans="1:93" s="5" customFormat="1" x14ac:dyDescent="0.25">
      <c r="A1282" s="139"/>
      <c r="B1282" s="139"/>
      <c r="C1282" s="139"/>
      <c r="D1282" s="139"/>
      <c r="E1282" s="139"/>
      <c r="F1282" s="139"/>
      <c r="G1282" s="139"/>
      <c r="H1282" s="139"/>
      <c r="I1282" s="139"/>
      <c r="J1282" s="139"/>
      <c r="K1282" s="139"/>
      <c r="L1282" s="139"/>
      <c r="M1282" s="139"/>
      <c r="N1282" s="139"/>
      <c r="O1282" s="139"/>
      <c r="P1282" s="139"/>
      <c r="Q1282" s="139"/>
      <c r="R1282" s="139"/>
      <c r="S1282" s="139"/>
      <c r="T1282" s="139"/>
      <c r="U1282" s="139"/>
      <c r="V1282" s="139"/>
      <c r="W1282" s="139"/>
      <c r="X1282" s="139"/>
      <c r="Y1282" s="139"/>
      <c r="Z1282" s="139"/>
      <c r="AA1282" s="139"/>
      <c r="AB1282" s="139"/>
      <c r="AC1282" s="139"/>
      <c r="AD1282" s="139"/>
      <c r="AE1282" s="139"/>
      <c r="AF1282" s="163"/>
      <c r="AG1282" s="163"/>
      <c r="AH1282" s="163"/>
      <c r="AI1282" s="163"/>
      <c r="AJ1282" s="163"/>
      <c r="AK1282" s="164"/>
      <c r="AL1282" s="139"/>
      <c r="AM1282" s="139"/>
      <c r="AN1282" s="139"/>
      <c r="AO1282" s="139"/>
      <c r="BB1282" s="165"/>
      <c r="BC1282" s="161"/>
      <c r="BD1282" s="166"/>
      <c r="BJ1282" s="165"/>
      <c r="BK1282" s="161"/>
      <c r="BL1282" s="166"/>
      <c r="CJ1282" s="413"/>
      <c r="CK1282" s="413"/>
      <c r="CO1282" s="141"/>
    </row>
    <row r="1283" spans="1:93" s="5" customFormat="1" x14ac:dyDescent="0.25">
      <c r="A1283" s="139"/>
      <c r="B1283" s="139"/>
      <c r="C1283" s="139"/>
      <c r="D1283" s="139"/>
      <c r="E1283" s="139"/>
      <c r="F1283" s="139"/>
      <c r="G1283" s="139"/>
      <c r="H1283" s="139"/>
      <c r="I1283" s="139"/>
      <c r="J1283" s="139"/>
      <c r="K1283" s="139"/>
      <c r="L1283" s="139"/>
      <c r="M1283" s="139"/>
      <c r="N1283" s="139"/>
      <c r="O1283" s="139"/>
      <c r="P1283" s="139"/>
      <c r="Q1283" s="139"/>
      <c r="R1283" s="139"/>
      <c r="S1283" s="139"/>
      <c r="T1283" s="139"/>
      <c r="U1283" s="139"/>
      <c r="V1283" s="139"/>
      <c r="W1283" s="139"/>
      <c r="X1283" s="139"/>
      <c r="Y1283" s="139"/>
      <c r="Z1283" s="139"/>
      <c r="AA1283" s="139"/>
      <c r="AB1283" s="139"/>
      <c r="AC1283" s="139"/>
      <c r="AD1283" s="139"/>
      <c r="AE1283" s="139"/>
      <c r="AF1283" s="163"/>
      <c r="AG1283" s="163"/>
      <c r="AH1283" s="163"/>
      <c r="AI1283" s="163"/>
      <c r="AJ1283" s="163"/>
      <c r="AK1283" s="164"/>
      <c r="AL1283" s="139"/>
      <c r="AM1283" s="139"/>
      <c r="AN1283" s="139"/>
      <c r="AO1283" s="139"/>
      <c r="BB1283" s="165"/>
      <c r="BC1283" s="161"/>
      <c r="BD1283" s="166"/>
      <c r="BJ1283" s="165"/>
      <c r="BK1283" s="161"/>
      <c r="BL1283" s="166"/>
      <c r="CJ1283" s="413"/>
      <c r="CK1283" s="413"/>
      <c r="CO1283" s="141"/>
    </row>
    <row r="1284" spans="1:93" s="5" customFormat="1" x14ac:dyDescent="0.25">
      <c r="A1284" s="139"/>
      <c r="B1284" s="139"/>
      <c r="C1284" s="139"/>
      <c r="D1284" s="139"/>
      <c r="E1284" s="139"/>
      <c r="F1284" s="139"/>
      <c r="G1284" s="139"/>
      <c r="H1284" s="139"/>
      <c r="I1284" s="139"/>
      <c r="J1284" s="139"/>
      <c r="K1284" s="139"/>
      <c r="L1284" s="139"/>
      <c r="M1284" s="139"/>
      <c r="N1284" s="139"/>
      <c r="O1284" s="139"/>
      <c r="P1284" s="139"/>
      <c r="Q1284" s="139"/>
      <c r="R1284" s="139"/>
      <c r="S1284" s="139"/>
      <c r="T1284" s="139"/>
      <c r="U1284" s="139"/>
      <c r="V1284" s="139"/>
      <c r="W1284" s="139"/>
      <c r="X1284" s="139"/>
      <c r="Y1284" s="139"/>
      <c r="Z1284" s="139"/>
      <c r="AA1284" s="139"/>
      <c r="AB1284" s="139"/>
      <c r="AC1284" s="139"/>
      <c r="AD1284" s="139"/>
      <c r="AE1284" s="139"/>
      <c r="AF1284" s="163"/>
      <c r="AG1284" s="163"/>
      <c r="AH1284" s="163"/>
      <c r="AI1284" s="163"/>
      <c r="AJ1284" s="163"/>
      <c r="AK1284" s="164"/>
      <c r="AL1284" s="139"/>
      <c r="AM1284" s="139"/>
      <c r="AN1284" s="139"/>
      <c r="AO1284" s="139"/>
      <c r="BB1284" s="165"/>
      <c r="BC1284" s="161"/>
      <c r="BD1284" s="166"/>
      <c r="BJ1284" s="165"/>
      <c r="BK1284" s="161"/>
      <c r="BL1284" s="166"/>
      <c r="CJ1284" s="413"/>
      <c r="CK1284" s="413"/>
      <c r="CO1284" s="141"/>
    </row>
    <row r="1285" spans="1:93" s="5" customFormat="1" x14ac:dyDescent="0.25">
      <c r="A1285" s="139"/>
      <c r="B1285" s="139"/>
      <c r="C1285" s="139"/>
      <c r="D1285" s="139"/>
      <c r="E1285" s="139"/>
      <c r="F1285" s="139"/>
      <c r="G1285" s="139"/>
      <c r="H1285" s="139"/>
      <c r="I1285" s="139"/>
      <c r="J1285" s="139"/>
      <c r="K1285" s="139"/>
      <c r="L1285" s="139"/>
      <c r="M1285" s="139"/>
      <c r="N1285" s="139"/>
      <c r="O1285" s="139"/>
      <c r="P1285" s="139"/>
      <c r="Q1285" s="139"/>
      <c r="R1285" s="139"/>
      <c r="S1285" s="139"/>
      <c r="T1285" s="139"/>
      <c r="U1285" s="139"/>
      <c r="V1285" s="139"/>
      <c r="W1285" s="139"/>
      <c r="X1285" s="139"/>
      <c r="Y1285" s="139"/>
      <c r="Z1285" s="139"/>
      <c r="AA1285" s="139"/>
      <c r="AB1285" s="139"/>
      <c r="AC1285" s="139"/>
      <c r="AD1285" s="139"/>
      <c r="AE1285" s="139"/>
      <c r="AF1285" s="163"/>
      <c r="AG1285" s="163"/>
      <c r="AH1285" s="163"/>
      <c r="AI1285" s="163"/>
      <c r="AJ1285" s="163"/>
      <c r="AK1285" s="164"/>
      <c r="AL1285" s="139"/>
      <c r="AM1285" s="139"/>
      <c r="AN1285" s="139"/>
      <c r="AO1285" s="139"/>
      <c r="BB1285" s="165"/>
      <c r="BC1285" s="161"/>
      <c r="BD1285" s="166"/>
      <c r="BJ1285" s="165"/>
      <c r="BK1285" s="161"/>
      <c r="BL1285" s="166"/>
      <c r="CJ1285" s="413"/>
      <c r="CK1285" s="413"/>
      <c r="CO1285" s="141"/>
    </row>
    <row r="1286" spans="1:93" s="5" customFormat="1" x14ac:dyDescent="0.25">
      <c r="A1286" s="139"/>
      <c r="B1286" s="139"/>
      <c r="C1286" s="139"/>
      <c r="D1286" s="139"/>
      <c r="E1286" s="139"/>
      <c r="F1286" s="139"/>
      <c r="G1286" s="139"/>
      <c r="H1286" s="139"/>
      <c r="I1286" s="139"/>
      <c r="J1286" s="139"/>
      <c r="K1286" s="139"/>
      <c r="L1286" s="139"/>
      <c r="M1286" s="139"/>
      <c r="N1286" s="139"/>
      <c r="O1286" s="139"/>
      <c r="P1286" s="139"/>
      <c r="Q1286" s="139"/>
      <c r="R1286" s="139"/>
      <c r="S1286" s="139"/>
      <c r="T1286" s="139"/>
      <c r="U1286" s="139"/>
      <c r="V1286" s="139"/>
      <c r="W1286" s="139"/>
      <c r="X1286" s="139"/>
      <c r="Y1286" s="139"/>
      <c r="Z1286" s="139"/>
      <c r="AA1286" s="139"/>
      <c r="AB1286" s="139"/>
      <c r="AC1286" s="139"/>
      <c r="AD1286" s="139"/>
      <c r="AE1286" s="139"/>
      <c r="AF1286" s="163"/>
      <c r="AG1286" s="163"/>
      <c r="AH1286" s="163"/>
      <c r="AI1286" s="163"/>
      <c r="AJ1286" s="163"/>
      <c r="AK1286" s="164"/>
      <c r="AL1286" s="139"/>
      <c r="AM1286" s="139"/>
      <c r="AN1286" s="139"/>
      <c r="AO1286" s="139"/>
      <c r="BB1286" s="165"/>
      <c r="BC1286" s="161"/>
      <c r="BD1286" s="166"/>
      <c r="BJ1286" s="165"/>
      <c r="BK1286" s="161"/>
      <c r="BL1286" s="166"/>
      <c r="CJ1286" s="413"/>
      <c r="CK1286" s="413"/>
      <c r="CO1286" s="141"/>
    </row>
    <row r="1287" spans="1:93" s="5" customFormat="1" x14ac:dyDescent="0.25">
      <c r="A1287" s="139"/>
      <c r="B1287" s="139"/>
      <c r="C1287" s="139"/>
      <c r="D1287" s="139"/>
      <c r="E1287" s="139"/>
      <c r="F1287" s="139"/>
      <c r="G1287" s="139"/>
      <c r="H1287" s="139"/>
      <c r="I1287" s="139"/>
      <c r="J1287" s="139"/>
      <c r="K1287" s="139"/>
      <c r="L1287" s="139"/>
      <c r="M1287" s="139"/>
      <c r="N1287" s="139"/>
      <c r="O1287" s="139"/>
      <c r="P1287" s="139"/>
      <c r="Q1287" s="139"/>
      <c r="R1287" s="139"/>
      <c r="S1287" s="139"/>
      <c r="T1287" s="139"/>
      <c r="U1287" s="139"/>
      <c r="V1287" s="139"/>
      <c r="W1287" s="139"/>
      <c r="X1287" s="139"/>
      <c r="Y1287" s="139"/>
      <c r="Z1287" s="139"/>
      <c r="AA1287" s="139"/>
      <c r="AB1287" s="139"/>
      <c r="AC1287" s="139"/>
      <c r="AD1287" s="139"/>
      <c r="AE1287" s="139"/>
      <c r="AF1287" s="163"/>
      <c r="AG1287" s="163"/>
      <c r="AH1287" s="163"/>
      <c r="AI1287" s="163"/>
      <c r="AJ1287" s="163"/>
      <c r="AK1287" s="164"/>
      <c r="AL1287" s="139"/>
      <c r="AM1287" s="139"/>
      <c r="AN1287" s="139"/>
      <c r="AO1287" s="139"/>
      <c r="BB1287" s="165"/>
      <c r="BC1287" s="161"/>
      <c r="BD1287" s="166"/>
      <c r="BJ1287" s="165"/>
      <c r="BK1287" s="161"/>
      <c r="BL1287" s="166"/>
      <c r="CJ1287" s="413"/>
      <c r="CK1287" s="413"/>
      <c r="CO1287" s="141"/>
    </row>
    <row r="1288" spans="1:93" s="5" customFormat="1" x14ac:dyDescent="0.25">
      <c r="A1288" s="139"/>
      <c r="B1288" s="139"/>
      <c r="C1288" s="139"/>
      <c r="D1288" s="139"/>
      <c r="E1288" s="139"/>
      <c r="F1288" s="139"/>
      <c r="G1288" s="139"/>
      <c r="H1288" s="139"/>
      <c r="I1288" s="139"/>
      <c r="J1288" s="139"/>
      <c r="K1288" s="139"/>
      <c r="L1288" s="139"/>
      <c r="M1288" s="139"/>
      <c r="N1288" s="139"/>
      <c r="O1288" s="139"/>
      <c r="P1288" s="139"/>
      <c r="Q1288" s="139"/>
      <c r="R1288" s="139"/>
      <c r="S1288" s="139"/>
      <c r="T1288" s="139"/>
      <c r="U1288" s="139"/>
      <c r="V1288" s="139"/>
      <c r="W1288" s="139"/>
      <c r="X1288" s="139"/>
      <c r="Y1288" s="139"/>
      <c r="Z1288" s="139"/>
      <c r="AA1288" s="139"/>
      <c r="AB1288" s="139"/>
      <c r="AC1288" s="139"/>
      <c r="AD1288" s="139"/>
      <c r="AE1288" s="139"/>
      <c r="AF1288" s="163"/>
      <c r="AG1288" s="163"/>
      <c r="AH1288" s="163"/>
      <c r="AI1288" s="163"/>
      <c r="AJ1288" s="163"/>
      <c r="AK1288" s="164"/>
      <c r="AL1288" s="139"/>
      <c r="AM1288" s="139"/>
      <c r="AN1288" s="139"/>
      <c r="AO1288" s="139"/>
      <c r="BB1288" s="165"/>
      <c r="BC1288" s="161"/>
      <c r="BD1288" s="166"/>
      <c r="BJ1288" s="165"/>
      <c r="BK1288" s="161"/>
      <c r="BL1288" s="166"/>
      <c r="CJ1288" s="413"/>
      <c r="CK1288" s="413"/>
      <c r="CO1288" s="141"/>
    </row>
    <row r="1289" spans="1:93" s="5" customFormat="1" x14ac:dyDescent="0.25">
      <c r="A1289" s="139"/>
      <c r="B1289" s="139"/>
      <c r="C1289" s="139"/>
      <c r="D1289" s="139"/>
      <c r="E1289" s="139"/>
      <c r="F1289" s="139"/>
      <c r="G1289" s="139"/>
      <c r="H1289" s="139"/>
      <c r="I1289" s="139"/>
      <c r="J1289" s="139"/>
      <c r="K1289" s="139"/>
      <c r="L1289" s="139"/>
      <c r="M1289" s="139"/>
      <c r="N1289" s="139"/>
      <c r="O1289" s="139"/>
      <c r="P1289" s="139"/>
      <c r="Q1289" s="139"/>
      <c r="R1289" s="139"/>
      <c r="S1289" s="139"/>
      <c r="T1289" s="139"/>
      <c r="U1289" s="139"/>
      <c r="V1289" s="139"/>
      <c r="W1289" s="139"/>
      <c r="X1289" s="139"/>
      <c r="Y1289" s="139"/>
      <c r="Z1289" s="139"/>
      <c r="AA1289" s="139"/>
      <c r="AB1289" s="139"/>
      <c r="AC1289" s="139"/>
      <c r="AD1289" s="139"/>
      <c r="AE1289" s="139"/>
      <c r="AF1289" s="163"/>
      <c r="AG1289" s="163"/>
      <c r="AH1289" s="163"/>
      <c r="AI1289" s="163"/>
      <c r="AJ1289" s="163"/>
      <c r="AK1289" s="164"/>
      <c r="AL1289" s="139"/>
      <c r="AM1289" s="139"/>
      <c r="AN1289" s="139"/>
      <c r="AO1289" s="139"/>
      <c r="BB1289" s="165"/>
      <c r="BC1289" s="161"/>
      <c r="BD1289" s="166"/>
      <c r="BJ1289" s="165"/>
      <c r="BK1289" s="161"/>
      <c r="BL1289" s="166"/>
      <c r="CJ1289" s="413"/>
      <c r="CK1289" s="413"/>
      <c r="CO1289" s="141"/>
    </row>
    <row r="1290" spans="1:93" s="5" customFormat="1" x14ac:dyDescent="0.25">
      <c r="A1290" s="139"/>
      <c r="B1290" s="139"/>
      <c r="C1290" s="139"/>
      <c r="D1290" s="139"/>
      <c r="E1290" s="139"/>
      <c r="F1290" s="139"/>
      <c r="G1290" s="139"/>
      <c r="H1290" s="139"/>
      <c r="I1290" s="139"/>
      <c r="J1290" s="139"/>
      <c r="K1290" s="139"/>
      <c r="L1290" s="139"/>
      <c r="M1290" s="139"/>
      <c r="N1290" s="139"/>
      <c r="O1290" s="139"/>
      <c r="P1290" s="139"/>
      <c r="Q1290" s="139"/>
      <c r="R1290" s="139"/>
      <c r="S1290" s="139"/>
      <c r="T1290" s="139"/>
      <c r="U1290" s="139"/>
      <c r="V1290" s="139"/>
      <c r="W1290" s="139"/>
      <c r="X1290" s="139"/>
      <c r="Y1290" s="139"/>
      <c r="Z1290" s="139"/>
      <c r="AA1290" s="139"/>
      <c r="AB1290" s="139"/>
      <c r="AC1290" s="139"/>
      <c r="AD1290" s="139"/>
      <c r="AE1290" s="139"/>
      <c r="AF1290" s="163"/>
      <c r="AG1290" s="163"/>
      <c r="AH1290" s="163"/>
      <c r="AI1290" s="163"/>
      <c r="AJ1290" s="163"/>
      <c r="AK1290" s="164"/>
      <c r="AL1290" s="139"/>
      <c r="AM1290" s="139"/>
      <c r="AN1290" s="139"/>
      <c r="AO1290" s="139"/>
      <c r="BB1290" s="165"/>
      <c r="BC1290" s="161"/>
      <c r="BD1290" s="166"/>
      <c r="BJ1290" s="165"/>
      <c r="BK1290" s="161"/>
      <c r="BL1290" s="166"/>
      <c r="CJ1290" s="413"/>
      <c r="CK1290" s="413"/>
      <c r="CO1290" s="141"/>
    </row>
    <row r="1291" spans="1:93" s="5" customFormat="1" x14ac:dyDescent="0.25">
      <c r="A1291" s="139"/>
      <c r="B1291" s="139"/>
      <c r="C1291" s="139"/>
      <c r="D1291" s="139"/>
      <c r="E1291" s="139"/>
      <c r="F1291" s="139"/>
      <c r="G1291" s="139"/>
      <c r="H1291" s="139"/>
      <c r="I1291" s="139"/>
      <c r="J1291" s="139"/>
      <c r="K1291" s="139"/>
      <c r="L1291" s="139"/>
      <c r="M1291" s="139"/>
      <c r="N1291" s="139"/>
      <c r="O1291" s="139"/>
      <c r="P1291" s="139"/>
      <c r="Q1291" s="139"/>
      <c r="R1291" s="139"/>
      <c r="S1291" s="139"/>
      <c r="T1291" s="139"/>
      <c r="U1291" s="139"/>
      <c r="V1291" s="139"/>
      <c r="W1291" s="139"/>
      <c r="X1291" s="139"/>
      <c r="Y1291" s="139"/>
      <c r="Z1291" s="139"/>
      <c r="AA1291" s="139"/>
      <c r="AB1291" s="139"/>
      <c r="AC1291" s="139"/>
      <c r="AD1291" s="139"/>
      <c r="AE1291" s="139"/>
      <c r="AF1291" s="163"/>
      <c r="AG1291" s="163"/>
      <c r="AH1291" s="163"/>
      <c r="AI1291" s="163"/>
      <c r="AJ1291" s="163"/>
      <c r="AK1291" s="164"/>
      <c r="AL1291" s="139"/>
      <c r="AM1291" s="139"/>
      <c r="AN1291" s="139"/>
      <c r="AO1291" s="139"/>
      <c r="BB1291" s="165"/>
      <c r="BC1291" s="161"/>
      <c r="BD1291" s="166"/>
      <c r="BJ1291" s="165"/>
      <c r="BK1291" s="161"/>
      <c r="BL1291" s="166"/>
      <c r="CJ1291" s="413"/>
      <c r="CK1291" s="413"/>
      <c r="CO1291" s="141"/>
    </row>
    <row r="1292" spans="1:93" s="5" customFormat="1" x14ac:dyDescent="0.25">
      <c r="A1292" s="139"/>
      <c r="B1292" s="139"/>
      <c r="C1292" s="139"/>
      <c r="D1292" s="139"/>
      <c r="E1292" s="139"/>
      <c r="F1292" s="139"/>
      <c r="G1292" s="139"/>
      <c r="H1292" s="139"/>
      <c r="I1292" s="139"/>
      <c r="J1292" s="139"/>
      <c r="K1292" s="139"/>
      <c r="L1292" s="139"/>
      <c r="M1292" s="139"/>
      <c r="N1292" s="139"/>
      <c r="O1292" s="139"/>
      <c r="P1292" s="139"/>
      <c r="Q1292" s="139"/>
      <c r="R1292" s="139"/>
      <c r="S1292" s="139"/>
      <c r="T1292" s="139"/>
      <c r="U1292" s="139"/>
      <c r="V1292" s="139"/>
      <c r="W1292" s="139"/>
      <c r="X1292" s="139"/>
      <c r="Y1292" s="139"/>
      <c r="Z1292" s="139"/>
      <c r="AA1292" s="139"/>
      <c r="AB1292" s="139"/>
      <c r="AC1292" s="139"/>
      <c r="AD1292" s="139"/>
      <c r="AE1292" s="139"/>
      <c r="AF1292" s="163"/>
      <c r="AG1292" s="163"/>
      <c r="AH1292" s="163"/>
      <c r="AI1292" s="163"/>
      <c r="AJ1292" s="163"/>
      <c r="AK1292" s="164"/>
      <c r="AL1292" s="139"/>
      <c r="AM1292" s="139"/>
      <c r="AN1292" s="139"/>
      <c r="AO1292" s="139"/>
      <c r="BB1292" s="165"/>
      <c r="BC1292" s="161"/>
      <c r="BD1292" s="166"/>
      <c r="BJ1292" s="165"/>
      <c r="BK1292" s="161"/>
      <c r="BL1292" s="166"/>
      <c r="CJ1292" s="413"/>
      <c r="CK1292" s="413"/>
      <c r="CO1292" s="141"/>
    </row>
    <row r="1293" spans="1:93" s="5" customFormat="1" x14ac:dyDescent="0.25">
      <c r="A1293" s="139"/>
      <c r="B1293" s="139"/>
      <c r="C1293" s="139"/>
      <c r="D1293" s="139"/>
      <c r="E1293" s="139"/>
      <c r="F1293" s="139"/>
      <c r="G1293" s="139"/>
      <c r="H1293" s="139"/>
      <c r="I1293" s="139"/>
      <c r="J1293" s="139"/>
      <c r="K1293" s="139"/>
      <c r="L1293" s="139"/>
      <c r="M1293" s="139"/>
      <c r="N1293" s="139"/>
      <c r="O1293" s="139"/>
      <c r="P1293" s="139"/>
      <c r="Q1293" s="139"/>
      <c r="R1293" s="139"/>
      <c r="S1293" s="139"/>
      <c r="T1293" s="139"/>
      <c r="U1293" s="139"/>
      <c r="V1293" s="139"/>
      <c r="W1293" s="139"/>
      <c r="X1293" s="139"/>
      <c r="Y1293" s="139"/>
      <c r="Z1293" s="139"/>
      <c r="AA1293" s="139"/>
      <c r="AB1293" s="139"/>
      <c r="AC1293" s="139"/>
      <c r="AD1293" s="139"/>
      <c r="AE1293" s="139"/>
      <c r="AF1293" s="163"/>
      <c r="AG1293" s="163"/>
      <c r="AH1293" s="163"/>
      <c r="AI1293" s="163"/>
      <c r="AJ1293" s="163"/>
      <c r="AK1293" s="164"/>
      <c r="AL1293" s="139"/>
      <c r="AM1293" s="139"/>
      <c r="AN1293" s="139"/>
      <c r="AO1293" s="139"/>
      <c r="BB1293" s="165"/>
      <c r="BC1293" s="161"/>
      <c r="BD1293" s="166"/>
      <c r="BJ1293" s="165"/>
      <c r="BK1293" s="161"/>
      <c r="BL1293" s="166"/>
      <c r="CJ1293" s="413"/>
      <c r="CK1293" s="413"/>
      <c r="CO1293" s="141"/>
    </row>
    <row r="1294" spans="1:93" s="5" customFormat="1" x14ac:dyDescent="0.25">
      <c r="A1294" s="139"/>
      <c r="B1294" s="139"/>
      <c r="C1294" s="139"/>
      <c r="D1294" s="139"/>
      <c r="E1294" s="139"/>
      <c r="F1294" s="139"/>
      <c r="G1294" s="139"/>
      <c r="H1294" s="139"/>
      <c r="I1294" s="139"/>
      <c r="J1294" s="139"/>
      <c r="K1294" s="139"/>
      <c r="L1294" s="139"/>
      <c r="M1294" s="139"/>
      <c r="N1294" s="139"/>
      <c r="O1294" s="139"/>
      <c r="P1294" s="139"/>
      <c r="Q1294" s="139"/>
      <c r="R1294" s="139"/>
      <c r="S1294" s="139"/>
      <c r="T1294" s="139"/>
      <c r="U1294" s="139"/>
      <c r="V1294" s="139"/>
      <c r="W1294" s="139"/>
      <c r="X1294" s="139"/>
      <c r="Y1294" s="139"/>
      <c r="Z1294" s="139"/>
      <c r="AA1294" s="139"/>
      <c r="AB1294" s="139"/>
      <c r="AC1294" s="139"/>
      <c r="AD1294" s="139"/>
      <c r="AE1294" s="139"/>
      <c r="AF1294" s="163"/>
      <c r="AG1294" s="163"/>
      <c r="AH1294" s="163"/>
      <c r="AI1294" s="163"/>
      <c r="AJ1294" s="163"/>
      <c r="AK1294" s="164"/>
      <c r="AL1294" s="139"/>
      <c r="AM1294" s="139"/>
      <c r="AN1294" s="139"/>
      <c r="AO1294" s="139"/>
      <c r="BB1294" s="165"/>
      <c r="BC1294" s="161"/>
      <c r="BD1294" s="166"/>
      <c r="BJ1294" s="165"/>
      <c r="BK1294" s="161"/>
      <c r="BL1294" s="166"/>
      <c r="CJ1294" s="413"/>
      <c r="CK1294" s="413"/>
      <c r="CO1294" s="141"/>
    </row>
    <row r="1295" spans="1:93" s="5" customFormat="1" x14ac:dyDescent="0.25">
      <c r="A1295" s="139"/>
      <c r="B1295" s="139"/>
      <c r="C1295" s="139"/>
      <c r="D1295" s="139"/>
      <c r="E1295" s="139"/>
      <c r="F1295" s="139"/>
      <c r="G1295" s="139"/>
      <c r="H1295" s="139"/>
      <c r="I1295" s="139"/>
      <c r="J1295" s="139"/>
      <c r="K1295" s="139"/>
      <c r="L1295" s="139"/>
      <c r="M1295" s="139"/>
      <c r="N1295" s="139"/>
      <c r="O1295" s="139"/>
      <c r="P1295" s="139"/>
      <c r="Q1295" s="139"/>
      <c r="R1295" s="139"/>
      <c r="S1295" s="139"/>
      <c r="T1295" s="139"/>
      <c r="U1295" s="139"/>
      <c r="V1295" s="139"/>
      <c r="W1295" s="139"/>
      <c r="X1295" s="139"/>
      <c r="Y1295" s="139"/>
      <c r="Z1295" s="139"/>
      <c r="AA1295" s="139"/>
      <c r="AB1295" s="139"/>
      <c r="AC1295" s="139"/>
      <c r="AD1295" s="139"/>
      <c r="AE1295" s="139"/>
      <c r="AF1295" s="163"/>
      <c r="AG1295" s="163"/>
      <c r="AH1295" s="163"/>
      <c r="AI1295" s="163"/>
      <c r="AJ1295" s="163"/>
      <c r="AK1295" s="164"/>
      <c r="AL1295" s="139"/>
      <c r="AM1295" s="139"/>
      <c r="AN1295" s="139"/>
      <c r="AO1295" s="139"/>
      <c r="BB1295" s="165"/>
      <c r="BC1295" s="161"/>
      <c r="BD1295" s="166"/>
      <c r="BJ1295" s="165"/>
      <c r="BK1295" s="161"/>
      <c r="BL1295" s="166"/>
      <c r="CJ1295" s="413"/>
      <c r="CK1295" s="413"/>
      <c r="CO1295" s="141"/>
    </row>
    <row r="1296" spans="1:93" s="5" customFormat="1" x14ac:dyDescent="0.25">
      <c r="A1296" s="139"/>
      <c r="B1296" s="139"/>
      <c r="C1296" s="139"/>
      <c r="D1296" s="139"/>
      <c r="E1296" s="139"/>
      <c r="F1296" s="139"/>
      <c r="G1296" s="139"/>
      <c r="H1296" s="139"/>
      <c r="I1296" s="139"/>
      <c r="J1296" s="139"/>
      <c r="K1296" s="139"/>
      <c r="L1296" s="139"/>
      <c r="M1296" s="139"/>
      <c r="N1296" s="139"/>
      <c r="O1296" s="139"/>
      <c r="P1296" s="139"/>
      <c r="Q1296" s="139"/>
      <c r="R1296" s="139"/>
      <c r="S1296" s="139"/>
      <c r="T1296" s="139"/>
      <c r="U1296" s="139"/>
      <c r="V1296" s="139"/>
      <c r="W1296" s="139"/>
      <c r="X1296" s="139"/>
      <c r="Y1296" s="139"/>
      <c r="Z1296" s="139"/>
      <c r="AA1296" s="139"/>
      <c r="AB1296" s="139"/>
      <c r="AC1296" s="139"/>
      <c r="AD1296" s="139"/>
      <c r="AE1296" s="139"/>
      <c r="AF1296" s="163"/>
      <c r="AG1296" s="163"/>
      <c r="AH1296" s="163"/>
      <c r="AI1296" s="163"/>
      <c r="AJ1296" s="163"/>
      <c r="AK1296" s="164"/>
      <c r="AL1296" s="139"/>
      <c r="AM1296" s="139"/>
      <c r="AN1296" s="139"/>
      <c r="AO1296" s="139"/>
      <c r="BB1296" s="165"/>
      <c r="BC1296" s="161"/>
      <c r="BD1296" s="166"/>
      <c r="BJ1296" s="165"/>
      <c r="BK1296" s="161"/>
      <c r="BL1296" s="166"/>
      <c r="CJ1296" s="413"/>
      <c r="CK1296" s="413"/>
      <c r="CO1296" s="141"/>
    </row>
    <row r="1297" spans="1:93" s="5" customFormat="1" x14ac:dyDescent="0.25">
      <c r="A1297" s="139"/>
      <c r="B1297" s="139"/>
      <c r="C1297" s="139"/>
      <c r="D1297" s="139"/>
      <c r="E1297" s="139"/>
      <c r="F1297" s="139"/>
      <c r="G1297" s="139"/>
      <c r="H1297" s="139"/>
      <c r="I1297" s="139"/>
      <c r="J1297" s="139"/>
      <c r="K1297" s="139"/>
      <c r="L1297" s="139"/>
      <c r="M1297" s="139"/>
      <c r="N1297" s="139"/>
      <c r="O1297" s="139"/>
      <c r="P1297" s="139"/>
      <c r="Q1297" s="139"/>
      <c r="R1297" s="139"/>
      <c r="S1297" s="139"/>
      <c r="T1297" s="139"/>
      <c r="U1297" s="139"/>
      <c r="V1297" s="139"/>
      <c r="W1297" s="139"/>
      <c r="X1297" s="139"/>
      <c r="Y1297" s="139"/>
      <c r="Z1297" s="139"/>
      <c r="AA1297" s="139"/>
      <c r="AB1297" s="139"/>
      <c r="AC1297" s="139"/>
      <c r="AD1297" s="139"/>
      <c r="AE1297" s="139"/>
      <c r="AF1297" s="163"/>
      <c r="AG1297" s="163"/>
      <c r="AH1297" s="163"/>
      <c r="AI1297" s="163"/>
      <c r="AJ1297" s="163"/>
      <c r="AK1297" s="164"/>
      <c r="AL1297" s="139"/>
      <c r="AM1297" s="139"/>
      <c r="AN1297" s="139"/>
      <c r="AO1297" s="139"/>
      <c r="BB1297" s="165"/>
      <c r="BC1297" s="161"/>
      <c r="BD1297" s="166"/>
      <c r="BJ1297" s="165"/>
      <c r="BK1297" s="161"/>
      <c r="BL1297" s="166"/>
      <c r="CJ1297" s="413"/>
      <c r="CK1297" s="413"/>
      <c r="CO1297" s="141"/>
    </row>
    <row r="1298" spans="1:93" s="5" customFormat="1" x14ac:dyDescent="0.25">
      <c r="A1298" s="139"/>
      <c r="B1298" s="139"/>
      <c r="C1298" s="139"/>
      <c r="D1298" s="139"/>
      <c r="E1298" s="139"/>
      <c r="F1298" s="139"/>
      <c r="G1298" s="139"/>
      <c r="H1298" s="139"/>
      <c r="I1298" s="139"/>
      <c r="J1298" s="139"/>
      <c r="K1298" s="139"/>
      <c r="L1298" s="139"/>
      <c r="M1298" s="139"/>
      <c r="N1298" s="139"/>
      <c r="O1298" s="139"/>
      <c r="P1298" s="139"/>
      <c r="Q1298" s="139"/>
      <c r="R1298" s="139"/>
      <c r="S1298" s="139"/>
      <c r="T1298" s="139"/>
      <c r="U1298" s="139"/>
      <c r="V1298" s="139"/>
      <c r="W1298" s="139"/>
      <c r="X1298" s="139"/>
      <c r="Y1298" s="139"/>
      <c r="Z1298" s="139"/>
      <c r="AA1298" s="139"/>
      <c r="AB1298" s="139"/>
      <c r="AC1298" s="139"/>
      <c r="AD1298" s="139"/>
      <c r="AE1298" s="139"/>
      <c r="AF1298" s="163"/>
      <c r="AG1298" s="163"/>
      <c r="AH1298" s="163"/>
      <c r="AI1298" s="163"/>
      <c r="AJ1298" s="163"/>
      <c r="AK1298" s="164"/>
      <c r="AL1298" s="139"/>
      <c r="AM1298" s="139"/>
      <c r="AN1298" s="139"/>
      <c r="AO1298" s="139"/>
      <c r="BB1298" s="165"/>
      <c r="BC1298" s="161"/>
      <c r="BD1298" s="166"/>
      <c r="BJ1298" s="165"/>
      <c r="BK1298" s="161"/>
      <c r="BL1298" s="166"/>
      <c r="CJ1298" s="413"/>
      <c r="CK1298" s="413"/>
      <c r="CO1298" s="141"/>
    </row>
    <row r="1299" spans="1:93" s="5" customFormat="1" x14ac:dyDescent="0.25">
      <c r="A1299" s="139"/>
      <c r="B1299" s="139"/>
      <c r="C1299" s="139"/>
      <c r="D1299" s="139"/>
      <c r="E1299" s="139"/>
      <c r="F1299" s="139"/>
      <c r="G1299" s="139"/>
      <c r="H1299" s="139"/>
      <c r="I1299" s="139"/>
      <c r="J1299" s="139"/>
      <c r="K1299" s="139"/>
      <c r="L1299" s="139"/>
      <c r="M1299" s="139"/>
      <c r="N1299" s="139"/>
      <c r="O1299" s="139"/>
      <c r="P1299" s="139"/>
      <c r="Q1299" s="139"/>
      <c r="R1299" s="139"/>
      <c r="S1299" s="139"/>
      <c r="T1299" s="139"/>
      <c r="U1299" s="139"/>
      <c r="V1299" s="139"/>
      <c r="W1299" s="139"/>
      <c r="X1299" s="139"/>
      <c r="Y1299" s="139"/>
      <c r="Z1299" s="139"/>
      <c r="AA1299" s="139"/>
      <c r="AB1299" s="139"/>
      <c r="AC1299" s="139"/>
      <c r="AD1299" s="139"/>
      <c r="AE1299" s="139"/>
      <c r="AF1299" s="163"/>
      <c r="AG1299" s="163"/>
      <c r="AH1299" s="163"/>
      <c r="AI1299" s="163"/>
      <c r="AJ1299" s="163"/>
      <c r="AK1299" s="164"/>
      <c r="AL1299" s="139"/>
      <c r="AM1299" s="139"/>
      <c r="AN1299" s="139"/>
      <c r="AO1299" s="139"/>
      <c r="BB1299" s="165"/>
      <c r="BC1299" s="161"/>
      <c r="BD1299" s="166"/>
      <c r="BJ1299" s="165"/>
      <c r="BK1299" s="161"/>
      <c r="BL1299" s="166"/>
      <c r="CJ1299" s="413"/>
      <c r="CK1299" s="413"/>
      <c r="CO1299" s="141"/>
    </row>
    <row r="1300" spans="1:93" s="5" customFormat="1" x14ac:dyDescent="0.25">
      <c r="A1300" s="139"/>
      <c r="B1300" s="139"/>
      <c r="C1300" s="139"/>
      <c r="D1300" s="139"/>
      <c r="E1300" s="139"/>
      <c r="F1300" s="139"/>
      <c r="G1300" s="139"/>
      <c r="H1300" s="139"/>
      <c r="I1300" s="139"/>
      <c r="J1300" s="139"/>
      <c r="K1300" s="139"/>
      <c r="L1300" s="139"/>
      <c r="M1300" s="139"/>
      <c r="N1300" s="139"/>
      <c r="O1300" s="139"/>
      <c r="P1300" s="139"/>
      <c r="Q1300" s="139"/>
      <c r="R1300" s="139"/>
      <c r="S1300" s="139"/>
      <c r="T1300" s="139"/>
      <c r="U1300" s="139"/>
      <c r="V1300" s="139"/>
      <c r="W1300" s="139"/>
      <c r="X1300" s="139"/>
      <c r="Y1300" s="139"/>
      <c r="Z1300" s="139"/>
      <c r="AA1300" s="139"/>
      <c r="AB1300" s="139"/>
      <c r="AC1300" s="139"/>
      <c r="AD1300" s="139"/>
      <c r="AE1300" s="139"/>
      <c r="AF1300" s="163"/>
      <c r="AG1300" s="163"/>
      <c r="AH1300" s="163"/>
      <c r="AI1300" s="163"/>
      <c r="AJ1300" s="163"/>
      <c r="AK1300" s="164"/>
      <c r="AL1300" s="139"/>
      <c r="AM1300" s="139"/>
      <c r="AN1300" s="139"/>
      <c r="AO1300" s="139"/>
      <c r="BB1300" s="165"/>
      <c r="BC1300" s="161"/>
      <c r="BD1300" s="166"/>
      <c r="BJ1300" s="165"/>
      <c r="BK1300" s="161"/>
      <c r="BL1300" s="166"/>
      <c r="CJ1300" s="413"/>
      <c r="CK1300" s="413"/>
      <c r="CO1300" s="141"/>
    </row>
    <row r="1301" spans="1:93" s="5" customFormat="1" x14ac:dyDescent="0.25">
      <c r="A1301" s="139"/>
      <c r="B1301" s="139"/>
      <c r="C1301" s="139"/>
      <c r="D1301" s="139"/>
      <c r="E1301" s="139"/>
      <c r="F1301" s="139"/>
      <c r="G1301" s="139"/>
      <c r="H1301" s="139"/>
      <c r="I1301" s="139"/>
      <c r="J1301" s="139"/>
      <c r="K1301" s="139"/>
      <c r="L1301" s="139"/>
      <c r="M1301" s="139"/>
      <c r="N1301" s="139"/>
      <c r="O1301" s="139"/>
      <c r="P1301" s="139"/>
      <c r="Q1301" s="139"/>
      <c r="R1301" s="139"/>
      <c r="S1301" s="139"/>
      <c r="T1301" s="139"/>
      <c r="U1301" s="139"/>
      <c r="V1301" s="139"/>
      <c r="W1301" s="139"/>
      <c r="X1301" s="139"/>
      <c r="Y1301" s="139"/>
      <c r="Z1301" s="139"/>
      <c r="AA1301" s="139"/>
      <c r="AB1301" s="139"/>
      <c r="AC1301" s="139"/>
      <c r="AD1301" s="139"/>
      <c r="AE1301" s="139"/>
      <c r="AF1301" s="163"/>
      <c r="AG1301" s="163"/>
      <c r="AH1301" s="163"/>
      <c r="AI1301" s="163"/>
      <c r="AJ1301" s="163"/>
      <c r="AK1301" s="164"/>
      <c r="AL1301" s="139"/>
      <c r="AM1301" s="139"/>
      <c r="AN1301" s="139"/>
      <c r="AO1301" s="139"/>
      <c r="BB1301" s="165"/>
      <c r="BC1301" s="161"/>
      <c r="BD1301" s="166"/>
      <c r="BJ1301" s="165"/>
      <c r="BK1301" s="161"/>
      <c r="BL1301" s="166"/>
      <c r="CJ1301" s="413"/>
      <c r="CK1301" s="413"/>
      <c r="CO1301" s="141"/>
    </row>
    <row r="1302" spans="1:93" s="5" customFormat="1" x14ac:dyDescent="0.25">
      <c r="A1302" s="139"/>
      <c r="B1302" s="139"/>
      <c r="C1302" s="139"/>
      <c r="D1302" s="139"/>
      <c r="E1302" s="139"/>
      <c r="F1302" s="139"/>
      <c r="G1302" s="139"/>
      <c r="H1302" s="139"/>
      <c r="I1302" s="139"/>
      <c r="J1302" s="139"/>
      <c r="K1302" s="139"/>
      <c r="L1302" s="139"/>
      <c r="M1302" s="139"/>
      <c r="N1302" s="139"/>
      <c r="O1302" s="139"/>
      <c r="P1302" s="139"/>
      <c r="Q1302" s="139"/>
      <c r="R1302" s="139"/>
      <c r="S1302" s="139"/>
      <c r="T1302" s="139"/>
      <c r="U1302" s="139"/>
      <c r="V1302" s="139"/>
      <c r="W1302" s="139"/>
      <c r="X1302" s="139"/>
      <c r="Y1302" s="139"/>
      <c r="Z1302" s="139"/>
      <c r="AA1302" s="139"/>
      <c r="AB1302" s="139"/>
      <c r="AC1302" s="139"/>
      <c r="AD1302" s="139"/>
      <c r="AE1302" s="139"/>
      <c r="AF1302" s="163"/>
      <c r="AG1302" s="163"/>
      <c r="AH1302" s="163"/>
      <c r="AI1302" s="163"/>
      <c r="AJ1302" s="163"/>
      <c r="AK1302" s="164"/>
      <c r="AL1302" s="139"/>
      <c r="AM1302" s="139"/>
      <c r="AN1302" s="139"/>
      <c r="AO1302" s="139"/>
      <c r="BB1302" s="165"/>
      <c r="BC1302" s="161"/>
      <c r="BD1302" s="166"/>
      <c r="BJ1302" s="165"/>
      <c r="BK1302" s="161"/>
      <c r="BL1302" s="166"/>
      <c r="CJ1302" s="413"/>
      <c r="CK1302" s="413"/>
      <c r="CO1302" s="141"/>
    </row>
    <row r="1303" spans="1:93" s="5" customFormat="1" x14ac:dyDescent="0.25">
      <c r="A1303" s="139"/>
      <c r="B1303" s="139"/>
      <c r="C1303" s="139"/>
      <c r="D1303" s="139"/>
      <c r="E1303" s="139"/>
      <c r="F1303" s="139"/>
      <c r="G1303" s="139"/>
      <c r="H1303" s="139"/>
      <c r="I1303" s="139"/>
      <c r="J1303" s="139"/>
      <c r="K1303" s="139"/>
      <c r="L1303" s="139"/>
      <c r="M1303" s="139"/>
      <c r="N1303" s="139"/>
      <c r="O1303" s="139"/>
      <c r="P1303" s="139"/>
      <c r="Q1303" s="139"/>
      <c r="R1303" s="139"/>
      <c r="S1303" s="139"/>
      <c r="T1303" s="139"/>
      <c r="U1303" s="139"/>
      <c r="V1303" s="139"/>
      <c r="W1303" s="139"/>
      <c r="X1303" s="139"/>
      <c r="Y1303" s="139"/>
      <c r="Z1303" s="139"/>
      <c r="AA1303" s="139"/>
      <c r="AB1303" s="139"/>
      <c r="AC1303" s="139"/>
      <c r="AD1303" s="139"/>
      <c r="AE1303" s="139"/>
      <c r="AF1303" s="163"/>
      <c r="AG1303" s="163"/>
      <c r="AH1303" s="163"/>
      <c r="AI1303" s="163"/>
      <c r="AJ1303" s="163"/>
      <c r="AK1303" s="164"/>
      <c r="AL1303" s="139"/>
      <c r="AM1303" s="139"/>
      <c r="AN1303" s="139"/>
      <c r="AO1303" s="139"/>
      <c r="BB1303" s="165"/>
      <c r="BC1303" s="161"/>
      <c r="BD1303" s="166"/>
      <c r="BJ1303" s="165"/>
      <c r="BK1303" s="161"/>
      <c r="BL1303" s="166"/>
      <c r="CJ1303" s="413"/>
      <c r="CK1303" s="413"/>
      <c r="CO1303" s="141"/>
    </row>
    <row r="1304" spans="1:93" s="5" customFormat="1" x14ac:dyDescent="0.25">
      <c r="A1304" s="139"/>
      <c r="B1304" s="139"/>
      <c r="C1304" s="139"/>
      <c r="D1304" s="139"/>
      <c r="E1304" s="139"/>
      <c r="F1304" s="139"/>
      <c r="G1304" s="139"/>
      <c r="H1304" s="139"/>
      <c r="I1304" s="139"/>
      <c r="J1304" s="139"/>
      <c r="K1304" s="139"/>
      <c r="L1304" s="139"/>
      <c r="M1304" s="139"/>
      <c r="N1304" s="139"/>
      <c r="O1304" s="139"/>
      <c r="P1304" s="139"/>
      <c r="Q1304" s="139"/>
      <c r="R1304" s="139"/>
      <c r="S1304" s="139"/>
      <c r="T1304" s="139"/>
      <c r="U1304" s="139"/>
      <c r="V1304" s="139"/>
      <c r="W1304" s="139"/>
      <c r="X1304" s="139"/>
      <c r="Y1304" s="139"/>
      <c r="Z1304" s="139"/>
      <c r="AA1304" s="139"/>
      <c r="AB1304" s="139"/>
      <c r="AC1304" s="139"/>
      <c r="AD1304" s="139"/>
      <c r="AE1304" s="139"/>
      <c r="AF1304" s="163"/>
      <c r="AG1304" s="163"/>
      <c r="AH1304" s="163"/>
      <c r="AI1304" s="163"/>
      <c r="AJ1304" s="163"/>
      <c r="AK1304" s="164"/>
      <c r="AL1304" s="139"/>
      <c r="AM1304" s="139"/>
      <c r="AN1304" s="139"/>
      <c r="AO1304" s="139"/>
      <c r="BB1304" s="165"/>
      <c r="BC1304" s="161"/>
      <c r="BD1304" s="166"/>
      <c r="BJ1304" s="165"/>
      <c r="BK1304" s="161"/>
      <c r="BL1304" s="166"/>
      <c r="CJ1304" s="413"/>
      <c r="CK1304" s="413"/>
      <c r="CO1304" s="141"/>
    </row>
    <row r="1305" spans="1:93" s="5" customFormat="1" x14ac:dyDescent="0.25">
      <c r="A1305" s="139"/>
      <c r="B1305" s="139"/>
      <c r="C1305" s="139"/>
      <c r="D1305" s="139"/>
      <c r="E1305" s="139"/>
      <c r="F1305" s="139"/>
      <c r="G1305" s="139"/>
      <c r="H1305" s="139"/>
      <c r="I1305" s="139"/>
      <c r="J1305" s="139"/>
      <c r="K1305" s="139"/>
      <c r="L1305" s="139"/>
      <c r="M1305" s="139"/>
      <c r="N1305" s="139"/>
      <c r="O1305" s="139"/>
      <c r="P1305" s="139"/>
      <c r="Q1305" s="139"/>
      <c r="R1305" s="139"/>
      <c r="S1305" s="139"/>
      <c r="T1305" s="139"/>
      <c r="U1305" s="139"/>
      <c r="V1305" s="139"/>
      <c r="W1305" s="139"/>
      <c r="X1305" s="139"/>
      <c r="Y1305" s="139"/>
      <c r="Z1305" s="139"/>
      <c r="AA1305" s="139"/>
      <c r="AB1305" s="139"/>
      <c r="AC1305" s="139"/>
      <c r="AD1305" s="139"/>
      <c r="AE1305" s="139"/>
      <c r="AF1305" s="163"/>
      <c r="AG1305" s="163"/>
      <c r="AH1305" s="163"/>
      <c r="AI1305" s="163"/>
      <c r="AJ1305" s="163"/>
      <c r="AK1305" s="164"/>
      <c r="AL1305" s="139"/>
      <c r="AM1305" s="139"/>
      <c r="AN1305" s="139"/>
      <c r="AO1305" s="139"/>
      <c r="BB1305" s="165"/>
      <c r="BC1305" s="161"/>
      <c r="BD1305" s="166"/>
      <c r="BJ1305" s="165"/>
      <c r="BK1305" s="161"/>
      <c r="BL1305" s="166"/>
      <c r="CJ1305" s="413"/>
      <c r="CK1305" s="413"/>
      <c r="CO1305" s="141"/>
    </row>
    <row r="1306" spans="1:93" s="5" customFormat="1" x14ac:dyDescent="0.25">
      <c r="A1306" s="139"/>
      <c r="B1306" s="139"/>
      <c r="C1306" s="139"/>
      <c r="D1306" s="139"/>
      <c r="E1306" s="139"/>
      <c r="F1306" s="139"/>
      <c r="G1306" s="139"/>
      <c r="H1306" s="139"/>
      <c r="I1306" s="139"/>
      <c r="J1306" s="139"/>
      <c r="K1306" s="139"/>
      <c r="L1306" s="139"/>
      <c r="M1306" s="139"/>
      <c r="N1306" s="139"/>
      <c r="O1306" s="139"/>
      <c r="P1306" s="139"/>
      <c r="Q1306" s="139"/>
      <c r="R1306" s="139"/>
      <c r="S1306" s="139"/>
      <c r="T1306" s="139"/>
      <c r="U1306" s="139"/>
      <c r="V1306" s="139"/>
      <c r="W1306" s="139"/>
      <c r="X1306" s="139"/>
      <c r="Y1306" s="139"/>
      <c r="Z1306" s="139"/>
      <c r="AA1306" s="139"/>
      <c r="AB1306" s="139"/>
      <c r="AC1306" s="139"/>
      <c r="AD1306" s="139"/>
      <c r="AE1306" s="139"/>
      <c r="AF1306" s="163"/>
      <c r="AG1306" s="163"/>
      <c r="AH1306" s="163"/>
      <c r="AI1306" s="163"/>
      <c r="AJ1306" s="163"/>
      <c r="AK1306" s="164"/>
      <c r="AL1306" s="139"/>
      <c r="AM1306" s="139"/>
      <c r="AN1306" s="139"/>
      <c r="AO1306" s="139"/>
      <c r="BB1306" s="165"/>
      <c r="BC1306" s="161"/>
      <c r="BD1306" s="166"/>
      <c r="BJ1306" s="165"/>
      <c r="BK1306" s="161"/>
      <c r="BL1306" s="166"/>
      <c r="CJ1306" s="413"/>
      <c r="CK1306" s="413"/>
      <c r="CO1306" s="141"/>
    </row>
    <row r="1307" spans="1:93" s="5" customFormat="1" x14ac:dyDescent="0.25">
      <c r="A1307" s="139"/>
      <c r="B1307" s="139"/>
      <c r="C1307" s="139"/>
      <c r="D1307" s="139"/>
      <c r="E1307" s="139"/>
      <c r="F1307" s="139"/>
      <c r="G1307" s="139"/>
      <c r="H1307" s="139"/>
      <c r="I1307" s="139"/>
      <c r="J1307" s="139"/>
      <c r="K1307" s="139"/>
      <c r="L1307" s="139"/>
      <c r="M1307" s="139"/>
      <c r="N1307" s="139"/>
      <c r="O1307" s="139"/>
      <c r="P1307" s="139"/>
      <c r="Q1307" s="139"/>
      <c r="R1307" s="139"/>
      <c r="S1307" s="139"/>
      <c r="T1307" s="139"/>
      <c r="U1307" s="139"/>
      <c r="V1307" s="139"/>
      <c r="W1307" s="139"/>
      <c r="X1307" s="139"/>
      <c r="Y1307" s="139"/>
      <c r="Z1307" s="139"/>
      <c r="AA1307" s="139"/>
      <c r="AB1307" s="139"/>
      <c r="AC1307" s="139"/>
      <c r="AD1307" s="139"/>
      <c r="AE1307" s="139"/>
      <c r="AF1307" s="163"/>
      <c r="AG1307" s="163"/>
      <c r="AH1307" s="163"/>
      <c r="AI1307" s="163"/>
      <c r="AJ1307" s="163"/>
      <c r="AK1307" s="164"/>
      <c r="AL1307" s="139"/>
      <c r="AM1307" s="139"/>
      <c r="AN1307" s="139"/>
      <c r="AO1307" s="139"/>
      <c r="BB1307" s="165"/>
      <c r="BC1307" s="161"/>
      <c r="BD1307" s="166"/>
      <c r="BJ1307" s="165"/>
      <c r="BK1307" s="161"/>
      <c r="BL1307" s="166"/>
      <c r="CJ1307" s="413"/>
      <c r="CK1307" s="413"/>
      <c r="CO1307" s="141"/>
    </row>
    <row r="1308" spans="1:93" s="5" customFormat="1" x14ac:dyDescent="0.25">
      <c r="A1308" s="139"/>
      <c r="B1308" s="139"/>
      <c r="C1308" s="139"/>
      <c r="D1308" s="139"/>
      <c r="E1308" s="139"/>
      <c r="F1308" s="139"/>
      <c r="G1308" s="139"/>
      <c r="H1308" s="139"/>
      <c r="I1308" s="139"/>
      <c r="J1308" s="139"/>
      <c r="K1308" s="139"/>
      <c r="L1308" s="139"/>
      <c r="M1308" s="139"/>
      <c r="N1308" s="139"/>
      <c r="O1308" s="139"/>
      <c r="P1308" s="139"/>
      <c r="Q1308" s="139"/>
      <c r="R1308" s="139"/>
      <c r="S1308" s="139"/>
      <c r="T1308" s="139"/>
      <c r="U1308" s="139"/>
      <c r="V1308" s="139"/>
      <c r="W1308" s="139"/>
      <c r="X1308" s="139"/>
      <c r="Y1308" s="139"/>
      <c r="Z1308" s="139"/>
      <c r="AA1308" s="139"/>
      <c r="AB1308" s="139"/>
      <c r="AC1308" s="139"/>
      <c r="AD1308" s="139"/>
      <c r="AE1308" s="139"/>
      <c r="AF1308" s="163"/>
      <c r="AG1308" s="163"/>
      <c r="AH1308" s="163"/>
      <c r="AI1308" s="163"/>
      <c r="AJ1308" s="163"/>
      <c r="AK1308" s="164"/>
      <c r="AL1308" s="139"/>
      <c r="AM1308" s="139"/>
      <c r="AN1308" s="139"/>
      <c r="AO1308" s="139"/>
      <c r="BB1308" s="165"/>
      <c r="BC1308" s="161"/>
      <c r="BD1308" s="166"/>
      <c r="BJ1308" s="165"/>
      <c r="BK1308" s="161"/>
      <c r="BL1308" s="166"/>
      <c r="CJ1308" s="413"/>
      <c r="CK1308" s="413"/>
      <c r="CO1308" s="141"/>
    </row>
    <row r="1309" spans="1:93" s="5" customFormat="1" x14ac:dyDescent="0.25">
      <c r="A1309" s="139"/>
      <c r="B1309" s="139"/>
      <c r="C1309" s="139"/>
      <c r="D1309" s="139"/>
      <c r="E1309" s="139"/>
      <c r="F1309" s="139"/>
      <c r="G1309" s="139"/>
      <c r="H1309" s="139"/>
      <c r="I1309" s="139"/>
      <c r="J1309" s="139"/>
      <c r="K1309" s="139"/>
      <c r="L1309" s="139"/>
      <c r="M1309" s="139"/>
      <c r="N1309" s="139"/>
      <c r="O1309" s="139"/>
      <c r="P1309" s="139"/>
      <c r="Q1309" s="139"/>
      <c r="R1309" s="139"/>
      <c r="S1309" s="139"/>
      <c r="T1309" s="139"/>
      <c r="U1309" s="139"/>
      <c r="V1309" s="139"/>
      <c r="W1309" s="139"/>
      <c r="X1309" s="139"/>
      <c r="Y1309" s="139"/>
      <c r="Z1309" s="139"/>
      <c r="AA1309" s="139"/>
      <c r="AB1309" s="139"/>
      <c r="AC1309" s="139"/>
      <c r="AD1309" s="139"/>
      <c r="AE1309" s="139"/>
      <c r="AF1309" s="163"/>
      <c r="AG1309" s="163"/>
      <c r="AH1309" s="163"/>
      <c r="AI1309" s="163"/>
      <c r="AJ1309" s="163"/>
      <c r="AK1309" s="164"/>
      <c r="AL1309" s="139"/>
      <c r="AM1309" s="139"/>
      <c r="AN1309" s="139"/>
      <c r="AO1309" s="139"/>
      <c r="BB1309" s="165"/>
      <c r="BC1309" s="161"/>
      <c r="BD1309" s="166"/>
      <c r="BJ1309" s="165"/>
      <c r="BK1309" s="161"/>
      <c r="BL1309" s="166"/>
      <c r="CJ1309" s="413"/>
      <c r="CK1309" s="413"/>
      <c r="CO1309" s="141"/>
    </row>
    <row r="1310" spans="1:93" s="5" customFormat="1" x14ac:dyDescent="0.25">
      <c r="A1310" s="139"/>
      <c r="B1310" s="139"/>
      <c r="C1310" s="139"/>
      <c r="D1310" s="139"/>
      <c r="E1310" s="139"/>
      <c r="F1310" s="139"/>
      <c r="G1310" s="139"/>
      <c r="H1310" s="139"/>
      <c r="I1310" s="139"/>
      <c r="J1310" s="139"/>
      <c r="K1310" s="139"/>
      <c r="L1310" s="139"/>
      <c r="M1310" s="139"/>
      <c r="N1310" s="139"/>
      <c r="O1310" s="139"/>
      <c r="P1310" s="139"/>
      <c r="Q1310" s="139"/>
      <c r="R1310" s="139"/>
      <c r="S1310" s="139"/>
      <c r="T1310" s="139"/>
      <c r="U1310" s="139"/>
      <c r="V1310" s="139"/>
      <c r="W1310" s="139"/>
      <c r="X1310" s="139"/>
      <c r="Y1310" s="139"/>
      <c r="Z1310" s="139"/>
      <c r="AA1310" s="139"/>
      <c r="AB1310" s="139"/>
      <c r="AC1310" s="139"/>
      <c r="AD1310" s="139"/>
      <c r="AE1310" s="139"/>
      <c r="AF1310" s="163"/>
      <c r="AG1310" s="163"/>
      <c r="AH1310" s="163"/>
      <c r="AI1310" s="163"/>
      <c r="AJ1310" s="163"/>
      <c r="AK1310" s="164"/>
      <c r="AL1310" s="139"/>
      <c r="AM1310" s="139"/>
      <c r="AN1310" s="139"/>
      <c r="AO1310" s="139"/>
      <c r="BB1310" s="165"/>
      <c r="BC1310" s="161"/>
      <c r="BD1310" s="166"/>
      <c r="BJ1310" s="165"/>
      <c r="BK1310" s="161"/>
      <c r="BL1310" s="166"/>
      <c r="CJ1310" s="413"/>
      <c r="CK1310" s="413"/>
      <c r="CO1310" s="141"/>
    </row>
    <row r="1311" spans="1:93" s="5" customFormat="1" x14ac:dyDescent="0.25">
      <c r="A1311" s="139"/>
      <c r="B1311" s="139"/>
      <c r="C1311" s="139"/>
      <c r="D1311" s="139"/>
      <c r="E1311" s="139"/>
      <c r="F1311" s="139"/>
      <c r="G1311" s="139"/>
      <c r="H1311" s="139"/>
      <c r="I1311" s="139"/>
      <c r="J1311" s="139"/>
      <c r="K1311" s="139"/>
      <c r="L1311" s="139"/>
      <c r="M1311" s="139"/>
      <c r="N1311" s="139"/>
      <c r="O1311" s="139"/>
      <c r="P1311" s="139"/>
      <c r="Q1311" s="139"/>
      <c r="R1311" s="139"/>
      <c r="S1311" s="139"/>
      <c r="T1311" s="139"/>
      <c r="U1311" s="139"/>
      <c r="V1311" s="139"/>
      <c r="W1311" s="139"/>
      <c r="X1311" s="139"/>
      <c r="Y1311" s="139"/>
      <c r="Z1311" s="139"/>
      <c r="AA1311" s="139"/>
      <c r="AB1311" s="139"/>
      <c r="AC1311" s="139"/>
      <c r="AD1311" s="139"/>
      <c r="AE1311" s="139"/>
      <c r="AF1311" s="163"/>
      <c r="AG1311" s="163"/>
      <c r="AH1311" s="163"/>
      <c r="AI1311" s="163"/>
      <c r="AJ1311" s="163"/>
      <c r="AK1311" s="164"/>
      <c r="AL1311" s="139"/>
      <c r="AM1311" s="139"/>
      <c r="AN1311" s="139"/>
      <c r="AO1311" s="139"/>
      <c r="BB1311" s="165"/>
      <c r="BC1311" s="161"/>
      <c r="BD1311" s="166"/>
      <c r="BJ1311" s="165"/>
      <c r="BK1311" s="161"/>
      <c r="BL1311" s="166"/>
      <c r="CJ1311" s="413"/>
      <c r="CK1311" s="413"/>
      <c r="CO1311" s="141"/>
    </row>
    <row r="1312" spans="1:93" s="5" customFormat="1" x14ac:dyDescent="0.25">
      <c r="A1312" s="139"/>
      <c r="B1312" s="139"/>
      <c r="C1312" s="139"/>
      <c r="D1312" s="139"/>
      <c r="E1312" s="139"/>
      <c r="F1312" s="139"/>
      <c r="G1312" s="139"/>
      <c r="H1312" s="139"/>
      <c r="I1312" s="139"/>
      <c r="J1312" s="139"/>
      <c r="K1312" s="139"/>
      <c r="L1312" s="139"/>
      <c r="M1312" s="139"/>
      <c r="N1312" s="139"/>
      <c r="O1312" s="139"/>
      <c r="P1312" s="139"/>
      <c r="Q1312" s="139"/>
      <c r="R1312" s="139"/>
      <c r="S1312" s="139"/>
      <c r="T1312" s="139"/>
      <c r="U1312" s="139"/>
      <c r="V1312" s="139"/>
      <c r="W1312" s="139"/>
      <c r="X1312" s="139"/>
      <c r="Y1312" s="139"/>
      <c r="Z1312" s="139"/>
      <c r="AA1312" s="139"/>
      <c r="AB1312" s="139"/>
      <c r="AC1312" s="139"/>
      <c r="AD1312" s="139"/>
      <c r="AE1312" s="139"/>
      <c r="AF1312" s="163"/>
      <c r="AG1312" s="163"/>
      <c r="AH1312" s="163"/>
      <c r="AI1312" s="163"/>
      <c r="AJ1312" s="163"/>
      <c r="AK1312" s="164"/>
      <c r="AL1312" s="139"/>
      <c r="AM1312" s="139"/>
      <c r="AN1312" s="139"/>
      <c r="AO1312" s="139"/>
      <c r="BB1312" s="165"/>
      <c r="BC1312" s="161"/>
      <c r="BD1312" s="166"/>
      <c r="BJ1312" s="165"/>
      <c r="BK1312" s="161"/>
      <c r="BL1312" s="166"/>
      <c r="CJ1312" s="413"/>
      <c r="CK1312" s="413"/>
      <c r="CO1312" s="141"/>
    </row>
    <row r="1313" spans="1:93" s="5" customFormat="1" x14ac:dyDescent="0.25">
      <c r="A1313" s="139"/>
      <c r="B1313" s="139"/>
      <c r="C1313" s="139"/>
      <c r="D1313" s="139"/>
      <c r="E1313" s="139"/>
      <c r="F1313" s="139"/>
      <c r="G1313" s="139"/>
      <c r="H1313" s="139"/>
      <c r="I1313" s="139"/>
      <c r="J1313" s="139"/>
      <c r="K1313" s="139"/>
      <c r="L1313" s="139"/>
      <c r="M1313" s="139"/>
      <c r="N1313" s="139"/>
      <c r="O1313" s="139"/>
      <c r="P1313" s="139"/>
      <c r="Q1313" s="139"/>
      <c r="R1313" s="139"/>
      <c r="S1313" s="139"/>
      <c r="T1313" s="139"/>
      <c r="U1313" s="139"/>
      <c r="V1313" s="139"/>
      <c r="W1313" s="139"/>
      <c r="X1313" s="139"/>
      <c r="Y1313" s="139"/>
      <c r="Z1313" s="139"/>
      <c r="AA1313" s="139"/>
      <c r="AB1313" s="139"/>
      <c r="AC1313" s="139"/>
      <c r="AD1313" s="139"/>
      <c r="AE1313" s="139"/>
      <c r="AF1313" s="163"/>
      <c r="AG1313" s="163"/>
      <c r="AH1313" s="163"/>
      <c r="AI1313" s="163"/>
      <c r="AJ1313" s="163"/>
      <c r="AK1313" s="164"/>
      <c r="AL1313" s="139"/>
      <c r="AM1313" s="139"/>
      <c r="AN1313" s="139"/>
      <c r="AO1313" s="139"/>
      <c r="BB1313" s="165"/>
      <c r="BC1313" s="161"/>
      <c r="BD1313" s="166"/>
      <c r="BJ1313" s="165"/>
      <c r="BK1313" s="161"/>
      <c r="BL1313" s="166"/>
      <c r="CJ1313" s="413"/>
      <c r="CK1313" s="413"/>
      <c r="CO1313" s="141"/>
    </row>
    <row r="1314" spans="1:93" s="5" customFormat="1" x14ac:dyDescent="0.25">
      <c r="A1314" s="139"/>
      <c r="B1314" s="139"/>
      <c r="C1314" s="139"/>
      <c r="D1314" s="139"/>
      <c r="E1314" s="139"/>
      <c r="F1314" s="139"/>
      <c r="G1314" s="139"/>
      <c r="H1314" s="139"/>
      <c r="I1314" s="139"/>
      <c r="J1314" s="139"/>
      <c r="K1314" s="139"/>
      <c r="L1314" s="139"/>
      <c r="M1314" s="139"/>
      <c r="N1314" s="139"/>
      <c r="O1314" s="139"/>
      <c r="P1314" s="139"/>
      <c r="Q1314" s="139"/>
      <c r="R1314" s="139"/>
      <c r="S1314" s="139"/>
      <c r="T1314" s="139"/>
      <c r="U1314" s="139"/>
      <c r="V1314" s="139"/>
      <c r="W1314" s="139"/>
      <c r="X1314" s="139"/>
      <c r="Y1314" s="139"/>
      <c r="Z1314" s="139"/>
      <c r="AA1314" s="139"/>
      <c r="AB1314" s="139"/>
      <c r="AC1314" s="139"/>
      <c r="AD1314" s="139"/>
      <c r="AE1314" s="139"/>
      <c r="AF1314" s="163"/>
      <c r="AG1314" s="163"/>
      <c r="AH1314" s="163"/>
      <c r="AI1314" s="163"/>
      <c r="AJ1314" s="163"/>
      <c r="AK1314" s="164"/>
      <c r="AL1314" s="139"/>
      <c r="AM1314" s="139"/>
      <c r="AN1314" s="139"/>
      <c r="AO1314" s="139"/>
      <c r="BB1314" s="165"/>
      <c r="BC1314" s="161"/>
      <c r="BD1314" s="166"/>
      <c r="BJ1314" s="165"/>
      <c r="BK1314" s="161"/>
      <c r="BL1314" s="166"/>
      <c r="CJ1314" s="413"/>
      <c r="CK1314" s="413"/>
      <c r="CO1314" s="141"/>
    </row>
    <row r="1315" spans="1:93" s="5" customFormat="1" x14ac:dyDescent="0.25">
      <c r="A1315" s="139"/>
      <c r="B1315" s="139"/>
      <c r="C1315" s="139"/>
      <c r="D1315" s="139"/>
      <c r="E1315" s="139"/>
      <c r="F1315" s="139"/>
      <c r="G1315" s="139"/>
      <c r="H1315" s="139"/>
      <c r="I1315" s="139"/>
      <c r="J1315" s="139"/>
      <c r="K1315" s="139"/>
      <c r="L1315" s="139"/>
      <c r="M1315" s="139"/>
      <c r="N1315" s="139"/>
      <c r="O1315" s="139"/>
      <c r="P1315" s="139"/>
      <c r="Q1315" s="139"/>
      <c r="R1315" s="139"/>
      <c r="S1315" s="139"/>
      <c r="T1315" s="139"/>
      <c r="U1315" s="139"/>
      <c r="V1315" s="139"/>
      <c r="W1315" s="139"/>
      <c r="X1315" s="139"/>
      <c r="Y1315" s="139"/>
      <c r="Z1315" s="139"/>
      <c r="AA1315" s="139"/>
      <c r="AB1315" s="139"/>
      <c r="AC1315" s="139"/>
      <c r="AD1315" s="139"/>
      <c r="AE1315" s="139"/>
      <c r="AF1315" s="163"/>
      <c r="AG1315" s="163"/>
      <c r="AH1315" s="163"/>
      <c r="AI1315" s="163"/>
      <c r="AJ1315" s="163"/>
      <c r="AK1315" s="164"/>
      <c r="AL1315" s="139"/>
      <c r="AM1315" s="139"/>
      <c r="AN1315" s="139"/>
      <c r="AO1315" s="139"/>
      <c r="BB1315" s="165"/>
      <c r="BC1315" s="161"/>
      <c r="BD1315" s="166"/>
      <c r="BJ1315" s="165"/>
      <c r="BK1315" s="161"/>
      <c r="BL1315" s="166"/>
      <c r="CJ1315" s="413"/>
      <c r="CK1315" s="413"/>
      <c r="CO1315" s="141"/>
    </row>
    <row r="1316" spans="1:93" s="5" customFormat="1" x14ac:dyDescent="0.25">
      <c r="A1316" s="139"/>
      <c r="B1316" s="139"/>
      <c r="C1316" s="139"/>
      <c r="D1316" s="139"/>
      <c r="E1316" s="139"/>
      <c r="F1316" s="139"/>
      <c r="G1316" s="139"/>
      <c r="H1316" s="139"/>
      <c r="I1316" s="139"/>
      <c r="J1316" s="139"/>
      <c r="K1316" s="139"/>
      <c r="L1316" s="139"/>
      <c r="M1316" s="139"/>
      <c r="N1316" s="139"/>
      <c r="O1316" s="139"/>
      <c r="P1316" s="139"/>
      <c r="Q1316" s="139"/>
      <c r="R1316" s="139"/>
      <c r="S1316" s="139"/>
      <c r="T1316" s="139"/>
      <c r="U1316" s="139"/>
      <c r="V1316" s="139"/>
      <c r="W1316" s="139"/>
      <c r="X1316" s="139"/>
      <c r="Y1316" s="139"/>
      <c r="Z1316" s="139"/>
      <c r="AA1316" s="139"/>
      <c r="AB1316" s="139"/>
      <c r="AC1316" s="139"/>
      <c r="AD1316" s="139"/>
      <c r="AE1316" s="139"/>
      <c r="AF1316" s="163"/>
      <c r="AG1316" s="163"/>
      <c r="AH1316" s="163"/>
      <c r="AI1316" s="163"/>
      <c r="AJ1316" s="163"/>
      <c r="AK1316" s="164"/>
      <c r="AL1316" s="139"/>
      <c r="AM1316" s="139"/>
      <c r="AN1316" s="139"/>
      <c r="AO1316" s="139"/>
      <c r="BB1316" s="165"/>
      <c r="BC1316" s="161"/>
      <c r="BD1316" s="166"/>
      <c r="BJ1316" s="165"/>
      <c r="BK1316" s="161"/>
      <c r="BL1316" s="166"/>
      <c r="CJ1316" s="413"/>
      <c r="CK1316" s="413"/>
      <c r="CO1316" s="141"/>
    </row>
    <row r="1317" spans="1:93" s="5" customFormat="1" x14ac:dyDescent="0.25">
      <c r="A1317" s="139"/>
      <c r="B1317" s="139"/>
      <c r="C1317" s="139"/>
      <c r="D1317" s="139"/>
      <c r="E1317" s="139"/>
      <c r="F1317" s="139"/>
      <c r="G1317" s="139"/>
      <c r="H1317" s="139"/>
      <c r="I1317" s="139"/>
      <c r="J1317" s="139"/>
      <c r="K1317" s="139"/>
      <c r="L1317" s="139"/>
      <c r="M1317" s="139"/>
      <c r="N1317" s="139"/>
      <c r="O1317" s="139"/>
      <c r="P1317" s="139"/>
      <c r="Q1317" s="139"/>
      <c r="R1317" s="139"/>
      <c r="S1317" s="139"/>
      <c r="T1317" s="139"/>
      <c r="U1317" s="139"/>
      <c r="V1317" s="139"/>
      <c r="W1317" s="139"/>
      <c r="X1317" s="139"/>
      <c r="Y1317" s="139"/>
      <c r="Z1317" s="139"/>
      <c r="AA1317" s="139"/>
      <c r="AB1317" s="139"/>
      <c r="AC1317" s="139"/>
      <c r="AD1317" s="139"/>
      <c r="AE1317" s="139"/>
      <c r="AF1317" s="163"/>
      <c r="AG1317" s="163"/>
      <c r="AH1317" s="163"/>
      <c r="AI1317" s="163"/>
      <c r="AJ1317" s="163"/>
      <c r="AK1317" s="164"/>
      <c r="AL1317" s="139"/>
      <c r="AM1317" s="139"/>
      <c r="AN1317" s="139"/>
      <c r="AO1317" s="139"/>
      <c r="BB1317" s="165"/>
      <c r="BC1317" s="161"/>
      <c r="BD1317" s="166"/>
      <c r="BJ1317" s="165"/>
      <c r="BK1317" s="161"/>
      <c r="BL1317" s="166"/>
      <c r="CJ1317" s="413"/>
      <c r="CK1317" s="413"/>
      <c r="CO1317" s="141"/>
    </row>
    <row r="1318" spans="1:93" s="5" customFormat="1" x14ac:dyDescent="0.25">
      <c r="A1318" s="139"/>
      <c r="B1318" s="139"/>
      <c r="C1318" s="139"/>
      <c r="D1318" s="139"/>
      <c r="E1318" s="139"/>
      <c r="F1318" s="139"/>
      <c r="G1318" s="139"/>
      <c r="H1318" s="139"/>
      <c r="I1318" s="139"/>
      <c r="J1318" s="139"/>
      <c r="K1318" s="139"/>
      <c r="L1318" s="139"/>
      <c r="M1318" s="139"/>
      <c r="N1318" s="139"/>
      <c r="O1318" s="139"/>
      <c r="P1318" s="139"/>
      <c r="Q1318" s="139"/>
      <c r="R1318" s="139"/>
      <c r="S1318" s="139"/>
      <c r="T1318" s="139"/>
      <c r="U1318" s="139"/>
      <c r="V1318" s="139"/>
      <c r="W1318" s="139"/>
      <c r="X1318" s="139"/>
      <c r="Y1318" s="139"/>
      <c r="Z1318" s="139"/>
      <c r="AA1318" s="139"/>
      <c r="AB1318" s="139"/>
      <c r="AC1318" s="139"/>
      <c r="AD1318" s="139"/>
      <c r="AE1318" s="139"/>
      <c r="AF1318" s="163"/>
      <c r="AG1318" s="163"/>
      <c r="AH1318" s="163"/>
      <c r="AI1318" s="163"/>
      <c r="AJ1318" s="163"/>
      <c r="AK1318" s="164"/>
      <c r="AL1318" s="139"/>
      <c r="AM1318" s="139"/>
      <c r="AN1318" s="139"/>
      <c r="AO1318" s="139"/>
      <c r="BB1318" s="165"/>
      <c r="BC1318" s="161"/>
      <c r="BD1318" s="166"/>
      <c r="BJ1318" s="165"/>
      <c r="BK1318" s="161"/>
      <c r="BL1318" s="166"/>
      <c r="CJ1318" s="413"/>
      <c r="CK1318" s="413"/>
      <c r="CO1318" s="141"/>
    </row>
    <row r="1319" spans="1:93" s="5" customFormat="1" x14ac:dyDescent="0.25">
      <c r="A1319" s="139"/>
      <c r="B1319" s="139"/>
      <c r="C1319" s="139"/>
      <c r="D1319" s="139"/>
      <c r="E1319" s="139"/>
      <c r="F1319" s="139"/>
      <c r="G1319" s="139"/>
      <c r="H1319" s="139"/>
      <c r="I1319" s="139"/>
      <c r="J1319" s="139"/>
      <c r="K1319" s="139"/>
      <c r="L1319" s="139"/>
      <c r="M1319" s="139"/>
      <c r="N1319" s="139"/>
      <c r="O1319" s="139"/>
      <c r="P1319" s="139"/>
      <c r="Q1319" s="139"/>
      <c r="R1319" s="139"/>
      <c r="S1319" s="139"/>
      <c r="T1319" s="139"/>
      <c r="U1319" s="139"/>
      <c r="V1319" s="139"/>
      <c r="W1319" s="139"/>
      <c r="X1319" s="139"/>
      <c r="Y1319" s="139"/>
      <c r="Z1319" s="139"/>
      <c r="AA1319" s="139"/>
      <c r="AB1319" s="139"/>
      <c r="AC1319" s="139"/>
      <c r="AD1319" s="139"/>
      <c r="AE1319" s="139"/>
      <c r="AF1319" s="163"/>
      <c r="AG1319" s="163"/>
      <c r="AH1319" s="163"/>
      <c r="AI1319" s="163"/>
      <c r="AJ1319" s="163"/>
      <c r="AK1319" s="164"/>
      <c r="AL1319" s="139"/>
      <c r="AM1319" s="139"/>
      <c r="AN1319" s="139"/>
      <c r="AO1319" s="139"/>
      <c r="BB1319" s="165"/>
      <c r="BC1319" s="161"/>
      <c r="BD1319" s="166"/>
      <c r="BJ1319" s="165"/>
      <c r="BK1319" s="161"/>
      <c r="BL1319" s="166"/>
      <c r="CJ1319" s="413"/>
      <c r="CK1319" s="413"/>
      <c r="CO1319" s="141"/>
    </row>
    <row r="1320" spans="1:93" s="5" customFormat="1" x14ac:dyDescent="0.25">
      <c r="A1320" s="139"/>
      <c r="B1320" s="139"/>
      <c r="C1320" s="139"/>
      <c r="D1320" s="139"/>
      <c r="E1320" s="139"/>
      <c r="F1320" s="139"/>
      <c r="G1320" s="139"/>
      <c r="H1320" s="139"/>
      <c r="I1320" s="139"/>
      <c r="J1320" s="139"/>
      <c r="K1320" s="139"/>
      <c r="L1320" s="139"/>
      <c r="M1320" s="139"/>
      <c r="N1320" s="139"/>
      <c r="O1320" s="139"/>
      <c r="P1320" s="139"/>
      <c r="Q1320" s="139"/>
      <c r="R1320" s="139"/>
      <c r="S1320" s="139"/>
      <c r="T1320" s="139"/>
      <c r="U1320" s="139"/>
      <c r="V1320" s="139"/>
      <c r="W1320" s="139"/>
      <c r="X1320" s="139"/>
      <c r="Y1320" s="139"/>
      <c r="Z1320" s="139"/>
      <c r="AA1320" s="139"/>
      <c r="AB1320" s="139"/>
      <c r="AC1320" s="139"/>
      <c r="AD1320" s="139"/>
      <c r="AE1320" s="139"/>
      <c r="AF1320" s="163"/>
      <c r="AG1320" s="163"/>
      <c r="AH1320" s="163"/>
      <c r="AI1320" s="163"/>
      <c r="AJ1320" s="163"/>
      <c r="AK1320" s="164"/>
      <c r="AL1320" s="139"/>
      <c r="AM1320" s="139"/>
      <c r="AN1320" s="139"/>
      <c r="AO1320" s="139"/>
      <c r="BB1320" s="165"/>
      <c r="BC1320" s="161"/>
      <c r="BD1320" s="166"/>
      <c r="BJ1320" s="165"/>
      <c r="BK1320" s="161"/>
      <c r="BL1320" s="166"/>
      <c r="CJ1320" s="413"/>
      <c r="CK1320" s="413"/>
      <c r="CO1320" s="141"/>
    </row>
    <row r="1321" spans="1:93" s="5" customFormat="1" x14ac:dyDescent="0.25">
      <c r="A1321" s="139"/>
      <c r="B1321" s="139"/>
      <c r="C1321" s="139"/>
      <c r="D1321" s="139"/>
      <c r="E1321" s="139"/>
      <c r="F1321" s="139"/>
      <c r="G1321" s="139"/>
      <c r="H1321" s="139"/>
      <c r="I1321" s="139"/>
      <c r="J1321" s="139"/>
      <c r="K1321" s="139"/>
      <c r="L1321" s="139"/>
      <c r="M1321" s="139"/>
      <c r="N1321" s="139"/>
      <c r="O1321" s="139"/>
      <c r="P1321" s="139"/>
      <c r="Q1321" s="139"/>
      <c r="R1321" s="139"/>
      <c r="S1321" s="139"/>
      <c r="T1321" s="139"/>
      <c r="U1321" s="139"/>
      <c r="V1321" s="139"/>
      <c r="W1321" s="139"/>
      <c r="X1321" s="139"/>
      <c r="Y1321" s="139"/>
      <c r="Z1321" s="139"/>
      <c r="AA1321" s="139"/>
      <c r="AB1321" s="139"/>
      <c r="AC1321" s="139"/>
      <c r="AD1321" s="139"/>
      <c r="AE1321" s="139"/>
      <c r="AF1321" s="163"/>
      <c r="AG1321" s="163"/>
      <c r="AH1321" s="163"/>
      <c r="AI1321" s="163"/>
      <c r="AJ1321" s="163"/>
      <c r="AK1321" s="164"/>
      <c r="AL1321" s="139"/>
      <c r="AM1321" s="139"/>
      <c r="AN1321" s="139"/>
      <c r="AO1321" s="139"/>
      <c r="BB1321" s="165"/>
      <c r="BC1321" s="161"/>
      <c r="BD1321" s="166"/>
      <c r="BJ1321" s="165"/>
      <c r="BK1321" s="161"/>
      <c r="BL1321" s="166"/>
      <c r="CJ1321" s="413"/>
      <c r="CK1321" s="413"/>
      <c r="CO1321" s="141"/>
    </row>
    <row r="1322" spans="1:93" s="5" customFormat="1" x14ac:dyDescent="0.25">
      <c r="A1322" s="139"/>
      <c r="B1322" s="139"/>
      <c r="C1322" s="139"/>
      <c r="D1322" s="139"/>
      <c r="E1322" s="139"/>
      <c r="F1322" s="139"/>
      <c r="G1322" s="139"/>
      <c r="H1322" s="139"/>
      <c r="I1322" s="139"/>
      <c r="J1322" s="139"/>
      <c r="K1322" s="139"/>
      <c r="L1322" s="139"/>
      <c r="M1322" s="139"/>
      <c r="N1322" s="139"/>
      <c r="O1322" s="139"/>
      <c r="P1322" s="139"/>
      <c r="Q1322" s="139"/>
      <c r="R1322" s="139"/>
      <c r="S1322" s="139"/>
      <c r="T1322" s="139"/>
      <c r="U1322" s="139"/>
      <c r="V1322" s="139"/>
      <c r="W1322" s="139"/>
      <c r="X1322" s="139"/>
      <c r="Y1322" s="139"/>
      <c r="Z1322" s="139"/>
      <c r="AA1322" s="139"/>
      <c r="AB1322" s="139"/>
      <c r="AC1322" s="139"/>
      <c r="AD1322" s="139"/>
      <c r="AE1322" s="139"/>
      <c r="AF1322" s="163"/>
      <c r="AG1322" s="163"/>
      <c r="AH1322" s="163"/>
      <c r="AI1322" s="163"/>
      <c r="AJ1322" s="163"/>
      <c r="AK1322" s="164"/>
      <c r="AL1322" s="139"/>
      <c r="AM1322" s="139"/>
      <c r="AN1322" s="139"/>
      <c r="AO1322" s="139"/>
      <c r="BB1322" s="165"/>
      <c r="BC1322" s="161"/>
      <c r="BD1322" s="166"/>
      <c r="BJ1322" s="165"/>
      <c r="BK1322" s="161"/>
      <c r="BL1322" s="166"/>
      <c r="CJ1322" s="413"/>
      <c r="CK1322" s="413"/>
      <c r="CO1322" s="141"/>
    </row>
    <row r="1323" spans="1:93" s="5" customFormat="1" x14ac:dyDescent="0.25">
      <c r="A1323" s="139"/>
      <c r="B1323" s="139"/>
      <c r="C1323" s="139"/>
      <c r="D1323" s="139"/>
      <c r="E1323" s="139"/>
      <c r="F1323" s="139"/>
      <c r="G1323" s="139"/>
      <c r="H1323" s="139"/>
      <c r="I1323" s="139"/>
      <c r="J1323" s="139"/>
      <c r="K1323" s="139"/>
      <c r="L1323" s="139"/>
      <c r="M1323" s="139"/>
      <c r="N1323" s="139"/>
      <c r="O1323" s="139"/>
      <c r="P1323" s="139"/>
      <c r="Q1323" s="139"/>
      <c r="R1323" s="139"/>
      <c r="S1323" s="139"/>
      <c r="T1323" s="139"/>
      <c r="U1323" s="139"/>
      <c r="V1323" s="139"/>
      <c r="W1323" s="139"/>
      <c r="X1323" s="139"/>
      <c r="Y1323" s="139"/>
      <c r="Z1323" s="139"/>
      <c r="AA1323" s="139"/>
      <c r="AB1323" s="139"/>
      <c r="AC1323" s="139"/>
      <c r="AD1323" s="139"/>
      <c r="AE1323" s="139"/>
      <c r="AF1323" s="163"/>
      <c r="AG1323" s="163"/>
      <c r="AH1323" s="163"/>
      <c r="AI1323" s="163"/>
      <c r="AJ1323" s="163"/>
      <c r="AK1323" s="164"/>
      <c r="AL1323" s="139"/>
      <c r="AM1323" s="139"/>
      <c r="AN1323" s="139"/>
      <c r="AO1323" s="139"/>
      <c r="BB1323" s="165"/>
      <c r="BC1323" s="161"/>
      <c r="BD1323" s="166"/>
      <c r="BJ1323" s="165"/>
      <c r="BK1323" s="161"/>
      <c r="BL1323" s="166"/>
      <c r="CJ1323" s="413"/>
      <c r="CK1323" s="413"/>
      <c r="CO1323" s="141"/>
    </row>
    <row r="1324" spans="1:93" s="5" customFormat="1" x14ac:dyDescent="0.25">
      <c r="A1324" s="139"/>
      <c r="B1324" s="139"/>
      <c r="C1324" s="139"/>
      <c r="D1324" s="139"/>
      <c r="E1324" s="139"/>
      <c r="F1324" s="139"/>
      <c r="G1324" s="139"/>
      <c r="H1324" s="139"/>
      <c r="I1324" s="139"/>
      <c r="J1324" s="139"/>
      <c r="K1324" s="139"/>
      <c r="L1324" s="139"/>
      <c r="M1324" s="139"/>
      <c r="N1324" s="139"/>
      <c r="O1324" s="139"/>
      <c r="P1324" s="139"/>
      <c r="Q1324" s="139"/>
      <c r="R1324" s="139"/>
      <c r="S1324" s="139"/>
      <c r="T1324" s="139"/>
      <c r="U1324" s="139"/>
      <c r="V1324" s="139"/>
      <c r="W1324" s="139"/>
      <c r="X1324" s="139"/>
      <c r="Y1324" s="139"/>
      <c r="Z1324" s="139"/>
      <c r="AA1324" s="139"/>
      <c r="AB1324" s="139"/>
      <c r="AC1324" s="139"/>
      <c r="AD1324" s="139"/>
      <c r="AE1324" s="139"/>
      <c r="AF1324" s="163"/>
      <c r="AG1324" s="163"/>
      <c r="AH1324" s="163"/>
      <c r="AI1324" s="163"/>
      <c r="AJ1324" s="163"/>
      <c r="AK1324" s="164"/>
      <c r="AL1324" s="139"/>
      <c r="AM1324" s="139"/>
      <c r="AN1324" s="139"/>
      <c r="AO1324" s="139"/>
      <c r="BB1324" s="165"/>
      <c r="BC1324" s="161"/>
      <c r="BD1324" s="166"/>
      <c r="BJ1324" s="165"/>
      <c r="BK1324" s="161"/>
      <c r="BL1324" s="166"/>
      <c r="CJ1324" s="413"/>
      <c r="CK1324" s="413"/>
      <c r="CO1324" s="141"/>
    </row>
    <row r="1325" spans="1:93" s="5" customFormat="1" x14ac:dyDescent="0.25">
      <c r="A1325" s="139"/>
      <c r="B1325" s="139"/>
      <c r="C1325" s="139"/>
      <c r="D1325" s="139"/>
      <c r="E1325" s="139"/>
      <c r="F1325" s="139"/>
      <c r="G1325" s="139"/>
      <c r="H1325" s="139"/>
      <c r="I1325" s="139"/>
      <c r="J1325" s="139"/>
      <c r="K1325" s="139"/>
      <c r="L1325" s="139"/>
      <c r="M1325" s="139"/>
      <c r="N1325" s="139"/>
      <c r="O1325" s="139"/>
      <c r="P1325" s="139"/>
      <c r="Q1325" s="139"/>
      <c r="R1325" s="139"/>
      <c r="S1325" s="139"/>
      <c r="T1325" s="139"/>
      <c r="U1325" s="139"/>
      <c r="V1325" s="139"/>
      <c r="W1325" s="139"/>
      <c r="X1325" s="139"/>
      <c r="Y1325" s="139"/>
      <c r="Z1325" s="139"/>
      <c r="AA1325" s="139"/>
      <c r="AB1325" s="139"/>
      <c r="AC1325" s="139"/>
      <c r="AD1325" s="139"/>
      <c r="AE1325" s="139"/>
      <c r="AF1325" s="163"/>
      <c r="AG1325" s="163"/>
      <c r="AH1325" s="163"/>
      <c r="AI1325" s="163"/>
      <c r="AJ1325" s="163"/>
      <c r="AK1325" s="164"/>
      <c r="AL1325" s="139"/>
      <c r="AM1325" s="139"/>
      <c r="AN1325" s="139"/>
      <c r="AO1325" s="139"/>
      <c r="BB1325" s="165"/>
      <c r="BC1325" s="161"/>
      <c r="BD1325" s="166"/>
      <c r="BJ1325" s="165"/>
      <c r="BK1325" s="161"/>
      <c r="BL1325" s="166"/>
      <c r="CJ1325" s="413"/>
      <c r="CK1325" s="413"/>
      <c r="CO1325" s="141"/>
    </row>
    <row r="1326" spans="1:93" s="5" customFormat="1" x14ac:dyDescent="0.25">
      <c r="A1326" s="139"/>
      <c r="B1326" s="139"/>
      <c r="C1326" s="139"/>
      <c r="D1326" s="139"/>
      <c r="E1326" s="139"/>
      <c r="F1326" s="139"/>
      <c r="G1326" s="139"/>
      <c r="H1326" s="139"/>
      <c r="I1326" s="139"/>
      <c r="J1326" s="139"/>
      <c r="K1326" s="139"/>
      <c r="L1326" s="139"/>
      <c r="M1326" s="139"/>
      <c r="N1326" s="139"/>
      <c r="O1326" s="139"/>
      <c r="P1326" s="139"/>
      <c r="Q1326" s="139"/>
      <c r="R1326" s="139"/>
      <c r="S1326" s="139"/>
      <c r="T1326" s="139"/>
      <c r="U1326" s="139"/>
      <c r="V1326" s="139"/>
      <c r="W1326" s="139"/>
      <c r="X1326" s="139"/>
      <c r="Y1326" s="139"/>
      <c r="Z1326" s="139"/>
      <c r="AA1326" s="139"/>
      <c r="AB1326" s="139"/>
      <c r="AC1326" s="139"/>
      <c r="AD1326" s="139"/>
      <c r="AE1326" s="139"/>
      <c r="AF1326" s="163"/>
      <c r="AG1326" s="163"/>
      <c r="AH1326" s="163"/>
      <c r="AI1326" s="163"/>
      <c r="AJ1326" s="163"/>
      <c r="AK1326" s="164"/>
      <c r="AL1326" s="139"/>
      <c r="AM1326" s="139"/>
      <c r="AN1326" s="139"/>
      <c r="AO1326" s="139"/>
      <c r="BB1326" s="165"/>
      <c r="BC1326" s="161"/>
      <c r="BD1326" s="166"/>
      <c r="BJ1326" s="165"/>
      <c r="BK1326" s="161"/>
      <c r="BL1326" s="166"/>
      <c r="CJ1326" s="413"/>
      <c r="CK1326" s="413"/>
      <c r="CO1326" s="141"/>
    </row>
    <row r="1327" spans="1:93" s="5" customFormat="1" x14ac:dyDescent="0.25">
      <c r="A1327" s="139"/>
      <c r="B1327" s="139"/>
      <c r="C1327" s="139"/>
      <c r="D1327" s="139"/>
      <c r="E1327" s="139"/>
      <c r="F1327" s="139"/>
      <c r="G1327" s="139"/>
      <c r="H1327" s="139"/>
      <c r="I1327" s="139"/>
      <c r="J1327" s="139"/>
      <c r="K1327" s="139"/>
      <c r="L1327" s="139"/>
      <c r="M1327" s="139"/>
      <c r="N1327" s="139"/>
      <c r="O1327" s="139"/>
      <c r="P1327" s="139"/>
      <c r="Q1327" s="139"/>
      <c r="R1327" s="139"/>
      <c r="S1327" s="139"/>
      <c r="T1327" s="139"/>
      <c r="U1327" s="139"/>
      <c r="V1327" s="139"/>
      <c r="W1327" s="139"/>
      <c r="X1327" s="139"/>
      <c r="Y1327" s="139"/>
      <c r="Z1327" s="139"/>
      <c r="AA1327" s="139"/>
      <c r="AB1327" s="139"/>
      <c r="AC1327" s="139"/>
      <c r="AD1327" s="139"/>
      <c r="AE1327" s="139"/>
      <c r="AF1327" s="163"/>
      <c r="AG1327" s="163"/>
      <c r="AH1327" s="163"/>
      <c r="AI1327" s="163"/>
      <c r="AJ1327" s="163"/>
      <c r="AK1327" s="164"/>
      <c r="AL1327" s="139"/>
      <c r="AM1327" s="139"/>
      <c r="AN1327" s="139"/>
      <c r="AO1327" s="139"/>
      <c r="BB1327" s="165"/>
      <c r="BC1327" s="161"/>
      <c r="BD1327" s="166"/>
      <c r="BJ1327" s="165"/>
      <c r="BK1327" s="161"/>
      <c r="BL1327" s="166"/>
      <c r="CJ1327" s="413"/>
      <c r="CK1327" s="413"/>
      <c r="CO1327" s="141"/>
    </row>
    <row r="1328" spans="1:93" s="5" customFormat="1" x14ac:dyDescent="0.25">
      <c r="A1328" s="139"/>
      <c r="B1328" s="139"/>
      <c r="C1328" s="139"/>
      <c r="D1328" s="139"/>
      <c r="E1328" s="139"/>
      <c r="F1328" s="139"/>
      <c r="G1328" s="139"/>
      <c r="H1328" s="139"/>
      <c r="I1328" s="139"/>
      <c r="J1328" s="139"/>
      <c r="K1328" s="139"/>
      <c r="L1328" s="139"/>
      <c r="M1328" s="139"/>
      <c r="N1328" s="139"/>
      <c r="O1328" s="139"/>
      <c r="P1328" s="139"/>
      <c r="Q1328" s="139"/>
      <c r="R1328" s="139"/>
      <c r="S1328" s="139"/>
      <c r="T1328" s="139"/>
      <c r="U1328" s="139"/>
      <c r="V1328" s="139"/>
      <c r="W1328" s="139"/>
      <c r="X1328" s="139"/>
      <c r="Y1328" s="139"/>
      <c r="Z1328" s="139"/>
      <c r="AA1328" s="139"/>
      <c r="AB1328" s="139"/>
      <c r="AC1328" s="139"/>
      <c r="AD1328" s="139"/>
      <c r="AE1328" s="139"/>
      <c r="AF1328" s="163"/>
      <c r="AG1328" s="163"/>
      <c r="AH1328" s="163"/>
      <c r="AI1328" s="163"/>
      <c r="AJ1328" s="163"/>
      <c r="AK1328" s="164"/>
      <c r="AL1328" s="139"/>
      <c r="AM1328" s="139"/>
      <c r="AN1328" s="139"/>
      <c r="AO1328" s="139"/>
      <c r="BB1328" s="165"/>
      <c r="BC1328" s="161"/>
      <c r="BD1328" s="166"/>
      <c r="BJ1328" s="165"/>
      <c r="BK1328" s="161"/>
      <c r="BL1328" s="166"/>
      <c r="CJ1328" s="413"/>
      <c r="CK1328" s="413"/>
      <c r="CO1328" s="141"/>
    </row>
    <row r="1329" spans="1:93" s="5" customFormat="1" x14ac:dyDescent="0.25">
      <c r="A1329" s="139"/>
      <c r="B1329" s="139"/>
      <c r="C1329" s="139"/>
      <c r="D1329" s="139"/>
      <c r="E1329" s="139"/>
      <c r="F1329" s="139"/>
      <c r="G1329" s="139"/>
      <c r="H1329" s="139"/>
      <c r="I1329" s="139"/>
      <c r="J1329" s="139"/>
      <c r="K1329" s="139"/>
      <c r="L1329" s="139"/>
      <c r="M1329" s="139"/>
      <c r="N1329" s="139"/>
      <c r="O1329" s="139"/>
      <c r="P1329" s="139"/>
      <c r="Q1329" s="139"/>
      <c r="R1329" s="139"/>
      <c r="S1329" s="139"/>
      <c r="T1329" s="139"/>
      <c r="U1329" s="139"/>
      <c r="V1329" s="139"/>
      <c r="W1329" s="139"/>
      <c r="X1329" s="139"/>
      <c r="Y1329" s="139"/>
      <c r="Z1329" s="139"/>
      <c r="AA1329" s="139"/>
      <c r="AB1329" s="139"/>
      <c r="AC1329" s="139"/>
      <c r="AD1329" s="139"/>
      <c r="AE1329" s="139"/>
      <c r="AF1329" s="163"/>
      <c r="AG1329" s="163"/>
      <c r="AH1329" s="163"/>
      <c r="AI1329" s="163"/>
      <c r="AJ1329" s="163"/>
      <c r="AK1329" s="164"/>
      <c r="AL1329" s="139"/>
      <c r="AM1329" s="139"/>
      <c r="AN1329" s="139"/>
      <c r="AO1329" s="139"/>
      <c r="BB1329" s="165"/>
      <c r="BC1329" s="161"/>
      <c r="BD1329" s="166"/>
      <c r="BJ1329" s="165"/>
      <c r="BK1329" s="161"/>
      <c r="BL1329" s="166"/>
      <c r="CJ1329" s="413"/>
      <c r="CK1329" s="413"/>
      <c r="CO1329" s="141"/>
    </row>
    <row r="1330" spans="1:93" s="5" customFormat="1" x14ac:dyDescent="0.25">
      <c r="A1330" s="139"/>
      <c r="B1330" s="139"/>
      <c r="C1330" s="139"/>
      <c r="D1330" s="139"/>
      <c r="E1330" s="139"/>
      <c r="F1330" s="139"/>
      <c r="G1330" s="139"/>
      <c r="H1330" s="139"/>
      <c r="I1330" s="139"/>
      <c r="J1330" s="139"/>
      <c r="K1330" s="139"/>
      <c r="L1330" s="139"/>
      <c r="M1330" s="139"/>
      <c r="N1330" s="139"/>
      <c r="O1330" s="139"/>
      <c r="P1330" s="139"/>
      <c r="Q1330" s="139"/>
      <c r="R1330" s="139"/>
      <c r="S1330" s="139"/>
      <c r="T1330" s="139"/>
      <c r="U1330" s="139"/>
      <c r="V1330" s="139"/>
      <c r="W1330" s="139"/>
      <c r="X1330" s="139"/>
      <c r="Y1330" s="139"/>
      <c r="Z1330" s="139"/>
      <c r="AA1330" s="139"/>
      <c r="AB1330" s="139"/>
      <c r="AC1330" s="139"/>
      <c r="AD1330" s="139"/>
      <c r="AE1330" s="139"/>
      <c r="AF1330" s="163"/>
      <c r="AG1330" s="163"/>
      <c r="AH1330" s="163"/>
      <c r="AI1330" s="163"/>
      <c r="AJ1330" s="163"/>
      <c r="AK1330" s="164"/>
      <c r="AL1330" s="139"/>
      <c r="AM1330" s="139"/>
      <c r="AN1330" s="139"/>
      <c r="AO1330" s="139"/>
      <c r="BB1330" s="165"/>
      <c r="BC1330" s="161"/>
      <c r="BD1330" s="166"/>
      <c r="BJ1330" s="165"/>
      <c r="BK1330" s="161"/>
      <c r="BL1330" s="166"/>
      <c r="CJ1330" s="413"/>
      <c r="CK1330" s="413"/>
      <c r="CO1330" s="141"/>
    </row>
    <row r="1331" spans="1:93" s="5" customFormat="1" x14ac:dyDescent="0.25">
      <c r="A1331" s="139"/>
      <c r="B1331" s="139"/>
      <c r="C1331" s="139"/>
      <c r="D1331" s="139"/>
      <c r="E1331" s="139"/>
      <c r="F1331" s="139"/>
      <c r="G1331" s="139"/>
      <c r="H1331" s="139"/>
      <c r="I1331" s="139"/>
      <c r="J1331" s="139"/>
      <c r="K1331" s="139"/>
      <c r="L1331" s="139"/>
      <c r="M1331" s="139"/>
      <c r="N1331" s="139"/>
      <c r="O1331" s="139"/>
      <c r="P1331" s="139"/>
      <c r="Q1331" s="139"/>
      <c r="R1331" s="139"/>
      <c r="S1331" s="139"/>
      <c r="T1331" s="139"/>
      <c r="U1331" s="139"/>
      <c r="V1331" s="139"/>
      <c r="W1331" s="139"/>
      <c r="X1331" s="139"/>
      <c r="Y1331" s="139"/>
      <c r="Z1331" s="139"/>
      <c r="AA1331" s="139"/>
      <c r="AB1331" s="139"/>
      <c r="AC1331" s="139"/>
      <c r="AD1331" s="139"/>
      <c r="AE1331" s="139"/>
      <c r="AF1331" s="163"/>
      <c r="AG1331" s="163"/>
      <c r="AH1331" s="163"/>
      <c r="AI1331" s="163"/>
      <c r="AJ1331" s="163"/>
      <c r="AK1331" s="164"/>
      <c r="AL1331" s="139"/>
      <c r="AM1331" s="139"/>
      <c r="AN1331" s="139"/>
      <c r="AO1331" s="139"/>
      <c r="BB1331" s="165"/>
      <c r="BC1331" s="161"/>
      <c r="BD1331" s="166"/>
      <c r="BJ1331" s="165"/>
      <c r="BK1331" s="161"/>
      <c r="BL1331" s="166"/>
      <c r="CJ1331" s="413"/>
      <c r="CK1331" s="413"/>
      <c r="CO1331" s="141"/>
    </row>
    <row r="1332" spans="1:93" s="5" customFormat="1" x14ac:dyDescent="0.25">
      <c r="A1332" s="139"/>
      <c r="B1332" s="139"/>
      <c r="C1332" s="139"/>
      <c r="D1332" s="139"/>
      <c r="E1332" s="139"/>
      <c r="F1332" s="139"/>
      <c r="G1332" s="139"/>
      <c r="H1332" s="139"/>
      <c r="I1332" s="139"/>
      <c r="J1332" s="139"/>
      <c r="K1332" s="139"/>
      <c r="L1332" s="139"/>
      <c r="M1332" s="139"/>
      <c r="N1332" s="139"/>
      <c r="O1332" s="139"/>
      <c r="P1332" s="139"/>
      <c r="Q1332" s="139"/>
      <c r="R1332" s="139"/>
      <c r="S1332" s="139"/>
      <c r="T1332" s="139"/>
      <c r="U1332" s="139"/>
      <c r="V1332" s="139"/>
      <c r="W1332" s="139"/>
      <c r="X1332" s="139"/>
      <c r="Y1332" s="139"/>
      <c r="Z1332" s="139"/>
      <c r="AA1332" s="139"/>
      <c r="AB1332" s="139"/>
      <c r="AC1332" s="139"/>
      <c r="AD1332" s="139"/>
      <c r="AE1332" s="139"/>
      <c r="AF1332" s="163"/>
      <c r="AG1332" s="163"/>
      <c r="AH1332" s="163"/>
      <c r="AI1332" s="163"/>
      <c r="AJ1332" s="163"/>
      <c r="AK1332" s="164"/>
      <c r="AL1332" s="139"/>
      <c r="AM1332" s="139"/>
      <c r="AN1332" s="139"/>
      <c r="AO1332" s="139"/>
      <c r="BB1332" s="165"/>
      <c r="BC1332" s="161"/>
      <c r="BD1332" s="166"/>
      <c r="BJ1332" s="165"/>
      <c r="BK1332" s="161"/>
      <c r="BL1332" s="166"/>
      <c r="CJ1332" s="413"/>
      <c r="CK1332" s="413"/>
      <c r="CO1332" s="141"/>
    </row>
    <row r="1333" spans="1:93" s="5" customFormat="1" x14ac:dyDescent="0.25">
      <c r="A1333" s="139"/>
      <c r="B1333" s="139"/>
      <c r="C1333" s="139"/>
      <c r="D1333" s="139"/>
      <c r="E1333" s="139"/>
      <c r="F1333" s="139"/>
      <c r="G1333" s="139"/>
      <c r="H1333" s="139"/>
      <c r="I1333" s="139"/>
      <c r="J1333" s="139"/>
      <c r="K1333" s="139"/>
      <c r="L1333" s="139"/>
      <c r="M1333" s="139"/>
      <c r="N1333" s="139"/>
      <c r="O1333" s="139"/>
      <c r="P1333" s="139"/>
      <c r="Q1333" s="139"/>
      <c r="R1333" s="139"/>
      <c r="S1333" s="139"/>
      <c r="T1333" s="139"/>
      <c r="U1333" s="139"/>
      <c r="V1333" s="139"/>
      <c r="W1333" s="139"/>
      <c r="X1333" s="139"/>
      <c r="Y1333" s="139"/>
      <c r="Z1333" s="139"/>
      <c r="AA1333" s="139"/>
      <c r="AB1333" s="139"/>
      <c r="AC1333" s="139"/>
      <c r="AD1333" s="139"/>
      <c r="AE1333" s="139"/>
      <c r="AF1333" s="163"/>
      <c r="AG1333" s="163"/>
      <c r="AH1333" s="163"/>
      <c r="AI1333" s="163"/>
      <c r="AJ1333" s="163"/>
      <c r="AK1333" s="164"/>
      <c r="AL1333" s="139"/>
      <c r="AM1333" s="139"/>
      <c r="AN1333" s="139"/>
      <c r="AO1333" s="139"/>
      <c r="BB1333" s="165"/>
      <c r="BC1333" s="161"/>
      <c r="BD1333" s="166"/>
      <c r="BJ1333" s="165"/>
      <c r="BK1333" s="161"/>
      <c r="BL1333" s="166"/>
      <c r="CJ1333" s="413"/>
      <c r="CK1333" s="413"/>
      <c r="CO1333" s="141"/>
    </row>
    <row r="1334" spans="1:93" s="5" customFormat="1" x14ac:dyDescent="0.25">
      <c r="A1334" s="139"/>
      <c r="B1334" s="139"/>
      <c r="C1334" s="139"/>
      <c r="D1334" s="139"/>
      <c r="E1334" s="139"/>
      <c r="F1334" s="139"/>
      <c r="G1334" s="139"/>
      <c r="H1334" s="139"/>
      <c r="I1334" s="139"/>
      <c r="J1334" s="139"/>
      <c r="K1334" s="139"/>
      <c r="L1334" s="139"/>
      <c r="M1334" s="139"/>
      <c r="N1334" s="139"/>
      <c r="O1334" s="139"/>
      <c r="P1334" s="139"/>
      <c r="Q1334" s="139"/>
      <c r="R1334" s="139"/>
      <c r="S1334" s="139"/>
      <c r="T1334" s="139"/>
      <c r="U1334" s="139"/>
      <c r="V1334" s="139"/>
      <c r="W1334" s="139"/>
      <c r="X1334" s="139"/>
      <c r="Y1334" s="139"/>
      <c r="Z1334" s="139"/>
      <c r="AA1334" s="139"/>
      <c r="AB1334" s="139"/>
      <c r="AC1334" s="139"/>
      <c r="AD1334" s="139"/>
      <c r="AE1334" s="139"/>
      <c r="AF1334" s="163"/>
      <c r="AG1334" s="163"/>
      <c r="AH1334" s="163"/>
      <c r="AI1334" s="163"/>
      <c r="AJ1334" s="163"/>
      <c r="AK1334" s="164"/>
      <c r="AL1334" s="139"/>
      <c r="AM1334" s="139"/>
      <c r="AN1334" s="139"/>
      <c r="AO1334" s="139"/>
      <c r="BB1334" s="165"/>
      <c r="BC1334" s="161"/>
      <c r="BD1334" s="166"/>
      <c r="BJ1334" s="165"/>
      <c r="BK1334" s="161"/>
      <c r="BL1334" s="166"/>
      <c r="CJ1334" s="413"/>
      <c r="CK1334" s="413"/>
      <c r="CO1334" s="141"/>
    </row>
    <row r="1335" spans="1:93" s="5" customFormat="1" x14ac:dyDescent="0.25">
      <c r="A1335" s="139"/>
      <c r="B1335" s="139"/>
      <c r="C1335" s="139"/>
      <c r="D1335" s="139"/>
      <c r="E1335" s="139"/>
      <c r="F1335" s="139"/>
      <c r="G1335" s="139"/>
      <c r="H1335" s="139"/>
      <c r="I1335" s="139"/>
      <c r="J1335" s="139"/>
      <c r="K1335" s="139"/>
      <c r="L1335" s="139"/>
      <c r="M1335" s="139"/>
      <c r="N1335" s="139"/>
      <c r="O1335" s="139"/>
      <c r="P1335" s="139"/>
      <c r="Q1335" s="139"/>
      <c r="R1335" s="139"/>
      <c r="S1335" s="139"/>
      <c r="T1335" s="139"/>
      <c r="U1335" s="139"/>
      <c r="V1335" s="139"/>
      <c r="W1335" s="139"/>
      <c r="X1335" s="139"/>
      <c r="Y1335" s="139"/>
      <c r="Z1335" s="139"/>
      <c r="AA1335" s="139"/>
      <c r="AB1335" s="139"/>
      <c r="AC1335" s="139"/>
      <c r="AD1335" s="139"/>
      <c r="AE1335" s="139"/>
      <c r="AF1335" s="163"/>
      <c r="AG1335" s="163"/>
      <c r="AH1335" s="163"/>
      <c r="AI1335" s="163"/>
      <c r="AJ1335" s="163"/>
      <c r="AK1335" s="164"/>
      <c r="AL1335" s="139"/>
      <c r="AM1335" s="139"/>
      <c r="AN1335" s="139"/>
      <c r="AO1335" s="139"/>
      <c r="BB1335" s="165"/>
      <c r="BC1335" s="161"/>
      <c r="BD1335" s="166"/>
      <c r="BJ1335" s="165"/>
      <c r="BK1335" s="161"/>
      <c r="BL1335" s="166"/>
      <c r="CJ1335" s="413"/>
      <c r="CK1335" s="413"/>
      <c r="CO1335" s="141"/>
    </row>
    <row r="1336" spans="1:93" s="5" customFormat="1" x14ac:dyDescent="0.25">
      <c r="A1336" s="139"/>
      <c r="B1336" s="139"/>
      <c r="C1336" s="139"/>
      <c r="D1336" s="139"/>
      <c r="E1336" s="139"/>
      <c r="F1336" s="139"/>
      <c r="G1336" s="139"/>
      <c r="H1336" s="139"/>
      <c r="I1336" s="139"/>
      <c r="J1336" s="139"/>
      <c r="K1336" s="139"/>
      <c r="L1336" s="139"/>
      <c r="M1336" s="139"/>
      <c r="N1336" s="139"/>
      <c r="O1336" s="139"/>
      <c r="P1336" s="139"/>
      <c r="Q1336" s="139"/>
      <c r="R1336" s="139"/>
      <c r="S1336" s="139"/>
      <c r="T1336" s="139"/>
      <c r="U1336" s="139"/>
      <c r="V1336" s="139"/>
      <c r="W1336" s="139"/>
      <c r="X1336" s="139"/>
      <c r="Y1336" s="139"/>
      <c r="Z1336" s="139"/>
      <c r="AA1336" s="139"/>
      <c r="AB1336" s="139"/>
      <c r="AC1336" s="139"/>
      <c r="AD1336" s="139"/>
      <c r="AE1336" s="139"/>
      <c r="AF1336" s="163"/>
      <c r="AG1336" s="163"/>
      <c r="AH1336" s="163"/>
      <c r="AI1336" s="163"/>
      <c r="AJ1336" s="163"/>
      <c r="AK1336" s="164"/>
      <c r="AL1336" s="139"/>
      <c r="AM1336" s="139"/>
      <c r="AN1336" s="139"/>
      <c r="AO1336" s="139"/>
      <c r="BB1336" s="165"/>
      <c r="BC1336" s="161"/>
      <c r="BD1336" s="166"/>
      <c r="BJ1336" s="165"/>
      <c r="BK1336" s="161"/>
      <c r="BL1336" s="166"/>
      <c r="CJ1336" s="413"/>
      <c r="CK1336" s="413"/>
      <c r="CO1336" s="141"/>
    </row>
    <row r="1337" spans="1:93" s="5" customFormat="1" x14ac:dyDescent="0.25">
      <c r="A1337" s="139"/>
      <c r="B1337" s="139"/>
      <c r="C1337" s="139"/>
      <c r="D1337" s="139"/>
      <c r="E1337" s="139"/>
      <c r="F1337" s="139"/>
      <c r="G1337" s="139"/>
      <c r="H1337" s="139"/>
      <c r="I1337" s="139"/>
      <c r="J1337" s="139"/>
      <c r="K1337" s="139"/>
      <c r="L1337" s="139"/>
      <c r="M1337" s="139"/>
      <c r="N1337" s="139"/>
      <c r="O1337" s="139"/>
      <c r="P1337" s="139"/>
      <c r="Q1337" s="139"/>
      <c r="R1337" s="139"/>
      <c r="S1337" s="139"/>
      <c r="T1337" s="139"/>
      <c r="U1337" s="139"/>
      <c r="V1337" s="139"/>
      <c r="W1337" s="139"/>
      <c r="X1337" s="139"/>
      <c r="Y1337" s="139"/>
      <c r="Z1337" s="139"/>
      <c r="AA1337" s="139"/>
      <c r="AB1337" s="139"/>
      <c r="AC1337" s="139"/>
      <c r="AD1337" s="139"/>
      <c r="AE1337" s="139"/>
      <c r="AF1337" s="163"/>
      <c r="AG1337" s="163"/>
      <c r="AH1337" s="163"/>
      <c r="AI1337" s="163"/>
      <c r="AJ1337" s="163"/>
      <c r="AK1337" s="164"/>
      <c r="AL1337" s="139"/>
      <c r="AM1337" s="139"/>
      <c r="AN1337" s="139"/>
      <c r="AO1337" s="139"/>
      <c r="BB1337" s="165"/>
      <c r="BC1337" s="161"/>
      <c r="BD1337" s="166"/>
      <c r="BJ1337" s="165"/>
      <c r="BK1337" s="161"/>
      <c r="BL1337" s="166"/>
      <c r="CJ1337" s="413"/>
      <c r="CK1337" s="413"/>
      <c r="CO1337" s="141"/>
    </row>
    <row r="1338" spans="1:93" s="5" customFormat="1" x14ac:dyDescent="0.25">
      <c r="A1338" s="139"/>
      <c r="B1338" s="139"/>
      <c r="C1338" s="139"/>
      <c r="D1338" s="139"/>
      <c r="E1338" s="139"/>
      <c r="F1338" s="139"/>
      <c r="G1338" s="139"/>
      <c r="H1338" s="139"/>
      <c r="I1338" s="139"/>
      <c r="J1338" s="139"/>
      <c r="K1338" s="139"/>
      <c r="L1338" s="139"/>
      <c r="M1338" s="139"/>
      <c r="N1338" s="139"/>
      <c r="O1338" s="139"/>
      <c r="P1338" s="139"/>
      <c r="Q1338" s="139"/>
      <c r="R1338" s="139"/>
      <c r="S1338" s="139"/>
      <c r="T1338" s="139"/>
      <c r="U1338" s="139"/>
      <c r="V1338" s="139"/>
      <c r="W1338" s="139"/>
      <c r="X1338" s="139"/>
      <c r="Y1338" s="139"/>
      <c r="Z1338" s="139"/>
      <c r="AA1338" s="139"/>
      <c r="AB1338" s="139"/>
      <c r="AC1338" s="139"/>
      <c r="AD1338" s="139"/>
      <c r="AE1338" s="139"/>
      <c r="AF1338" s="163"/>
      <c r="AG1338" s="163"/>
      <c r="AH1338" s="163"/>
      <c r="AI1338" s="163"/>
      <c r="AJ1338" s="163"/>
      <c r="AK1338" s="164"/>
      <c r="AL1338" s="139"/>
      <c r="AM1338" s="139"/>
      <c r="AN1338" s="139"/>
      <c r="AO1338" s="139"/>
      <c r="BB1338" s="165"/>
      <c r="BC1338" s="161"/>
      <c r="BD1338" s="166"/>
      <c r="BJ1338" s="165"/>
      <c r="BK1338" s="161"/>
      <c r="BL1338" s="166"/>
      <c r="CJ1338" s="413"/>
      <c r="CK1338" s="413"/>
      <c r="CO1338" s="141"/>
    </row>
    <row r="1339" spans="1:93" s="5" customFormat="1" x14ac:dyDescent="0.25">
      <c r="A1339" s="139"/>
      <c r="B1339" s="139"/>
      <c r="C1339" s="139"/>
      <c r="D1339" s="139"/>
      <c r="E1339" s="139"/>
      <c r="F1339" s="139"/>
      <c r="G1339" s="139"/>
      <c r="H1339" s="139"/>
      <c r="I1339" s="139"/>
      <c r="J1339" s="139"/>
      <c r="K1339" s="139"/>
      <c r="L1339" s="139"/>
      <c r="M1339" s="139"/>
      <c r="N1339" s="139"/>
      <c r="O1339" s="139"/>
      <c r="P1339" s="139"/>
      <c r="Q1339" s="139"/>
      <c r="R1339" s="139"/>
      <c r="S1339" s="139"/>
      <c r="T1339" s="139"/>
      <c r="U1339" s="139"/>
      <c r="V1339" s="139"/>
      <c r="W1339" s="139"/>
      <c r="X1339" s="139"/>
      <c r="Y1339" s="139"/>
      <c r="Z1339" s="139"/>
      <c r="AA1339" s="139"/>
      <c r="AB1339" s="139"/>
      <c r="AC1339" s="139"/>
      <c r="AD1339" s="139"/>
      <c r="AE1339" s="139"/>
      <c r="AF1339" s="163"/>
      <c r="AG1339" s="163"/>
      <c r="AH1339" s="163"/>
      <c r="AI1339" s="163"/>
      <c r="AJ1339" s="163"/>
      <c r="AK1339" s="164"/>
      <c r="AL1339" s="139"/>
      <c r="AM1339" s="139"/>
      <c r="AN1339" s="139"/>
      <c r="AO1339" s="139"/>
      <c r="BB1339" s="165"/>
      <c r="BC1339" s="161"/>
      <c r="BD1339" s="166"/>
      <c r="BJ1339" s="165"/>
      <c r="BK1339" s="161"/>
      <c r="BL1339" s="166"/>
      <c r="CJ1339" s="413"/>
      <c r="CK1339" s="413"/>
      <c r="CO1339" s="141"/>
    </row>
    <row r="1340" spans="1:93" s="5" customFormat="1" x14ac:dyDescent="0.25">
      <c r="A1340" s="139"/>
      <c r="B1340" s="139"/>
      <c r="C1340" s="139"/>
      <c r="D1340" s="139"/>
      <c r="E1340" s="139"/>
      <c r="F1340" s="139"/>
      <c r="G1340" s="139"/>
      <c r="H1340" s="139"/>
      <c r="I1340" s="139"/>
      <c r="J1340" s="139"/>
      <c r="K1340" s="139"/>
      <c r="L1340" s="139"/>
      <c r="M1340" s="139"/>
      <c r="N1340" s="139"/>
      <c r="O1340" s="139"/>
      <c r="P1340" s="139"/>
      <c r="Q1340" s="139"/>
      <c r="R1340" s="139"/>
      <c r="S1340" s="139"/>
      <c r="T1340" s="139"/>
      <c r="U1340" s="139"/>
      <c r="V1340" s="139"/>
      <c r="W1340" s="139"/>
      <c r="X1340" s="139"/>
      <c r="Y1340" s="139"/>
      <c r="Z1340" s="139"/>
      <c r="AA1340" s="139"/>
      <c r="AB1340" s="139"/>
      <c r="AC1340" s="139"/>
      <c r="AD1340" s="139"/>
      <c r="AE1340" s="139"/>
      <c r="AF1340" s="163"/>
      <c r="AG1340" s="163"/>
      <c r="AH1340" s="163"/>
      <c r="AI1340" s="163"/>
      <c r="AJ1340" s="163"/>
      <c r="AK1340" s="164"/>
      <c r="AL1340" s="139"/>
      <c r="AM1340" s="139"/>
      <c r="AN1340" s="139"/>
      <c r="AO1340" s="139"/>
      <c r="BB1340" s="165"/>
      <c r="BC1340" s="161"/>
      <c r="BD1340" s="166"/>
      <c r="BJ1340" s="165"/>
      <c r="BK1340" s="161"/>
      <c r="BL1340" s="166"/>
      <c r="CJ1340" s="413"/>
      <c r="CK1340" s="413"/>
      <c r="CO1340" s="141"/>
    </row>
    <row r="1341" spans="1:93" s="5" customFormat="1" x14ac:dyDescent="0.25">
      <c r="A1341" s="139"/>
      <c r="B1341" s="139"/>
      <c r="C1341" s="139"/>
      <c r="D1341" s="139"/>
      <c r="E1341" s="139"/>
      <c r="F1341" s="139"/>
      <c r="G1341" s="139"/>
      <c r="H1341" s="139"/>
      <c r="I1341" s="139"/>
      <c r="J1341" s="139"/>
      <c r="K1341" s="139"/>
      <c r="L1341" s="139"/>
      <c r="M1341" s="139"/>
      <c r="N1341" s="139"/>
      <c r="O1341" s="139"/>
      <c r="P1341" s="139"/>
      <c r="Q1341" s="139"/>
      <c r="R1341" s="139"/>
      <c r="S1341" s="139"/>
      <c r="T1341" s="139"/>
      <c r="U1341" s="139"/>
      <c r="V1341" s="139"/>
      <c r="W1341" s="139"/>
      <c r="X1341" s="139"/>
      <c r="Y1341" s="139"/>
      <c r="Z1341" s="139"/>
      <c r="AA1341" s="139"/>
      <c r="AB1341" s="139"/>
      <c r="AC1341" s="139"/>
      <c r="AD1341" s="139"/>
      <c r="AE1341" s="139"/>
      <c r="AF1341" s="163"/>
      <c r="AG1341" s="163"/>
      <c r="AH1341" s="163"/>
      <c r="AI1341" s="163"/>
      <c r="AJ1341" s="163"/>
      <c r="AK1341" s="164"/>
      <c r="AL1341" s="139"/>
      <c r="AM1341" s="139"/>
      <c r="AN1341" s="139"/>
      <c r="AO1341" s="139"/>
      <c r="BB1341" s="165"/>
      <c r="BC1341" s="161"/>
      <c r="BD1341" s="166"/>
      <c r="BJ1341" s="165"/>
      <c r="BK1341" s="161"/>
      <c r="BL1341" s="166"/>
      <c r="CJ1341" s="413"/>
      <c r="CK1341" s="413"/>
      <c r="CO1341" s="141"/>
    </row>
    <row r="1342" spans="1:93" s="5" customFormat="1" x14ac:dyDescent="0.25">
      <c r="A1342" s="139"/>
      <c r="B1342" s="139"/>
      <c r="C1342" s="139"/>
      <c r="D1342" s="139"/>
      <c r="E1342" s="139"/>
      <c r="F1342" s="139"/>
      <c r="G1342" s="139"/>
      <c r="H1342" s="139"/>
      <c r="I1342" s="139"/>
      <c r="J1342" s="139"/>
      <c r="K1342" s="139"/>
      <c r="L1342" s="139"/>
      <c r="M1342" s="139"/>
      <c r="N1342" s="139"/>
      <c r="O1342" s="139"/>
      <c r="P1342" s="139"/>
      <c r="Q1342" s="139"/>
      <c r="R1342" s="139"/>
      <c r="S1342" s="139"/>
      <c r="T1342" s="139"/>
      <c r="U1342" s="139"/>
      <c r="V1342" s="139"/>
      <c r="W1342" s="139"/>
      <c r="X1342" s="139"/>
      <c r="Y1342" s="139"/>
      <c r="Z1342" s="139"/>
      <c r="AA1342" s="139"/>
      <c r="AB1342" s="139"/>
      <c r="AC1342" s="139"/>
      <c r="AD1342" s="139"/>
      <c r="AE1342" s="139"/>
      <c r="AF1342" s="163"/>
      <c r="AG1342" s="163"/>
      <c r="AH1342" s="163"/>
      <c r="AI1342" s="163"/>
      <c r="AJ1342" s="163"/>
      <c r="AK1342" s="164"/>
      <c r="AL1342" s="139"/>
      <c r="AM1342" s="139"/>
      <c r="AN1342" s="139"/>
      <c r="AO1342" s="139"/>
      <c r="BB1342" s="165"/>
      <c r="BC1342" s="161"/>
      <c r="BD1342" s="166"/>
      <c r="BJ1342" s="165"/>
      <c r="BK1342" s="161"/>
      <c r="BL1342" s="166"/>
      <c r="CJ1342" s="413"/>
      <c r="CK1342" s="413"/>
      <c r="CO1342" s="141"/>
    </row>
    <row r="1343" spans="1:93" s="5" customFormat="1" x14ac:dyDescent="0.25">
      <c r="A1343" s="139"/>
      <c r="B1343" s="139"/>
      <c r="C1343" s="139"/>
      <c r="D1343" s="139"/>
      <c r="E1343" s="139"/>
      <c r="F1343" s="139"/>
      <c r="G1343" s="139"/>
      <c r="H1343" s="139"/>
      <c r="I1343" s="139"/>
      <c r="J1343" s="139"/>
      <c r="K1343" s="139"/>
      <c r="L1343" s="139"/>
      <c r="M1343" s="139"/>
      <c r="N1343" s="139"/>
      <c r="O1343" s="139"/>
      <c r="P1343" s="139"/>
      <c r="Q1343" s="139"/>
      <c r="R1343" s="139"/>
      <c r="S1343" s="139"/>
      <c r="T1343" s="139"/>
      <c r="U1343" s="139"/>
      <c r="V1343" s="139"/>
      <c r="W1343" s="139"/>
      <c r="X1343" s="139"/>
      <c r="Y1343" s="139"/>
      <c r="Z1343" s="139"/>
      <c r="AA1343" s="139"/>
      <c r="AB1343" s="139"/>
      <c r="AC1343" s="139"/>
      <c r="AD1343" s="139"/>
      <c r="AE1343" s="139"/>
      <c r="AF1343" s="163"/>
      <c r="AG1343" s="163"/>
      <c r="AH1343" s="163"/>
      <c r="AI1343" s="163"/>
      <c r="AJ1343" s="163"/>
      <c r="AK1343" s="164"/>
      <c r="AL1343" s="139"/>
      <c r="AM1343" s="139"/>
      <c r="AN1343" s="139"/>
      <c r="AO1343" s="139"/>
      <c r="BB1343" s="165"/>
      <c r="BC1343" s="161"/>
      <c r="BD1343" s="166"/>
      <c r="BJ1343" s="165"/>
      <c r="BK1343" s="161"/>
      <c r="BL1343" s="166"/>
      <c r="CJ1343" s="413"/>
      <c r="CK1343" s="413"/>
      <c r="CO1343" s="141"/>
    </row>
    <row r="1344" spans="1:93" s="5" customFormat="1" x14ac:dyDescent="0.25">
      <c r="A1344" s="139"/>
      <c r="B1344" s="139"/>
      <c r="C1344" s="139"/>
      <c r="D1344" s="139"/>
      <c r="E1344" s="139"/>
      <c r="F1344" s="139"/>
      <c r="G1344" s="139"/>
      <c r="H1344" s="139"/>
      <c r="I1344" s="139"/>
      <c r="J1344" s="139"/>
      <c r="K1344" s="139"/>
      <c r="L1344" s="139"/>
      <c r="M1344" s="139"/>
      <c r="N1344" s="139"/>
      <c r="O1344" s="139"/>
      <c r="P1344" s="139"/>
      <c r="Q1344" s="139"/>
      <c r="R1344" s="139"/>
      <c r="S1344" s="139"/>
      <c r="T1344" s="139"/>
      <c r="U1344" s="139"/>
      <c r="V1344" s="139"/>
      <c r="W1344" s="139"/>
      <c r="X1344" s="139"/>
      <c r="Y1344" s="139"/>
      <c r="Z1344" s="139"/>
      <c r="AA1344" s="139"/>
      <c r="AB1344" s="139"/>
      <c r="AC1344" s="139"/>
      <c r="AD1344" s="139"/>
      <c r="AE1344" s="139"/>
      <c r="AF1344" s="163"/>
      <c r="AG1344" s="163"/>
      <c r="AH1344" s="163"/>
      <c r="AI1344" s="163"/>
      <c r="AJ1344" s="163"/>
      <c r="AK1344" s="164"/>
      <c r="AL1344" s="139"/>
      <c r="AM1344" s="139"/>
      <c r="AN1344" s="139"/>
      <c r="AO1344" s="139"/>
      <c r="BB1344" s="165"/>
      <c r="BC1344" s="161"/>
      <c r="BD1344" s="166"/>
      <c r="BJ1344" s="165"/>
      <c r="BK1344" s="161"/>
      <c r="BL1344" s="166"/>
      <c r="CJ1344" s="413"/>
      <c r="CK1344" s="413"/>
      <c r="CO1344" s="141"/>
    </row>
    <row r="1345" spans="1:93" s="5" customFormat="1" x14ac:dyDescent="0.25">
      <c r="A1345" s="139"/>
      <c r="B1345" s="139"/>
      <c r="C1345" s="139"/>
      <c r="D1345" s="139"/>
      <c r="E1345" s="139"/>
      <c r="F1345" s="139"/>
      <c r="G1345" s="139"/>
      <c r="H1345" s="139"/>
      <c r="I1345" s="139"/>
      <c r="J1345" s="139"/>
      <c r="K1345" s="139"/>
      <c r="L1345" s="139"/>
      <c r="M1345" s="139"/>
      <c r="N1345" s="139"/>
      <c r="O1345" s="139"/>
      <c r="P1345" s="139"/>
      <c r="Q1345" s="139"/>
      <c r="R1345" s="139"/>
      <c r="S1345" s="139"/>
      <c r="T1345" s="139"/>
      <c r="U1345" s="139"/>
      <c r="V1345" s="139"/>
      <c r="W1345" s="139"/>
      <c r="X1345" s="139"/>
      <c r="Y1345" s="139"/>
      <c r="Z1345" s="139"/>
      <c r="AA1345" s="139"/>
      <c r="AB1345" s="139"/>
      <c r="AC1345" s="139"/>
      <c r="AD1345" s="139"/>
      <c r="AE1345" s="139"/>
      <c r="AF1345" s="163"/>
      <c r="AG1345" s="163"/>
      <c r="AH1345" s="163"/>
      <c r="AI1345" s="163"/>
      <c r="AJ1345" s="163"/>
      <c r="AK1345" s="164"/>
      <c r="AL1345" s="139"/>
      <c r="AM1345" s="139"/>
      <c r="AN1345" s="139"/>
      <c r="AO1345" s="139"/>
      <c r="BB1345" s="165"/>
      <c r="BC1345" s="161"/>
      <c r="BD1345" s="166"/>
      <c r="BJ1345" s="165"/>
      <c r="BK1345" s="161"/>
      <c r="BL1345" s="166"/>
      <c r="CJ1345" s="413"/>
      <c r="CK1345" s="413"/>
      <c r="CO1345" s="141"/>
    </row>
    <row r="1346" spans="1:93" s="5" customFormat="1" x14ac:dyDescent="0.25">
      <c r="A1346" s="139"/>
      <c r="B1346" s="139"/>
      <c r="C1346" s="139"/>
      <c r="D1346" s="139"/>
      <c r="E1346" s="139"/>
      <c r="F1346" s="139"/>
      <c r="G1346" s="139"/>
      <c r="H1346" s="139"/>
      <c r="I1346" s="139"/>
      <c r="J1346" s="139"/>
      <c r="K1346" s="139"/>
      <c r="L1346" s="139"/>
      <c r="M1346" s="139"/>
      <c r="N1346" s="139"/>
      <c r="O1346" s="139"/>
      <c r="P1346" s="139"/>
      <c r="Q1346" s="139"/>
      <c r="R1346" s="139"/>
      <c r="S1346" s="139"/>
      <c r="T1346" s="139"/>
      <c r="U1346" s="139"/>
      <c r="V1346" s="139"/>
      <c r="W1346" s="139"/>
      <c r="X1346" s="139"/>
      <c r="Y1346" s="139"/>
      <c r="Z1346" s="139"/>
      <c r="AA1346" s="139"/>
      <c r="AB1346" s="139"/>
      <c r="AC1346" s="139"/>
      <c r="AD1346" s="139"/>
      <c r="AE1346" s="139"/>
      <c r="AF1346" s="163"/>
      <c r="AG1346" s="163"/>
      <c r="AH1346" s="163"/>
      <c r="AI1346" s="163"/>
      <c r="AJ1346" s="163"/>
      <c r="AK1346" s="164"/>
      <c r="AL1346" s="139"/>
      <c r="AM1346" s="139"/>
      <c r="AN1346" s="139"/>
      <c r="AO1346" s="139"/>
      <c r="BB1346" s="165"/>
      <c r="BC1346" s="161"/>
      <c r="BD1346" s="166"/>
      <c r="BJ1346" s="165"/>
      <c r="BK1346" s="161"/>
      <c r="BL1346" s="166"/>
      <c r="CJ1346" s="413"/>
      <c r="CK1346" s="413"/>
      <c r="CO1346" s="141"/>
    </row>
    <row r="1347" spans="1:93" s="5" customFormat="1" x14ac:dyDescent="0.25">
      <c r="A1347" s="139"/>
      <c r="B1347" s="139"/>
      <c r="C1347" s="139"/>
      <c r="D1347" s="139"/>
      <c r="E1347" s="139"/>
      <c r="F1347" s="139"/>
      <c r="G1347" s="139"/>
      <c r="H1347" s="139"/>
      <c r="I1347" s="139"/>
      <c r="J1347" s="139"/>
      <c r="K1347" s="139"/>
      <c r="L1347" s="139"/>
      <c r="M1347" s="139"/>
      <c r="N1347" s="139"/>
      <c r="O1347" s="139"/>
      <c r="P1347" s="139"/>
      <c r="Q1347" s="139"/>
      <c r="R1347" s="139"/>
      <c r="S1347" s="139"/>
      <c r="T1347" s="139"/>
      <c r="U1347" s="139"/>
      <c r="V1347" s="139"/>
      <c r="W1347" s="139"/>
      <c r="X1347" s="139"/>
      <c r="Y1347" s="139"/>
      <c r="Z1347" s="139"/>
      <c r="AA1347" s="139"/>
      <c r="AB1347" s="139"/>
      <c r="AC1347" s="139"/>
      <c r="AD1347" s="139"/>
      <c r="AE1347" s="139"/>
      <c r="AF1347" s="163"/>
      <c r="AG1347" s="163"/>
      <c r="AH1347" s="163"/>
      <c r="AI1347" s="163"/>
      <c r="AJ1347" s="163"/>
      <c r="AK1347" s="164"/>
      <c r="AL1347" s="139"/>
      <c r="AM1347" s="139"/>
      <c r="AN1347" s="139"/>
      <c r="AO1347" s="139"/>
      <c r="BB1347" s="165"/>
      <c r="BC1347" s="161"/>
      <c r="BD1347" s="166"/>
      <c r="BJ1347" s="165"/>
      <c r="BK1347" s="161"/>
      <c r="BL1347" s="166"/>
      <c r="CJ1347" s="413"/>
      <c r="CK1347" s="413"/>
      <c r="CO1347" s="141"/>
    </row>
    <row r="1348" spans="1:93" s="5" customFormat="1" x14ac:dyDescent="0.25">
      <c r="A1348" s="139"/>
      <c r="B1348" s="139"/>
      <c r="C1348" s="139"/>
      <c r="D1348" s="139"/>
      <c r="E1348" s="139"/>
      <c r="F1348" s="139"/>
      <c r="G1348" s="139"/>
      <c r="H1348" s="139"/>
      <c r="I1348" s="139"/>
      <c r="J1348" s="139"/>
      <c r="K1348" s="139"/>
      <c r="L1348" s="139"/>
      <c r="M1348" s="139"/>
      <c r="N1348" s="139"/>
      <c r="O1348" s="139"/>
      <c r="P1348" s="139"/>
      <c r="Q1348" s="139"/>
      <c r="R1348" s="139"/>
      <c r="S1348" s="139"/>
      <c r="T1348" s="139"/>
      <c r="U1348" s="139"/>
      <c r="V1348" s="139"/>
      <c r="W1348" s="139"/>
      <c r="X1348" s="139"/>
      <c r="Y1348" s="139"/>
      <c r="Z1348" s="139"/>
      <c r="AA1348" s="139"/>
      <c r="AB1348" s="139"/>
      <c r="AC1348" s="139"/>
      <c r="AD1348" s="139"/>
      <c r="AE1348" s="139"/>
      <c r="AF1348" s="163"/>
      <c r="AG1348" s="163"/>
      <c r="AH1348" s="163"/>
      <c r="AI1348" s="163"/>
      <c r="AJ1348" s="163"/>
      <c r="AK1348" s="164"/>
      <c r="AL1348" s="139"/>
      <c r="AM1348" s="139"/>
      <c r="AN1348" s="139"/>
      <c r="AO1348" s="139"/>
      <c r="BB1348" s="165"/>
      <c r="BC1348" s="161"/>
      <c r="BD1348" s="166"/>
      <c r="BJ1348" s="165"/>
      <c r="BK1348" s="161"/>
      <c r="BL1348" s="166"/>
      <c r="CJ1348" s="413"/>
      <c r="CK1348" s="413"/>
      <c r="CO1348" s="141"/>
    </row>
    <row r="1349" spans="1:93" s="5" customFormat="1" x14ac:dyDescent="0.25">
      <c r="A1349" s="139"/>
      <c r="B1349" s="139"/>
      <c r="C1349" s="139"/>
      <c r="D1349" s="139"/>
      <c r="E1349" s="139"/>
      <c r="F1349" s="139"/>
      <c r="G1349" s="139"/>
      <c r="H1349" s="139"/>
      <c r="I1349" s="139"/>
      <c r="J1349" s="139"/>
      <c r="K1349" s="139"/>
      <c r="L1349" s="139"/>
      <c r="M1349" s="139"/>
      <c r="N1349" s="139"/>
      <c r="O1349" s="139"/>
      <c r="P1349" s="139"/>
      <c r="Q1349" s="139"/>
      <c r="R1349" s="139"/>
      <c r="S1349" s="139"/>
      <c r="T1349" s="139"/>
      <c r="U1349" s="139"/>
      <c r="V1349" s="139"/>
      <c r="W1349" s="139"/>
      <c r="X1349" s="139"/>
      <c r="Y1349" s="139"/>
      <c r="Z1349" s="139"/>
      <c r="AA1349" s="139"/>
      <c r="AB1349" s="139"/>
      <c r="AC1349" s="139"/>
      <c r="AD1349" s="139"/>
      <c r="AE1349" s="139"/>
      <c r="AF1349" s="163"/>
      <c r="AG1349" s="163"/>
      <c r="AH1349" s="163"/>
      <c r="AI1349" s="163"/>
      <c r="AJ1349" s="163"/>
      <c r="AK1349" s="164"/>
      <c r="AL1349" s="139"/>
      <c r="AM1349" s="139"/>
      <c r="AN1349" s="139"/>
      <c r="AO1349" s="139"/>
      <c r="BB1349" s="165"/>
      <c r="BC1349" s="161"/>
      <c r="BD1349" s="166"/>
      <c r="BJ1349" s="165"/>
      <c r="BK1349" s="161"/>
      <c r="BL1349" s="166"/>
      <c r="CJ1349" s="413"/>
      <c r="CK1349" s="413"/>
      <c r="CO1349" s="141"/>
    </row>
    <row r="1350" spans="1:93" s="5" customFormat="1" x14ac:dyDescent="0.25">
      <c r="A1350" s="139"/>
      <c r="B1350" s="139"/>
      <c r="C1350" s="139"/>
      <c r="D1350" s="139"/>
      <c r="E1350" s="139"/>
      <c r="F1350" s="139"/>
      <c r="G1350" s="139"/>
      <c r="H1350" s="139"/>
      <c r="I1350" s="139"/>
      <c r="J1350" s="139"/>
      <c r="K1350" s="139"/>
      <c r="L1350" s="139"/>
      <c r="M1350" s="139"/>
      <c r="N1350" s="139"/>
      <c r="O1350" s="139"/>
      <c r="P1350" s="139"/>
      <c r="Q1350" s="139"/>
      <c r="R1350" s="139"/>
      <c r="S1350" s="139"/>
      <c r="T1350" s="139"/>
      <c r="U1350" s="139"/>
      <c r="V1350" s="139"/>
      <c r="W1350" s="139"/>
      <c r="X1350" s="139"/>
      <c r="Y1350" s="139"/>
      <c r="Z1350" s="139"/>
      <c r="AA1350" s="139"/>
      <c r="AB1350" s="139"/>
      <c r="AC1350" s="139"/>
      <c r="AD1350" s="139"/>
      <c r="AE1350" s="139"/>
      <c r="AF1350" s="163"/>
      <c r="AG1350" s="163"/>
      <c r="AH1350" s="163"/>
      <c r="AI1350" s="163"/>
      <c r="AJ1350" s="163"/>
      <c r="AK1350" s="164"/>
      <c r="AL1350" s="139"/>
      <c r="AM1350" s="139"/>
      <c r="AN1350" s="139"/>
      <c r="AO1350" s="139"/>
      <c r="BB1350" s="165"/>
      <c r="BC1350" s="161"/>
      <c r="BD1350" s="166"/>
      <c r="BJ1350" s="165"/>
      <c r="BK1350" s="161"/>
      <c r="BL1350" s="166"/>
      <c r="CJ1350" s="413"/>
      <c r="CK1350" s="413"/>
      <c r="CO1350" s="141"/>
    </row>
    <row r="1351" spans="1:93" s="5" customFormat="1" x14ac:dyDescent="0.25">
      <c r="A1351" s="139"/>
      <c r="B1351" s="139"/>
      <c r="C1351" s="139"/>
      <c r="D1351" s="139"/>
      <c r="E1351" s="139"/>
      <c r="F1351" s="139"/>
      <c r="G1351" s="139"/>
      <c r="H1351" s="139"/>
      <c r="I1351" s="139"/>
      <c r="J1351" s="139"/>
      <c r="K1351" s="139"/>
      <c r="L1351" s="139"/>
      <c r="M1351" s="139"/>
      <c r="N1351" s="139"/>
      <c r="O1351" s="139"/>
      <c r="P1351" s="139"/>
      <c r="Q1351" s="139"/>
      <c r="R1351" s="139"/>
      <c r="S1351" s="139"/>
      <c r="T1351" s="139"/>
      <c r="U1351" s="139"/>
      <c r="V1351" s="139"/>
      <c r="W1351" s="139"/>
      <c r="X1351" s="139"/>
      <c r="Y1351" s="139"/>
      <c r="Z1351" s="139"/>
      <c r="AA1351" s="139"/>
      <c r="AB1351" s="139"/>
      <c r="AC1351" s="139"/>
      <c r="AD1351" s="139"/>
      <c r="AE1351" s="139"/>
      <c r="AF1351" s="163"/>
      <c r="AG1351" s="163"/>
      <c r="AH1351" s="163"/>
      <c r="AI1351" s="163"/>
      <c r="AJ1351" s="163"/>
      <c r="AK1351" s="164"/>
      <c r="AL1351" s="139"/>
      <c r="AM1351" s="139"/>
      <c r="AN1351" s="139"/>
      <c r="AO1351" s="139"/>
      <c r="BB1351" s="165"/>
      <c r="BC1351" s="161"/>
      <c r="BD1351" s="166"/>
      <c r="BJ1351" s="165"/>
      <c r="BK1351" s="161"/>
      <c r="BL1351" s="166"/>
      <c r="CJ1351" s="413"/>
      <c r="CK1351" s="413"/>
      <c r="CO1351" s="141"/>
    </row>
    <row r="1352" spans="1:93" s="5" customFormat="1" x14ac:dyDescent="0.25">
      <c r="A1352" s="139"/>
      <c r="B1352" s="139"/>
      <c r="C1352" s="139"/>
      <c r="D1352" s="139"/>
      <c r="E1352" s="139"/>
      <c r="F1352" s="139"/>
      <c r="G1352" s="139"/>
      <c r="H1352" s="139"/>
      <c r="I1352" s="139"/>
      <c r="J1352" s="139"/>
      <c r="K1352" s="139"/>
      <c r="L1352" s="139"/>
      <c r="M1352" s="139"/>
      <c r="N1352" s="139"/>
      <c r="O1352" s="139"/>
      <c r="P1352" s="139"/>
      <c r="Q1352" s="139"/>
      <c r="R1352" s="139"/>
      <c r="S1352" s="139"/>
      <c r="T1352" s="139"/>
      <c r="U1352" s="139"/>
      <c r="V1352" s="139"/>
      <c r="W1352" s="139"/>
      <c r="X1352" s="139"/>
      <c r="Y1352" s="139"/>
      <c r="Z1352" s="139"/>
      <c r="AA1352" s="139"/>
      <c r="AB1352" s="139"/>
      <c r="AC1352" s="139"/>
      <c r="AD1352" s="139"/>
      <c r="AE1352" s="139"/>
      <c r="AF1352" s="163"/>
      <c r="AG1352" s="163"/>
      <c r="AH1352" s="163"/>
      <c r="AI1352" s="163"/>
      <c r="AJ1352" s="163"/>
      <c r="AK1352" s="164"/>
      <c r="AL1352" s="139"/>
      <c r="AM1352" s="139"/>
      <c r="AN1352" s="139"/>
      <c r="AO1352" s="139"/>
      <c r="BB1352" s="165"/>
      <c r="BC1352" s="161"/>
      <c r="BD1352" s="166"/>
      <c r="BJ1352" s="165"/>
      <c r="BK1352" s="161"/>
      <c r="BL1352" s="166"/>
      <c r="CJ1352" s="413"/>
      <c r="CK1352" s="413"/>
      <c r="CO1352" s="141"/>
    </row>
    <row r="1353" spans="1:93" s="5" customFormat="1" x14ac:dyDescent="0.25">
      <c r="A1353" s="139"/>
      <c r="B1353" s="139"/>
      <c r="C1353" s="139"/>
      <c r="D1353" s="139"/>
      <c r="E1353" s="139"/>
      <c r="F1353" s="139"/>
      <c r="G1353" s="139"/>
      <c r="H1353" s="139"/>
      <c r="I1353" s="139"/>
      <c r="J1353" s="139"/>
      <c r="K1353" s="139"/>
      <c r="L1353" s="139"/>
      <c r="M1353" s="139"/>
      <c r="N1353" s="139"/>
      <c r="O1353" s="139"/>
      <c r="P1353" s="139"/>
      <c r="Q1353" s="139"/>
      <c r="R1353" s="139"/>
      <c r="S1353" s="139"/>
      <c r="T1353" s="139"/>
      <c r="U1353" s="139"/>
      <c r="V1353" s="139"/>
      <c r="W1353" s="139"/>
      <c r="X1353" s="139"/>
      <c r="Y1353" s="139"/>
      <c r="Z1353" s="139"/>
      <c r="AA1353" s="139"/>
      <c r="AB1353" s="139"/>
      <c r="AC1353" s="139"/>
      <c r="AD1353" s="139"/>
      <c r="AE1353" s="139"/>
      <c r="AF1353" s="163"/>
      <c r="AG1353" s="163"/>
      <c r="AH1353" s="163"/>
      <c r="AI1353" s="163"/>
      <c r="AJ1353" s="163"/>
      <c r="AK1353" s="164"/>
      <c r="AL1353" s="139"/>
      <c r="AM1353" s="139"/>
      <c r="AN1353" s="139"/>
      <c r="AO1353" s="139"/>
      <c r="BB1353" s="165"/>
      <c r="BC1353" s="161"/>
      <c r="BD1353" s="166"/>
      <c r="BJ1353" s="165"/>
      <c r="BK1353" s="161"/>
      <c r="BL1353" s="166"/>
      <c r="CJ1353" s="413"/>
      <c r="CK1353" s="413"/>
      <c r="CO1353" s="141"/>
    </row>
    <row r="1354" spans="1:93" s="5" customFormat="1" x14ac:dyDescent="0.25">
      <c r="A1354" s="139"/>
      <c r="B1354" s="139"/>
      <c r="C1354" s="139"/>
      <c r="D1354" s="139"/>
      <c r="E1354" s="139"/>
      <c r="F1354" s="139"/>
      <c r="G1354" s="139"/>
      <c r="H1354" s="139"/>
      <c r="I1354" s="139"/>
      <c r="J1354" s="139"/>
      <c r="K1354" s="139"/>
      <c r="L1354" s="139"/>
      <c r="M1354" s="139"/>
      <c r="N1354" s="139"/>
      <c r="O1354" s="139"/>
      <c r="P1354" s="139"/>
      <c r="Q1354" s="139"/>
      <c r="R1354" s="139"/>
      <c r="S1354" s="139"/>
      <c r="T1354" s="139"/>
      <c r="U1354" s="139"/>
      <c r="V1354" s="139"/>
      <c r="W1354" s="139"/>
      <c r="X1354" s="139"/>
      <c r="Y1354" s="139"/>
      <c r="Z1354" s="139"/>
      <c r="AA1354" s="139"/>
      <c r="AB1354" s="139"/>
      <c r="AC1354" s="139"/>
      <c r="AD1354" s="139"/>
      <c r="AE1354" s="139"/>
      <c r="AF1354" s="163"/>
      <c r="AG1354" s="163"/>
      <c r="AH1354" s="163"/>
      <c r="AI1354" s="163"/>
      <c r="AJ1354" s="163"/>
      <c r="AK1354" s="164"/>
      <c r="AL1354" s="139"/>
      <c r="AM1354" s="139"/>
      <c r="AN1354" s="139"/>
      <c r="AO1354" s="139"/>
      <c r="BB1354" s="165"/>
      <c r="BC1354" s="161"/>
      <c r="BD1354" s="166"/>
      <c r="BJ1354" s="165"/>
      <c r="BK1354" s="161"/>
      <c r="BL1354" s="166"/>
      <c r="CJ1354" s="413"/>
      <c r="CK1354" s="413"/>
      <c r="CO1354" s="141"/>
    </row>
    <row r="1355" spans="1:93" s="5" customFormat="1" x14ac:dyDescent="0.25">
      <c r="A1355" s="139"/>
      <c r="B1355" s="139"/>
      <c r="C1355" s="139"/>
      <c r="D1355" s="139"/>
      <c r="E1355" s="139"/>
      <c r="F1355" s="139"/>
      <c r="G1355" s="139"/>
      <c r="H1355" s="139"/>
      <c r="I1355" s="139"/>
      <c r="J1355" s="139"/>
      <c r="K1355" s="139"/>
      <c r="L1355" s="139"/>
      <c r="M1355" s="139"/>
      <c r="N1355" s="139"/>
      <c r="O1355" s="139"/>
      <c r="P1355" s="139"/>
      <c r="Q1355" s="139"/>
      <c r="R1355" s="139"/>
      <c r="S1355" s="139"/>
      <c r="T1355" s="139"/>
      <c r="U1355" s="139"/>
      <c r="V1355" s="139"/>
      <c r="W1355" s="139"/>
      <c r="X1355" s="139"/>
      <c r="Y1355" s="139"/>
      <c r="Z1355" s="139"/>
      <c r="AA1355" s="139"/>
      <c r="AB1355" s="139"/>
      <c r="AC1355" s="139"/>
      <c r="AD1355" s="139"/>
      <c r="AE1355" s="139"/>
      <c r="AF1355" s="163"/>
      <c r="AG1355" s="163"/>
      <c r="AH1355" s="163"/>
      <c r="AI1355" s="163"/>
      <c r="AJ1355" s="163"/>
      <c r="AK1355" s="164"/>
      <c r="AL1355" s="139"/>
      <c r="AM1355" s="139"/>
      <c r="AN1355" s="139"/>
      <c r="AO1355" s="139"/>
      <c r="BB1355" s="165"/>
      <c r="BC1355" s="161"/>
      <c r="BD1355" s="166"/>
      <c r="BJ1355" s="165"/>
      <c r="BK1355" s="161"/>
      <c r="BL1355" s="166"/>
      <c r="CJ1355" s="413"/>
      <c r="CK1355" s="413"/>
      <c r="CO1355" s="141"/>
    </row>
    <row r="1356" spans="1:93" s="5" customFormat="1" x14ac:dyDescent="0.25">
      <c r="A1356" s="139"/>
      <c r="B1356" s="139"/>
      <c r="C1356" s="139"/>
      <c r="D1356" s="139"/>
      <c r="E1356" s="139"/>
      <c r="F1356" s="139"/>
      <c r="G1356" s="139"/>
      <c r="H1356" s="139"/>
      <c r="I1356" s="139"/>
      <c r="J1356" s="139"/>
      <c r="K1356" s="139"/>
      <c r="L1356" s="139"/>
      <c r="M1356" s="139"/>
      <c r="N1356" s="139"/>
      <c r="O1356" s="139"/>
      <c r="P1356" s="139"/>
      <c r="Q1356" s="139"/>
      <c r="R1356" s="139"/>
      <c r="S1356" s="139"/>
      <c r="T1356" s="139"/>
      <c r="U1356" s="139"/>
      <c r="V1356" s="139"/>
      <c r="W1356" s="139"/>
      <c r="X1356" s="139"/>
      <c r="Y1356" s="139"/>
      <c r="Z1356" s="139"/>
      <c r="AA1356" s="139"/>
      <c r="AB1356" s="139"/>
      <c r="AC1356" s="139"/>
      <c r="AD1356" s="139"/>
      <c r="AE1356" s="139"/>
      <c r="AF1356" s="163"/>
      <c r="AG1356" s="163"/>
      <c r="AH1356" s="163"/>
      <c r="AI1356" s="163"/>
      <c r="AJ1356" s="163"/>
      <c r="AK1356" s="164"/>
      <c r="AL1356" s="139"/>
      <c r="AM1356" s="139"/>
      <c r="AN1356" s="139"/>
      <c r="AO1356" s="139"/>
      <c r="BB1356" s="165"/>
      <c r="BC1356" s="161"/>
      <c r="BD1356" s="166"/>
      <c r="BJ1356" s="165"/>
      <c r="BK1356" s="161"/>
      <c r="BL1356" s="166"/>
      <c r="CJ1356" s="413"/>
      <c r="CK1356" s="413"/>
      <c r="CO1356" s="141"/>
    </row>
    <row r="1357" spans="1:93" s="5" customFormat="1" x14ac:dyDescent="0.25">
      <c r="A1357" s="139"/>
      <c r="B1357" s="139"/>
      <c r="C1357" s="139"/>
      <c r="D1357" s="139"/>
      <c r="E1357" s="139"/>
      <c r="F1357" s="139"/>
      <c r="G1357" s="139"/>
      <c r="H1357" s="139"/>
      <c r="I1357" s="139"/>
      <c r="J1357" s="139"/>
      <c r="K1357" s="139"/>
      <c r="L1357" s="139"/>
      <c r="M1357" s="139"/>
      <c r="N1357" s="139"/>
      <c r="O1357" s="139"/>
      <c r="P1357" s="139"/>
      <c r="Q1357" s="139"/>
      <c r="R1357" s="139"/>
      <c r="S1357" s="139"/>
      <c r="T1357" s="139"/>
      <c r="U1357" s="139"/>
      <c r="V1357" s="139"/>
      <c r="W1357" s="139"/>
      <c r="X1357" s="139"/>
      <c r="Y1357" s="139"/>
      <c r="Z1357" s="139"/>
      <c r="AA1357" s="139"/>
      <c r="AB1357" s="139"/>
      <c r="AC1357" s="139"/>
      <c r="AD1357" s="139"/>
      <c r="AE1357" s="139"/>
      <c r="AF1357" s="163"/>
      <c r="AG1357" s="163"/>
      <c r="AH1357" s="163"/>
      <c r="AI1357" s="163"/>
      <c r="AJ1357" s="163"/>
      <c r="AK1357" s="164"/>
      <c r="AL1357" s="139"/>
      <c r="AM1357" s="139"/>
      <c r="AN1357" s="139"/>
      <c r="AO1357" s="139"/>
      <c r="BB1357" s="165"/>
      <c r="BC1357" s="161"/>
      <c r="BD1357" s="166"/>
      <c r="BJ1357" s="165"/>
      <c r="BK1357" s="161"/>
      <c r="BL1357" s="166"/>
      <c r="CJ1357" s="413"/>
      <c r="CK1357" s="413"/>
      <c r="CO1357" s="141"/>
    </row>
    <row r="1358" spans="1:93" s="5" customFormat="1" x14ac:dyDescent="0.25">
      <c r="A1358" s="139"/>
      <c r="B1358" s="139"/>
      <c r="C1358" s="139"/>
      <c r="D1358" s="139"/>
      <c r="E1358" s="139"/>
      <c r="F1358" s="139"/>
      <c r="G1358" s="139"/>
      <c r="H1358" s="139"/>
      <c r="I1358" s="139"/>
      <c r="J1358" s="139"/>
      <c r="K1358" s="139"/>
      <c r="L1358" s="139"/>
      <c r="M1358" s="139"/>
      <c r="N1358" s="139"/>
      <c r="O1358" s="139"/>
      <c r="P1358" s="139"/>
      <c r="Q1358" s="139"/>
      <c r="R1358" s="139"/>
      <c r="S1358" s="139"/>
      <c r="T1358" s="139"/>
      <c r="U1358" s="139"/>
      <c r="V1358" s="139"/>
      <c r="W1358" s="139"/>
      <c r="X1358" s="139"/>
      <c r="Y1358" s="139"/>
      <c r="Z1358" s="139"/>
      <c r="AA1358" s="139"/>
      <c r="AB1358" s="139"/>
      <c r="AC1358" s="139"/>
      <c r="AD1358" s="139"/>
      <c r="AE1358" s="139"/>
      <c r="AF1358" s="163"/>
      <c r="AG1358" s="163"/>
      <c r="AH1358" s="163"/>
      <c r="AI1358" s="163"/>
      <c r="AJ1358" s="163"/>
      <c r="AK1358" s="164"/>
      <c r="AL1358" s="139"/>
      <c r="AM1358" s="139"/>
      <c r="AN1358" s="139"/>
      <c r="AO1358" s="139"/>
      <c r="BB1358" s="165"/>
      <c r="BC1358" s="161"/>
      <c r="BD1358" s="166"/>
      <c r="BJ1358" s="165"/>
      <c r="BK1358" s="161"/>
      <c r="BL1358" s="166"/>
      <c r="CJ1358" s="413"/>
      <c r="CK1358" s="413"/>
      <c r="CO1358" s="141"/>
    </row>
    <row r="1359" spans="1:93" s="5" customFormat="1" x14ac:dyDescent="0.25">
      <c r="A1359" s="139"/>
      <c r="B1359" s="139"/>
      <c r="C1359" s="139"/>
      <c r="D1359" s="139"/>
      <c r="E1359" s="139"/>
      <c r="F1359" s="139"/>
      <c r="G1359" s="139"/>
      <c r="H1359" s="139"/>
      <c r="I1359" s="139"/>
      <c r="J1359" s="139"/>
      <c r="K1359" s="139"/>
      <c r="L1359" s="139"/>
      <c r="M1359" s="139"/>
      <c r="N1359" s="139"/>
      <c r="O1359" s="139"/>
      <c r="P1359" s="139"/>
      <c r="Q1359" s="139"/>
      <c r="R1359" s="139"/>
      <c r="S1359" s="139"/>
      <c r="T1359" s="139"/>
      <c r="U1359" s="139"/>
      <c r="V1359" s="139"/>
      <c r="W1359" s="139"/>
      <c r="X1359" s="139"/>
      <c r="Y1359" s="139"/>
      <c r="Z1359" s="139"/>
      <c r="AA1359" s="139"/>
      <c r="AB1359" s="139"/>
      <c r="AC1359" s="139"/>
      <c r="AD1359" s="139"/>
      <c r="AE1359" s="139"/>
      <c r="AF1359" s="163"/>
      <c r="AG1359" s="163"/>
      <c r="AH1359" s="163"/>
      <c r="AI1359" s="163"/>
      <c r="AJ1359" s="163"/>
      <c r="AK1359" s="164"/>
      <c r="AL1359" s="139"/>
      <c r="AM1359" s="139"/>
      <c r="AN1359" s="139"/>
      <c r="AO1359" s="139"/>
      <c r="BB1359" s="165"/>
      <c r="BC1359" s="161"/>
      <c r="BD1359" s="166"/>
      <c r="BJ1359" s="165"/>
      <c r="BK1359" s="161"/>
      <c r="BL1359" s="166"/>
      <c r="CJ1359" s="413"/>
      <c r="CK1359" s="413"/>
      <c r="CO1359" s="141"/>
    </row>
    <row r="1360" spans="1:93" s="5" customFormat="1" x14ac:dyDescent="0.25">
      <c r="A1360" s="139"/>
      <c r="B1360" s="139"/>
      <c r="C1360" s="139"/>
      <c r="D1360" s="139"/>
      <c r="E1360" s="139"/>
      <c r="F1360" s="139"/>
      <c r="G1360" s="139"/>
      <c r="H1360" s="139"/>
      <c r="I1360" s="139"/>
      <c r="J1360" s="139"/>
      <c r="K1360" s="139"/>
      <c r="L1360" s="139"/>
      <c r="M1360" s="139"/>
      <c r="N1360" s="139"/>
      <c r="O1360" s="139"/>
      <c r="P1360" s="139"/>
      <c r="Q1360" s="139"/>
      <c r="R1360" s="139"/>
      <c r="S1360" s="139"/>
      <c r="T1360" s="139"/>
      <c r="U1360" s="139"/>
      <c r="V1360" s="139"/>
      <c r="W1360" s="139"/>
      <c r="X1360" s="139"/>
      <c r="Y1360" s="139"/>
      <c r="Z1360" s="139"/>
      <c r="AA1360" s="139"/>
      <c r="AB1360" s="139"/>
      <c r="AC1360" s="139"/>
      <c r="AD1360" s="139"/>
      <c r="AE1360" s="139"/>
      <c r="AF1360" s="163"/>
      <c r="AG1360" s="163"/>
      <c r="AH1360" s="163"/>
      <c r="AI1360" s="163"/>
      <c r="AJ1360" s="163"/>
      <c r="AK1360" s="164"/>
      <c r="AL1360" s="139"/>
      <c r="AM1360" s="139"/>
      <c r="AN1360" s="139"/>
      <c r="AO1360" s="139"/>
      <c r="BB1360" s="165"/>
      <c r="BC1360" s="161"/>
      <c r="BD1360" s="166"/>
      <c r="BJ1360" s="165"/>
      <c r="BK1360" s="161"/>
      <c r="BL1360" s="166"/>
      <c r="CJ1360" s="413"/>
      <c r="CK1360" s="413"/>
      <c r="CO1360" s="141"/>
    </row>
    <row r="1361" spans="1:93" s="5" customFormat="1" x14ac:dyDescent="0.25">
      <c r="A1361" s="139"/>
      <c r="B1361" s="139"/>
      <c r="C1361" s="139"/>
      <c r="D1361" s="139"/>
      <c r="E1361" s="139"/>
      <c r="F1361" s="139"/>
      <c r="G1361" s="139"/>
      <c r="H1361" s="139"/>
      <c r="I1361" s="139"/>
      <c r="J1361" s="139"/>
      <c r="K1361" s="139"/>
      <c r="L1361" s="139"/>
      <c r="M1361" s="139"/>
      <c r="N1361" s="139"/>
      <c r="O1361" s="139"/>
      <c r="P1361" s="139"/>
      <c r="Q1361" s="139"/>
      <c r="R1361" s="139"/>
      <c r="S1361" s="139"/>
      <c r="T1361" s="139"/>
      <c r="U1361" s="139"/>
      <c r="V1361" s="139"/>
      <c r="W1361" s="139"/>
      <c r="X1361" s="139"/>
      <c r="Y1361" s="139"/>
      <c r="Z1361" s="139"/>
      <c r="AA1361" s="139"/>
      <c r="AB1361" s="139"/>
      <c r="AC1361" s="139"/>
      <c r="AD1361" s="139"/>
      <c r="AE1361" s="139"/>
      <c r="AF1361" s="163"/>
      <c r="AG1361" s="163"/>
      <c r="AH1361" s="163"/>
      <c r="AI1361" s="163"/>
      <c r="AJ1361" s="163"/>
      <c r="AK1361" s="164"/>
      <c r="AL1361" s="139"/>
      <c r="AM1361" s="139"/>
      <c r="AN1361" s="139"/>
      <c r="AO1361" s="139"/>
      <c r="BB1361" s="165"/>
      <c r="BC1361" s="161"/>
      <c r="BD1361" s="166"/>
      <c r="BJ1361" s="165"/>
      <c r="BK1361" s="161"/>
      <c r="BL1361" s="166"/>
      <c r="CJ1361" s="413"/>
      <c r="CK1361" s="413"/>
      <c r="CO1361" s="141"/>
    </row>
    <row r="1362" spans="1:93" s="5" customFormat="1" x14ac:dyDescent="0.25">
      <c r="A1362" s="139"/>
      <c r="B1362" s="139"/>
      <c r="C1362" s="139"/>
      <c r="D1362" s="139"/>
      <c r="E1362" s="139"/>
      <c r="F1362" s="139"/>
      <c r="G1362" s="139"/>
      <c r="H1362" s="139"/>
      <c r="I1362" s="139"/>
      <c r="J1362" s="139"/>
      <c r="K1362" s="139"/>
      <c r="L1362" s="139"/>
      <c r="M1362" s="139"/>
      <c r="N1362" s="139"/>
      <c r="O1362" s="139"/>
      <c r="P1362" s="139"/>
      <c r="Q1362" s="139"/>
      <c r="R1362" s="139"/>
      <c r="S1362" s="139"/>
      <c r="T1362" s="139"/>
      <c r="U1362" s="139"/>
      <c r="V1362" s="139"/>
      <c r="W1362" s="139"/>
      <c r="X1362" s="139"/>
      <c r="Y1362" s="139"/>
      <c r="Z1362" s="139"/>
      <c r="AA1362" s="139"/>
      <c r="AB1362" s="139"/>
      <c r="AC1362" s="139"/>
      <c r="AD1362" s="139"/>
      <c r="AE1362" s="139"/>
      <c r="AF1362" s="163"/>
      <c r="AG1362" s="163"/>
      <c r="AH1362" s="163"/>
      <c r="AI1362" s="163"/>
      <c r="AJ1362" s="163"/>
      <c r="AK1362" s="164"/>
      <c r="AL1362" s="139"/>
      <c r="AM1362" s="139"/>
      <c r="AN1362" s="139"/>
      <c r="AO1362" s="139"/>
      <c r="BB1362" s="165"/>
      <c r="BC1362" s="161"/>
      <c r="BD1362" s="166"/>
      <c r="BJ1362" s="165"/>
      <c r="BK1362" s="161"/>
      <c r="BL1362" s="166"/>
      <c r="CJ1362" s="413"/>
      <c r="CK1362" s="413"/>
      <c r="CO1362" s="141"/>
    </row>
    <row r="1363" spans="1:93" s="5" customFormat="1" x14ac:dyDescent="0.25">
      <c r="A1363" s="139"/>
      <c r="B1363" s="139"/>
      <c r="C1363" s="139"/>
      <c r="D1363" s="139"/>
      <c r="E1363" s="139"/>
      <c r="F1363" s="139"/>
      <c r="G1363" s="139"/>
      <c r="H1363" s="139"/>
      <c r="I1363" s="139"/>
      <c r="J1363" s="139"/>
      <c r="K1363" s="139"/>
      <c r="L1363" s="139"/>
      <c r="M1363" s="139"/>
      <c r="N1363" s="139"/>
      <c r="O1363" s="139"/>
      <c r="P1363" s="139"/>
      <c r="Q1363" s="139"/>
      <c r="R1363" s="139"/>
      <c r="S1363" s="139"/>
      <c r="T1363" s="139"/>
      <c r="U1363" s="139"/>
      <c r="V1363" s="139"/>
      <c r="W1363" s="139"/>
      <c r="X1363" s="139"/>
      <c r="Y1363" s="139"/>
      <c r="Z1363" s="139"/>
      <c r="AA1363" s="139"/>
      <c r="AB1363" s="139"/>
      <c r="AC1363" s="139"/>
      <c r="AD1363" s="139"/>
      <c r="AE1363" s="139"/>
      <c r="AF1363" s="163"/>
      <c r="AG1363" s="163"/>
      <c r="AH1363" s="163"/>
      <c r="AI1363" s="163"/>
      <c r="AJ1363" s="163"/>
      <c r="AK1363" s="164"/>
      <c r="AL1363" s="139"/>
      <c r="AM1363" s="139"/>
      <c r="AN1363" s="139"/>
      <c r="AO1363" s="139"/>
      <c r="BB1363" s="165"/>
      <c r="BC1363" s="161"/>
      <c r="BD1363" s="166"/>
      <c r="BJ1363" s="165"/>
      <c r="BK1363" s="161"/>
      <c r="BL1363" s="166"/>
      <c r="CJ1363" s="413"/>
      <c r="CK1363" s="413"/>
      <c r="CO1363" s="141"/>
    </row>
    <row r="1364" spans="1:93" s="5" customFormat="1" x14ac:dyDescent="0.25">
      <c r="A1364" s="139"/>
      <c r="B1364" s="139"/>
      <c r="C1364" s="139"/>
      <c r="D1364" s="139"/>
      <c r="E1364" s="139"/>
      <c r="F1364" s="139"/>
      <c r="G1364" s="139"/>
      <c r="H1364" s="139"/>
      <c r="I1364" s="139"/>
      <c r="J1364" s="139"/>
      <c r="K1364" s="139"/>
      <c r="L1364" s="139"/>
      <c r="M1364" s="139"/>
      <c r="N1364" s="139"/>
      <c r="O1364" s="139"/>
      <c r="P1364" s="139"/>
      <c r="Q1364" s="139"/>
      <c r="R1364" s="139"/>
      <c r="S1364" s="139"/>
      <c r="T1364" s="139"/>
      <c r="U1364" s="139"/>
      <c r="V1364" s="139"/>
      <c r="W1364" s="139"/>
      <c r="X1364" s="139"/>
      <c r="Y1364" s="139"/>
      <c r="Z1364" s="139"/>
      <c r="AA1364" s="139"/>
      <c r="AB1364" s="139"/>
      <c r="AC1364" s="139"/>
      <c r="AD1364" s="139"/>
      <c r="AE1364" s="139"/>
      <c r="AF1364" s="163"/>
      <c r="AG1364" s="163"/>
      <c r="AH1364" s="163"/>
      <c r="AI1364" s="163"/>
      <c r="AJ1364" s="163"/>
      <c r="AK1364" s="164"/>
      <c r="AL1364" s="139"/>
      <c r="AM1364" s="139"/>
      <c r="AN1364" s="139"/>
      <c r="AO1364" s="139"/>
      <c r="BB1364" s="165"/>
      <c r="BC1364" s="161"/>
      <c r="BD1364" s="166"/>
      <c r="BJ1364" s="165"/>
      <c r="BK1364" s="161"/>
      <c r="BL1364" s="166"/>
      <c r="CJ1364" s="413"/>
      <c r="CK1364" s="413"/>
      <c r="CO1364" s="141"/>
    </row>
    <row r="1365" spans="1:93" s="5" customFormat="1" x14ac:dyDescent="0.25">
      <c r="A1365" s="139"/>
      <c r="B1365" s="139"/>
      <c r="C1365" s="139"/>
      <c r="D1365" s="139"/>
      <c r="E1365" s="139"/>
      <c r="F1365" s="139"/>
      <c r="G1365" s="139"/>
      <c r="H1365" s="139"/>
      <c r="I1365" s="139"/>
      <c r="J1365" s="139"/>
      <c r="K1365" s="139"/>
      <c r="L1365" s="139"/>
      <c r="M1365" s="139"/>
      <c r="N1365" s="139"/>
      <c r="O1365" s="139"/>
      <c r="P1365" s="139"/>
      <c r="Q1365" s="139"/>
      <c r="R1365" s="139"/>
      <c r="S1365" s="139"/>
      <c r="T1365" s="139"/>
      <c r="U1365" s="139"/>
      <c r="V1365" s="139"/>
      <c r="W1365" s="139"/>
      <c r="X1365" s="139"/>
      <c r="Y1365" s="139"/>
      <c r="Z1365" s="139"/>
      <c r="AA1365" s="139"/>
      <c r="AB1365" s="139"/>
      <c r="AC1365" s="139"/>
      <c r="AD1365" s="139"/>
      <c r="AE1365" s="139"/>
      <c r="AF1365" s="163"/>
      <c r="AG1365" s="163"/>
      <c r="AH1365" s="163"/>
      <c r="AI1365" s="163"/>
      <c r="AJ1365" s="163"/>
      <c r="AK1365" s="164"/>
      <c r="AL1365" s="139"/>
      <c r="AM1365" s="139"/>
      <c r="AN1365" s="139"/>
      <c r="AO1365" s="139"/>
      <c r="BB1365" s="165"/>
      <c r="BC1365" s="161"/>
      <c r="BD1365" s="166"/>
      <c r="BJ1365" s="165"/>
      <c r="BK1365" s="161"/>
      <c r="BL1365" s="166"/>
      <c r="CJ1365" s="413"/>
      <c r="CK1365" s="413"/>
      <c r="CO1365" s="141"/>
    </row>
    <row r="1366" spans="1:93" s="5" customFormat="1" x14ac:dyDescent="0.25">
      <c r="A1366" s="139"/>
      <c r="B1366" s="139"/>
      <c r="C1366" s="139"/>
      <c r="D1366" s="139"/>
      <c r="E1366" s="139"/>
      <c r="F1366" s="139"/>
      <c r="G1366" s="139"/>
      <c r="H1366" s="139"/>
      <c r="I1366" s="139"/>
      <c r="J1366" s="139"/>
      <c r="K1366" s="139"/>
      <c r="L1366" s="139"/>
      <c r="M1366" s="139"/>
      <c r="N1366" s="139"/>
      <c r="O1366" s="139"/>
      <c r="P1366" s="139"/>
      <c r="Q1366" s="139"/>
      <c r="R1366" s="139"/>
      <c r="S1366" s="139"/>
      <c r="T1366" s="139"/>
      <c r="U1366" s="139"/>
      <c r="V1366" s="139"/>
      <c r="W1366" s="139"/>
      <c r="X1366" s="139"/>
      <c r="Y1366" s="139"/>
      <c r="Z1366" s="139"/>
      <c r="AA1366" s="139"/>
      <c r="AB1366" s="139"/>
      <c r="AC1366" s="139"/>
      <c r="AD1366" s="139"/>
      <c r="AE1366" s="139"/>
      <c r="AF1366" s="163"/>
      <c r="AG1366" s="163"/>
      <c r="AH1366" s="163"/>
      <c r="AI1366" s="163"/>
      <c r="AJ1366" s="163"/>
      <c r="AK1366" s="164"/>
      <c r="AL1366" s="139"/>
      <c r="AM1366" s="139"/>
      <c r="AN1366" s="139"/>
      <c r="AO1366" s="139"/>
      <c r="BB1366" s="165"/>
      <c r="BC1366" s="161"/>
      <c r="BD1366" s="166"/>
      <c r="BJ1366" s="165"/>
      <c r="BK1366" s="161"/>
      <c r="BL1366" s="166"/>
      <c r="CJ1366" s="413"/>
      <c r="CK1366" s="413"/>
      <c r="CO1366" s="141"/>
    </row>
    <row r="1367" spans="1:93" s="5" customFormat="1" x14ac:dyDescent="0.25">
      <c r="A1367" s="139"/>
      <c r="B1367" s="139"/>
      <c r="C1367" s="139"/>
      <c r="D1367" s="139"/>
      <c r="E1367" s="139"/>
      <c r="F1367" s="139"/>
      <c r="G1367" s="139"/>
      <c r="H1367" s="139"/>
      <c r="I1367" s="139"/>
      <c r="J1367" s="139"/>
      <c r="K1367" s="139"/>
      <c r="L1367" s="139"/>
      <c r="M1367" s="139"/>
      <c r="N1367" s="139"/>
      <c r="O1367" s="139"/>
      <c r="P1367" s="139"/>
      <c r="Q1367" s="139"/>
      <c r="R1367" s="139"/>
      <c r="S1367" s="139"/>
      <c r="T1367" s="139"/>
      <c r="U1367" s="139"/>
      <c r="V1367" s="139"/>
      <c r="W1367" s="139"/>
      <c r="X1367" s="139"/>
      <c r="Y1367" s="139"/>
      <c r="Z1367" s="139"/>
      <c r="AA1367" s="139"/>
      <c r="AB1367" s="139"/>
      <c r="AC1367" s="139"/>
      <c r="AD1367" s="139"/>
      <c r="AE1367" s="139"/>
      <c r="AF1367" s="163"/>
      <c r="AG1367" s="163"/>
      <c r="AH1367" s="163"/>
      <c r="AI1367" s="163"/>
      <c r="AJ1367" s="163"/>
      <c r="AK1367" s="164"/>
      <c r="AL1367" s="139"/>
      <c r="AM1367" s="139"/>
      <c r="AN1367" s="139"/>
      <c r="AO1367" s="139"/>
      <c r="BB1367" s="165"/>
      <c r="BC1367" s="161"/>
      <c r="BD1367" s="166"/>
      <c r="BJ1367" s="165"/>
      <c r="BK1367" s="161"/>
      <c r="BL1367" s="166"/>
      <c r="CJ1367" s="413"/>
      <c r="CK1367" s="413"/>
      <c r="CO1367" s="141"/>
    </row>
    <row r="1368" spans="1:93" s="5" customFormat="1" x14ac:dyDescent="0.25">
      <c r="A1368" s="139"/>
      <c r="B1368" s="139"/>
      <c r="C1368" s="139"/>
      <c r="D1368" s="139"/>
      <c r="E1368" s="139"/>
      <c r="F1368" s="139"/>
      <c r="G1368" s="139"/>
      <c r="H1368" s="139"/>
      <c r="I1368" s="139"/>
      <c r="J1368" s="139"/>
      <c r="K1368" s="139"/>
      <c r="L1368" s="139"/>
      <c r="M1368" s="139"/>
      <c r="N1368" s="139"/>
      <c r="O1368" s="139"/>
      <c r="P1368" s="139"/>
      <c r="Q1368" s="139"/>
      <c r="R1368" s="139"/>
      <c r="S1368" s="139"/>
      <c r="T1368" s="139"/>
      <c r="U1368" s="139"/>
      <c r="V1368" s="139"/>
      <c r="W1368" s="139"/>
      <c r="X1368" s="139"/>
      <c r="Y1368" s="139"/>
      <c r="Z1368" s="139"/>
      <c r="AA1368" s="139"/>
      <c r="AB1368" s="139"/>
      <c r="AC1368" s="139"/>
      <c r="AD1368" s="139"/>
      <c r="AE1368" s="139"/>
      <c r="AF1368" s="163"/>
      <c r="AG1368" s="163"/>
      <c r="AH1368" s="163"/>
      <c r="AI1368" s="163"/>
      <c r="AJ1368" s="163"/>
      <c r="AK1368" s="164"/>
      <c r="AL1368" s="139"/>
      <c r="AM1368" s="139"/>
      <c r="AN1368" s="139"/>
      <c r="AO1368" s="139"/>
      <c r="BB1368" s="165"/>
      <c r="BC1368" s="161"/>
      <c r="BD1368" s="166"/>
      <c r="BJ1368" s="165"/>
      <c r="BK1368" s="161"/>
      <c r="BL1368" s="166"/>
      <c r="CJ1368" s="413"/>
      <c r="CK1368" s="413"/>
      <c r="CO1368" s="141"/>
    </row>
    <row r="1369" spans="1:93" s="5" customFormat="1" x14ac:dyDescent="0.25">
      <c r="A1369" s="139"/>
      <c r="B1369" s="139"/>
      <c r="C1369" s="139"/>
      <c r="D1369" s="139"/>
      <c r="E1369" s="139"/>
      <c r="F1369" s="139"/>
      <c r="G1369" s="139"/>
      <c r="H1369" s="139"/>
      <c r="I1369" s="139"/>
      <c r="J1369" s="139"/>
      <c r="K1369" s="139"/>
      <c r="L1369" s="139"/>
      <c r="M1369" s="139"/>
      <c r="N1369" s="139"/>
      <c r="O1369" s="139"/>
      <c r="P1369" s="139"/>
      <c r="Q1369" s="139"/>
      <c r="R1369" s="139"/>
      <c r="S1369" s="139"/>
      <c r="T1369" s="139"/>
      <c r="U1369" s="139"/>
      <c r="V1369" s="139"/>
      <c r="W1369" s="139"/>
      <c r="X1369" s="139"/>
      <c r="Y1369" s="139"/>
      <c r="Z1369" s="139"/>
      <c r="AA1369" s="139"/>
      <c r="AB1369" s="139"/>
      <c r="AC1369" s="139"/>
      <c r="AD1369" s="139"/>
      <c r="AE1369" s="139"/>
      <c r="AF1369" s="163"/>
      <c r="AG1369" s="163"/>
      <c r="AH1369" s="163"/>
      <c r="AI1369" s="163"/>
      <c r="AJ1369" s="163"/>
      <c r="AK1369" s="164"/>
      <c r="AL1369" s="139"/>
      <c r="AM1369" s="139"/>
      <c r="AN1369" s="139"/>
      <c r="AO1369" s="139"/>
      <c r="BB1369" s="165"/>
      <c r="BC1369" s="161"/>
      <c r="BD1369" s="166"/>
      <c r="BJ1369" s="165"/>
      <c r="BK1369" s="161"/>
      <c r="BL1369" s="166"/>
      <c r="CJ1369" s="413"/>
      <c r="CK1369" s="413"/>
      <c r="CO1369" s="141"/>
    </row>
    <row r="1370" spans="1:93" s="5" customFormat="1" x14ac:dyDescent="0.25">
      <c r="A1370" s="139"/>
      <c r="B1370" s="139"/>
      <c r="C1370" s="139"/>
      <c r="D1370" s="139"/>
      <c r="E1370" s="139"/>
      <c r="F1370" s="139"/>
      <c r="G1370" s="139"/>
      <c r="H1370" s="139"/>
      <c r="I1370" s="139"/>
      <c r="J1370" s="139"/>
      <c r="K1370" s="139"/>
      <c r="L1370" s="139"/>
      <c r="M1370" s="139"/>
      <c r="N1370" s="139"/>
      <c r="O1370" s="139"/>
      <c r="P1370" s="139"/>
      <c r="Q1370" s="139"/>
      <c r="R1370" s="139"/>
      <c r="S1370" s="139"/>
      <c r="T1370" s="139"/>
      <c r="U1370" s="139"/>
      <c r="V1370" s="139"/>
      <c r="W1370" s="139"/>
      <c r="X1370" s="139"/>
      <c r="Y1370" s="139"/>
      <c r="Z1370" s="139"/>
      <c r="AA1370" s="139"/>
      <c r="AB1370" s="139"/>
      <c r="AC1370" s="139"/>
      <c r="AD1370" s="139"/>
      <c r="AE1370" s="139"/>
      <c r="AF1370" s="163"/>
      <c r="AG1370" s="163"/>
      <c r="AH1370" s="163"/>
      <c r="AI1370" s="163"/>
      <c r="AJ1370" s="163"/>
      <c r="AK1370" s="164"/>
      <c r="AL1370" s="139"/>
      <c r="AM1370" s="139"/>
      <c r="AN1370" s="139"/>
      <c r="AO1370" s="139"/>
      <c r="BB1370" s="165"/>
      <c r="BC1370" s="161"/>
      <c r="BD1370" s="166"/>
      <c r="BJ1370" s="165"/>
      <c r="BK1370" s="161"/>
      <c r="BL1370" s="166"/>
      <c r="CJ1370" s="413"/>
      <c r="CK1370" s="413"/>
      <c r="CO1370" s="141"/>
    </row>
    <row r="1371" spans="1:93" s="5" customFormat="1" x14ac:dyDescent="0.25">
      <c r="A1371" s="139"/>
      <c r="B1371" s="139"/>
      <c r="C1371" s="139"/>
      <c r="D1371" s="139"/>
      <c r="E1371" s="139"/>
      <c r="F1371" s="139"/>
      <c r="G1371" s="139"/>
      <c r="H1371" s="139"/>
      <c r="I1371" s="139"/>
      <c r="J1371" s="139"/>
      <c r="K1371" s="139"/>
      <c r="L1371" s="139"/>
      <c r="M1371" s="139"/>
      <c r="N1371" s="139"/>
      <c r="O1371" s="139"/>
      <c r="P1371" s="139"/>
      <c r="Q1371" s="139"/>
      <c r="R1371" s="139"/>
      <c r="S1371" s="139"/>
      <c r="T1371" s="139"/>
      <c r="U1371" s="139"/>
      <c r="V1371" s="139"/>
      <c r="W1371" s="139"/>
      <c r="X1371" s="139"/>
      <c r="Y1371" s="139"/>
      <c r="Z1371" s="139"/>
      <c r="AA1371" s="139"/>
      <c r="AB1371" s="139"/>
      <c r="AC1371" s="139"/>
      <c r="AD1371" s="139"/>
      <c r="AE1371" s="139"/>
      <c r="AF1371" s="163"/>
      <c r="AG1371" s="163"/>
      <c r="AH1371" s="163"/>
      <c r="AI1371" s="163"/>
      <c r="AJ1371" s="163"/>
      <c r="AK1371" s="164"/>
      <c r="AL1371" s="139"/>
      <c r="AM1371" s="139"/>
      <c r="AN1371" s="139"/>
      <c r="AO1371" s="139"/>
      <c r="BB1371" s="165"/>
      <c r="BC1371" s="161"/>
      <c r="BD1371" s="166"/>
      <c r="BJ1371" s="165"/>
      <c r="BK1371" s="161"/>
      <c r="BL1371" s="166"/>
      <c r="CJ1371" s="413"/>
      <c r="CK1371" s="413"/>
      <c r="CO1371" s="141"/>
    </row>
    <row r="1372" spans="1:93" s="5" customFormat="1" x14ac:dyDescent="0.25">
      <c r="A1372" s="139"/>
      <c r="B1372" s="139"/>
      <c r="C1372" s="139"/>
      <c r="D1372" s="139"/>
      <c r="E1372" s="139"/>
      <c r="F1372" s="139"/>
      <c r="G1372" s="139"/>
      <c r="H1372" s="139"/>
      <c r="I1372" s="139"/>
      <c r="J1372" s="139"/>
      <c r="K1372" s="139"/>
      <c r="L1372" s="139"/>
      <c r="M1372" s="139"/>
      <c r="N1372" s="139"/>
      <c r="O1372" s="139"/>
      <c r="P1372" s="139"/>
      <c r="Q1372" s="139"/>
      <c r="R1372" s="139"/>
      <c r="S1372" s="139"/>
      <c r="T1372" s="139"/>
      <c r="U1372" s="139"/>
      <c r="V1372" s="139"/>
      <c r="W1372" s="139"/>
      <c r="X1372" s="139"/>
      <c r="Y1372" s="139"/>
      <c r="Z1372" s="139"/>
      <c r="AA1372" s="139"/>
      <c r="AB1372" s="139"/>
      <c r="AC1372" s="139"/>
      <c r="AD1372" s="139"/>
      <c r="AE1372" s="139"/>
      <c r="AF1372" s="163"/>
      <c r="AG1372" s="163"/>
      <c r="AH1372" s="163"/>
      <c r="AI1372" s="163"/>
      <c r="AJ1372" s="163"/>
      <c r="AK1372" s="164"/>
      <c r="AL1372" s="139"/>
      <c r="AM1372" s="139"/>
      <c r="AN1372" s="139"/>
      <c r="AO1372" s="139"/>
      <c r="BB1372" s="165"/>
      <c r="BC1372" s="161"/>
      <c r="BD1372" s="166"/>
      <c r="BJ1372" s="165"/>
      <c r="BK1372" s="161"/>
      <c r="BL1372" s="166"/>
      <c r="CJ1372" s="413"/>
      <c r="CK1372" s="413"/>
      <c r="CO1372" s="141"/>
    </row>
    <row r="1373" spans="1:93" s="5" customFormat="1" x14ac:dyDescent="0.25">
      <c r="A1373" s="139"/>
      <c r="B1373" s="139"/>
      <c r="C1373" s="139"/>
      <c r="D1373" s="139"/>
      <c r="E1373" s="139"/>
      <c r="F1373" s="139"/>
      <c r="G1373" s="139"/>
      <c r="H1373" s="139"/>
      <c r="I1373" s="139"/>
      <c r="J1373" s="139"/>
      <c r="K1373" s="139"/>
      <c r="L1373" s="139"/>
      <c r="M1373" s="139"/>
      <c r="N1373" s="139"/>
      <c r="O1373" s="139"/>
      <c r="P1373" s="139"/>
      <c r="Q1373" s="139"/>
      <c r="R1373" s="139"/>
      <c r="S1373" s="139"/>
      <c r="T1373" s="139"/>
      <c r="U1373" s="139"/>
      <c r="V1373" s="139"/>
      <c r="W1373" s="139"/>
      <c r="X1373" s="139"/>
      <c r="Y1373" s="139"/>
      <c r="Z1373" s="139"/>
      <c r="AA1373" s="139"/>
      <c r="AB1373" s="139"/>
      <c r="AC1373" s="139"/>
      <c r="AD1373" s="139"/>
      <c r="AE1373" s="139"/>
      <c r="AF1373" s="163"/>
      <c r="AG1373" s="163"/>
      <c r="AH1373" s="163"/>
      <c r="AI1373" s="163"/>
      <c r="AJ1373" s="163"/>
      <c r="AK1373" s="164"/>
      <c r="AL1373" s="139"/>
      <c r="AM1373" s="139"/>
      <c r="AN1373" s="139"/>
      <c r="AO1373" s="139"/>
      <c r="BB1373" s="165"/>
      <c r="BC1373" s="161"/>
      <c r="BD1373" s="166"/>
      <c r="BJ1373" s="165"/>
      <c r="BK1373" s="161"/>
      <c r="BL1373" s="166"/>
      <c r="CJ1373" s="413"/>
      <c r="CK1373" s="413"/>
      <c r="CO1373" s="141"/>
    </row>
    <row r="1374" spans="1:93" s="5" customFormat="1" x14ac:dyDescent="0.25">
      <c r="A1374" s="139"/>
      <c r="B1374" s="139"/>
      <c r="C1374" s="139"/>
      <c r="D1374" s="139"/>
      <c r="E1374" s="139"/>
      <c r="F1374" s="139"/>
      <c r="G1374" s="139"/>
      <c r="H1374" s="139"/>
      <c r="I1374" s="139"/>
      <c r="J1374" s="139"/>
      <c r="K1374" s="139"/>
      <c r="L1374" s="139"/>
      <c r="M1374" s="139"/>
      <c r="N1374" s="139"/>
      <c r="O1374" s="139"/>
      <c r="P1374" s="139"/>
      <c r="Q1374" s="139"/>
      <c r="R1374" s="139"/>
      <c r="S1374" s="139"/>
      <c r="T1374" s="139"/>
      <c r="U1374" s="139"/>
      <c r="V1374" s="139"/>
      <c r="W1374" s="139"/>
      <c r="X1374" s="139"/>
      <c r="Y1374" s="139"/>
      <c r="Z1374" s="139"/>
      <c r="AA1374" s="139"/>
      <c r="AB1374" s="139"/>
      <c r="AC1374" s="139"/>
      <c r="AD1374" s="139"/>
      <c r="AE1374" s="139"/>
      <c r="AF1374" s="163"/>
      <c r="AG1374" s="163"/>
      <c r="AH1374" s="163"/>
      <c r="AI1374" s="163"/>
      <c r="AJ1374" s="163"/>
      <c r="AK1374" s="164"/>
      <c r="AL1374" s="139"/>
      <c r="AM1374" s="139"/>
      <c r="AN1374" s="139"/>
      <c r="AO1374" s="139"/>
      <c r="BB1374" s="165"/>
      <c r="BC1374" s="161"/>
      <c r="BD1374" s="166"/>
      <c r="BJ1374" s="165"/>
      <c r="BK1374" s="161"/>
      <c r="BL1374" s="166"/>
      <c r="CJ1374" s="413"/>
      <c r="CK1374" s="413"/>
      <c r="CO1374" s="141"/>
    </row>
    <row r="1375" spans="1:93" s="5" customFormat="1" x14ac:dyDescent="0.25">
      <c r="A1375" s="139"/>
      <c r="B1375" s="139"/>
      <c r="C1375" s="139"/>
      <c r="D1375" s="139"/>
      <c r="E1375" s="139"/>
      <c r="F1375" s="139"/>
      <c r="G1375" s="139"/>
      <c r="H1375" s="139"/>
      <c r="I1375" s="139"/>
      <c r="J1375" s="139"/>
      <c r="K1375" s="139"/>
      <c r="L1375" s="139"/>
      <c r="M1375" s="139"/>
      <c r="N1375" s="139"/>
      <c r="O1375" s="139"/>
      <c r="P1375" s="139"/>
      <c r="Q1375" s="139"/>
      <c r="R1375" s="139"/>
      <c r="S1375" s="139"/>
      <c r="T1375" s="139"/>
      <c r="U1375" s="139"/>
      <c r="V1375" s="139"/>
      <c r="W1375" s="139"/>
      <c r="X1375" s="139"/>
      <c r="Y1375" s="139"/>
      <c r="Z1375" s="139"/>
      <c r="AA1375" s="139"/>
      <c r="AB1375" s="139"/>
      <c r="AC1375" s="139"/>
      <c r="AD1375" s="139"/>
      <c r="AE1375" s="139"/>
      <c r="AF1375" s="163"/>
      <c r="AG1375" s="163"/>
      <c r="AH1375" s="163"/>
      <c r="AI1375" s="163"/>
      <c r="AJ1375" s="163"/>
      <c r="AK1375" s="164"/>
      <c r="AL1375" s="139"/>
      <c r="AM1375" s="139"/>
      <c r="AN1375" s="139"/>
      <c r="AO1375" s="139"/>
      <c r="BB1375" s="165"/>
      <c r="BC1375" s="161"/>
      <c r="BD1375" s="166"/>
      <c r="BJ1375" s="165"/>
      <c r="BK1375" s="161"/>
      <c r="BL1375" s="166"/>
      <c r="CJ1375" s="413"/>
      <c r="CK1375" s="413"/>
      <c r="CO1375" s="141"/>
    </row>
    <row r="1376" spans="1:93" s="5" customFormat="1" x14ac:dyDescent="0.25">
      <c r="A1376" s="139"/>
      <c r="B1376" s="139"/>
      <c r="C1376" s="139"/>
      <c r="D1376" s="139"/>
      <c r="E1376" s="139"/>
      <c r="F1376" s="139"/>
      <c r="G1376" s="139"/>
      <c r="H1376" s="139"/>
      <c r="I1376" s="139"/>
      <c r="J1376" s="139"/>
      <c r="K1376" s="139"/>
      <c r="L1376" s="139"/>
      <c r="M1376" s="139"/>
      <c r="N1376" s="139"/>
      <c r="O1376" s="139"/>
      <c r="P1376" s="139"/>
      <c r="Q1376" s="139"/>
      <c r="R1376" s="139"/>
      <c r="S1376" s="139"/>
      <c r="T1376" s="139"/>
      <c r="U1376" s="139"/>
      <c r="V1376" s="139"/>
      <c r="W1376" s="139"/>
      <c r="X1376" s="139"/>
      <c r="Y1376" s="139"/>
      <c r="Z1376" s="139"/>
      <c r="AA1376" s="139"/>
      <c r="AB1376" s="139"/>
      <c r="AC1376" s="139"/>
      <c r="AD1376" s="139"/>
      <c r="AE1376" s="139"/>
      <c r="AF1376" s="163"/>
      <c r="AG1376" s="163"/>
      <c r="AH1376" s="163"/>
      <c r="AI1376" s="163"/>
      <c r="AJ1376" s="163"/>
      <c r="AK1376" s="164"/>
      <c r="AL1376" s="139"/>
      <c r="AM1376" s="139"/>
      <c r="AN1376" s="139"/>
      <c r="AO1376" s="139"/>
      <c r="BB1376" s="165"/>
      <c r="BC1376" s="161"/>
      <c r="BD1376" s="166"/>
      <c r="BJ1376" s="165"/>
      <c r="BK1376" s="161"/>
      <c r="BL1376" s="166"/>
      <c r="CJ1376" s="413"/>
      <c r="CK1376" s="413"/>
      <c r="CO1376" s="141"/>
    </row>
    <row r="1377" spans="1:93" s="5" customFormat="1" x14ac:dyDescent="0.25">
      <c r="A1377" s="139"/>
      <c r="B1377" s="139"/>
      <c r="C1377" s="139"/>
      <c r="D1377" s="139"/>
      <c r="E1377" s="139"/>
      <c r="F1377" s="139"/>
      <c r="G1377" s="139"/>
      <c r="H1377" s="139"/>
      <c r="I1377" s="139"/>
      <c r="J1377" s="139"/>
      <c r="K1377" s="139"/>
      <c r="L1377" s="139"/>
      <c r="M1377" s="139"/>
      <c r="N1377" s="139"/>
      <c r="O1377" s="139"/>
      <c r="P1377" s="139"/>
      <c r="Q1377" s="139"/>
      <c r="R1377" s="139"/>
      <c r="S1377" s="139"/>
      <c r="T1377" s="139"/>
      <c r="U1377" s="139"/>
      <c r="V1377" s="139"/>
      <c r="W1377" s="139"/>
      <c r="X1377" s="139"/>
      <c r="Y1377" s="139"/>
      <c r="Z1377" s="139"/>
      <c r="AA1377" s="139"/>
      <c r="AB1377" s="139"/>
      <c r="AC1377" s="139"/>
      <c r="AD1377" s="139"/>
      <c r="AE1377" s="139"/>
      <c r="AF1377" s="163"/>
      <c r="AG1377" s="163"/>
      <c r="AH1377" s="163"/>
      <c r="AI1377" s="163"/>
      <c r="AJ1377" s="163"/>
      <c r="AK1377" s="164"/>
      <c r="AL1377" s="139"/>
      <c r="AM1377" s="139"/>
      <c r="AN1377" s="139"/>
      <c r="AO1377" s="139"/>
      <c r="BB1377" s="165"/>
      <c r="BC1377" s="161"/>
      <c r="BD1377" s="166"/>
      <c r="BJ1377" s="165"/>
      <c r="BK1377" s="161"/>
      <c r="BL1377" s="166"/>
      <c r="CJ1377" s="413"/>
      <c r="CK1377" s="413"/>
      <c r="CO1377" s="141"/>
    </row>
    <row r="1378" spans="1:93" s="5" customFormat="1" x14ac:dyDescent="0.25">
      <c r="A1378" s="139"/>
      <c r="B1378" s="139"/>
      <c r="C1378" s="139"/>
      <c r="D1378" s="139"/>
      <c r="E1378" s="139"/>
      <c r="F1378" s="139"/>
      <c r="G1378" s="139"/>
      <c r="H1378" s="139"/>
      <c r="I1378" s="139"/>
      <c r="J1378" s="139"/>
      <c r="K1378" s="139"/>
      <c r="L1378" s="139"/>
      <c r="M1378" s="139"/>
      <c r="N1378" s="139"/>
      <c r="O1378" s="139"/>
      <c r="P1378" s="139"/>
      <c r="Q1378" s="139"/>
      <c r="R1378" s="139"/>
      <c r="S1378" s="139"/>
      <c r="T1378" s="139"/>
      <c r="U1378" s="139"/>
      <c r="V1378" s="139"/>
      <c r="W1378" s="139"/>
      <c r="X1378" s="139"/>
      <c r="Y1378" s="139"/>
      <c r="Z1378" s="139"/>
      <c r="AA1378" s="139"/>
      <c r="AB1378" s="139"/>
      <c r="AC1378" s="139"/>
      <c r="AD1378" s="139"/>
      <c r="AE1378" s="139"/>
      <c r="AF1378" s="163"/>
      <c r="AG1378" s="163"/>
      <c r="AH1378" s="163"/>
      <c r="AI1378" s="163"/>
      <c r="AJ1378" s="163"/>
      <c r="AK1378" s="164"/>
      <c r="AL1378" s="139"/>
      <c r="AM1378" s="139"/>
      <c r="AN1378" s="139"/>
      <c r="AO1378" s="139"/>
      <c r="BB1378" s="165"/>
      <c r="BC1378" s="161"/>
      <c r="BD1378" s="166"/>
      <c r="BJ1378" s="165"/>
      <c r="BK1378" s="161"/>
      <c r="BL1378" s="166"/>
      <c r="CJ1378" s="413"/>
      <c r="CK1378" s="413"/>
      <c r="CO1378" s="141"/>
    </row>
    <row r="1379" spans="1:93" s="5" customFormat="1" x14ac:dyDescent="0.25">
      <c r="A1379" s="139"/>
      <c r="B1379" s="139"/>
      <c r="C1379" s="139"/>
      <c r="D1379" s="139"/>
      <c r="E1379" s="139"/>
      <c r="F1379" s="139"/>
      <c r="G1379" s="139"/>
      <c r="H1379" s="139"/>
      <c r="I1379" s="139"/>
      <c r="J1379" s="139"/>
      <c r="K1379" s="139"/>
      <c r="L1379" s="139"/>
      <c r="M1379" s="139"/>
      <c r="N1379" s="139"/>
      <c r="O1379" s="139"/>
      <c r="P1379" s="139"/>
      <c r="Q1379" s="139"/>
      <c r="R1379" s="139"/>
      <c r="S1379" s="139"/>
      <c r="T1379" s="139"/>
      <c r="U1379" s="139"/>
      <c r="V1379" s="139"/>
      <c r="W1379" s="139"/>
      <c r="X1379" s="139"/>
      <c r="Y1379" s="139"/>
      <c r="Z1379" s="139"/>
      <c r="AA1379" s="139"/>
      <c r="AB1379" s="139"/>
      <c r="AC1379" s="139"/>
      <c r="AD1379" s="139"/>
      <c r="AE1379" s="139"/>
      <c r="AF1379" s="163"/>
      <c r="AG1379" s="163"/>
      <c r="AH1379" s="163"/>
      <c r="AI1379" s="163"/>
      <c r="AJ1379" s="163"/>
      <c r="AK1379" s="164"/>
      <c r="AL1379" s="139"/>
      <c r="AM1379" s="139"/>
      <c r="AN1379" s="139"/>
      <c r="AO1379" s="139"/>
      <c r="BB1379" s="165"/>
      <c r="BC1379" s="161"/>
      <c r="BD1379" s="166"/>
      <c r="BJ1379" s="165"/>
      <c r="BK1379" s="161"/>
      <c r="BL1379" s="166"/>
      <c r="CJ1379" s="413"/>
      <c r="CK1379" s="413"/>
      <c r="CO1379" s="141"/>
    </row>
    <row r="1380" spans="1:93" s="5" customFormat="1" x14ac:dyDescent="0.25">
      <c r="A1380" s="139"/>
      <c r="B1380" s="139"/>
      <c r="C1380" s="139"/>
      <c r="D1380" s="139"/>
      <c r="E1380" s="139"/>
      <c r="F1380" s="139"/>
      <c r="G1380" s="139"/>
      <c r="H1380" s="139"/>
      <c r="I1380" s="139"/>
      <c r="J1380" s="139"/>
      <c r="K1380" s="139"/>
      <c r="L1380" s="139"/>
      <c r="M1380" s="139"/>
      <c r="N1380" s="139"/>
      <c r="O1380" s="139"/>
      <c r="P1380" s="139"/>
      <c r="Q1380" s="139"/>
      <c r="R1380" s="139"/>
      <c r="S1380" s="139"/>
      <c r="T1380" s="139"/>
      <c r="U1380" s="139"/>
      <c r="V1380" s="139"/>
      <c r="W1380" s="139"/>
      <c r="X1380" s="139"/>
      <c r="Y1380" s="139"/>
      <c r="Z1380" s="139"/>
      <c r="AA1380" s="139"/>
      <c r="AB1380" s="139"/>
      <c r="AC1380" s="139"/>
      <c r="AD1380" s="139"/>
      <c r="AE1380" s="139"/>
      <c r="AF1380" s="163"/>
      <c r="AG1380" s="163"/>
      <c r="AH1380" s="163"/>
      <c r="AI1380" s="163"/>
      <c r="AJ1380" s="163"/>
      <c r="AK1380" s="164"/>
      <c r="AL1380" s="139"/>
      <c r="AM1380" s="139"/>
      <c r="AN1380" s="139"/>
      <c r="AO1380" s="139"/>
      <c r="BB1380" s="165"/>
      <c r="BC1380" s="161"/>
      <c r="BD1380" s="166"/>
      <c r="BJ1380" s="165"/>
      <c r="BK1380" s="161"/>
      <c r="BL1380" s="166"/>
      <c r="CJ1380" s="413"/>
      <c r="CK1380" s="413"/>
      <c r="CO1380" s="141"/>
    </row>
    <row r="1381" spans="1:93" s="5" customFormat="1" x14ac:dyDescent="0.25">
      <c r="A1381" s="139"/>
      <c r="B1381" s="139"/>
      <c r="C1381" s="139"/>
      <c r="D1381" s="139"/>
      <c r="E1381" s="139"/>
      <c r="F1381" s="139"/>
      <c r="G1381" s="139"/>
      <c r="H1381" s="139"/>
      <c r="I1381" s="139"/>
      <c r="J1381" s="139"/>
      <c r="K1381" s="139"/>
      <c r="L1381" s="139"/>
      <c r="M1381" s="139"/>
      <c r="N1381" s="139"/>
      <c r="O1381" s="139"/>
      <c r="P1381" s="139"/>
      <c r="Q1381" s="139"/>
      <c r="R1381" s="139"/>
      <c r="S1381" s="139"/>
      <c r="T1381" s="139"/>
      <c r="U1381" s="139"/>
      <c r="V1381" s="139"/>
      <c r="W1381" s="139"/>
      <c r="X1381" s="139"/>
      <c r="Y1381" s="139"/>
      <c r="Z1381" s="139"/>
      <c r="AA1381" s="139"/>
      <c r="AB1381" s="139"/>
      <c r="AC1381" s="139"/>
      <c r="AD1381" s="139"/>
      <c r="AE1381" s="139"/>
      <c r="AF1381" s="163"/>
      <c r="AG1381" s="163"/>
      <c r="AH1381" s="163"/>
      <c r="AI1381" s="163"/>
      <c r="AJ1381" s="163"/>
      <c r="AK1381" s="164"/>
      <c r="AL1381" s="139"/>
      <c r="AM1381" s="139"/>
      <c r="AN1381" s="139"/>
      <c r="AO1381" s="139"/>
      <c r="BB1381" s="165"/>
      <c r="BC1381" s="161"/>
      <c r="BD1381" s="166"/>
      <c r="BJ1381" s="165"/>
      <c r="BK1381" s="161"/>
      <c r="BL1381" s="166"/>
      <c r="CJ1381" s="413"/>
      <c r="CK1381" s="413"/>
      <c r="CO1381" s="141"/>
    </row>
    <row r="1382" spans="1:93" s="5" customFormat="1" x14ac:dyDescent="0.25">
      <c r="A1382" s="139"/>
      <c r="B1382" s="139"/>
      <c r="C1382" s="139"/>
      <c r="D1382" s="139"/>
      <c r="E1382" s="139"/>
      <c r="F1382" s="139"/>
      <c r="G1382" s="139"/>
      <c r="H1382" s="139"/>
      <c r="I1382" s="139"/>
      <c r="J1382" s="139"/>
      <c r="K1382" s="139"/>
      <c r="L1382" s="139"/>
      <c r="M1382" s="139"/>
      <c r="N1382" s="139"/>
      <c r="O1382" s="139"/>
      <c r="P1382" s="139"/>
      <c r="Q1382" s="139"/>
      <c r="R1382" s="139"/>
      <c r="S1382" s="139"/>
      <c r="T1382" s="139"/>
      <c r="U1382" s="139"/>
      <c r="V1382" s="139"/>
      <c r="W1382" s="139"/>
      <c r="X1382" s="139"/>
      <c r="Y1382" s="139"/>
      <c r="Z1382" s="139"/>
      <c r="AA1382" s="139"/>
      <c r="AB1382" s="139"/>
      <c r="AC1382" s="139"/>
      <c r="AD1382" s="139"/>
      <c r="AE1382" s="139"/>
      <c r="AF1382" s="163"/>
      <c r="AG1382" s="163"/>
      <c r="AH1382" s="163"/>
      <c r="AI1382" s="163"/>
      <c r="AJ1382" s="163"/>
      <c r="AK1382" s="164"/>
      <c r="AL1382" s="139"/>
      <c r="AM1382" s="139"/>
      <c r="AN1382" s="139"/>
      <c r="AO1382" s="139"/>
      <c r="BB1382" s="165"/>
      <c r="BC1382" s="161"/>
      <c r="BD1382" s="166"/>
      <c r="BJ1382" s="165"/>
      <c r="BK1382" s="161"/>
      <c r="BL1382" s="166"/>
      <c r="CJ1382" s="413"/>
      <c r="CK1382" s="413"/>
      <c r="CO1382" s="141"/>
    </row>
    <row r="1383" spans="1:93" s="5" customFormat="1" x14ac:dyDescent="0.25">
      <c r="A1383" s="139"/>
      <c r="B1383" s="139"/>
      <c r="C1383" s="139"/>
      <c r="D1383" s="139"/>
      <c r="E1383" s="139"/>
      <c r="F1383" s="139"/>
      <c r="G1383" s="139"/>
      <c r="H1383" s="139"/>
      <c r="I1383" s="139"/>
      <c r="J1383" s="139"/>
      <c r="K1383" s="139"/>
      <c r="L1383" s="139"/>
      <c r="M1383" s="139"/>
      <c r="N1383" s="139"/>
      <c r="O1383" s="139"/>
      <c r="P1383" s="139"/>
      <c r="Q1383" s="139"/>
      <c r="R1383" s="139"/>
      <c r="S1383" s="139"/>
      <c r="T1383" s="139"/>
      <c r="U1383" s="139"/>
      <c r="V1383" s="139"/>
      <c r="W1383" s="139"/>
      <c r="X1383" s="139"/>
      <c r="Y1383" s="139"/>
      <c r="Z1383" s="139"/>
      <c r="AA1383" s="139"/>
      <c r="AB1383" s="139"/>
      <c r="AC1383" s="139"/>
      <c r="AD1383" s="139"/>
      <c r="AE1383" s="139"/>
      <c r="AF1383" s="163"/>
      <c r="AG1383" s="163"/>
      <c r="AH1383" s="163"/>
      <c r="AI1383" s="163"/>
      <c r="AJ1383" s="163"/>
      <c r="AK1383" s="164"/>
      <c r="AL1383" s="139"/>
      <c r="AM1383" s="139"/>
      <c r="AN1383" s="139"/>
      <c r="AO1383" s="139"/>
      <c r="BB1383" s="165"/>
      <c r="BC1383" s="161"/>
      <c r="BD1383" s="166"/>
      <c r="BJ1383" s="165"/>
      <c r="BK1383" s="161"/>
      <c r="BL1383" s="166"/>
      <c r="CJ1383" s="413"/>
      <c r="CK1383" s="413"/>
      <c r="CO1383" s="141"/>
    </row>
    <row r="1384" spans="1:93" s="5" customFormat="1" x14ac:dyDescent="0.25">
      <c r="A1384" s="139"/>
      <c r="B1384" s="139"/>
      <c r="C1384" s="139"/>
      <c r="D1384" s="139"/>
      <c r="E1384" s="139"/>
      <c r="F1384" s="139"/>
      <c r="G1384" s="139"/>
      <c r="H1384" s="139"/>
      <c r="I1384" s="139"/>
      <c r="J1384" s="139"/>
      <c r="K1384" s="139"/>
      <c r="L1384" s="139"/>
      <c r="M1384" s="139"/>
      <c r="N1384" s="139"/>
      <c r="O1384" s="139"/>
      <c r="P1384" s="139"/>
      <c r="Q1384" s="139"/>
      <c r="R1384" s="139"/>
      <c r="S1384" s="139"/>
      <c r="T1384" s="139"/>
      <c r="U1384" s="139"/>
      <c r="V1384" s="139"/>
      <c r="W1384" s="139"/>
      <c r="X1384" s="139"/>
      <c r="Y1384" s="139"/>
      <c r="Z1384" s="139"/>
      <c r="AA1384" s="139"/>
      <c r="AB1384" s="139"/>
      <c r="AC1384" s="139"/>
      <c r="AD1384" s="139"/>
      <c r="AE1384" s="139"/>
      <c r="AF1384" s="163"/>
      <c r="AG1384" s="163"/>
      <c r="AH1384" s="163"/>
      <c r="AI1384" s="163"/>
      <c r="AJ1384" s="163"/>
      <c r="AK1384" s="164"/>
      <c r="AL1384" s="139"/>
      <c r="AM1384" s="139"/>
      <c r="AN1384" s="139"/>
      <c r="AO1384" s="139"/>
      <c r="BB1384" s="165"/>
      <c r="BC1384" s="161"/>
      <c r="BD1384" s="166"/>
      <c r="BJ1384" s="165"/>
      <c r="BK1384" s="161"/>
      <c r="BL1384" s="166"/>
      <c r="CJ1384" s="413"/>
      <c r="CK1384" s="413"/>
      <c r="CO1384" s="141"/>
    </row>
    <row r="1385" spans="1:93" s="5" customFormat="1" x14ac:dyDescent="0.25">
      <c r="A1385" s="139"/>
      <c r="B1385" s="139"/>
      <c r="C1385" s="139"/>
      <c r="D1385" s="139"/>
      <c r="E1385" s="139"/>
      <c r="F1385" s="139"/>
      <c r="G1385" s="139"/>
      <c r="H1385" s="139"/>
      <c r="I1385" s="139"/>
      <c r="J1385" s="139"/>
      <c r="K1385" s="139"/>
      <c r="L1385" s="139"/>
      <c r="M1385" s="139"/>
      <c r="N1385" s="139"/>
      <c r="O1385" s="139"/>
      <c r="P1385" s="139"/>
      <c r="Q1385" s="139"/>
      <c r="R1385" s="139"/>
      <c r="S1385" s="139"/>
      <c r="T1385" s="139"/>
      <c r="U1385" s="139"/>
      <c r="V1385" s="139"/>
      <c r="W1385" s="139"/>
      <c r="X1385" s="139"/>
      <c r="Y1385" s="139"/>
      <c r="Z1385" s="139"/>
      <c r="AA1385" s="139"/>
      <c r="AB1385" s="139"/>
      <c r="AC1385" s="139"/>
      <c r="AD1385" s="139"/>
      <c r="AE1385" s="139"/>
      <c r="AF1385" s="163"/>
      <c r="AG1385" s="163"/>
      <c r="AH1385" s="163"/>
      <c r="AI1385" s="163"/>
      <c r="AJ1385" s="163"/>
      <c r="AK1385" s="164"/>
      <c r="AL1385" s="139"/>
      <c r="AM1385" s="139"/>
      <c r="AN1385" s="139"/>
      <c r="AO1385" s="139"/>
      <c r="BB1385" s="165"/>
      <c r="BC1385" s="161"/>
      <c r="BD1385" s="166"/>
      <c r="BJ1385" s="165"/>
      <c r="BK1385" s="161"/>
      <c r="BL1385" s="166"/>
      <c r="CJ1385" s="413"/>
      <c r="CK1385" s="413"/>
      <c r="CO1385" s="141"/>
    </row>
    <row r="1386" spans="1:93" s="5" customFormat="1" x14ac:dyDescent="0.25">
      <c r="A1386" s="139"/>
      <c r="B1386" s="139"/>
      <c r="C1386" s="139"/>
      <c r="D1386" s="139"/>
      <c r="E1386" s="139"/>
      <c r="F1386" s="139"/>
      <c r="G1386" s="139"/>
      <c r="H1386" s="139"/>
      <c r="I1386" s="139"/>
      <c r="J1386" s="139"/>
      <c r="K1386" s="139"/>
      <c r="L1386" s="139"/>
      <c r="M1386" s="139"/>
      <c r="N1386" s="139"/>
      <c r="O1386" s="139"/>
      <c r="P1386" s="139"/>
      <c r="Q1386" s="139"/>
      <c r="R1386" s="139"/>
      <c r="S1386" s="139"/>
      <c r="T1386" s="139"/>
      <c r="U1386" s="139"/>
      <c r="V1386" s="139"/>
      <c r="W1386" s="139"/>
      <c r="X1386" s="139"/>
      <c r="Y1386" s="139"/>
      <c r="Z1386" s="139"/>
      <c r="AA1386" s="139"/>
      <c r="AB1386" s="139"/>
      <c r="AC1386" s="139"/>
      <c r="AD1386" s="139"/>
      <c r="AE1386" s="139"/>
      <c r="AF1386" s="163"/>
      <c r="AG1386" s="163"/>
      <c r="AH1386" s="163"/>
      <c r="AI1386" s="163"/>
      <c r="AJ1386" s="163"/>
      <c r="AK1386" s="164"/>
      <c r="AL1386" s="139"/>
      <c r="AM1386" s="139"/>
      <c r="AN1386" s="139"/>
      <c r="AO1386" s="139"/>
      <c r="BB1386" s="165"/>
      <c r="BC1386" s="161"/>
      <c r="BD1386" s="166"/>
      <c r="BJ1386" s="165"/>
      <c r="BK1386" s="161"/>
      <c r="BL1386" s="166"/>
      <c r="CJ1386" s="413"/>
      <c r="CK1386" s="413"/>
      <c r="CO1386" s="141"/>
    </row>
    <row r="1387" spans="1:93" s="5" customFormat="1" x14ac:dyDescent="0.25">
      <c r="A1387" s="139"/>
      <c r="B1387" s="139"/>
      <c r="C1387" s="139"/>
      <c r="D1387" s="139"/>
      <c r="E1387" s="139"/>
      <c r="F1387" s="139"/>
      <c r="G1387" s="139"/>
      <c r="H1387" s="139"/>
      <c r="I1387" s="139"/>
      <c r="J1387" s="139"/>
      <c r="K1387" s="139"/>
      <c r="L1387" s="139"/>
      <c r="M1387" s="139"/>
      <c r="N1387" s="139"/>
      <c r="O1387" s="139"/>
      <c r="P1387" s="139"/>
      <c r="Q1387" s="139"/>
      <c r="R1387" s="139"/>
      <c r="S1387" s="139"/>
      <c r="T1387" s="139"/>
      <c r="U1387" s="139"/>
      <c r="V1387" s="139"/>
      <c r="W1387" s="139"/>
      <c r="X1387" s="139"/>
      <c r="Y1387" s="139"/>
      <c r="Z1387" s="139"/>
      <c r="AA1387" s="139"/>
      <c r="AB1387" s="139"/>
      <c r="AC1387" s="139"/>
      <c r="AD1387" s="139"/>
      <c r="AE1387" s="139"/>
      <c r="AF1387" s="163"/>
      <c r="AG1387" s="163"/>
      <c r="AH1387" s="163"/>
      <c r="AI1387" s="163"/>
      <c r="AJ1387" s="163"/>
      <c r="AK1387" s="164"/>
      <c r="AL1387" s="139"/>
      <c r="AM1387" s="139"/>
      <c r="AN1387" s="139"/>
      <c r="AO1387" s="139"/>
      <c r="BB1387" s="165"/>
      <c r="BC1387" s="161"/>
      <c r="BD1387" s="166"/>
      <c r="BJ1387" s="165"/>
      <c r="BK1387" s="161"/>
      <c r="BL1387" s="166"/>
      <c r="CJ1387" s="413"/>
      <c r="CK1387" s="413"/>
      <c r="CO1387" s="141"/>
    </row>
    <row r="1388" spans="1:93" s="5" customFormat="1" x14ac:dyDescent="0.25">
      <c r="A1388" s="139"/>
      <c r="B1388" s="139"/>
      <c r="C1388" s="139"/>
      <c r="D1388" s="139"/>
      <c r="E1388" s="139"/>
      <c r="F1388" s="139"/>
      <c r="G1388" s="139"/>
      <c r="H1388" s="139"/>
      <c r="I1388" s="139"/>
      <c r="J1388" s="139"/>
      <c r="K1388" s="139"/>
      <c r="L1388" s="139"/>
      <c r="M1388" s="139"/>
      <c r="N1388" s="139"/>
      <c r="O1388" s="139"/>
      <c r="P1388" s="139"/>
      <c r="Q1388" s="139"/>
      <c r="R1388" s="139"/>
      <c r="S1388" s="139"/>
      <c r="T1388" s="139"/>
      <c r="U1388" s="139"/>
      <c r="V1388" s="139"/>
      <c r="W1388" s="139"/>
      <c r="X1388" s="139"/>
      <c r="Y1388" s="139"/>
      <c r="Z1388" s="139"/>
      <c r="AA1388" s="139"/>
      <c r="AB1388" s="139"/>
      <c r="AC1388" s="139"/>
      <c r="AD1388" s="139"/>
      <c r="AE1388" s="139"/>
      <c r="AF1388" s="163"/>
      <c r="AG1388" s="163"/>
      <c r="AH1388" s="163"/>
      <c r="AI1388" s="163"/>
      <c r="AJ1388" s="163"/>
      <c r="AK1388" s="164"/>
      <c r="AL1388" s="139"/>
      <c r="AM1388" s="139"/>
      <c r="AN1388" s="139"/>
      <c r="AO1388" s="139"/>
      <c r="BB1388" s="165"/>
      <c r="BC1388" s="161"/>
      <c r="BD1388" s="166"/>
      <c r="BJ1388" s="165"/>
      <c r="BK1388" s="161"/>
      <c r="BL1388" s="166"/>
      <c r="CJ1388" s="413"/>
      <c r="CK1388" s="413"/>
      <c r="CO1388" s="141"/>
    </row>
    <row r="1389" spans="1:93" s="5" customFormat="1" x14ac:dyDescent="0.25">
      <c r="A1389" s="139"/>
      <c r="B1389" s="139"/>
      <c r="C1389" s="139"/>
      <c r="D1389" s="139"/>
      <c r="E1389" s="139"/>
      <c r="F1389" s="139"/>
      <c r="G1389" s="139"/>
      <c r="H1389" s="139"/>
      <c r="I1389" s="139"/>
      <c r="J1389" s="139"/>
      <c r="K1389" s="139"/>
      <c r="L1389" s="139"/>
      <c r="M1389" s="139"/>
      <c r="N1389" s="139"/>
      <c r="O1389" s="139"/>
      <c r="P1389" s="139"/>
      <c r="Q1389" s="139"/>
      <c r="R1389" s="139"/>
      <c r="S1389" s="139"/>
      <c r="T1389" s="139"/>
      <c r="U1389" s="139"/>
      <c r="V1389" s="139"/>
      <c r="W1389" s="139"/>
      <c r="X1389" s="139"/>
      <c r="Y1389" s="139"/>
      <c r="Z1389" s="139"/>
      <c r="AA1389" s="139"/>
      <c r="AB1389" s="139"/>
      <c r="AC1389" s="139"/>
      <c r="AD1389" s="139"/>
      <c r="AE1389" s="139"/>
      <c r="AF1389" s="163"/>
      <c r="AG1389" s="163"/>
      <c r="AH1389" s="163"/>
      <c r="AI1389" s="163"/>
      <c r="AJ1389" s="163"/>
      <c r="AK1389" s="164"/>
      <c r="AL1389" s="139"/>
      <c r="AM1389" s="139"/>
      <c r="AN1389" s="139"/>
      <c r="AO1389" s="139"/>
      <c r="BB1389" s="165"/>
      <c r="BC1389" s="161"/>
      <c r="BD1389" s="166"/>
      <c r="BJ1389" s="165"/>
      <c r="BK1389" s="161"/>
      <c r="BL1389" s="166"/>
      <c r="CJ1389" s="413"/>
      <c r="CK1389" s="413"/>
      <c r="CO1389" s="141"/>
    </row>
    <row r="1390" spans="1:93" s="5" customFormat="1" x14ac:dyDescent="0.25">
      <c r="A1390" s="139"/>
      <c r="B1390" s="139"/>
      <c r="C1390" s="139"/>
      <c r="D1390" s="139"/>
      <c r="E1390" s="139"/>
      <c r="F1390" s="139"/>
      <c r="G1390" s="139"/>
      <c r="H1390" s="139"/>
      <c r="I1390" s="139"/>
      <c r="J1390" s="139"/>
      <c r="K1390" s="139"/>
      <c r="L1390" s="139"/>
      <c r="M1390" s="139"/>
      <c r="N1390" s="139"/>
      <c r="O1390" s="139"/>
      <c r="P1390" s="139"/>
      <c r="Q1390" s="139"/>
      <c r="R1390" s="139"/>
      <c r="S1390" s="139"/>
      <c r="T1390" s="139"/>
      <c r="U1390" s="139"/>
      <c r="V1390" s="139"/>
      <c r="W1390" s="139"/>
      <c r="X1390" s="139"/>
      <c r="Y1390" s="139"/>
      <c r="Z1390" s="139"/>
      <c r="AA1390" s="139"/>
      <c r="AB1390" s="139"/>
      <c r="AC1390" s="139"/>
      <c r="AD1390" s="139"/>
      <c r="AE1390" s="139"/>
      <c r="AF1390" s="163"/>
      <c r="AG1390" s="163"/>
      <c r="AH1390" s="163"/>
      <c r="AI1390" s="163"/>
      <c r="AJ1390" s="163"/>
      <c r="AK1390" s="164"/>
      <c r="AL1390" s="139"/>
      <c r="AM1390" s="139"/>
      <c r="AN1390" s="139"/>
      <c r="AO1390" s="139"/>
      <c r="BB1390" s="165"/>
      <c r="BC1390" s="161"/>
      <c r="BD1390" s="166"/>
      <c r="BJ1390" s="165"/>
      <c r="BK1390" s="161"/>
      <c r="BL1390" s="166"/>
      <c r="CJ1390" s="413"/>
      <c r="CK1390" s="413"/>
      <c r="CO1390" s="141"/>
    </row>
    <row r="1391" spans="1:93" s="5" customFormat="1" x14ac:dyDescent="0.25">
      <c r="A1391" s="139"/>
      <c r="B1391" s="139"/>
      <c r="C1391" s="139"/>
      <c r="D1391" s="139"/>
      <c r="E1391" s="139"/>
      <c r="F1391" s="139"/>
      <c r="G1391" s="139"/>
      <c r="H1391" s="139"/>
      <c r="I1391" s="139"/>
      <c r="J1391" s="139"/>
      <c r="K1391" s="139"/>
      <c r="L1391" s="139"/>
      <c r="M1391" s="139"/>
      <c r="N1391" s="139"/>
      <c r="O1391" s="139"/>
      <c r="P1391" s="139"/>
      <c r="Q1391" s="139"/>
      <c r="R1391" s="139"/>
      <c r="S1391" s="139"/>
      <c r="T1391" s="139"/>
      <c r="U1391" s="139"/>
      <c r="V1391" s="139"/>
      <c r="W1391" s="139"/>
      <c r="X1391" s="139"/>
      <c r="Y1391" s="139"/>
      <c r="Z1391" s="139"/>
      <c r="AA1391" s="139"/>
      <c r="AB1391" s="139"/>
      <c r="AC1391" s="139"/>
      <c r="AD1391" s="139"/>
      <c r="AE1391" s="139"/>
      <c r="AF1391" s="163"/>
      <c r="AG1391" s="163"/>
      <c r="AH1391" s="163"/>
      <c r="AI1391" s="163"/>
      <c r="AJ1391" s="163"/>
      <c r="AK1391" s="164"/>
      <c r="AL1391" s="139"/>
      <c r="AM1391" s="139"/>
      <c r="AN1391" s="139"/>
      <c r="AO1391" s="139"/>
      <c r="BB1391" s="165"/>
      <c r="BC1391" s="161"/>
      <c r="BD1391" s="166"/>
      <c r="BJ1391" s="165"/>
      <c r="BK1391" s="161"/>
      <c r="BL1391" s="166"/>
      <c r="CJ1391" s="413"/>
      <c r="CK1391" s="413"/>
      <c r="CO1391" s="141"/>
    </row>
    <row r="1392" spans="1:93" s="5" customFormat="1" x14ac:dyDescent="0.25">
      <c r="A1392" s="139"/>
      <c r="B1392" s="139"/>
      <c r="C1392" s="139"/>
      <c r="D1392" s="139"/>
      <c r="E1392" s="139"/>
      <c r="F1392" s="139"/>
      <c r="G1392" s="139"/>
      <c r="H1392" s="139"/>
      <c r="I1392" s="139"/>
      <c r="J1392" s="139"/>
      <c r="K1392" s="139"/>
      <c r="L1392" s="139"/>
      <c r="M1392" s="139"/>
      <c r="N1392" s="139"/>
      <c r="O1392" s="139"/>
      <c r="P1392" s="139"/>
      <c r="Q1392" s="139"/>
      <c r="R1392" s="139"/>
      <c r="S1392" s="139"/>
      <c r="T1392" s="139"/>
      <c r="U1392" s="139"/>
      <c r="V1392" s="139"/>
      <c r="W1392" s="139"/>
      <c r="X1392" s="139"/>
      <c r="Y1392" s="139"/>
      <c r="Z1392" s="139"/>
      <c r="AA1392" s="139"/>
      <c r="AB1392" s="139"/>
      <c r="AC1392" s="139"/>
      <c r="AD1392" s="139"/>
      <c r="AE1392" s="139"/>
      <c r="AF1392" s="163"/>
      <c r="AG1392" s="163"/>
      <c r="AH1392" s="163"/>
      <c r="AI1392" s="163"/>
      <c r="AJ1392" s="163"/>
      <c r="AK1392" s="164"/>
      <c r="AL1392" s="139"/>
      <c r="AM1392" s="139"/>
      <c r="AN1392" s="139"/>
      <c r="AO1392" s="139"/>
      <c r="BB1392" s="165"/>
      <c r="BC1392" s="161"/>
      <c r="BD1392" s="166"/>
      <c r="BJ1392" s="165"/>
      <c r="BK1392" s="161"/>
      <c r="BL1392" s="166"/>
      <c r="CJ1392" s="413"/>
      <c r="CK1392" s="413"/>
      <c r="CO1392" s="141"/>
    </row>
    <row r="1393" spans="1:93" s="5" customFormat="1" x14ac:dyDescent="0.25">
      <c r="A1393" s="139"/>
      <c r="B1393" s="139"/>
      <c r="C1393" s="139"/>
      <c r="D1393" s="139"/>
      <c r="E1393" s="139"/>
      <c r="F1393" s="139"/>
      <c r="G1393" s="139"/>
      <c r="H1393" s="139"/>
      <c r="I1393" s="139"/>
      <c r="J1393" s="139"/>
      <c r="K1393" s="139"/>
      <c r="L1393" s="139"/>
      <c r="M1393" s="139"/>
      <c r="N1393" s="139"/>
      <c r="O1393" s="139"/>
      <c r="P1393" s="139"/>
      <c r="Q1393" s="139"/>
      <c r="R1393" s="139"/>
      <c r="S1393" s="139"/>
      <c r="T1393" s="139"/>
      <c r="U1393" s="139"/>
      <c r="V1393" s="139"/>
      <c r="W1393" s="139"/>
      <c r="X1393" s="139"/>
      <c r="Y1393" s="139"/>
      <c r="Z1393" s="139"/>
      <c r="AA1393" s="139"/>
      <c r="AB1393" s="139"/>
      <c r="AC1393" s="139"/>
      <c r="AD1393" s="139"/>
      <c r="AE1393" s="139"/>
      <c r="AF1393" s="163"/>
      <c r="AG1393" s="163"/>
      <c r="AH1393" s="163"/>
      <c r="AI1393" s="163"/>
      <c r="AJ1393" s="163"/>
      <c r="AK1393" s="164"/>
      <c r="AL1393" s="139"/>
      <c r="AM1393" s="139"/>
      <c r="AN1393" s="139"/>
      <c r="AO1393" s="139"/>
      <c r="BB1393" s="165"/>
      <c r="BC1393" s="161"/>
      <c r="BD1393" s="166"/>
      <c r="BJ1393" s="165"/>
      <c r="BK1393" s="161"/>
      <c r="BL1393" s="166"/>
      <c r="CJ1393" s="413"/>
      <c r="CK1393" s="413"/>
      <c r="CO1393" s="141"/>
    </row>
    <row r="1394" spans="1:93" s="5" customFormat="1" x14ac:dyDescent="0.25">
      <c r="A1394" s="139"/>
      <c r="B1394" s="139"/>
      <c r="C1394" s="139"/>
      <c r="D1394" s="139"/>
      <c r="E1394" s="139"/>
      <c r="F1394" s="139"/>
      <c r="G1394" s="139"/>
      <c r="H1394" s="139"/>
      <c r="I1394" s="139"/>
      <c r="J1394" s="139"/>
      <c r="K1394" s="139"/>
      <c r="L1394" s="139"/>
      <c r="M1394" s="139"/>
      <c r="N1394" s="139"/>
      <c r="O1394" s="139"/>
      <c r="P1394" s="139"/>
      <c r="Q1394" s="139"/>
      <c r="R1394" s="139"/>
      <c r="S1394" s="139"/>
      <c r="T1394" s="139"/>
      <c r="U1394" s="139"/>
      <c r="V1394" s="139"/>
      <c r="W1394" s="139"/>
      <c r="X1394" s="139"/>
      <c r="Y1394" s="139"/>
      <c r="Z1394" s="139"/>
      <c r="AA1394" s="139"/>
      <c r="AB1394" s="139"/>
      <c r="AC1394" s="139"/>
      <c r="AD1394" s="139"/>
      <c r="AE1394" s="139"/>
      <c r="AF1394" s="163"/>
      <c r="AG1394" s="163"/>
      <c r="AH1394" s="163"/>
      <c r="AI1394" s="163"/>
      <c r="AJ1394" s="163"/>
      <c r="AK1394" s="164"/>
      <c r="AL1394" s="139"/>
      <c r="AM1394" s="139"/>
      <c r="AN1394" s="139"/>
      <c r="AO1394" s="139"/>
      <c r="BB1394" s="165"/>
      <c r="BC1394" s="161"/>
      <c r="BD1394" s="166"/>
      <c r="BJ1394" s="165"/>
      <c r="BK1394" s="161"/>
      <c r="BL1394" s="166"/>
      <c r="CJ1394" s="413"/>
      <c r="CK1394" s="413"/>
      <c r="CO1394" s="141"/>
    </row>
    <row r="1395" spans="1:93" s="5" customFormat="1" x14ac:dyDescent="0.25">
      <c r="A1395" s="139"/>
      <c r="B1395" s="139"/>
      <c r="C1395" s="139"/>
      <c r="D1395" s="139"/>
      <c r="E1395" s="139"/>
      <c r="F1395" s="139"/>
      <c r="G1395" s="139"/>
      <c r="H1395" s="139"/>
      <c r="I1395" s="139"/>
      <c r="J1395" s="139"/>
      <c r="K1395" s="139"/>
      <c r="L1395" s="139"/>
      <c r="M1395" s="139"/>
      <c r="N1395" s="139"/>
      <c r="O1395" s="139"/>
      <c r="P1395" s="139"/>
      <c r="Q1395" s="139"/>
      <c r="R1395" s="139"/>
      <c r="S1395" s="139"/>
      <c r="T1395" s="139"/>
      <c r="U1395" s="139"/>
      <c r="V1395" s="139"/>
      <c r="W1395" s="139"/>
      <c r="X1395" s="139"/>
      <c r="Y1395" s="139"/>
      <c r="Z1395" s="139"/>
      <c r="AA1395" s="139"/>
      <c r="AB1395" s="139"/>
      <c r="AC1395" s="139"/>
      <c r="AD1395" s="139"/>
      <c r="AE1395" s="139"/>
      <c r="AF1395" s="163"/>
      <c r="AG1395" s="163"/>
      <c r="AH1395" s="163"/>
      <c r="AI1395" s="163"/>
      <c r="AJ1395" s="163"/>
      <c r="AK1395" s="164"/>
      <c r="AL1395" s="139"/>
      <c r="AM1395" s="139"/>
      <c r="AN1395" s="139"/>
      <c r="AO1395" s="139"/>
      <c r="BB1395" s="165"/>
      <c r="BC1395" s="161"/>
      <c r="BD1395" s="166"/>
      <c r="BJ1395" s="165"/>
      <c r="BK1395" s="161"/>
      <c r="BL1395" s="166"/>
      <c r="CJ1395" s="413"/>
      <c r="CK1395" s="413"/>
      <c r="CO1395" s="141"/>
    </row>
    <row r="1396" spans="1:93" s="5" customFormat="1" x14ac:dyDescent="0.25">
      <c r="A1396" s="139"/>
      <c r="B1396" s="139"/>
      <c r="C1396" s="139"/>
      <c r="D1396" s="139"/>
      <c r="E1396" s="139"/>
      <c r="F1396" s="139"/>
      <c r="G1396" s="139"/>
      <c r="H1396" s="139"/>
      <c r="I1396" s="139"/>
      <c r="J1396" s="139"/>
      <c r="K1396" s="139"/>
      <c r="L1396" s="139"/>
      <c r="M1396" s="139"/>
      <c r="N1396" s="139"/>
      <c r="O1396" s="139"/>
      <c r="P1396" s="139"/>
      <c r="Q1396" s="139"/>
      <c r="R1396" s="139"/>
      <c r="S1396" s="139"/>
      <c r="T1396" s="139"/>
      <c r="U1396" s="139"/>
      <c r="V1396" s="139"/>
      <c r="W1396" s="139"/>
      <c r="X1396" s="139"/>
      <c r="Y1396" s="139"/>
      <c r="Z1396" s="139"/>
      <c r="AA1396" s="139"/>
      <c r="AB1396" s="139"/>
      <c r="AC1396" s="139"/>
      <c r="AD1396" s="139"/>
      <c r="AE1396" s="139"/>
      <c r="AF1396" s="163"/>
      <c r="AG1396" s="163"/>
      <c r="AH1396" s="163"/>
      <c r="AI1396" s="163"/>
      <c r="AJ1396" s="163"/>
      <c r="AK1396" s="164"/>
      <c r="AL1396" s="139"/>
      <c r="AM1396" s="139"/>
      <c r="AN1396" s="139"/>
      <c r="AO1396" s="139"/>
      <c r="BB1396" s="165"/>
      <c r="BC1396" s="161"/>
      <c r="BD1396" s="166"/>
      <c r="BJ1396" s="165"/>
      <c r="BK1396" s="161"/>
      <c r="BL1396" s="166"/>
      <c r="CJ1396" s="413"/>
      <c r="CK1396" s="413"/>
      <c r="CO1396" s="141"/>
    </row>
    <row r="1397" spans="1:93" s="5" customFormat="1" x14ac:dyDescent="0.25">
      <c r="A1397" s="139"/>
      <c r="B1397" s="139"/>
      <c r="C1397" s="139"/>
      <c r="D1397" s="139"/>
      <c r="E1397" s="139"/>
      <c r="F1397" s="139"/>
      <c r="G1397" s="139"/>
      <c r="H1397" s="139"/>
      <c r="I1397" s="139"/>
      <c r="J1397" s="139"/>
      <c r="K1397" s="139"/>
      <c r="L1397" s="139"/>
      <c r="M1397" s="139"/>
      <c r="N1397" s="139"/>
      <c r="O1397" s="139"/>
      <c r="P1397" s="139"/>
      <c r="Q1397" s="139"/>
      <c r="R1397" s="139"/>
      <c r="S1397" s="139"/>
      <c r="T1397" s="139"/>
      <c r="U1397" s="139"/>
      <c r="V1397" s="139"/>
      <c r="W1397" s="139"/>
      <c r="X1397" s="139"/>
      <c r="Y1397" s="139"/>
      <c r="Z1397" s="139"/>
      <c r="AA1397" s="139"/>
      <c r="AB1397" s="139"/>
      <c r="AC1397" s="139"/>
      <c r="AD1397" s="139"/>
      <c r="AE1397" s="139"/>
      <c r="AF1397" s="163"/>
      <c r="AG1397" s="163"/>
      <c r="AH1397" s="163"/>
      <c r="AI1397" s="163"/>
      <c r="AJ1397" s="163"/>
      <c r="AK1397" s="164"/>
      <c r="AL1397" s="139"/>
      <c r="AM1397" s="139"/>
      <c r="AN1397" s="139"/>
      <c r="AO1397" s="139"/>
      <c r="BB1397" s="165"/>
      <c r="BC1397" s="161"/>
      <c r="BD1397" s="166"/>
      <c r="BJ1397" s="165"/>
      <c r="BK1397" s="161"/>
      <c r="BL1397" s="166"/>
      <c r="CJ1397" s="413"/>
      <c r="CK1397" s="413"/>
      <c r="CO1397" s="141"/>
    </row>
    <row r="1398" spans="1:93" s="5" customFormat="1" x14ac:dyDescent="0.25">
      <c r="A1398" s="139"/>
      <c r="B1398" s="139"/>
      <c r="C1398" s="139"/>
      <c r="D1398" s="139"/>
      <c r="E1398" s="139"/>
      <c r="F1398" s="139"/>
      <c r="G1398" s="139"/>
      <c r="H1398" s="139"/>
      <c r="I1398" s="139"/>
      <c r="J1398" s="139"/>
      <c r="K1398" s="139"/>
      <c r="L1398" s="139"/>
      <c r="M1398" s="139"/>
      <c r="N1398" s="139"/>
      <c r="O1398" s="139"/>
      <c r="P1398" s="139"/>
      <c r="Q1398" s="139"/>
      <c r="R1398" s="139"/>
      <c r="S1398" s="139"/>
      <c r="T1398" s="139"/>
      <c r="U1398" s="139"/>
      <c r="V1398" s="139"/>
      <c r="W1398" s="139"/>
      <c r="X1398" s="139"/>
      <c r="Y1398" s="139"/>
      <c r="Z1398" s="139"/>
      <c r="AA1398" s="139"/>
      <c r="AB1398" s="139"/>
      <c r="AC1398" s="139"/>
      <c r="AD1398" s="139"/>
      <c r="AE1398" s="139"/>
      <c r="AF1398" s="163"/>
      <c r="AG1398" s="163"/>
      <c r="AH1398" s="163"/>
      <c r="AI1398" s="163"/>
      <c r="AJ1398" s="163"/>
      <c r="AK1398" s="164"/>
      <c r="AL1398" s="139"/>
      <c r="AM1398" s="139"/>
      <c r="AN1398" s="139"/>
      <c r="AO1398" s="139"/>
      <c r="BB1398" s="165"/>
      <c r="BC1398" s="161"/>
      <c r="BD1398" s="166"/>
      <c r="BJ1398" s="165"/>
      <c r="BK1398" s="161"/>
      <c r="BL1398" s="166"/>
      <c r="CJ1398" s="413"/>
      <c r="CK1398" s="413"/>
      <c r="CO1398" s="141"/>
    </row>
    <row r="1399" spans="1:93" s="5" customFormat="1" x14ac:dyDescent="0.25">
      <c r="A1399" s="139"/>
      <c r="B1399" s="139"/>
      <c r="C1399" s="139"/>
      <c r="D1399" s="139"/>
      <c r="E1399" s="139"/>
      <c r="F1399" s="139"/>
      <c r="G1399" s="139"/>
      <c r="H1399" s="139"/>
      <c r="I1399" s="139"/>
      <c r="J1399" s="139"/>
      <c r="K1399" s="139"/>
      <c r="L1399" s="139"/>
      <c r="M1399" s="139"/>
      <c r="N1399" s="139"/>
      <c r="O1399" s="139"/>
      <c r="P1399" s="139"/>
      <c r="Q1399" s="139"/>
      <c r="R1399" s="139"/>
      <c r="S1399" s="139"/>
      <c r="T1399" s="139"/>
      <c r="U1399" s="139"/>
      <c r="V1399" s="139"/>
      <c r="W1399" s="139"/>
      <c r="X1399" s="139"/>
      <c r="Y1399" s="139"/>
      <c r="Z1399" s="139"/>
      <c r="AA1399" s="139"/>
      <c r="AB1399" s="139"/>
      <c r="AC1399" s="139"/>
      <c r="AD1399" s="139"/>
      <c r="AE1399" s="139"/>
      <c r="AF1399" s="163"/>
      <c r="AG1399" s="163"/>
      <c r="AH1399" s="163"/>
      <c r="AI1399" s="163"/>
      <c r="AJ1399" s="163"/>
      <c r="AK1399" s="164"/>
      <c r="AL1399" s="139"/>
      <c r="AM1399" s="139"/>
      <c r="AN1399" s="139"/>
      <c r="AO1399" s="139"/>
      <c r="BB1399" s="165"/>
      <c r="BC1399" s="161"/>
      <c r="BD1399" s="166"/>
      <c r="BJ1399" s="165"/>
      <c r="BK1399" s="161"/>
      <c r="BL1399" s="166"/>
      <c r="CJ1399" s="413"/>
      <c r="CK1399" s="413"/>
      <c r="CO1399" s="141"/>
    </row>
    <row r="1400" spans="1:93" s="5" customFormat="1" x14ac:dyDescent="0.25">
      <c r="A1400" s="139"/>
      <c r="B1400" s="139"/>
      <c r="C1400" s="139"/>
      <c r="D1400" s="139"/>
      <c r="E1400" s="139"/>
      <c r="F1400" s="139"/>
      <c r="G1400" s="139"/>
      <c r="H1400" s="139"/>
      <c r="I1400" s="139"/>
      <c r="J1400" s="139"/>
      <c r="K1400" s="139"/>
      <c r="L1400" s="139"/>
      <c r="M1400" s="139"/>
      <c r="N1400" s="139"/>
      <c r="O1400" s="139"/>
      <c r="P1400" s="139"/>
      <c r="Q1400" s="139"/>
      <c r="R1400" s="139"/>
      <c r="S1400" s="139"/>
      <c r="T1400" s="139"/>
      <c r="U1400" s="139"/>
      <c r="V1400" s="139"/>
      <c r="W1400" s="139"/>
      <c r="X1400" s="139"/>
      <c r="Y1400" s="139"/>
      <c r="Z1400" s="139"/>
      <c r="AA1400" s="139"/>
      <c r="AB1400" s="139"/>
      <c r="AC1400" s="139"/>
      <c r="AD1400" s="139"/>
      <c r="AE1400" s="139"/>
      <c r="AF1400" s="163"/>
      <c r="AG1400" s="163"/>
      <c r="AH1400" s="163"/>
      <c r="AI1400" s="163"/>
      <c r="AJ1400" s="163"/>
      <c r="AK1400" s="164"/>
      <c r="AL1400" s="139"/>
      <c r="AM1400" s="139"/>
      <c r="AN1400" s="139"/>
      <c r="AO1400" s="139"/>
      <c r="BB1400" s="165"/>
      <c r="BC1400" s="161"/>
      <c r="BD1400" s="166"/>
      <c r="BJ1400" s="165"/>
      <c r="BK1400" s="161"/>
      <c r="BL1400" s="166"/>
      <c r="CJ1400" s="413"/>
      <c r="CK1400" s="413"/>
      <c r="CO1400" s="141"/>
    </row>
    <row r="1401" spans="1:93" s="5" customFormat="1" x14ac:dyDescent="0.25">
      <c r="A1401" s="139"/>
      <c r="B1401" s="139"/>
      <c r="C1401" s="139"/>
      <c r="D1401" s="139"/>
      <c r="E1401" s="139"/>
      <c r="F1401" s="139"/>
      <c r="G1401" s="139"/>
      <c r="H1401" s="139"/>
      <c r="I1401" s="139"/>
      <c r="J1401" s="139"/>
      <c r="K1401" s="139"/>
      <c r="L1401" s="139"/>
      <c r="M1401" s="139"/>
      <c r="N1401" s="139"/>
      <c r="O1401" s="139"/>
      <c r="P1401" s="139"/>
      <c r="Q1401" s="139"/>
      <c r="R1401" s="139"/>
      <c r="S1401" s="139"/>
      <c r="T1401" s="139"/>
      <c r="U1401" s="139"/>
      <c r="V1401" s="139"/>
      <c r="W1401" s="139"/>
      <c r="X1401" s="139"/>
      <c r="Y1401" s="139"/>
      <c r="Z1401" s="139"/>
      <c r="AA1401" s="139"/>
      <c r="AB1401" s="139"/>
      <c r="AC1401" s="139"/>
      <c r="AD1401" s="139"/>
      <c r="AE1401" s="139"/>
      <c r="AF1401" s="163"/>
      <c r="AG1401" s="163"/>
      <c r="AH1401" s="163"/>
      <c r="AI1401" s="163"/>
      <c r="AJ1401" s="163"/>
      <c r="AK1401" s="164"/>
      <c r="AL1401" s="139"/>
      <c r="AM1401" s="139"/>
      <c r="AN1401" s="139"/>
      <c r="AO1401" s="139"/>
      <c r="BB1401" s="165"/>
      <c r="BC1401" s="161"/>
      <c r="BD1401" s="166"/>
      <c r="BJ1401" s="165"/>
      <c r="BK1401" s="161"/>
      <c r="BL1401" s="166"/>
      <c r="CJ1401" s="413"/>
      <c r="CK1401" s="413"/>
      <c r="CO1401" s="141"/>
    </row>
    <row r="1402" spans="1:93" s="5" customFormat="1" x14ac:dyDescent="0.25">
      <c r="A1402" s="139"/>
      <c r="B1402" s="139"/>
      <c r="C1402" s="139"/>
      <c r="D1402" s="139"/>
      <c r="E1402" s="139"/>
      <c r="F1402" s="139"/>
      <c r="G1402" s="139"/>
      <c r="H1402" s="139"/>
      <c r="I1402" s="139"/>
      <c r="J1402" s="139"/>
      <c r="K1402" s="139"/>
      <c r="L1402" s="139"/>
      <c r="M1402" s="139"/>
      <c r="N1402" s="139"/>
      <c r="O1402" s="139"/>
      <c r="P1402" s="139"/>
      <c r="Q1402" s="139"/>
      <c r="R1402" s="139"/>
      <c r="S1402" s="139"/>
      <c r="T1402" s="139"/>
      <c r="U1402" s="139"/>
      <c r="V1402" s="139"/>
      <c r="W1402" s="139"/>
      <c r="X1402" s="139"/>
      <c r="Y1402" s="139"/>
      <c r="Z1402" s="139"/>
      <c r="AA1402" s="139"/>
      <c r="AB1402" s="139"/>
      <c r="AC1402" s="139"/>
      <c r="AD1402" s="139"/>
      <c r="AE1402" s="139"/>
      <c r="AF1402" s="163"/>
      <c r="AG1402" s="163"/>
      <c r="AH1402" s="163"/>
      <c r="AI1402" s="163"/>
      <c r="AJ1402" s="163"/>
      <c r="AK1402" s="164"/>
      <c r="AL1402" s="139"/>
      <c r="AM1402" s="139"/>
      <c r="AN1402" s="139"/>
      <c r="AO1402" s="139"/>
      <c r="BB1402" s="165"/>
      <c r="BC1402" s="161"/>
      <c r="BD1402" s="166"/>
      <c r="BJ1402" s="165"/>
      <c r="BK1402" s="161"/>
      <c r="BL1402" s="166"/>
      <c r="CJ1402" s="413"/>
      <c r="CK1402" s="413"/>
      <c r="CO1402" s="141"/>
    </row>
    <row r="1403" spans="1:93" s="5" customFormat="1" x14ac:dyDescent="0.25">
      <c r="A1403" s="139"/>
      <c r="B1403" s="139"/>
      <c r="C1403" s="139"/>
      <c r="D1403" s="139"/>
      <c r="E1403" s="139"/>
      <c r="F1403" s="139"/>
      <c r="G1403" s="139"/>
      <c r="H1403" s="139"/>
      <c r="I1403" s="139"/>
      <c r="J1403" s="139"/>
      <c r="K1403" s="139"/>
      <c r="L1403" s="139"/>
      <c r="M1403" s="139"/>
      <c r="N1403" s="139"/>
      <c r="O1403" s="139"/>
      <c r="P1403" s="139"/>
      <c r="Q1403" s="139"/>
      <c r="R1403" s="139"/>
      <c r="S1403" s="139"/>
      <c r="T1403" s="139"/>
      <c r="U1403" s="139"/>
      <c r="V1403" s="139"/>
      <c r="W1403" s="139"/>
      <c r="X1403" s="139"/>
      <c r="Y1403" s="139"/>
      <c r="Z1403" s="139"/>
      <c r="AA1403" s="139"/>
      <c r="AB1403" s="139"/>
      <c r="AC1403" s="139"/>
      <c r="AD1403" s="139"/>
      <c r="AE1403" s="139"/>
      <c r="AF1403" s="163"/>
      <c r="AG1403" s="163"/>
      <c r="AH1403" s="163"/>
      <c r="AI1403" s="163"/>
      <c r="AJ1403" s="163"/>
      <c r="AK1403" s="164"/>
      <c r="AL1403" s="139"/>
      <c r="AM1403" s="139"/>
      <c r="AN1403" s="139"/>
      <c r="AO1403" s="139"/>
      <c r="BB1403" s="165"/>
      <c r="BC1403" s="161"/>
      <c r="BD1403" s="166"/>
      <c r="BJ1403" s="165"/>
      <c r="BK1403" s="161"/>
      <c r="BL1403" s="166"/>
      <c r="CJ1403" s="413"/>
      <c r="CK1403" s="413"/>
      <c r="CO1403" s="141"/>
    </row>
    <row r="1404" spans="1:93" s="5" customFormat="1" x14ac:dyDescent="0.25">
      <c r="A1404" s="139"/>
      <c r="B1404" s="139"/>
      <c r="C1404" s="139"/>
      <c r="D1404" s="139"/>
      <c r="E1404" s="139"/>
      <c r="F1404" s="139"/>
      <c r="G1404" s="139"/>
      <c r="H1404" s="139"/>
      <c r="I1404" s="139"/>
      <c r="J1404" s="139"/>
      <c r="K1404" s="139"/>
      <c r="L1404" s="139"/>
      <c r="M1404" s="139"/>
      <c r="N1404" s="139"/>
      <c r="O1404" s="139"/>
      <c r="P1404" s="139"/>
      <c r="Q1404" s="139"/>
      <c r="R1404" s="139"/>
      <c r="S1404" s="139"/>
      <c r="T1404" s="139"/>
      <c r="U1404" s="139"/>
      <c r="V1404" s="139"/>
      <c r="W1404" s="139"/>
      <c r="X1404" s="139"/>
      <c r="Y1404" s="139"/>
      <c r="Z1404" s="139"/>
      <c r="AA1404" s="139"/>
      <c r="AB1404" s="139"/>
      <c r="AC1404" s="139"/>
      <c r="AD1404" s="139"/>
      <c r="AE1404" s="139"/>
      <c r="AF1404" s="163"/>
      <c r="AG1404" s="163"/>
      <c r="AH1404" s="163"/>
      <c r="AI1404" s="163"/>
      <c r="AJ1404" s="163"/>
      <c r="AK1404" s="164"/>
      <c r="AL1404" s="139"/>
      <c r="AM1404" s="139"/>
      <c r="AN1404" s="139"/>
      <c r="AO1404" s="139"/>
      <c r="BB1404" s="165"/>
      <c r="BC1404" s="161"/>
      <c r="BD1404" s="166"/>
      <c r="BJ1404" s="165"/>
      <c r="BK1404" s="161"/>
      <c r="BL1404" s="166"/>
      <c r="CJ1404" s="413"/>
      <c r="CK1404" s="413"/>
      <c r="CO1404" s="141"/>
    </row>
    <row r="1405" spans="1:93" s="5" customFormat="1" x14ac:dyDescent="0.25">
      <c r="A1405" s="139"/>
      <c r="B1405" s="139"/>
      <c r="C1405" s="139"/>
      <c r="D1405" s="139"/>
      <c r="E1405" s="139"/>
      <c r="F1405" s="139"/>
      <c r="G1405" s="139"/>
      <c r="H1405" s="139"/>
      <c r="I1405" s="139"/>
      <c r="J1405" s="139"/>
      <c r="K1405" s="139"/>
      <c r="L1405" s="139"/>
      <c r="M1405" s="139"/>
      <c r="N1405" s="139"/>
      <c r="O1405" s="139"/>
      <c r="P1405" s="139"/>
      <c r="Q1405" s="139"/>
      <c r="R1405" s="139"/>
      <c r="S1405" s="139"/>
      <c r="T1405" s="139"/>
      <c r="U1405" s="139"/>
      <c r="V1405" s="139"/>
      <c r="W1405" s="139"/>
      <c r="X1405" s="139"/>
      <c r="Y1405" s="139"/>
      <c r="Z1405" s="139"/>
      <c r="AA1405" s="139"/>
      <c r="AB1405" s="139"/>
      <c r="AC1405" s="139"/>
      <c r="AD1405" s="139"/>
      <c r="AE1405" s="139"/>
      <c r="AF1405" s="163"/>
      <c r="AG1405" s="163"/>
      <c r="AH1405" s="163"/>
      <c r="AI1405" s="163"/>
      <c r="AJ1405" s="163"/>
      <c r="AK1405" s="164"/>
      <c r="AL1405" s="139"/>
      <c r="AM1405" s="139"/>
      <c r="AN1405" s="139"/>
      <c r="AO1405" s="139"/>
      <c r="BB1405" s="165"/>
      <c r="BC1405" s="161"/>
      <c r="BD1405" s="166"/>
      <c r="BJ1405" s="165"/>
      <c r="BK1405" s="161"/>
      <c r="BL1405" s="166"/>
      <c r="CJ1405" s="413"/>
      <c r="CK1405" s="413"/>
      <c r="CO1405" s="141"/>
    </row>
    <row r="1406" spans="1:93" s="5" customFormat="1" x14ac:dyDescent="0.25">
      <c r="A1406" s="139"/>
      <c r="B1406" s="139"/>
      <c r="C1406" s="139"/>
      <c r="D1406" s="139"/>
      <c r="E1406" s="139"/>
      <c r="F1406" s="139"/>
      <c r="G1406" s="139"/>
      <c r="H1406" s="139"/>
      <c r="I1406" s="139"/>
      <c r="J1406" s="139"/>
      <c r="K1406" s="139"/>
      <c r="L1406" s="139"/>
      <c r="M1406" s="139"/>
      <c r="N1406" s="139"/>
      <c r="O1406" s="139"/>
      <c r="P1406" s="139"/>
      <c r="Q1406" s="139"/>
      <c r="R1406" s="139"/>
      <c r="S1406" s="139"/>
      <c r="T1406" s="139"/>
      <c r="U1406" s="139"/>
      <c r="V1406" s="139"/>
      <c r="W1406" s="139"/>
      <c r="X1406" s="139"/>
      <c r="Y1406" s="139"/>
      <c r="Z1406" s="139"/>
      <c r="AA1406" s="139"/>
      <c r="AB1406" s="139"/>
      <c r="AC1406" s="139"/>
      <c r="AD1406" s="139"/>
      <c r="AE1406" s="139"/>
      <c r="AF1406" s="163"/>
      <c r="AG1406" s="163"/>
      <c r="AH1406" s="163"/>
      <c r="AI1406" s="163"/>
      <c r="AJ1406" s="163"/>
      <c r="AK1406" s="164"/>
      <c r="AL1406" s="139"/>
      <c r="AM1406" s="139"/>
      <c r="AN1406" s="139"/>
      <c r="AO1406" s="139"/>
      <c r="BB1406" s="165"/>
      <c r="BC1406" s="161"/>
      <c r="BD1406" s="166"/>
      <c r="BJ1406" s="165"/>
      <c r="BK1406" s="161"/>
      <c r="BL1406" s="166"/>
      <c r="CJ1406" s="413"/>
      <c r="CK1406" s="413"/>
      <c r="CO1406" s="141"/>
    </row>
    <row r="1407" spans="1:93" s="5" customFormat="1" x14ac:dyDescent="0.25">
      <c r="A1407" s="139"/>
      <c r="B1407" s="139"/>
      <c r="C1407" s="139"/>
      <c r="D1407" s="139"/>
      <c r="E1407" s="139"/>
      <c r="F1407" s="139"/>
      <c r="G1407" s="139"/>
      <c r="H1407" s="139"/>
      <c r="I1407" s="139"/>
      <c r="J1407" s="139"/>
      <c r="K1407" s="139"/>
      <c r="L1407" s="139"/>
      <c r="M1407" s="139"/>
      <c r="N1407" s="139"/>
      <c r="O1407" s="139"/>
      <c r="P1407" s="139"/>
      <c r="Q1407" s="139"/>
      <c r="R1407" s="139"/>
      <c r="S1407" s="139"/>
      <c r="T1407" s="139"/>
      <c r="U1407" s="139"/>
      <c r="V1407" s="139"/>
      <c r="W1407" s="139"/>
      <c r="X1407" s="139"/>
      <c r="Y1407" s="139"/>
      <c r="Z1407" s="139"/>
      <c r="AA1407" s="139"/>
      <c r="AB1407" s="139"/>
      <c r="AC1407" s="139"/>
      <c r="AD1407" s="139"/>
      <c r="AE1407" s="139"/>
      <c r="AF1407" s="163"/>
      <c r="AG1407" s="163"/>
      <c r="AH1407" s="163"/>
      <c r="AI1407" s="163"/>
      <c r="AJ1407" s="163"/>
      <c r="AK1407" s="164"/>
      <c r="AL1407" s="139"/>
      <c r="AM1407" s="139"/>
      <c r="AN1407" s="139"/>
      <c r="AO1407" s="139"/>
      <c r="BB1407" s="165"/>
      <c r="BC1407" s="161"/>
      <c r="BD1407" s="166"/>
      <c r="BJ1407" s="165"/>
      <c r="BK1407" s="161"/>
      <c r="BL1407" s="166"/>
      <c r="CJ1407" s="413"/>
      <c r="CK1407" s="413"/>
      <c r="CO1407" s="141"/>
    </row>
    <row r="1408" spans="1:93" s="5" customFormat="1" x14ac:dyDescent="0.25">
      <c r="A1408" s="139"/>
      <c r="B1408" s="139"/>
      <c r="C1408" s="139"/>
      <c r="D1408" s="139"/>
      <c r="E1408" s="139"/>
      <c r="F1408" s="139"/>
      <c r="G1408" s="139"/>
      <c r="H1408" s="139"/>
      <c r="I1408" s="139"/>
      <c r="J1408" s="139"/>
      <c r="K1408" s="139"/>
      <c r="L1408" s="139"/>
      <c r="M1408" s="139"/>
      <c r="N1408" s="139"/>
      <c r="O1408" s="139"/>
      <c r="P1408" s="139"/>
      <c r="Q1408" s="139"/>
      <c r="R1408" s="139"/>
      <c r="S1408" s="139"/>
      <c r="T1408" s="139"/>
      <c r="U1408" s="139"/>
      <c r="V1408" s="139"/>
      <c r="W1408" s="139"/>
      <c r="X1408" s="139"/>
      <c r="Y1408" s="139"/>
      <c r="Z1408" s="139"/>
      <c r="AA1408" s="139"/>
      <c r="AB1408" s="139"/>
      <c r="AC1408" s="139"/>
      <c r="AD1408" s="139"/>
      <c r="AE1408" s="139"/>
      <c r="AF1408" s="163"/>
      <c r="AG1408" s="163"/>
      <c r="AH1408" s="163"/>
      <c r="AI1408" s="163"/>
      <c r="AJ1408" s="163"/>
      <c r="AK1408" s="164"/>
      <c r="AL1408" s="139"/>
      <c r="AM1408" s="139"/>
      <c r="AN1408" s="139"/>
      <c r="AO1408" s="139"/>
      <c r="BB1408" s="165"/>
      <c r="BC1408" s="161"/>
      <c r="BD1408" s="166"/>
      <c r="BJ1408" s="165"/>
      <c r="BK1408" s="161"/>
      <c r="BL1408" s="166"/>
      <c r="CJ1408" s="413"/>
      <c r="CK1408" s="413"/>
      <c r="CO1408" s="141"/>
    </row>
    <row r="1409" spans="1:93" s="5" customFormat="1" x14ac:dyDescent="0.25">
      <c r="A1409" s="139"/>
      <c r="B1409" s="139"/>
      <c r="C1409" s="139"/>
      <c r="D1409" s="139"/>
      <c r="E1409" s="139"/>
      <c r="F1409" s="139"/>
      <c r="G1409" s="139"/>
      <c r="H1409" s="139"/>
      <c r="I1409" s="139"/>
      <c r="J1409" s="139"/>
      <c r="K1409" s="139"/>
      <c r="L1409" s="139"/>
      <c r="M1409" s="139"/>
      <c r="N1409" s="139"/>
      <c r="O1409" s="139"/>
      <c r="P1409" s="139"/>
      <c r="Q1409" s="139"/>
      <c r="R1409" s="139"/>
      <c r="S1409" s="139"/>
      <c r="T1409" s="139"/>
      <c r="U1409" s="139"/>
      <c r="V1409" s="139"/>
      <c r="W1409" s="139"/>
      <c r="X1409" s="139"/>
      <c r="Y1409" s="139"/>
      <c r="Z1409" s="139"/>
      <c r="AA1409" s="139"/>
      <c r="AB1409" s="139"/>
      <c r="AC1409" s="139"/>
      <c r="AD1409" s="139"/>
      <c r="AE1409" s="139"/>
      <c r="AF1409" s="163"/>
      <c r="AG1409" s="163"/>
      <c r="AH1409" s="163"/>
      <c r="AI1409" s="163"/>
      <c r="AJ1409" s="163"/>
      <c r="AK1409" s="164"/>
      <c r="AL1409" s="139"/>
      <c r="AM1409" s="139"/>
      <c r="AN1409" s="139"/>
      <c r="AO1409" s="139"/>
      <c r="BB1409" s="165"/>
      <c r="BC1409" s="161"/>
      <c r="BD1409" s="166"/>
      <c r="BJ1409" s="165"/>
      <c r="BK1409" s="161"/>
      <c r="BL1409" s="166"/>
      <c r="CJ1409" s="413"/>
      <c r="CK1409" s="413"/>
      <c r="CO1409" s="141"/>
    </row>
    <row r="1410" spans="1:93" s="5" customFormat="1" x14ac:dyDescent="0.25">
      <c r="A1410" s="139"/>
      <c r="B1410" s="139"/>
      <c r="C1410" s="139"/>
      <c r="D1410" s="139"/>
      <c r="E1410" s="139"/>
      <c r="F1410" s="139"/>
      <c r="G1410" s="139"/>
      <c r="H1410" s="139"/>
      <c r="I1410" s="139"/>
      <c r="J1410" s="139"/>
      <c r="K1410" s="139"/>
      <c r="L1410" s="139"/>
      <c r="M1410" s="139"/>
      <c r="N1410" s="139"/>
      <c r="O1410" s="139"/>
      <c r="P1410" s="139"/>
      <c r="Q1410" s="139"/>
      <c r="R1410" s="139"/>
      <c r="S1410" s="139"/>
      <c r="T1410" s="139"/>
      <c r="U1410" s="139"/>
      <c r="V1410" s="139"/>
      <c r="W1410" s="139"/>
      <c r="X1410" s="139"/>
      <c r="Y1410" s="139"/>
      <c r="Z1410" s="139"/>
      <c r="AA1410" s="139"/>
      <c r="AB1410" s="139"/>
      <c r="AC1410" s="139"/>
      <c r="AD1410" s="139"/>
      <c r="AE1410" s="139"/>
      <c r="AF1410" s="163"/>
      <c r="AG1410" s="163"/>
      <c r="AH1410" s="163"/>
      <c r="AI1410" s="163"/>
      <c r="AJ1410" s="163"/>
      <c r="AK1410" s="164"/>
      <c r="AL1410" s="139"/>
      <c r="AM1410" s="139"/>
      <c r="AN1410" s="139"/>
      <c r="AO1410" s="139"/>
      <c r="BB1410" s="165"/>
      <c r="BC1410" s="161"/>
      <c r="BD1410" s="166"/>
      <c r="BJ1410" s="165"/>
      <c r="BK1410" s="161"/>
      <c r="BL1410" s="166"/>
      <c r="CJ1410" s="413"/>
      <c r="CK1410" s="413"/>
      <c r="CO1410" s="141"/>
    </row>
    <row r="1411" spans="1:93" s="5" customFormat="1" x14ac:dyDescent="0.25">
      <c r="A1411" s="139"/>
      <c r="B1411" s="139"/>
      <c r="C1411" s="139"/>
      <c r="D1411" s="139"/>
      <c r="E1411" s="139"/>
      <c r="F1411" s="139"/>
      <c r="G1411" s="139"/>
      <c r="H1411" s="139"/>
      <c r="I1411" s="139"/>
      <c r="J1411" s="139"/>
      <c r="K1411" s="139"/>
      <c r="L1411" s="139"/>
      <c r="M1411" s="139"/>
      <c r="N1411" s="139"/>
      <c r="O1411" s="139"/>
      <c r="P1411" s="139"/>
      <c r="Q1411" s="139"/>
      <c r="R1411" s="139"/>
      <c r="S1411" s="139"/>
      <c r="T1411" s="139"/>
      <c r="U1411" s="139"/>
      <c r="V1411" s="139"/>
      <c r="W1411" s="139"/>
      <c r="X1411" s="139"/>
      <c r="Y1411" s="139"/>
      <c r="Z1411" s="139"/>
      <c r="AA1411" s="139"/>
      <c r="AB1411" s="139"/>
      <c r="AC1411" s="139"/>
      <c r="AD1411" s="139"/>
      <c r="AE1411" s="139"/>
      <c r="AF1411" s="163"/>
      <c r="AG1411" s="163"/>
      <c r="AH1411" s="163"/>
      <c r="AI1411" s="163"/>
      <c r="AJ1411" s="163"/>
      <c r="AK1411" s="164"/>
      <c r="AL1411" s="139"/>
      <c r="AM1411" s="139"/>
      <c r="AN1411" s="139"/>
      <c r="AO1411" s="139"/>
      <c r="BB1411" s="165"/>
      <c r="BC1411" s="161"/>
      <c r="BD1411" s="166"/>
      <c r="BJ1411" s="165"/>
      <c r="BK1411" s="161"/>
      <c r="BL1411" s="166"/>
      <c r="CJ1411" s="413"/>
      <c r="CK1411" s="413"/>
      <c r="CO1411" s="141"/>
    </row>
    <row r="1412" spans="1:93" s="5" customFormat="1" x14ac:dyDescent="0.25">
      <c r="A1412" s="139"/>
      <c r="B1412" s="139"/>
      <c r="C1412" s="139"/>
      <c r="D1412" s="139"/>
      <c r="E1412" s="139"/>
      <c r="F1412" s="139"/>
      <c r="G1412" s="139"/>
      <c r="H1412" s="139"/>
      <c r="I1412" s="139"/>
      <c r="J1412" s="139"/>
      <c r="K1412" s="139"/>
      <c r="L1412" s="139"/>
      <c r="M1412" s="139"/>
      <c r="N1412" s="139"/>
      <c r="O1412" s="139"/>
      <c r="P1412" s="139"/>
      <c r="Q1412" s="139"/>
      <c r="R1412" s="139"/>
      <c r="S1412" s="139"/>
      <c r="T1412" s="139"/>
      <c r="U1412" s="139"/>
      <c r="V1412" s="139"/>
      <c r="W1412" s="139"/>
      <c r="X1412" s="139"/>
      <c r="Y1412" s="139"/>
      <c r="Z1412" s="139"/>
      <c r="AA1412" s="139"/>
      <c r="AB1412" s="139"/>
      <c r="AC1412" s="139"/>
      <c r="AD1412" s="139"/>
      <c r="AE1412" s="139"/>
      <c r="AF1412" s="163"/>
      <c r="AG1412" s="163"/>
      <c r="AH1412" s="163"/>
      <c r="AI1412" s="163"/>
      <c r="AJ1412" s="163"/>
      <c r="AK1412" s="164"/>
      <c r="AL1412" s="139"/>
      <c r="AM1412" s="139"/>
      <c r="AN1412" s="139"/>
      <c r="AO1412" s="139"/>
      <c r="BB1412" s="165"/>
      <c r="BC1412" s="161"/>
      <c r="BD1412" s="166"/>
      <c r="BJ1412" s="165"/>
      <c r="BK1412" s="161"/>
      <c r="BL1412" s="166"/>
      <c r="CJ1412" s="413"/>
      <c r="CK1412" s="413"/>
      <c r="CO1412" s="141"/>
    </row>
    <row r="1413" spans="1:93" s="5" customFormat="1" x14ac:dyDescent="0.25">
      <c r="A1413" s="139"/>
      <c r="B1413" s="139"/>
      <c r="C1413" s="139"/>
      <c r="D1413" s="139"/>
      <c r="E1413" s="139"/>
      <c r="F1413" s="139"/>
      <c r="G1413" s="139"/>
      <c r="H1413" s="139"/>
      <c r="I1413" s="139"/>
      <c r="J1413" s="139"/>
      <c r="K1413" s="139"/>
      <c r="L1413" s="139"/>
      <c r="M1413" s="139"/>
      <c r="N1413" s="139"/>
      <c r="O1413" s="139"/>
      <c r="P1413" s="139"/>
      <c r="Q1413" s="139"/>
      <c r="R1413" s="139"/>
      <c r="S1413" s="139"/>
      <c r="T1413" s="139"/>
      <c r="U1413" s="139"/>
      <c r="V1413" s="139"/>
      <c r="W1413" s="139"/>
      <c r="X1413" s="139"/>
      <c r="Y1413" s="139"/>
      <c r="Z1413" s="139"/>
      <c r="AA1413" s="139"/>
      <c r="AB1413" s="139"/>
      <c r="AC1413" s="139"/>
      <c r="AD1413" s="139"/>
      <c r="AE1413" s="139"/>
      <c r="AF1413" s="163"/>
      <c r="AG1413" s="163"/>
      <c r="AH1413" s="163"/>
      <c r="AI1413" s="163"/>
      <c r="AJ1413" s="163"/>
      <c r="AK1413" s="164"/>
      <c r="AL1413" s="139"/>
      <c r="AM1413" s="139"/>
      <c r="AN1413" s="139"/>
      <c r="AO1413" s="139"/>
      <c r="BB1413" s="165"/>
      <c r="BC1413" s="161"/>
      <c r="BD1413" s="166"/>
      <c r="BJ1413" s="165"/>
      <c r="BK1413" s="161"/>
      <c r="BL1413" s="166"/>
      <c r="CJ1413" s="413"/>
      <c r="CK1413" s="413"/>
      <c r="CO1413" s="141"/>
    </row>
    <row r="1414" spans="1:93" s="5" customFormat="1" x14ac:dyDescent="0.25">
      <c r="A1414" s="139"/>
      <c r="B1414" s="139"/>
      <c r="C1414" s="139"/>
      <c r="D1414" s="139"/>
      <c r="E1414" s="139"/>
      <c r="F1414" s="139"/>
      <c r="G1414" s="139"/>
      <c r="H1414" s="139"/>
      <c r="I1414" s="139"/>
      <c r="J1414" s="139"/>
      <c r="K1414" s="139"/>
      <c r="L1414" s="139"/>
      <c r="M1414" s="139"/>
      <c r="N1414" s="139"/>
      <c r="O1414" s="139"/>
      <c r="P1414" s="139"/>
      <c r="Q1414" s="139"/>
      <c r="R1414" s="139"/>
      <c r="S1414" s="139"/>
      <c r="T1414" s="139"/>
      <c r="U1414" s="139"/>
      <c r="V1414" s="139"/>
      <c r="W1414" s="139"/>
      <c r="X1414" s="139"/>
      <c r="Y1414" s="139"/>
      <c r="Z1414" s="139"/>
      <c r="AA1414" s="139"/>
      <c r="AB1414" s="139"/>
      <c r="AC1414" s="139"/>
      <c r="AD1414" s="139"/>
      <c r="AE1414" s="139"/>
      <c r="AF1414" s="163"/>
      <c r="AG1414" s="163"/>
      <c r="AH1414" s="163"/>
      <c r="AI1414" s="163"/>
      <c r="AJ1414" s="163"/>
      <c r="AK1414" s="164"/>
      <c r="AL1414" s="139"/>
      <c r="AM1414" s="139"/>
      <c r="AN1414" s="139"/>
      <c r="AO1414" s="139"/>
      <c r="BB1414" s="165"/>
      <c r="BC1414" s="161"/>
      <c r="BD1414" s="166"/>
      <c r="BJ1414" s="165"/>
      <c r="BK1414" s="161"/>
      <c r="BL1414" s="166"/>
      <c r="CJ1414" s="413"/>
      <c r="CK1414" s="413"/>
      <c r="CO1414" s="141"/>
    </row>
    <row r="1415" spans="1:93" s="5" customFormat="1" x14ac:dyDescent="0.25">
      <c r="A1415" s="139"/>
      <c r="B1415" s="139"/>
      <c r="C1415" s="139"/>
      <c r="D1415" s="139"/>
      <c r="E1415" s="139"/>
      <c r="F1415" s="139"/>
      <c r="G1415" s="139"/>
      <c r="H1415" s="139"/>
      <c r="I1415" s="139"/>
      <c r="J1415" s="139"/>
      <c r="K1415" s="139"/>
      <c r="L1415" s="139"/>
      <c r="M1415" s="139"/>
      <c r="N1415" s="139"/>
      <c r="O1415" s="139"/>
      <c r="P1415" s="139"/>
      <c r="Q1415" s="139"/>
      <c r="R1415" s="139"/>
      <c r="S1415" s="139"/>
      <c r="T1415" s="139"/>
      <c r="U1415" s="139"/>
      <c r="V1415" s="139"/>
      <c r="W1415" s="139"/>
      <c r="X1415" s="139"/>
      <c r="Y1415" s="139"/>
      <c r="Z1415" s="139"/>
      <c r="AA1415" s="139"/>
      <c r="AB1415" s="139"/>
      <c r="AC1415" s="139"/>
      <c r="AD1415" s="139"/>
      <c r="AE1415" s="139"/>
      <c r="AF1415" s="163"/>
      <c r="AG1415" s="163"/>
      <c r="AH1415" s="163"/>
      <c r="AI1415" s="163"/>
      <c r="AJ1415" s="163"/>
      <c r="AK1415" s="164"/>
      <c r="AL1415" s="139"/>
      <c r="AM1415" s="139"/>
      <c r="AN1415" s="139"/>
      <c r="AO1415" s="139"/>
      <c r="BB1415" s="165"/>
      <c r="BC1415" s="161"/>
      <c r="BD1415" s="166"/>
      <c r="BJ1415" s="165"/>
      <c r="BK1415" s="161"/>
      <c r="BL1415" s="166"/>
      <c r="CJ1415" s="413"/>
      <c r="CK1415" s="413"/>
      <c r="CO1415" s="141"/>
    </row>
    <row r="1416" spans="1:93" s="5" customFormat="1" x14ac:dyDescent="0.25">
      <c r="A1416" s="139"/>
      <c r="B1416" s="139"/>
      <c r="C1416" s="139"/>
      <c r="D1416" s="139"/>
      <c r="E1416" s="139"/>
      <c r="F1416" s="139"/>
      <c r="G1416" s="139"/>
      <c r="H1416" s="139"/>
      <c r="I1416" s="139"/>
      <c r="J1416" s="139"/>
      <c r="K1416" s="139"/>
      <c r="L1416" s="139"/>
      <c r="M1416" s="139"/>
      <c r="N1416" s="139"/>
      <c r="O1416" s="139"/>
      <c r="P1416" s="139"/>
      <c r="Q1416" s="139"/>
      <c r="R1416" s="139"/>
      <c r="S1416" s="139"/>
      <c r="T1416" s="139"/>
      <c r="U1416" s="139"/>
      <c r="V1416" s="139"/>
      <c r="W1416" s="139"/>
      <c r="X1416" s="139"/>
      <c r="Y1416" s="139"/>
      <c r="Z1416" s="139"/>
      <c r="AA1416" s="139"/>
      <c r="AB1416" s="139"/>
      <c r="AC1416" s="139"/>
      <c r="AD1416" s="139"/>
      <c r="AE1416" s="139"/>
      <c r="AF1416" s="163"/>
      <c r="AG1416" s="163"/>
      <c r="AH1416" s="163"/>
      <c r="AI1416" s="163"/>
      <c r="AJ1416" s="163"/>
      <c r="AK1416" s="164"/>
      <c r="AL1416" s="139"/>
      <c r="AM1416" s="139"/>
      <c r="AN1416" s="139"/>
      <c r="AO1416" s="139"/>
      <c r="BB1416" s="165"/>
      <c r="BC1416" s="161"/>
      <c r="BD1416" s="166"/>
      <c r="BJ1416" s="165"/>
      <c r="BK1416" s="161"/>
      <c r="BL1416" s="166"/>
      <c r="CJ1416" s="413"/>
      <c r="CK1416" s="413"/>
      <c r="CO1416" s="141"/>
    </row>
    <row r="1417" spans="1:93" s="5" customFormat="1" x14ac:dyDescent="0.25">
      <c r="A1417" s="139"/>
      <c r="B1417" s="139"/>
      <c r="C1417" s="139"/>
      <c r="D1417" s="139"/>
      <c r="E1417" s="139"/>
      <c r="F1417" s="139"/>
      <c r="G1417" s="139"/>
      <c r="H1417" s="139"/>
      <c r="I1417" s="139"/>
      <c r="J1417" s="139"/>
      <c r="K1417" s="139"/>
      <c r="L1417" s="139"/>
      <c r="M1417" s="139"/>
      <c r="N1417" s="139"/>
      <c r="O1417" s="139"/>
      <c r="P1417" s="139"/>
      <c r="Q1417" s="139"/>
      <c r="R1417" s="139"/>
      <c r="S1417" s="139"/>
      <c r="T1417" s="139"/>
      <c r="U1417" s="139"/>
      <c r="V1417" s="139"/>
      <c r="W1417" s="139"/>
      <c r="X1417" s="139"/>
      <c r="Y1417" s="139"/>
      <c r="Z1417" s="139"/>
      <c r="AA1417" s="139"/>
      <c r="AB1417" s="139"/>
      <c r="AC1417" s="139"/>
      <c r="AD1417" s="139"/>
      <c r="AE1417" s="139"/>
      <c r="AF1417" s="163"/>
      <c r="AG1417" s="163"/>
      <c r="AH1417" s="163"/>
      <c r="AI1417" s="163"/>
      <c r="AJ1417" s="163"/>
      <c r="AK1417" s="164"/>
      <c r="AL1417" s="139"/>
      <c r="AM1417" s="139"/>
      <c r="AN1417" s="139"/>
      <c r="AO1417" s="139"/>
      <c r="BB1417" s="165"/>
      <c r="BC1417" s="161"/>
      <c r="BD1417" s="166"/>
      <c r="BJ1417" s="165"/>
      <c r="BK1417" s="161"/>
      <c r="BL1417" s="166"/>
      <c r="CJ1417" s="413"/>
      <c r="CK1417" s="413"/>
      <c r="CO1417" s="141"/>
    </row>
    <row r="1418" spans="1:93" s="5" customFormat="1" x14ac:dyDescent="0.25">
      <c r="A1418" s="139"/>
      <c r="B1418" s="139"/>
      <c r="C1418" s="139"/>
      <c r="D1418" s="139"/>
      <c r="E1418" s="139"/>
      <c r="F1418" s="139"/>
      <c r="G1418" s="139"/>
      <c r="H1418" s="139"/>
      <c r="I1418" s="139"/>
      <c r="J1418" s="139"/>
      <c r="K1418" s="139"/>
      <c r="L1418" s="139"/>
      <c r="M1418" s="139"/>
      <c r="N1418" s="139"/>
      <c r="O1418" s="139"/>
      <c r="P1418" s="139"/>
      <c r="Q1418" s="139"/>
      <c r="R1418" s="139"/>
      <c r="S1418" s="139"/>
      <c r="T1418" s="139"/>
      <c r="U1418" s="139"/>
      <c r="V1418" s="139"/>
      <c r="W1418" s="139"/>
      <c r="X1418" s="139"/>
      <c r="Y1418" s="139"/>
      <c r="Z1418" s="139"/>
      <c r="AA1418" s="139"/>
      <c r="AB1418" s="139"/>
      <c r="AC1418" s="139"/>
      <c r="AD1418" s="139"/>
      <c r="AE1418" s="139"/>
      <c r="AF1418" s="163"/>
      <c r="AG1418" s="163"/>
      <c r="AH1418" s="163"/>
      <c r="AI1418" s="163"/>
      <c r="AJ1418" s="163"/>
      <c r="AK1418" s="164"/>
      <c r="AL1418" s="139"/>
      <c r="AM1418" s="139"/>
      <c r="AN1418" s="139"/>
      <c r="AO1418" s="139"/>
      <c r="BB1418" s="165"/>
      <c r="BC1418" s="161"/>
      <c r="BD1418" s="166"/>
      <c r="BJ1418" s="165"/>
      <c r="BK1418" s="161"/>
      <c r="BL1418" s="166"/>
      <c r="CJ1418" s="413"/>
      <c r="CK1418" s="413"/>
      <c r="CO1418" s="141"/>
    </row>
    <row r="1419" spans="1:93" s="5" customFormat="1" x14ac:dyDescent="0.25">
      <c r="A1419" s="139"/>
      <c r="B1419" s="139"/>
      <c r="C1419" s="139"/>
      <c r="D1419" s="139"/>
      <c r="E1419" s="139"/>
      <c r="F1419" s="139"/>
      <c r="G1419" s="139"/>
      <c r="H1419" s="139"/>
      <c r="I1419" s="139"/>
      <c r="J1419" s="139"/>
      <c r="K1419" s="139"/>
      <c r="L1419" s="139"/>
      <c r="M1419" s="139"/>
      <c r="N1419" s="139"/>
      <c r="O1419" s="139"/>
      <c r="P1419" s="139"/>
      <c r="Q1419" s="139"/>
      <c r="R1419" s="139"/>
      <c r="S1419" s="139"/>
      <c r="T1419" s="139"/>
      <c r="U1419" s="139"/>
      <c r="V1419" s="139"/>
      <c r="W1419" s="139"/>
      <c r="X1419" s="139"/>
      <c r="Y1419" s="139"/>
      <c r="Z1419" s="139"/>
      <c r="AA1419" s="139"/>
      <c r="AB1419" s="139"/>
      <c r="AC1419" s="139"/>
      <c r="AD1419" s="139"/>
      <c r="AE1419" s="139"/>
      <c r="AF1419" s="163"/>
      <c r="AG1419" s="163"/>
      <c r="AH1419" s="163"/>
      <c r="AI1419" s="163"/>
      <c r="AJ1419" s="163"/>
      <c r="AK1419" s="164"/>
      <c r="AL1419" s="139"/>
      <c r="AM1419" s="139"/>
      <c r="AN1419" s="139"/>
      <c r="AO1419" s="139"/>
      <c r="BB1419" s="165"/>
      <c r="BC1419" s="161"/>
      <c r="BD1419" s="166"/>
      <c r="BJ1419" s="165"/>
      <c r="BK1419" s="161"/>
      <c r="BL1419" s="166"/>
      <c r="CJ1419" s="413"/>
      <c r="CK1419" s="413"/>
      <c r="CO1419" s="141"/>
    </row>
    <row r="1420" spans="1:93" s="5" customFormat="1" x14ac:dyDescent="0.25">
      <c r="A1420" s="139"/>
      <c r="B1420" s="139"/>
      <c r="C1420" s="139"/>
      <c r="D1420" s="139"/>
      <c r="E1420" s="139"/>
      <c r="F1420" s="139"/>
      <c r="G1420" s="139"/>
      <c r="H1420" s="139"/>
      <c r="I1420" s="139"/>
      <c r="J1420" s="139"/>
      <c r="K1420" s="139"/>
      <c r="L1420" s="139"/>
      <c r="M1420" s="139"/>
      <c r="N1420" s="139"/>
      <c r="O1420" s="139"/>
      <c r="P1420" s="139"/>
      <c r="Q1420" s="139"/>
      <c r="R1420" s="139"/>
      <c r="S1420" s="139"/>
      <c r="T1420" s="139"/>
      <c r="U1420" s="139"/>
      <c r="V1420" s="139"/>
      <c r="W1420" s="139"/>
      <c r="X1420" s="139"/>
      <c r="Y1420" s="139"/>
      <c r="Z1420" s="139"/>
      <c r="AA1420" s="139"/>
      <c r="AB1420" s="139"/>
      <c r="AC1420" s="139"/>
      <c r="AD1420" s="139"/>
      <c r="AE1420" s="139"/>
      <c r="AF1420" s="163"/>
      <c r="AG1420" s="163"/>
      <c r="AH1420" s="163"/>
      <c r="AI1420" s="163"/>
      <c r="AJ1420" s="163"/>
      <c r="AK1420" s="164"/>
      <c r="AL1420" s="139"/>
      <c r="AM1420" s="139"/>
      <c r="AN1420" s="139"/>
      <c r="AO1420" s="139"/>
      <c r="BB1420" s="165"/>
      <c r="BC1420" s="161"/>
      <c r="BD1420" s="166"/>
      <c r="BJ1420" s="165"/>
      <c r="BK1420" s="161"/>
      <c r="BL1420" s="166"/>
      <c r="CJ1420" s="413"/>
      <c r="CK1420" s="413"/>
      <c r="CO1420" s="141"/>
    </row>
    <row r="1421" spans="1:93" s="5" customFormat="1" x14ac:dyDescent="0.25">
      <c r="A1421" s="139"/>
      <c r="B1421" s="139"/>
      <c r="C1421" s="139"/>
      <c r="D1421" s="139"/>
      <c r="E1421" s="139"/>
      <c r="F1421" s="139"/>
      <c r="G1421" s="139"/>
      <c r="H1421" s="139"/>
      <c r="I1421" s="139"/>
      <c r="J1421" s="139"/>
      <c r="K1421" s="139"/>
      <c r="L1421" s="139"/>
      <c r="M1421" s="139"/>
      <c r="N1421" s="139"/>
      <c r="O1421" s="139"/>
      <c r="P1421" s="139"/>
      <c r="Q1421" s="139"/>
      <c r="R1421" s="139"/>
      <c r="S1421" s="139"/>
      <c r="T1421" s="139"/>
      <c r="U1421" s="139"/>
      <c r="V1421" s="139"/>
      <c r="W1421" s="139"/>
      <c r="X1421" s="139"/>
      <c r="Y1421" s="139"/>
      <c r="Z1421" s="139"/>
      <c r="AA1421" s="139"/>
      <c r="AB1421" s="139"/>
      <c r="AC1421" s="139"/>
      <c r="AD1421" s="139"/>
      <c r="AE1421" s="139"/>
      <c r="AF1421" s="163"/>
      <c r="AG1421" s="163"/>
      <c r="AH1421" s="163"/>
      <c r="AI1421" s="163"/>
      <c r="AJ1421" s="163"/>
      <c r="AK1421" s="164"/>
      <c r="AL1421" s="139"/>
      <c r="AM1421" s="139"/>
      <c r="AN1421" s="139"/>
      <c r="AO1421" s="139"/>
      <c r="BB1421" s="165"/>
      <c r="BC1421" s="161"/>
      <c r="BD1421" s="166"/>
      <c r="BJ1421" s="165"/>
      <c r="BK1421" s="161"/>
      <c r="BL1421" s="166"/>
      <c r="CJ1421" s="413"/>
      <c r="CK1421" s="413"/>
      <c r="CO1421" s="141"/>
    </row>
    <row r="1422" spans="1:93" s="5" customFormat="1" x14ac:dyDescent="0.25">
      <c r="A1422" s="139"/>
      <c r="B1422" s="139"/>
      <c r="C1422" s="139"/>
      <c r="D1422" s="139"/>
      <c r="E1422" s="139"/>
      <c r="F1422" s="139"/>
      <c r="G1422" s="139"/>
      <c r="H1422" s="139"/>
      <c r="I1422" s="139"/>
      <c r="J1422" s="139"/>
      <c r="K1422" s="139"/>
      <c r="L1422" s="139"/>
      <c r="M1422" s="139"/>
      <c r="N1422" s="139"/>
      <c r="O1422" s="139"/>
      <c r="P1422" s="139"/>
      <c r="Q1422" s="139"/>
      <c r="R1422" s="139"/>
      <c r="S1422" s="139"/>
      <c r="T1422" s="139"/>
      <c r="U1422" s="139"/>
      <c r="V1422" s="139"/>
      <c r="W1422" s="139"/>
      <c r="X1422" s="139"/>
      <c r="Y1422" s="139"/>
      <c r="Z1422" s="139"/>
      <c r="AA1422" s="139"/>
      <c r="AB1422" s="139"/>
      <c r="AC1422" s="139"/>
      <c r="AD1422" s="139"/>
      <c r="AE1422" s="139"/>
      <c r="AF1422" s="163"/>
      <c r="AG1422" s="163"/>
      <c r="AH1422" s="163"/>
      <c r="AI1422" s="163"/>
      <c r="AJ1422" s="163"/>
      <c r="AK1422" s="164"/>
      <c r="AL1422" s="139"/>
      <c r="AM1422" s="139"/>
      <c r="AN1422" s="139"/>
      <c r="AO1422" s="139"/>
      <c r="BB1422" s="165"/>
      <c r="BC1422" s="161"/>
      <c r="BD1422" s="166"/>
      <c r="BJ1422" s="165"/>
      <c r="BK1422" s="161"/>
      <c r="BL1422" s="166"/>
      <c r="CJ1422" s="413"/>
      <c r="CK1422" s="413"/>
      <c r="CO1422" s="141"/>
    </row>
    <row r="1423" spans="1:93" s="5" customFormat="1" x14ac:dyDescent="0.25">
      <c r="A1423" s="139"/>
      <c r="B1423" s="139"/>
      <c r="C1423" s="139"/>
      <c r="D1423" s="139"/>
      <c r="E1423" s="139"/>
      <c r="F1423" s="139"/>
      <c r="G1423" s="139"/>
      <c r="H1423" s="139"/>
      <c r="I1423" s="139"/>
      <c r="J1423" s="139"/>
      <c r="K1423" s="139"/>
      <c r="L1423" s="139"/>
      <c r="M1423" s="139"/>
      <c r="N1423" s="139"/>
      <c r="O1423" s="139"/>
      <c r="P1423" s="139"/>
      <c r="Q1423" s="139"/>
      <c r="R1423" s="139"/>
      <c r="S1423" s="139"/>
      <c r="T1423" s="139"/>
      <c r="U1423" s="139"/>
      <c r="V1423" s="139"/>
      <c r="W1423" s="139"/>
      <c r="X1423" s="139"/>
      <c r="Y1423" s="139"/>
      <c r="Z1423" s="139"/>
      <c r="AA1423" s="139"/>
      <c r="AB1423" s="139"/>
      <c r="AC1423" s="139"/>
      <c r="AD1423" s="139"/>
      <c r="AE1423" s="139"/>
      <c r="AF1423" s="163"/>
      <c r="AG1423" s="163"/>
      <c r="AH1423" s="163"/>
      <c r="AI1423" s="163"/>
      <c r="AJ1423" s="163"/>
      <c r="AK1423" s="164"/>
      <c r="AL1423" s="139"/>
      <c r="AM1423" s="139"/>
      <c r="AN1423" s="139"/>
      <c r="AO1423" s="139"/>
      <c r="BB1423" s="165"/>
      <c r="BC1423" s="161"/>
      <c r="BD1423" s="166"/>
      <c r="BJ1423" s="165"/>
      <c r="BK1423" s="161"/>
      <c r="BL1423" s="166"/>
      <c r="CJ1423" s="413"/>
      <c r="CK1423" s="413"/>
      <c r="CO1423" s="141"/>
    </row>
    <row r="1424" spans="1:93" s="5" customFormat="1" x14ac:dyDescent="0.25">
      <c r="A1424" s="139"/>
      <c r="B1424" s="139"/>
      <c r="C1424" s="139"/>
      <c r="D1424" s="139"/>
      <c r="E1424" s="139"/>
      <c r="F1424" s="139"/>
      <c r="G1424" s="139"/>
      <c r="H1424" s="139"/>
      <c r="I1424" s="139"/>
      <c r="J1424" s="139"/>
      <c r="K1424" s="139"/>
      <c r="L1424" s="139"/>
      <c r="M1424" s="139"/>
      <c r="N1424" s="139"/>
      <c r="O1424" s="139"/>
      <c r="P1424" s="139"/>
      <c r="Q1424" s="139"/>
      <c r="R1424" s="139"/>
      <c r="S1424" s="139"/>
      <c r="T1424" s="139"/>
      <c r="U1424" s="139"/>
      <c r="V1424" s="139"/>
      <c r="W1424" s="139"/>
      <c r="X1424" s="139"/>
      <c r="Y1424" s="139"/>
      <c r="Z1424" s="139"/>
      <c r="AA1424" s="139"/>
      <c r="AB1424" s="139"/>
      <c r="AC1424" s="139"/>
      <c r="AD1424" s="139"/>
      <c r="AE1424" s="139"/>
      <c r="AF1424" s="163"/>
      <c r="AG1424" s="163"/>
      <c r="AH1424" s="163"/>
      <c r="AI1424" s="163"/>
      <c r="AJ1424" s="163"/>
      <c r="AK1424" s="164"/>
      <c r="AL1424" s="139"/>
      <c r="AM1424" s="139"/>
      <c r="AN1424" s="139"/>
      <c r="AO1424" s="139"/>
      <c r="BB1424" s="165"/>
      <c r="BC1424" s="161"/>
      <c r="BD1424" s="166"/>
      <c r="BJ1424" s="165"/>
      <c r="BK1424" s="161"/>
      <c r="BL1424" s="166"/>
      <c r="CJ1424" s="413"/>
      <c r="CK1424" s="413"/>
      <c r="CO1424" s="141"/>
    </row>
    <row r="1425" spans="1:93" s="5" customFormat="1" x14ac:dyDescent="0.25">
      <c r="A1425" s="139"/>
      <c r="B1425" s="139"/>
      <c r="C1425" s="139"/>
      <c r="D1425" s="139"/>
      <c r="E1425" s="139"/>
      <c r="F1425" s="139"/>
      <c r="G1425" s="139"/>
      <c r="H1425" s="139"/>
      <c r="I1425" s="139"/>
      <c r="J1425" s="139"/>
      <c r="K1425" s="139"/>
      <c r="L1425" s="139"/>
      <c r="M1425" s="139"/>
      <c r="N1425" s="139"/>
      <c r="O1425" s="139"/>
      <c r="P1425" s="139"/>
      <c r="Q1425" s="139"/>
      <c r="R1425" s="139"/>
      <c r="S1425" s="139"/>
      <c r="T1425" s="139"/>
      <c r="U1425" s="139"/>
      <c r="V1425" s="139"/>
      <c r="W1425" s="139"/>
      <c r="X1425" s="139"/>
      <c r="Y1425" s="139"/>
      <c r="Z1425" s="139"/>
      <c r="AA1425" s="139"/>
      <c r="AB1425" s="139"/>
      <c r="AC1425" s="139"/>
      <c r="AD1425" s="139"/>
      <c r="AE1425" s="139"/>
      <c r="AF1425" s="163"/>
      <c r="AG1425" s="163"/>
      <c r="AH1425" s="163"/>
      <c r="AI1425" s="163"/>
      <c r="AJ1425" s="163"/>
      <c r="AK1425" s="164"/>
      <c r="AL1425" s="139"/>
      <c r="AM1425" s="139"/>
      <c r="AN1425" s="139"/>
      <c r="AO1425" s="139"/>
      <c r="BB1425" s="165"/>
      <c r="BC1425" s="161"/>
      <c r="BD1425" s="166"/>
      <c r="BJ1425" s="165"/>
      <c r="BK1425" s="161"/>
      <c r="BL1425" s="166"/>
      <c r="CJ1425" s="413"/>
      <c r="CK1425" s="413"/>
      <c r="CO1425" s="141"/>
    </row>
    <row r="1426" spans="1:93" s="5" customFormat="1" x14ac:dyDescent="0.25">
      <c r="A1426" s="139"/>
      <c r="B1426" s="139"/>
      <c r="C1426" s="139"/>
      <c r="D1426" s="139"/>
      <c r="E1426" s="139"/>
      <c r="F1426" s="139"/>
      <c r="G1426" s="139"/>
      <c r="H1426" s="139"/>
      <c r="I1426" s="139"/>
      <c r="J1426" s="139"/>
      <c r="K1426" s="139"/>
      <c r="L1426" s="139"/>
      <c r="M1426" s="139"/>
      <c r="N1426" s="139"/>
      <c r="O1426" s="139"/>
      <c r="P1426" s="139"/>
      <c r="Q1426" s="139"/>
      <c r="R1426" s="139"/>
      <c r="S1426" s="139"/>
      <c r="T1426" s="139"/>
      <c r="U1426" s="139"/>
      <c r="V1426" s="139"/>
      <c r="W1426" s="139"/>
      <c r="X1426" s="139"/>
      <c r="Y1426" s="139"/>
      <c r="Z1426" s="139"/>
      <c r="AA1426" s="139"/>
      <c r="AB1426" s="139"/>
      <c r="AC1426" s="139"/>
      <c r="AD1426" s="139"/>
      <c r="AE1426" s="139"/>
      <c r="AF1426" s="163"/>
      <c r="AG1426" s="163"/>
      <c r="AH1426" s="163"/>
      <c r="AI1426" s="163"/>
      <c r="AJ1426" s="163"/>
      <c r="AK1426" s="164"/>
      <c r="AL1426" s="139"/>
      <c r="AM1426" s="139"/>
      <c r="AN1426" s="139"/>
      <c r="AO1426" s="139"/>
      <c r="BB1426" s="165"/>
      <c r="BC1426" s="161"/>
      <c r="BD1426" s="166"/>
      <c r="BJ1426" s="165"/>
      <c r="BK1426" s="161"/>
      <c r="BL1426" s="166"/>
      <c r="CJ1426" s="413"/>
      <c r="CK1426" s="413"/>
      <c r="CO1426" s="141"/>
    </row>
    <row r="1427" spans="1:93" s="5" customFormat="1" x14ac:dyDescent="0.25">
      <c r="A1427" s="139"/>
      <c r="B1427" s="139"/>
      <c r="C1427" s="139"/>
      <c r="D1427" s="139"/>
      <c r="E1427" s="139"/>
      <c r="F1427" s="139"/>
      <c r="G1427" s="139"/>
      <c r="H1427" s="139"/>
      <c r="I1427" s="139"/>
      <c r="J1427" s="139"/>
      <c r="K1427" s="139"/>
      <c r="L1427" s="139"/>
      <c r="M1427" s="139"/>
      <c r="N1427" s="139"/>
      <c r="O1427" s="139"/>
      <c r="P1427" s="139"/>
      <c r="Q1427" s="139"/>
      <c r="R1427" s="139"/>
      <c r="S1427" s="139"/>
      <c r="T1427" s="139"/>
      <c r="U1427" s="139"/>
      <c r="V1427" s="139"/>
      <c r="W1427" s="139"/>
      <c r="X1427" s="139"/>
      <c r="Y1427" s="139"/>
      <c r="Z1427" s="139"/>
      <c r="AA1427" s="139"/>
      <c r="AB1427" s="139"/>
      <c r="AC1427" s="139"/>
      <c r="AD1427" s="139"/>
      <c r="AE1427" s="139"/>
      <c r="AF1427" s="163"/>
      <c r="AG1427" s="163"/>
      <c r="AH1427" s="163"/>
      <c r="AI1427" s="163"/>
      <c r="AJ1427" s="163"/>
      <c r="AK1427" s="164"/>
      <c r="AL1427" s="139"/>
      <c r="AM1427" s="139"/>
      <c r="AN1427" s="139"/>
      <c r="AO1427" s="139"/>
      <c r="BB1427" s="165"/>
      <c r="BC1427" s="161"/>
      <c r="BD1427" s="166"/>
      <c r="BJ1427" s="165"/>
      <c r="BK1427" s="161"/>
      <c r="BL1427" s="166"/>
      <c r="CJ1427" s="413"/>
      <c r="CK1427" s="413"/>
      <c r="CO1427" s="141"/>
    </row>
    <row r="1428" spans="1:93" s="5" customFormat="1" x14ac:dyDescent="0.25">
      <c r="A1428" s="139"/>
      <c r="B1428" s="139"/>
      <c r="C1428" s="139"/>
      <c r="D1428" s="139"/>
      <c r="E1428" s="139"/>
      <c r="F1428" s="139"/>
      <c r="G1428" s="139"/>
      <c r="H1428" s="139"/>
      <c r="I1428" s="139"/>
      <c r="J1428" s="139"/>
      <c r="K1428" s="139"/>
      <c r="L1428" s="139"/>
      <c r="M1428" s="139"/>
      <c r="N1428" s="139"/>
      <c r="O1428" s="139"/>
      <c r="P1428" s="139"/>
      <c r="Q1428" s="139"/>
      <c r="R1428" s="139"/>
      <c r="S1428" s="139"/>
      <c r="T1428" s="139"/>
      <c r="U1428" s="139"/>
      <c r="V1428" s="139"/>
      <c r="W1428" s="139"/>
      <c r="X1428" s="139"/>
      <c r="Y1428" s="139"/>
      <c r="Z1428" s="139"/>
      <c r="AA1428" s="139"/>
      <c r="AB1428" s="139"/>
      <c r="AC1428" s="139"/>
      <c r="AD1428" s="139"/>
      <c r="AE1428" s="139"/>
      <c r="AF1428" s="163"/>
      <c r="AG1428" s="163"/>
      <c r="AH1428" s="163"/>
      <c r="AI1428" s="163"/>
      <c r="AJ1428" s="163"/>
      <c r="AK1428" s="164"/>
      <c r="AL1428" s="139"/>
      <c r="AM1428" s="139"/>
      <c r="AN1428" s="139"/>
      <c r="AO1428" s="139"/>
      <c r="BB1428" s="165"/>
      <c r="BC1428" s="161"/>
      <c r="BD1428" s="166"/>
      <c r="BJ1428" s="165"/>
      <c r="BK1428" s="161"/>
      <c r="BL1428" s="166"/>
      <c r="CJ1428" s="413"/>
      <c r="CK1428" s="413"/>
      <c r="CO1428" s="141"/>
    </row>
    <row r="1429" spans="1:93" s="5" customFormat="1" x14ac:dyDescent="0.25">
      <c r="A1429" s="139"/>
      <c r="B1429" s="139"/>
      <c r="C1429" s="139"/>
      <c r="D1429" s="139"/>
      <c r="E1429" s="139"/>
      <c r="F1429" s="139"/>
      <c r="G1429" s="139"/>
      <c r="H1429" s="139"/>
      <c r="I1429" s="139"/>
      <c r="J1429" s="139"/>
      <c r="K1429" s="139"/>
      <c r="L1429" s="139"/>
      <c r="M1429" s="139"/>
      <c r="N1429" s="139"/>
      <c r="O1429" s="139"/>
      <c r="P1429" s="139"/>
      <c r="Q1429" s="139"/>
      <c r="R1429" s="139"/>
      <c r="S1429" s="139"/>
      <c r="T1429" s="139"/>
      <c r="U1429" s="139"/>
      <c r="V1429" s="139"/>
      <c r="W1429" s="139"/>
      <c r="X1429" s="139"/>
      <c r="Y1429" s="139"/>
      <c r="Z1429" s="139"/>
      <c r="AA1429" s="139"/>
      <c r="AB1429" s="139"/>
      <c r="AC1429" s="139"/>
      <c r="AD1429" s="139"/>
      <c r="AE1429" s="139"/>
      <c r="AF1429" s="163"/>
      <c r="AG1429" s="163"/>
      <c r="AH1429" s="163"/>
      <c r="AI1429" s="163"/>
      <c r="AJ1429" s="163"/>
      <c r="AK1429" s="164"/>
      <c r="AL1429" s="139"/>
      <c r="AM1429" s="139"/>
      <c r="AN1429" s="139"/>
      <c r="AO1429" s="139"/>
      <c r="BB1429" s="165"/>
      <c r="BC1429" s="161"/>
      <c r="BD1429" s="166"/>
      <c r="BJ1429" s="165"/>
      <c r="BK1429" s="161"/>
      <c r="BL1429" s="166"/>
      <c r="CJ1429" s="413"/>
      <c r="CK1429" s="413"/>
      <c r="CO1429" s="141"/>
    </row>
    <row r="1430" spans="1:93" s="5" customFormat="1" x14ac:dyDescent="0.25">
      <c r="A1430" s="139"/>
      <c r="B1430" s="139"/>
      <c r="C1430" s="139"/>
      <c r="D1430" s="139"/>
      <c r="E1430" s="139"/>
      <c r="F1430" s="139"/>
      <c r="G1430" s="139"/>
      <c r="H1430" s="139"/>
      <c r="I1430" s="139"/>
      <c r="J1430" s="139"/>
      <c r="K1430" s="139"/>
      <c r="L1430" s="139"/>
      <c r="M1430" s="139"/>
      <c r="N1430" s="139"/>
      <c r="O1430" s="139"/>
      <c r="P1430" s="139"/>
      <c r="Q1430" s="139"/>
      <c r="R1430" s="139"/>
      <c r="S1430" s="139"/>
      <c r="T1430" s="139"/>
      <c r="U1430" s="139"/>
      <c r="V1430" s="139"/>
      <c r="W1430" s="139"/>
      <c r="X1430" s="139"/>
      <c r="Y1430" s="139"/>
      <c r="Z1430" s="139"/>
      <c r="AA1430" s="139"/>
      <c r="AB1430" s="139"/>
      <c r="AC1430" s="139"/>
      <c r="AD1430" s="139"/>
      <c r="AE1430" s="139"/>
      <c r="AF1430" s="163"/>
      <c r="AG1430" s="163"/>
      <c r="AH1430" s="163"/>
      <c r="AI1430" s="163"/>
      <c r="AJ1430" s="163"/>
      <c r="AK1430" s="164"/>
      <c r="AL1430" s="139"/>
      <c r="AM1430" s="139"/>
      <c r="AN1430" s="139"/>
      <c r="AO1430" s="139"/>
      <c r="BB1430" s="165"/>
      <c r="BC1430" s="161"/>
      <c r="BD1430" s="166"/>
      <c r="BJ1430" s="165"/>
      <c r="BK1430" s="161"/>
      <c r="BL1430" s="166"/>
      <c r="CJ1430" s="413"/>
      <c r="CK1430" s="413"/>
      <c r="CO1430" s="141"/>
    </row>
    <row r="1431" spans="1:93" s="5" customFormat="1" x14ac:dyDescent="0.25">
      <c r="A1431" s="139"/>
      <c r="B1431" s="139"/>
      <c r="C1431" s="139"/>
      <c r="D1431" s="139"/>
      <c r="E1431" s="139"/>
      <c r="F1431" s="139"/>
      <c r="G1431" s="139"/>
      <c r="H1431" s="139"/>
      <c r="I1431" s="139"/>
      <c r="J1431" s="139"/>
      <c r="K1431" s="139"/>
      <c r="L1431" s="139"/>
      <c r="M1431" s="139"/>
      <c r="N1431" s="139"/>
      <c r="O1431" s="139"/>
      <c r="P1431" s="139"/>
      <c r="Q1431" s="139"/>
      <c r="R1431" s="139"/>
      <c r="S1431" s="139"/>
      <c r="T1431" s="139"/>
      <c r="U1431" s="139"/>
      <c r="V1431" s="139"/>
      <c r="W1431" s="139"/>
      <c r="X1431" s="139"/>
      <c r="Y1431" s="139"/>
      <c r="Z1431" s="139"/>
      <c r="AA1431" s="139"/>
      <c r="AB1431" s="139"/>
      <c r="AC1431" s="139"/>
      <c r="AD1431" s="139"/>
      <c r="AE1431" s="139"/>
      <c r="AF1431" s="163"/>
      <c r="AG1431" s="163"/>
      <c r="AH1431" s="163"/>
      <c r="AI1431" s="163"/>
      <c r="AJ1431" s="163"/>
      <c r="AK1431" s="164"/>
      <c r="AL1431" s="139"/>
      <c r="AM1431" s="139"/>
      <c r="AN1431" s="139"/>
      <c r="AO1431" s="139"/>
      <c r="BB1431" s="165"/>
      <c r="BC1431" s="161"/>
      <c r="BD1431" s="166"/>
      <c r="BJ1431" s="165"/>
      <c r="BK1431" s="161"/>
      <c r="BL1431" s="166"/>
      <c r="CJ1431" s="413"/>
      <c r="CK1431" s="413"/>
      <c r="CO1431" s="141"/>
    </row>
    <row r="1432" spans="1:93" s="5" customFormat="1" x14ac:dyDescent="0.25">
      <c r="A1432" s="139"/>
      <c r="B1432" s="139"/>
      <c r="C1432" s="139"/>
      <c r="D1432" s="139"/>
      <c r="E1432" s="139"/>
      <c r="F1432" s="139"/>
      <c r="G1432" s="139"/>
      <c r="H1432" s="139"/>
      <c r="I1432" s="139"/>
      <c r="J1432" s="139"/>
      <c r="K1432" s="139"/>
      <c r="L1432" s="139"/>
      <c r="M1432" s="139"/>
      <c r="N1432" s="139"/>
      <c r="O1432" s="139"/>
      <c r="P1432" s="139"/>
      <c r="Q1432" s="139"/>
      <c r="R1432" s="139"/>
      <c r="S1432" s="139"/>
      <c r="T1432" s="139"/>
      <c r="U1432" s="139"/>
      <c r="V1432" s="139"/>
      <c r="W1432" s="139"/>
      <c r="X1432" s="139"/>
      <c r="Y1432" s="139"/>
      <c r="Z1432" s="139"/>
      <c r="AA1432" s="139"/>
      <c r="AB1432" s="139"/>
      <c r="AC1432" s="139"/>
      <c r="AD1432" s="139"/>
      <c r="AE1432" s="139"/>
      <c r="AF1432" s="163"/>
      <c r="AG1432" s="163"/>
      <c r="AH1432" s="163"/>
      <c r="AI1432" s="163"/>
      <c r="AJ1432" s="163"/>
      <c r="AK1432" s="164"/>
      <c r="AL1432" s="139"/>
      <c r="AM1432" s="139"/>
      <c r="AN1432" s="139"/>
      <c r="AO1432" s="139"/>
      <c r="BB1432" s="165"/>
      <c r="BC1432" s="161"/>
      <c r="BD1432" s="166"/>
      <c r="BJ1432" s="165"/>
      <c r="BK1432" s="161"/>
      <c r="BL1432" s="166"/>
      <c r="CJ1432" s="413"/>
      <c r="CK1432" s="413"/>
      <c r="CO1432" s="141"/>
    </row>
    <row r="1433" spans="1:93" s="5" customFormat="1" x14ac:dyDescent="0.25">
      <c r="A1433" s="139"/>
      <c r="B1433" s="139"/>
      <c r="C1433" s="139"/>
      <c r="D1433" s="139"/>
      <c r="E1433" s="139"/>
      <c r="F1433" s="139"/>
      <c r="G1433" s="139"/>
      <c r="H1433" s="139"/>
      <c r="I1433" s="139"/>
      <c r="J1433" s="139"/>
      <c r="K1433" s="139"/>
      <c r="L1433" s="139"/>
      <c r="M1433" s="139"/>
      <c r="N1433" s="139"/>
      <c r="O1433" s="139"/>
      <c r="P1433" s="139"/>
      <c r="Q1433" s="139"/>
      <c r="R1433" s="139"/>
      <c r="S1433" s="139"/>
      <c r="T1433" s="139"/>
      <c r="U1433" s="139"/>
      <c r="V1433" s="139"/>
      <c r="W1433" s="139"/>
      <c r="X1433" s="139"/>
      <c r="Y1433" s="139"/>
      <c r="Z1433" s="139"/>
      <c r="AA1433" s="139"/>
      <c r="AB1433" s="139"/>
      <c r="AC1433" s="139"/>
      <c r="AD1433" s="139"/>
      <c r="AE1433" s="139"/>
      <c r="AF1433" s="163"/>
      <c r="AG1433" s="163"/>
      <c r="AH1433" s="163"/>
      <c r="AI1433" s="163"/>
      <c r="AJ1433" s="163"/>
      <c r="AK1433" s="164"/>
      <c r="AL1433" s="139"/>
      <c r="AM1433" s="139"/>
      <c r="AN1433" s="139"/>
      <c r="AO1433" s="139"/>
      <c r="BB1433" s="165"/>
      <c r="BC1433" s="161"/>
      <c r="BD1433" s="166"/>
      <c r="BJ1433" s="165"/>
      <c r="BK1433" s="161"/>
      <c r="BL1433" s="166"/>
      <c r="CJ1433" s="413"/>
      <c r="CK1433" s="413"/>
      <c r="CO1433" s="141"/>
    </row>
    <row r="1434" spans="1:93" s="5" customFormat="1" x14ac:dyDescent="0.25">
      <c r="A1434" s="139"/>
      <c r="B1434" s="139"/>
      <c r="C1434" s="139"/>
      <c r="D1434" s="139"/>
      <c r="E1434" s="139"/>
      <c r="F1434" s="139"/>
      <c r="G1434" s="139"/>
      <c r="H1434" s="139"/>
      <c r="I1434" s="139"/>
      <c r="J1434" s="139"/>
      <c r="K1434" s="139"/>
      <c r="L1434" s="139"/>
      <c r="M1434" s="139"/>
      <c r="N1434" s="139"/>
      <c r="O1434" s="139"/>
      <c r="P1434" s="139"/>
      <c r="Q1434" s="139"/>
      <c r="R1434" s="139"/>
      <c r="S1434" s="139"/>
      <c r="T1434" s="139"/>
      <c r="U1434" s="139"/>
      <c r="V1434" s="139"/>
      <c r="W1434" s="139"/>
      <c r="X1434" s="139"/>
      <c r="Y1434" s="139"/>
      <c r="Z1434" s="139"/>
      <c r="AA1434" s="139"/>
      <c r="AB1434" s="139"/>
      <c r="AC1434" s="139"/>
      <c r="AD1434" s="139"/>
      <c r="AE1434" s="139"/>
      <c r="AF1434" s="163"/>
      <c r="AG1434" s="163"/>
      <c r="AH1434" s="163"/>
      <c r="AI1434" s="163"/>
      <c r="AJ1434" s="163"/>
      <c r="AK1434" s="164"/>
      <c r="AL1434" s="139"/>
      <c r="AM1434" s="139"/>
      <c r="AN1434" s="139"/>
      <c r="AO1434" s="139"/>
      <c r="BB1434" s="165"/>
      <c r="BC1434" s="161"/>
      <c r="BD1434" s="166"/>
      <c r="BJ1434" s="165"/>
      <c r="BK1434" s="161"/>
      <c r="BL1434" s="166"/>
      <c r="CJ1434" s="413"/>
      <c r="CK1434" s="413"/>
      <c r="CO1434" s="141"/>
    </row>
    <row r="1435" spans="1:93" s="5" customFormat="1" x14ac:dyDescent="0.25">
      <c r="A1435" s="139"/>
      <c r="B1435" s="139"/>
      <c r="C1435" s="139"/>
      <c r="D1435" s="139"/>
      <c r="E1435" s="139"/>
      <c r="F1435" s="139"/>
      <c r="G1435" s="139"/>
      <c r="H1435" s="139"/>
      <c r="I1435" s="139"/>
      <c r="J1435" s="139"/>
      <c r="K1435" s="139"/>
      <c r="L1435" s="139"/>
      <c r="M1435" s="139"/>
      <c r="N1435" s="139"/>
      <c r="O1435" s="139"/>
      <c r="P1435" s="139"/>
      <c r="Q1435" s="139"/>
      <c r="R1435" s="139"/>
      <c r="S1435" s="139"/>
      <c r="T1435" s="139"/>
      <c r="U1435" s="139"/>
      <c r="V1435" s="139"/>
      <c r="W1435" s="139"/>
      <c r="X1435" s="139"/>
      <c r="Y1435" s="139"/>
      <c r="Z1435" s="139"/>
      <c r="AA1435" s="139"/>
      <c r="AB1435" s="139"/>
      <c r="AC1435" s="139"/>
      <c r="AD1435" s="139"/>
      <c r="AE1435" s="139"/>
      <c r="AF1435" s="163"/>
      <c r="AG1435" s="163"/>
      <c r="AH1435" s="163"/>
      <c r="AI1435" s="163"/>
      <c r="AJ1435" s="163"/>
      <c r="AK1435" s="164"/>
      <c r="AL1435" s="139"/>
      <c r="AM1435" s="139"/>
      <c r="AN1435" s="139"/>
      <c r="AO1435" s="139"/>
      <c r="BB1435" s="165"/>
      <c r="BC1435" s="161"/>
      <c r="BD1435" s="166"/>
      <c r="BJ1435" s="165"/>
      <c r="BK1435" s="161"/>
      <c r="BL1435" s="166"/>
      <c r="CJ1435" s="413"/>
      <c r="CK1435" s="413"/>
      <c r="CO1435" s="141"/>
    </row>
    <row r="1436" spans="1:93" s="5" customFormat="1" x14ac:dyDescent="0.25">
      <c r="A1436" s="139"/>
      <c r="B1436" s="139"/>
      <c r="C1436" s="139"/>
      <c r="D1436" s="139"/>
      <c r="E1436" s="139"/>
      <c r="F1436" s="139"/>
      <c r="G1436" s="139"/>
      <c r="H1436" s="139"/>
      <c r="I1436" s="139"/>
      <c r="J1436" s="139"/>
      <c r="K1436" s="139"/>
      <c r="L1436" s="139"/>
      <c r="M1436" s="139"/>
      <c r="N1436" s="139"/>
      <c r="O1436" s="139"/>
      <c r="P1436" s="139"/>
      <c r="Q1436" s="139"/>
      <c r="R1436" s="139"/>
      <c r="S1436" s="139"/>
      <c r="T1436" s="139"/>
      <c r="U1436" s="139"/>
      <c r="V1436" s="139"/>
      <c r="W1436" s="139"/>
      <c r="X1436" s="139"/>
      <c r="Y1436" s="139"/>
      <c r="Z1436" s="139"/>
      <c r="AA1436" s="139"/>
      <c r="AB1436" s="139"/>
      <c r="AC1436" s="139"/>
      <c r="AD1436" s="139"/>
      <c r="AE1436" s="139"/>
      <c r="AF1436" s="163"/>
      <c r="AG1436" s="163"/>
      <c r="AH1436" s="163"/>
      <c r="AI1436" s="163"/>
      <c r="AJ1436" s="163"/>
      <c r="AK1436" s="164"/>
      <c r="AL1436" s="139"/>
      <c r="AM1436" s="139"/>
      <c r="AN1436" s="139"/>
      <c r="AO1436" s="139"/>
      <c r="BB1436" s="165"/>
      <c r="BC1436" s="161"/>
      <c r="BD1436" s="166"/>
      <c r="BJ1436" s="165"/>
      <c r="BK1436" s="161"/>
      <c r="BL1436" s="166"/>
      <c r="CJ1436" s="413"/>
      <c r="CK1436" s="413"/>
      <c r="CO1436" s="141"/>
    </row>
    <row r="1437" spans="1:93" s="5" customFormat="1" x14ac:dyDescent="0.25">
      <c r="A1437" s="139"/>
      <c r="B1437" s="139"/>
      <c r="C1437" s="139"/>
      <c r="D1437" s="139"/>
      <c r="E1437" s="139"/>
      <c r="F1437" s="139"/>
      <c r="G1437" s="139"/>
      <c r="H1437" s="139"/>
      <c r="I1437" s="139"/>
      <c r="J1437" s="139"/>
      <c r="K1437" s="139"/>
      <c r="L1437" s="139"/>
      <c r="M1437" s="139"/>
      <c r="N1437" s="139"/>
      <c r="O1437" s="139"/>
      <c r="P1437" s="139"/>
      <c r="Q1437" s="139"/>
      <c r="R1437" s="139"/>
      <c r="S1437" s="139"/>
      <c r="T1437" s="139"/>
      <c r="U1437" s="139"/>
      <c r="V1437" s="139"/>
      <c r="W1437" s="139"/>
      <c r="X1437" s="139"/>
      <c r="Y1437" s="139"/>
      <c r="Z1437" s="139"/>
      <c r="AA1437" s="139"/>
      <c r="AB1437" s="139"/>
      <c r="AC1437" s="139"/>
      <c r="AD1437" s="139"/>
      <c r="AE1437" s="139"/>
      <c r="AF1437" s="163"/>
      <c r="AG1437" s="163"/>
      <c r="AH1437" s="163"/>
      <c r="AI1437" s="163"/>
      <c r="AJ1437" s="163"/>
      <c r="AK1437" s="164"/>
      <c r="AL1437" s="139"/>
      <c r="AM1437" s="139"/>
      <c r="AN1437" s="139"/>
      <c r="AO1437" s="139"/>
      <c r="BB1437" s="165"/>
      <c r="BC1437" s="161"/>
      <c r="BD1437" s="166"/>
      <c r="BJ1437" s="165"/>
      <c r="BK1437" s="161"/>
      <c r="BL1437" s="166"/>
      <c r="CJ1437" s="413"/>
      <c r="CK1437" s="413"/>
      <c r="CO1437" s="141"/>
    </row>
    <row r="1438" spans="1:93" s="5" customFormat="1" x14ac:dyDescent="0.25">
      <c r="A1438" s="139"/>
      <c r="B1438" s="139"/>
      <c r="C1438" s="139"/>
      <c r="D1438" s="139"/>
      <c r="E1438" s="139"/>
      <c r="F1438" s="139"/>
      <c r="G1438" s="139"/>
      <c r="H1438" s="139"/>
      <c r="I1438" s="139"/>
      <c r="J1438" s="139"/>
      <c r="K1438" s="139"/>
      <c r="L1438" s="139"/>
      <c r="M1438" s="139"/>
      <c r="N1438" s="139"/>
      <c r="O1438" s="139"/>
      <c r="P1438" s="139"/>
      <c r="Q1438" s="139"/>
      <c r="R1438" s="139"/>
      <c r="S1438" s="139"/>
      <c r="T1438" s="139"/>
      <c r="U1438" s="139"/>
      <c r="V1438" s="139"/>
      <c r="W1438" s="139"/>
      <c r="X1438" s="139"/>
      <c r="Y1438" s="139"/>
      <c r="Z1438" s="139"/>
      <c r="AA1438" s="139"/>
      <c r="AB1438" s="139"/>
      <c r="AC1438" s="139"/>
      <c r="AD1438" s="139"/>
      <c r="AE1438" s="139"/>
      <c r="AF1438" s="163"/>
      <c r="AG1438" s="163"/>
      <c r="AH1438" s="163"/>
      <c r="AI1438" s="163"/>
      <c r="AJ1438" s="163"/>
      <c r="AK1438" s="164"/>
      <c r="AL1438" s="139"/>
      <c r="AM1438" s="139"/>
      <c r="AN1438" s="139"/>
      <c r="AO1438" s="139"/>
      <c r="BB1438" s="165"/>
      <c r="BC1438" s="161"/>
      <c r="BD1438" s="166"/>
      <c r="BJ1438" s="165"/>
      <c r="BK1438" s="161"/>
      <c r="BL1438" s="166"/>
      <c r="CJ1438" s="413"/>
      <c r="CK1438" s="413"/>
      <c r="CO1438" s="141"/>
    </row>
    <row r="1439" spans="1:93" s="5" customFormat="1" x14ac:dyDescent="0.25">
      <c r="A1439" s="139"/>
      <c r="B1439" s="139"/>
      <c r="C1439" s="139"/>
      <c r="D1439" s="139"/>
      <c r="E1439" s="139"/>
      <c r="F1439" s="139"/>
      <c r="G1439" s="139"/>
      <c r="H1439" s="139"/>
      <c r="I1439" s="139"/>
      <c r="J1439" s="139"/>
      <c r="K1439" s="139"/>
      <c r="L1439" s="139"/>
      <c r="M1439" s="139"/>
      <c r="N1439" s="139"/>
      <c r="O1439" s="139"/>
      <c r="P1439" s="139"/>
      <c r="Q1439" s="139"/>
      <c r="R1439" s="139"/>
      <c r="S1439" s="139"/>
      <c r="T1439" s="139"/>
      <c r="U1439" s="139"/>
      <c r="V1439" s="139"/>
      <c r="W1439" s="139"/>
      <c r="X1439" s="139"/>
      <c r="Y1439" s="139"/>
      <c r="Z1439" s="139"/>
      <c r="AA1439" s="139"/>
      <c r="AB1439" s="139"/>
      <c r="AC1439" s="139"/>
      <c r="AD1439" s="139"/>
      <c r="AE1439" s="139"/>
      <c r="AF1439" s="163"/>
      <c r="AG1439" s="163"/>
      <c r="AH1439" s="163"/>
      <c r="AI1439" s="163"/>
      <c r="AJ1439" s="163"/>
      <c r="AK1439" s="164"/>
      <c r="AL1439" s="139"/>
      <c r="AM1439" s="139"/>
      <c r="AN1439" s="139"/>
      <c r="AO1439" s="139"/>
      <c r="BB1439" s="165"/>
      <c r="BC1439" s="161"/>
      <c r="BD1439" s="166"/>
      <c r="BJ1439" s="165"/>
      <c r="BK1439" s="161"/>
      <c r="BL1439" s="166"/>
      <c r="CJ1439" s="413"/>
      <c r="CK1439" s="413"/>
      <c r="CO1439" s="141"/>
    </row>
    <row r="1440" spans="1:93" s="5" customFormat="1" x14ac:dyDescent="0.25">
      <c r="A1440" s="139"/>
      <c r="B1440" s="139"/>
      <c r="C1440" s="139"/>
      <c r="D1440" s="139"/>
      <c r="E1440" s="139"/>
      <c r="F1440" s="139"/>
      <c r="G1440" s="139"/>
      <c r="H1440" s="139"/>
      <c r="I1440" s="139"/>
      <c r="J1440" s="139"/>
      <c r="K1440" s="139"/>
      <c r="L1440" s="139"/>
      <c r="M1440" s="139"/>
      <c r="N1440" s="139"/>
      <c r="O1440" s="139"/>
      <c r="P1440" s="139"/>
      <c r="Q1440" s="139"/>
      <c r="R1440" s="139"/>
      <c r="S1440" s="139"/>
      <c r="T1440" s="139"/>
      <c r="U1440" s="139"/>
      <c r="V1440" s="139"/>
      <c r="W1440" s="139"/>
      <c r="X1440" s="139"/>
      <c r="Y1440" s="139"/>
      <c r="Z1440" s="139"/>
      <c r="AA1440" s="139"/>
      <c r="AB1440" s="139"/>
      <c r="AC1440" s="139"/>
      <c r="AD1440" s="139"/>
      <c r="AE1440" s="139"/>
      <c r="AF1440" s="163"/>
      <c r="AG1440" s="163"/>
      <c r="AH1440" s="163"/>
      <c r="AI1440" s="163"/>
      <c r="AJ1440" s="163"/>
      <c r="AK1440" s="164"/>
      <c r="AL1440" s="139"/>
      <c r="AM1440" s="139"/>
      <c r="AN1440" s="139"/>
      <c r="AO1440" s="139"/>
      <c r="BB1440" s="165"/>
      <c r="BC1440" s="161"/>
      <c r="BD1440" s="166"/>
      <c r="BJ1440" s="165"/>
      <c r="BK1440" s="161"/>
      <c r="BL1440" s="166"/>
      <c r="CJ1440" s="413"/>
      <c r="CK1440" s="413"/>
      <c r="CO1440" s="141"/>
    </row>
    <row r="1441" spans="1:93" s="5" customFormat="1" x14ac:dyDescent="0.25">
      <c r="A1441" s="139"/>
      <c r="B1441" s="139"/>
      <c r="C1441" s="139"/>
      <c r="D1441" s="139"/>
      <c r="E1441" s="139"/>
      <c r="F1441" s="139"/>
      <c r="G1441" s="139"/>
      <c r="H1441" s="139"/>
      <c r="I1441" s="139"/>
      <c r="J1441" s="139"/>
      <c r="K1441" s="139"/>
      <c r="L1441" s="139"/>
      <c r="M1441" s="139"/>
      <c r="N1441" s="139"/>
      <c r="O1441" s="139"/>
      <c r="P1441" s="139"/>
      <c r="Q1441" s="139"/>
      <c r="R1441" s="139"/>
      <c r="S1441" s="139"/>
      <c r="T1441" s="139"/>
      <c r="U1441" s="139"/>
      <c r="V1441" s="139"/>
      <c r="W1441" s="139"/>
      <c r="X1441" s="139"/>
      <c r="Y1441" s="139"/>
      <c r="Z1441" s="139"/>
      <c r="AA1441" s="139"/>
      <c r="AB1441" s="139"/>
      <c r="AC1441" s="139"/>
      <c r="AD1441" s="139"/>
      <c r="AE1441" s="139"/>
      <c r="AF1441" s="163"/>
      <c r="AG1441" s="163"/>
      <c r="AH1441" s="163"/>
      <c r="AI1441" s="163"/>
      <c r="AJ1441" s="163"/>
      <c r="AK1441" s="164"/>
      <c r="AL1441" s="139"/>
      <c r="AM1441" s="139"/>
      <c r="AN1441" s="139"/>
      <c r="AO1441" s="139"/>
      <c r="BB1441" s="165"/>
      <c r="BC1441" s="161"/>
      <c r="BD1441" s="166"/>
      <c r="BJ1441" s="165"/>
      <c r="BK1441" s="161"/>
      <c r="BL1441" s="166"/>
      <c r="CJ1441" s="413"/>
      <c r="CK1441" s="413"/>
      <c r="CO1441" s="141"/>
    </row>
    <row r="1442" spans="1:93" s="5" customFormat="1" x14ac:dyDescent="0.25">
      <c r="A1442" s="139"/>
      <c r="B1442" s="139"/>
      <c r="C1442" s="139"/>
      <c r="D1442" s="139"/>
      <c r="E1442" s="139"/>
      <c r="F1442" s="139"/>
      <c r="G1442" s="139"/>
      <c r="H1442" s="139"/>
      <c r="I1442" s="139"/>
      <c r="J1442" s="139"/>
      <c r="K1442" s="139"/>
      <c r="L1442" s="139"/>
      <c r="M1442" s="139"/>
      <c r="N1442" s="139"/>
      <c r="O1442" s="139"/>
      <c r="P1442" s="139"/>
      <c r="Q1442" s="139"/>
      <c r="R1442" s="139"/>
      <c r="S1442" s="139"/>
      <c r="T1442" s="139"/>
      <c r="U1442" s="139"/>
      <c r="V1442" s="139"/>
      <c r="W1442" s="139"/>
      <c r="X1442" s="139"/>
      <c r="Y1442" s="139"/>
      <c r="Z1442" s="139"/>
      <c r="AA1442" s="139"/>
      <c r="AB1442" s="139"/>
      <c r="AC1442" s="139"/>
      <c r="AD1442" s="139"/>
      <c r="AE1442" s="139"/>
      <c r="AF1442" s="163"/>
      <c r="AG1442" s="163"/>
      <c r="AH1442" s="163"/>
      <c r="AI1442" s="163"/>
      <c r="AJ1442" s="163"/>
      <c r="AK1442" s="164"/>
      <c r="AL1442" s="139"/>
      <c r="AM1442" s="139"/>
      <c r="AN1442" s="139"/>
      <c r="AO1442" s="139"/>
      <c r="BB1442" s="165"/>
      <c r="BC1442" s="161"/>
      <c r="BD1442" s="166"/>
      <c r="BJ1442" s="165"/>
      <c r="BK1442" s="161"/>
      <c r="BL1442" s="166"/>
      <c r="CJ1442" s="413"/>
      <c r="CK1442" s="413"/>
      <c r="CO1442" s="141"/>
    </row>
    <row r="1443" spans="1:93" s="5" customFormat="1" x14ac:dyDescent="0.25">
      <c r="A1443" s="139"/>
      <c r="B1443" s="139"/>
      <c r="C1443" s="139"/>
      <c r="D1443" s="139"/>
      <c r="E1443" s="139"/>
      <c r="F1443" s="139"/>
      <c r="G1443" s="139"/>
      <c r="H1443" s="139"/>
      <c r="I1443" s="139"/>
      <c r="J1443" s="139"/>
      <c r="K1443" s="139"/>
      <c r="L1443" s="139"/>
      <c r="M1443" s="139"/>
      <c r="N1443" s="139"/>
      <c r="O1443" s="139"/>
      <c r="P1443" s="139"/>
      <c r="Q1443" s="139"/>
      <c r="R1443" s="139"/>
      <c r="S1443" s="139"/>
      <c r="T1443" s="139"/>
      <c r="U1443" s="139"/>
      <c r="V1443" s="139"/>
      <c r="W1443" s="139"/>
      <c r="X1443" s="139"/>
      <c r="Y1443" s="139"/>
      <c r="Z1443" s="139"/>
      <c r="AA1443" s="139"/>
      <c r="AB1443" s="139"/>
      <c r="AC1443" s="139"/>
      <c r="AD1443" s="139"/>
      <c r="AE1443" s="139"/>
      <c r="AF1443" s="163"/>
      <c r="AG1443" s="163"/>
      <c r="AH1443" s="163"/>
      <c r="AI1443" s="163"/>
      <c r="AJ1443" s="163"/>
      <c r="AK1443" s="164"/>
      <c r="AL1443" s="139"/>
      <c r="AM1443" s="139"/>
      <c r="AN1443" s="139"/>
      <c r="AO1443" s="139"/>
      <c r="BB1443" s="165"/>
      <c r="BC1443" s="161"/>
      <c r="BD1443" s="166"/>
      <c r="BJ1443" s="165"/>
      <c r="BK1443" s="161"/>
      <c r="BL1443" s="166"/>
      <c r="CJ1443" s="413"/>
      <c r="CK1443" s="413"/>
      <c r="CO1443" s="141"/>
    </row>
    <row r="1444" spans="1:93" s="5" customFormat="1" x14ac:dyDescent="0.25">
      <c r="A1444" s="139"/>
      <c r="B1444" s="139"/>
      <c r="C1444" s="139"/>
      <c r="D1444" s="139"/>
      <c r="E1444" s="139"/>
      <c r="F1444" s="139"/>
      <c r="G1444" s="139"/>
      <c r="H1444" s="139"/>
      <c r="I1444" s="139"/>
      <c r="J1444" s="139"/>
      <c r="K1444" s="139"/>
      <c r="L1444" s="139"/>
      <c r="M1444" s="139"/>
      <c r="N1444" s="139"/>
      <c r="O1444" s="139"/>
      <c r="P1444" s="139"/>
      <c r="Q1444" s="139"/>
      <c r="R1444" s="139"/>
      <c r="S1444" s="139"/>
      <c r="T1444" s="139"/>
      <c r="U1444" s="139"/>
      <c r="V1444" s="139"/>
      <c r="W1444" s="139"/>
      <c r="X1444" s="139"/>
      <c r="Y1444" s="139"/>
      <c r="Z1444" s="139"/>
      <c r="AA1444" s="139"/>
      <c r="AB1444" s="139"/>
      <c r="AC1444" s="139"/>
      <c r="AD1444" s="139"/>
      <c r="AE1444" s="139"/>
      <c r="AF1444" s="163"/>
      <c r="AG1444" s="163"/>
      <c r="AH1444" s="163"/>
      <c r="AI1444" s="163"/>
      <c r="AJ1444" s="163"/>
      <c r="AK1444" s="164"/>
      <c r="AL1444" s="139"/>
      <c r="AM1444" s="139"/>
      <c r="AN1444" s="139"/>
      <c r="AO1444" s="139"/>
      <c r="BB1444" s="165"/>
      <c r="BC1444" s="161"/>
      <c r="BD1444" s="166"/>
      <c r="BJ1444" s="165"/>
      <c r="BK1444" s="161"/>
      <c r="BL1444" s="166"/>
      <c r="CJ1444" s="413"/>
      <c r="CK1444" s="413"/>
      <c r="CO1444" s="141"/>
    </row>
    <row r="1445" spans="1:93" s="5" customFormat="1" x14ac:dyDescent="0.25">
      <c r="A1445" s="139"/>
      <c r="B1445" s="139"/>
      <c r="C1445" s="139"/>
      <c r="D1445" s="139"/>
      <c r="E1445" s="139"/>
      <c r="F1445" s="139"/>
      <c r="G1445" s="139"/>
      <c r="H1445" s="139"/>
      <c r="I1445" s="139"/>
      <c r="J1445" s="139"/>
      <c r="K1445" s="139"/>
      <c r="L1445" s="139"/>
      <c r="M1445" s="139"/>
      <c r="N1445" s="139"/>
      <c r="O1445" s="139"/>
      <c r="P1445" s="139"/>
      <c r="Q1445" s="139"/>
      <c r="R1445" s="139"/>
      <c r="S1445" s="139"/>
      <c r="T1445" s="139"/>
      <c r="U1445" s="139"/>
      <c r="V1445" s="139"/>
      <c r="W1445" s="139"/>
      <c r="X1445" s="139"/>
      <c r="Y1445" s="139"/>
      <c r="Z1445" s="139"/>
      <c r="AA1445" s="139"/>
      <c r="AB1445" s="139"/>
      <c r="AC1445" s="139"/>
      <c r="AD1445" s="139"/>
      <c r="AE1445" s="139"/>
      <c r="AF1445" s="163"/>
      <c r="AG1445" s="163"/>
      <c r="AH1445" s="163"/>
      <c r="AI1445" s="163"/>
      <c r="AJ1445" s="163"/>
      <c r="AK1445" s="164"/>
      <c r="AL1445" s="139"/>
      <c r="AM1445" s="139"/>
      <c r="AN1445" s="139"/>
      <c r="AO1445" s="139"/>
      <c r="BB1445" s="165"/>
      <c r="BC1445" s="161"/>
      <c r="BD1445" s="166"/>
      <c r="BJ1445" s="165"/>
      <c r="BK1445" s="161"/>
      <c r="BL1445" s="166"/>
      <c r="CJ1445" s="413"/>
      <c r="CK1445" s="413"/>
      <c r="CO1445" s="141"/>
    </row>
    <row r="1446" spans="1:93" s="5" customFormat="1" x14ac:dyDescent="0.25">
      <c r="A1446" s="139"/>
      <c r="B1446" s="139"/>
      <c r="C1446" s="139"/>
      <c r="D1446" s="139"/>
      <c r="E1446" s="139"/>
      <c r="F1446" s="139"/>
      <c r="G1446" s="139"/>
      <c r="H1446" s="139"/>
      <c r="I1446" s="139"/>
      <c r="J1446" s="139"/>
      <c r="K1446" s="139"/>
      <c r="L1446" s="139"/>
      <c r="M1446" s="139"/>
      <c r="N1446" s="139"/>
      <c r="O1446" s="139"/>
      <c r="P1446" s="139"/>
      <c r="Q1446" s="139"/>
      <c r="R1446" s="139"/>
      <c r="S1446" s="139"/>
      <c r="T1446" s="139"/>
      <c r="U1446" s="139"/>
      <c r="V1446" s="139"/>
      <c r="W1446" s="139"/>
      <c r="X1446" s="139"/>
      <c r="Y1446" s="139"/>
      <c r="Z1446" s="139"/>
      <c r="AA1446" s="139"/>
      <c r="AB1446" s="139"/>
      <c r="AC1446" s="139"/>
      <c r="AD1446" s="139"/>
      <c r="AE1446" s="139"/>
      <c r="AF1446" s="163"/>
      <c r="AG1446" s="163"/>
      <c r="AH1446" s="163"/>
      <c r="AI1446" s="163"/>
      <c r="AJ1446" s="163"/>
      <c r="AK1446" s="164"/>
      <c r="AL1446" s="139"/>
      <c r="AM1446" s="139"/>
      <c r="AN1446" s="139"/>
      <c r="AO1446" s="139"/>
      <c r="BB1446" s="165"/>
      <c r="BC1446" s="161"/>
      <c r="BD1446" s="166"/>
      <c r="BJ1446" s="165"/>
      <c r="BK1446" s="161"/>
      <c r="BL1446" s="166"/>
      <c r="CJ1446" s="413"/>
      <c r="CK1446" s="413"/>
      <c r="CO1446" s="141"/>
    </row>
    <row r="1447" spans="1:93" s="5" customFormat="1" x14ac:dyDescent="0.25">
      <c r="A1447" s="139"/>
      <c r="B1447" s="139"/>
      <c r="C1447" s="139"/>
      <c r="D1447" s="139"/>
      <c r="E1447" s="139"/>
      <c r="F1447" s="139"/>
      <c r="G1447" s="139"/>
      <c r="H1447" s="139"/>
      <c r="I1447" s="139"/>
      <c r="J1447" s="139"/>
      <c r="K1447" s="139"/>
      <c r="L1447" s="139"/>
      <c r="M1447" s="139"/>
      <c r="N1447" s="139"/>
      <c r="O1447" s="139"/>
      <c r="P1447" s="139"/>
      <c r="Q1447" s="139"/>
      <c r="R1447" s="139"/>
      <c r="S1447" s="139"/>
      <c r="T1447" s="139"/>
      <c r="U1447" s="139"/>
      <c r="V1447" s="139"/>
      <c r="W1447" s="139"/>
      <c r="X1447" s="139"/>
      <c r="Y1447" s="139"/>
      <c r="Z1447" s="139"/>
      <c r="AA1447" s="139"/>
      <c r="AB1447" s="139"/>
      <c r="AC1447" s="139"/>
      <c r="AD1447" s="139"/>
      <c r="AE1447" s="139"/>
      <c r="AF1447" s="163"/>
      <c r="AG1447" s="163"/>
      <c r="AH1447" s="163"/>
      <c r="AI1447" s="163"/>
      <c r="AJ1447" s="163"/>
      <c r="AK1447" s="164"/>
      <c r="AL1447" s="139"/>
      <c r="AM1447" s="139"/>
      <c r="AN1447" s="139"/>
      <c r="AO1447" s="139"/>
      <c r="BB1447" s="165"/>
      <c r="BC1447" s="161"/>
      <c r="BD1447" s="166"/>
      <c r="BJ1447" s="165"/>
      <c r="BK1447" s="161"/>
      <c r="BL1447" s="166"/>
      <c r="CJ1447" s="413"/>
      <c r="CK1447" s="413"/>
      <c r="CO1447" s="141"/>
    </row>
    <row r="1448" spans="1:93" s="5" customFormat="1" x14ac:dyDescent="0.25">
      <c r="A1448" s="139"/>
      <c r="B1448" s="139"/>
      <c r="C1448" s="139"/>
      <c r="D1448" s="139"/>
      <c r="E1448" s="139"/>
      <c r="F1448" s="139"/>
      <c r="G1448" s="139"/>
      <c r="H1448" s="139"/>
      <c r="I1448" s="139"/>
      <c r="J1448" s="139"/>
      <c r="K1448" s="139"/>
      <c r="L1448" s="139"/>
      <c r="M1448" s="139"/>
      <c r="N1448" s="139"/>
      <c r="O1448" s="139"/>
      <c r="P1448" s="139"/>
      <c r="Q1448" s="139"/>
      <c r="R1448" s="139"/>
      <c r="S1448" s="139"/>
      <c r="T1448" s="139"/>
      <c r="U1448" s="139"/>
      <c r="V1448" s="139"/>
      <c r="W1448" s="139"/>
      <c r="X1448" s="139"/>
      <c r="Y1448" s="139"/>
      <c r="Z1448" s="139"/>
      <c r="AA1448" s="139"/>
      <c r="AB1448" s="139"/>
      <c r="AC1448" s="139"/>
      <c r="AD1448" s="139"/>
      <c r="AE1448" s="139"/>
      <c r="AF1448" s="163"/>
      <c r="AG1448" s="163"/>
      <c r="AH1448" s="163"/>
      <c r="AI1448" s="163"/>
      <c r="AJ1448" s="163"/>
      <c r="AK1448" s="164"/>
      <c r="AL1448" s="139"/>
      <c r="AM1448" s="139"/>
      <c r="AN1448" s="139"/>
      <c r="AO1448" s="139"/>
      <c r="BB1448" s="165"/>
      <c r="BC1448" s="161"/>
      <c r="BD1448" s="166"/>
      <c r="BJ1448" s="165"/>
      <c r="BK1448" s="161"/>
      <c r="BL1448" s="166"/>
      <c r="CJ1448" s="413"/>
      <c r="CK1448" s="413"/>
      <c r="CO1448" s="141"/>
    </row>
    <row r="1449" spans="1:93" s="5" customFormat="1" x14ac:dyDescent="0.25">
      <c r="A1449" s="139"/>
      <c r="B1449" s="139"/>
      <c r="C1449" s="139"/>
      <c r="D1449" s="139"/>
      <c r="E1449" s="139"/>
      <c r="F1449" s="139"/>
      <c r="G1449" s="139"/>
      <c r="H1449" s="139"/>
      <c r="I1449" s="139"/>
      <c r="J1449" s="139"/>
      <c r="K1449" s="139"/>
      <c r="L1449" s="139"/>
      <c r="M1449" s="139"/>
      <c r="N1449" s="139"/>
      <c r="O1449" s="139"/>
      <c r="P1449" s="139"/>
      <c r="Q1449" s="139"/>
      <c r="R1449" s="139"/>
      <c r="S1449" s="139"/>
      <c r="T1449" s="139"/>
      <c r="U1449" s="139"/>
      <c r="V1449" s="139"/>
      <c r="W1449" s="139"/>
      <c r="X1449" s="139"/>
      <c r="Y1449" s="139"/>
      <c r="Z1449" s="139"/>
      <c r="AA1449" s="139"/>
      <c r="AB1449" s="139"/>
      <c r="AC1449" s="139"/>
      <c r="AD1449" s="139"/>
      <c r="AE1449" s="139"/>
      <c r="AF1449" s="163"/>
      <c r="AG1449" s="163"/>
      <c r="AH1449" s="163"/>
      <c r="AI1449" s="163"/>
      <c r="AJ1449" s="163"/>
      <c r="AK1449" s="164"/>
      <c r="AL1449" s="139"/>
      <c r="AM1449" s="139"/>
      <c r="AN1449" s="139"/>
      <c r="AO1449" s="139"/>
      <c r="BB1449" s="165"/>
      <c r="BC1449" s="161"/>
      <c r="BD1449" s="166"/>
      <c r="BJ1449" s="165"/>
      <c r="BK1449" s="161"/>
      <c r="BL1449" s="166"/>
      <c r="CJ1449" s="413"/>
      <c r="CK1449" s="413"/>
      <c r="CO1449" s="141"/>
    </row>
    <row r="1450" spans="1:93" s="5" customFormat="1" x14ac:dyDescent="0.25">
      <c r="A1450" s="139"/>
      <c r="B1450" s="139"/>
      <c r="C1450" s="139"/>
      <c r="D1450" s="139"/>
      <c r="E1450" s="139"/>
      <c r="F1450" s="139"/>
      <c r="G1450" s="139"/>
      <c r="H1450" s="139"/>
      <c r="I1450" s="139"/>
      <c r="J1450" s="139"/>
      <c r="K1450" s="139"/>
      <c r="L1450" s="139"/>
      <c r="M1450" s="139"/>
      <c r="N1450" s="139"/>
      <c r="O1450" s="139"/>
      <c r="P1450" s="139"/>
      <c r="Q1450" s="139"/>
      <c r="R1450" s="139"/>
      <c r="S1450" s="139"/>
      <c r="T1450" s="139"/>
      <c r="U1450" s="139"/>
      <c r="V1450" s="139"/>
      <c r="W1450" s="139"/>
      <c r="X1450" s="139"/>
      <c r="Y1450" s="139"/>
      <c r="Z1450" s="139"/>
      <c r="AA1450" s="139"/>
      <c r="AB1450" s="139"/>
      <c r="AC1450" s="139"/>
      <c r="AD1450" s="139"/>
      <c r="AE1450" s="139"/>
      <c r="AF1450" s="163"/>
      <c r="AG1450" s="163"/>
      <c r="AH1450" s="163"/>
      <c r="AI1450" s="163"/>
      <c r="AJ1450" s="163"/>
      <c r="AK1450" s="164"/>
      <c r="AL1450" s="139"/>
      <c r="AM1450" s="139"/>
      <c r="AN1450" s="139"/>
      <c r="AO1450" s="139"/>
      <c r="BB1450" s="165"/>
      <c r="BC1450" s="161"/>
      <c r="BD1450" s="166"/>
      <c r="BJ1450" s="165"/>
      <c r="BK1450" s="161"/>
      <c r="BL1450" s="166"/>
      <c r="CJ1450" s="413"/>
      <c r="CK1450" s="413"/>
      <c r="CO1450" s="141"/>
    </row>
    <row r="1451" spans="1:93" s="5" customFormat="1" x14ac:dyDescent="0.25">
      <c r="A1451" s="139"/>
      <c r="B1451" s="139"/>
      <c r="C1451" s="139"/>
      <c r="D1451" s="139"/>
      <c r="E1451" s="139"/>
      <c r="F1451" s="139"/>
      <c r="G1451" s="139"/>
      <c r="H1451" s="139"/>
      <c r="I1451" s="139"/>
      <c r="J1451" s="139"/>
      <c r="K1451" s="139"/>
      <c r="L1451" s="139"/>
      <c r="M1451" s="139"/>
      <c r="N1451" s="139"/>
      <c r="O1451" s="139"/>
      <c r="P1451" s="139"/>
      <c r="Q1451" s="139"/>
      <c r="R1451" s="139"/>
      <c r="S1451" s="139"/>
      <c r="T1451" s="139"/>
      <c r="U1451" s="139"/>
      <c r="V1451" s="139"/>
      <c r="W1451" s="139"/>
      <c r="X1451" s="139"/>
      <c r="Y1451" s="139"/>
      <c r="Z1451" s="139"/>
      <c r="AA1451" s="139"/>
      <c r="AB1451" s="139"/>
      <c r="AC1451" s="139"/>
      <c r="AD1451" s="139"/>
      <c r="AE1451" s="139"/>
      <c r="AF1451" s="163"/>
      <c r="AG1451" s="163"/>
      <c r="AH1451" s="163"/>
      <c r="AI1451" s="163"/>
      <c r="AJ1451" s="163"/>
      <c r="AK1451" s="164"/>
      <c r="AL1451" s="139"/>
      <c r="AM1451" s="139"/>
      <c r="AN1451" s="139"/>
      <c r="AO1451" s="139"/>
      <c r="BB1451" s="165"/>
      <c r="BC1451" s="161"/>
      <c r="BD1451" s="166"/>
      <c r="BJ1451" s="165"/>
      <c r="BK1451" s="161"/>
      <c r="BL1451" s="166"/>
      <c r="CJ1451" s="413"/>
      <c r="CK1451" s="413"/>
      <c r="CO1451" s="141"/>
    </row>
    <row r="1452" spans="1:93" s="5" customFormat="1" x14ac:dyDescent="0.25">
      <c r="A1452" s="139"/>
      <c r="B1452" s="139"/>
      <c r="C1452" s="139"/>
      <c r="D1452" s="139"/>
      <c r="E1452" s="139"/>
      <c r="F1452" s="139"/>
      <c r="G1452" s="139"/>
      <c r="H1452" s="139"/>
      <c r="I1452" s="139"/>
      <c r="J1452" s="139"/>
      <c r="K1452" s="139"/>
      <c r="L1452" s="139"/>
      <c r="M1452" s="139"/>
      <c r="N1452" s="139"/>
      <c r="O1452" s="139"/>
      <c r="P1452" s="139"/>
      <c r="Q1452" s="139"/>
      <c r="R1452" s="139"/>
      <c r="S1452" s="139"/>
      <c r="T1452" s="139"/>
      <c r="U1452" s="139"/>
      <c r="V1452" s="139"/>
      <c r="W1452" s="139"/>
      <c r="X1452" s="139"/>
      <c r="Y1452" s="139"/>
      <c r="Z1452" s="139"/>
      <c r="AA1452" s="139"/>
      <c r="AB1452" s="139"/>
      <c r="AC1452" s="139"/>
      <c r="AD1452" s="139"/>
      <c r="AE1452" s="139"/>
      <c r="AF1452" s="163"/>
      <c r="AG1452" s="163"/>
      <c r="AH1452" s="163"/>
      <c r="AI1452" s="163"/>
      <c r="AJ1452" s="163"/>
      <c r="AK1452" s="164"/>
      <c r="AL1452" s="139"/>
      <c r="AM1452" s="139"/>
      <c r="AN1452" s="139"/>
      <c r="AO1452" s="139"/>
      <c r="BB1452" s="165"/>
      <c r="BC1452" s="161"/>
      <c r="BD1452" s="166"/>
      <c r="BJ1452" s="165"/>
      <c r="BK1452" s="161"/>
      <c r="BL1452" s="166"/>
      <c r="CJ1452" s="413"/>
      <c r="CK1452" s="413"/>
      <c r="CO1452" s="141"/>
    </row>
    <row r="1453" spans="1:93" s="5" customFormat="1" x14ac:dyDescent="0.25">
      <c r="A1453" s="139"/>
      <c r="B1453" s="139"/>
      <c r="C1453" s="139"/>
      <c r="D1453" s="139"/>
      <c r="E1453" s="139"/>
      <c r="F1453" s="139"/>
      <c r="G1453" s="139"/>
      <c r="H1453" s="139"/>
      <c r="I1453" s="139"/>
      <c r="J1453" s="139"/>
      <c r="K1453" s="139"/>
      <c r="L1453" s="139"/>
      <c r="M1453" s="139"/>
      <c r="N1453" s="139"/>
      <c r="O1453" s="139"/>
      <c r="P1453" s="139"/>
      <c r="Q1453" s="139"/>
      <c r="R1453" s="139"/>
      <c r="S1453" s="139"/>
      <c r="T1453" s="139"/>
      <c r="U1453" s="139"/>
      <c r="V1453" s="139"/>
      <c r="W1453" s="139"/>
      <c r="X1453" s="139"/>
      <c r="Y1453" s="139"/>
      <c r="Z1453" s="139"/>
      <c r="AA1453" s="139"/>
      <c r="AB1453" s="139"/>
      <c r="AC1453" s="139"/>
      <c r="AD1453" s="139"/>
      <c r="AE1453" s="139"/>
      <c r="AF1453" s="163"/>
      <c r="AG1453" s="163"/>
      <c r="AH1453" s="163"/>
      <c r="AI1453" s="163"/>
      <c r="AJ1453" s="163"/>
      <c r="AK1453" s="164"/>
      <c r="AL1453" s="139"/>
      <c r="AM1453" s="139"/>
      <c r="AN1453" s="139"/>
      <c r="AO1453" s="139"/>
      <c r="BB1453" s="165"/>
      <c r="BC1453" s="161"/>
      <c r="BD1453" s="166"/>
      <c r="BJ1453" s="165"/>
      <c r="BK1453" s="161"/>
      <c r="BL1453" s="166"/>
      <c r="CJ1453" s="413"/>
      <c r="CK1453" s="413"/>
      <c r="CO1453" s="141"/>
    </row>
    <row r="1454" spans="1:93" s="5" customFormat="1" x14ac:dyDescent="0.25">
      <c r="A1454" s="139"/>
      <c r="B1454" s="139"/>
      <c r="C1454" s="139"/>
      <c r="D1454" s="139"/>
      <c r="E1454" s="139"/>
      <c r="F1454" s="139"/>
      <c r="G1454" s="139"/>
      <c r="H1454" s="139"/>
      <c r="I1454" s="139"/>
      <c r="J1454" s="139"/>
      <c r="K1454" s="139"/>
      <c r="L1454" s="139"/>
      <c r="M1454" s="139"/>
      <c r="N1454" s="139"/>
      <c r="O1454" s="139"/>
      <c r="P1454" s="139"/>
      <c r="Q1454" s="139"/>
      <c r="R1454" s="139"/>
      <c r="S1454" s="139"/>
      <c r="T1454" s="139"/>
      <c r="U1454" s="139"/>
      <c r="V1454" s="139"/>
      <c r="W1454" s="139"/>
      <c r="X1454" s="139"/>
      <c r="Y1454" s="139"/>
      <c r="Z1454" s="139"/>
      <c r="AA1454" s="139"/>
      <c r="AB1454" s="139"/>
      <c r="AC1454" s="139"/>
      <c r="AD1454" s="139"/>
      <c r="AE1454" s="139"/>
      <c r="AF1454" s="163"/>
      <c r="AG1454" s="163"/>
      <c r="AH1454" s="163"/>
      <c r="AI1454" s="163"/>
      <c r="AJ1454" s="163"/>
      <c r="AK1454" s="164"/>
      <c r="AL1454" s="139"/>
      <c r="AM1454" s="139"/>
      <c r="AN1454" s="139"/>
      <c r="AO1454" s="139"/>
      <c r="BB1454" s="165"/>
      <c r="BC1454" s="161"/>
      <c r="BD1454" s="166"/>
      <c r="BJ1454" s="165"/>
      <c r="BK1454" s="161"/>
      <c r="BL1454" s="166"/>
      <c r="CJ1454" s="413"/>
      <c r="CK1454" s="413"/>
      <c r="CO1454" s="141"/>
    </row>
    <row r="1455" spans="1:93" s="5" customFormat="1" x14ac:dyDescent="0.25">
      <c r="A1455" s="139"/>
      <c r="B1455" s="139"/>
      <c r="C1455" s="139"/>
      <c r="D1455" s="139"/>
      <c r="E1455" s="139"/>
      <c r="F1455" s="139"/>
      <c r="G1455" s="139"/>
      <c r="H1455" s="139"/>
      <c r="I1455" s="139"/>
      <c r="J1455" s="139"/>
      <c r="K1455" s="139"/>
      <c r="L1455" s="139"/>
      <c r="M1455" s="139"/>
      <c r="N1455" s="139"/>
      <c r="O1455" s="139"/>
      <c r="P1455" s="139"/>
      <c r="Q1455" s="139"/>
      <c r="R1455" s="139"/>
      <c r="S1455" s="139"/>
      <c r="T1455" s="139"/>
      <c r="U1455" s="139"/>
      <c r="V1455" s="139"/>
      <c r="W1455" s="139"/>
      <c r="X1455" s="139"/>
      <c r="Y1455" s="139"/>
      <c r="Z1455" s="139"/>
      <c r="AA1455" s="139"/>
      <c r="AB1455" s="139"/>
      <c r="AC1455" s="139"/>
      <c r="AD1455" s="139"/>
      <c r="AE1455" s="139"/>
      <c r="AF1455" s="163"/>
      <c r="AG1455" s="163"/>
      <c r="AH1455" s="163"/>
      <c r="AI1455" s="163"/>
      <c r="AJ1455" s="163"/>
      <c r="AK1455" s="164"/>
      <c r="AL1455" s="139"/>
      <c r="AM1455" s="139"/>
      <c r="AN1455" s="139"/>
      <c r="AO1455" s="139"/>
      <c r="BB1455" s="165"/>
      <c r="BC1455" s="161"/>
      <c r="BD1455" s="166"/>
      <c r="BJ1455" s="165"/>
      <c r="BK1455" s="161"/>
      <c r="BL1455" s="166"/>
      <c r="CJ1455" s="413"/>
      <c r="CK1455" s="413"/>
      <c r="CO1455" s="141"/>
    </row>
    <row r="1456" spans="1:93" s="5" customFormat="1" x14ac:dyDescent="0.25">
      <c r="A1456" s="139"/>
      <c r="B1456" s="139"/>
      <c r="C1456" s="139"/>
      <c r="D1456" s="139"/>
      <c r="E1456" s="139"/>
      <c r="F1456" s="139"/>
      <c r="G1456" s="139"/>
      <c r="H1456" s="139"/>
      <c r="I1456" s="139"/>
      <c r="J1456" s="139"/>
      <c r="K1456" s="139"/>
      <c r="L1456" s="139"/>
      <c r="M1456" s="139"/>
      <c r="N1456" s="139"/>
      <c r="O1456" s="139"/>
      <c r="P1456" s="139"/>
      <c r="Q1456" s="139"/>
      <c r="R1456" s="139"/>
      <c r="S1456" s="139"/>
      <c r="T1456" s="139"/>
      <c r="U1456" s="139"/>
      <c r="V1456" s="139"/>
      <c r="W1456" s="139"/>
      <c r="X1456" s="139"/>
      <c r="Y1456" s="139"/>
      <c r="Z1456" s="139"/>
      <c r="AA1456" s="139"/>
      <c r="AB1456" s="139"/>
      <c r="AC1456" s="139"/>
      <c r="AD1456" s="139"/>
      <c r="AE1456" s="139"/>
      <c r="AF1456" s="163"/>
      <c r="AG1456" s="163"/>
      <c r="AH1456" s="163"/>
      <c r="AI1456" s="163"/>
      <c r="AJ1456" s="163"/>
      <c r="AK1456" s="164"/>
      <c r="AL1456" s="139"/>
      <c r="AM1456" s="139"/>
      <c r="AN1456" s="139"/>
      <c r="AO1456" s="139"/>
      <c r="BB1456" s="165"/>
      <c r="BC1456" s="161"/>
      <c r="BD1456" s="166"/>
      <c r="BJ1456" s="165"/>
      <c r="BK1456" s="161"/>
      <c r="BL1456" s="166"/>
      <c r="CJ1456" s="413"/>
      <c r="CK1456" s="413"/>
      <c r="CO1456" s="141"/>
    </row>
    <row r="1457" spans="1:93" s="5" customFormat="1" x14ac:dyDescent="0.25">
      <c r="A1457" s="139"/>
      <c r="B1457" s="139"/>
      <c r="C1457" s="139"/>
      <c r="D1457" s="139"/>
      <c r="E1457" s="139"/>
      <c r="F1457" s="139"/>
      <c r="G1457" s="139"/>
      <c r="H1457" s="139"/>
      <c r="I1457" s="139"/>
      <c r="J1457" s="139"/>
      <c r="K1457" s="139"/>
      <c r="L1457" s="139"/>
      <c r="M1457" s="139"/>
      <c r="N1457" s="139"/>
      <c r="O1457" s="139"/>
      <c r="P1457" s="139"/>
      <c r="Q1457" s="139"/>
      <c r="R1457" s="139"/>
      <c r="S1457" s="139"/>
      <c r="T1457" s="139"/>
      <c r="U1457" s="139"/>
      <c r="V1457" s="139"/>
      <c r="W1457" s="139"/>
      <c r="X1457" s="139"/>
      <c r="Y1457" s="139"/>
      <c r="Z1457" s="139"/>
      <c r="AA1457" s="139"/>
      <c r="AB1457" s="139"/>
      <c r="AC1457" s="139"/>
      <c r="AD1457" s="139"/>
      <c r="AE1457" s="139"/>
      <c r="AF1457" s="163"/>
      <c r="AG1457" s="163"/>
      <c r="AH1457" s="163"/>
      <c r="AI1457" s="163"/>
      <c r="AJ1457" s="163"/>
      <c r="AK1457" s="164"/>
      <c r="AL1457" s="139"/>
      <c r="AM1457" s="139"/>
      <c r="AN1457" s="139"/>
      <c r="AO1457" s="139"/>
      <c r="BB1457" s="165"/>
      <c r="BC1457" s="161"/>
      <c r="BD1457" s="166"/>
      <c r="BJ1457" s="165"/>
      <c r="BK1457" s="161"/>
      <c r="BL1457" s="166"/>
      <c r="CJ1457" s="413"/>
      <c r="CK1457" s="413"/>
      <c r="CO1457" s="141"/>
    </row>
    <row r="1458" spans="1:93" s="5" customFormat="1" x14ac:dyDescent="0.25">
      <c r="A1458" s="139"/>
      <c r="B1458" s="139"/>
      <c r="C1458" s="139"/>
      <c r="D1458" s="139"/>
      <c r="E1458" s="139"/>
      <c r="F1458" s="139"/>
      <c r="G1458" s="139"/>
      <c r="H1458" s="139"/>
      <c r="I1458" s="139"/>
      <c r="J1458" s="139"/>
      <c r="K1458" s="139"/>
      <c r="L1458" s="139"/>
      <c r="M1458" s="139"/>
      <c r="N1458" s="139"/>
      <c r="O1458" s="139"/>
      <c r="P1458" s="139"/>
      <c r="Q1458" s="139"/>
      <c r="R1458" s="139"/>
      <c r="S1458" s="139"/>
      <c r="T1458" s="139"/>
      <c r="U1458" s="139"/>
      <c r="V1458" s="139"/>
      <c r="W1458" s="139"/>
      <c r="X1458" s="139"/>
      <c r="Y1458" s="139"/>
      <c r="Z1458" s="139"/>
      <c r="AA1458" s="139"/>
      <c r="AB1458" s="139"/>
      <c r="AC1458" s="139"/>
      <c r="AD1458" s="139"/>
      <c r="AE1458" s="139"/>
      <c r="AF1458" s="163"/>
      <c r="AG1458" s="163"/>
      <c r="AH1458" s="163"/>
      <c r="AI1458" s="163"/>
      <c r="AJ1458" s="163"/>
      <c r="AK1458" s="164"/>
      <c r="AL1458" s="139"/>
      <c r="AM1458" s="139"/>
      <c r="AN1458" s="139"/>
      <c r="AO1458" s="139"/>
      <c r="BB1458" s="165"/>
      <c r="BC1458" s="161"/>
      <c r="BD1458" s="166"/>
      <c r="BJ1458" s="165"/>
      <c r="BK1458" s="161"/>
      <c r="BL1458" s="166"/>
      <c r="CJ1458" s="413"/>
      <c r="CK1458" s="413"/>
      <c r="CO1458" s="141"/>
    </row>
    <row r="1459" spans="1:93" s="5" customFormat="1" x14ac:dyDescent="0.25">
      <c r="A1459" s="139"/>
      <c r="B1459" s="139"/>
      <c r="C1459" s="139"/>
      <c r="D1459" s="139"/>
      <c r="E1459" s="139"/>
      <c r="F1459" s="139"/>
      <c r="G1459" s="139"/>
      <c r="H1459" s="139"/>
      <c r="I1459" s="139"/>
      <c r="J1459" s="139"/>
      <c r="K1459" s="139"/>
      <c r="L1459" s="139"/>
      <c r="M1459" s="139"/>
      <c r="N1459" s="139"/>
      <c r="O1459" s="139"/>
      <c r="P1459" s="139"/>
      <c r="Q1459" s="139"/>
      <c r="R1459" s="139"/>
      <c r="S1459" s="139"/>
      <c r="T1459" s="139"/>
      <c r="U1459" s="139"/>
      <c r="V1459" s="139"/>
      <c r="W1459" s="139"/>
      <c r="X1459" s="139"/>
      <c r="Y1459" s="139"/>
      <c r="Z1459" s="139"/>
      <c r="AA1459" s="139"/>
      <c r="AB1459" s="139"/>
      <c r="AC1459" s="139"/>
      <c r="AD1459" s="139"/>
      <c r="AE1459" s="139"/>
      <c r="AF1459" s="163"/>
      <c r="AG1459" s="163"/>
      <c r="AH1459" s="163"/>
      <c r="AI1459" s="163"/>
      <c r="AJ1459" s="163"/>
      <c r="AK1459" s="164"/>
      <c r="AL1459" s="139"/>
      <c r="AM1459" s="139"/>
      <c r="AN1459" s="139"/>
      <c r="AO1459" s="139"/>
      <c r="BB1459" s="165"/>
      <c r="BC1459" s="161"/>
      <c r="BD1459" s="166"/>
      <c r="BJ1459" s="165"/>
      <c r="BK1459" s="161"/>
      <c r="BL1459" s="166"/>
      <c r="CJ1459" s="413"/>
      <c r="CK1459" s="413"/>
      <c r="CO1459" s="141"/>
    </row>
    <row r="1460" spans="1:93" s="5" customFormat="1" x14ac:dyDescent="0.25">
      <c r="A1460" s="139"/>
      <c r="B1460" s="139"/>
      <c r="C1460" s="139"/>
      <c r="D1460" s="139"/>
      <c r="E1460" s="139"/>
      <c r="F1460" s="139"/>
      <c r="G1460" s="139"/>
      <c r="H1460" s="139"/>
      <c r="I1460" s="139"/>
      <c r="J1460" s="139"/>
      <c r="K1460" s="139"/>
      <c r="L1460" s="139"/>
      <c r="M1460" s="139"/>
      <c r="N1460" s="139"/>
      <c r="O1460" s="139"/>
      <c r="P1460" s="139"/>
      <c r="Q1460" s="139"/>
      <c r="R1460" s="139"/>
      <c r="S1460" s="139"/>
      <c r="T1460" s="139"/>
      <c r="U1460" s="139"/>
      <c r="V1460" s="139"/>
      <c r="W1460" s="139"/>
      <c r="X1460" s="139"/>
      <c r="Y1460" s="139"/>
      <c r="Z1460" s="139"/>
      <c r="AA1460" s="139"/>
      <c r="AB1460" s="139"/>
      <c r="AC1460" s="139"/>
      <c r="AD1460" s="139"/>
      <c r="AE1460" s="139"/>
      <c r="AF1460" s="163"/>
      <c r="AG1460" s="163"/>
      <c r="AH1460" s="163"/>
      <c r="AI1460" s="163"/>
      <c r="AJ1460" s="163"/>
      <c r="AK1460" s="164"/>
      <c r="AL1460" s="139"/>
      <c r="AM1460" s="139"/>
      <c r="AN1460" s="139"/>
      <c r="AO1460" s="139"/>
      <c r="BB1460" s="165"/>
      <c r="BC1460" s="161"/>
      <c r="BD1460" s="166"/>
      <c r="BJ1460" s="165"/>
      <c r="BK1460" s="161"/>
      <c r="BL1460" s="166"/>
      <c r="CJ1460" s="413"/>
      <c r="CK1460" s="413"/>
      <c r="CO1460" s="141"/>
    </row>
    <row r="1461" spans="1:93" s="5" customFormat="1" x14ac:dyDescent="0.25">
      <c r="A1461" s="139"/>
      <c r="B1461" s="139"/>
      <c r="C1461" s="139"/>
      <c r="D1461" s="139"/>
      <c r="E1461" s="139"/>
      <c r="F1461" s="139"/>
      <c r="G1461" s="139"/>
      <c r="H1461" s="139"/>
      <c r="I1461" s="139"/>
      <c r="J1461" s="139"/>
      <c r="K1461" s="139"/>
      <c r="L1461" s="139"/>
      <c r="M1461" s="139"/>
      <c r="N1461" s="139"/>
      <c r="O1461" s="139"/>
      <c r="P1461" s="139"/>
      <c r="Q1461" s="139"/>
      <c r="R1461" s="139"/>
      <c r="S1461" s="139"/>
      <c r="T1461" s="139"/>
      <c r="U1461" s="139"/>
      <c r="V1461" s="139"/>
      <c r="W1461" s="139"/>
      <c r="X1461" s="139"/>
      <c r="Y1461" s="139"/>
      <c r="Z1461" s="139"/>
      <c r="AA1461" s="139"/>
      <c r="AB1461" s="139"/>
      <c r="AC1461" s="139"/>
      <c r="AD1461" s="139"/>
      <c r="AE1461" s="139"/>
      <c r="AF1461" s="163"/>
      <c r="AG1461" s="163"/>
      <c r="AH1461" s="163"/>
      <c r="AI1461" s="163"/>
      <c r="AJ1461" s="163"/>
      <c r="AK1461" s="164"/>
      <c r="AL1461" s="139"/>
      <c r="AM1461" s="139"/>
      <c r="AN1461" s="139"/>
      <c r="AO1461" s="139"/>
      <c r="BB1461" s="165"/>
      <c r="BC1461" s="161"/>
      <c r="BD1461" s="166"/>
      <c r="BJ1461" s="165"/>
      <c r="BK1461" s="161"/>
      <c r="BL1461" s="166"/>
      <c r="CJ1461" s="413"/>
      <c r="CK1461" s="413"/>
      <c r="CO1461" s="141"/>
    </row>
    <row r="1462" spans="1:93" s="5" customFormat="1" x14ac:dyDescent="0.25">
      <c r="A1462" s="139"/>
      <c r="B1462" s="139"/>
      <c r="C1462" s="139"/>
      <c r="D1462" s="139"/>
      <c r="E1462" s="139"/>
      <c r="F1462" s="139"/>
      <c r="G1462" s="139"/>
      <c r="H1462" s="139"/>
      <c r="I1462" s="139"/>
      <c r="J1462" s="139"/>
      <c r="K1462" s="139"/>
      <c r="L1462" s="139"/>
      <c r="M1462" s="139"/>
      <c r="N1462" s="139"/>
      <c r="O1462" s="139"/>
      <c r="P1462" s="139"/>
      <c r="Q1462" s="139"/>
      <c r="R1462" s="139"/>
      <c r="S1462" s="139"/>
      <c r="T1462" s="139"/>
      <c r="U1462" s="139"/>
      <c r="V1462" s="139"/>
      <c r="W1462" s="139"/>
      <c r="X1462" s="139"/>
      <c r="Y1462" s="139"/>
      <c r="Z1462" s="139"/>
      <c r="AA1462" s="139"/>
      <c r="AB1462" s="139"/>
      <c r="AC1462" s="139"/>
      <c r="AD1462" s="139"/>
      <c r="AE1462" s="139"/>
      <c r="AF1462" s="163"/>
      <c r="AG1462" s="163"/>
      <c r="AH1462" s="163"/>
      <c r="AI1462" s="163"/>
      <c r="AJ1462" s="163"/>
      <c r="AK1462" s="164"/>
      <c r="AL1462" s="139"/>
      <c r="AM1462" s="139"/>
      <c r="AN1462" s="139"/>
      <c r="AO1462" s="139"/>
      <c r="BB1462" s="165"/>
      <c r="BC1462" s="161"/>
      <c r="BD1462" s="166"/>
      <c r="BJ1462" s="165"/>
      <c r="BK1462" s="161"/>
      <c r="BL1462" s="166"/>
      <c r="CJ1462" s="413"/>
      <c r="CK1462" s="413"/>
      <c r="CO1462" s="141"/>
    </row>
    <row r="1463" spans="1:93" s="5" customFormat="1" x14ac:dyDescent="0.25">
      <c r="A1463" s="139"/>
      <c r="B1463" s="139"/>
      <c r="C1463" s="139"/>
      <c r="D1463" s="139"/>
      <c r="E1463" s="139"/>
      <c r="F1463" s="139"/>
      <c r="G1463" s="139"/>
      <c r="H1463" s="139"/>
      <c r="I1463" s="139"/>
      <c r="J1463" s="139"/>
      <c r="K1463" s="139"/>
      <c r="L1463" s="139"/>
      <c r="M1463" s="139"/>
      <c r="N1463" s="139"/>
      <c r="O1463" s="139"/>
      <c r="P1463" s="139"/>
      <c r="Q1463" s="139"/>
      <c r="R1463" s="139"/>
      <c r="S1463" s="139"/>
      <c r="T1463" s="139"/>
      <c r="U1463" s="139"/>
      <c r="V1463" s="139"/>
      <c r="W1463" s="139"/>
      <c r="X1463" s="139"/>
      <c r="Y1463" s="139"/>
      <c r="Z1463" s="139"/>
      <c r="AA1463" s="139"/>
      <c r="AB1463" s="139"/>
      <c r="AC1463" s="139"/>
      <c r="AD1463" s="139"/>
      <c r="AE1463" s="139"/>
      <c r="AF1463" s="163"/>
      <c r="AG1463" s="163"/>
      <c r="AH1463" s="163"/>
      <c r="AI1463" s="163"/>
      <c r="AJ1463" s="163"/>
      <c r="AK1463" s="164"/>
      <c r="AL1463" s="139"/>
      <c r="AM1463" s="139"/>
      <c r="AN1463" s="139"/>
      <c r="AO1463" s="139"/>
      <c r="BB1463" s="165"/>
      <c r="BC1463" s="161"/>
      <c r="BD1463" s="166"/>
      <c r="BJ1463" s="165"/>
      <c r="BK1463" s="161"/>
      <c r="BL1463" s="166"/>
      <c r="CJ1463" s="413"/>
      <c r="CK1463" s="413"/>
      <c r="CO1463" s="141"/>
    </row>
    <row r="1464" spans="1:93" s="5" customFormat="1" x14ac:dyDescent="0.25">
      <c r="A1464" s="139"/>
      <c r="B1464" s="139"/>
      <c r="C1464" s="139"/>
      <c r="D1464" s="139"/>
      <c r="E1464" s="139"/>
      <c r="F1464" s="139"/>
      <c r="G1464" s="139"/>
      <c r="H1464" s="139"/>
      <c r="I1464" s="139"/>
      <c r="J1464" s="139"/>
      <c r="K1464" s="139"/>
      <c r="L1464" s="139"/>
      <c r="M1464" s="139"/>
      <c r="N1464" s="139"/>
      <c r="O1464" s="139"/>
      <c r="P1464" s="139"/>
      <c r="Q1464" s="139"/>
      <c r="R1464" s="139"/>
      <c r="S1464" s="139"/>
      <c r="T1464" s="139"/>
      <c r="U1464" s="139"/>
      <c r="V1464" s="139"/>
      <c r="W1464" s="139"/>
      <c r="X1464" s="139"/>
      <c r="Y1464" s="139"/>
      <c r="Z1464" s="139"/>
      <c r="AA1464" s="139"/>
      <c r="AB1464" s="139"/>
      <c r="AC1464" s="139"/>
      <c r="AD1464" s="139"/>
      <c r="AE1464" s="139"/>
      <c r="AF1464" s="163"/>
      <c r="AG1464" s="163"/>
      <c r="AH1464" s="163"/>
      <c r="AI1464" s="163"/>
      <c r="AJ1464" s="163"/>
      <c r="AK1464" s="164"/>
      <c r="AL1464" s="139"/>
      <c r="AM1464" s="139"/>
      <c r="AN1464" s="139"/>
      <c r="AO1464" s="139"/>
      <c r="BB1464" s="165"/>
      <c r="BC1464" s="161"/>
      <c r="BD1464" s="166"/>
      <c r="BJ1464" s="165"/>
      <c r="BK1464" s="161"/>
      <c r="BL1464" s="166"/>
      <c r="CJ1464" s="413"/>
      <c r="CK1464" s="413"/>
      <c r="CO1464" s="141"/>
    </row>
    <row r="1465" spans="1:93" s="5" customFormat="1" x14ac:dyDescent="0.25">
      <c r="A1465" s="139"/>
      <c r="B1465" s="139"/>
      <c r="C1465" s="139"/>
      <c r="D1465" s="139"/>
      <c r="E1465" s="139"/>
      <c r="F1465" s="139"/>
      <c r="G1465" s="139"/>
      <c r="H1465" s="139"/>
      <c r="I1465" s="139"/>
      <c r="J1465" s="139"/>
      <c r="K1465" s="139"/>
      <c r="L1465" s="139"/>
      <c r="M1465" s="139"/>
      <c r="N1465" s="139"/>
      <c r="O1465" s="139"/>
      <c r="P1465" s="139"/>
      <c r="Q1465" s="139"/>
      <c r="R1465" s="139"/>
      <c r="S1465" s="139"/>
      <c r="T1465" s="139"/>
      <c r="U1465" s="139"/>
      <c r="V1465" s="139"/>
      <c r="W1465" s="139"/>
      <c r="X1465" s="139"/>
      <c r="Y1465" s="139"/>
      <c r="Z1465" s="139"/>
      <c r="AA1465" s="139"/>
      <c r="AB1465" s="139"/>
      <c r="AC1465" s="139"/>
      <c r="AD1465" s="139"/>
      <c r="AE1465" s="139"/>
      <c r="AF1465" s="163"/>
      <c r="AG1465" s="163"/>
      <c r="AH1465" s="163"/>
      <c r="AI1465" s="163"/>
      <c r="AJ1465" s="163"/>
      <c r="AK1465" s="164"/>
      <c r="AL1465" s="139"/>
      <c r="AM1465" s="139"/>
      <c r="AN1465" s="139"/>
      <c r="AO1465" s="139"/>
      <c r="BB1465" s="165"/>
      <c r="BC1465" s="161"/>
      <c r="BD1465" s="166"/>
      <c r="BJ1465" s="165"/>
      <c r="BK1465" s="161"/>
      <c r="BL1465" s="166"/>
      <c r="CJ1465" s="413"/>
      <c r="CK1465" s="413"/>
      <c r="CO1465" s="141"/>
    </row>
    <row r="1466" spans="1:93" s="5" customFormat="1" x14ac:dyDescent="0.25">
      <c r="A1466" s="139"/>
      <c r="B1466" s="139"/>
      <c r="C1466" s="139"/>
      <c r="D1466" s="139"/>
      <c r="E1466" s="139"/>
      <c r="F1466" s="139"/>
      <c r="G1466" s="139"/>
      <c r="H1466" s="139"/>
      <c r="I1466" s="139"/>
      <c r="J1466" s="139"/>
      <c r="K1466" s="139"/>
      <c r="L1466" s="139"/>
      <c r="M1466" s="139"/>
      <c r="N1466" s="139"/>
      <c r="O1466" s="139"/>
      <c r="P1466" s="139"/>
      <c r="Q1466" s="139"/>
      <c r="R1466" s="139"/>
      <c r="S1466" s="139"/>
      <c r="T1466" s="139"/>
      <c r="U1466" s="139"/>
      <c r="V1466" s="139"/>
      <c r="W1466" s="139"/>
      <c r="X1466" s="139"/>
      <c r="Y1466" s="139"/>
      <c r="Z1466" s="139"/>
      <c r="AA1466" s="139"/>
      <c r="AB1466" s="139"/>
      <c r="AC1466" s="139"/>
      <c r="AD1466" s="139"/>
      <c r="AE1466" s="139"/>
      <c r="AF1466" s="163"/>
      <c r="AG1466" s="163"/>
      <c r="AH1466" s="163"/>
      <c r="AI1466" s="163"/>
      <c r="AJ1466" s="163"/>
      <c r="AK1466" s="164"/>
      <c r="AL1466" s="139"/>
      <c r="AM1466" s="139"/>
      <c r="AN1466" s="139"/>
      <c r="AO1466" s="139"/>
      <c r="BB1466" s="165"/>
      <c r="BC1466" s="161"/>
      <c r="BD1466" s="166"/>
      <c r="BJ1466" s="165"/>
      <c r="BK1466" s="161"/>
      <c r="BL1466" s="166"/>
      <c r="CJ1466" s="413"/>
      <c r="CK1466" s="413"/>
      <c r="CO1466" s="141"/>
    </row>
    <row r="1467" spans="1:93" s="5" customFormat="1" x14ac:dyDescent="0.25">
      <c r="A1467" s="139"/>
      <c r="B1467" s="139"/>
      <c r="C1467" s="139"/>
      <c r="D1467" s="139"/>
      <c r="E1467" s="139"/>
      <c r="F1467" s="139"/>
      <c r="G1467" s="139"/>
      <c r="H1467" s="139"/>
      <c r="I1467" s="139"/>
      <c r="J1467" s="139"/>
      <c r="K1467" s="139"/>
      <c r="L1467" s="139"/>
      <c r="M1467" s="139"/>
      <c r="N1467" s="139"/>
      <c r="O1467" s="139"/>
      <c r="P1467" s="139"/>
      <c r="Q1467" s="139"/>
      <c r="R1467" s="139"/>
      <c r="S1467" s="139"/>
      <c r="T1467" s="139"/>
      <c r="U1467" s="139"/>
      <c r="V1467" s="139"/>
      <c r="W1467" s="139"/>
      <c r="X1467" s="139"/>
      <c r="Y1467" s="139"/>
      <c r="Z1467" s="139"/>
      <c r="AA1467" s="139"/>
      <c r="AB1467" s="139"/>
      <c r="AC1467" s="139"/>
      <c r="AD1467" s="139"/>
      <c r="AE1467" s="139"/>
      <c r="AF1467" s="163"/>
      <c r="AG1467" s="163"/>
      <c r="AH1467" s="163"/>
      <c r="AI1467" s="163"/>
      <c r="AJ1467" s="163"/>
      <c r="AK1467" s="164"/>
      <c r="AL1467" s="139"/>
      <c r="AM1467" s="139"/>
      <c r="AN1467" s="139"/>
      <c r="AO1467" s="139"/>
      <c r="BB1467" s="165"/>
      <c r="BC1467" s="161"/>
      <c r="BD1467" s="166"/>
      <c r="BJ1467" s="165"/>
      <c r="BK1467" s="161"/>
      <c r="BL1467" s="166"/>
      <c r="CJ1467" s="413"/>
      <c r="CK1467" s="413"/>
      <c r="CO1467" s="141"/>
    </row>
    <row r="1468" spans="1:93" s="5" customFormat="1" x14ac:dyDescent="0.25">
      <c r="A1468" s="139"/>
      <c r="B1468" s="139"/>
      <c r="C1468" s="139"/>
      <c r="D1468" s="139"/>
      <c r="E1468" s="139"/>
      <c r="F1468" s="139"/>
      <c r="G1468" s="139"/>
      <c r="H1468" s="139"/>
      <c r="I1468" s="139"/>
      <c r="J1468" s="139"/>
      <c r="K1468" s="139"/>
      <c r="L1468" s="139"/>
      <c r="M1468" s="139"/>
      <c r="N1468" s="139"/>
      <c r="O1468" s="139"/>
      <c r="P1468" s="139"/>
      <c r="Q1468" s="139"/>
      <c r="R1468" s="139"/>
      <c r="S1468" s="139"/>
      <c r="T1468" s="139"/>
      <c r="U1468" s="139"/>
      <c r="V1468" s="139"/>
      <c r="W1468" s="139"/>
      <c r="X1468" s="139"/>
      <c r="Y1468" s="139"/>
      <c r="Z1468" s="139"/>
      <c r="AA1468" s="139"/>
      <c r="AB1468" s="139"/>
      <c r="AC1468" s="139"/>
      <c r="AD1468" s="139"/>
      <c r="AE1468" s="139"/>
      <c r="AF1468" s="163"/>
      <c r="AG1468" s="163"/>
      <c r="AH1468" s="163"/>
      <c r="AI1468" s="163"/>
      <c r="AJ1468" s="163"/>
      <c r="AK1468" s="164"/>
      <c r="AL1468" s="139"/>
      <c r="AM1468" s="139"/>
      <c r="AN1468" s="139"/>
      <c r="AO1468" s="139"/>
      <c r="BB1468" s="165"/>
      <c r="BC1468" s="161"/>
      <c r="BD1468" s="166"/>
      <c r="BJ1468" s="165"/>
      <c r="BK1468" s="161"/>
      <c r="BL1468" s="166"/>
      <c r="CJ1468" s="413"/>
      <c r="CK1468" s="413"/>
      <c r="CO1468" s="141"/>
    </row>
    <row r="1469" spans="1:93" s="5" customFormat="1" x14ac:dyDescent="0.25">
      <c r="A1469" s="139"/>
      <c r="B1469" s="139"/>
      <c r="C1469" s="139"/>
      <c r="D1469" s="139"/>
      <c r="E1469" s="139"/>
      <c r="F1469" s="139"/>
      <c r="G1469" s="139"/>
      <c r="H1469" s="139"/>
      <c r="I1469" s="139"/>
      <c r="J1469" s="139"/>
      <c r="K1469" s="139"/>
      <c r="L1469" s="139"/>
      <c r="M1469" s="139"/>
      <c r="N1469" s="139"/>
      <c r="O1469" s="139"/>
      <c r="P1469" s="139"/>
      <c r="Q1469" s="139"/>
      <c r="R1469" s="139"/>
      <c r="S1469" s="139"/>
      <c r="T1469" s="139"/>
      <c r="U1469" s="139"/>
      <c r="V1469" s="139"/>
      <c r="W1469" s="139"/>
      <c r="X1469" s="139"/>
      <c r="Y1469" s="139"/>
      <c r="Z1469" s="139"/>
      <c r="AA1469" s="139"/>
      <c r="AB1469" s="139"/>
      <c r="AC1469" s="139"/>
      <c r="AD1469" s="139"/>
      <c r="AE1469" s="139"/>
      <c r="AF1469" s="163"/>
      <c r="AG1469" s="163"/>
      <c r="AH1469" s="163"/>
      <c r="AI1469" s="163"/>
      <c r="AJ1469" s="163"/>
      <c r="AK1469" s="164"/>
      <c r="AL1469" s="139"/>
      <c r="AM1469" s="139"/>
      <c r="AN1469" s="139"/>
      <c r="AO1469" s="139"/>
      <c r="BB1469" s="165"/>
      <c r="BC1469" s="161"/>
      <c r="BD1469" s="166"/>
      <c r="BJ1469" s="165"/>
      <c r="BK1469" s="161"/>
      <c r="BL1469" s="166"/>
      <c r="CJ1469" s="413"/>
      <c r="CK1469" s="413"/>
      <c r="CO1469" s="141"/>
    </row>
    <row r="1470" spans="1:93" s="5" customFormat="1" x14ac:dyDescent="0.25">
      <c r="A1470" s="139"/>
      <c r="B1470" s="139"/>
      <c r="C1470" s="139"/>
      <c r="D1470" s="139"/>
      <c r="E1470" s="139"/>
      <c r="F1470" s="139"/>
      <c r="G1470" s="139"/>
      <c r="H1470" s="139"/>
      <c r="I1470" s="139"/>
      <c r="J1470" s="139"/>
      <c r="K1470" s="139"/>
      <c r="L1470" s="139"/>
      <c r="M1470" s="139"/>
      <c r="N1470" s="139"/>
      <c r="O1470" s="139"/>
      <c r="P1470" s="139"/>
      <c r="Q1470" s="139"/>
      <c r="R1470" s="139"/>
      <c r="S1470" s="139"/>
      <c r="T1470" s="139"/>
      <c r="U1470" s="139"/>
      <c r="V1470" s="139"/>
      <c r="W1470" s="139"/>
      <c r="X1470" s="139"/>
      <c r="Y1470" s="139"/>
      <c r="Z1470" s="139"/>
      <c r="AA1470" s="139"/>
      <c r="AB1470" s="139"/>
      <c r="AC1470" s="139"/>
      <c r="AD1470" s="139"/>
      <c r="AE1470" s="139"/>
      <c r="AF1470" s="163"/>
      <c r="AG1470" s="163"/>
      <c r="AH1470" s="163"/>
      <c r="AI1470" s="163"/>
      <c r="AJ1470" s="163"/>
      <c r="AK1470" s="164"/>
      <c r="AL1470" s="139"/>
      <c r="AM1470" s="139"/>
      <c r="AN1470" s="139"/>
      <c r="AO1470" s="139"/>
      <c r="BB1470" s="165"/>
      <c r="BC1470" s="161"/>
      <c r="BD1470" s="166"/>
      <c r="BJ1470" s="165"/>
      <c r="BK1470" s="161"/>
      <c r="BL1470" s="166"/>
      <c r="CJ1470" s="413"/>
      <c r="CK1470" s="413"/>
      <c r="CO1470" s="141"/>
    </row>
    <row r="1471" spans="1:93" s="5" customFormat="1" x14ac:dyDescent="0.25">
      <c r="A1471" s="139"/>
      <c r="B1471" s="139"/>
      <c r="C1471" s="139"/>
      <c r="D1471" s="139"/>
      <c r="E1471" s="139"/>
      <c r="F1471" s="139"/>
      <c r="G1471" s="139"/>
      <c r="H1471" s="139"/>
      <c r="I1471" s="139"/>
      <c r="J1471" s="139"/>
      <c r="K1471" s="139"/>
      <c r="L1471" s="139"/>
      <c r="M1471" s="139"/>
      <c r="N1471" s="139"/>
      <c r="O1471" s="139"/>
      <c r="P1471" s="139"/>
      <c r="Q1471" s="139"/>
      <c r="R1471" s="139"/>
      <c r="S1471" s="139"/>
      <c r="T1471" s="139"/>
      <c r="U1471" s="139"/>
      <c r="V1471" s="139"/>
      <c r="W1471" s="139"/>
      <c r="X1471" s="139"/>
      <c r="Y1471" s="139"/>
      <c r="Z1471" s="139"/>
      <c r="AA1471" s="139"/>
      <c r="AB1471" s="139"/>
      <c r="AC1471" s="139"/>
      <c r="AD1471" s="139"/>
      <c r="AE1471" s="139"/>
      <c r="AF1471" s="163"/>
      <c r="AG1471" s="163"/>
      <c r="AH1471" s="163"/>
      <c r="AI1471" s="163"/>
      <c r="AJ1471" s="163"/>
      <c r="AK1471" s="164"/>
      <c r="AL1471" s="139"/>
      <c r="AM1471" s="139"/>
      <c r="AN1471" s="139"/>
      <c r="AO1471" s="139"/>
      <c r="BB1471" s="165"/>
      <c r="BC1471" s="161"/>
      <c r="BD1471" s="166"/>
      <c r="BJ1471" s="165"/>
      <c r="BK1471" s="161"/>
      <c r="BL1471" s="166"/>
      <c r="CJ1471" s="413"/>
      <c r="CK1471" s="413"/>
      <c r="CO1471" s="141"/>
    </row>
    <row r="1472" spans="1:93" s="5" customFormat="1" x14ac:dyDescent="0.25">
      <c r="A1472" s="139"/>
      <c r="B1472" s="139"/>
      <c r="C1472" s="139"/>
      <c r="D1472" s="139"/>
      <c r="E1472" s="139"/>
      <c r="F1472" s="139"/>
      <c r="G1472" s="139"/>
      <c r="H1472" s="139"/>
      <c r="I1472" s="139"/>
      <c r="J1472" s="139"/>
      <c r="K1472" s="139"/>
      <c r="L1472" s="139"/>
      <c r="M1472" s="139"/>
      <c r="N1472" s="139"/>
      <c r="O1472" s="139"/>
      <c r="P1472" s="139"/>
      <c r="Q1472" s="139"/>
      <c r="R1472" s="139"/>
      <c r="S1472" s="139"/>
      <c r="T1472" s="139"/>
      <c r="U1472" s="139"/>
      <c r="V1472" s="139"/>
      <c r="W1472" s="139"/>
      <c r="X1472" s="139"/>
      <c r="Y1472" s="139"/>
      <c r="Z1472" s="139"/>
      <c r="AA1472" s="139"/>
      <c r="AB1472" s="139"/>
      <c r="AC1472" s="139"/>
      <c r="AD1472" s="139"/>
      <c r="AE1472" s="139"/>
      <c r="AF1472" s="163"/>
      <c r="AG1472" s="163"/>
      <c r="AH1472" s="163"/>
      <c r="AI1472" s="163"/>
      <c r="AJ1472" s="163"/>
      <c r="AK1472" s="164"/>
      <c r="AL1472" s="139"/>
      <c r="AM1472" s="139"/>
      <c r="AN1472" s="139"/>
      <c r="AO1472" s="139"/>
      <c r="BB1472" s="165"/>
      <c r="BC1472" s="161"/>
      <c r="BD1472" s="166"/>
      <c r="BJ1472" s="165"/>
      <c r="BK1472" s="161"/>
      <c r="BL1472" s="166"/>
      <c r="CJ1472" s="413"/>
      <c r="CK1472" s="413"/>
      <c r="CO1472" s="141"/>
    </row>
    <row r="1473" spans="1:93" s="5" customFormat="1" x14ac:dyDescent="0.25">
      <c r="A1473" s="139"/>
      <c r="B1473" s="139"/>
      <c r="C1473" s="139"/>
      <c r="D1473" s="139"/>
      <c r="E1473" s="139"/>
      <c r="F1473" s="139"/>
      <c r="G1473" s="139"/>
      <c r="H1473" s="139"/>
      <c r="I1473" s="139"/>
      <c r="J1473" s="139"/>
      <c r="K1473" s="139"/>
      <c r="L1473" s="139"/>
      <c r="M1473" s="139"/>
      <c r="N1473" s="139"/>
      <c r="O1473" s="139"/>
      <c r="P1473" s="139"/>
      <c r="Q1473" s="139"/>
      <c r="R1473" s="139"/>
      <c r="S1473" s="139"/>
      <c r="T1473" s="139"/>
      <c r="U1473" s="139"/>
      <c r="V1473" s="139"/>
      <c r="W1473" s="139"/>
      <c r="X1473" s="139"/>
      <c r="Y1473" s="139"/>
      <c r="Z1473" s="139"/>
      <c r="AA1473" s="139"/>
      <c r="AB1473" s="139"/>
      <c r="AC1473" s="139"/>
      <c r="AD1473" s="139"/>
      <c r="AE1473" s="139"/>
      <c r="AF1473" s="163"/>
      <c r="AG1473" s="163"/>
      <c r="AH1473" s="163"/>
      <c r="AI1473" s="163"/>
      <c r="AJ1473" s="163"/>
      <c r="AK1473" s="164"/>
      <c r="AL1473" s="139"/>
      <c r="AM1473" s="139"/>
      <c r="AN1473" s="139"/>
      <c r="AO1473" s="139"/>
      <c r="BB1473" s="165"/>
      <c r="BC1473" s="161"/>
      <c r="BD1473" s="166"/>
      <c r="BJ1473" s="165"/>
      <c r="BK1473" s="161"/>
      <c r="BL1473" s="166"/>
      <c r="CJ1473" s="413"/>
      <c r="CK1473" s="413"/>
      <c r="CO1473" s="141"/>
    </row>
    <row r="1474" spans="1:93" s="5" customFormat="1" x14ac:dyDescent="0.25">
      <c r="A1474" s="139"/>
      <c r="B1474" s="139"/>
      <c r="C1474" s="139"/>
      <c r="D1474" s="139"/>
      <c r="E1474" s="139"/>
      <c r="F1474" s="139"/>
      <c r="G1474" s="139"/>
      <c r="H1474" s="139"/>
      <c r="I1474" s="139"/>
      <c r="J1474" s="139"/>
      <c r="K1474" s="139"/>
      <c r="L1474" s="139"/>
      <c r="M1474" s="139"/>
      <c r="N1474" s="139"/>
      <c r="O1474" s="139"/>
      <c r="P1474" s="139"/>
      <c r="Q1474" s="139"/>
      <c r="R1474" s="139"/>
      <c r="S1474" s="139"/>
      <c r="T1474" s="139"/>
      <c r="U1474" s="139"/>
      <c r="V1474" s="139"/>
      <c r="W1474" s="139"/>
      <c r="X1474" s="139"/>
      <c r="Y1474" s="139"/>
      <c r="Z1474" s="139"/>
      <c r="AA1474" s="139"/>
      <c r="AB1474" s="139"/>
      <c r="AC1474" s="139"/>
      <c r="AD1474" s="139"/>
      <c r="AE1474" s="139"/>
      <c r="AF1474" s="163"/>
      <c r="AG1474" s="163"/>
      <c r="AH1474" s="163"/>
      <c r="AI1474" s="163"/>
      <c r="AJ1474" s="163"/>
      <c r="AK1474" s="164"/>
      <c r="AL1474" s="139"/>
      <c r="AM1474" s="139"/>
      <c r="AN1474" s="139"/>
      <c r="AO1474" s="139"/>
      <c r="BB1474" s="165"/>
      <c r="BC1474" s="161"/>
      <c r="BD1474" s="166"/>
      <c r="BJ1474" s="165"/>
      <c r="BK1474" s="161"/>
      <c r="BL1474" s="166"/>
      <c r="CJ1474" s="413"/>
      <c r="CK1474" s="413"/>
      <c r="CO1474" s="141"/>
    </row>
    <row r="1475" spans="1:93" s="5" customFormat="1" x14ac:dyDescent="0.25">
      <c r="A1475" s="139"/>
      <c r="B1475" s="139"/>
      <c r="C1475" s="139"/>
      <c r="D1475" s="139"/>
      <c r="E1475" s="139"/>
      <c r="F1475" s="139"/>
      <c r="G1475" s="139"/>
      <c r="H1475" s="139"/>
      <c r="I1475" s="139"/>
      <c r="J1475" s="139"/>
      <c r="K1475" s="139"/>
      <c r="L1475" s="139"/>
      <c r="M1475" s="139"/>
      <c r="N1475" s="139"/>
      <c r="O1475" s="139"/>
      <c r="P1475" s="139"/>
      <c r="Q1475" s="139"/>
      <c r="R1475" s="139"/>
      <c r="S1475" s="139"/>
      <c r="T1475" s="139"/>
      <c r="U1475" s="139"/>
      <c r="V1475" s="139"/>
      <c r="W1475" s="139"/>
      <c r="X1475" s="139"/>
      <c r="Y1475" s="139"/>
      <c r="Z1475" s="139"/>
      <c r="AA1475" s="139"/>
      <c r="AB1475" s="139"/>
      <c r="AC1475" s="139"/>
      <c r="AD1475" s="139"/>
      <c r="AE1475" s="139"/>
      <c r="AF1475" s="163"/>
      <c r="AG1475" s="163"/>
      <c r="AH1475" s="163"/>
      <c r="AI1475" s="163"/>
      <c r="AJ1475" s="163"/>
      <c r="AK1475" s="164"/>
      <c r="AL1475" s="139"/>
      <c r="AM1475" s="139"/>
      <c r="AN1475" s="139"/>
      <c r="AO1475" s="139"/>
      <c r="BB1475" s="165"/>
      <c r="BC1475" s="161"/>
      <c r="BD1475" s="166"/>
      <c r="BJ1475" s="165"/>
      <c r="BK1475" s="161"/>
      <c r="BL1475" s="166"/>
      <c r="CJ1475" s="413"/>
      <c r="CK1475" s="413"/>
      <c r="CO1475" s="141"/>
    </row>
    <row r="1476" spans="1:93" s="5" customFormat="1" x14ac:dyDescent="0.25">
      <c r="A1476" s="139"/>
      <c r="B1476" s="139"/>
      <c r="C1476" s="139"/>
      <c r="D1476" s="139"/>
      <c r="E1476" s="139"/>
      <c r="F1476" s="139"/>
      <c r="G1476" s="139"/>
      <c r="H1476" s="139"/>
      <c r="I1476" s="139"/>
      <c r="J1476" s="139"/>
      <c r="K1476" s="139"/>
      <c r="L1476" s="139"/>
      <c r="M1476" s="139"/>
      <c r="N1476" s="139"/>
      <c r="O1476" s="139"/>
      <c r="P1476" s="139"/>
      <c r="Q1476" s="139"/>
      <c r="R1476" s="139"/>
      <c r="S1476" s="139"/>
      <c r="T1476" s="139"/>
      <c r="U1476" s="139"/>
      <c r="V1476" s="139"/>
      <c r="W1476" s="139"/>
      <c r="X1476" s="139"/>
      <c r="Y1476" s="139"/>
      <c r="Z1476" s="139"/>
      <c r="AA1476" s="139"/>
      <c r="AB1476" s="139"/>
      <c r="AC1476" s="139"/>
      <c r="AD1476" s="139"/>
      <c r="AE1476" s="139"/>
      <c r="AF1476" s="163"/>
      <c r="AG1476" s="163"/>
      <c r="AH1476" s="163"/>
      <c r="AI1476" s="163"/>
      <c r="AJ1476" s="163"/>
      <c r="AK1476" s="164"/>
      <c r="AL1476" s="139"/>
      <c r="AM1476" s="139"/>
      <c r="AN1476" s="139"/>
      <c r="AO1476" s="139"/>
      <c r="BB1476" s="165"/>
      <c r="BC1476" s="161"/>
      <c r="BD1476" s="166"/>
      <c r="BJ1476" s="165"/>
      <c r="BK1476" s="161"/>
      <c r="BL1476" s="166"/>
      <c r="CJ1476" s="413"/>
      <c r="CK1476" s="413"/>
      <c r="CO1476" s="141"/>
    </row>
    <row r="1477" spans="1:93" s="5" customFormat="1" x14ac:dyDescent="0.25">
      <c r="A1477" s="139"/>
      <c r="B1477" s="139"/>
      <c r="C1477" s="139"/>
      <c r="D1477" s="139"/>
      <c r="E1477" s="139"/>
      <c r="F1477" s="139"/>
      <c r="G1477" s="139"/>
      <c r="H1477" s="139"/>
      <c r="I1477" s="139"/>
      <c r="J1477" s="139"/>
      <c r="K1477" s="139"/>
      <c r="L1477" s="139"/>
      <c r="M1477" s="139"/>
      <c r="N1477" s="139"/>
      <c r="O1477" s="139"/>
      <c r="P1477" s="139"/>
      <c r="Q1477" s="139"/>
      <c r="R1477" s="139"/>
      <c r="S1477" s="139"/>
      <c r="T1477" s="139"/>
      <c r="U1477" s="139"/>
      <c r="V1477" s="139"/>
      <c r="W1477" s="139"/>
      <c r="X1477" s="139"/>
      <c r="Y1477" s="139"/>
      <c r="Z1477" s="139"/>
      <c r="AA1477" s="139"/>
      <c r="AB1477" s="139"/>
      <c r="AC1477" s="139"/>
      <c r="AD1477" s="139"/>
      <c r="AE1477" s="139"/>
      <c r="AF1477" s="163"/>
      <c r="AG1477" s="163"/>
      <c r="AH1477" s="163"/>
      <c r="AI1477" s="163"/>
      <c r="AJ1477" s="163"/>
      <c r="AK1477" s="164"/>
      <c r="AL1477" s="139"/>
      <c r="AM1477" s="139"/>
      <c r="AN1477" s="139"/>
      <c r="AO1477" s="139"/>
      <c r="BB1477" s="165"/>
      <c r="BC1477" s="161"/>
      <c r="BD1477" s="166"/>
      <c r="BJ1477" s="165"/>
      <c r="BK1477" s="161"/>
      <c r="BL1477" s="166"/>
      <c r="CJ1477" s="413"/>
      <c r="CK1477" s="413"/>
      <c r="CO1477" s="141"/>
    </row>
    <row r="1478" spans="1:93" s="5" customFormat="1" x14ac:dyDescent="0.25">
      <c r="A1478" s="139"/>
      <c r="B1478" s="139"/>
      <c r="C1478" s="139"/>
      <c r="D1478" s="139"/>
      <c r="E1478" s="139"/>
      <c r="F1478" s="139"/>
      <c r="G1478" s="139"/>
      <c r="H1478" s="139"/>
      <c r="I1478" s="139"/>
      <c r="J1478" s="139"/>
      <c r="K1478" s="139"/>
      <c r="L1478" s="139"/>
      <c r="M1478" s="139"/>
      <c r="N1478" s="139"/>
      <c r="O1478" s="139"/>
      <c r="P1478" s="139"/>
      <c r="Q1478" s="139"/>
      <c r="R1478" s="139"/>
      <c r="S1478" s="139"/>
      <c r="T1478" s="139"/>
      <c r="U1478" s="139"/>
      <c r="V1478" s="139"/>
      <c r="W1478" s="139"/>
      <c r="X1478" s="139"/>
      <c r="Y1478" s="139"/>
      <c r="Z1478" s="139"/>
      <c r="AA1478" s="139"/>
      <c r="AB1478" s="139"/>
      <c r="AC1478" s="139"/>
      <c r="AD1478" s="139"/>
      <c r="AE1478" s="139"/>
      <c r="AF1478" s="163"/>
      <c r="AG1478" s="163"/>
      <c r="AH1478" s="163"/>
      <c r="AI1478" s="163"/>
      <c r="AJ1478" s="163"/>
      <c r="AK1478" s="164"/>
      <c r="AL1478" s="139"/>
      <c r="AM1478" s="139"/>
      <c r="AN1478" s="139"/>
      <c r="AO1478" s="139"/>
      <c r="BB1478" s="165"/>
      <c r="BC1478" s="161"/>
      <c r="BD1478" s="166"/>
      <c r="BJ1478" s="165"/>
      <c r="BK1478" s="161"/>
      <c r="BL1478" s="166"/>
      <c r="CJ1478" s="413"/>
      <c r="CK1478" s="413"/>
      <c r="CO1478" s="141"/>
    </row>
    <row r="1479" spans="1:93" s="5" customFormat="1" x14ac:dyDescent="0.25">
      <c r="A1479" s="139"/>
      <c r="B1479" s="139"/>
      <c r="C1479" s="139"/>
      <c r="D1479" s="139"/>
      <c r="E1479" s="139"/>
      <c r="F1479" s="139"/>
      <c r="G1479" s="139"/>
      <c r="H1479" s="139"/>
      <c r="I1479" s="139"/>
      <c r="J1479" s="139"/>
      <c r="K1479" s="139"/>
      <c r="L1479" s="139"/>
      <c r="M1479" s="139"/>
      <c r="N1479" s="139"/>
      <c r="O1479" s="139"/>
      <c r="P1479" s="139"/>
      <c r="Q1479" s="139"/>
      <c r="R1479" s="139"/>
      <c r="S1479" s="139"/>
      <c r="T1479" s="139"/>
      <c r="U1479" s="139"/>
      <c r="V1479" s="139"/>
      <c r="W1479" s="139"/>
      <c r="X1479" s="139"/>
      <c r="Y1479" s="139"/>
      <c r="Z1479" s="139"/>
      <c r="AA1479" s="139"/>
      <c r="AB1479" s="139"/>
      <c r="AC1479" s="139"/>
      <c r="AD1479" s="139"/>
      <c r="AE1479" s="139"/>
      <c r="AF1479" s="163"/>
      <c r="AG1479" s="163"/>
      <c r="AH1479" s="163"/>
      <c r="AI1479" s="163"/>
      <c r="AJ1479" s="163"/>
      <c r="AK1479" s="164"/>
      <c r="AL1479" s="139"/>
      <c r="AM1479" s="139"/>
      <c r="AN1479" s="139"/>
      <c r="AO1479" s="139"/>
      <c r="BB1479" s="165"/>
      <c r="BC1479" s="161"/>
      <c r="BD1479" s="166"/>
      <c r="BJ1479" s="165"/>
      <c r="BK1479" s="161"/>
      <c r="BL1479" s="166"/>
      <c r="CJ1479" s="413"/>
      <c r="CK1479" s="413"/>
      <c r="CO1479" s="141"/>
    </row>
    <row r="1480" spans="1:93" s="5" customFormat="1" x14ac:dyDescent="0.25">
      <c r="A1480" s="139"/>
      <c r="B1480" s="139"/>
      <c r="C1480" s="139"/>
      <c r="D1480" s="139"/>
      <c r="E1480" s="139"/>
      <c r="F1480" s="139"/>
      <c r="G1480" s="139"/>
      <c r="H1480" s="139"/>
      <c r="I1480" s="139"/>
      <c r="J1480" s="139"/>
      <c r="K1480" s="139"/>
      <c r="L1480" s="139"/>
      <c r="M1480" s="139"/>
      <c r="N1480" s="139"/>
      <c r="O1480" s="139"/>
      <c r="P1480" s="139"/>
      <c r="Q1480" s="139"/>
      <c r="R1480" s="139"/>
      <c r="S1480" s="139"/>
      <c r="T1480" s="139"/>
      <c r="U1480" s="139"/>
      <c r="V1480" s="139"/>
      <c r="W1480" s="139"/>
      <c r="X1480" s="139"/>
      <c r="Y1480" s="139"/>
      <c r="Z1480" s="139"/>
      <c r="AA1480" s="139"/>
      <c r="AB1480" s="139"/>
      <c r="AC1480" s="139"/>
      <c r="AD1480" s="139"/>
      <c r="AE1480" s="139"/>
      <c r="AF1480" s="163"/>
      <c r="AG1480" s="163"/>
      <c r="AH1480" s="163"/>
      <c r="AI1480" s="163"/>
      <c r="AJ1480" s="163"/>
      <c r="AK1480" s="164"/>
      <c r="AL1480" s="139"/>
      <c r="AM1480" s="139"/>
      <c r="AN1480" s="139"/>
      <c r="AO1480" s="139"/>
      <c r="BB1480" s="165"/>
      <c r="BC1480" s="161"/>
      <c r="BD1480" s="166"/>
      <c r="BJ1480" s="165"/>
      <c r="BK1480" s="161"/>
      <c r="BL1480" s="166"/>
      <c r="CJ1480" s="413"/>
      <c r="CK1480" s="413"/>
      <c r="CO1480" s="141"/>
    </row>
    <row r="1481" spans="1:93" s="5" customFormat="1" x14ac:dyDescent="0.25">
      <c r="A1481" s="139"/>
      <c r="B1481" s="139"/>
      <c r="C1481" s="139"/>
      <c r="D1481" s="139"/>
      <c r="E1481" s="139"/>
      <c r="F1481" s="139"/>
      <c r="G1481" s="139"/>
      <c r="H1481" s="139"/>
      <c r="I1481" s="139"/>
      <c r="J1481" s="139"/>
      <c r="K1481" s="139"/>
      <c r="L1481" s="139"/>
      <c r="M1481" s="139"/>
      <c r="N1481" s="139"/>
      <c r="O1481" s="139"/>
      <c r="P1481" s="139"/>
      <c r="Q1481" s="139"/>
      <c r="R1481" s="139"/>
      <c r="S1481" s="139"/>
      <c r="T1481" s="139"/>
      <c r="U1481" s="139"/>
      <c r="V1481" s="139"/>
      <c r="W1481" s="139"/>
      <c r="X1481" s="139"/>
      <c r="Y1481" s="139"/>
      <c r="Z1481" s="139"/>
      <c r="AA1481" s="139"/>
      <c r="AB1481" s="139"/>
      <c r="AC1481" s="139"/>
      <c r="AD1481" s="139"/>
      <c r="AE1481" s="139"/>
      <c r="AF1481" s="163"/>
      <c r="AG1481" s="163"/>
      <c r="AH1481" s="163"/>
      <c r="AI1481" s="163"/>
      <c r="AJ1481" s="163"/>
      <c r="AK1481" s="164"/>
      <c r="AL1481" s="139"/>
      <c r="AM1481" s="139"/>
      <c r="AN1481" s="139"/>
      <c r="AO1481" s="139"/>
      <c r="BB1481" s="165"/>
      <c r="BC1481" s="161"/>
      <c r="BD1481" s="166"/>
      <c r="BJ1481" s="165"/>
      <c r="BK1481" s="161"/>
      <c r="BL1481" s="166"/>
      <c r="CJ1481" s="413"/>
      <c r="CK1481" s="413"/>
      <c r="CO1481" s="141"/>
    </row>
    <row r="1482" spans="1:93" s="5" customFormat="1" x14ac:dyDescent="0.25">
      <c r="A1482" s="139"/>
      <c r="B1482" s="139"/>
      <c r="C1482" s="139"/>
      <c r="D1482" s="139"/>
      <c r="E1482" s="139"/>
      <c r="F1482" s="139"/>
      <c r="G1482" s="139"/>
      <c r="H1482" s="139"/>
      <c r="I1482" s="139"/>
      <c r="J1482" s="139"/>
      <c r="K1482" s="139"/>
      <c r="L1482" s="139"/>
      <c r="M1482" s="139"/>
      <c r="N1482" s="139"/>
      <c r="O1482" s="139"/>
      <c r="P1482" s="139"/>
      <c r="Q1482" s="139"/>
      <c r="R1482" s="139"/>
      <c r="S1482" s="139"/>
      <c r="T1482" s="139"/>
      <c r="U1482" s="139"/>
      <c r="V1482" s="139"/>
      <c r="W1482" s="139"/>
      <c r="X1482" s="139"/>
      <c r="Y1482" s="139"/>
      <c r="Z1482" s="139"/>
      <c r="AA1482" s="139"/>
      <c r="AB1482" s="139"/>
      <c r="AC1482" s="139"/>
      <c r="AD1482" s="139"/>
      <c r="AE1482" s="139"/>
      <c r="AF1482" s="163"/>
      <c r="AG1482" s="163"/>
      <c r="AH1482" s="163"/>
      <c r="AI1482" s="163"/>
      <c r="AJ1482" s="163"/>
      <c r="AK1482" s="164"/>
      <c r="AL1482" s="139"/>
      <c r="AM1482" s="139"/>
      <c r="AN1482" s="139"/>
      <c r="AO1482" s="139"/>
      <c r="BB1482" s="165"/>
      <c r="BC1482" s="161"/>
      <c r="BD1482" s="166"/>
      <c r="BJ1482" s="165"/>
      <c r="BK1482" s="161"/>
      <c r="BL1482" s="166"/>
      <c r="CJ1482" s="413"/>
      <c r="CK1482" s="413"/>
      <c r="CO1482" s="141"/>
    </row>
    <row r="1483" spans="1:93" s="5" customFormat="1" x14ac:dyDescent="0.25">
      <c r="A1483" s="139"/>
      <c r="B1483" s="139"/>
      <c r="C1483" s="139"/>
      <c r="D1483" s="139"/>
      <c r="E1483" s="139"/>
      <c r="F1483" s="139"/>
      <c r="G1483" s="139"/>
      <c r="H1483" s="139"/>
      <c r="I1483" s="139"/>
      <c r="J1483" s="139"/>
      <c r="K1483" s="139"/>
      <c r="L1483" s="139"/>
      <c r="M1483" s="139"/>
      <c r="N1483" s="139"/>
      <c r="O1483" s="139"/>
      <c r="P1483" s="139"/>
      <c r="Q1483" s="139"/>
      <c r="R1483" s="139"/>
      <c r="S1483" s="139"/>
      <c r="T1483" s="139"/>
      <c r="U1483" s="139"/>
      <c r="V1483" s="139"/>
      <c r="W1483" s="139"/>
      <c r="X1483" s="139"/>
      <c r="Y1483" s="139"/>
      <c r="Z1483" s="139"/>
      <c r="AA1483" s="139"/>
      <c r="AB1483" s="139"/>
      <c r="AC1483" s="139"/>
      <c r="AD1483" s="139"/>
      <c r="AE1483" s="139"/>
      <c r="AF1483" s="163"/>
      <c r="AG1483" s="163"/>
      <c r="AH1483" s="163"/>
      <c r="AI1483" s="163"/>
      <c r="AJ1483" s="163"/>
      <c r="AK1483" s="164"/>
      <c r="AL1483" s="139"/>
      <c r="AM1483" s="139"/>
      <c r="AN1483" s="139"/>
      <c r="AO1483" s="139"/>
      <c r="BB1483" s="165"/>
      <c r="BC1483" s="161"/>
      <c r="BD1483" s="166"/>
      <c r="BJ1483" s="165"/>
      <c r="BK1483" s="161"/>
      <c r="BL1483" s="166"/>
      <c r="CJ1483" s="413"/>
      <c r="CK1483" s="413"/>
      <c r="CO1483" s="141"/>
    </row>
    <row r="1484" spans="1:93" s="5" customFormat="1" x14ac:dyDescent="0.25">
      <c r="A1484" s="139"/>
      <c r="B1484" s="139"/>
      <c r="C1484" s="139"/>
      <c r="D1484" s="139"/>
      <c r="E1484" s="139"/>
      <c r="F1484" s="139"/>
      <c r="G1484" s="139"/>
      <c r="H1484" s="139"/>
      <c r="I1484" s="139"/>
      <c r="J1484" s="139"/>
      <c r="K1484" s="139"/>
      <c r="L1484" s="139"/>
      <c r="M1484" s="139"/>
      <c r="N1484" s="139"/>
      <c r="O1484" s="139"/>
      <c r="P1484" s="139"/>
      <c r="Q1484" s="139"/>
      <c r="R1484" s="139"/>
      <c r="S1484" s="139"/>
      <c r="T1484" s="139"/>
      <c r="U1484" s="139"/>
      <c r="V1484" s="139"/>
      <c r="W1484" s="139"/>
      <c r="X1484" s="139"/>
      <c r="Y1484" s="139"/>
      <c r="Z1484" s="139"/>
      <c r="AA1484" s="139"/>
      <c r="AB1484" s="139"/>
      <c r="AC1484" s="139"/>
      <c r="AD1484" s="139"/>
      <c r="AE1484" s="139"/>
      <c r="AF1484" s="163"/>
      <c r="AG1484" s="163"/>
      <c r="AH1484" s="163"/>
      <c r="AI1484" s="163"/>
      <c r="AJ1484" s="163"/>
      <c r="AK1484" s="164"/>
      <c r="AL1484" s="139"/>
      <c r="AM1484" s="139"/>
      <c r="AN1484" s="139"/>
      <c r="AO1484" s="139"/>
      <c r="BB1484" s="165"/>
      <c r="BC1484" s="161"/>
      <c r="BD1484" s="166"/>
      <c r="BJ1484" s="165"/>
      <c r="BK1484" s="161"/>
      <c r="BL1484" s="166"/>
      <c r="CJ1484" s="413"/>
      <c r="CK1484" s="413"/>
      <c r="CO1484" s="141"/>
    </row>
    <row r="1485" spans="1:93" s="5" customFormat="1" x14ac:dyDescent="0.25">
      <c r="A1485" s="139"/>
      <c r="B1485" s="139"/>
      <c r="C1485" s="139"/>
      <c r="D1485" s="139"/>
      <c r="E1485" s="139"/>
      <c r="F1485" s="139"/>
      <c r="G1485" s="139"/>
      <c r="H1485" s="139"/>
      <c r="I1485" s="139"/>
      <c r="J1485" s="139"/>
      <c r="K1485" s="139"/>
      <c r="L1485" s="139"/>
      <c r="M1485" s="139"/>
      <c r="N1485" s="139"/>
      <c r="O1485" s="139"/>
      <c r="P1485" s="139"/>
      <c r="Q1485" s="139"/>
      <c r="R1485" s="139"/>
      <c r="S1485" s="139"/>
      <c r="T1485" s="139"/>
      <c r="U1485" s="139"/>
      <c r="V1485" s="139"/>
      <c r="W1485" s="139"/>
      <c r="X1485" s="139"/>
      <c r="Y1485" s="139"/>
      <c r="Z1485" s="139"/>
      <c r="AA1485" s="139"/>
      <c r="AB1485" s="139"/>
      <c r="AC1485" s="139"/>
      <c r="AD1485" s="139"/>
      <c r="AE1485" s="139"/>
      <c r="AF1485" s="163"/>
      <c r="AG1485" s="163"/>
      <c r="AH1485" s="163"/>
      <c r="AI1485" s="163"/>
      <c r="AJ1485" s="163"/>
      <c r="AK1485" s="164"/>
      <c r="AL1485" s="139"/>
      <c r="AM1485" s="139"/>
      <c r="AN1485" s="139"/>
      <c r="AO1485" s="139"/>
      <c r="BB1485" s="165"/>
      <c r="BC1485" s="161"/>
      <c r="BD1485" s="166"/>
      <c r="BJ1485" s="165"/>
      <c r="BK1485" s="161"/>
      <c r="BL1485" s="166"/>
      <c r="CJ1485" s="413"/>
      <c r="CK1485" s="413"/>
      <c r="CO1485" s="141"/>
    </row>
    <row r="1486" spans="1:93" s="5" customFormat="1" x14ac:dyDescent="0.25">
      <c r="A1486" s="139"/>
      <c r="B1486" s="139"/>
      <c r="C1486" s="139"/>
      <c r="D1486" s="139"/>
      <c r="E1486" s="139"/>
      <c r="F1486" s="139"/>
      <c r="G1486" s="139"/>
      <c r="H1486" s="139"/>
      <c r="I1486" s="139"/>
      <c r="J1486" s="139"/>
      <c r="K1486" s="139"/>
      <c r="L1486" s="139"/>
      <c r="M1486" s="139"/>
      <c r="N1486" s="139"/>
      <c r="O1486" s="139"/>
      <c r="P1486" s="139"/>
      <c r="Q1486" s="139"/>
      <c r="R1486" s="139"/>
      <c r="S1486" s="139"/>
      <c r="T1486" s="139"/>
      <c r="U1486" s="139"/>
      <c r="V1486" s="139"/>
      <c r="W1486" s="139"/>
      <c r="X1486" s="139"/>
      <c r="Y1486" s="139"/>
      <c r="Z1486" s="139"/>
      <c r="AA1486" s="139"/>
      <c r="AB1486" s="139"/>
      <c r="AC1486" s="139"/>
      <c r="AD1486" s="139"/>
      <c r="AE1486" s="139"/>
      <c r="AF1486" s="163"/>
      <c r="AG1486" s="163"/>
      <c r="AH1486" s="163"/>
      <c r="AI1486" s="163"/>
      <c r="AJ1486" s="163"/>
      <c r="AK1486" s="164"/>
      <c r="AL1486" s="139"/>
      <c r="AM1486" s="139"/>
      <c r="AN1486" s="139"/>
      <c r="AO1486" s="139"/>
      <c r="BB1486" s="165"/>
      <c r="BC1486" s="161"/>
      <c r="BD1486" s="166"/>
      <c r="BJ1486" s="165"/>
      <c r="BK1486" s="161"/>
      <c r="BL1486" s="166"/>
      <c r="CJ1486" s="413"/>
      <c r="CK1486" s="413"/>
      <c r="CO1486" s="141"/>
    </row>
    <row r="1487" spans="1:93" s="5" customFormat="1" x14ac:dyDescent="0.25">
      <c r="A1487" s="139"/>
      <c r="B1487" s="139"/>
      <c r="C1487" s="139"/>
      <c r="D1487" s="139"/>
      <c r="E1487" s="139"/>
      <c r="F1487" s="139"/>
      <c r="G1487" s="139"/>
      <c r="H1487" s="139"/>
      <c r="I1487" s="139"/>
      <c r="J1487" s="139"/>
      <c r="K1487" s="139"/>
      <c r="L1487" s="139"/>
      <c r="M1487" s="139"/>
      <c r="N1487" s="139"/>
      <c r="O1487" s="139"/>
      <c r="P1487" s="139"/>
      <c r="Q1487" s="139"/>
      <c r="R1487" s="139"/>
      <c r="S1487" s="139"/>
      <c r="T1487" s="139"/>
      <c r="U1487" s="139"/>
      <c r="V1487" s="139"/>
      <c r="W1487" s="139"/>
      <c r="X1487" s="139"/>
      <c r="Y1487" s="139"/>
      <c r="Z1487" s="139"/>
      <c r="AA1487" s="139"/>
      <c r="AB1487" s="139"/>
      <c r="AC1487" s="139"/>
      <c r="AD1487" s="139"/>
      <c r="AE1487" s="139"/>
      <c r="AF1487" s="163"/>
      <c r="AG1487" s="163"/>
      <c r="AH1487" s="163"/>
      <c r="AI1487" s="163"/>
      <c r="AJ1487" s="163"/>
      <c r="AK1487" s="164"/>
      <c r="AL1487" s="139"/>
      <c r="AM1487" s="139"/>
      <c r="AN1487" s="139"/>
      <c r="AO1487" s="139"/>
      <c r="BB1487" s="165"/>
      <c r="BC1487" s="161"/>
      <c r="BD1487" s="166"/>
      <c r="BJ1487" s="165"/>
      <c r="BK1487" s="161"/>
      <c r="BL1487" s="166"/>
      <c r="CJ1487" s="413"/>
      <c r="CK1487" s="413"/>
      <c r="CO1487" s="141"/>
    </row>
    <row r="1488" spans="1:93" s="5" customFormat="1" x14ac:dyDescent="0.25">
      <c r="A1488" s="139"/>
      <c r="B1488" s="139"/>
      <c r="C1488" s="139"/>
      <c r="D1488" s="139"/>
      <c r="E1488" s="139"/>
      <c r="F1488" s="139"/>
      <c r="G1488" s="139"/>
      <c r="H1488" s="139"/>
      <c r="I1488" s="139"/>
      <c r="J1488" s="139"/>
      <c r="K1488" s="139"/>
      <c r="L1488" s="139"/>
      <c r="M1488" s="139"/>
      <c r="N1488" s="139"/>
      <c r="O1488" s="139"/>
      <c r="P1488" s="139"/>
      <c r="Q1488" s="139"/>
      <c r="R1488" s="139"/>
      <c r="S1488" s="139"/>
      <c r="T1488" s="139"/>
      <c r="U1488" s="139"/>
      <c r="V1488" s="139"/>
      <c r="W1488" s="139"/>
      <c r="X1488" s="139"/>
      <c r="Y1488" s="139"/>
      <c r="Z1488" s="139"/>
      <c r="AA1488" s="139"/>
      <c r="AB1488" s="139"/>
      <c r="AC1488" s="139"/>
      <c r="AD1488" s="139"/>
      <c r="AE1488" s="139"/>
      <c r="AF1488" s="163"/>
      <c r="AG1488" s="163"/>
      <c r="AH1488" s="163"/>
      <c r="AI1488" s="163"/>
      <c r="AJ1488" s="163"/>
      <c r="AK1488" s="164"/>
      <c r="AL1488" s="139"/>
      <c r="AM1488" s="139"/>
      <c r="AN1488" s="139"/>
      <c r="AO1488" s="139"/>
      <c r="BB1488" s="165"/>
      <c r="BC1488" s="161"/>
      <c r="BD1488" s="166"/>
      <c r="BJ1488" s="165"/>
      <c r="BK1488" s="161"/>
      <c r="BL1488" s="166"/>
      <c r="CJ1488" s="413"/>
      <c r="CK1488" s="413"/>
      <c r="CO1488" s="141"/>
    </row>
    <row r="1489" spans="1:93" s="5" customFormat="1" x14ac:dyDescent="0.25">
      <c r="A1489" s="139"/>
      <c r="B1489" s="139"/>
      <c r="C1489" s="139"/>
      <c r="D1489" s="139"/>
      <c r="E1489" s="139"/>
      <c r="F1489" s="139"/>
      <c r="G1489" s="139"/>
      <c r="H1489" s="139"/>
      <c r="I1489" s="139"/>
      <c r="J1489" s="139"/>
      <c r="K1489" s="139"/>
      <c r="L1489" s="139"/>
      <c r="M1489" s="139"/>
      <c r="N1489" s="139"/>
      <c r="O1489" s="139"/>
      <c r="P1489" s="139"/>
      <c r="Q1489" s="139"/>
      <c r="R1489" s="139"/>
      <c r="S1489" s="139"/>
      <c r="T1489" s="139"/>
      <c r="U1489" s="139"/>
      <c r="V1489" s="139"/>
      <c r="W1489" s="139"/>
      <c r="X1489" s="139"/>
      <c r="Y1489" s="139"/>
      <c r="Z1489" s="139"/>
      <c r="AA1489" s="139"/>
      <c r="AB1489" s="139"/>
      <c r="AC1489" s="139"/>
      <c r="AD1489" s="139"/>
      <c r="AE1489" s="139"/>
      <c r="AF1489" s="163"/>
      <c r="AG1489" s="163"/>
      <c r="AH1489" s="163"/>
      <c r="AI1489" s="163"/>
      <c r="AJ1489" s="163"/>
      <c r="AK1489" s="164"/>
      <c r="AL1489" s="139"/>
      <c r="AM1489" s="139"/>
      <c r="AN1489" s="139"/>
      <c r="AO1489" s="139"/>
      <c r="BB1489" s="165"/>
      <c r="BC1489" s="161"/>
      <c r="BD1489" s="166"/>
      <c r="BJ1489" s="165"/>
      <c r="BK1489" s="161"/>
      <c r="BL1489" s="166"/>
      <c r="CJ1489" s="413"/>
      <c r="CK1489" s="413"/>
      <c r="CO1489" s="141"/>
    </row>
    <row r="1490" spans="1:93" s="5" customFormat="1" x14ac:dyDescent="0.25">
      <c r="A1490" s="139"/>
      <c r="B1490" s="139"/>
      <c r="C1490" s="139"/>
      <c r="D1490" s="139"/>
      <c r="E1490" s="139"/>
      <c r="F1490" s="139"/>
      <c r="G1490" s="139"/>
      <c r="H1490" s="139"/>
      <c r="I1490" s="139"/>
      <c r="J1490" s="139"/>
      <c r="K1490" s="139"/>
      <c r="L1490" s="139"/>
      <c r="M1490" s="139"/>
      <c r="N1490" s="139"/>
      <c r="O1490" s="139"/>
      <c r="P1490" s="139"/>
      <c r="Q1490" s="139"/>
      <c r="R1490" s="139"/>
      <c r="S1490" s="139"/>
      <c r="T1490" s="139"/>
      <c r="U1490" s="139"/>
      <c r="V1490" s="139"/>
      <c r="W1490" s="139"/>
      <c r="X1490" s="139"/>
      <c r="Y1490" s="139"/>
      <c r="Z1490" s="139"/>
      <c r="AA1490" s="139"/>
      <c r="AB1490" s="139"/>
      <c r="AC1490" s="139"/>
      <c r="AD1490" s="139"/>
      <c r="AE1490" s="139"/>
      <c r="AF1490" s="163"/>
      <c r="AG1490" s="163"/>
      <c r="AH1490" s="163"/>
      <c r="AI1490" s="163"/>
      <c r="AJ1490" s="163"/>
      <c r="AK1490" s="164"/>
      <c r="AL1490" s="139"/>
      <c r="AM1490" s="139"/>
      <c r="AN1490" s="139"/>
      <c r="AO1490" s="139"/>
      <c r="BB1490" s="165"/>
      <c r="BC1490" s="161"/>
      <c r="BD1490" s="166"/>
      <c r="BJ1490" s="165"/>
      <c r="BK1490" s="161"/>
      <c r="BL1490" s="166"/>
      <c r="CJ1490" s="413"/>
      <c r="CK1490" s="413"/>
      <c r="CO1490" s="141"/>
    </row>
    <row r="1491" spans="1:93" s="5" customFormat="1" x14ac:dyDescent="0.25">
      <c r="A1491" s="139"/>
      <c r="B1491" s="139"/>
      <c r="C1491" s="139"/>
      <c r="D1491" s="139"/>
      <c r="E1491" s="139"/>
      <c r="F1491" s="139"/>
      <c r="G1491" s="139"/>
      <c r="H1491" s="139"/>
      <c r="I1491" s="139"/>
      <c r="J1491" s="139"/>
      <c r="K1491" s="139"/>
      <c r="L1491" s="139"/>
      <c r="M1491" s="139"/>
      <c r="N1491" s="139"/>
      <c r="O1491" s="139"/>
      <c r="P1491" s="139"/>
      <c r="Q1491" s="139"/>
      <c r="R1491" s="139"/>
      <c r="S1491" s="139"/>
      <c r="T1491" s="139"/>
      <c r="U1491" s="139"/>
      <c r="V1491" s="139"/>
      <c r="W1491" s="139"/>
      <c r="X1491" s="139"/>
      <c r="Y1491" s="139"/>
      <c r="Z1491" s="139"/>
      <c r="AA1491" s="139"/>
      <c r="AB1491" s="139"/>
      <c r="AC1491" s="139"/>
      <c r="AD1491" s="139"/>
      <c r="AE1491" s="139"/>
      <c r="AF1491" s="163"/>
      <c r="AG1491" s="163"/>
      <c r="AH1491" s="163"/>
      <c r="AI1491" s="163"/>
      <c r="AJ1491" s="163"/>
      <c r="AK1491" s="164"/>
      <c r="AL1491" s="139"/>
      <c r="AM1491" s="139"/>
      <c r="AN1491" s="139"/>
      <c r="AO1491" s="139"/>
      <c r="BB1491" s="165"/>
      <c r="BC1491" s="161"/>
      <c r="BD1491" s="166"/>
      <c r="BJ1491" s="165"/>
      <c r="BK1491" s="161"/>
      <c r="BL1491" s="166"/>
      <c r="CJ1491" s="413"/>
      <c r="CK1491" s="413"/>
      <c r="CO1491" s="141"/>
    </row>
    <row r="1492" spans="1:93" s="5" customFormat="1" x14ac:dyDescent="0.25">
      <c r="A1492" s="139"/>
      <c r="B1492" s="139"/>
      <c r="C1492" s="139"/>
      <c r="D1492" s="139"/>
      <c r="E1492" s="139"/>
      <c r="F1492" s="139"/>
      <c r="G1492" s="139"/>
      <c r="H1492" s="139"/>
      <c r="I1492" s="139"/>
      <c r="J1492" s="139"/>
      <c r="K1492" s="139"/>
      <c r="L1492" s="139"/>
      <c r="M1492" s="139"/>
      <c r="N1492" s="139"/>
      <c r="O1492" s="139"/>
      <c r="P1492" s="139"/>
      <c r="Q1492" s="139"/>
      <c r="R1492" s="139"/>
      <c r="S1492" s="139"/>
      <c r="T1492" s="139"/>
      <c r="U1492" s="139"/>
      <c r="V1492" s="139"/>
      <c r="W1492" s="139"/>
      <c r="X1492" s="139"/>
      <c r="Y1492" s="139"/>
      <c r="Z1492" s="139"/>
      <c r="AA1492" s="139"/>
      <c r="AB1492" s="139"/>
      <c r="AC1492" s="139"/>
      <c r="AD1492" s="139"/>
      <c r="AE1492" s="139"/>
      <c r="AF1492" s="163"/>
      <c r="AG1492" s="163"/>
      <c r="AH1492" s="163"/>
      <c r="AI1492" s="163"/>
      <c r="AJ1492" s="163"/>
      <c r="AK1492" s="164"/>
      <c r="AL1492" s="139"/>
      <c r="AM1492" s="139"/>
      <c r="AN1492" s="139"/>
      <c r="AO1492" s="139"/>
      <c r="BB1492" s="165"/>
      <c r="BC1492" s="161"/>
      <c r="BD1492" s="166"/>
      <c r="BJ1492" s="165"/>
      <c r="BK1492" s="161"/>
      <c r="BL1492" s="166"/>
      <c r="CJ1492" s="413"/>
      <c r="CK1492" s="413"/>
      <c r="CO1492" s="141"/>
    </row>
    <row r="1493" spans="1:93" s="5" customFormat="1" x14ac:dyDescent="0.25">
      <c r="A1493" s="139"/>
      <c r="B1493" s="139"/>
      <c r="C1493" s="139"/>
      <c r="D1493" s="139"/>
      <c r="E1493" s="139"/>
      <c r="F1493" s="139"/>
      <c r="G1493" s="139"/>
      <c r="H1493" s="139"/>
      <c r="I1493" s="139"/>
      <c r="J1493" s="139"/>
      <c r="K1493" s="139"/>
      <c r="L1493" s="139"/>
      <c r="M1493" s="139"/>
      <c r="N1493" s="139"/>
      <c r="O1493" s="139"/>
      <c r="P1493" s="139"/>
      <c r="Q1493" s="139"/>
      <c r="R1493" s="139"/>
      <c r="S1493" s="139"/>
      <c r="T1493" s="139"/>
      <c r="U1493" s="139"/>
      <c r="V1493" s="139"/>
      <c r="W1493" s="139"/>
      <c r="X1493" s="139"/>
      <c r="Y1493" s="139"/>
      <c r="Z1493" s="139"/>
      <c r="AA1493" s="139"/>
      <c r="AB1493" s="139"/>
      <c r="AC1493" s="139"/>
      <c r="AD1493" s="139"/>
      <c r="AE1493" s="139"/>
      <c r="AF1493" s="163"/>
      <c r="AG1493" s="163"/>
      <c r="AH1493" s="163"/>
      <c r="AI1493" s="163"/>
      <c r="AJ1493" s="163"/>
      <c r="AK1493" s="164"/>
      <c r="AL1493" s="139"/>
      <c r="AM1493" s="139"/>
      <c r="AN1493" s="139"/>
      <c r="AO1493" s="139"/>
      <c r="BB1493" s="165"/>
      <c r="BC1493" s="161"/>
      <c r="BD1493" s="166"/>
      <c r="BJ1493" s="165"/>
      <c r="BK1493" s="161"/>
      <c r="BL1493" s="166"/>
      <c r="CJ1493" s="413"/>
      <c r="CK1493" s="413"/>
      <c r="CO1493" s="141"/>
    </row>
    <row r="1494" spans="1:93" s="5" customFormat="1" x14ac:dyDescent="0.25">
      <c r="A1494" s="139"/>
      <c r="B1494" s="139"/>
      <c r="C1494" s="139"/>
      <c r="D1494" s="139"/>
      <c r="E1494" s="139"/>
      <c r="F1494" s="139"/>
      <c r="G1494" s="139"/>
      <c r="H1494" s="139"/>
      <c r="I1494" s="139"/>
      <c r="J1494" s="139"/>
      <c r="K1494" s="139"/>
      <c r="L1494" s="139"/>
      <c r="M1494" s="139"/>
      <c r="N1494" s="139"/>
      <c r="O1494" s="139"/>
      <c r="P1494" s="139"/>
      <c r="Q1494" s="139"/>
      <c r="R1494" s="139"/>
      <c r="S1494" s="139"/>
      <c r="T1494" s="139"/>
      <c r="U1494" s="139"/>
      <c r="V1494" s="139"/>
      <c r="W1494" s="139"/>
      <c r="X1494" s="139"/>
      <c r="Y1494" s="139"/>
      <c r="Z1494" s="139"/>
      <c r="AA1494" s="139"/>
      <c r="AB1494" s="139"/>
      <c r="AC1494" s="139"/>
      <c r="AD1494" s="139"/>
      <c r="AE1494" s="139"/>
      <c r="AF1494" s="163"/>
      <c r="AG1494" s="163"/>
      <c r="AH1494" s="163"/>
      <c r="AI1494" s="163"/>
      <c r="AJ1494" s="163"/>
      <c r="AK1494" s="164"/>
      <c r="AL1494" s="139"/>
      <c r="AM1494" s="139"/>
      <c r="AN1494" s="139"/>
      <c r="AO1494" s="139"/>
      <c r="BB1494" s="165"/>
      <c r="BC1494" s="161"/>
      <c r="BD1494" s="166"/>
      <c r="BJ1494" s="165"/>
      <c r="BK1494" s="161"/>
      <c r="BL1494" s="166"/>
      <c r="CJ1494" s="413"/>
      <c r="CK1494" s="413"/>
      <c r="CO1494" s="141"/>
    </row>
    <row r="1495" spans="1:93" s="5" customFormat="1" x14ac:dyDescent="0.25">
      <c r="A1495" s="139"/>
      <c r="B1495" s="139"/>
      <c r="C1495" s="139"/>
      <c r="D1495" s="139"/>
      <c r="E1495" s="139"/>
      <c r="F1495" s="139"/>
      <c r="G1495" s="139"/>
      <c r="H1495" s="139"/>
      <c r="I1495" s="139"/>
      <c r="J1495" s="139"/>
      <c r="K1495" s="139"/>
      <c r="L1495" s="139"/>
      <c r="M1495" s="139"/>
      <c r="N1495" s="139"/>
      <c r="O1495" s="139"/>
      <c r="P1495" s="139"/>
      <c r="Q1495" s="139"/>
      <c r="R1495" s="139"/>
      <c r="S1495" s="139"/>
      <c r="T1495" s="139"/>
      <c r="U1495" s="139"/>
      <c r="V1495" s="139"/>
      <c r="W1495" s="139"/>
      <c r="X1495" s="139"/>
      <c r="Y1495" s="139"/>
      <c r="Z1495" s="139"/>
      <c r="AA1495" s="139"/>
      <c r="AB1495" s="139"/>
      <c r="AC1495" s="139"/>
      <c r="AD1495" s="139"/>
      <c r="AE1495" s="139"/>
      <c r="AF1495" s="163"/>
      <c r="AG1495" s="163"/>
      <c r="AH1495" s="163"/>
      <c r="AI1495" s="163"/>
      <c r="AJ1495" s="163"/>
      <c r="AK1495" s="164"/>
      <c r="AL1495" s="139"/>
      <c r="AM1495" s="139"/>
      <c r="AN1495" s="139"/>
      <c r="AO1495" s="139"/>
      <c r="BB1495" s="165"/>
      <c r="BC1495" s="161"/>
      <c r="BD1495" s="166"/>
      <c r="BJ1495" s="165"/>
      <c r="BK1495" s="161"/>
      <c r="BL1495" s="166"/>
      <c r="CJ1495" s="413"/>
      <c r="CK1495" s="413"/>
      <c r="CO1495" s="141"/>
    </row>
    <row r="1496" spans="1:93" s="5" customFormat="1" x14ac:dyDescent="0.25">
      <c r="A1496" s="139"/>
      <c r="B1496" s="139"/>
      <c r="C1496" s="139"/>
      <c r="D1496" s="139"/>
      <c r="E1496" s="139"/>
      <c r="F1496" s="139"/>
      <c r="G1496" s="139"/>
      <c r="H1496" s="139"/>
      <c r="I1496" s="139"/>
      <c r="J1496" s="139"/>
      <c r="K1496" s="139"/>
      <c r="L1496" s="139"/>
      <c r="M1496" s="139"/>
      <c r="N1496" s="139"/>
      <c r="O1496" s="139"/>
      <c r="P1496" s="139"/>
      <c r="Q1496" s="139"/>
      <c r="R1496" s="139"/>
      <c r="S1496" s="139"/>
      <c r="T1496" s="139"/>
      <c r="U1496" s="139"/>
      <c r="V1496" s="139"/>
      <c r="W1496" s="139"/>
      <c r="X1496" s="139"/>
      <c r="Y1496" s="139"/>
      <c r="Z1496" s="139"/>
      <c r="AA1496" s="139"/>
      <c r="AB1496" s="139"/>
      <c r="AC1496" s="139"/>
      <c r="AD1496" s="139"/>
      <c r="AE1496" s="139"/>
      <c r="AF1496" s="163"/>
      <c r="AG1496" s="163"/>
      <c r="AH1496" s="163"/>
      <c r="AI1496" s="163"/>
      <c r="AJ1496" s="163"/>
      <c r="AK1496" s="164"/>
      <c r="AL1496" s="139"/>
      <c r="AM1496" s="139"/>
      <c r="AN1496" s="139"/>
      <c r="AO1496" s="139"/>
      <c r="BB1496" s="165"/>
      <c r="BC1496" s="161"/>
      <c r="BD1496" s="166"/>
      <c r="BJ1496" s="165"/>
      <c r="BK1496" s="161"/>
      <c r="BL1496" s="166"/>
      <c r="CJ1496" s="413"/>
      <c r="CK1496" s="413"/>
      <c r="CO1496" s="141"/>
    </row>
    <row r="1497" spans="1:93" s="5" customFormat="1" x14ac:dyDescent="0.25">
      <c r="A1497" s="139"/>
      <c r="B1497" s="139"/>
      <c r="C1497" s="139"/>
      <c r="D1497" s="139"/>
      <c r="E1497" s="139"/>
      <c r="F1497" s="139"/>
      <c r="G1497" s="139"/>
      <c r="H1497" s="139"/>
      <c r="I1497" s="139"/>
      <c r="J1497" s="139"/>
      <c r="K1497" s="139"/>
      <c r="L1497" s="139"/>
      <c r="M1497" s="139"/>
      <c r="N1497" s="139"/>
      <c r="O1497" s="139"/>
      <c r="P1497" s="139"/>
      <c r="Q1497" s="139"/>
      <c r="R1497" s="139"/>
      <c r="S1497" s="139"/>
      <c r="T1497" s="139"/>
      <c r="U1497" s="139"/>
      <c r="V1497" s="139"/>
      <c r="W1497" s="139"/>
      <c r="X1497" s="139"/>
      <c r="Y1497" s="139"/>
      <c r="Z1497" s="139"/>
      <c r="AA1497" s="139"/>
      <c r="AB1497" s="139"/>
      <c r="AC1497" s="139"/>
      <c r="AD1497" s="139"/>
      <c r="AE1497" s="139"/>
      <c r="AF1497" s="163"/>
      <c r="AG1497" s="163"/>
      <c r="AH1497" s="163"/>
      <c r="AI1497" s="163"/>
      <c r="AJ1497" s="163"/>
      <c r="AK1497" s="164"/>
      <c r="AL1497" s="139"/>
      <c r="AM1497" s="139"/>
      <c r="AN1497" s="139"/>
      <c r="AO1497" s="139"/>
      <c r="BB1497" s="165"/>
      <c r="BC1497" s="161"/>
      <c r="BD1497" s="166"/>
      <c r="BJ1497" s="165"/>
      <c r="BK1497" s="161"/>
      <c r="BL1497" s="166"/>
      <c r="CJ1497" s="413"/>
      <c r="CK1497" s="413"/>
      <c r="CO1497" s="141"/>
    </row>
    <row r="1498" spans="1:93" s="5" customFormat="1" x14ac:dyDescent="0.25">
      <c r="A1498" s="139"/>
      <c r="B1498" s="139"/>
      <c r="C1498" s="139"/>
      <c r="D1498" s="139"/>
      <c r="E1498" s="139"/>
      <c r="F1498" s="139"/>
      <c r="G1498" s="139"/>
      <c r="H1498" s="139"/>
      <c r="I1498" s="139"/>
      <c r="J1498" s="139"/>
      <c r="K1498" s="139"/>
      <c r="L1498" s="139"/>
      <c r="M1498" s="139"/>
      <c r="N1498" s="139"/>
      <c r="O1498" s="139"/>
      <c r="P1498" s="139"/>
      <c r="Q1498" s="139"/>
      <c r="R1498" s="139"/>
      <c r="S1498" s="139"/>
      <c r="T1498" s="139"/>
      <c r="U1498" s="139"/>
      <c r="V1498" s="139"/>
      <c r="W1498" s="139"/>
      <c r="X1498" s="139"/>
      <c r="Y1498" s="139"/>
      <c r="Z1498" s="139"/>
      <c r="AA1498" s="139"/>
      <c r="AB1498" s="139"/>
      <c r="AC1498" s="139"/>
      <c r="AD1498" s="139"/>
      <c r="AE1498" s="139"/>
      <c r="AF1498" s="163"/>
      <c r="AG1498" s="163"/>
      <c r="AH1498" s="163"/>
      <c r="AI1498" s="163"/>
      <c r="AJ1498" s="163"/>
      <c r="AK1498" s="164"/>
      <c r="AL1498" s="139"/>
      <c r="AM1498" s="139"/>
      <c r="AN1498" s="139"/>
      <c r="AO1498" s="139"/>
      <c r="BB1498" s="165"/>
      <c r="BC1498" s="161"/>
      <c r="BD1498" s="166"/>
      <c r="BJ1498" s="165"/>
      <c r="BK1498" s="161"/>
      <c r="BL1498" s="166"/>
      <c r="CJ1498" s="413"/>
      <c r="CK1498" s="413"/>
      <c r="CO1498" s="141"/>
    </row>
    <row r="1499" spans="1:93" s="5" customFormat="1" x14ac:dyDescent="0.25">
      <c r="A1499" s="139"/>
      <c r="B1499" s="139"/>
      <c r="C1499" s="139"/>
      <c r="D1499" s="139"/>
      <c r="E1499" s="139"/>
      <c r="F1499" s="139"/>
      <c r="G1499" s="139"/>
      <c r="H1499" s="139"/>
      <c r="I1499" s="139"/>
      <c r="J1499" s="139"/>
      <c r="K1499" s="139"/>
      <c r="L1499" s="139"/>
      <c r="M1499" s="139"/>
      <c r="N1499" s="139"/>
      <c r="O1499" s="139"/>
      <c r="P1499" s="139"/>
      <c r="Q1499" s="139"/>
      <c r="R1499" s="139"/>
      <c r="S1499" s="139"/>
      <c r="T1499" s="139"/>
      <c r="U1499" s="139"/>
      <c r="V1499" s="139"/>
      <c r="W1499" s="139"/>
      <c r="X1499" s="139"/>
      <c r="Y1499" s="139"/>
      <c r="Z1499" s="139"/>
      <c r="AA1499" s="139"/>
      <c r="AB1499" s="139"/>
      <c r="AC1499" s="139"/>
      <c r="AD1499" s="139"/>
      <c r="AE1499" s="139"/>
      <c r="AF1499" s="163"/>
      <c r="AG1499" s="163"/>
      <c r="AH1499" s="163"/>
      <c r="AI1499" s="163"/>
      <c r="AJ1499" s="163"/>
      <c r="AK1499" s="164"/>
      <c r="AL1499" s="139"/>
      <c r="AM1499" s="139"/>
      <c r="AN1499" s="139"/>
      <c r="AO1499" s="139"/>
      <c r="BB1499" s="165"/>
      <c r="BC1499" s="161"/>
      <c r="BD1499" s="166"/>
      <c r="BJ1499" s="165"/>
      <c r="BK1499" s="161"/>
      <c r="BL1499" s="166"/>
      <c r="CJ1499" s="413"/>
      <c r="CK1499" s="413"/>
      <c r="CO1499" s="141"/>
    </row>
    <row r="1500" spans="1:93" s="5" customFormat="1" x14ac:dyDescent="0.25">
      <c r="A1500" s="139"/>
      <c r="B1500" s="139"/>
      <c r="C1500" s="139"/>
      <c r="D1500" s="139"/>
      <c r="E1500" s="139"/>
      <c r="F1500" s="139"/>
      <c r="G1500" s="139"/>
      <c r="H1500" s="139"/>
      <c r="I1500" s="139"/>
      <c r="J1500" s="139"/>
      <c r="K1500" s="139"/>
      <c r="L1500" s="139"/>
      <c r="M1500" s="139"/>
      <c r="N1500" s="139"/>
      <c r="O1500" s="139"/>
      <c r="P1500" s="139"/>
      <c r="Q1500" s="139"/>
      <c r="R1500" s="139"/>
      <c r="S1500" s="139"/>
      <c r="T1500" s="139"/>
      <c r="U1500" s="139"/>
      <c r="V1500" s="139"/>
      <c r="W1500" s="139"/>
      <c r="X1500" s="139"/>
      <c r="Y1500" s="139"/>
      <c r="Z1500" s="139"/>
      <c r="AA1500" s="139"/>
      <c r="AB1500" s="139"/>
      <c r="AC1500" s="139"/>
      <c r="AD1500" s="139"/>
      <c r="AE1500" s="139"/>
      <c r="AF1500" s="163"/>
      <c r="AG1500" s="163"/>
      <c r="AH1500" s="163"/>
      <c r="AI1500" s="163"/>
      <c r="AJ1500" s="163"/>
      <c r="AK1500" s="164"/>
      <c r="AL1500" s="139"/>
      <c r="AM1500" s="139"/>
      <c r="AN1500" s="139"/>
      <c r="AO1500" s="139"/>
      <c r="BB1500" s="165"/>
      <c r="BC1500" s="161"/>
      <c r="BD1500" s="166"/>
      <c r="BJ1500" s="165"/>
      <c r="BK1500" s="161"/>
      <c r="BL1500" s="166"/>
      <c r="CJ1500" s="413"/>
      <c r="CK1500" s="413"/>
      <c r="CO1500" s="141"/>
    </row>
    <row r="1501" spans="1:93" s="5" customFormat="1" x14ac:dyDescent="0.25">
      <c r="A1501" s="139"/>
      <c r="B1501" s="139"/>
      <c r="C1501" s="139"/>
      <c r="D1501" s="139"/>
      <c r="E1501" s="139"/>
      <c r="F1501" s="139"/>
      <c r="G1501" s="139"/>
      <c r="H1501" s="139"/>
      <c r="I1501" s="139"/>
      <c r="J1501" s="139"/>
      <c r="K1501" s="139"/>
      <c r="L1501" s="139"/>
      <c r="M1501" s="139"/>
      <c r="N1501" s="139"/>
      <c r="O1501" s="139"/>
      <c r="P1501" s="139"/>
      <c r="Q1501" s="139"/>
      <c r="R1501" s="139"/>
      <c r="S1501" s="139"/>
      <c r="T1501" s="139"/>
      <c r="U1501" s="139"/>
      <c r="V1501" s="139"/>
      <c r="W1501" s="139"/>
      <c r="X1501" s="139"/>
      <c r="Y1501" s="139"/>
      <c r="Z1501" s="139"/>
      <c r="AA1501" s="139"/>
      <c r="AB1501" s="139"/>
      <c r="AC1501" s="139"/>
      <c r="AD1501" s="139"/>
      <c r="AE1501" s="139"/>
      <c r="AF1501" s="163"/>
      <c r="AG1501" s="163"/>
      <c r="AH1501" s="163"/>
      <c r="AI1501" s="163"/>
      <c r="AJ1501" s="163"/>
      <c r="AK1501" s="164"/>
      <c r="AL1501" s="139"/>
      <c r="AM1501" s="139"/>
      <c r="AN1501" s="139"/>
      <c r="AO1501" s="139"/>
      <c r="BB1501" s="165"/>
      <c r="BC1501" s="161"/>
      <c r="BD1501" s="166"/>
      <c r="BJ1501" s="165"/>
      <c r="BK1501" s="161"/>
      <c r="BL1501" s="166"/>
      <c r="CJ1501" s="413"/>
      <c r="CK1501" s="413"/>
      <c r="CO1501" s="141"/>
    </row>
    <row r="1502" spans="1:93" s="5" customFormat="1" x14ac:dyDescent="0.25">
      <c r="A1502" s="139"/>
      <c r="B1502" s="139"/>
      <c r="C1502" s="139"/>
      <c r="D1502" s="139"/>
      <c r="E1502" s="139"/>
      <c r="F1502" s="139"/>
      <c r="G1502" s="139"/>
      <c r="H1502" s="139"/>
      <c r="I1502" s="139"/>
      <c r="J1502" s="139"/>
      <c r="K1502" s="139"/>
      <c r="L1502" s="139"/>
      <c r="M1502" s="139"/>
      <c r="N1502" s="139"/>
      <c r="O1502" s="139"/>
      <c r="P1502" s="139"/>
      <c r="Q1502" s="139"/>
      <c r="R1502" s="139"/>
      <c r="S1502" s="139"/>
      <c r="T1502" s="139"/>
      <c r="U1502" s="139"/>
      <c r="V1502" s="139"/>
      <c r="W1502" s="139"/>
      <c r="X1502" s="139"/>
      <c r="Y1502" s="139"/>
      <c r="Z1502" s="139"/>
      <c r="AA1502" s="139"/>
      <c r="AB1502" s="139"/>
      <c r="AC1502" s="139"/>
      <c r="AD1502" s="139"/>
      <c r="AE1502" s="139"/>
      <c r="AF1502" s="163"/>
      <c r="AG1502" s="163"/>
      <c r="AH1502" s="163"/>
      <c r="AI1502" s="163"/>
      <c r="AJ1502" s="163"/>
      <c r="AK1502" s="164"/>
      <c r="AL1502" s="139"/>
      <c r="AM1502" s="139"/>
      <c r="AN1502" s="139"/>
      <c r="AO1502" s="139"/>
      <c r="BB1502" s="165"/>
      <c r="BC1502" s="161"/>
      <c r="BD1502" s="166"/>
      <c r="BJ1502" s="165"/>
      <c r="BK1502" s="161"/>
      <c r="BL1502" s="166"/>
      <c r="CJ1502" s="413"/>
      <c r="CK1502" s="413"/>
      <c r="CO1502" s="141"/>
    </row>
    <row r="1503" spans="1:93" s="5" customFormat="1" x14ac:dyDescent="0.25">
      <c r="A1503" s="139"/>
      <c r="B1503" s="139"/>
      <c r="C1503" s="139"/>
      <c r="D1503" s="139"/>
      <c r="E1503" s="139"/>
      <c r="F1503" s="139"/>
      <c r="G1503" s="139"/>
      <c r="H1503" s="139"/>
      <c r="I1503" s="139"/>
      <c r="J1503" s="139"/>
      <c r="K1503" s="139"/>
      <c r="L1503" s="139"/>
      <c r="M1503" s="139"/>
      <c r="N1503" s="139"/>
      <c r="O1503" s="139"/>
      <c r="P1503" s="139"/>
      <c r="Q1503" s="139"/>
      <c r="R1503" s="139"/>
      <c r="S1503" s="139"/>
      <c r="T1503" s="139"/>
      <c r="U1503" s="139"/>
      <c r="V1503" s="139"/>
      <c r="W1503" s="139"/>
      <c r="X1503" s="139"/>
      <c r="Y1503" s="139"/>
      <c r="Z1503" s="139"/>
      <c r="AA1503" s="139"/>
      <c r="AB1503" s="139"/>
      <c r="AC1503" s="139"/>
      <c r="AD1503" s="139"/>
      <c r="AE1503" s="139"/>
      <c r="AF1503" s="163"/>
      <c r="AG1503" s="163"/>
      <c r="AH1503" s="163"/>
      <c r="AI1503" s="163"/>
      <c r="AJ1503" s="163"/>
      <c r="AK1503" s="164"/>
      <c r="AL1503" s="139"/>
      <c r="AM1503" s="139"/>
      <c r="AN1503" s="139"/>
      <c r="AO1503" s="139"/>
      <c r="BB1503" s="165"/>
      <c r="BC1503" s="161"/>
      <c r="BD1503" s="166"/>
      <c r="BJ1503" s="165"/>
      <c r="BK1503" s="161"/>
      <c r="BL1503" s="166"/>
      <c r="CJ1503" s="413"/>
      <c r="CK1503" s="413"/>
      <c r="CO1503" s="141"/>
    </row>
    <row r="1504" spans="1:93" s="5" customFormat="1" x14ac:dyDescent="0.25">
      <c r="A1504" s="139"/>
      <c r="B1504" s="139"/>
      <c r="C1504" s="139"/>
      <c r="D1504" s="139"/>
      <c r="E1504" s="139"/>
      <c r="F1504" s="139"/>
      <c r="G1504" s="139"/>
      <c r="H1504" s="139"/>
      <c r="I1504" s="139"/>
      <c r="J1504" s="139"/>
      <c r="K1504" s="139"/>
      <c r="L1504" s="139"/>
      <c r="M1504" s="139"/>
      <c r="N1504" s="139"/>
      <c r="O1504" s="139"/>
      <c r="P1504" s="139"/>
      <c r="Q1504" s="139"/>
      <c r="R1504" s="139"/>
      <c r="S1504" s="139"/>
      <c r="T1504" s="139"/>
      <c r="U1504" s="139"/>
      <c r="V1504" s="139"/>
      <c r="W1504" s="139"/>
      <c r="X1504" s="139"/>
      <c r="Y1504" s="139"/>
      <c r="Z1504" s="139"/>
      <c r="AA1504" s="139"/>
      <c r="AB1504" s="139"/>
      <c r="AC1504" s="139"/>
      <c r="AD1504" s="139"/>
      <c r="AE1504" s="139"/>
      <c r="AF1504" s="163"/>
      <c r="AG1504" s="163"/>
      <c r="AH1504" s="163"/>
      <c r="AI1504" s="163"/>
      <c r="AJ1504" s="163"/>
      <c r="AK1504" s="164"/>
      <c r="AL1504" s="139"/>
      <c r="AM1504" s="139"/>
      <c r="AN1504" s="139"/>
      <c r="AO1504" s="139"/>
      <c r="BB1504" s="165"/>
      <c r="BC1504" s="161"/>
      <c r="BD1504" s="166"/>
      <c r="BJ1504" s="165"/>
      <c r="BK1504" s="161"/>
      <c r="BL1504" s="166"/>
      <c r="CJ1504" s="413"/>
      <c r="CK1504" s="413"/>
      <c r="CO1504" s="141"/>
    </row>
    <row r="1505" spans="1:93" s="5" customFormat="1" x14ac:dyDescent="0.25">
      <c r="A1505" s="139"/>
      <c r="B1505" s="139"/>
      <c r="C1505" s="139"/>
      <c r="D1505" s="139"/>
      <c r="E1505" s="139"/>
      <c r="F1505" s="139"/>
      <c r="G1505" s="139"/>
      <c r="H1505" s="139"/>
      <c r="I1505" s="139"/>
      <c r="J1505" s="139"/>
      <c r="K1505" s="139"/>
      <c r="L1505" s="139"/>
      <c r="M1505" s="139"/>
      <c r="N1505" s="139"/>
      <c r="O1505" s="139"/>
      <c r="P1505" s="139"/>
      <c r="Q1505" s="139"/>
      <c r="R1505" s="139"/>
      <c r="S1505" s="139"/>
      <c r="T1505" s="139"/>
      <c r="U1505" s="139"/>
      <c r="V1505" s="139"/>
      <c r="W1505" s="139"/>
      <c r="X1505" s="139"/>
      <c r="Y1505" s="139"/>
      <c r="Z1505" s="139"/>
      <c r="AA1505" s="139"/>
      <c r="AB1505" s="139"/>
      <c r="AC1505" s="139"/>
      <c r="AD1505" s="139"/>
      <c r="AE1505" s="139"/>
      <c r="AF1505" s="163"/>
      <c r="AG1505" s="163"/>
      <c r="AH1505" s="163"/>
      <c r="AI1505" s="163"/>
      <c r="AJ1505" s="163"/>
      <c r="AK1505" s="164"/>
      <c r="AL1505" s="139"/>
      <c r="AM1505" s="139"/>
      <c r="AN1505" s="139"/>
      <c r="AO1505" s="139"/>
      <c r="BB1505" s="165"/>
      <c r="BC1505" s="161"/>
      <c r="BD1505" s="166"/>
      <c r="BJ1505" s="165"/>
      <c r="BK1505" s="161"/>
      <c r="BL1505" s="166"/>
      <c r="CJ1505" s="413"/>
      <c r="CK1505" s="413"/>
      <c r="CO1505" s="141"/>
    </row>
    <row r="1506" spans="1:93" s="5" customFormat="1" x14ac:dyDescent="0.25">
      <c r="A1506" s="139"/>
      <c r="B1506" s="139"/>
      <c r="C1506" s="139"/>
      <c r="D1506" s="139"/>
      <c r="E1506" s="139"/>
      <c r="F1506" s="139"/>
      <c r="G1506" s="139"/>
      <c r="H1506" s="139"/>
      <c r="I1506" s="139"/>
      <c r="J1506" s="139"/>
      <c r="K1506" s="139"/>
      <c r="L1506" s="139"/>
      <c r="M1506" s="139"/>
      <c r="N1506" s="139"/>
      <c r="O1506" s="139"/>
      <c r="P1506" s="139"/>
      <c r="Q1506" s="139"/>
      <c r="R1506" s="139"/>
      <c r="S1506" s="139"/>
      <c r="T1506" s="139"/>
      <c r="U1506" s="139"/>
      <c r="V1506" s="139"/>
      <c r="W1506" s="139"/>
      <c r="X1506" s="139"/>
      <c r="Y1506" s="139"/>
      <c r="Z1506" s="139"/>
      <c r="AA1506" s="139"/>
      <c r="AB1506" s="139"/>
      <c r="AC1506" s="139"/>
      <c r="AD1506" s="139"/>
      <c r="AE1506" s="139"/>
      <c r="AF1506" s="163"/>
      <c r="AG1506" s="163"/>
      <c r="AH1506" s="163"/>
      <c r="AI1506" s="163"/>
      <c r="AJ1506" s="163"/>
      <c r="AK1506" s="164"/>
      <c r="AL1506" s="139"/>
      <c r="AM1506" s="139"/>
      <c r="AN1506" s="139"/>
      <c r="AO1506" s="139"/>
      <c r="BB1506" s="165"/>
      <c r="BC1506" s="161"/>
      <c r="BD1506" s="166"/>
      <c r="BJ1506" s="165"/>
      <c r="BK1506" s="161"/>
      <c r="BL1506" s="166"/>
      <c r="CJ1506" s="413"/>
      <c r="CK1506" s="413"/>
      <c r="CO1506" s="141"/>
    </row>
    <row r="1507" spans="1:93" s="5" customFormat="1" x14ac:dyDescent="0.25">
      <c r="A1507" s="139"/>
      <c r="B1507" s="139"/>
      <c r="C1507" s="139"/>
      <c r="D1507" s="139"/>
      <c r="E1507" s="139"/>
      <c r="F1507" s="139"/>
      <c r="G1507" s="139"/>
      <c r="H1507" s="139"/>
      <c r="I1507" s="139"/>
      <c r="J1507" s="139"/>
      <c r="K1507" s="139"/>
      <c r="L1507" s="139"/>
      <c r="M1507" s="139"/>
      <c r="N1507" s="139"/>
      <c r="O1507" s="139"/>
      <c r="P1507" s="139"/>
      <c r="Q1507" s="139"/>
      <c r="R1507" s="139"/>
      <c r="S1507" s="139"/>
      <c r="T1507" s="139"/>
      <c r="U1507" s="139"/>
      <c r="V1507" s="139"/>
      <c r="W1507" s="139"/>
      <c r="X1507" s="139"/>
      <c r="Y1507" s="139"/>
      <c r="Z1507" s="139"/>
      <c r="AA1507" s="139"/>
      <c r="AB1507" s="139"/>
      <c r="AC1507" s="139"/>
      <c r="AD1507" s="139"/>
      <c r="AE1507" s="139"/>
      <c r="AF1507" s="163"/>
      <c r="AG1507" s="163"/>
      <c r="AH1507" s="163"/>
      <c r="AI1507" s="163"/>
      <c r="AJ1507" s="163"/>
      <c r="AK1507" s="164"/>
      <c r="AL1507" s="139"/>
      <c r="AM1507" s="139"/>
      <c r="AN1507" s="139"/>
      <c r="AO1507" s="139"/>
      <c r="BB1507" s="165"/>
      <c r="BC1507" s="161"/>
      <c r="BD1507" s="166"/>
      <c r="BJ1507" s="165"/>
      <c r="BK1507" s="161"/>
      <c r="BL1507" s="166"/>
      <c r="CJ1507" s="413"/>
      <c r="CK1507" s="413"/>
      <c r="CO1507" s="141"/>
    </row>
    <row r="1508" spans="1:93" s="5" customFormat="1" x14ac:dyDescent="0.25">
      <c r="A1508" s="139"/>
      <c r="B1508" s="139"/>
      <c r="C1508" s="139"/>
      <c r="D1508" s="139"/>
      <c r="E1508" s="139"/>
      <c r="F1508" s="139"/>
      <c r="G1508" s="139"/>
      <c r="H1508" s="139"/>
      <c r="I1508" s="139"/>
      <c r="J1508" s="139"/>
      <c r="K1508" s="139"/>
      <c r="L1508" s="139"/>
      <c r="M1508" s="139"/>
      <c r="N1508" s="139"/>
      <c r="O1508" s="139"/>
      <c r="P1508" s="139"/>
      <c r="Q1508" s="139"/>
      <c r="R1508" s="139"/>
      <c r="S1508" s="139"/>
      <c r="T1508" s="139"/>
      <c r="U1508" s="139"/>
      <c r="V1508" s="139"/>
      <c r="W1508" s="139"/>
      <c r="X1508" s="139"/>
      <c r="Y1508" s="139"/>
      <c r="Z1508" s="139"/>
      <c r="AA1508" s="139"/>
      <c r="AB1508" s="139"/>
      <c r="AC1508" s="139"/>
      <c r="AD1508" s="139"/>
      <c r="AE1508" s="139"/>
      <c r="AF1508" s="163"/>
      <c r="AG1508" s="163"/>
      <c r="AH1508" s="163"/>
      <c r="AI1508" s="163"/>
      <c r="AJ1508" s="163"/>
      <c r="AK1508" s="164"/>
      <c r="AL1508" s="139"/>
      <c r="AM1508" s="139"/>
      <c r="AN1508" s="139"/>
      <c r="AO1508" s="139"/>
      <c r="BB1508" s="165"/>
      <c r="BC1508" s="161"/>
      <c r="BD1508" s="166"/>
      <c r="BJ1508" s="165"/>
      <c r="BK1508" s="161"/>
      <c r="BL1508" s="166"/>
      <c r="CJ1508" s="413"/>
      <c r="CK1508" s="413"/>
      <c r="CO1508" s="141"/>
    </row>
    <row r="1509" spans="1:93" s="5" customFormat="1" x14ac:dyDescent="0.25">
      <c r="A1509" s="139"/>
      <c r="B1509" s="139"/>
      <c r="C1509" s="139"/>
      <c r="D1509" s="139"/>
      <c r="E1509" s="139"/>
      <c r="F1509" s="139"/>
      <c r="G1509" s="139"/>
      <c r="H1509" s="139"/>
      <c r="I1509" s="139"/>
      <c r="J1509" s="139"/>
      <c r="K1509" s="139"/>
      <c r="L1509" s="139"/>
      <c r="M1509" s="139"/>
      <c r="N1509" s="139"/>
      <c r="O1509" s="139"/>
      <c r="P1509" s="139"/>
      <c r="Q1509" s="139"/>
      <c r="R1509" s="139"/>
      <c r="S1509" s="139"/>
      <c r="T1509" s="139"/>
      <c r="U1509" s="139"/>
      <c r="V1509" s="139"/>
      <c r="W1509" s="139"/>
      <c r="X1509" s="139"/>
      <c r="Y1509" s="139"/>
      <c r="Z1509" s="139"/>
      <c r="AA1509" s="139"/>
      <c r="AB1509" s="139"/>
      <c r="AC1509" s="139"/>
      <c r="AD1509" s="139"/>
      <c r="AE1509" s="139"/>
      <c r="AF1509" s="163"/>
      <c r="AG1509" s="163"/>
      <c r="AH1509" s="163"/>
      <c r="AI1509" s="163"/>
      <c r="AJ1509" s="163"/>
      <c r="AK1509" s="164"/>
      <c r="AL1509" s="139"/>
      <c r="AM1509" s="139"/>
      <c r="AN1509" s="139"/>
      <c r="AO1509" s="139"/>
      <c r="BB1509" s="165"/>
      <c r="BC1509" s="161"/>
      <c r="BD1509" s="166"/>
      <c r="BJ1509" s="165"/>
      <c r="BK1509" s="161"/>
      <c r="BL1509" s="166"/>
      <c r="CJ1509" s="413"/>
      <c r="CK1509" s="413"/>
      <c r="CO1509" s="141"/>
    </row>
    <row r="1510" spans="1:93" s="5" customFormat="1" x14ac:dyDescent="0.25">
      <c r="A1510" s="139"/>
      <c r="B1510" s="139"/>
      <c r="C1510" s="139"/>
      <c r="D1510" s="139"/>
      <c r="E1510" s="139"/>
      <c r="F1510" s="139"/>
      <c r="G1510" s="139"/>
      <c r="H1510" s="139"/>
      <c r="I1510" s="139"/>
      <c r="J1510" s="139"/>
      <c r="K1510" s="139"/>
      <c r="L1510" s="139"/>
      <c r="M1510" s="139"/>
      <c r="N1510" s="139"/>
      <c r="O1510" s="139"/>
      <c r="P1510" s="139"/>
      <c r="Q1510" s="139"/>
      <c r="R1510" s="139"/>
      <c r="S1510" s="139"/>
      <c r="T1510" s="139"/>
      <c r="U1510" s="139"/>
      <c r="V1510" s="139"/>
      <c r="W1510" s="139"/>
      <c r="X1510" s="139"/>
      <c r="Y1510" s="139"/>
      <c r="Z1510" s="139"/>
      <c r="AA1510" s="139"/>
      <c r="AB1510" s="139"/>
      <c r="AC1510" s="139"/>
      <c r="AD1510" s="139"/>
      <c r="AE1510" s="139"/>
      <c r="AF1510" s="163"/>
      <c r="AG1510" s="163"/>
      <c r="AH1510" s="163"/>
      <c r="AI1510" s="163"/>
      <c r="AJ1510" s="163"/>
      <c r="AK1510" s="164"/>
      <c r="AL1510" s="139"/>
      <c r="AM1510" s="139"/>
      <c r="AN1510" s="139"/>
      <c r="AO1510" s="139"/>
      <c r="BB1510" s="165"/>
      <c r="BC1510" s="161"/>
      <c r="BD1510" s="166"/>
      <c r="BJ1510" s="165"/>
      <c r="BK1510" s="161"/>
      <c r="BL1510" s="166"/>
      <c r="CJ1510" s="413"/>
      <c r="CK1510" s="413"/>
      <c r="CO1510" s="141"/>
    </row>
    <row r="1511" spans="1:93" s="5" customFormat="1" x14ac:dyDescent="0.25">
      <c r="A1511" s="139"/>
      <c r="B1511" s="139"/>
      <c r="C1511" s="139"/>
      <c r="D1511" s="139"/>
      <c r="E1511" s="139"/>
      <c r="F1511" s="139"/>
      <c r="G1511" s="139"/>
      <c r="H1511" s="139"/>
      <c r="I1511" s="139"/>
      <c r="J1511" s="139"/>
      <c r="K1511" s="139"/>
      <c r="L1511" s="139"/>
      <c r="M1511" s="139"/>
      <c r="N1511" s="139"/>
      <c r="O1511" s="139"/>
      <c r="P1511" s="139"/>
      <c r="Q1511" s="139"/>
      <c r="R1511" s="139"/>
      <c r="S1511" s="139"/>
      <c r="T1511" s="139"/>
      <c r="U1511" s="139"/>
      <c r="V1511" s="139"/>
      <c r="W1511" s="139"/>
      <c r="X1511" s="139"/>
      <c r="Y1511" s="139"/>
      <c r="Z1511" s="139"/>
      <c r="AA1511" s="139"/>
      <c r="AB1511" s="139"/>
      <c r="AC1511" s="139"/>
      <c r="AD1511" s="139"/>
      <c r="AE1511" s="139"/>
      <c r="AF1511" s="163"/>
      <c r="AG1511" s="163"/>
      <c r="AH1511" s="163"/>
      <c r="AI1511" s="163"/>
      <c r="AJ1511" s="163"/>
      <c r="AK1511" s="164"/>
      <c r="AL1511" s="139"/>
      <c r="AM1511" s="139"/>
      <c r="AN1511" s="139"/>
      <c r="AO1511" s="139"/>
      <c r="BB1511" s="165"/>
      <c r="BC1511" s="161"/>
      <c r="BD1511" s="166"/>
      <c r="BJ1511" s="165"/>
      <c r="BK1511" s="161"/>
      <c r="BL1511" s="166"/>
      <c r="CJ1511" s="413"/>
      <c r="CK1511" s="413"/>
      <c r="CO1511" s="141"/>
    </row>
    <row r="1512" spans="1:93" s="5" customFormat="1" x14ac:dyDescent="0.25">
      <c r="A1512" s="139"/>
      <c r="B1512" s="139"/>
      <c r="C1512" s="139"/>
      <c r="D1512" s="139"/>
      <c r="E1512" s="139"/>
      <c r="F1512" s="139"/>
      <c r="G1512" s="139"/>
      <c r="H1512" s="139"/>
      <c r="I1512" s="139"/>
      <c r="J1512" s="139"/>
      <c r="K1512" s="139"/>
      <c r="L1512" s="139"/>
      <c r="M1512" s="139"/>
      <c r="N1512" s="139"/>
      <c r="O1512" s="139"/>
      <c r="P1512" s="139"/>
      <c r="Q1512" s="139"/>
      <c r="R1512" s="139"/>
      <c r="S1512" s="139"/>
      <c r="T1512" s="139"/>
      <c r="U1512" s="139"/>
      <c r="V1512" s="139"/>
      <c r="W1512" s="139"/>
      <c r="X1512" s="139"/>
      <c r="Y1512" s="139"/>
      <c r="Z1512" s="139"/>
      <c r="AA1512" s="139"/>
      <c r="AB1512" s="139"/>
      <c r="AC1512" s="139"/>
      <c r="AD1512" s="139"/>
      <c r="AE1512" s="139"/>
      <c r="AF1512" s="163"/>
      <c r="AG1512" s="163"/>
      <c r="AH1512" s="163"/>
      <c r="AI1512" s="163"/>
      <c r="AJ1512" s="163"/>
      <c r="AK1512" s="164"/>
      <c r="AL1512" s="139"/>
      <c r="AM1512" s="139"/>
      <c r="AN1512" s="139"/>
      <c r="AO1512" s="139"/>
      <c r="BB1512" s="165"/>
      <c r="BC1512" s="161"/>
      <c r="BD1512" s="166"/>
      <c r="BJ1512" s="165"/>
      <c r="BK1512" s="161"/>
      <c r="BL1512" s="166"/>
      <c r="CJ1512" s="413"/>
      <c r="CK1512" s="413"/>
      <c r="CO1512" s="141"/>
    </row>
    <row r="1513" spans="1:93" s="5" customFormat="1" x14ac:dyDescent="0.25">
      <c r="A1513" s="139"/>
      <c r="B1513" s="139"/>
      <c r="C1513" s="139"/>
      <c r="D1513" s="139"/>
      <c r="E1513" s="139"/>
      <c r="F1513" s="139"/>
      <c r="G1513" s="139"/>
      <c r="H1513" s="139"/>
      <c r="I1513" s="139"/>
      <c r="J1513" s="139"/>
      <c r="K1513" s="139"/>
      <c r="L1513" s="139"/>
      <c r="M1513" s="139"/>
      <c r="N1513" s="139"/>
      <c r="O1513" s="139"/>
      <c r="P1513" s="139"/>
      <c r="Q1513" s="139"/>
      <c r="R1513" s="139"/>
      <c r="S1513" s="139"/>
      <c r="T1513" s="139"/>
      <c r="U1513" s="139"/>
      <c r="V1513" s="139"/>
      <c r="W1513" s="139"/>
      <c r="X1513" s="139"/>
      <c r="Y1513" s="139"/>
      <c r="Z1513" s="139"/>
      <c r="AA1513" s="139"/>
      <c r="AB1513" s="139"/>
      <c r="AC1513" s="139"/>
      <c r="AD1513" s="139"/>
      <c r="AE1513" s="139"/>
      <c r="AF1513" s="163"/>
      <c r="AG1513" s="163"/>
      <c r="AH1513" s="163"/>
      <c r="AI1513" s="163"/>
      <c r="AJ1513" s="163"/>
      <c r="AK1513" s="164"/>
      <c r="AL1513" s="139"/>
      <c r="AM1513" s="139"/>
      <c r="AN1513" s="139"/>
      <c r="AO1513" s="139"/>
      <c r="BB1513" s="165"/>
      <c r="BC1513" s="161"/>
      <c r="BD1513" s="166"/>
      <c r="BJ1513" s="165"/>
      <c r="BK1513" s="161"/>
      <c r="BL1513" s="166"/>
      <c r="CJ1513" s="413"/>
      <c r="CK1513" s="413"/>
      <c r="CO1513" s="141"/>
    </row>
    <row r="1514" spans="1:93" s="5" customFormat="1" x14ac:dyDescent="0.25">
      <c r="A1514" s="139"/>
      <c r="B1514" s="139"/>
      <c r="C1514" s="139"/>
      <c r="D1514" s="139"/>
      <c r="E1514" s="139"/>
      <c r="F1514" s="139"/>
      <c r="G1514" s="139"/>
      <c r="H1514" s="139"/>
      <c r="I1514" s="139"/>
      <c r="J1514" s="139"/>
      <c r="K1514" s="139"/>
      <c r="L1514" s="139"/>
      <c r="M1514" s="139"/>
      <c r="N1514" s="139"/>
      <c r="O1514" s="139"/>
      <c r="P1514" s="139"/>
      <c r="Q1514" s="139"/>
      <c r="R1514" s="139"/>
      <c r="S1514" s="139"/>
      <c r="T1514" s="139"/>
      <c r="U1514" s="139"/>
      <c r="V1514" s="139"/>
      <c r="W1514" s="139"/>
      <c r="X1514" s="139"/>
      <c r="Y1514" s="139"/>
      <c r="Z1514" s="139"/>
      <c r="AA1514" s="139"/>
      <c r="AB1514" s="139"/>
      <c r="AC1514" s="139"/>
      <c r="AD1514" s="139"/>
      <c r="AE1514" s="139"/>
      <c r="AF1514" s="163"/>
      <c r="AG1514" s="163"/>
      <c r="AH1514" s="163"/>
      <c r="AI1514" s="163"/>
      <c r="AJ1514" s="163"/>
      <c r="AK1514" s="164"/>
      <c r="AL1514" s="139"/>
      <c r="AM1514" s="139"/>
      <c r="AN1514" s="139"/>
      <c r="AO1514" s="139"/>
      <c r="BB1514" s="165"/>
      <c r="BC1514" s="161"/>
      <c r="BD1514" s="166"/>
      <c r="BJ1514" s="165"/>
      <c r="BK1514" s="161"/>
      <c r="BL1514" s="166"/>
      <c r="CJ1514" s="413"/>
      <c r="CK1514" s="413"/>
      <c r="CO1514" s="141"/>
    </row>
    <row r="1515" spans="1:93" s="5" customFormat="1" x14ac:dyDescent="0.25">
      <c r="A1515" s="139"/>
      <c r="B1515" s="139"/>
      <c r="C1515" s="139"/>
      <c r="D1515" s="139"/>
      <c r="E1515" s="139"/>
      <c r="F1515" s="139"/>
      <c r="G1515" s="139"/>
      <c r="H1515" s="139"/>
      <c r="I1515" s="139"/>
      <c r="J1515" s="139"/>
      <c r="K1515" s="139"/>
      <c r="L1515" s="139"/>
      <c r="M1515" s="139"/>
      <c r="N1515" s="139"/>
      <c r="O1515" s="139"/>
      <c r="P1515" s="139"/>
      <c r="Q1515" s="139"/>
      <c r="R1515" s="139"/>
      <c r="S1515" s="139"/>
      <c r="T1515" s="139"/>
      <c r="U1515" s="139"/>
      <c r="V1515" s="139"/>
      <c r="W1515" s="139"/>
      <c r="X1515" s="139"/>
      <c r="Y1515" s="139"/>
      <c r="Z1515" s="139"/>
      <c r="AA1515" s="139"/>
      <c r="AB1515" s="139"/>
      <c r="AC1515" s="139"/>
      <c r="AD1515" s="139"/>
      <c r="AE1515" s="139"/>
      <c r="AF1515" s="163"/>
      <c r="AG1515" s="163"/>
      <c r="AH1515" s="163"/>
      <c r="AI1515" s="163"/>
      <c r="AJ1515" s="163"/>
      <c r="AK1515" s="164"/>
      <c r="AL1515" s="139"/>
      <c r="AM1515" s="139"/>
      <c r="AN1515" s="139"/>
      <c r="AO1515" s="139"/>
      <c r="BB1515" s="165"/>
      <c r="BC1515" s="161"/>
      <c r="BD1515" s="166"/>
      <c r="BJ1515" s="165"/>
      <c r="BK1515" s="161"/>
      <c r="BL1515" s="166"/>
      <c r="CJ1515" s="413"/>
      <c r="CK1515" s="413"/>
      <c r="CO1515" s="141"/>
    </row>
    <row r="1516" spans="1:93" s="5" customFormat="1" x14ac:dyDescent="0.25">
      <c r="A1516" s="139"/>
      <c r="B1516" s="139"/>
      <c r="C1516" s="139"/>
      <c r="D1516" s="139"/>
      <c r="E1516" s="139"/>
      <c r="F1516" s="139"/>
      <c r="G1516" s="139"/>
      <c r="H1516" s="139"/>
      <c r="I1516" s="139"/>
      <c r="J1516" s="139"/>
      <c r="K1516" s="139"/>
      <c r="L1516" s="139"/>
      <c r="M1516" s="139"/>
      <c r="N1516" s="139"/>
      <c r="O1516" s="139"/>
      <c r="P1516" s="139"/>
      <c r="Q1516" s="139"/>
      <c r="R1516" s="139"/>
      <c r="S1516" s="139"/>
      <c r="T1516" s="139"/>
      <c r="U1516" s="139"/>
      <c r="V1516" s="139"/>
      <c r="W1516" s="139"/>
      <c r="X1516" s="139"/>
      <c r="Y1516" s="139"/>
      <c r="Z1516" s="139"/>
      <c r="AA1516" s="139"/>
      <c r="AB1516" s="139"/>
      <c r="AC1516" s="139"/>
      <c r="AD1516" s="139"/>
      <c r="AE1516" s="139"/>
      <c r="AF1516" s="163"/>
      <c r="AG1516" s="163"/>
      <c r="AH1516" s="163"/>
      <c r="AI1516" s="163"/>
      <c r="AJ1516" s="163"/>
      <c r="AK1516" s="164"/>
      <c r="AL1516" s="139"/>
      <c r="AM1516" s="139"/>
      <c r="AN1516" s="139"/>
      <c r="AO1516" s="139"/>
      <c r="BB1516" s="165"/>
      <c r="BC1516" s="161"/>
      <c r="BD1516" s="166"/>
      <c r="BJ1516" s="165"/>
      <c r="BK1516" s="161"/>
      <c r="BL1516" s="166"/>
      <c r="CJ1516" s="413"/>
      <c r="CK1516" s="413"/>
      <c r="CO1516" s="141"/>
    </row>
    <row r="1517" spans="1:93" s="5" customFormat="1" x14ac:dyDescent="0.25">
      <c r="A1517" s="139"/>
      <c r="B1517" s="139"/>
      <c r="C1517" s="139"/>
      <c r="D1517" s="139"/>
      <c r="E1517" s="139"/>
      <c r="F1517" s="139"/>
      <c r="G1517" s="139"/>
      <c r="H1517" s="139"/>
      <c r="I1517" s="139"/>
      <c r="J1517" s="139"/>
      <c r="K1517" s="139"/>
      <c r="L1517" s="139"/>
      <c r="M1517" s="139"/>
      <c r="N1517" s="139"/>
      <c r="O1517" s="139"/>
      <c r="P1517" s="139"/>
      <c r="Q1517" s="139"/>
      <c r="R1517" s="139"/>
      <c r="S1517" s="139"/>
      <c r="T1517" s="139"/>
      <c r="U1517" s="139"/>
      <c r="V1517" s="139"/>
      <c r="W1517" s="139"/>
      <c r="X1517" s="139"/>
      <c r="Y1517" s="139"/>
      <c r="Z1517" s="139"/>
      <c r="AA1517" s="139"/>
      <c r="AB1517" s="139"/>
      <c r="AC1517" s="139"/>
      <c r="AD1517" s="139"/>
      <c r="AE1517" s="139"/>
      <c r="AF1517" s="163"/>
      <c r="AG1517" s="163"/>
      <c r="AH1517" s="163"/>
      <c r="AI1517" s="163"/>
      <c r="AJ1517" s="163"/>
      <c r="AK1517" s="164"/>
      <c r="AL1517" s="139"/>
      <c r="AM1517" s="139"/>
      <c r="AN1517" s="139"/>
      <c r="AO1517" s="139"/>
      <c r="BB1517" s="165"/>
      <c r="BC1517" s="161"/>
      <c r="BD1517" s="166"/>
      <c r="BJ1517" s="165"/>
      <c r="BK1517" s="161"/>
      <c r="BL1517" s="166"/>
      <c r="CJ1517" s="413"/>
      <c r="CK1517" s="413"/>
      <c r="CO1517" s="141"/>
    </row>
    <row r="1518" spans="1:93" s="5" customFormat="1" x14ac:dyDescent="0.25">
      <c r="A1518" s="139"/>
      <c r="B1518" s="139"/>
      <c r="C1518" s="139"/>
      <c r="D1518" s="139"/>
      <c r="E1518" s="139"/>
      <c r="F1518" s="139"/>
      <c r="G1518" s="139"/>
      <c r="H1518" s="139"/>
      <c r="I1518" s="139"/>
      <c r="J1518" s="139"/>
      <c r="K1518" s="139"/>
      <c r="L1518" s="139"/>
      <c r="M1518" s="139"/>
      <c r="N1518" s="139"/>
      <c r="O1518" s="139"/>
      <c r="P1518" s="139"/>
      <c r="Q1518" s="139"/>
      <c r="R1518" s="139"/>
      <c r="S1518" s="139"/>
      <c r="T1518" s="139"/>
      <c r="U1518" s="139"/>
      <c r="V1518" s="139"/>
      <c r="W1518" s="139"/>
      <c r="X1518" s="139"/>
      <c r="Y1518" s="139"/>
      <c r="Z1518" s="139"/>
      <c r="AA1518" s="139"/>
      <c r="AB1518" s="139"/>
      <c r="AC1518" s="139"/>
      <c r="AD1518" s="139"/>
      <c r="AE1518" s="139"/>
      <c r="AF1518" s="163"/>
      <c r="AG1518" s="163"/>
      <c r="AH1518" s="163"/>
      <c r="AI1518" s="163"/>
      <c r="AJ1518" s="163"/>
      <c r="AK1518" s="164"/>
      <c r="AL1518" s="139"/>
      <c r="AM1518" s="139"/>
      <c r="AN1518" s="139"/>
      <c r="AO1518" s="139"/>
      <c r="BB1518" s="165"/>
      <c r="BC1518" s="161"/>
      <c r="BD1518" s="166"/>
      <c r="BJ1518" s="165"/>
      <c r="BK1518" s="161"/>
      <c r="BL1518" s="166"/>
      <c r="CJ1518" s="413"/>
      <c r="CK1518" s="413"/>
      <c r="CO1518" s="141"/>
    </row>
    <row r="1519" spans="1:93" s="5" customFormat="1" x14ac:dyDescent="0.25">
      <c r="A1519" s="139"/>
      <c r="B1519" s="139"/>
      <c r="C1519" s="139"/>
      <c r="D1519" s="139"/>
      <c r="E1519" s="139"/>
      <c r="F1519" s="139"/>
      <c r="G1519" s="139"/>
      <c r="H1519" s="139"/>
      <c r="I1519" s="139"/>
      <c r="J1519" s="139"/>
      <c r="K1519" s="139"/>
      <c r="L1519" s="139"/>
      <c r="M1519" s="139"/>
      <c r="N1519" s="139"/>
      <c r="O1519" s="139"/>
      <c r="P1519" s="139"/>
      <c r="Q1519" s="139"/>
      <c r="R1519" s="139"/>
      <c r="S1519" s="139"/>
      <c r="T1519" s="139"/>
      <c r="U1519" s="139"/>
      <c r="V1519" s="139"/>
      <c r="W1519" s="139"/>
      <c r="X1519" s="139"/>
      <c r="Y1519" s="139"/>
      <c r="Z1519" s="139"/>
      <c r="AA1519" s="139"/>
      <c r="AB1519" s="139"/>
      <c r="AC1519" s="139"/>
      <c r="AD1519" s="139"/>
      <c r="AE1519" s="139"/>
      <c r="AF1519" s="163"/>
      <c r="AG1519" s="163"/>
      <c r="AH1519" s="163"/>
      <c r="AI1519" s="163"/>
      <c r="AJ1519" s="163"/>
      <c r="AK1519" s="164"/>
      <c r="AL1519" s="139"/>
      <c r="AM1519" s="139"/>
      <c r="AN1519" s="139"/>
      <c r="AO1519" s="139"/>
      <c r="BB1519" s="165"/>
      <c r="BC1519" s="161"/>
      <c r="BD1519" s="166"/>
      <c r="BJ1519" s="165"/>
      <c r="BK1519" s="161"/>
      <c r="BL1519" s="166"/>
      <c r="CJ1519" s="413"/>
      <c r="CK1519" s="413"/>
      <c r="CO1519" s="141"/>
    </row>
    <row r="1520" spans="1:93" s="5" customFormat="1" x14ac:dyDescent="0.25">
      <c r="A1520" s="139"/>
      <c r="B1520" s="139"/>
      <c r="C1520" s="139"/>
      <c r="D1520" s="139"/>
      <c r="E1520" s="139"/>
      <c r="F1520" s="139"/>
      <c r="G1520" s="139"/>
      <c r="H1520" s="139"/>
      <c r="I1520" s="139"/>
      <c r="J1520" s="139"/>
      <c r="K1520" s="139"/>
      <c r="L1520" s="139"/>
      <c r="M1520" s="139"/>
      <c r="N1520" s="139"/>
      <c r="O1520" s="139"/>
      <c r="P1520" s="139"/>
      <c r="Q1520" s="139"/>
      <c r="R1520" s="139"/>
      <c r="S1520" s="139"/>
      <c r="T1520" s="139"/>
      <c r="U1520" s="139"/>
      <c r="V1520" s="139"/>
      <c r="W1520" s="139"/>
      <c r="X1520" s="139"/>
      <c r="Y1520" s="139"/>
      <c r="Z1520" s="139"/>
      <c r="AA1520" s="139"/>
      <c r="AB1520" s="139"/>
      <c r="AC1520" s="139"/>
      <c r="AD1520" s="139"/>
      <c r="AE1520" s="139"/>
      <c r="AF1520" s="163"/>
      <c r="AG1520" s="163"/>
      <c r="AH1520" s="163"/>
      <c r="AI1520" s="163"/>
      <c r="AJ1520" s="163"/>
      <c r="AK1520" s="164"/>
      <c r="AL1520" s="139"/>
      <c r="AM1520" s="139"/>
      <c r="AN1520" s="139"/>
      <c r="AO1520" s="139"/>
      <c r="BB1520" s="165"/>
      <c r="BC1520" s="161"/>
      <c r="BD1520" s="166"/>
      <c r="BJ1520" s="165"/>
      <c r="BK1520" s="161"/>
      <c r="BL1520" s="166"/>
      <c r="CJ1520" s="413"/>
      <c r="CK1520" s="413"/>
      <c r="CO1520" s="141"/>
    </row>
    <row r="1521" spans="1:93" s="5" customFormat="1" x14ac:dyDescent="0.25">
      <c r="A1521" s="139"/>
      <c r="B1521" s="139"/>
      <c r="C1521" s="139"/>
      <c r="D1521" s="139"/>
      <c r="E1521" s="139"/>
      <c r="F1521" s="139"/>
      <c r="G1521" s="139"/>
      <c r="H1521" s="139"/>
      <c r="I1521" s="139"/>
      <c r="J1521" s="139"/>
      <c r="K1521" s="139"/>
      <c r="L1521" s="139"/>
      <c r="M1521" s="139"/>
      <c r="N1521" s="139"/>
      <c r="O1521" s="139"/>
      <c r="P1521" s="139"/>
      <c r="Q1521" s="139"/>
      <c r="R1521" s="139"/>
      <c r="S1521" s="139"/>
      <c r="T1521" s="139"/>
      <c r="U1521" s="139"/>
      <c r="V1521" s="139"/>
      <c r="W1521" s="139"/>
      <c r="X1521" s="139"/>
      <c r="Y1521" s="139"/>
      <c r="Z1521" s="139"/>
      <c r="AA1521" s="139"/>
      <c r="AB1521" s="139"/>
      <c r="AC1521" s="139"/>
      <c r="AD1521" s="139"/>
      <c r="AE1521" s="139"/>
      <c r="AF1521" s="163"/>
      <c r="AG1521" s="163"/>
      <c r="AH1521" s="163"/>
      <c r="AI1521" s="163"/>
      <c r="AJ1521" s="163"/>
      <c r="AK1521" s="164"/>
      <c r="AL1521" s="139"/>
      <c r="AM1521" s="139"/>
      <c r="AN1521" s="139"/>
      <c r="AO1521" s="139"/>
      <c r="BB1521" s="165"/>
      <c r="BC1521" s="161"/>
      <c r="BD1521" s="166"/>
      <c r="BJ1521" s="165"/>
      <c r="BK1521" s="161"/>
      <c r="BL1521" s="166"/>
      <c r="CJ1521" s="413"/>
      <c r="CK1521" s="413"/>
      <c r="CO1521" s="141"/>
    </row>
    <row r="1522" spans="1:93" s="5" customFormat="1" x14ac:dyDescent="0.25">
      <c r="A1522" s="139"/>
      <c r="B1522" s="139"/>
      <c r="C1522" s="139"/>
      <c r="D1522" s="139"/>
      <c r="E1522" s="139"/>
      <c r="F1522" s="139"/>
      <c r="G1522" s="139"/>
      <c r="H1522" s="139"/>
      <c r="I1522" s="139"/>
      <c r="J1522" s="139"/>
      <c r="K1522" s="139"/>
      <c r="L1522" s="139"/>
      <c r="M1522" s="139"/>
      <c r="N1522" s="139"/>
      <c r="O1522" s="139"/>
      <c r="P1522" s="139"/>
      <c r="Q1522" s="139"/>
      <c r="R1522" s="139"/>
      <c r="S1522" s="139"/>
      <c r="T1522" s="139"/>
      <c r="U1522" s="139"/>
      <c r="V1522" s="139"/>
      <c r="W1522" s="139"/>
      <c r="X1522" s="139"/>
      <c r="Y1522" s="139"/>
      <c r="Z1522" s="139"/>
      <c r="AA1522" s="139"/>
      <c r="AB1522" s="139"/>
      <c r="AC1522" s="139"/>
      <c r="AD1522" s="139"/>
      <c r="AE1522" s="139"/>
      <c r="AF1522" s="163"/>
      <c r="AG1522" s="163"/>
      <c r="AH1522" s="163"/>
      <c r="AI1522" s="163"/>
      <c r="AJ1522" s="163"/>
      <c r="AK1522" s="164"/>
      <c r="AL1522" s="139"/>
      <c r="AM1522" s="139"/>
      <c r="AN1522" s="139"/>
      <c r="AO1522" s="139"/>
      <c r="BB1522" s="165"/>
      <c r="BC1522" s="161"/>
      <c r="BD1522" s="166"/>
      <c r="BJ1522" s="165"/>
      <c r="BK1522" s="161"/>
      <c r="BL1522" s="166"/>
      <c r="CJ1522" s="413"/>
      <c r="CK1522" s="413"/>
      <c r="CO1522" s="141"/>
    </row>
    <row r="1523" spans="1:93" s="5" customFormat="1" x14ac:dyDescent="0.25">
      <c r="A1523" s="139"/>
      <c r="B1523" s="139"/>
      <c r="C1523" s="139"/>
      <c r="D1523" s="139"/>
      <c r="E1523" s="139"/>
      <c r="F1523" s="139"/>
      <c r="G1523" s="139"/>
      <c r="H1523" s="139"/>
      <c r="I1523" s="139"/>
      <c r="J1523" s="139"/>
      <c r="K1523" s="139"/>
      <c r="L1523" s="139"/>
      <c r="M1523" s="139"/>
      <c r="N1523" s="139"/>
      <c r="O1523" s="139"/>
      <c r="P1523" s="139"/>
      <c r="Q1523" s="139"/>
      <c r="R1523" s="139"/>
      <c r="S1523" s="139"/>
      <c r="T1523" s="139"/>
      <c r="U1523" s="139"/>
      <c r="V1523" s="139"/>
      <c r="W1523" s="139"/>
      <c r="X1523" s="139"/>
      <c r="Y1523" s="139"/>
      <c r="Z1523" s="139"/>
      <c r="AA1523" s="139"/>
      <c r="AB1523" s="139"/>
      <c r="AC1523" s="139"/>
      <c r="AD1523" s="139"/>
      <c r="AE1523" s="139"/>
      <c r="AF1523" s="163"/>
      <c r="AG1523" s="163"/>
      <c r="AH1523" s="163"/>
      <c r="AI1523" s="163"/>
      <c r="AJ1523" s="163"/>
      <c r="AK1523" s="164"/>
      <c r="AL1523" s="139"/>
      <c r="AM1523" s="139"/>
      <c r="AN1523" s="139"/>
      <c r="AO1523" s="139"/>
      <c r="BB1523" s="165"/>
      <c r="BC1523" s="161"/>
      <c r="BD1523" s="166"/>
      <c r="BJ1523" s="165"/>
      <c r="BK1523" s="161"/>
      <c r="BL1523" s="166"/>
      <c r="CJ1523" s="413"/>
      <c r="CK1523" s="413"/>
      <c r="CO1523" s="141"/>
    </row>
    <row r="1524" spans="1:93" s="5" customFormat="1" x14ac:dyDescent="0.25">
      <c r="A1524" s="139"/>
      <c r="B1524" s="139"/>
      <c r="C1524" s="139"/>
      <c r="D1524" s="139"/>
      <c r="E1524" s="139"/>
      <c r="F1524" s="139"/>
      <c r="G1524" s="139"/>
      <c r="H1524" s="139"/>
      <c r="I1524" s="139"/>
      <c r="J1524" s="139"/>
      <c r="K1524" s="139"/>
      <c r="L1524" s="139"/>
      <c r="M1524" s="139"/>
      <c r="N1524" s="139"/>
      <c r="O1524" s="139"/>
      <c r="P1524" s="139"/>
      <c r="Q1524" s="139"/>
      <c r="R1524" s="139"/>
      <c r="S1524" s="139"/>
      <c r="T1524" s="139"/>
      <c r="U1524" s="139"/>
      <c r="V1524" s="139"/>
      <c r="W1524" s="139"/>
      <c r="X1524" s="139"/>
      <c r="Y1524" s="139"/>
      <c r="Z1524" s="139"/>
      <c r="AA1524" s="139"/>
      <c r="AB1524" s="139"/>
      <c r="AC1524" s="139"/>
      <c r="AD1524" s="139"/>
      <c r="AE1524" s="139"/>
      <c r="AF1524" s="163"/>
      <c r="AG1524" s="163"/>
      <c r="AH1524" s="163"/>
      <c r="AI1524" s="163"/>
      <c r="AJ1524" s="163"/>
      <c r="AK1524" s="164"/>
      <c r="AL1524" s="139"/>
      <c r="AM1524" s="139"/>
      <c r="AN1524" s="139"/>
      <c r="AO1524" s="139"/>
      <c r="BB1524" s="165"/>
      <c r="BC1524" s="161"/>
      <c r="BD1524" s="166"/>
      <c r="BJ1524" s="165"/>
      <c r="BK1524" s="161"/>
      <c r="BL1524" s="166"/>
      <c r="CJ1524" s="413"/>
      <c r="CK1524" s="413"/>
      <c r="CO1524" s="141"/>
    </row>
    <row r="1525" spans="1:93" s="5" customFormat="1" x14ac:dyDescent="0.25">
      <c r="A1525" s="139"/>
      <c r="B1525" s="139"/>
      <c r="C1525" s="139"/>
      <c r="D1525" s="139"/>
      <c r="E1525" s="139"/>
      <c r="F1525" s="139"/>
      <c r="G1525" s="139"/>
      <c r="H1525" s="139"/>
      <c r="I1525" s="139"/>
      <c r="J1525" s="139"/>
      <c r="K1525" s="139"/>
      <c r="L1525" s="139"/>
      <c r="M1525" s="139"/>
      <c r="N1525" s="139"/>
      <c r="O1525" s="139"/>
      <c r="P1525" s="139"/>
      <c r="Q1525" s="139"/>
      <c r="R1525" s="139"/>
      <c r="S1525" s="139"/>
      <c r="T1525" s="139"/>
      <c r="U1525" s="139"/>
      <c r="V1525" s="139"/>
      <c r="W1525" s="139"/>
      <c r="X1525" s="139"/>
      <c r="Y1525" s="139"/>
      <c r="Z1525" s="139"/>
      <c r="AA1525" s="139"/>
      <c r="AB1525" s="139"/>
      <c r="AC1525" s="139"/>
      <c r="AD1525" s="139"/>
      <c r="AE1525" s="139"/>
      <c r="AF1525" s="163"/>
      <c r="AG1525" s="163"/>
      <c r="AH1525" s="163"/>
      <c r="AI1525" s="163"/>
      <c r="AJ1525" s="163"/>
      <c r="AK1525" s="164"/>
      <c r="AL1525" s="139"/>
      <c r="AM1525" s="139"/>
      <c r="AN1525" s="139"/>
      <c r="AO1525" s="139"/>
      <c r="BB1525" s="165"/>
      <c r="BC1525" s="161"/>
      <c r="BD1525" s="166"/>
      <c r="BJ1525" s="165"/>
      <c r="BK1525" s="161"/>
      <c r="BL1525" s="166"/>
      <c r="CJ1525" s="413"/>
      <c r="CK1525" s="413"/>
      <c r="CO1525" s="141"/>
    </row>
    <row r="1526" spans="1:93" s="5" customFormat="1" x14ac:dyDescent="0.25">
      <c r="A1526" s="139"/>
      <c r="B1526" s="139"/>
      <c r="C1526" s="139"/>
      <c r="D1526" s="139"/>
      <c r="E1526" s="139"/>
      <c r="F1526" s="139"/>
      <c r="G1526" s="139"/>
      <c r="H1526" s="139"/>
      <c r="I1526" s="139"/>
      <c r="J1526" s="139"/>
      <c r="K1526" s="139"/>
      <c r="L1526" s="139"/>
      <c r="M1526" s="139"/>
      <c r="N1526" s="139"/>
      <c r="O1526" s="139"/>
      <c r="P1526" s="139"/>
      <c r="Q1526" s="139"/>
      <c r="R1526" s="139"/>
      <c r="S1526" s="139"/>
      <c r="T1526" s="139"/>
      <c r="U1526" s="139"/>
      <c r="V1526" s="139"/>
      <c r="W1526" s="139"/>
      <c r="X1526" s="139"/>
      <c r="Y1526" s="139"/>
      <c r="Z1526" s="139"/>
      <c r="AA1526" s="139"/>
      <c r="AB1526" s="139"/>
      <c r="AC1526" s="139"/>
      <c r="AD1526" s="139"/>
      <c r="AE1526" s="139"/>
      <c r="AF1526" s="163"/>
      <c r="AG1526" s="163"/>
      <c r="AH1526" s="163"/>
      <c r="AI1526" s="163"/>
      <c r="AJ1526" s="163"/>
      <c r="AK1526" s="164"/>
      <c r="AL1526" s="139"/>
      <c r="AM1526" s="139"/>
      <c r="AN1526" s="139"/>
      <c r="AO1526" s="139"/>
      <c r="BB1526" s="165"/>
      <c r="BC1526" s="161"/>
      <c r="BD1526" s="166"/>
      <c r="BJ1526" s="165"/>
      <c r="BK1526" s="161"/>
      <c r="BL1526" s="166"/>
      <c r="CJ1526" s="413"/>
      <c r="CK1526" s="413"/>
      <c r="CO1526" s="141"/>
    </row>
    <row r="1527" spans="1:93" s="5" customFormat="1" x14ac:dyDescent="0.25">
      <c r="A1527" s="139"/>
      <c r="B1527" s="139"/>
      <c r="C1527" s="139"/>
      <c r="D1527" s="139"/>
      <c r="E1527" s="139"/>
      <c r="F1527" s="139"/>
      <c r="G1527" s="139"/>
      <c r="H1527" s="139"/>
      <c r="I1527" s="139"/>
      <c r="J1527" s="139"/>
      <c r="K1527" s="139"/>
      <c r="L1527" s="139"/>
      <c r="M1527" s="139"/>
      <c r="N1527" s="139"/>
      <c r="O1527" s="139"/>
      <c r="P1527" s="139"/>
      <c r="Q1527" s="139"/>
      <c r="R1527" s="139"/>
      <c r="S1527" s="139"/>
      <c r="T1527" s="139"/>
      <c r="U1527" s="139"/>
      <c r="V1527" s="139"/>
      <c r="W1527" s="139"/>
      <c r="X1527" s="139"/>
      <c r="Y1527" s="139"/>
      <c r="Z1527" s="139"/>
      <c r="AA1527" s="139"/>
      <c r="AB1527" s="139"/>
      <c r="AC1527" s="139"/>
      <c r="AD1527" s="139"/>
      <c r="AE1527" s="139"/>
      <c r="AF1527" s="163"/>
      <c r="AG1527" s="163"/>
      <c r="AH1527" s="163"/>
      <c r="AI1527" s="163"/>
      <c r="AJ1527" s="163"/>
      <c r="AK1527" s="164"/>
      <c r="AL1527" s="139"/>
      <c r="AM1527" s="139"/>
      <c r="AN1527" s="139"/>
      <c r="AO1527" s="139"/>
      <c r="BB1527" s="165"/>
      <c r="BC1527" s="161"/>
      <c r="BD1527" s="166"/>
      <c r="BJ1527" s="165"/>
      <c r="BK1527" s="161"/>
      <c r="BL1527" s="166"/>
      <c r="CJ1527" s="413"/>
      <c r="CK1527" s="413"/>
      <c r="CO1527" s="141"/>
    </row>
    <row r="1528" spans="1:93" s="5" customFormat="1" x14ac:dyDescent="0.25">
      <c r="A1528" s="139"/>
      <c r="B1528" s="139"/>
      <c r="C1528" s="139"/>
      <c r="D1528" s="139"/>
      <c r="E1528" s="139"/>
      <c r="F1528" s="139"/>
      <c r="G1528" s="139"/>
      <c r="H1528" s="139"/>
      <c r="I1528" s="139"/>
      <c r="J1528" s="139"/>
      <c r="K1528" s="139"/>
      <c r="L1528" s="139"/>
      <c r="M1528" s="139"/>
      <c r="N1528" s="139"/>
      <c r="O1528" s="139"/>
      <c r="P1528" s="139"/>
      <c r="Q1528" s="139"/>
      <c r="R1528" s="139"/>
      <c r="S1528" s="139"/>
      <c r="T1528" s="139"/>
      <c r="U1528" s="139"/>
      <c r="V1528" s="139"/>
      <c r="W1528" s="139"/>
      <c r="X1528" s="139"/>
      <c r="Y1528" s="139"/>
      <c r="Z1528" s="139"/>
      <c r="AA1528" s="139"/>
      <c r="AB1528" s="139"/>
      <c r="AC1528" s="139"/>
      <c r="AD1528" s="139"/>
      <c r="AE1528" s="139"/>
      <c r="AF1528" s="163"/>
      <c r="AG1528" s="163"/>
      <c r="AH1528" s="163"/>
      <c r="AI1528" s="163"/>
      <c r="AJ1528" s="163"/>
      <c r="AK1528" s="164"/>
      <c r="AL1528" s="139"/>
      <c r="AM1528" s="139"/>
      <c r="AN1528" s="139"/>
      <c r="AO1528" s="139"/>
      <c r="BB1528" s="165"/>
      <c r="BC1528" s="161"/>
      <c r="BD1528" s="166"/>
      <c r="BJ1528" s="165"/>
      <c r="BK1528" s="161"/>
      <c r="BL1528" s="166"/>
      <c r="CJ1528" s="413"/>
      <c r="CK1528" s="413"/>
      <c r="CO1528" s="141"/>
    </row>
    <row r="1529" spans="1:93" s="5" customFormat="1" x14ac:dyDescent="0.25">
      <c r="A1529" s="139"/>
      <c r="B1529" s="139"/>
      <c r="C1529" s="139"/>
      <c r="D1529" s="139"/>
      <c r="E1529" s="139"/>
      <c r="F1529" s="139"/>
      <c r="G1529" s="139"/>
      <c r="H1529" s="139"/>
      <c r="I1529" s="139"/>
      <c r="J1529" s="139"/>
      <c r="K1529" s="139"/>
      <c r="L1529" s="139"/>
      <c r="M1529" s="139"/>
      <c r="N1529" s="139"/>
      <c r="O1529" s="139"/>
      <c r="P1529" s="139"/>
      <c r="Q1529" s="139"/>
      <c r="R1529" s="139"/>
      <c r="S1529" s="139"/>
      <c r="T1529" s="139"/>
      <c r="U1529" s="139"/>
      <c r="V1529" s="139"/>
      <c r="W1529" s="139"/>
      <c r="X1529" s="139"/>
      <c r="Y1529" s="139"/>
      <c r="Z1529" s="139"/>
      <c r="AA1529" s="139"/>
      <c r="AB1529" s="139"/>
      <c r="AC1529" s="139"/>
      <c r="AD1529" s="139"/>
      <c r="AE1529" s="139"/>
      <c r="AF1529" s="163"/>
      <c r="AG1529" s="163"/>
      <c r="AH1529" s="163"/>
      <c r="AI1529" s="163"/>
      <c r="AJ1529" s="163"/>
      <c r="AK1529" s="164"/>
      <c r="AL1529" s="139"/>
      <c r="AM1529" s="139"/>
      <c r="AN1529" s="139"/>
      <c r="AO1529" s="139"/>
      <c r="BB1529" s="165"/>
      <c r="BC1529" s="161"/>
      <c r="BD1529" s="166"/>
      <c r="BJ1529" s="165"/>
      <c r="BK1529" s="161"/>
      <c r="BL1529" s="166"/>
      <c r="CJ1529" s="413"/>
      <c r="CK1529" s="413"/>
      <c r="CO1529" s="141"/>
    </row>
    <row r="1530" spans="1:93" s="5" customFormat="1" x14ac:dyDescent="0.25">
      <c r="A1530" s="139"/>
      <c r="B1530" s="139"/>
      <c r="C1530" s="139"/>
      <c r="D1530" s="139"/>
      <c r="E1530" s="139"/>
      <c r="F1530" s="139"/>
      <c r="G1530" s="139"/>
      <c r="H1530" s="139"/>
      <c r="I1530" s="139"/>
      <c r="J1530" s="139"/>
      <c r="K1530" s="139"/>
      <c r="L1530" s="139"/>
      <c r="M1530" s="139"/>
      <c r="N1530" s="139"/>
      <c r="O1530" s="139"/>
      <c r="P1530" s="139"/>
      <c r="Q1530" s="139"/>
      <c r="R1530" s="139"/>
      <c r="S1530" s="139"/>
      <c r="T1530" s="139"/>
      <c r="U1530" s="139"/>
      <c r="V1530" s="139"/>
      <c r="W1530" s="139"/>
      <c r="X1530" s="139"/>
      <c r="Y1530" s="139"/>
      <c r="Z1530" s="139"/>
      <c r="AA1530" s="139"/>
      <c r="AB1530" s="139"/>
      <c r="AC1530" s="139"/>
      <c r="AD1530" s="139"/>
      <c r="AE1530" s="139"/>
      <c r="AF1530" s="163"/>
      <c r="AG1530" s="163"/>
      <c r="AH1530" s="163"/>
      <c r="AI1530" s="163"/>
      <c r="AJ1530" s="163"/>
      <c r="AK1530" s="164"/>
      <c r="AL1530" s="139"/>
      <c r="AM1530" s="139"/>
      <c r="AN1530" s="139"/>
      <c r="AO1530" s="139"/>
      <c r="BB1530" s="165"/>
      <c r="BC1530" s="161"/>
      <c r="BD1530" s="166"/>
      <c r="BJ1530" s="165"/>
      <c r="BK1530" s="161"/>
      <c r="BL1530" s="166"/>
      <c r="CJ1530" s="413"/>
      <c r="CK1530" s="413"/>
      <c r="CO1530" s="141"/>
    </row>
    <row r="1531" spans="1:93" s="5" customFormat="1" x14ac:dyDescent="0.25">
      <c r="A1531" s="139"/>
      <c r="B1531" s="139"/>
      <c r="C1531" s="139"/>
      <c r="D1531" s="139"/>
      <c r="E1531" s="139"/>
      <c r="F1531" s="139"/>
      <c r="G1531" s="139"/>
      <c r="H1531" s="139"/>
      <c r="I1531" s="139"/>
      <c r="J1531" s="139"/>
      <c r="K1531" s="139"/>
      <c r="L1531" s="139"/>
      <c r="M1531" s="139"/>
      <c r="N1531" s="139"/>
      <c r="O1531" s="139"/>
      <c r="P1531" s="139"/>
      <c r="Q1531" s="139"/>
      <c r="R1531" s="139"/>
      <c r="S1531" s="139"/>
      <c r="T1531" s="139"/>
      <c r="U1531" s="139"/>
      <c r="V1531" s="139"/>
      <c r="W1531" s="139"/>
      <c r="X1531" s="139"/>
      <c r="Y1531" s="139"/>
      <c r="Z1531" s="139"/>
      <c r="AA1531" s="139"/>
      <c r="AB1531" s="139"/>
      <c r="AC1531" s="139"/>
      <c r="AD1531" s="139"/>
      <c r="AE1531" s="139"/>
      <c r="AF1531" s="163"/>
      <c r="AG1531" s="163"/>
      <c r="AH1531" s="163"/>
      <c r="AI1531" s="163"/>
      <c r="AJ1531" s="163"/>
      <c r="AK1531" s="164"/>
      <c r="AL1531" s="139"/>
      <c r="AM1531" s="139"/>
      <c r="AN1531" s="139"/>
      <c r="AO1531" s="139"/>
      <c r="BB1531" s="165"/>
      <c r="BC1531" s="161"/>
      <c r="BD1531" s="166"/>
      <c r="BJ1531" s="165"/>
      <c r="BK1531" s="161"/>
      <c r="BL1531" s="166"/>
      <c r="CJ1531" s="413"/>
      <c r="CK1531" s="413"/>
      <c r="CO1531" s="141"/>
    </row>
    <row r="1532" spans="1:93" s="5" customFormat="1" x14ac:dyDescent="0.25">
      <c r="A1532" s="139"/>
      <c r="B1532" s="139"/>
      <c r="C1532" s="139"/>
      <c r="D1532" s="139"/>
      <c r="E1532" s="139"/>
      <c r="F1532" s="139"/>
      <c r="G1532" s="139"/>
      <c r="H1532" s="139"/>
      <c r="I1532" s="139"/>
      <c r="J1532" s="139"/>
      <c r="K1532" s="139"/>
      <c r="L1532" s="139"/>
      <c r="M1532" s="139"/>
      <c r="N1532" s="139"/>
      <c r="O1532" s="139"/>
      <c r="P1532" s="139"/>
      <c r="Q1532" s="139"/>
      <c r="R1532" s="139"/>
      <c r="S1532" s="139"/>
      <c r="T1532" s="139"/>
      <c r="U1532" s="139"/>
      <c r="V1532" s="139"/>
      <c r="W1532" s="139"/>
      <c r="X1532" s="139"/>
      <c r="Y1532" s="139"/>
      <c r="Z1532" s="139"/>
      <c r="AA1532" s="139"/>
      <c r="AB1532" s="139"/>
      <c r="AC1532" s="139"/>
      <c r="AD1532" s="139"/>
      <c r="AE1532" s="139"/>
      <c r="AF1532" s="163"/>
      <c r="AG1532" s="163"/>
      <c r="AH1532" s="163"/>
      <c r="AI1532" s="163"/>
      <c r="AJ1532" s="163"/>
      <c r="AK1532" s="164"/>
      <c r="AL1532" s="139"/>
      <c r="AM1532" s="139"/>
      <c r="AN1532" s="139"/>
      <c r="AO1532" s="139"/>
      <c r="BB1532" s="165"/>
      <c r="BC1532" s="161"/>
      <c r="BD1532" s="166"/>
      <c r="BJ1532" s="165"/>
      <c r="BK1532" s="161"/>
      <c r="BL1532" s="166"/>
      <c r="CJ1532" s="413"/>
      <c r="CK1532" s="413"/>
      <c r="CO1532" s="141"/>
    </row>
    <row r="1533" spans="1:93" s="5" customFormat="1" x14ac:dyDescent="0.25">
      <c r="A1533" s="139"/>
      <c r="B1533" s="139"/>
      <c r="C1533" s="139"/>
      <c r="D1533" s="139"/>
      <c r="E1533" s="139"/>
      <c r="F1533" s="139"/>
      <c r="G1533" s="139"/>
      <c r="H1533" s="139"/>
      <c r="I1533" s="139"/>
      <c r="J1533" s="139"/>
      <c r="K1533" s="139"/>
      <c r="L1533" s="139"/>
      <c r="M1533" s="139"/>
      <c r="N1533" s="139"/>
      <c r="O1533" s="139"/>
      <c r="P1533" s="139"/>
      <c r="Q1533" s="139"/>
      <c r="R1533" s="139"/>
      <c r="S1533" s="139"/>
      <c r="T1533" s="139"/>
      <c r="U1533" s="139"/>
      <c r="V1533" s="139"/>
      <c r="W1533" s="139"/>
      <c r="X1533" s="139"/>
      <c r="Y1533" s="139"/>
      <c r="Z1533" s="139"/>
      <c r="AA1533" s="139"/>
      <c r="AB1533" s="139"/>
      <c r="AC1533" s="139"/>
      <c r="AD1533" s="139"/>
      <c r="AE1533" s="139"/>
      <c r="AF1533" s="163"/>
      <c r="AG1533" s="163"/>
      <c r="AH1533" s="163"/>
      <c r="AI1533" s="163"/>
      <c r="AJ1533" s="163"/>
      <c r="AK1533" s="164"/>
      <c r="AL1533" s="139"/>
      <c r="AM1533" s="139"/>
      <c r="AN1533" s="139"/>
      <c r="AO1533" s="139"/>
      <c r="BB1533" s="165"/>
      <c r="BC1533" s="161"/>
      <c r="BD1533" s="166"/>
      <c r="BJ1533" s="165"/>
      <c r="BK1533" s="161"/>
      <c r="BL1533" s="166"/>
      <c r="CJ1533" s="413"/>
      <c r="CK1533" s="413"/>
      <c r="CO1533" s="141"/>
    </row>
    <row r="1534" spans="1:93" s="5" customFormat="1" x14ac:dyDescent="0.25">
      <c r="A1534" s="139"/>
      <c r="B1534" s="139"/>
      <c r="C1534" s="139"/>
      <c r="D1534" s="139"/>
      <c r="E1534" s="139"/>
      <c r="F1534" s="139"/>
      <c r="G1534" s="139"/>
      <c r="H1534" s="139"/>
      <c r="I1534" s="139"/>
      <c r="J1534" s="139"/>
      <c r="K1534" s="139"/>
      <c r="L1534" s="139"/>
      <c r="M1534" s="139"/>
      <c r="N1534" s="139"/>
      <c r="O1534" s="139"/>
      <c r="P1534" s="139"/>
      <c r="Q1534" s="139"/>
      <c r="R1534" s="139"/>
      <c r="S1534" s="139"/>
      <c r="T1534" s="139"/>
      <c r="U1534" s="139"/>
      <c r="V1534" s="139"/>
      <c r="W1534" s="139"/>
      <c r="X1534" s="139"/>
      <c r="Y1534" s="139"/>
      <c r="Z1534" s="139"/>
      <c r="AA1534" s="139"/>
      <c r="AB1534" s="139"/>
      <c r="AC1534" s="139"/>
      <c r="AD1534" s="139"/>
      <c r="AE1534" s="139"/>
      <c r="AF1534" s="163"/>
      <c r="AG1534" s="163"/>
      <c r="AH1534" s="163"/>
      <c r="AI1534" s="163"/>
      <c r="AJ1534" s="163"/>
      <c r="AK1534" s="164"/>
      <c r="AL1534" s="139"/>
      <c r="AM1534" s="139"/>
      <c r="AN1534" s="139"/>
      <c r="AO1534" s="139"/>
      <c r="BB1534" s="165"/>
      <c r="BC1534" s="161"/>
      <c r="BD1534" s="166"/>
      <c r="BJ1534" s="165"/>
      <c r="BK1534" s="161"/>
      <c r="BL1534" s="166"/>
      <c r="CJ1534" s="413"/>
      <c r="CK1534" s="413"/>
      <c r="CO1534" s="141"/>
    </row>
    <row r="1535" spans="1:93" s="5" customFormat="1" x14ac:dyDescent="0.25">
      <c r="A1535" s="139"/>
      <c r="B1535" s="139"/>
      <c r="C1535" s="139"/>
      <c r="D1535" s="139"/>
      <c r="E1535" s="139"/>
      <c r="F1535" s="139"/>
      <c r="G1535" s="139"/>
      <c r="H1535" s="139"/>
      <c r="I1535" s="139"/>
      <c r="J1535" s="139"/>
      <c r="K1535" s="139"/>
      <c r="L1535" s="139"/>
      <c r="M1535" s="139"/>
      <c r="N1535" s="139"/>
      <c r="O1535" s="139"/>
      <c r="P1535" s="139"/>
      <c r="Q1535" s="139"/>
      <c r="R1535" s="139"/>
      <c r="S1535" s="139"/>
      <c r="T1535" s="139"/>
      <c r="U1535" s="139"/>
      <c r="V1535" s="139"/>
      <c r="W1535" s="139"/>
      <c r="X1535" s="139"/>
      <c r="Y1535" s="139"/>
      <c r="Z1535" s="139"/>
      <c r="AA1535" s="139"/>
      <c r="AB1535" s="139"/>
      <c r="AC1535" s="139"/>
      <c r="AD1535" s="139"/>
      <c r="AE1535" s="139"/>
      <c r="AF1535" s="163"/>
      <c r="AG1535" s="163"/>
      <c r="AH1535" s="163"/>
      <c r="AI1535" s="163"/>
      <c r="AJ1535" s="163"/>
      <c r="AK1535" s="164"/>
      <c r="AL1535" s="139"/>
      <c r="AM1535" s="139"/>
      <c r="AN1535" s="139"/>
      <c r="AO1535" s="139"/>
      <c r="BB1535" s="165"/>
      <c r="BC1535" s="161"/>
      <c r="BD1535" s="166"/>
      <c r="BJ1535" s="165"/>
      <c r="BK1535" s="161"/>
      <c r="BL1535" s="166"/>
      <c r="CJ1535" s="413"/>
      <c r="CK1535" s="413"/>
      <c r="CO1535" s="141"/>
    </row>
    <row r="1536" spans="1:93" s="5" customFormat="1" x14ac:dyDescent="0.25">
      <c r="A1536" s="139"/>
      <c r="B1536" s="139"/>
      <c r="C1536" s="139"/>
      <c r="D1536" s="139"/>
      <c r="E1536" s="139"/>
      <c r="F1536" s="139"/>
      <c r="G1536" s="139"/>
      <c r="H1536" s="139"/>
      <c r="I1536" s="139"/>
      <c r="J1536" s="139"/>
      <c r="K1536" s="139"/>
      <c r="L1536" s="139"/>
      <c r="M1536" s="139"/>
      <c r="N1536" s="139"/>
      <c r="O1536" s="139"/>
      <c r="P1536" s="139"/>
      <c r="Q1536" s="139"/>
      <c r="R1536" s="139"/>
      <c r="S1536" s="139"/>
      <c r="T1536" s="139"/>
      <c r="U1536" s="139"/>
      <c r="V1536" s="139"/>
      <c r="W1536" s="139"/>
      <c r="X1536" s="139"/>
      <c r="Y1536" s="139"/>
      <c r="Z1536" s="139"/>
      <c r="AA1536" s="139"/>
      <c r="AB1536" s="139"/>
      <c r="AC1536" s="139"/>
      <c r="AD1536" s="139"/>
      <c r="AE1536" s="139"/>
      <c r="AF1536" s="163"/>
      <c r="AG1536" s="163"/>
      <c r="AH1536" s="163"/>
      <c r="AI1536" s="163"/>
      <c r="AJ1536" s="163"/>
      <c r="AK1536" s="164"/>
      <c r="AL1536" s="139"/>
      <c r="AM1536" s="139"/>
      <c r="AN1536" s="139"/>
      <c r="AO1536" s="139"/>
      <c r="BB1536" s="165"/>
      <c r="BC1536" s="161"/>
      <c r="BD1536" s="166"/>
      <c r="BJ1536" s="165"/>
      <c r="BK1536" s="161"/>
      <c r="BL1536" s="166"/>
      <c r="CJ1536" s="413"/>
      <c r="CK1536" s="413"/>
      <c r="CO1536" s="141"/>
    </row>
    <row r="1537" spans="1:93" s="5" customFormat="1" x14ac:dyDescent="0.25">
      <c r="A1537" s="139"/>
      <c r="B1537" s="139"/>
      <c r="C1537" s="139"/>
      <c r="D1537" s="139"/>
      <c r="E1537" s="139"/>
      <c r="F1537" s="139"/>
      <c r="G1537" s="139"/>
      <c r="H1537" s="139"/>
      <c r="I1537" s="139"/>
      <c r="J1537" s="139"/>
      <c r="K1537" s="139"/>
      <c r="L1537" s="139"/>
      <c r="M1537" s="139"/>
      <c r="N1537" s="139"/>
      <c r="O1537" s="139"/>
      <c r="P1537" s="139"/>
      <c r="Q1537" s="139"/>
      <c r="R1537" s="139"/>
      <c r="S1537" s="139"/>
      <c r="T1537" s="139"/>
      <c r="U1537" s="139"/>
      <c r="V1537" s="139"/>
      <c r="W1537" s="139"/>
      <c r="X1537" s="139"/>
      <c r="Y1537" s="139"/>
      <c r="Z1537" s="139"/>
      <c r="AA1537" s="139"/>
      <c r="AB1537" s="139"/>
      <c r="AC1537" s="139"/>
      <c r="AD1537" s="139"/>
      <c r="AE1537" s="139"/>
      <c r="AF1537" s="163"/>
      <c r="AG1537" s="163"/>
      <c r="AH1537" s="163"/>
      <c r="AI1537" s="163"/>
      <c r="AJ1537" s="163"/>
      <c r="AK1537" s="164"/>
      <c r="AL1537" s="139"/>
      <c r="AM1537" s="139"/>
      <c r="AN1537" s="139"/>
      <c r="AO1537" s="139"/>
      <c r="BB1537" s="165"/>
      <c r="BC1537" s="161"/>
      <c r="BD1537" s="166"/>
      <c r="BJ1537" s="165"/>
      <c r="BK1537" s="161"/>
      <c r="BL1537" s="166"/>
      <c r="CJ1537" s="413"/>
      <c r="CK1537" s="413"/>
      <c r="CO1537" s="141"/>
    </row>
    <row r="1538" spans="1:93" s="5" customFormat="1" x14ac:dyDescent="0.25">
      <c r="A1538" s="139"/>
      <c r="B1538" s="139"/>
      <c r="C1538" s="139"/>
      <c r="D1538" s="139"/>
      <c r="E1538" s="139"/>
      <c r="F1538" s="139"/>
      <c r="G1538" s="139"/>
      <c r="H1538" s="139"/>
      <c r="I1538" s="139"/>
      <c r="J1538" s="139"/>
      <c r="K1538" s="139"/>
      <c r="L1538" s="139"/>
      <c r="M1538" s="139"/>
      <c r="N1538" s="139"/>
      <c r="O1538" s="139"/>
      <c r="P1538" s="139"/>
      <c r="Q1538" s="139"/>
      <c r="R1538" s="139"/>
      <c r="S1538" s="139"/>
      <c r="T1538" s="139"/>
      <c r="U1538" s="139"/>
      <c r="V1538" s="139"/>
      <c r="W1538" s="139"/>
      <c r="X1538" s="139"/>
      <c r="Y1538" s="139"/>
      <c r="Z1538" s="139"/>
      <c r="AA1538" s="139"/>
      <c r="AB1538" s="139"/>
      <c r="AC1538" s="139"/>
      <c r="AD1538" s="139"/>
      <c r="AE1538" s="139"/>
      <c r="AF1538" s="163"/>
      <c r="AG1538" s="163"/>
      <c r="AH1538" s="163"/>
      <c r="AI1538" s="163"/>
      <c r="AJ1538" s="163"/>
      <c r="AK1538" s="164"/>
      <c r="AL1538" s="139"/>
      <c r="AM1538" s="139"/>
      <c r="AN1538" s="139"/>
      <c r="AO1538" s="139"/>
      <c r="BB1538" s="165"/>
      <c r="BC1538" s="161"/>
      <c r="BD1538" s="166"/>
      <c r="BJ1538" s="165"/>
      <c r="BK1538" s="161"/>
      <c r="BL1538" s="166"/>
      <c r="CJ1538" s="413"/>
      <c r="CK1538" s="413"/>
      <c r="CO1538" s="141"/>
    </row>
    <row r="1539" spans="1:93" s="5" customFormat="1" x14ac:dyDescent="0.25">
      <c r="A1539" s="139"/>
      <c r="B1539" s="139"/>
      <c r="C1539" s="139"/>
      <c r="D1539" s="139"/>
      <c r="E1539" s="139"/>
      <c r="F1539" s="139"/>
      <c r="G1539" s="139"/>
      <c r="H1539" s="139"/>
      <c r="I1539" s="139"/>
      <c r="J1539" s="139"/>
      <c r="K1539" s="139"/>
      <c r="L1539" s="139"/>
      <c r="M1539" s="139"/>
      <c r="N1539" s="139"/>
      <c r="O1539" s="139"/>
      <c r="P1539" s="139"/>
      <c r="Q1539" s="139"/>
      <c r="R1539" s="139"/>
      <c r="S1539" s="139"/>
      <c r="T1539" s="139"/>
      <c r="U1539" s="139"/>
      <c r="V1539" s="139"/>
      <c r="W1539" s="139"/>
      <c r="X1539" s="139"/>
      <c r="Y1539" s="139"/>
      <c r="Z1539" s="139"/>
      <c r="AA1539" s="139"/>
      <c r="AB1539" s="139"/>
      <c r="AC1539" s="139"/>
      <c r="AD1539" s="139"/>
      <c r="AE1539" s="139"/>
      <c r="AF1539" s="163"/>
      <c r="AG1539" s="163"/>
      <c r="AH1539" s="163"/>
      <c r="AI1539" s="163"/>
      <c r="AJ1539" s="163"/>
      <c r="AK1539" s="164"/>
      <c r="AL1539" s="139"/>
      <c r="AM1539" s="139"/>
      <c r="AN1539" s="139"/>
      <c r="AO1539" s="139"/>
      <c r="BB1539" s="165"/>
      <c r="BC1539" s="161"/>
      <c r="BD1539" s="166"/>
      <c r="BJ1539" s="165"/>
      <c r="BK1539" s="161"/>
      <c r="BL1539" s="166"/>
      <c r="CJ1539" s="413"/>
      <c r="CK1539" s="413"/>
      <c r="CO1539" s="141"/>
    </row>
    <row r="1540" spans="1:93" s="5" customFormat="1" x14ac:dyDescent="0.25">
      <c r="A1540" s="139"/>
      <c r="B1540" s="139"/>
      <c r="C1540" s="139"/>
      <c r="D1540" s="139"/>
      <c r="E1540" s="139"/>
      <c r="F1540" s="139"/>
      <c r="G1540" s="139"/>
      <c r="H1540" s="139"/>
      <c r="I1540" s="139"/>
      <c r="J1540" s="139"/>
      <c r="K1540" s="139"/>
      <c r="L1540" s="139"/>
      <c r="M1540" s="139"/>
      <c r="N1540" s="139"/>
      <c r="O1540" s="139"/>
      <c r="P1540" s="139"/>
      <c r="Q1540" s="139"/>
      <c r="R1540" s="139"/>
      <c r="S1540" s="139"/>
      <c r="T1540" s="139"/>
      <c r="U1540" s="139"/>
      <c r="V1540" s="139"/>
      <c r="W1540" s="139"/>
      <c r="X1540" s="139"/>
      <c r="Y1540" s="139"/>
      <c r="Z1540" s="139"/>
      <c r="AA1540" s="139"/>
      <c r="AB1540" s="139"/>
      <c r="AC1540" s="139"/>
      <c r="AD1540" s="139"/>
      <c r="AE1540" s="139"/>
      <c r="AF1540" s="163"/>
      <c r="AG1540" s="163"/>
      <c r="AH1540" s="163"/>
      <c r="AI1540" s="163"/>
      <c r="AJ1540" s="163"/>
      <c r="AK1540" s="164"/>
      <c r="AL1540" s="139"/>
      <c r="AM1540" s="139"/>
      <c r="AN1540" s="139"/>
      <c r="AO1540" s="139"/>
      <c r="BB1540" s="165"/>
      <c r="BC1540" s="161"/>
      <c r="BD1540" s="166"/>
      <c r="BJ1540" s="165"/>
      <c r="BK1540" s="161"/>
      <c r="BL1540" s="166"/>
      <c r="CJ1540" s="413"/>
      <c r="CK1540" s="413"/>
      <c r="CO1540" s="141"/>
    </row>
    <row r="1541" spans="1:93" s="5" customFormat="1" x14ac:dyDescent="0.25">
      <c r="A1541" s="139"/>
      <c r="B1541" s="139"/>
      <c r="C1541" s="139"/>
      <c r="D1541" s="139"/>
      <c r="E1541" s="139"/>
      <c r="F1541" s="139"/>
      <c r="G1541" s="139"/>
      <c r="H1541" s="139"/>
      <c r="I1541" s="139"/>
      <c r="J1541" s="139"/>
      <c r="K1541" s="139"/>
      <c r="L1541" s="139"/>
      <c r="M1541" s="139"/>
      <c r="N1541" s="139"/>
      <c r="O1541" s="139"/>
      <c r="P1541" s="139"/>
      <c r="Q1541" s="139"/>
      <c r="R1541" s="139"/>
      <c r="S1541" s="139"/>
      <c r="T1541" s="139"/>
      <c r="U1541" s="139"/>
      <c r="V1541" s="139"/>
      <c r="W1541" s="139"/>
      <c r="X1541" s="139"/>
      <c r="Y1541" s="139"/>
      <c r="Z1541" s="139"/>
      <c r="AA1541" s="139"/>
      <c r="AB1541" s="139"/>
      <c r="AC1541" s="139"/>
      <c r="AD1541" s="139"/>
      <c r="AE1541" s="139"/>
      <c r="AF1541" s="163"/>
      <c r="AG1541" s="163"/>
      <c r="AH1541" s="163"/>
      <c r="AI1541" s="163"/>
      <c r="AJ1541" s="163"/>
      <c r="AK1541" s="164"/>
      <c r="AL1541" s="139"/>
      <c r="AM1541" s="139"/>
      <c r="AN1541" s="139"/>
      <c r="AO1541" s="139"/>
      <c r="BB1541" s="165"/>
      <c r="BC1541" s="161"/>
      <c r="BD1541" s="166"/>
      <c r="BJ1541" s="165"/>
      <c r="BK1541" s="161"/>
      <c r="BL1541" s="166"/>
      <c r="CJ1541" s="413"/>
      <c r="CK1541" s="413"/>
      <c r="CO1541" s="141"/>
    </row>
    <row r="1542" spans="1:93" s="5" customFormat="1" x14ac:dyDescent="0.25">
      <c r="A1542" s="139"/>
      <c r="B1542" s="139"/>
      <c r="C1542" s="139"/>
      <c r="D1542" s="139"/>
      <c r="E1542" s="139"/>
      <c r="F1542" s="139"/>
      <c r="G1542" s="139"/>
      <c r="H1542" s="139"/>
      <c r="I1542" s="139"/>
      <c r="J1542" s="139"/>
      <c r="K1542" s="139"/>
      <c r="L1542" s="139"/>
      <c r="M1542" s="139"/>
      <c r="N1542" s="139"/>
      <c r="O1542" s="139"/>
      <c r="P1542" s="139"/>
      <c r="Q1542" s="139"/>
      <c r="R1542" s="139"/>
      <c r="S1542" s="139"/>
      <c r="T1542" s="139"/>
      <c r="U1542" s="139"/>
      <c r="V1542" s="139"/>
      <c r="W1542" s="139"/>
      <c r="X1542" s="139"/>
      <c r="Y1542" s="139"/>
      <c r="Z1542" s="139"/>
      <c r="AA1542" s="139"/>
      <c r="AB1542" s="139"/>
      <c r="AC1542" s="139"/>
      <c r="AD1542" s="139"/>
      <c r="AE1542" s="139"/>
      <c r="AF1542" s="163"/>
      <c r="AG1542" s="163"/>
      <c r="AH1542" s="163"/>
      <c r="AI1542" s="163"/>
      <c r="AJ1542" s="163"/>
      <c r="AK1542" s="164"/>
      <c r="AL1542" s="139"/>
      <c r="AM1542" s="139"/>
      <c r="AN1542" s="139"/>
      <c r="AO1542" s="139"/>
      <c r="BB1542" s="165"/>
      <c r="BC1542" s="161"/>
      <c r="BD1542" s="166"/>
      <c r="BJ1542" s="165"/>
      <c r="BK1542" s="161"/>
      <c r="BL1542" s="166"/>
      <c r="CJ1542" s="413"/>
      <c r="CK1542" s="413"/>
      <c r="CO1542" s="141"/>
    </row>
    <row r="1543" spans="1:93" s="5" customFormat="1" x14ac:dyDescent="0.25">
      <c r="A1543" s="139"/>
      <c r="B1543" s="139"/>
      <c r="C1543" s="139"/>
      <c r="D1543" s="139"/>
      <c r="E1543" s="139"/>
      <c r="F1543" s="139"/>
      <c r="G1543" s="139"/>
      <c r="H1543" s="139"/>
      <c r="I1543" s="139"/>
      <c r="J1543" s="139"/>
      <c r="K1543" s="139"/>
      <c r="L1543" s="139"/>
      <c r="M1543" s="139"/>
      <c r="N1543" s="139"/>
      <c r="O1543" s="139"/>
      <c r="P1543" s="139"/>
      <c r="Q1543" s="139"/>
      <c r="R1543" s="139"/>
      <c r="S1543" s="139"/>
      <c r="T1543" s="139"/>
      <c r="U1543" s="139"/>
      <c r="V1543" s="139"/>
      <c r="W1543" s="139"/>
      <c r="X1543" s="139"/>
      <c r="Y1543" s="139"/>
      <c r="Z1543" s="139"/>
      <c r="AA1543" s="139"/>
      <c r="AB1543" s="139"/>
      <c r="AC1543" s="139"/>
      <c r="AD1543" s="139"/>
      <c r="AE1543" s="139"/>
      <c r="AF1543" s="163"/>
      <c r="AG1543" s="163"/>
      <c r="AH1543" s="163"/>
      <c r="AI1543" s="163"/>
      <c r="AJ1543" s="163"/>
      <c r="AK1543" s="164"/>
      <c r="AL1543" s="139"/>
      <c r="AM1543" s="139"/>
      <c r="AN1543" s="139"/>
      <c r="AO1543" s="139"/>
      <c r="BB1543" s="165"/>
      <c r="BC1543" s="161"/>
      <c r="BD1543" s="166"/>
      <c r="BJ1543" s="165"/>
      <c r="BK1543" s="161"/>
      <c r="BL1543" s="166"/>
      <c r="CJ1543" s="413"/>
      <c r="CK1543" s="413"/>
      <c r="CO1543" s="141"/>
    </row>
    <row r="1544" spans="1:93" s="5" customFormat="1" x14ac:dyDescent="0.25">
      <c r="A1544" s="139"/>
      <c r="B1544" s="139"/>
      <c r="C1544" s="139"/>
      <c r="D1544" s="139"/>
      <c r="E1544" s="139"/>
      <c r="F1544" s="139"/>
      <c r="G1544" s="139"/>
      <c r="H1544" s="139"/>
      <c r="I1544" s="139"/>
      <c r="J1544" s="139"/>
      <c r="K1544" s="139"/>
      <c r="L1544" s="139"/>
      <c r="M1544" s="139"/>
      <c r="N1544" s="139"/>
      <c r="O1544" s="139"/>
      <c r="P1544" s="139"/>
      <c r="Q1544" s="139"/>
      <c r="R1544" s="139"/>
      <c r="S1544" s="139"/>
      <c r="T1544" s="139"/>
      <c r="U1544" s="139"/>
      <c r="V1544" s="139"/>
      <c r="W1544" s="139"/>
      <c r="X1544" s="139"/>
      <c r="Y1544" s="139"/>
      <c r="Z1544" s="139"/>
      <c r="AA1544" s="139"/>
      <c r="AB1544" s="139"/>
      <c r="AC1544" s="139"/>
      <c r="AD1544" s="139"/>
      <c r="AE1544" s="139"/>
      <c r="AF1544" s="163"/>
      <c r="AG1544" s="163"/>
      <c r="AH1544" s="163"/>
      <c r="AI1544" s="163"/>
      <c r="AJ1544" s="163"/>
      <c r="AK1544" s="164"/>
      <c r="AL1544" s="139"/>
      <c r="AM1544" s="139"/>
      <c r="AN1544" s="139"/>
      <c r="AO1544" s="139"/>
      <c r="BB1544" s="165"/>
      <c r="BC1544" s="161"/>
      <c r="BD1544" s="166"/>
      <c r="BJ1544" s="165"/>
      <c r="BK1544" s="161"/>
      <c r="BL1544" s="166"/>
      <c r="CJ1544" s="413"/>
      <c r="CK1544" s="413"/>
      <c r="CO1544" s="141"/>
    </row>
    <row r="1545" spans="1:93" s="5" customFormat="1" x14ac:dyDescent="0.25">
      <c r="A1545" s="139"/>
      <c r="B1545" s="139"/>
      <c r="C1545" s="139"/>
      <c r="D1545" s="139"/>
      <c r="E1545" s="139"/>
      <c r="F1545" s="139"/>
      <c r="G1545" s="139"/>
      <c r="H1545" s="139"/>
      <c r="I1545" s="139"/>
      <c r="J1545" s="139"/>
      <c r="K1545" s="139"/>
      <c r="L1545" s="139"/>
      <c r="M1545" s="139"/>
      <c r="N1545" s="139"/>
      <c r="O1545" s="139"/>
      <c r="P1545" s="139"/>
      <c r="Q1545" s="139"/>
      <c r="R1545" s="139"/>
      <c r="S1545" s="139"/>
      <c r="T1545" s="139"/>
      <c r="U1545" s="139"/>
      <c r="V1545" s="139"/>
      <c r="W1545" s="139"/>
      <c r="X1545" s="139"/>
      <c r="Y1545" s="139"/>
      <c r="Z1545" s="139"/>
      <c r="AA1545" s="139"/>
      <c r="AB1545" s="139"/>
      <c r="AC1545" s="139"/>
      <c r="AD1545" s="139"/>
      <c r="AE1545" s="139"/>
      <c r="AF1545" s="163"/>
      <c r="AG1545" s="163"/>
      <c r="AH1545" s="163"/>
      <c r="AI1545" s="163"/>
      <c r="AJ1545" s="163"/>
      <c r="AK1545" s="164"/>
      <c r="AL1545" s="139"/>
      <c r="AM1545" s="139"/>
      <c r="AN1545" s="139"/>
      <c r="AO1545" s="139"/>
      <c r="BB1545" s="165"/>
      <c r="BC1545" s="161"/>
      <c r="BD1545" s="166"/>
      <c r="BJ1545" s="165"/>
      <c r="BK1545" s="161"/>
      <c r="BL1545" s="166"/>
      <c r="CJ1545" s="413"/>
      <c r="CK1545" s="413"/>
      <c r="CO1545" s="141"/>
    </row>
    <row r="1546" spans="1:93" s="5" customFormat="1" x14ac:dyDescent="0.25">
      <c r="A1546" s="139"/>
      <c r="B1546" s="139"/>
      <c r="C1546" s="139"/>
      <c r="D1546" s="139"/>
      <c r="E1546" s="139"/>
      <c r="F1546" s="139"/>
      <c r="G1546" s="139"/>
      <c r="H1546" s="139"/>
      <c r="I1546" s="139"/>
      <c r="J1546" s="139"/>
      <c r="K1546" s="139"/>
      <c r="L1546" s="139"/>
      <c r="M1546" s="139"/>
      <c r="N1546" s="139"/>
      <c r="O1546" s="139"/>
      <c r="P1546" s="139"/>
      <c r="Q1546" s="139"/>
      <c r="R1546" s="139"/>
      <c r="S1546" s="139"/>
      <c r="T1546" s="139"/>
      <c r="U1546" s="139"/>
      <c r="V1546" s="139"/>
      <c r="W1546" s="139"/>
      <c r="X1546" s="139"/>
      <c r="Y1546" s="139"/>
      <c r="Z1546" s="139"/>
      <c r="AA1546" s="139"/>
      <c r="AB1546" s="139"/>
      <c r="AC1546" s="139"/>
      <c r="AD1546" s="139"/>
      <c r="AE1546" s="139"/>
      <c r="AF1546" s="163"/>
      <c r="AG1546" s="163"/>
      <c r="AH1546" s="163"/>
      <c r="AI1546" s="163"/>
      <c r="AJ1546" s="163"/>
      <c r="AK1546" s="164"/>
      <c r="AL1546" s="139"/>
      <c r="AM1546" s="139"/>
      <c r="AN1546" s="139"/>
      <c r="AO1546" s="139"/>
      <c r="BB1546" s="165"/>
      <c r="BC1546" s="161"/>
      <c r="BD1546" s="166"/>
      <c r="BJ1546" s="165"/>
      <c r="BK1546" s="161"/>
      <c r="BL1546" s="166"/>
      <c r="CJ1546" s="413"/>
      <c r="CK1546" s="413"/>
      <c r="CO1546" s="141"/>
    </row>
    <row r="1547" spans="1:93" s="5" customFormat="1" x14ac:dyDescent="0.25">
      <c r="A1547" s="139"/>
      <c r="B1547" s="139"/>
      <c r="C1547" s="139"/>
      <c r="D1547" s="139"/>
      <c r="E1547" s="139"/>
      <c r="F1547" s="139"/>
      <c r="G1547" s="139"/>
      <c r="H1547" s="139"/>
      <c r="I1547" s="139"/>
      <c r="J1547" s="139"/>
      <c r="K1547" s="139"/>
      <c r="L1547" s="139"/>
      <c r="M1547" s="139"/>
      <c r="N1547" s="139"/>
      <c r="O1547" s="139"/>
      <c r="P1547" s="139"/>
      <c r="Q1547" s="139"/>
      <c r="R1547" s="139"/>
      <c r="S1547" s="139"/>
      <c r="T1547" s="139"/>
      <c r="U1547" s="139"/>
      <c r="V1547" s="139"/>
      <c r="W1547" s="139"/>
      <c r="X1547" s="139"/>
      <c r="Y1547" s="139"/>
      <c r="Z1547" s="139"/>
      <c r="AA1547" s="139"/>
      <c r="AB1547" s="139"/>
      <c r="AC1547" s="139"/>
      <c r="AD1547" s="139"/>
      <c r="AE1547" s="139"/>
      <c r="AF1547" s="163"/>
      <c r="AG1547" s="163"/>
      <c r="AH1547" s="163"/>
      <c r="AI1547" s="163"/>
      <c r="AJ1547" s="163"/>
      <c r="AK1547" s="164"/>
      <c r="AL1547" s="139"/>
      <c r="AM1547" s="139"/>
      <c r="AN1547" s="139"/>
      <c r="AO1547" s="139"/>
      <c r="BB1547" s="165"/>
      <c r="BC1547" s="161"/>
      <c r="BD1547" s="166"/>
      <c r="BJ1547" s="165"/>
      <c r="BK1547" s="161"/>
      <c r="BL1547" s="166"/>
      <c r="CJ1547" s="413"/>
      <c r="CK1547" s="413"/>
      <c r="CO1547" s="141"/>
    </row>
    <row r="1548" spans="1:93" s="5" customFormat="1" x14ac:dyDescent="0.25">
      <c r="A1548" s="139"/>
      <c r="B1548" s="139"/>
      <c r="C1548" s="139"/>
      <c r="D1548" s="139"/>
      <c r="E1548" s="139"/>
      <c r="F1548" s="139"/>
      <c r="G1548" s="139"/>
      <c r="H1548" s="139"/>
      <c r="I1548" s="139"/>
      <c r="J1548" s="139"/>
      <c r="K1548" s="139"/>
      <c r="L1548" s="139"/>
      <c r="M1548" s="139"/>
      <c r="N1548" s="139"/>
      <c r="O1548" s="139"/>
      <c r="P1548" s="139"/>
      <c r="Q1548" s="139"/>
      <c r="R1548" s="139"/>
      <c r="S1548" s="139"/>
      <c r="T1548" s="139"/>
      <c r="U1548" s="139"/>
      <c r="V1548" s="139"/>
      <c r="W1548" s="139"/>
      <c r="X1548" s="139"/>
      <c r="Y1548" s="139"/>
      <c r="Z1548" s="139"/>
      <c r="AA1548" s="139"/>
      <c r="AB1548" s="139"/>
      <c r="AC1548" s="139"/>
      <c r="AD1548" s="139"/>
      <c r="AE1548" s="139"/>
      <c r="AF1548" s="163"/>
      <c r="AG1548" s="163"/>
      <c r="AH1548" s="163"/>
      <c r="AI1548" s="163"/>
      <c r="AJ1548" s="163"/>
      <c r="AK1548" s="164"/>
      <c r="AL1548" s="139"/>
      <c r="AM1548" s="139"/>
      <c r="AN1548" s="139"/>
      <c r="AO1548" s="139"/>
      <c r="BB1548" s="165"/>
      <c r="BC1548" s="161"/>
      <c r="BD1548" s="166"/>
      <c r="BJ1548" s="165"/>
      <c r="BK1548" s="161"/>
      <c r="BL1548" s="166"/>
      <c r="CJ1548" s="413"/>
      <c r="CK1548" s="413"/>
      <c r="CO1548" s="141"/>
    </row>
    <row r="1549" spans="1:93" s="5" customFormat="1" x14ac:dyDescent="0.25">
      <c r="A1549" s="139"/>
      <c r="B1549" s="139"/>
      <c r="C1549" s="139"/>
      <c r="D1549" s="139"/>
      <c r="E1549" s="139"/>
      <c r="F1549" s="139"/>
      <c r="G1549" s="139"/>
      <c r="H1549" s="139"/>
      <c r="I1549" s="139"/>
      <c r="J1549" s="139"/>
      <c r="K1549" s="139"/>
      <c r="L1549" s="139"/>
      <c r="M1549" s="139"/>
      <c r="N1549" s="139"/>
      <c r="O1549" s="139"/>
      <c r="P1549" s="139"/>
      <c r="Q1549" s="139"/>
      <c r="R1549" s="139"/>
      <c r="S1549" s="139"/>
      <c r="T1549" s="139"/>
      <c r="U1549" s="139"/>
      <c r="V1549" s="139"/>
      <c r="W1549" s="139"/>
      <c r="X1549" s="139"/>
      <c r="Y1549" s="139"/>
      <c r="Z1549" s="139"/>
      <c r="AA1549" s="139"/>
      <c r="AB1549" s="139"/>
      <c r="AC1549" s="139"/>
      <c r="AD1549" s="139"/>
      <c r="AE1549" s="139"/>
      <c r="AF1549" s="163"/>
      <c r="AG1549" s="163"/>
      <c r="AH1549" s="163"/>
      <c r="AI1549" s="163"/>
      <c r="AJ1549" s="163"/>
      <c r="AK1549" s="164"/>
      <c r="AL1549" s="139"/>
      <c r="AM1549" s="139"/>
      <c r="AN1549" s="139"/>
      <c r="AO1549" s="139"/>
      <c r="BB1549" s="165"/>
      <c r="BC1549" s="161"/>
      <c r="BD1549" s="166"/>
      <c r="BJ1549" s="165"/>
      <c r="BK1549" s="161"/>
      <c r="BL1549" s="166"/>
      <c r="CJ1549" s="413"/>
      <c r="CK1549" s="413"/>
      <c r="CO1549" s="141"/>
    </row>
    <row r="1550" spans="1:93" s="5" customFormat="1" x14ac:dyDescent="0.25">
      <c r="A1550" s="139"/>
      <c r="B1550" s="139"/>
      <c r="C1550" s="139"/>
      <c r="D1550" s="139"/>
      <c r="E1550" s="139"/>
      <c r="F1550" s="139"/>
      <c r="G1550" s="139"/>
      <c r="H1550" s="139"/>
      <c r="I1550" s="139"/>
      <c r="J1550" s="139"/>
      <c r="K1550" s="139"/>
      <c r="L1550" s="139"/>
      <c r="M1550" s="139"/>
      <c r="N1550" s="139"/>
      <c r="O1550" s="139"/>
      <c r="P1550" s="139"/>
      <c r="Q1550" s="139"/>
      <c r="R1550" s="139"/>
      <c r="S1550" s="139"/>
      <c r="T1550" s="139"/>
      <c r="U1550" s="139"/>
      <c r="V1550" s="139"/>
      <c r="W1550" s="139"/>
      <c r="X1550" s="139"/>
      <c r="Y1550" s="139"/>
      <c r="Z1550" s="139"/>
      <c r="AA1550" s="139"/>
      <c r="AB1550" s="139"/>
      <c r="AC1550" s="139"/>
      <c r="AD1550" s="139"/>
      <c r="AE1550" s="139"/>
      <c r="AF1550" s="163"/>
      <c r="AG1550" s="163"/>
      <c r="AH1550" s="163"/>
      <c r="AI1550" s="163"/>
      <c r="AJ1550" s="163"/>
      <c r="AK1550" s="164"/>
      <c r="AL1550" s="139"/>
      <c r="AM1550" s="139"/>
      <c r="AN1550" s="139"/>
      <c r="AO1550" s="139"/>
      <c r="BB1550" s="165"/>
      <c r="BC1550" s="161"/>
      <c r="BD1550" s="166"/>
      <c r="BJ1550" s="165"/>
      <c r="BK1550" s="161"/>
      <c r="BL1550" s="166"/>
      <c r="CJ1550" s="413"/>
      <c r="CK1550" s="413"/>
      <c r="CO1550" s="141"/>
    </row>
    <row r="1551" spans="1:93" s="5" customFormat="1" x14ac:dyDescent="0.25">
      <c r="A1551" s="139"/>
      <c r="B1551" s="139"/>
      <c r="C1551" s="139"/>
      <c r="D1551" s="139"/>
      <c r="E1551" s="139"/>
      <c r="F1551" s="139"/>
      <c r="G1551" s="139"/>
      <c r="H1551" s="139"/>
      <c r="I1551" s="139"/>
      <c r="J1551" s="139"/>
      <c r="K1551" s="139"/>
      <c r="L1551" s="139"/>
      <c r="M1551" s="139"/>
      <c r="N1551" s="139"/>
      <c r="O1551" s="139"/>
      <c r="P1551" s="139"/>
      <c r="Q1551" s="139"/>
      <c r="R1551" s="139"/>
      <c r="S1551" s="139"/>
      <c r="T1551" s="139"/>
      <c r="U1551" s="139"/>
      <c r="V1551" s="139"/>
      <c r="W1551" s="139"/>
      <c r="X1551" s="139"/>
      <c r="Y1551" s="139"/>
      <c r="Z1551" s="139"/>
      <c r="AA1551" s="139"/>
      <c r="AB1551" s="139"/>
      <c r="AC1551" s="139"/>
      <c r="AD1551" s="139"/>
      <c r="AE1551" s="139"/>
      <c r="AF1551" s="163"/>
      <c r="AG1551" s="163"/>
      <c r="AH1551" s="163"/>
      <c r="AI1551" s="163"/>
      <c r="AJ1551" s="163"/>
      <c r="AK1551" s="164"/>
      <c r="AL1551" s="139"/>
      <c r="AM1551" s="139"/>
      <c r="AN1551" s="139"/>
      <c r="AO1551" s="139"/>
      <c r="BB1551" s="165"/>
      <c r="BC1551" s="161"/>
      <c r="BD1551" s="166"/>
      <c r="BJ1551" s="165"/>
      <c r="BK1551" s="161"/>
      <c r="BL1551" s="166"/>
      <c r="CJ1551" s="413"/>
      <c r="CK1551" s="413"/>
      <c r="CO1551" s="141"/>
    </row>
    <row r="1552" spans="1:93" s="5" customFormat="1" x14ac:dyDescent="0.25">
      <c r="A1552" s="139"/>
      <c r="B1552" s="139"/>
      <c r="C1552" s="139"/>
      <c r="D1552" s="139"/>
      <c r="E1552" s="139"/>
      <c r="F1552" s="139"/>
      <c r="G1552" s="139"/>
      <c r="H1552" s="139"/>
      <c r="I1552" s="139"/>
      <c r="J1552" s="139"/>
      <c r="K1552" s="139"/>
      <c r="L1552" s="139"/>
      <c r="M1552" s="139"/>
      <c r="N1552" s="139"/>
      <c r="O1552" s="139"/>
      <c r="P1552" s="139"/>
      <c r="Q1552" s="139"/>
      <c r="R1552" s="139"/>
      <c r="S1552" s="139"/>
      <c r="T1552" s="139"/>
      <c r="U1552" s="139"/>
      <c r="V1552" s="139"/>
      <c r="W1552" s="139"/>
      <c r="X1552" s="139"/>
      <c r="Y1552" s="139"/>
      <c r="Z1552" s="139"/>
      <c r="AA1552" s="139"/>
      <c r="AB1552" s="139"/>
      <c r="AC1552" s="139"/>
      <c r="AD1552" s="139"/>
      <c r="AE1552" s="139"/>
      <c r="AF1552" s="163"/>
      <c r="AG1552" s="163"/>
      <c r="AH1552" s="163"/>
      <c r="AI1552" s="163"/>
      <c r="AJ1552" s="163"/>
      <c r="AK1552" s="164"/>
      <c r="AL1552" s="139"/>
      <c r="AM1552" s="139"/>
      <c r="AN1552" s="139"/>
      <c r="AO1552" s="139"/>
      <c r="BB1552" s="165"/>
      <c r="BC1552" s="161"/>
      <c r="BD1552" s="166"/>
      <c r="BJ1552" s="165"/>
      <c r="BK1552" s="161"/>
      <c r="BL1552" s="166"/>
      <c r="CJ1552" s="413"/>
      <c r="CK1552" s="413"/>
      <c r="CO1552" s="141"/>
    </row>
    <row r="1553" spans="1:93" s="5" customFormat="1" x14ac:dyDescent="0.25">
      <c r="A1553" s="139"/>
      <c r="B1553" s="139"/>
      <c r="C1553" s="139"/>
      <c r="D1553" s="139"/>
      <c r="E1553" s="139"/>
      <c r="F1553" s="139"/>
      <c r="G1553" s="139"/>
      <c r="H1553" s="139"/>
      <c r="I1553" s="139"/>
      <c r="J1553" s="139"/>
      <c r="K1553" s="139"/>
      <c r="L1553" s="139"/>
      <c r="M1553" s="139"/>
      <c r="N1553" s="139"/>
      <c r="O1553" s="139"/>
      <c r="P1553" s="139"/>
      <c r="Q1553" s="139"/>
      <c r="R1553" s="139"/>
      <c r="S1553" s="139"/>
      <c r="T1553" s="139"/>
      <c r="U1553" s="139"/>
      <c r="V1553" s="139"/>
      <c r="W1553" s="139"/>
      <c r="X1553" s="139"/>
      <c r="Y1553" s="139"/>
      <c r="Z1553" s="139"/>
      <c r="AA1553" s="139"/>
      <c r="AB1553" s="139"/>
      <c r="AC1553" s="139"/>
      <c r="AD1553" s="139"/>
      <c r="AE1553" s="139"/>
      <c r="AF1553" s="163"/>
      <c r="AG1553" s="163"/>
      <c r="AH1553" s="163"/>
      <c r="AI1553" s="163"/>
      <c r="AJ1553" s="163"/>
      <c r="AK1553" s="164"/>
      <c r="AL1553" s="139"/>
      <c r="AM1553" s="139"/>
      <c r="AN1553" s="139"/>
      <c r="AO1553" s="139"/>
      <c r="BB1553" s="165"/>
      <c r="BC1553" s="161"/>
      <c r="BD1553" s="166"/>
      <c r="BJ1553" s="165"/>
      <c r="BK1553" s="161"/>
      <c r="BL1553" s="166"/>
      <c r="CJ1553" s="413"/>
      <c r="CK1553" s="413"/>
      <c r="CO1553" s="141"/>
    </row>
    <row r="1554" spans="1:93" s="5" customFormat="1" x14ac:dyDescent="0.25">
      <c r="A1554" s="139"/>
      <c r="B1554" s="139"/>
      <c r="C1554" s="139"/>
      <c r="D1554" s="139"/>
      <c r="E1554" s="139"/>
      <c r="F1554" s="139"/>
      <c r="G1554" s="139"/>
      <c r="H1554" s="139"/>
      <c r="I1554" s="139"/>
      <c r="J1554" s="139"/>
      <c r="K1554" s="139"/>
      <c r="L1554" s="139"/>
      <c r="M1554" s="139"/>
      <c r="N1554" s="139"/>
      <c r="O1554" s="139"/>
      <c r="P1554" s="139"/>
      <c r="Q1554" s="139"/>
      <c r="R1554" s="139"/>
      <c r="S1554" s="139"/>
      <c r="T1554" s="139"/>
      <c r="U1554" s="139"/>
      <c r="V1554" s="139"/>
      <c r="W1554" s="139"/>
      <c r="X1554" s="139"/>
      <c r="Y1554" s="139"/>
      <c r="Z1554" s="139"/>
      <c r="AA1554" s="139"/>
      <c r="AB1554" s="139"/>
      <c r="AC1554" s="139"/>
      <c r="AD1554" s="139"/>
      <c r="AE1554" s="139"/>
      <c r="AF1554" s="163"/>
      <c r="AG1554" s="163"/>
      <c r="AH1554" s="163"/>
      <c r="AI1554" s="163"/>
      <c r="AJ1554" s="163"/>
      <c r="AK1554" s="164"/>
      <c r="AL1554" s="139"/>
      <c r="AM1554" s="139"/>
      <c r="AN1554" s="139"/>
      <c r="AO1554" s="139"/>
      <c r="BB1554" s="165"/>
      <c r="BC1554" s="161"/>
      <c r="BD1554" s="166"/>
      <c r="BJ1554" s="165"/>
      <c r="BK1554" s="161"/>
      <c r="BL1554" s="166"/>
      <c r="CJ1554" s="413"/>
      <c r="CK1554" s="413"/>
      <c r="CO1554" s="141"/>
    </row>
    <row r="1555" spans="1:93" s="5" customFormat="1" x14ac:dyDescent="0.25">
      <c r="A1555" s="139"/>
      <c r="B1555" s="139"/>
      <c r="C1555" s="139"/>
      <c r="D1555" s="139"/>
      <c r="E1555" s="139"/>
      <c r="F1555" s="139"/>
      <c r="G1555" s="139"/>
      <c r="H1555" s="139"/>
      <c r="I1555" s="139"/>
      <c r="J1555" s="139"/>
      <c r="K1555" s="139"/>
      <c r="L1555" s="139"/>
      <c r="M1555" s="139"/>
      <c r="N1555" s="139"/>
      <c r="O1555" s="139"/>
      <c r="P1555" s="139"/>
      <c r="Q1555" s="139"/>
      <c r="R1555" s="139"/>
      <c r="S1555" s="139"/>
      <c r="T1555" s="139"/>
      <c r="U1555" s="139"/>
      <c r="V1555" s="139"/>
      <c r="W1555" s="139"/>
      <c r="X1555" s="139"/>
      <c r="Y1555" s="139"/>
      <c r="Z1555" s="139"/>
      <c r="AA1555" s="139"/>
      <c r="AB1555" s="139"/>
      <c r="AC1555" s="139"/>
      <c r="AD1555" s="139"/>
      <c r="AE1555" s="139"/>
      <c r="AF1555" s="163"/>
      <c r="AG1555" s="163"/>
      <c r="AH1555" s="163"/>
      <c r="AI1555" s="163"/>
      <c r="AJ1555" s="163"/>
      <c r="AK1555" s="164"/>
      <c r="AL1555" s="139"/>
      <c r="AM1555" s="139"/>
      <c r="AN1555" s="139"/>
      <c r="AO1555" s="139"/>
      <c r="BB1555" s="165"/>
      <c r="BC1555" s="161"/>
      <c r="BD1555" s="166"/>
      <c r="BJ1555" s="165"/>
      <c r="BK1555" s="161"/>
      <c r="BL1555" s="166"/>
      <c r="CJ1555" s="413"/>
      <c r="CK1555" s="413"/>
      <c r="CO1555" s="141"/>
    </row>
    <row r="1556" spans="1:93" s="5" customFormat="1" x14ac:dyDescent="0.25">
      <c r="A1556" s="139"/>
      <c r="B1556" s="139"/>
      <c r="C1556" s="139"/>
      <c r="D1556" s="139"/>
      <c r="E1556" s="139"/>
      <c r="F1556" s="139"/>
      <c r="G1556" s="139"/>
      <c r="H1556" s="139"/>
      <c r="I1556" s="139"/>
      <c r="J1556" s="139"/>
      <c r="K1556" s="139"/>
      <c r="L1556" s="139"/>
      <c r="M1556" s="139"/>
      <c r="N1556" s="139"/>
      <c r="O1556" s="139"/>
      <c r="P1556" s="139"/>
      <c r="Q1556" s="139"/>
      <c r="R1556" s="139"/>
      <c r="S1556" s="139"/>
      <c r="T1556" s="139"/>
      <c r="U1556" s="139"/>
      <c r="V1556" s="139"/>
      <c r="W1556" s="139"/>
      <c r="X1556" s="139"/>
      <c r="Y1556" s="139"/>
      <c r="Z1556" s="139"/>
      <c r="AA1556" s="139"/>
      <c r="AB1556" s="139"/>
      <c r="AC1556" s="139"/>
      <c r="AD1556" s="139"/>
      <c r="AE1556" s="139"/>
      <c r="AF1556" s="163"/>
      <c r="AG1556" s="163"/>
      <c r="AH1556" s="163"/>
      <c r="AI1556" s="163"/>
      <c r="AJ1556" s="163"/>
      <c r="AK1556" s="164"/>
      <c r="AL1556" s="139"/>
      <c r="AM1556" s="139"/>
      <c r="AN1556" s="139"/>
      <c r="AO1556" s="139"/>
      <c r="BB1556" s="165"/>
      <c r="BC1556" s="161"/>
      <c r="BD1556" s="166"/>
      <c r="BJ1556" s="165"/>
      <c r="BK1556" s="161"/>
      <c r="BL1556" s="166"/>
      <c r="CJ1556" s="413"/>
      <c r="CK1556" s="413"/>
      <c r="CO1556" s="141"/>
    </row>
    <row r="1557" spans="1:93" s="5" customFormat="1" x14ac:dyDescent="0.25">
      <c r="A1557" s="139"/>
      <c r="B1557" s="139"/>
      <c r="C1557" s="139"/>
      <c r="D1557" s="139"/>
      <c r="E1557" s="139"/>
      <c r="F1557" s="139"/>
      <c r="G1557" s="139"/>
      <c r="H1557" s="139"/>
      <c r="I1557" s="139"/>
      <c r="J1557" s="139"/>
      <c r="K1557" s="139"/>
      <c r="L1557" s="139"/>
      <c r="M1557" s="139"/>
      <c r="N1557" s="139"/>
      <c r="O1557" s="139"/>
      <c r="P1557" s="139"/>
      <c r="Q1557" s="139"/>
      <c r="R1557" s="139"/>
      <c r="S1557" s="139"/>
      <c r="T1557" s="139"/>
      <c r="U1557" s="139"/>
      <c r="V1557" s="139"/>
      <c r="W1557" s="139"/>
      <c r="X1557" s="139"/>
      <c r="Y1557" s="139"/>
      <c r="Z1557" s="139"/>
      <c r="AA1557" s="139"/>
      <c r="AB1557" s="139"/>
      <c r="AC1557" s="139"/>
      <c r="AD1557" s="139"/>
      <c r="AE1557" s="139"/>
      <c r="AF1557" s="163"/>
      <c r="AG1557" s="163"/>
      <c r="AH1557" s="163"/>
      <c r="AI1557" s="163"/>
      <c r="AJ1557" s="163"/>
      <c r="AK1557" s="164"/>
      <c r="AL1557" s="139"/>
      <c r="AM1557" s="139"/>
      <c r="AN1557" s="139"/>
      <c r="AO1557" s="139"/>
      <c r="BB1557" s="165"/>
      <c r="BC1557" s="161"/>
      <c r="BD1557" s="166"/>
      <c r="BJ1557" s="165"/>
      <c r="BK1557" s="161"/>
      <c r="BL1557" s="166"/>
      <c r="CJ1557" s="413"/>
      <c r="CK1557" s="413"/>
      <c r="CO1557" s="141"/>
    </row>
    <row r="1558" spans="1:93" s="5" customFormat="1" x14ac:dyDescent="0.25">
      <c r="A1558" s="139"/>
      <c r="B1558" s="139"/>
      <c r="C1558" s="139"/>
      <c r="D1558" s="139"/>
      <c r="E1558" s="139"/>
      <c r="F1558" s="139"/>
      <c r="G1558" s="139"/>
      <c r="H1558" s="139"/>
      <c r="I1558" s="139"/>
      <c r="J1558" s="139"/>
      <c r="K1558" s="139"/>
      <c r="L1558" s="139"/>
      <c r="M1558" s="139"/>
      <c r="N1558" s="139"/>
      <c r="O1558" s="139"/>
      <c r="P1558" s="139"/>
      <c r="Q1558" s="139"/>
      <c r="R1558" s="139"/>
      <c r="S1558" s="139"/>
      <c r="T1558" s="139"/>
      <c r="U1558" s="139"/>
      <c r="V1558" s="139"/>
      <c r="W1558" s="139"/>
      <c r="X1558" s="139"/>
      <c r="Y1558" s="139"/>
      <c r="Z1558" s="139"/>
      <c r="AA1558" s="139"/>
      <c r="AB1558" s="139"/>
      <c r="AC1558" s="139"/>
      <c r="AD1558" s="139"/>
      <c r="AE1558" s="139"/>
      <c r="AF1558" s="163"/>
      <c r="AG1558" s="163"/>
      <c r="AH1558" s="163"/>
      <c r="AI1558" s="163"/>
      <c r="AJ1558" s="163"/>
      <c r="AK1558" s="164"/>
      <c r="AL1558" s="139"/>
      <c r="AM1558" s="139"/>
      <c r="AN1558" s="139"/>
      <c r="AO1558" s="139"/>
      <c r="BB1558" s="165"/>
      <c r="BC1558" s="161"/>
      <c r="BD1558" s="166"/>
      <c r="BJ1558" s="165"/>
      <c r="BK1558" s="161"/>
      <c r="BL1558" s="166"/>
      <c r="CJ1558" s="413"/>
      <c r="CK1558" s="413"/>
      <c r="CO1558" s="141"/>
    </row>
    <row r="1559" spans="1:93" s="5" customFormat="1" x14ac:dyDescent="0.25">
      <c r="A1559" s="139"/>
      <c r="B1559" s="139"/>
      <c r="C1559" s="139"/>
      <c r="D1559" s="139"/>
      <c r="E1559" s="139"/>
      <c r="F1559" s="139"/>
      <c r="G1559" s="139"/>
      <c r="H1559" s="139"/>
      <c r="I1559" s="139"/>
      <c r="J1559" s="139"/>
      <c r="K1559" s="139"/>
      <c r="L1559" s="139"/>
      <c r="M1559" s="139"/>
      <c r="N1559" s="139"/>
      <c r="O1559" s="139"/>
      <c r="P1559" s="139"/>
      <c r="Q1559" s="139"/>
      <c r="R1559" s="139"/>
      <c r="S1559" s="139"/>
      <c r="T1559" s="139"/>
      <c r="U1559" s="139"/>
      <c r="V1559" s="139"/>
      <c r="W1559" s="139"/>
      <c r="X1559" s="139"/>
      <c r="Y1559" s="139"/>
      <c r="Z1559" s="139"/>
      <c r="AA1559" s="139"/>
      <c r="AB1559" s="139"/>
      <c r="AC1559" s="139"/>
      <c r="AD1559" s="139"/>
      <c r="AE1559" s="139"/>
      <c r="AF1559" s="163"/>
      <c r="AG1559" s="163"/>
      <c r="AH1559" s="163"/>
      <c r="AI1559" s="163"/>
      <c r="AJ1559" s="163"/>
      <c r="AK1559" s="164"/>
      <c r="AL1559" s="139"/>
      <c r="AM1559" s="139"/>
      <c r="AN1559" s="139"/>
      <c r="AO1559" s="139"/>
      <c r="BB1559" s="165"/>
      <c r="BC1559" s="161"/>
      <c r="BD1559" s="166"/>
      <c r="BJ1559" s="165"/>
      <c r="BK1559" s="161"/>
      <c r="BL1559" s="166"/>
      <c r="CJ1559" s="413"/>
      <c r="CK1559" s="413"/>
      <c r="CO1559" s="141"/>
    </row>
    <row r="1560" spans="1:93" s="5" customFormat="1" x14ac:dyDescent="0.25">
      <c r="A1560" s="139"/>
      <c r="B1560" s="139"/>
      <c r="C1560" s="139"/>
      <c r="D1560" s="139"/>
      <c r="E1560" s="139"/>
      <c r="F1560" s="139"/>
      <c r="G1560" s="139"/>
      <c r="H1560" s="139"/>
      <c r="I1560" s="139"/>
      <c r="J1560" s="139"/>
      <c r="K1560" s="139"/>
      <c r="L1560" s="139"/>
      <c r="M1560" s="139"/>
      <c r="N1560" s="139"/>
      <c r="O1560" s="139"/>
      <c r="P1560" s="139"/>
      <c r="Q1560" s="139"/>
      <c r="R1560" s="139"/>
      <c r="S1560" s="139"/>
      <c r="T1560" s="139"/>
      <c r="U1560" s="139"/>
      <c r="V1560" s="139"/>
      <c r="W1560" s="139"/>
      <c r="X1560" s="139"/>
      <c r="Y1560" s="139"/>
      <c r="Z1560" s="139"/>
      <c r="AA1560" s="139"/>
      <c r="AB1560" s="139"/>
      <c r="AC1560" s="139"/>
      <c r="AD1560" s="139"/>
      <c r="AE1560" s="139"/>
      <c r="AF1560" s="163"/>
      <c r="AG1560" s="163"/>
      <c r="AH1560" s="163"/>
      <c r="AI1560" s="163"/>
      <c r="AJ1560" s="163"/>
      <c r="AK1560" s="164"/>
      <c r="AL1560" s="139"/>
      <c r="AM1560" s="139"/>
      <c r="AN1560" s="139"/>
      <c r="AO1560" s="139"/>
      <c r="BB1560" s="165"/>
      <c r="BC1560" s="161"/>
      <c r="BD1560" s="166"/>
      <c r="BJ1560" s="165"/>
      <c r="BK1560" s="161"/>
      <c r="BL1560" s="166"/>
      <c r="CJ1560" s="413"/>
      <c r="CK1560" s="413"/>
      <c r="CO1560" s="141"/>
    </row>
    <row r="1561" spans="1:93" s="5" customFormat="1" x14ac:dyDescent="0.25">
      <c r="A1561" s="139"/>
      <c r="B1561" s="139"/>
      <c r="C1561" s="139"/>
      <c r="D1561" s="139"/>
      <c r="E1561" s="139"/>
      <c r="F1561" s="139"/>
      <c r="G1561" s="139"/>
      <c r="H1561" s="139"/>
      <c r="I1561" s="139"/>
      <c r="J1561" s="139"/>
      <c r="K1561" s="139"/>
      <c r="L1561" s="139"/>
      <c r="M1561" s="139"/>
      <c r="N1561" s="139"/>
      <c r="O1561" s="139"/>
      <c r="P1561" s="139"/>
      <c r="Q1561" s="139"/>
      <c r="R1561" s="139"/>
      <c r="S1561" s="139"/>
      <c r="T1561" s="139"/>
      <c r="U1561" s="139"/>
      <c r="V1561" s="139"/>
      <c r="W1561" s="139"/>
      <c r="X1561" s="139"/>
      <c r="Y1561" s="139"/>
      <c r="Z1561" s="139"/>
      <c r="AA1561" s="139"/>
      <c r="AB1561" s="139"/>
      <c r="AC1561" s="139"/>
      <c r="AD1561" s="139"/>
      <c r="AE1561" s="139"/>
      <c r="AF1561" s="163"/>
      <c r="AG1561" s="163"/>
      <c r="AH1561" s="163"/>
      <c r="AI1561" s="163"/>
      <c r="AJ1561" s="163"/>
      <c r="AK1561" s="164"/>
      <c r="AL1561" s="139"/>
      <c r="AM1561" s="139"/>
      <c r="AN1561" s="139"/>
      <c r="AO1561" s="139"/>
      <c r="BB1561" s="165"/>
      <c r="BC1561" s="161"/>
      <c r="BD1561" s="166"/>
      <c r="BJ1561" s="165"/>
      <c r="BK1561" s="161"/>
      <c r="BL1561" s="166"/>
      <c r="CJ1561" s="413"/>
      <c r="CK1561" s="413"/>
      <c r="CO1561" s="141"/>
    </row>
    <row r="1562" spans="1:93" s="5" customFormat="1" x14ac:dyDescent="0.25">
      <c r="A1562" s="139"/>
      <c r="B1562" s="139"/>
      <c r="C1562" s="139"/>
      <c r="D1562" s="139"/>
      <c r="E1562" s="139"/>
      <c r="F1562" s="139"/>
      <c r="G1562" s="139"/>
      <c r="H1562" s="139"/>
      <c r="I1562" s="139"/>
      <c r="J1562" s="139"/>
      <c r="K1562" s="139"/>
      <c r="L1562" s="139"/>
      <c r="M1562" s="139"/>
      <c r="N1562" s="139"/>
      <c r="O1562" s="139"/>
      <c r="P1562" s="139"/>
      <c r="Q1562" s="139"/>
      <c r="R1562" s="139"/>
      <c r="S1562" s="139"/>
      <c r="T1562" s="139"/>
      <c r="U1562" s="139"/>
      <c r="V1562" s="139"/>
      <c r="W1562" s="139"/>
      <c r="X1562" s="139"/>
      <c r="Y1562" s="139"/>
      <c r="Z1562" s="139"/>
      <c r="AA1562" s="139"/>
      <c r="AB1562" s="139"/>
      <c r="AC1562" s="139"/>
      <c r="AD1562" s="139"/>
      <c r="AE1562" s="139"/>
      <c r="AF1562" s="163"/>
      <c r="AG1562" s="163"/>
      <c r="AH1562" s="163"/>
      <c r="AI1562" s="163"/>
      <c r="AJ1562" s="163"/>
      <c r="AK1562" s="164"/>
      <c r="AL1562" s="139"/>
      <c r="AM1562" s="139"/>
      <c r="AN1562" s="139"/>
      <c r="AO1562" s="139"/>
      <c r="BB1562" s="165"/>
      <c r="BC1562" s="161"/>
      <c r="BD1562" s="166"/>
      <c r="BJ1562" s="165"/>
      <c r="BK1562" s="161"/>
      <c r="BL1562" s="166"/>
      <c r="CJ1562" s="413"/>
      <c r="CK1562" s="413"/>
      <c r="CO1562" s="141"/>
    </row>
    <row r="1563" spans="1:93" s="5" customFormat="1" x14ac:dyDescent="0.25">
      <c r="A1563" s="139"/>
      <c r="B1563" s="139"/>
      <c r="C1563" s="139"/>
      <c r="D1563" s="139"/>
      <c r="E1563" s="139"/>
      <c r="F1563" s="139"/>
      <c r="G1563" s="139"/>
      <c r="H1563" s="139"/>
      <c r="I1563" s="139"/>
      <c r="J1563" s="139"/>
      <c r="K1563" s="139"/>
      <c r="L1563" s="139"/>
      <c r="M1563" s="139"/>
      <c r="N1563" s="139"/>
      <c r="O1563" s="139"/>
      <c r="P1563" s="139"/>
      <c r="Q1563" s="139"/>
      <c r="R1563" s="139"/>
      <c r="S1563" s="139"/>
      <c r="T1563" s="139"/>
      <c r="U1563" s="139"/>
      <c r="V1563" s="139"/>
      <c r="W1563" s="139"/>
      <c r="X1563" s="139"/>
      <c r="Y1563" s="139"/>
      <c r="Z1563" s="139"/>
      <c r="AA1563" s="139"/>
      <c r="AB1563" s="139"/>
      <c r="AC1563" s="139"/>
      <c r="AD1563" s="139"/>
      <c r="AE1563" s="139"/>
      <c r="AF1563" s="163"/>
      <c r="AG1563" s="163"/>
      <c r="AH1563" s="163"/>
      <c r="AI1563" s="163"/>
      <c r="AJ1563" s="163"/>
      <c r="AK1563" s="164"/>
      <c r="AL1563" s="139"/>
      <c r="AM1563" s="139"/>
      <c r="AN1563" s="139"/>
      <c r="AO1563" s="139"/>
      <c r="BB1563" s="165"/>
      <c r="BC1563" s="161"/>
      <c r="BD1563" s="166"/>
      <c r="BJ1563" s="165"/>
      <c r="BK1563" s="161"/>
      <c r="BL1563" s="166"/>
      <c r="CJ1563" s="413"/>
      <c r="CK1563" s="413"/>
      <c r="CO1563" s="141"/>
    </row>
    <row r="1564" spans="1:93" s="5" customFormat="1" x14ac:dyDescent="0.25">
      <c r="A1564" s="139"/>
      <c r="B1564" s="139"/>
      <c r="C1564" s="139"/>
      <c r="D1564" s="139"/>
      <c r="E1564" s="139"/>
      <c r="F1564" s="139"/>
      <c r="G1564" s="139"/>
      <c r="H1564" s="139"/>
      <c r="I1564" s="139"/>
      <c r="J1564" s="139"/>
      <c r="K1564" s="139"/>
      <c r="L1564" s="139"/>
      <c r="M1564" s="139"/>
      <c r="N1564" s="139"/>
      <c r="O1564" s="139"/>
      <c r="P1564" s="139"/>
      <c r="Q1564" s="139"/>
      <c r="R1564" s="139"/>
      <c r="S1564" s="139"/>
      <c r="T1564" s="139"/>
      <c r="U1564" s="139"/>
      <c r="V1564" s="139"/>
      <c r="W1564" s="139"/>
      <c r="X1564" s="139"/>
      <c r="Y1564" s="139"/>
      <c r="Z1564" s="139"/>
      <c r="AA1564" s="139"/>
      <c r="AB1564" s="139"/>
      <c r="AC1564" s="139"/>
      <c r="AD1564" s="139"/>
      <c r="AE1564" s="139"/>
      <c r="AF1564" s="163"/>
      <c r="AG1564" s="163"/>
      <c r="AH1564" s="163"/>
      <c r="AI1564" s="163"/>
      <c r="AJ1564" s="163"/>
      <c r="AK1564" s="164"/>
      <c r="AL1564" s="139"/>
      <c r="AM1564" s="139"/>
      <c r="AN1564" s="139"/>
      <c r="AO1564" s="139"/>
      <c r="BB1564" s="165"/>
      <c r="BC1564" s="161"/>
      <c r="BD1564" s="166"/>
      <c r="BJ1564" s="165"/>
      <c r="BK1564" s="161"/>
      <c r="BL1564" s="166"/>
      <c r="CJ1564" s="413"/>
      <c r="CK1564" s="413"/>
      <c r="CO1564" s="141"/>
    </row>
    <row r="1565" spans="1:93" s="5" customFormat="1" x14ac:dyDescent="0.25">
      <c r="A1565" s="139"/>
      <c r="B1565" s="139"/>
      <c r="C1565" s="139"/>
      <c r="D1565" s="139"/>
      <c r="E1565" s="139"/>
      <c r="F1565" s="139"/>
      <c r="G1565" s="139"/>
      <c r="H1565" s="139"/>
      <c r="I1565" s="139"/>
      <c r="J1565" s="139"/>
      <c r="K1565" s="139"/>
      <c r="L1565" s="139"/>
      <c r="M1565" s="139"/>
      <c r="N1565" s="139"/>
      <c r="O1565" s="139"/>
      <c r="P1565" s="139"/>
      <c r="Q1565" s="139"/>
      <c r="R1565" s="139"/>
      <c r="S1565" s="139"/>
      <c r="T1565" s="139"/>
      <c r="U1565" s="139"/>
      <c r="V1565" s="139"/>
      <c r="W1565" s="139"/>
      <c r="X1565" s="139"/>
      <c r="Y1565" s="139"/>
      <c r="Z1565" s="139"/>
      <c r="AA1565" s="139"/>
      <c r="AB1565" s="139"/>
      <c r="AC1565" s="139"/>
      <c r="AD1565" s="139"/>
      <c r="AE1565" s="139"/>
      <c r="AF1565" s="163"/>
      <c r="AG1565" s="163"/>
      <c r="AH1565" s="163"/>
      <c r="AI1565" s="163"/>
      <c r="AJ1565" s="163"/>
      <c r="AK1565" s="164"/>
      <c r="AL1565" s="139"/>
      <c r="AM1565" s="139"/>
      <c r="AN1565" s="139"/>
      <c r="AO1565" s="139"/>
      <c r="BB1565" s="165"/>
      <c r="BC1565" s="161"/>
      <c r="BD1565" s="166"/>
      <c r="BJ1565" s="165"/>
      <c r="BK1565" s="161"/>
      <c r="BL1565" s="166"/>
      <c r="CJ1565" s="413"/>
      <c r="CK1565" s="413"/>
      <c r="CO1565" s="141"/>
    </row>
    <row r="1566" spans="1:93" s="5" customFormat="1" x14ac:dyDescent="0.25">
      <c r="A1566" s="139"/>
      <c r="B1566" s="139"/>
      <c r="C1566" s="139"/>
      <c r="D1566" s="139"/>
      <c r="E1566" s="139"/>
      <c r="F1566" s="139"/>
      <c r="G1566" s="139"/>
      <c r="H1566" s="139"/>
      <c r="I1566" s="139"/>
      <c r="J1566" s="139"/>
      <c r="K1566" s="139"/>
      <c r="L1566" s="139"/>
      <c r="M1566" s="139"/>
      <c r="N1566" s="139"/>
      <c r="O1566" s="139"/>
      <c r="P1566" s="139"/>
      <c r="Q1566" s="139"/>
      <c r="R1566" s="139"/>
      <c r="S1566" s="139"/>
      <c r="T1566" s="139"/>
      <c r="U1566" s="139"/>
      <c r="V1566" s="139"/>
      <c r="W1566" s="139"/>
      <c r="X1566" s="139"/>
      <c r="Y1566" s="139"/>
      <c r="Z1566" s="139"/>
      <c r="AA1566" s="139"/>
      <c r="AB1566" s="139"/>
      <c r="AC1566" s="139"/>
      <c r="AD1566" s="139"/>
      <c r="AE1566" s="139"/>
      <c r="AF1566" s="163"/>
      <c r="AG1566" s="163"/>
      <c r="AH1566" s="163"/>
      <c r="AI1566" s="163"/>
      <c r="AJ1566" s="163"/>
      <c r="AK1566" s="164"/>
      <c r="AL1566" s="139"/>
      <c r="AM1566" s="139"/>
      <c r="AN1566" s="139"/>
      <c r="AO1566" s="139"/>
      <c r="BB1566" s="165"/>
      <c r="BC1566" s="161"/>
      <c r="BD1566" s="166"/>
      <c r="BJ1566" s="165"/>
      <c r="BK1566" s="161"/>
      <c r="BL1566" s="166"/>
      <c r="CJ1566" s="413"/>
      <c r="CK1566" s="413"/>
      <c r="CO1566" s="141"/>
    </row>
    <row r="1567" spans="1:93" s="5" customFormat="1" x14ac:dyDescent="0.25">
      <c r="A1567" s="139"/>
      <c r="B1567" s="139"/>
      <c r="C1567" s="139"/>
      <c r="D1567" s="139"/>
      <c r="E1567" s="139"/>
      <c r="F1567" s="139"/>
      <c r="G1567" s="139"/>
      <c r="H1567" s="139"/>
      <c r="I1567" s="139"/>
      <c r="J1567" s="139"/>
      <c r="K1567" s="139"/>
      <c r="L1567" s="139"/>
      <c r="M1567" s="139"/>
      <c r="N1567" s="139"/>
      <c r="O1567" s="139"/>
      <c r="P1567" s="139"/>
      <c r="Q1567" s="139"/>
      <c r="R1567" s="139"/>
      <c r="S1567" s="139"/>
      <c r="T1567" s="139"/>
      <c r="U1567" s="139"/>
      <c r="V1567" s="139"/>
      <c r="W1567" s="139"/>
      <c r="X1567" s="139"/>
      <c r="Y1567" s="139"/>
      <c r="Z1567" s="139"/>
      <c r="AA1567" s="139"/>
      <c r="AB1567" s="139"/>
      <c r="AC1567" s="139"/>
      <c r="AD1567" s="139"/>
      <c r="AE1567" s="139"/>
      <c r="AF1567" s="163"/>
      <c r="AG1567" s="163"/>
      <c r="AH1567" s="163"/>
      <c r="AI1567" s="163"/>
      <c r="AJ1567" s="163"/>
      <c r="AK1567" s="164"/>
      <c r="AL1567" s="139"/>
      <c r="AM1567" s="139"/>
      <c r="AN1567" s="139"/>
      <c r="AO1567" s="139"/>
      <c r="BB1567" s="165"/>
      <c r="BC1567" s="161"/>
      <c r="BD1567" s="166"/>
      <c r="BJ1567" s="165"/>
      <c r="BK1567" s="161"/>
      <c r="BL1567" s="166"/>
      <c r="CJ1567" s="413"/>
      <c r="CK1567" s="413"/>
      <c r="CO1567" s="141"/>
    </row>
    <row r="1568" spans="1:93" s="5" customFormat="1" x14ac:dyDescent="0.25">
      <c r="A1568" s="139"/>
      <c r="B1568" s="139"/>
      <c r="C1568" s="139"/>
      <c r="D1568" s="139"/>
      <c r="E1568" s="139"/>
      <c r="F1568" s="139"/>
      <c r="G1568" s="139"/>
      <c r="H1568" s="139"/>
      <c r="I1568" s="139"/>
      <c r="J1568" s="139"/>
      <c r="K1568" s="139"/>
      <c r="L1568" s="139"/>
      <c r="M1568" s="139"/>
      <c r="N1568" s="139"/>
      <c r="O1568" s="139"/>
      <c r="P1568" s="139"/>
      <c r="Q1568" s="139"/>
      <c r="R1568" s="139"/>
      <c r="S1568" s="139"/>
      <c r="T1568" s="139"/>
      <c r="U1568" s="139"/>
      <c r="V1568" s="139"/>
      <c r="W1568" s="139"/>
      <c r="X1568" s="139"/>
      <c r="Y1568" s="139"/>
      <c r="Z1568" s="139"/>
      <c r="AA1568" s="139"/>
      <c r="AB1568" s="139"/>
      <c r="AC1568" s="139"/>
      <c r="AD1568" s="139"/>
      <c r="AE1568" s="139"/>
      <c r="AF1568" s="163"/>
      <c r="AG1568" s="163"/>
      <c r="AH1568" s="163"/>
      <c r="AI1568" s="163"/>
      <c r="AJ1568" s="163"/>
      <c r="AK1568" s="164"/>
      <c r="AL1568" s="139"/>
      <c r="AM1568" s="139"/>
      <c r="AN1568" s="139"/>
      <c r="AO1568" s="139"/>
      <c r="BB1568" s="165"/>
      <c r="BC1568" s="161"/>
      <c r="BD1568" s="166"/>
      <c r="BJ1568" s="165"/>
      <c r="BK1568" s="161"/>
      <c r="BL1568" s="166"/>
      <c r="CJ1568" s="413"/>
      <c r="CK1568" s="413"/>
      <c r="CO1568" s="141"/>
    </row>
    <row r="1569" spans="1:93" s="5" customFormat="1" x14ac:dyDescent="0.25">
      <c r="A1569" s="139"/>
      <c r="B1569" s="139"/>
      <c r="C1569" s="139"/>
      <c r="D1569" s="139"/>
      <c r="E1569" s="139"/>
      <c r="F1569" s="139"/>
      <c r="G1569" s="139"/>
      <c r="H1569" s="139"/>
      <c r="I1569" s="139"/>
      <c r="J1569" s="139"/>
      <c r="K1569" s="139"/>
      <c r="L1569" s="139"/>
      <c r="M1569" s="139"/>
      <c r="N1569" s="139"/>
      <c r="O1569" s="139"/>
      <c r="P1569" s="139"/>
      <c r="Q1569" s="139"/>
      <c r="R1569" s="139"/>
      <c r="S1569" s="139"/>
      <c r="T1569" s="139"/>
      <c r="U1569" s="139"/>
      <c r="V1569" s="139"/>
      <c r="W1569" s="139"/>
      <c r="X1569" s="139"/>
      <c r="Y1569" s="139"/>
      <c r="Z1569" s="139"/>
      <c r="AA1569" s="139"/>
      <c r="AB1569" s="139"/>
      <c r="AC1569" s="139"/>
      <c r="AD1569" s="139"/>
      <c r="AE1569" s="139"/>
      <c r="AF1569" s="163"/>
      <c r="AG1569" s="163"/>
      <c r="AH1569" s="163"/>
      <c r="AI1569" s="163"/>
      <c r="AJ1569" s="163"/>
      <c r="AK1569" s="164"/>
      <c r="AL1569" s="139"/>
      <c r="AM1569" s="139"/>
      <c r="AN1569" s="139"/>
      <c r="AO1569" s="139"/>
      <c r="BB1569" s="165"/>
      <c r="BC1569" s="161"/>
      <c r="BD1569" s="166"/>
      <c r="BJ1569" s="165"/>
      <c r="BK1569" s="161"/>
      <c r="BL1569" s="166"/>
      <c r="CJ1569" s="413"/>
      <c r="CK1569" s="413"/>
      <c r="CO1569" s="141"/>
    </row>
    <row r="1570" spans="1:93" s="5" customFormat="1" x14ac:dyDescent="0.25">
      <c r="A1570" s="139"/>
      <c r="B1570" s="139"/>
      <c r="C1570" s="139"/>
      <c r="D1570" s="139"/>
      <c r="E1570" s="139"/>
      <c r="F1570" s="139"/>
      <c r="G1570" s="139"/>
      <c r="H1570" s="139"/>
      <c r="I1570" s="139"/>
      <c r="J1570" s="139"/>
      <c r="K1570" s="139"/>
      <c r="L1570" s="139"/>
      <c r="M1570" s="139"/>
      <c r="N1570" s="139"/>
      <c r="O1570" s="139"/>
      <c r="P1570" s="139"/>
      <c r="Q1570" s="139"/>
      <c r="R1570" s="139"/>
      <c r="S1570" s="139"/>
      <c r="T1570" s="139"/>
      <c r="U1570" s="139"/>
      <c r="V1570" s="139"/>
      <c r="W1570" s="139"/>
      <c r="X1570" s="139"/>
      <c r="Y1570" s="139"/>
      <c r="Z1570" s="139"/>
      <c r="AA1570" s="139"/>
      <c r="AB1570" s="139"/>
      <c r="AC1570" s="139"/>
      <c r="AD1570" s="139"/>
      <c r="AE1570" s="139"/>
      <c r="AF1570" s="163"/>
      <c r="AG1570" s="163"/>
      <c r="AH1570" s="163"/>
      <c r="AI1570" s="163"/>
      <c r="AJ1570" s="163"/>
      <c r="AK1570" s="164"/>
      <c r="AL1570" s="139"/>
      <c r="AM1570" s="139"/>
      <c r="AN1570" s="139"/>
      <c r="AO1570" s="139"/>
      <c r="BB1570" s="165"/>
      <c r="BC1570" s="161"/>
      <c r="BD1570" s="166"/>
      <c r="BJ1570" s="165"/>
      <c r="BK1570" s="161"/>
      <c r="BL1570" s="166"/>
      <c r="CJ1570" s="413"/>
      <c r="CK1570" s="413"/>
      <c r="CO1570" s="141"/>
    </row>
    <row r="1571" spans="1:93" s="5" customFormat="1" x14ac:dyDescent="0.25">
      <c r="A1571" s="139"/>
      <c r="B1571" s="139"/>
      <c r="C1571" s="139"/>
      <c r="D1571" s="139"/>
      <c r="E1571" s="139"/>
      <c r="F1571" s="139"/>
      <c r="G1571" s="139"/>
      <c r="H1571" s="139"/>
      <c r="I1571" s="139"/>
      <c r="J1571" s="139"/>
      <c r="K1571" s="139"/>
      <c r="L1571" s="139"/>
      <c r="M1571" s="139"/>
      <c r="N1571" s="139"/>
      <c r="O1571" s="139"/>
      <c r="P1571" s="139"/>
      <c r="Q1571" s="139"/>
      <c r="R1571" s="139"/>
      <c r="S1571" s="139"/>
      <c r="T1571" s="139"/>
      <c r="U1571" s="139"/>
      <c r="V1571" s="139"/>
      <c r="W1571" s="139"/>
      <c r="X1571" s="139"/>
      <c r="Y1571" s="139"/>
      <c r="Z1571" s="139"/>
      <c r="AA1571" s="139"/>
      <c r="AB1571" s="139"/>
      <c r="AC1571" s="139"/>
      <c r="AD1571" s="139"/>
      <c r="AE1571" s="139"/>
      <c r="AF1571" s="163"/>
      <c r="AG1571" s="163"/>
      <c r="AH1571" s="163"/>
      <c r="AI1571" s="163"/>
      <c r="AJ1571" s="163"/>
      <c r="AK1571" s="164"/>
      <c r="AL1571" s="139"/>
      <c r="AM1571" s="139"/>
      <c r="AN1571" s="139"/>
      <c r="AO1571" s="139"/>
      <c r="BB1571" s="165"/>
      <c r="BC1571" s="161"/>
      <c r="BD1571" s="166"/>
      <c r="BJ1571" s="165"/>
      <c r="BK1571" s="161"/>
      <c r="BL1571" s="166"/>
      <c r="CJ1571" s="413"/>
      <c r="CK1571" s="413"/>
      <c r="CO1571" s="141"/>
    </row>
    <row r="1572" spans="1:93" s="5" customFormat="1" x14ac:dyDescent="0.25">
      <c r="A1572" s="139"/>
      <c r="B1572" s="139"/>
      <c r="C1572" s="139"/>
      <c r="D1572" s="139"/>
      <c r="E1572" s="139"/>
      <c r="F1572" s="139"/>
      <c r="G1572" s="139"/>
      <c r="H1572" s="139"/>
      <c r="I1572" s="139"/>
      <c r="J1572" s="139"/>
      <c r="K1572" s="139"/>
      <c r="L1572" s="139"/>
      <c r="M1572" s="139"/>
      <c r="N1572" s="139"/>
      <c r="O1572" s="139"/>
      <c r="P1572" s="139"/>
      <c r="Q1572" s="139"/>
      <c r="R1572" s="139"/>
      <c r="S1572" s="139"/>
      <c r="T1572" s="139"/>
      <c r="U1572" s="139"/>
      <c r="V1572" s="139"/>
      <c r="W1572" s="139"/>
      <c r="X1572" s="139"/>
      <c r="Y1572" s="139"/>
      <c r="Z1572" s="139"/>
      <c r="AA1572" s="139"/>
      <c r="AB1572" s="139"/>
      <c r="AC1572" s="139"/>
      <c r="AD1572" s="139"/>
      <c r="AE1572" s="139"/>
      <c r="AF1572" s="163"/>
      <c r="AG1572" s="163"/>
      <c r="AH1572" s="163"/>
      <c r="AI1572" s="163"/>
      <c r="AJ1572" s="163"/>
      <c r="AK1572" s="164"/>
      <c r="AL1572" s="139"/>
      <c r="AM1572" s="139"/>
      <c r="AN1572" s="139"/>
      <c r="AO1572" s="139"/>
      <c r="BB1572" s="165"/>
      <c r="BC1572" s="161"/>
      <c r="BD1572" s="166"/>
      <c r="BJ1572" s="165"/>
      <c r="BK1572" s="161"/>
      <c r="BL1572" s="166"/>
      <c r="CJ1572" s="413"/>
      <c r="CK1572" s="413"/>
      <c r="CO1572" s="141"/>
    </row>
    <row r="1573" spans="1:93" s="5" customFormat="1" x14ac:dyDescent="0.25">
      <c r="A1573" s="139"/>
      <c r="B1573" s="139"/>
      <c r="C1573" s="139"/>
      <c r="D1573" s="139"/>
      <c r="E1573" s="139"/>
      <c r="F1573" s="139"/>
      <c r="G1573" s="139"/>
      <c r="H1573" s="139"/>
      <c r="I1573" s="139"/>
      <c r="J1573" s="139"/>
      <c r="K1573" s="139"/>
      <c r="L1573" s="139"/>
      <c r="M1573" s="139"/>
      <c r="N1573" s="139"/>
      <c r="O1573" s="139"/>
      <c r="P1573" s="139"/>
      <c r="Q1573" s="139"/>
      <c r="R1573" s="139"/>
      <c r="S1573" s="139"/>
      <c r="T1573" s="139"/>
      <c r="U1573" s="139"/>
      <c r="V1573" s="139"/>
      <c r="W1573" s="139"/>
      <c r="X1573" s="139"/>
      <c r="Y1573" s="139"/>
      <c r="Z1573" s="139"/>
      <c r="AA1573" s="139"/>
      <c r="AB1573" s="139"/>
      <c r="AC1573" s="139"/>
      <c r="AD1573" s="139"/>
      <c r="AE1573" s="139"/>
      <c r="AF1573" s="163"/>
      <c r="AG1573" s="163"/>
      <c r="AH1573" s="163"/>
      <c r="AI1573" s="163"/>
      <c r="AJ1573" s="163"/>
      <c r="AK1573" s="164"/>
      <c r="AL1573" s="139"/>
      <c r="AM1573" s="139"/>
      <c r="AN1573" s="139"/>
      <c r="AO1573" s="139"/>
      <c r="BB1573" s="165"/>
      <c r="BC1573" s="161"/>
      <c r="BD1573" s="166"/>
      <c r="BJ1573" s="165"/>
      <c r="BK1573" s="161"/>
      <c r="BL1573" s="166"/>
      <c r="CJ1573" s="413"/>
      <c r="CK1573" s="413"/>
      <c r="CO1573" s="141"/>
    </row>
    <row r="1574" spans="1:93" s="5" customFormat="1" x14ac:dyDescent="0.25">
      <c r="A1574" s="139"/>
      <c r="B1574" s="139"/>
      <c r="C1574" s="139"/>
      <c r="D1574" s="139"/>
      <c r="E1574" s="139"/>
      <c r="F1574" s="139"/>
      <c r="G1574" s="139"/>
      <c r="H1574" s="139"/>
      <c r="I1574" s="139"/>
      <c r="J1574" s="139"/>
      <c r="K1574" s="139"/>
      <c r="L1574" s="139"/>
      <c r="M1574" s="139"/>
      <c r="N1574" s="139"/>
      <c r="O1574" s="139"/>
      <c r="P1574" s="139"/>
      <c r="Q1574" s="139"/>
      <c r="R1574" s="139"/>
      <c r="S1574" s="139"/>
      <c r="T1574" s="139"/>
      <c r="U1574" s="139"/>
      <c r="V1574" s="139"/>
      <c r="W1574" s="139"/>
      <c r="X1574" s="139"/>
      <c r="Y1574" s="139"/>
      <c r="Z1574" s="139"/>
      <c r="AA1574" s="139"/>
      <c r="AB1574" s="139"/>
      <c r="AC1574" s="139"/>
      <c r="AD1574" s="139"/>
      <c r="AE1574" s="139"/>
      <c r="AF1574" s="163"/>
      <c r="AG1574" s="163"/>
      <c r="AH1574" s="163"/>
      <c r="AI1574" s="163"/>
      <c r="AJ1574" s="163"/>
      <c r="AK1574" s="164"/>
      <c r="AL1574" s="139"/>
      <c r="AM1574" s="139"/>
      <c r="AN1574" s="139"/>
      <c r="AO1574" s="139"/>
      <c r="BB1574" s="165"/>
      <c r="BC1574" s="161"/>
      <c r="BD1574" s="166"/>
      <c r="BJ1574" s="165"/>
      <c r="BK1574" s="161"/>
      <c r="BL1574" s="166"/>
      <c r="CJ1574" s="413"/>
      <c r="CK1574" s="413"/>
      <c r="CO1574" s="141"/>
    </row>
    <row r="1575" spans="1:93" s="5" customFormat="1" x14ac:dyDescent="0.25">
      <c r="A1575" s="139"/>
      <c r="B1575" s="139"/>
      <c r="C1575" s="139"/>
      <c r="D1575" s="139"/>
      <c r="E1575" s="139"/>
      <c r="F1575" s="139"/>
      <c r="G1575" s="139"/>
      <c r="H1575" s="139"/>
      <c r="I1575" s="139"/>
      <c r="J1575" s="139"/>
      <c r="K1575" s="139"/>
      <c r="L1575" s="139"/>
      <c r="M1575" s="139"/>
      <c r="N1575" s="139"/>
      <c r="O1575" s="139"/>
      <c r="P1575" s="139"/>
      <c r="Q1575" s="139"/>
      <c r="R1575" s="139"/>
      <c r="S1575" s="139"/>
      <c r="T1575" s="139"/>
      <c r="U1575" s="139"/>
      <c r="V1575" s="139"/>
      <c r="W1575" s="139"/>
      <c r="X1575" s="139"/>
      <c r="Y1575" s="139"/>
      <c r="Z1575" s="139"/>
      <c r="AA1575" s="139"/>
      <c r="AB1575" s="139"/>
      <c r="AC1575" s="139"/>
      <c r="AD1575" s="139"/>
      <c r="AE1575" s="139"/>
      <c r="AF1575" s="163"/>
      <c r="AG1575" s="163"/>
      <c r="AH1575" s="163"/>
      <c r="AI1575" s="163"/>
      <c r="AJ1575" s="163"/>
      <c r="AK1575" s="164"/>
      <c r="AL1575" s="139"/>
      <c r="AM1575" s="139"/>
      <c r="AN1575" s="139"/>
      <c r="AO1575" s="139"/>
      <c r="BB1575" s="165"/>
      <c r="BC1575" s="161"/>
      <c r="BD1575" s="166"/>
      <c r="BJ1575" s="165"/>
      <c r="BK1575" s="161"/>
      <c r="BL1575" s="166"/>
      <c r="CJ1575" s="413"/>
      <c r="CK1575" s="413"/>
      <c r="CO1575" s="141"/>
    </row>
    <row r="1576" spans="1:93" s="5" customFormat="1" x14ac:dyDescent="0.25">
      <c r="A1576" s="139"/>
      <c r="B1576" s="139"/>
      <c r="C1576" s="139"/>
      <c r="D1576" s="139"/>
      <c r="E1576" s="139"/>
      <c r="F1576" s="139"/>
      <c r="G1576" s="139"/>
      <c r="H1576" s="139"/>
      <c r="I1576" s="139"/>
      <c r="J1576" s="139"/>
      <c r="K1576" s="139"/>
      <c r="L1576" s="139"/>
      <c r="M1576" s="139"/>
      <c r="N1576" s="139"/>
      <c r="O1576" s="139"/>
      <c r="P1576" s="139"/>
      <c r="Q1576" s="139"/>
      <c r="R1576" s="139"/>
      <c r="S1576" s="139"/>
      <c r="T1576" s="139"/>
      <c r="U1576" s="139"/>
      <c r="V1576" s="139"/>
      <c r="W1576" s="139"/>
      <c r="X1576" s="139"/>
      <c r="Y1576" s="139"/>
      <c r="Z1576" s="139"/>
      <c r="AA1576" s="139"/>
      <c r="AB1576" s="139"/>
      <c r="AC1576" s="139"/>
      <c r="AD1576" s="139"/>
      <c r="AE1576" s="139"/>
      <c r="AF1576" s="163"/>
      <c r="AG1576" s="163"/>
      <c r="AH1576" s="163"/>
      <c r="AI1576" s="163"/>
      <c r="AJ1576" s="163"/>
      <c r="AK1576" s="164"/>
      <c r="AL1576" s="139"/>
      <c r="AM1576" s="139"/>
      <c r="AN1576" s="139"/>
      <c r="AO1576" s="139"/>
      <c r="BB1576" s="165"/>
      <c r="BC1576" s="161"/>
      <c r="BD1576" s="166"/>
      <c r="BJ1576" s="165"/>
      <c r="BK1576" s="161"/>
      <c r="BL1576" s="166"/>
      <c r="CJ1576" s="413"/>
      <c r="CK1576" s="413"/>
      <c r="CO1576" s="141"/>
    </row>
    <row r="1577" spans="1:93" s="5" customFormat="1" x14ac:dyDescent="0.25">
      <c r="A1577" s="139"/>
      <c r="B1577" s="139"/>
      <c r="C1577" s="139"/>
      <c r="D1577" s="139"/>
      <c r="E1577" s="139"/>
      <c r="F1577" s="139"/>
      <c r="G1577" s="139"/>
      <c r="H1577" s="139"/>
      <c r="I1577" s="139"/>
      <c r="J1577" s="139"/>
      <c r="K1577" s="139"/>
      <c r="L1577" s="139"/>
      <c r="M1577" s="139"/>
      <c r="N1577" s="139"/>
      <c r="O1577" s="139"/>
      <c r="P1577" s="139"/>
      <c r="Q1577" s="139"/>
      <c r="R1577" s="139"/>
      <c r="S1577" s="139"/>
      <c r="T1577" s="139"/>
      <c r="U1577" s="139"/>
      <c r="V1577" s="139"/>
      <c r="W1577" s="139"/>
      <c r="X1577" s="139"/>
      <c r="Y1577" s="139"/>
      <c r="Z1577" s="139"/>
      <c r="AA1577" s="139"/>
      <c r="AB1577" s="139"/>
      <c r="AC1577" s="139"/>
      <c r="AD1577" s="139"/>
      <c r="AE1577" s="139"/>
      <c r="AF1577" s="163"/>
      <c r="AG1577" s="163"/>
      <c r="AH1577" s="163"/>
      <c r="AI1577" s="163"/>
      <c r="AJ1577" s="163"/>
      <c r="AK1577" s="164"/>
      <c r="AL1577" s="139"/>
      <c r="AM1577" s="139"/>
      <c r="AN1577" s="139"/>
      <c r="AO1577" s="139"/>
      <c r="BB1577" s="165"/>
      <c r="BC1577" s="161"/>
      <c r="BD1577" s="166"/>
      <c r="BJ1577" s="165"/>
      <c r="BK1577" s="161"/>
      <c r="BL1577" s="166"/>
      <c r="CJ1577" s="413"/>
      <c r="CK1577" s="413"/>
      <c r="CO1577" s="141"/>
    </row>
    <row r="1578" spans="1:93" s="5" customFormat="1" x14ac:dyDescent="0.25">
      <c r="A1578" s="139"/>
      <c r="B1578" s="139"/>
      <c r="C1578" s="139"/>
      <c r="D1578" s="139"/>
      <c r="E1578" s="139"/>
      <c r="F1578" s="139"/>
      <c r="G1578" s="139"/>
      <c r="H1578" s="139"/>
      <c r="I1578" s="139"/>
      <c r="J1578" s="139"/>
      <c r="K1578" s="139"/>
      <c r="L1578" s="139"/>
      <c r="M1578" s="139"/>
      <c r="N1578" s="139"/>
      <c r="O1578" s="139"/>
      <c r="P1578" s="139"/>
      <c r="Q1578" s="139"/>
      <c r="R1578" s="139"/>
      <c r="S1578" s="139"/>
      <c r="T1578" s="139"/>
      <c r="U1578" s="139"/>
      <c r="V1578" s="139"/>
      <c r="W1578" s="139"/>
      <c r="X1578" s="139"/>
      <c r="Y1578" s="139"/>
      <c r="Z1578" s="139"/>
      <c r="AA1578" s="139"/>
      <c r="AB1578" s="139"/>
      <c r="AC1578" s="139"/>
      <c r="AD1578" s="139"/>
      <c r="AE1578" s="139"/>
      <c r="AF1578" s="163"/>
      <c r="AG1578" s="163"/>
      <c r="AH1578" s="163"/>
      <c r="AI1578" s="163"/>
      <c r="AJ1578" s="163"/>
      <c r="AK1578" s="164"/>
      <c r="AL1578" s="139"/>
      <c r="AM1578" s="139"/>
      <c r="AN1578" s="139"/>
      <c r="AO1578" s="139"/>
      <c r="BB1578" s="165"/>
      <c r="BC1578" s="161"/>
      <c r="BD1578" s="166"/>
      <c r="BJ1578" s="165"/>
      <c r="BK1578" s="161"/>
      <c r="BL1578" s="166"/>
      <c r="CJ1578" s="413"/>
      <c r="CK1578" s="413"/>
      <c r="CO1578" s="141"/>
    </row>
    <row r="1579" spans="1:93" s="5" customFormat="1" x14ac:dyDescent="0.25">
      <c r="A1579" s="139"/>
      <c r="B1579" s="139"/>
      <c r="C1579" s="139"/>
      <c r="D1579" s="139"/>
      <c r="E1579" s="139"/>
      <c r="F1579" s="139"/>
      <c r="G1579" s="139"/>
      <c r="H1579" s="139"/>
      <c r="I1579" s="139"/>
      <c r="J1579" s="139"/>
      <c r="K1579" s="139"/>
      <c r="L1579" s="139"/>
      <c r="M1579" s="139"/>
      <c r="N1579" s="139"/>
      <c r="O1579" s="139"/>
      <c r="P1579" s="139"/>
      <c r="Q1579" s="139"/>
      <c r="R1579" s="139"/>
      <c r="S1579" s="139"/>
      <c r="T1579" s="139"/>
      <c r="U1579" s="139"/>
      <c r="V1579" s="139"/>
      <c r="W1579" s="139"/>
      <c r="X1579" s="139"/>
      <c r="Y1579" s="139"/>
      <c r="Z1579" s="139"/>
      <c r="AA1579" s="139"/>
      <c r="AB1579" s="139"/>
      <c r="AC1579" s="139"/>
      <c r="AD1579" s="139"/>
      <c r="AE1579" s="139"/>
      <c r="AF1579" s="163"/>
      <c r="AG1579" s="163"/>
      <c r="AH1579" s="163"/>
      <c r="AI1579" s="163"/>
      <c r="AJ1579" s="163"/>
      <c r="AK1579" s="164"/>
      <c r="AL1579" s="139"/>
      <c r="AM1579" s="139"/>
      <c r="AN1579" s="139"/>
      <c r="AO1579" s="139"/>
      <c r="BB1579" s="165"/>
      <c r="BC1579" s="161"/>
      <c r="BD1579" s="166"/>
      <c r="BJ1579" s="165"/>
      <c r="BK1579" s="161"/>
      <c r="BL1579" s="166"/>
      <c r="CJ1579" s="413"/>
      <c r="CK1579" s="413"/>
      <c r="CO1579" s="141"/>
    </row>
    <row r="1580" spans="1:93" s="5" customFormat="1" x14ac:dyDescent="0.25">
      <c r="A1580" s="139"/>
      <c r="B1580" s="139"/>
      <c r="C1580" s="139"/>
      <c r="D1580" s="139"/>
      <c r="E1580" s="139"/>
      <c r="F1580" s="139"/>
      <c r="G1580" s="139"/>
      <c r="H1580" s="139"/>
      <c r="I1580" s="139"/>
      <c r="J1580" s="139"/>
      <c r="K1580" s="139"/>
      <c r="L1580" s="139"/>
      <c r="M1580" s="139"/>
      <c r="N1580" s="139"/>
      <c r="O1580" s="139"/>
      <c r="P1580" s="139"/>
      <c r="Q1580" s="139"/>
      <c r="R1580" s="139"/>
      <c r="S1580" s="139"/>
      <c r="T1580" s="139"/>
      <c r="U1580" s="139"/>
      <c r="V1580" s="139"/>
      <c r="W1580" s="139"/>
      <c r="X1580" s="139"/>
      <c r="Y1580" s="139"/>
      <c r="Z1580" s="139"/>
      <c r="AA1580" s="139"/>
      <c r="AB1580" s="139"/>
      <c r="AC1580" s="139"/>
      <c r="AD1580" s="139"/>
      <c r="AE1580" s="139"/>
      <c r="AF1580" s="163"/>
      <c r="AG1580" s="163"/>
      <c r="AH1580" s="163"/>
      <c r="AI1580" s="163"/>
      <c r="AJ1580" s="163"/>
      <c r="AK1580" s="164"/>
      <c r="AL1580" s="139"/>
      <c r="AM1580" s="139"/>
      <c r="AN1580" s="139"/>
      <c r="AO1580" s="139"/>
      <c r="BB1580" s="165"/>
      <c r="BC1580" s="161"/>
      <c r="BD1580" s="166"/>
      <c r="BJ1580" s="165"/>
      <c r="BK1580" s="161"/>
      <c r="BL1580" s="166"/>
      <c r="CJ1580" s="413"/>
      <c r="CK1580" s="413"/>
      <c r="CO1580" s="141"/>
    </row>
    <row r="1581" spans="1:93" s="5" customFormat="1" x14ac:dyDescent="0.25">
      <c r="A1581" s="139"/>
      <c r="B1581" s="139"/>
      <c r="C1581" s="139"/>
      <c r="D1581" s="139"/>
      <c r="E1581" s="139"/>
      <c r="F1581" s="139"/>
      <c r="G1581" s="139"/>
      <c r="H1581" s="139"/>
      <c r="I1581" s="139"/>
      <c r="J1581" s="139"/>
      <c r="K1581" s="139"/>
      <c r="L1581" s="139"/>
      <c r="M1581" s="139"/>
      <c r="N1581" s="139"/>
      <c r="O1581" s="139"/>
      <c r="P1581" s="139"/>
      <c r="Q1581" s="139"/>
      <c r="R1581" s="139"/>
      <c r="S1581" s="139"/>
      <c r="T1581" s="139"/>
      <c r="U1581" s="139"/>
      <c r="V1581" s="139"/>
      <c r="W1581" s="139"/>
      <c r="X1581" s="139"/>
      <c r="Y1581" s="139"/>
      <c r="Z1581" s="139"/>
      <c r="AA1581" s="139"/>
      <c r="AB1581" s="139"/>
      <c r="AC1581" s="139"/>
      <c r="AD1581" s="139"/>
      <c r="AE1581" s="139"/>
      <c r="AF1581" s="163"/>
      <c r="AG1581" s="163"/>
      <c r="AH1581" s="163"/>
      <c r="AI1581" s="163"/>
      <c r="AJ1581" s="163"/>
      <c r="AK1581" s="164"/>
      <c r="AL1581" s="139"/>
      <c r="AM1581" s="139"/>
      <c r="AN1581" s="139"/>
      <c r="AO1581" s="139"/>
      <c r="BB1581" s="165"/>
      <c r="BC1581" s="161"/>
      <c r="BD1581" s="166"/>
      <c r="BJ1581" s="165"/>
      <c r="BK1581" s="161"/>
      <c r="BL1581" s="166"/>
      <c r="CJ1581" s="413"/>
      <c r="CK1581" s="413"/>
      <c r="CO1581" s="141"/>
    </row>
    <row r="1582" spans="1:93" s="5" customFormat="1" x14ac:dyDescent="0.25">
      <c r="A1582" s="139"/>
      <c r="B1582" s="139"/>
      <c r="C1582" s="139"/>
      <c r="D1582" s="139"/>
      <c r="E1582" s="139"/>
      <c r="F1582" s="139"/>
      <c r="G1582" s="139"/>
      <c r="H1582" s="139"/>
      <c r="I1582" s="139"/>
      <c r="J1582" s="139"/>
      <c r="K1582" s="139"/>
      <c r="L1582" s="139"/>
      <c r="M1582" s="139"/>
      <c r="N1582" s="139"/>
      <c r="O1582" s="139"/>
      <c r="P1582" s="139"/>
      <c r="Q1582" s="139"/>
      <c r="R1582" s="139"/>
      <c r="S1582" s="139"/>
      <c r="T1582" s="139"/>
      <c r="U1582" s="139"/>
      <c r="V1582" s="139"/>
      <c r="W1582" s="139"/>
      <c r="X1582" s="139"/>
      <c r="Y1582" s="139"/>
      <c r="Z1582" s="139"/>
      <c r="AA1582" s="139"/>
      <c r="AB1582" s="139"/>
      <c r="AC1582" s="139"/>
      <c r="AD1582" s="139"/>
      <c r="AE1582" s="139"/>
      <c r="AF1582" s="163"/>
      <c r="AG1582" s="163"/>
      <c r="AH1582" s="163"/>
      <c r="AI1582" s="163"/>
      <c r="AJ1582" s="163"/>
      <c r="AK1582" s="164"/>
      <c r="AL1582" s="139"/>
      <c r="AM1582" s="139"/>
      <c r="AN1582" s="139"/>
      <c r="AO1582" s="139"/>
      <c r="BB1582" s="165"/>
      <c r="BC1582" s="161"/>
      <c r="BD1582" s="166"/>
      <c r="BJ1582" s="165"/>
      <c r="BK1582" s="161"/>
      <c r="BL1582" s="166"/>
      <c r="CJ1582" s="413"/>
      <c r="CK1582" s="413"/>
      <c r="CO1582" s="141"/>
    </row>
    <row r="1583" spans="1:93" s="5" customFormat="1" x14ac:dyDescent="0.25">
      <c r="A1583" s="139"/>
      <c r="B1583" s="139"/>
      <c r="C1583" s="139"/>
      <c r="D1583" s="139"/>
      <c r="E1583" s="139"/>
      <c r="F1583" s="139"/>
      <c r="G1583" s="139"/>
      <c r="H1583" s="139"/>
      <c r="I1583" s="139"/>
      <c r="J1583" s="139"/>
      <c r="K1583" s="139"/>
      <c r="L1583" s="139"/>
      <c r="M1583" s="139"/>
      <c r="N1583" s="139"/>
      <c r="O1583" s="139"/>
      <c r="P1583" s="139"/>
      <c r="Q1583" s="139"/>
      <c r="R1583" s="139"/>
      <c r="S1583" s="139"/>
      <c r="T1583" s="139"/>
      <c r="U1583" s="139"/>
      <c r="V1583" s="139"/>
      <c r="W1583" s="139"/>
      <c r="X1583" s="139"/>
      <c r="Y1583" s="139"/>
      <c r="Z1583" s="139"/>
      <c r="AA1583" s="139"/>
      <c r="AB1583" s="139"/>
      <c r="AC1583" s="139"/>
      <c r="AD1583" s="139"/>
      <c r="AE1583" s="139"/>
      <c r="AF1583" s="163"/>
      <c r="AG1583" s="163"/>
      <c r="AH1583" s="163"/>
      <c r="AI1583" s="163"/>
      <c r="AJ1583" s="163"/>
      <c r="AK1583" s="164"/>
      <c r="AL1583" s="139"/>
      <c r="AM1583" s="139"/>
      <c r="AN1583" s="139"/>
      <c r="AO1583" s="139"/>
      <c r="BB1583" s="165"/>
      <c r="BC1583" s="161"/>
      <c r="BD1583" s="166"/>
      <c r="BJ1583" s="165"/>
      <c r="BK1583" s="161"/>
      <c r="BL1583" s="166"/>
      <c r="CJ1583" s="413"/>
      <c r="CK1583" s="413"/>
      <c r="CO1583" s="141"/>
    </row>
    <row r="1584" spans="1:93" s="5" customFormat="1" x14ac:dyDescent="0.25">
      <c r="A1584" s="139"/>
      <c r="B1584" s="139"/>
      <c r="C1584" s="139"/>
      <c r="D1584" s="139"/>
      <c r="E1584" s="139"/>
      <c r="F1584" s="139"/>
      <c r="G1584" s="139"/>
      <c r="H1584" s="139"/>
      <c r="I1584" s="139"/>
      <c r="J1584" s="139"/>
      <c r="K1584" s="139"/>
      <c r="L1584" s="139"/>
      <c r="M1584" s="139"/>
      <c r="N1584" s="139"/>
      <c r="O1584" s="139"/>
      <c r="P1584" s="139"/>
      <c r="Q1584" s="139"/>
      <c r="R1584" s="139"/>
      <c r="S1584" s="139"/>
      <c r="T1584" s="139"/>
      <c r="U1584" s="139"/>
      <c r="V1584" s="139"/>
      <c r="W1584" s="139"/>
      <c r="X1584" s="139"/>
      <c r="Y1584" s="139"/>
      <c r="Z1584" s="139"/>
      <c r="AA1584" s="139"/>
      <c r="AB1584" s="139"/>
      <c r="AC1584" s="139"/>
      <c r="AD1584" s="139"/>
      <c r="AE1584" s="139"/>
      <c r="AF1584" s="163"/>
      <c r="AG1584" s="163"/>
      <c r="AH1584" s="163"/>
      <c r="AI1584" s="163"/>
      <c r="AJ1584" s="163"/>
      <c r="AK1584" s="164"/>
      <c r="AL1584" s="139"/>
      <c r="AM1584" s="139"/>
      <c r="AN1584" s="139"/>
      <c r="AO1584" s="139"/>
      <c r="BB1584" s="165"/>
      <c r="BC1584" s="161"/>
      <c r="BD1584" s="166"/>
      <c r="BJ1584" s="165"/>
      <c r="BK1584" s="161"/>
      <c r="BL1584" s="166"/>
      <c r="CJ1584" s="413"/>
      <c r="CK1584" s="413"/>
      <c r="CO1584" s="141"/>
    </row>
    <row r="1585" spans="1:93" s="5" customFormat="1" x14ac:dyDescent="0.25">
      <c r="A1585" s="139"/>
      <c r="B1585" s="139"/>
      <c r="C1585" s="139"/>
      <c r="D1585" s="139"/>
      <c r="E1585" s="139"/>
      <c r="F1585" s="139"/>
      <c r="G1585" s="139"/>
      <c r="H1585" s="139"/>
      <c r="I1585" s="139"/>
      <c r="J1585" s="139"/>
      <c r="K1585" s="139"/>
      <c r="L1585" s="139"/>
      <c r="M1585" s="139"/>
      <c r="N1585" s="139"/>
      <c r="O1585" s="139"/>
      <c r="P1585" s="139"/>
      <c r="Q1585" s="139"/>
      <c r="R1585" s="139"/>
      <c r="S1585" s="139"/>
      <c r="T1585" s="139"/>
      <c r="U1585" s="139"/>
      <c r="V1585" s="139"/>
      <c r="W1585" s="139"/>
      <c r="X1585" s="139"/>
      <c r="Y1585" s="139"/>
      <c r="Z1585" s="139"/>
      <c r="AA1585" s="139"/>
      <c r="AB1585" s="139"/>
      <c r="AC1585" s="139"/>
      <c r="AD1585" s="139"/>
      <c r="AE1585" s="139"/>
      <c r="AF1585" s="163"/>
      <c r="AG1585" s="163"/>
      <c r="AH1585" s="163"/>
      <c r="AI1585" s="163"/>
      <c r="AJ1585" s="163"/>
      <c r="AK1585" s="164"/>
      <c r="AL1585" s="139"/>
      <c r="AM1585" s="139"/>
      <c r="AN1585" s="139"/>
      <c r="AO1585" s="139"/>
      <c r="BB1585" s="165"/>
      <c r="BC1585" s="161"/>
      <c r="BD1585" s="166"/>
      <c r="BJ1585" s="165"/>
      <c r="BK1585" s="161"/>
      <c r="BL1585" s="166"/>
      <c r="CJ1585" s="413"/>
      <c r="CK1585" s="413"/>
      <c r="CO1585" s="141"/>
    </row>
    <row r="1586" spans="1:93" s="5" customFormat="1" x14ac:dyDescent="0.25">
      <c r="A1586" s="139"/>
      <c r="B1586" s="139"/>
      <c r="C1586" s="139"/>
      <c r="D1586" s="139"/>
      <c r="E1586" s="139"/>
      <c r="F1586" s="139"/>
      <c r="G1586" s="139"/>
      <c r="H1586" s="139"/>
      <c r="I1586" s="139"/>
      <c r="J1586" s="139"/>
      <c r="K1586" s="139"/>
      <c r="L1586" s="139"/>
      <c r="M1586" s="139"/>
      <c r="N1586" s="139"/>
      <c r="O1586" s="139"/>
      <c r="P1586" s="139"/>
      <c r="Q1586" s="139"/>
      <c r="R1586" s="139"/>
      <c r="S1586" s="139"/>
      <c r="T1586" s="139"/>
      <c r="U1586" s="139"/>
      <c r="V1586" s="139"/>
      <c r="W1586" s="139"/>
      <c r="X1586" s="139"/>
      <c r="Y1586" s="139"/>
      <c r="Z1586" s="139"/>
      <c r="AA1586" s="139"/>
      <c r="AB1586" s="139"/>
      <c r="AC1586" s="139"/>
      <c r="AD1586" s="139"/>
      <c r="AE1586" s="139"/>
      <c r="AF1586" s="163"/>
      <c r="AG1586" s="163"/>
      <c r="AH1586" s="163"/>
      <c r="AI1586" s="163"/>
      <c r="AJ1586" s="163"/>
      <c r="AK1586" s="164"/>
      <c r="AL1586" s="139"/>
      <c r="AM1586" s="139"/>
      <c r="AN1586" s="139"/>
      <c r="AO1586" s="139"/>
      <c r="BB1586" s="165"/>
      <c r="BC1586" s="161"/>
      <c r="BD1586" s="166"/>
      <c r="BJ1586" s="165"/>
      <c r="BK1586" s="161"/>
      <c r="BL1586" s="166"/>
      <c r="CJ1586" s="413"/>
      <c r="CK1586" s="413"/>
      <c r="CO1586" s="141"/>
    </row>
    <row r="1587" spans="1:93" s="5" customFormat="1" x14ac:dyDescent="0.25">
      <c r="A1587" s="139"/>
      <c r="B1587" s="139"/>
      <c r="C1587" s="139"/>
      <c r="D1587" s="139"/>
      <c r="E1587" s="139"/>
      <c r="F1587" s="139"/>
      <c r="G1587" s="139"/>
      <c r="H1587" s="139"/>
      <c r="I1587" s="139"/>
      <c r="J1587" s="139"/>
      <c r="K1587" s="139"/>
      <c r="L1587" s="139"/>
      <c r="M1587" s="139"/>
      <c r="N1587" s="139"/>
      <c r="O1587" s="139"/>
      <c r="P1587" s="139"/>
      <c r="Q1587" s="139"/>
      <c r="R1587" s="139"/>
      <c r="S1587" s="139"/>
      <c r="T1587" s="139"/>
      <c r="U1587" s="139"/>
      <c r="V1587" s="139"/>
      <c r="W1587" s="139"/>
      <c r="X1587" s="139"/>
      <c r="Y1587" s="139"/>
      <c r="Z1587" s="139"/>
      <c r="AA1587" s="139"/>
      <c r="AB1587" s="139"/>
      <c r="AC1587" s="139"/>
      <c r="AD1587" s="139"/>
      <c r="AE1587" s="139"/>
      <c r="AF1587" s="163"/>
      <c r="AG1587" s="163"/>
      <c r="AH1587" s="163"/>
      <c r="AI1587" s="163"/>
      <c r="AJ1587" s="163"/>
      <c r="AK1587" s="164"/>
      <c r="AL1587" s="139"/>
      <c r="AM1587" s="139"/>
      <c r="AN1587" s="139"/>
      <c r="AO1587" s="139"/>
      <c r="BB1587" s="165"/>
      <c r="BC1587" s="161"/>
      <c r="BD1587" s="166"/>
      <c r="BJ1587" s="165"/>
      <c r="BK1587" s="161"/>
      <c r="BL1587" s="166"/>
      <c r="CJ1587" s="413"/>
      <c r="CK1587" s="413"/>
      <c r="CO1587" s="141"/>
    </row>
    <row r="1588" spans="1:93" s="5" customFormat="1" x14ac:dyDescent="0.25">
      <c r="A1588" s="139"/>
      <c r="B1588" s="139"/>
      <c r="C1588" s="139"/>
      <c r="D1588" s="139"/>
      <c r="E1588" s="139"/>
      <c r="F1588" s="139"/>
      <c r="G1588" s="139"/>
      <c r="H1588" s="139"/>
      <c r="I1588" s="139"/>
      <c r="J1588" s="139"/>
      <c r="K1588" s="139"/>
      <c r="L1588" s="139"/>
      <c r="M1588" s="139"/>
      <c r="N1588" s="139"/>
      <c r="O1588" s="139"/>
      <c r="P1588" s="139"/>
      <c r="Q1588" s="139"/>
      <c r="R1588" s="139"/>
      <c r="S1588" s="139"/>
      <c r="T1588" s="139"/>
      <c r="U1588" s="139"/>
      <c r="V1588" s="139"/>
      <c r="W1588" s="139"/>
      <c r="X1588" s="139"/>
      <c r="Y1588" s="139"/>
      <c r="Z1588" s="139"/>
      <c r="AA1588" s="139"/>
      <c r="AB1588" s="139"/>
      <c r="AC1588" s="139"/>
      <c r="AD1588" s="139"/>
      <c r="AE1588" s="139"/>
      <c r="AF1588" s="163"/>
      <c r="AG1588" s="163"/>
      <c r="AH1588" s="163"/>
      <c r="AI1588" s="163"/>
      <c r="AJ1588" s="163"/>
      <c r="AK1588" s="164"/>
      <c r="AL1588" s="139"/>
      <c r="AM1588" s="139"/>
      <c r="AN1588" s="139"/>
      <c r="AO1588" s="139"/>
      <c r="BB1588" s="165"/>
      <c r="BC1588" s="161"/>
      <c r="BD1588" s="166"/>
      <c r="BJ1588" s="165"/>
      <c r="BK1588" s="161"/>
      <c r="BL1588" s="166"/>
      <c r="CJ1588" s="413"/>
      <c r="CK1588" s="413"/>
      <c r="CO1588" s="141"/>
    </row>
    <row r="1589" spans="1:93" s="5" customFormat="1" x14ac:dyDescent="0.25">
      <c r="A1589" s="139"/>
      <c r="B1589" s="139"/>
      <c r="C1589" s="139"/>
      <c r="D1589" s="139"/>
      <c r="E1589" s="139"/>
      <c r="F1589" s="139"/>
      <c r="G1589" s="139"/>
      <c r="H1589" s="139"/>
      <c r="I1589" s="139"/>
      <c r="J1589" s="139"/>
      <c r="K1589" s="139"/>
      <c r="L1589" s="139"/>
      <c r="M1589" s="139"/>
      <c r="N1589" s="139"/>
      <c r="O1589" s="139"/>
      <c r="P1589" s="139"/>
      <c r="Q1589" s="139"/>
      <c r="R1589" s="139"/>
      <c r="S1589" s="139"/>
      <c r="T1589" s="139"/>
      <c r="U1589" s="139"/>
      <c r="V1589" s="139"/>
      <c r="W1589" s="139"/>
      <c r="X1589" s="139"/>
      <c r="Y1589" s="139"/>
      <c r="Z1589" s="139"/>
      <c r="AA1589" s="139"/>
      <c r="AB1589" s="139"/>
      <c r="AC1589" s="139"/>
      <c r="AD1589" s="139"/>
      <c r="AE1589" s="139"/>
      <c r="AF1589" s="163"/>
      <c r="AG1589" s="163"/>
      <c r="AH1589" s="163"/>
      <c r="AI1589" s="163"/>
      <c r="AJ1589" s="163"/>
      <c r="AK1589" s="164"/>
      <c r="AL1589" s="139"/>
      <c r="AM1589" s="139"/>
      <c r="AN1589" s="139"/>
      <c r="AO1589" s="139"/>
      <c r="BB1589" s="165"/>
      <c r="BC1589" s="161"/>
      <c r="BD1589" s="166"/>
      <c r="BJ1589" s="165"/>
      <c r="BK1589" s="161"/>
      <c r="BL1589" s="166"/>
      <c r="CJ1589" s="413"/>
      <c r="CK1589" s="413"/>
      <c r="CO1589" s="141"/>
    </row>
    <row r="1590" spans="1:93" s="5" customFormat="1" x14ac:dyDescent="0.25">
      <c r="A1590" s="139"/>
      <c r="B1590" s="139"/>
      <c r="C1590" s="139"/>
      <c r="D1590" s="139"/>
      <c r="E1590" s="139"/>
      <c r="F1590" s="139"/>
      <c r="G1590" s="139"/>
      <c r="H1590" s="139"/>
      <c r="I1590" s="139"/>
      <c r="J1590" s="139"/>
      <c r="K1590" s="139"/>
      <c r="L1590" s="139"/>
      <c r="M1590" s="139"/>
      <c r="N1590" s="139"/>
      <c r="O1590" s="139"/>
      <c r="P1590" s="139"/>
      <c r="Q1590" s="139"/>
      <c r="R1590" s="139"/>
      <c r="S1590" s="139"/>
      <c r="T1590" s="139"/>
      <c r="U1590" s="139"/>
      <c r="V1590" s="139"/>
      <c r="W1590" s="139"/>
      <c r="X1590" s="139"/>
      <c r="Y1590" s="139"/>
      <c r="Z1590" s="139"/>
      <c r="AA1590" s="139"/>
      <c r="AB1590" s="139"/>
      <c r="AC1590" s="139"/>
      <c r="AD1590" s="139"/>
      <c r="AE1590" s="139"/>
      <c r="AF1590" s="163"/>
      <c r="AG1590" s="163"/>
      <c r="AH1590" s="163"/>
      <c r="AI1590" s="163"/>
      <c r="AJ1590" s="163"/>
      <c r="AK1590" s="164"/>
      <c r="AL1590" s="139"/>
      <c r="AM1590" s="139"/>
      <c r="AN1590" s="139"/>
      <c r="AO1590" s="139"/>
      <c r="BB1590" s="165"/>
      <c r="BC1590" s="161"/>
      <c r="BD1590" s="166"/>
      <c r="BJ1590" s="165"/>
      <c r="BK1590" s="161"/>
      <c r="BL1590" s="166"/>
      <c r="CJ1590" s="413"/>
      <c r="CK1590" s="413"/>
      <c r="CO1590" s="141"/>
    </row>
    <row r="1591" spans="1:93" s="5" customFormat="1" x14ac:dyDescent="0.25">
      <c r="A1591" s="139"/>
      <c r="B1591" s="139"/>
      <c r="C1591" s="139"/>
      <c r="D1591" s="139"/>
      <c r="E1591" s="139"/>
      <c r="F1591" s="139"/>
      <c r="G1591" s="139"/>
      <c r="H1591" s="139"/>
      <c r="I1591" s="139"/>
      <c r="J1591" s="139"/>
      <c r="K1591" s="139"/>
      <c r="L1591" s="139"/>
      <c r="M1591" s="139"/>
      <c r="N1591" s="139"/>
      <c r="O1591" s="139"/>
      <c r="P1591" s="139"/>
      <c r="Q1591" s="139"/>
      <c r="R1591" s="139"/>
      <c r="S1591" s="139"/>
      <c r="T1591" s="139"/>
      <c r="U1591" s="139"/>
      <c r="V1591" s="139"/>
      <c r="W1591" s="139"/>
      <c r="X1591" s="139"/>
      <c r="Y1591" s="139"/>
      <c r="Z1591" s="139"/>
      <c r="AA1591" s="139"/>
      <c r="AB1591" s="139"/>
      <c r="AC1591" s="139"/>
      <c r="AD1591" s="139"/>
      <c r="AE1591" s="139"/>
      <c r="AF1591" s="163"/>
      <c r="AG1591" s="163"/>
      <c r="AH1591" s="163"/>
      <c r="AI1591" s="163"/>
      <c r="AJ1591" s="163"/>
      <c r="AK1591" s="164"/>
      <c r="AL1591" s="139"/>
      <c r="AM1591" s="139"/>
      <c r="AN1591" s="139"/>
      <c r="AO1591" s="139"/>
      <c r="BB1591" s="165"/>
      <c r="BC1591" s="161"/>
      <c r="BD1591" s="166"/>
      <c r="BJ1591" s="165"/>
      <c r="BK1591" s="161"/>
      <c r="BL1591" s="166"/>
      <c r="CJ1591" s="413"/>
      <c r="CK1591" s="413"/>
      <c r="CO1591" s="141"/>
    </row>
    <row r="1592" spans="1:93" s="5" customFormat="1" x14ac:dyDescent="0.25">
      <c r="A1592" s="139"/>
      <c r="B1592" s="139"/>
      <c r="C1592" s="139"/>
      <c r="D1592" s="139"/>
      <c r="E1592" s="139"/>
      <c r="F1592" s="139"/>
      <c r="G1592" s="139"/>
      <c r="H1592" s="139"/>
      <c r="I1592" s="139"/>
      <c r="J1592" s="139"/>
      <c r="K1592" s="139"/>
      <c r="L1592" s="139"/>
      <c r="M1592" s="139"/>
      <c r="N1592" s="139"/>
      <c r="O1592" s="139"/>
      <c r="P1592" s="139"/>
      <c r="Q1592" s="139"/>
      <c r="R1592" s="139"/>
      <c r="S1592" s="139"/>
      <c r="T1592" s="139"/>
      <c r="U1592" s="139"/>
      <c r="V1592" s="139"/>
      <c r="W1592" s="139"/>
      <c r="X1592" s="139"/>
      <c r="Y1592" s="139"/>
      <c r="Z1592" s="139"/>
      <c r="AA1592" s="139"/>
      <c r="AB1592" s="139"/>
      <c r="AC1592" s="139"/>
      <c r="AD1592" s="139"/>
      <c r="AE1592" s="139"/>
      <c r="AF1592" s="163"/>
      <c r="AG1592" s="163"/>
      <c r="AH1592" s="163"/>
      <c r="AI1592" s="163"/>
      <c r="AJ1592" s="163"/>
      <c r="AK1592" s="164"/>
      <c r="AL1592" s="139"/>
      <c r="AM1592" s="139"/>
      <c r="AN1592" s="139"/>
      <c r="AO1592" s="139"/>
      <c r="BB1592" s="165"/>
      <c r="BC1592" s="161"/>
      <c r="BD1592" s="166"/>
      <c r="BJ1592" s="165"/>
      <c r="BK1592" s="161"/>
      <c r="BL1592" s="166"/>
      <c r="CJ1592" s="413"/>
      <c r="CK1592" s="413"/>
      <c r="CO1592" s="141"/>
    </row>
    <row r="1593" spans="1:93" s="5" customFormat="1" x14ac:dyDescent="0.25">
      <c r="A1593" s="139"/>
      <c r="B1593" s="139"/>
      <c r="C1593" s="139"/>
      <c r="D1593" s="139"/>
      <c r="E1593" s="139"/>
      <c r="F1593" s="139"/>
      <c r="G1593" s="139"/>
      <c r="H1593" s="139"/>
      <c r="I1593" s="139"/>
      <c r="J1593" s="139"/>
      <c r="K1593" s="139"/>
      <c r="L1593" s="139"/>
      <c r="M1593" s="139"/>
      <c r="N1593" s="139"/>
      <c r="O1593" s="139"/>
      <c r="P1593" s="139"/>
      <c r="Q1593" s="139"/>
      <c r="R1593" s="139"/>
      <c r="S1593" s="139"/>
      <c r="T1593" s="139"/>
      <c r="U1593" s="139"/>
      <c r="V1593" s="139"/>
      <c r="W1593" s="139"/>
      <c r="X1593" s="139"/>
      <c r="Y1593" s="139"/>
      <c r="Z1593" s="139"/>
      <c r="AA1593" s="139"/>
      <c r="AB1593" s="139"/>
      <c r="AC1593" s="139"/>
      <c r="AD1593" s="139"/>
      <c r="AE1593" s="139"/>
      <c r="AF1593" s="163"/>
      <c r="AG1593" s="163"/>
      <c r="AH1593" s="163"/>
      <c r="AI1593" s="163"/>
      <c r="AJ1593" s="163"/>
      <c r="AK1593" s="164"/>
      <c r="AL1593" s="139"/>
      <c r="AM1593" s="139"/>
      <c r="AN1593" s="139"/>
      <c r="AO1593" s="139"/>
      <c r="BB1593" s="165"/>
      <c r="BC1593" s="161"/>
      <c r="BD1593" s="166"/>
      <c r="BJ1593" s="165"/>
      <c r="BK1593" s="161"/>
      <c r="BL1593" s="166"/>
      <c r="CJ1593" s="413"/>
      <c r="CK1593" s="413"/>
      <c r="CO1593" s="141"/>
    </row>
    <row r="1594" spans="1:93" s="5" customFormat="1" x14ac:dyDescent="0.25">
      <c r="A1594" s="139"/>
      <c r="B1594" s="139"/>
      <c r="C1594" s="139"/>
      <c r="D1594" s="139"/>
      <c r="E1594" s="139"/>
      <c r="F1594" s="139"/>
      <c r="G1594" s="139"/>
      <c r="H1594" s="139"/>
      <c r="I1594" s="139"/>
      <c r="J1594" s="139"/>
      <c r="K1594" s="139"/>
      <c r="L1594" s="139"/>
      <c r="M1594" s="139"/>
      <c r="N1594" s="139"/>
      <c r="O1594" s="139"/>
      <c r="P1594" s="139"/>
      <c r="Q1594" s="139"/>
      <c r="R1594" s="139"/>
      <c r="S1594" s="139"/>
      <c r="T1594" s="139"/>
      <c r="U1594" s="139"/>
      <c r="V1594" s="139"/>
      <c r="W1594" s="139"/>
      <c r="X1594" s="139"/>
      <c r="Y1594" s="139"/>
      <c r="Z1594" s="139"/>
      <c r="AA1594" s="139"/>
      <c r="AB1594" s="139"/>
      <c r="AC1594" s="139"/>
      <c r="AD1594" s="139"/>
      <c r="AE1594" s="139"/>
      <c r="AF1594" s="163"/>
      <c r="AG1594" s="163"/>
      <c r="AH1594" s="163"/>
      <c r="AI1594" s="163"/>
      <c r="AJ1594" s="163"/>
      <c r="AK1594" s="164"/>
      <c r="AL1594" s="139"/>
      <c r="AM1594" s="139"/>
      <c r="AN1594" s="139"/>
      <c r="AO1594" s="139"/>
      <c r="BB1594" s="165"/>
      <c r="BC1594" s="161"/>
      <c r="BD1594" s="166"/>
      <c r="BJ1594" s="165"/>
      <c r="BK1594" s="161"/>
      <c r="BL1594" s="166"/>
      <c r="CJ1594" s="413"/>
      <c r="CK1594" s="413"/>
      <c r="CO1594" s="141"/>
    </row>
    <row r="1595" spans="1:93" s="5" customFormat="1" x14ac:dyDescent="0.25">
      <c r="A1595" s="139"/>
      <c r="B1595" s="139"/>
      <c r="C1595" s="139"/>
      <c r="D1595" s="139"/>
      <c r="E1595" s="139"/>
      <c r="F1595" s="139"/>
      <c r="G1595" s="139"/>
      <c r="H1595" s="139"/>
      <c r="I1595" s="139"/>
      <c r="J1595" s="139"/>
      <c r="K1595" s="139"/>
      <c r="L1595" s="139"/>
      <c r="M1595" s="139"/>
      <c r="N1595" s="139"/>
      <c r="O1595" s="139"/>
      <c r="P1595" s="139"/>
      <c r="Q1595" s="139"/>
      <c r="R1595" s="139"/>
      <c r="S1595" s="139"/>
      <c r="T1595" s="139"/>
      <c r="U1595" s="139"/>
      <c r="V1595" s="139"/>
      <c r="W1595" s="139"/>
      <c r="X1595" s="139"/>
      <c r="Y1595" s="139"/>
      <c r="Z1595" s="139"/>
      <c r="AA1595" s="139"/>
      <c r="AB1595" s="139"/>
      <c r="AC1595" s="139"/>
      <c r="AD1595" s="139"/>
      <c r="AE1595" s="139"/>
      <c r="AF1595" s="163"/>
      <c r="AG1595" s="163"/>
      <c r="AH1595" s="163"/>
      <c r="AI1595" s="163"/>
      <c r="AJ1595" s="163"/>
      <c r="AK1595" s="164"/>
      <c r="AL1595" s="139"/>
      <c r="AM1595" s="139"/>
      <c r="AN1595" s="139"/>
      <c r="AO1595" s="139"/>
      <c r="BB1595" s="165"/>
      <c r="BC1595" s="161"/>
      <c r="BD1595" s="166"/>
      <c r="BJ1595" s="165"/>
      <c r="BK1595" s="161"/>
      <c r="BL1595" s="166"/>
      <c r="CJ1595" s="413"/>
      <c r="CK1595" s="413"/>
      <c r="CO1595" s="141"/>
    </row>
    <row r="1596" spans="1:93" s="5" customFormat="1" x14ac:dyDescent="0.25">
      <c r="A1596" s="139"/>
      <c r="B1596" s="139"/>
      <c r="C1596" s="139"/>
      <c r="D1596" s="139"/>
      <c r="E1596" s="139"/>
      <c r="F1596" s="139"/>
      <c r="G1596" s="139"/>
      <c r="H1596" s="139"/>
      <c r="I1596" s="139"/>
      <c r="J1596" s="139"/>
      <c r="K1596" s="139"/>
      <c r="L1596" s="139"/>
      <c r="M1596" s="139"/>
      <c r="N1596" s="139"/>
      <c r="O1596" s="139"/>
      <c r="P1596" s="139"/>
      <c r="Q1596" s="139"/>
      <c r="R1596" s="139"/>
      <c r="S1596" s="139"/>
      <c r="T1596" s="139"/>
      <c r="U1596" s="139"/>
      <c r="V1596" s="139"/>
      <c r="W1596" s="139"/>
      <c r="X1596" s="139"/>
      <c r="Y1596" s="139"/>
      <c r="Z1596" s="139"/>
      <c r="AA1596" s="139"/>
      <c r="AB1596" s="139"/>
      <c r="AC1596" s="139"/>
      <c r="AD1596" s="139"/>
      <c r="AE1596" s="139"/>
      <c r="AF1596" s="163"/>
      <c r="AG1596" s="163"/>
      <c r="AH1596" s="163"/>
      <c r="AI1596" s="163"/>
      <c r="AJ1596" s="163"/>
      <c r="AK1596" s="164"/>
      <c r="AL1596" s="139"/>
      <c r="AM1596" s="139"/>
      <c r="AN1596" s="139"/>
      <c r="AO1596" s="139"/>
      <c r="BB1596" s="165"/>
      <c r="BC1596" s="161"/>
      <c r="BD1596" s="166"/>
      <c r="BJ1596" s="165"/>
      <c r="BK1596" s="161"/>
      <c r="BL1596" s="166"/>
      <c r="CJ1596" s="413"/>
      <c r="CK1596" s="413"/>
      <c r="CO1596" s="141"/>
    </row>
    <row r="1597" spans="1:93" s="5" customFormat="1" x14ac:dyDescent="0.25">
      <c r="A1597" s="139"/>
      <c r="B1597" s="139"/>
      <c r="C1597" s="139"/>
      <c r="D1597" s="139"/>
      <c r="E1597" s="139"/>
      <c r="F1597" s="139"/>
      <c r="G1597" s="139"/>
      <c r="H1597" s="139"/>
      <c r="I1597" s="139"/>
      <c r="J1597" s="139"/>
      <c r="K1597" s="139"/>
      <c r="L1597" s="139"/>
      <c r="M1597" s="139"/>
      <c r="N1597" s="139"/>
      <c r="O1597" s="139"/>
      <c r="P1597" s="139"/>
      <c r="Q1597" s="139"/>
      <c r="R1597" s="139"/>
      <c r="S1597" s="139"/>
      <c r="T1597" s="139"/>
      <c r="U1597" s="139"/>
      <c r="V1597" s="139"/>
      <c r="W1597" s="139"/>
      <c r="X1597" s="139"/>
      <c r="Y1597" s="139"/>
      <c r="Z1597" s="139"/>
      <c r="AA1597" s="139"/>
      <c r="AB1597" s="139"/>
      <c r="AC1597" s="139"/>
      <c r="AD1597" s="139"/>
      <c r="AE1597" s="139"/>
      <c r="AF1597" s="163"/>
      <c r="AG1597" s="163"/>
      <c r="AH1597" s="163"/>
      <c r="AI1597" s="163"/>
      <c r="AJ1597" s="163"/>
      <c r="AK1597" s="164"/>
      <c r="AL1597" s="139"/>
      <c r="AM1597" s="139"/>
      <c r="AN1597" s="139"/>
      <c r="AO1597" s="139"/>
      <c r="BB1597" s="165"/>
      <c r="BC1597" s="161"/>
      <c r="BD1597" s="166"/>
      <c r="BJ1597" s="165"/>
      <c r="BK1597" s="161"/>
      <c r="BL1597" s="166"/>
      <c r="CJ1597" s="413"/>
      <c r="CK1597" s="413"/>
      <c r="CO1597" s="141"/>
    </row>
    <row r="1598" spans="1:93" s="5" customFormat="1" x14ac:dyDescent="0.25">
      <c r="A1598" s="139"/>
      <c r="B1598" s="139"/>
      <c r="C1598" s="139"/>
      <c r="D1598" s="139"/>
      <c r="E1598" s="139"/>
      <c r="F1598" s="139"/>
      <c r="G1598" s="139"/>
      <c r="H1598" s="139"/>
      <c r="I1598" s="139"/>
      <c r="J1598" s="139"/>
      <c r="K1598" s="139"/>
      <c r="L1598" s="139"/>
      <c r="M1598" s="139"/>
      <c r="N1598" s="139"/>
      <c r="O1598" s="139"/>
      <c r="P1598" s="139"/>
      <c r="Q1598" s="139"/>
      <c r="R1598" s="139"/>
      <c r="S1598" s="139"/>
      <c r="T1598" s="139"/>
      <c r="U1598" s="139"/>
      <c r="V1598" s="139"/>
      <c r="W1598" s="139"/>
      <c r="X1598" s="139"/>
      <c r="Y1598" s="139"/>
      <c r="Z1598" s="139"/>
      <c r="AA1598" s="139"/>
      <c r="AB1598" s="139"/>
      <c r="AC1598" s="139"/>
      <c r="AD1598" s="139"/>
      <c r="AE1598" s="139"/>
      <c r="AF1598" s="163"/>
      <c r="AG1598" s="163"/>
      <c r="AH1598" s="163"/>
      <c r="AI1598" s="163"/>
      <c r="AJ1598" s="163"/>
      <c r="AK1598" s="164"/>
      <c r="AL1598" s="139"/>
      <c r="AM1598" s="139"/>
      <c r="AN1598" s="139"/>
      <c r="AO1598" s="139"/>
      <c r="BB1598" s="165"/>
      <c r="BC1598" s="161"/>
      <c r="BD1598" s="166"/>
      <c r="BJ1598" s="165"/>
      <c r="BK1598" s="161"/>
      <c r="BL1598" s="166"/>
      <c r="CJ1598" s="413"/>
      <c r="CK1598" s="413"/>
      <c r="CO1598" s="141"/>
    </row>
    <row r="1599" spans="1:93" s="5" customFormat="1" x14ac:dyDescent="0.25">
      <c r="A1599" s="139"/>
      <c r="B1599" s="139"/>
      <c r="C1599" s="139"/>
      <c r="D1599" s="139"/>
      <c r="E1599" s="139"/>
      <c r="F1599" s="139"/>
      <c r="G1599" s="139"/>
      <c r="H1599" s="139"/>
      <c r="I1599" s="139"/>
      <c r="J1599" s="139"/>
      <c r="K1599" s="139"/>
      <c r="L1599" s="139"/>
      <c r="M1599" s="139"/>
      <c r="N1599" s="139"/>
      <c r="O1599" s="139"/>
      <c r="P1599" s="139"/>
      <c r="Q1599" s="139"/>
      <c r="R1599" s="139"/>
      <c r="S1599" s="139"/>
      <c r="T1599" s="139"/>
      <c r="U1599" s="139"/>
      <c r="V1599" s="139"/>
      <c r="W1599" s="139"/>
      <c r="X1599" s="139"/>
      <c r="Y1599" s="139"/>
      <c r="Z1599" s="139"/>
      <c r="AA1599" s="139"/>
      <c r="AB1599" s="139"/>
      <c r="AC1599" s="139"/>
      <c r="AD1599" s="139"/>
      <c r="AE1599" s="139"/>
      <c r="AF1599" s="163"/>
      <c r="AG1599" s="163"/>
      <c r="AH1599" s="163"/>
      <c r="AI1599" s="163"/>
      <c r="AJ1599" s="163"/>
      <c r="AK1599" s="164"/>
      <c r="AL1599" s="139"/>
      <c r="AM1599" s="139"/>
      <c r="AN1599" s="139"/>
      <c r="AO1599" s="139"/>
      <c r="BB1599" s="165"/>
      <c r="BC1599" s="161"/>
      <c r="BD1599" s="166"/>
      <c r="BJ1599" s="165"/>
      <c r="BK1599" s="161"/>
      <c r="BL1599" s="166"/>
      <c r="CJ1599" s="413"/>
      <c r="CK1599" s="413"/>
      <c r="CO1599" s="141"/>
    </row>
    <row r="1600" spans="1:93" s="5" customFormat="1" x14ac:dyDescent="0.25">
      <c r="A1600" s="139"/>
      <c r="B1600" s="139"/>
      <c r="C1600" s="139"/>
      <c r="D1600" s="139"/>
      <c r="E1600" s="139"/>
      <c r="F1600" s="139"/>
      <c r="G1600" s="139"/>
      <c r="H1600" s="139"/>
      <c r="I1600" s="139"/>
      <c r="J1600" s="139"/>
      <c r="K1600" s="139"/>
      <c r="L1600" s="139"/>
      <c r="M1600" s="139"/>
      <c r="N1600" s="139"/>
      <c r="O1600" s="139"/>
      <c r="P1600" s="139"/>
      <c r="Q1600" s="139"/>
      <c r="R1600" s="139"/>
      <c r="S1600" s="139"/>
      <c r="T1600" s="139"/>
      <c r="U1600" s="139"/>
      <c r="V1600" s="139"/>
      <c r="W1600" s="139"/>
      <c r="X1600" s="139"/>
      <c r="Y1600" s="139"/>
      <c r="Z1600" s="139"/>
      <c r="AA1600" s="139"/>
      <c r="AB1600" s="139"/>
      <c r="AC1600" s="139"/>
      <c r="AD1600" s="139"/>
      <c r="AE1600" s="139"/>
      <c r="AF1600" s="163"/>
      <c r="AG1600" s="163"/>
      <c r="AH1600" s="163"/>
      <c r="AI1600" s="163"/>
      <c r="AJ1600" s="163"/>
      <c r="AK1600" s="164"/>
      <c r="AL1600" s="139"/>
      <c r="AM1600" s="139"/>
      <c r="AN1600" s="139"/>
      <c r="AO1600" s="139"/>
      <c r="BB1600" s="165"/>
      <c r="BC1600" s="161"/>
      <c r="BD1600" s="166"/>
      <c r="BJ1600" s="165"/>
      <c r="BK1600" s="161"/>
      <c r="BL1600" s="166"/>
      <c r="CJ1600" s="413"/>
      <c r="CK1600" s="413"/>
      <c r="CO1600" s="141"/>
    </row>
    <row r="1601" spans="1:93" s="5" customFormat="1" x14ac:dyDescent="0.25">
      <c r="A1601" s="139"/>
      <c r="B1601" s="139"/>
      <c r="C1601" s="139"/>
      <c r="D1601" s="139"/>
      <c r="E1601" s="139"/>
      <c r="F1601" s="139"/>
      <c r="G1601" s="139"/>
      <c r="H1601" s="139"/>
      <c r="I1601" s="139"/>
      <c r="J1601" s="139"/>
      <c r="K1601" s="139"/>
      <c r="L1601" s="139"/>
      <c r="M1601" s="139"/>
      <c r="N1601" s="139"/>
      <c r="O1601" s="139"/>
      <c r="P1601" s="139"/>
      <c r="Q1601" s="139"/>
      <c r="R1601" s="139"/>
      <c r="S1601" s="139"/>
      <c r="T1601" s="139"/>
      <c r="U1601" s="139"/>
      <c r="V1601" s="139"/>
      <c r="W1601" s="139"/>
      <c r="X1601" s="139"/>
      <c r="Y1601" s="139"/>
      <c r="Z1601" s="139"/>
      <c r="AA1601" s="139"/>
      <c r="AB1601" s="139"/>
      <c r="AC1601" s="139"/>
      <c r="AD1601" s="139"/>
      <c r="AE1601" s="139"/>
      <c r="AF1601" s="163"/>
      <c r="AG1601" s="163"/>
      <c r="AH1601" s="163"/>
      <c r="AI1601" s="163"/>
      <c r="AJ1601" s="163"/>
      <c r="AK1601" s="164"/>
      <c r="AL1601" s="139"/>
      <c r="AM1601" s="139"/>
      <c r="AN1601" s="139"/>
      <c r="AO1601" s="139"/>
      <c r="BB1601" s="165"/>
      <c r="BC1601" s="161"/>
      <c r="BD1601" s="166"/>
      <c r="BJ1601" s="165"/>
      <c r="BK1601" s="161"/>
      <c r="BL1601" s="166"/>
      <c r="CJ1601" s="413"/>
      <c r="CK1601" s="413"/>
      <c r="CO1601" s="141"/>
    </row>
    <row r="1602" spans="1:93" s="5" customFormat="1" x14ac:dyDescent="0.25">
      <c r="A1602" s="139"/>
      <c r="B1602" s="139"/>
      <c r="C1602" s="139"/>
      <c r="D1602" s="139"/>
      <c r="E1602" s="139"/>
      <c r="F1602" s="139"/>
      <c r="G1602" s="139"/>
      <c r="H1602" s="139"/>
      <c r="I1602" s="139"/>
      <c r="J1602" s="139"/>
      <c r="K1602" s="139"/>
      <c r="L1602" s="139"/>
      <c r="M1602" s="139"/>
      <c r="N1602" s="139"/>
      <c r="O1602" s="139"/>
      <c r="P1602" s="139"/>
      <c r="Q1602" s="139"/>
      <c r="R1602" s="139"/>
      <c r="S1602" s="139"/>
      <c r="T1602" s="139"/>
      <c r="U1602" s="139"/>
      <c r="V1602" s="139"/>
      <c r="W1602" s="139"/>
      <c r="X1602" s="139"/>
      <c r="Y1602" s="139"/>
      <c r="Z1602" s="139"/>
      <c r="AA1602" s="139"/>
      <c r="AB1602" s="139"/>
      <c r="AC1602" s="139"/>
      <c r="AD1602" s="139"/>
      <c r="AE1602" s="139"/>
      <c r="AF1602" s="163"/>
      <c r="AG1602" s="163"/>
      <c r="AH1602" s="163"/>
      <c r="AI1602" s="163"/>
      <c r="AJ1602" s="163"/>
      <c r="AK1602" s="164"/>
      <c r="AL1602" s="139"/>
      <c r="AM1602" s="139"/>
      <c r="AN1602" s="139"/>
      <c r="AO1602" s="139"/>
      <c r="BB1602" s="165"/>
      <c r="BC1602" s="161"/>
      <c r="BD1602" s="166"/>
      <c r="BJ1602" s="165"/>
      <c r="BK1602" s="161"/>
      <c r="BL1602" s="166"/>
      <c r="CJ1602" s="413"/>
      <c r="CK1602" s="413"/>
      <c r="CO1602" s="141"/>
    </row>
    <row r="1603" spans="1:93" s="5" customFormat="1" x14ac:dyDescent="0.25">
      <c r="A1603" s="139"/>
      <c r="B1603" s="139"/>
      <c r="C1603" s="139"/>
      <c r="D1603" s="139"/>
      <c r="E1603" s="139"/>
      <c r="F1603" s="139"/>
      <c r="G1603" s="139"/>
      <c r="H1603" s="139"/>
      <c r="I1603" s="139"/>
      <c r="J1603" s="139"/>
      <c r="K1603" s="139"/>
      <c r="L1603" s="139"/>
      <c r="M1603" s="139"/>
      <c r="N1603" s="139"/>
      <c r="O1603" s="139"/>
      <c r="P1603" s="139"/>
      <c r="Q1603" s="139"/>
      <c r="R1603" s="139"/>
      <c r="S1603" s="139"/>
      <c r="T1603" s="139"/>
      <c r="U1603" s="139"/>
      <c r="V1603" s="139"/>
      <c r="W1603" s="139"/>
      <c r="X1603" s="139"/>
      <c r="Y1603" s="139"/>
      <c r="Z1603" s="139"/>
      <c r="AA1603" s="139"/>
      <c r="AB1603" s="139"/>
      <c r="AC1603" s="139"/>
      <c r="AD1603" s="139"/>
      <c r="AE1603" s="139"/>
      <c r="AF1603" s="163"/>
      <c r="AG1603" s="163"/>
      <c r="AH1603" s="163"/>
      <c r="AI1603" s="163"/>
      <c r="AJ1603" s="163"/>
      <c r="AK1603" s="164"/>
      <c r="AL1603" s="139"/>
      <c r="AM1603" s="139"/>
      <c r="AN1603" s="139"/>
      <c r="AO1603" s="139"/>
      <c r="BB1603" s="165"/>
      <c r="BC1603" s="161"/>
      <c r="BD1603" s="166"/>
      <c r="BJ1603" s="165"/>
      <c r="BK1603" s="161"/>
      <c r="BL1603" s="166"/>
      <c r="CJ1603" s="413"/>
      <c r="CK1603" s="413"/>
      <c r="CO1603" s="141"/>
    </row>
    <row r="1604" spans="1:93" s="5" customFormat="1" x14ac:dyDescent="0.25">
      <c r="A1604" s="139"/>
      <c r="B1604" s="139"/>
      <c r="C1604" s="139"/>
      <c r="D1604" s="139"/>
      <c r="E1604" s="139"/>
      <c r="F1604" s="139"/>
      <c r="G1604" s="139"/>
      <c r="H1604" s="139"/>
      <c r="I1604" s="139"/>
      <c r="J1604" s="139"/>
      <c r="K1604" s="139"/>
      <c r="L1604" s="139"/>
      <c r="M1604" s="139"/>
      <c r="N1604" s="139"/>
      <c r="O1604" s="139"/>
      <c r="P1604" s="139"/>
      <c r="Q1604" s="139"/>
      <c r="R1604" s="139"/>
      <c r="S1604" s="139"/>
      <c r="T1604" s="139"/>
      <c r="U1604" s="139"/>
      <c r="V1604" s="139"/>
      <c r="W1604" s="139"/>
      <c r="X1604" s="139"/>
      <c r="Y1604" s="139"/>
      <c r="Z1604" s="139"/>
      <c r="AA1604" s="139"/>
      <c r="AB1604" s="139"/>
      <c r="AC1604" s="139"/>
      <c r="AD1604" s="139"/>
      <c r="AE1604" s="139"/>
      <c r="AF1604" s="163"/>
      <c r="AG1604" s="163"/>
      <c r="AH1604" s="163"/>
      <c r="AI1604" s="163"/>
      <c r="AJ1604" s="163"/>
      <c r="AK1604" s="164"/>
      <c r="AL1604" s="139"/>
      <c r="AM1604" s="139"/>
      <c r="AN1604" s="139"/>
      <c r="AO1604" s="139"/>
      <c r="BB1604" s="165"/>
      <c r="BC1604" s="161"/>
      <c r="BD1604" s="166"/>
      <c r="BJ1604" s="165"/>
      <c r="BK1604" s="161"/>
      <c r="BL1604" s="166"/>
      <c r="CJ1604" s="413"/>
      <c r="CK1604" s="413"/>
      <c r="CO1604" s="141"/>
    </row>
    <row r="1605" spans="1:93" s="5" customFormat="1" x14ac:dyDescent="0.25">
      <c r="A1605" s="139"/>
      <c r="B1605" s="139"/>
      <c r="C1605" s="139"/>
      <c r="D1605" s="139"/>
      <c r="E1605" s="139"/>
      <c r="F1605" s="139"/>
      <c r="G1605" s="139"/>
      <c r="H1605" s="139"/>
      <c r="I1605" s="139"/>
      <c r="J1605" s="139"/>
      <c r="K1605" s="139"/>
      <c r="L1605" s="139"/>
      <c r="M1605" s="139"/>
      <c r="N1605" s="139"/>
      <c r="O1605" s="139"/>
      <c r="P1605" s="139"/>
      <c r="Q1605" s="139"/>
      <c r="R1605" s="139"/>
      <c r="S1605" s="139"/>
      <c r="T1605" s="139"/>
      <c r="U1605" s="139"/>
      <c r="V1605" s="139"/>
      <c r="W1605" s="139"/>
      <c r="X1605" s="139"/>
      <c r="Y1605" s="139"/>
      <c r="Z1605" s="139"/>
      <c r="AA1605" s="139"/>
      <c r="AB1605" s="139"/>
      <c r="AC1605" s="139"/>
      <c r="AD1605" s="139"/>
      <c r="AE1605" s="139"/>
      <c r="AF1605" s="163"/>
      <c r="AG1605" s="163"/>
      <c r="AH1605" s="163"/>
      <c r="AI1605" s="163"/>
      <c r="AJ1605" s="163"/>
      <c r="AK1605" s="164"/>
      <c r="AL1605" s="139"/>
      <c r="AM1605" s="139"/>
      <c r="AN1605" s="139"/>
      <c r="AO1605" s="139"/>
      <c r="BB1605" s="165"/>
      <c r="BC1605" s="161"/>
      <c r="BD1605" s="166"/>
      <c r="BJ1605" s="165"/>
      <c r="BK1605" s="161"/>
      <c r="BL1605" s="166"/>
      <c r="CJ1605" s="413"/>
      <c r="CK1605" s="413"/>
      <c r="CO1605" s="141"/>
    </row>
    <row r="1606" spans="1:93" s="5" customFormat="1" x14ac:dyDescent="0.25">
      <c r="A1606" s="139"/>
      <c r="B1606" s="139"/>
      <c r="C1606" s="139"/>
      <c r="D1606" s="139"/>
      <c r="E1606" s="139"/>
      <c r="F1606" s="139"/>
      <c r="G1606" s="139"/>
      <c r="H1606" s="139"/>
      <c r="I1606" s="139"/>
      <c r="J1606" s="139"/>
      <c r="K1606" s="139"/>
      <c r="L1606" s="139"/>
      <c r="M1606" s="139"/>
      <c r="N1606" s="139"/>
      <c r="O1606" s="139"/>
      <c r="P1606" s="139"/>
      <c r="Q1606" s="139"/>
      <c r="R1606" s="139"/>
      <c r="S1606" s="139"/>
      <c r="T1606" s="139"/>
      <c r="U1606" s="139"/>
      <c r="V1606" s="139"/>
      <c r="W1606" s="139"/>
      <c r="X1606" s="139"/>
      <c r="Y1606" s="139"/>
      <c r="Z1606" s="139"/>
      <c r="AA1606" s="139"/>
      <c r="AB1606" s="139"/>
      <c r="AC1606" s="139"/>
      <c r="AD1606" s="139"/>
      <c r="AE1606" s="139"/>
      <c r="AF1606" s="163"/>
      <c r="AG1606" s="163"/>
      <c r="AH1606" s="163"/>
      <c r="AI1606" s="163"/>
      <c r="AJ1606" s="163"/>
      <c r="AK1606" s="164"/>
      <c r="AL1606" s="139"/>
      <c r="AM1606" s="139"/>
      <c r="AN1606" s="139"/>
      <c r="AO1606" s="139"/>
      <c r="BB1606" s="165"/>
      <c r="BC1606" s="161"/>
      <c r="BD1606" s="166"/>
      <c r="BJ1606" s="165"/>
      <c r="BK1606" s="161"/>
      <c r="BL1606" s="166"/>
      <c r="CJ1606" s="413"/>
      <c r="CK1606" s="413"/>
      <c r="CO1606" s="141"/>
    </row>
    <row r="1607" spans="1:93" s="5" customFormat="1" x14ac:dyDescent="0.25">
      <c r="A1607" s="139"/>
      <c r="B1607" s="139"/>
      <c r="C1607" s="139"/>
      <c r="D1607" s="139"/>
      <c r="E1607" s="139"/>
      <c r="F1607" s="139"/>
      <c r="G1607" s="139"/>
      <c r="H1607" s="139"/>
      <c r="I1607" s="139"/>
      <c r="J1607" s="139"/>
      <c r="K1607" s="139"/>
      <c r="L1607" s="139"/>
      <c r="M1607" s="139"/>
      <c r="N1607" s="139"/>
      <c r="O1607" s="139"/>
      <c r="P1607" s="139"/>
      <c r="Q1607" s="139"/>
      <c r="R1607" s="139"/>
      <c r="S1607" s="139"/>
      <c r="T1607" s="139"/>
      <c r="U1607" s="139"/>
      <c r="V1607" s="139"/>
      <c r="W1607" s="139"/>
      <c r="X1607" s="139"/>
      <c r="Y1607" s="139"/>
      <c r="Z1607" s="139"/>
      <c r="AA1607" s="139"/>
      <c r="AB1607" s="139"/>
      <c r="AC1607" s="139"/>
      <c r="AD1607" s="139"/>
      <c r="AE1607" s="139"/>
      <c r="AF1607" s="163"/>
      <c r="AG1607" s="163"/>
      <c r="AH1607" s="163"/>
      <c r="AI1607" s="163"/>
      <c r="AJ1607" s="163"/>
      <c r="AK1607" s="164"/>
      <c r="AL1607" s="139"/>
      <c r="AM1607" s="139"/>
      <c r="AN1607" s="139"/>
      <c r="AO1607" s="139"/>
      <c r="BB1607" s="165"/>
      <c r="BC1607" s="161"/>
      <c r="BD1607" s="166"/>
      <c r="BJ1607" s="165"/>
      <c r="BK1607" s="161"/>
      <c r="BL1607" s="166"/>
      <c r="CJ1607" s="413"/>
      <c r="CK1607" s="413"/>
      <c r="CO1607" s="141"/>
    </row>
    <row r="1608" spans="1:93" s="5" customFormat="1" x14ac:dyDescent="0.25">
      <c r="A1608" s="139"/>
      <c r="B1608" s="139"/>
      <c r="C1608" s="139"/>
      <c r="D1608" s="139"/>
      <c r="E1608" s="139"/>
      <c r="F1608" s="139"/>
      <c r="G1608" s="139"/>
      <c r="H1608" s="139"/>
      <c r="I1608" s="139"/>
      <c r="J1608" s="139"/>
      <c r="K1608" s="139"/>
      <c r="L1608" s="139"/>
      <c r="M1608" s="139"/>
      <c r="N1608" s="139"/>
      <c r="O1608" s="139"/>
      <c r="P1608" s="139"/>
      <c r="Q1608" s="139"/>
      <c r="R1608" s="139"/>
      <c r="S1608" s="139"/>
      <c r="T1608" s="139"/>
      <c r="U1608" s="139"/>
      <c r="V1608" s="139"/>
      <c r="W1608" s="139"/>
      <c r="X1608" s="139"/>
      <c r="Y1608" s="139"/>
      <c r="Z1608" s="139"/>
      <c r="AA1608" s="139"/>
      <c r="AB1608" s="139"/>
      <c r="AC1608" s="139"/>
      <c r="AD1608" s="139"/>
      <c r="AE1608" s="139"/>
      <c r="AF1608" s="163"/>
      <c r="AG1608" s="163"/>
      <c r="AH1608" s="163"/>
      <c r="AI1608" s="163"/>
      <c r="AJ1608" s="163"/>
      <c r="AK1608" s="164"/>
      <c r="AL1608" s="139"/>
      <c r="AM1608" s="139"/>
      <c r="AN1608" s="139"/>
      <c r="AO1608" s="139"/>
      <c r="BB1608" s="165"/>
      <c r="BC1608" s="161"/>
      <c r="BD1608" s="166"/>
      <c r="BJ1608" s="165"/>
      <c r="BK1608" s="161"/>
      <c r="BL1608" s="166"/>
      <c r="CJ1608" s="413"/>
      <c r="CK1608" s="413"/>
      <c r="CO1608" s="141"/>
    </row>
    <row r="1609" spans="1:93" s="5" customFormat="1" x14ac:dyDescent="0.25">
      <c r="A1609" s="139"/>
      <c r="B1609" s="139"/>
      <c r="C1609" s="139"/>
      <c r="D1609" s="139"/>
      <c r="E1609" s="139"/>
      <c r="F1609" s="139"/>
      <c r="G1609" s="139"/>
      <c r="H1609" s="139"/>
      <c r="I1609" s="139"/>
      <c r="J1609" s="139"/>
      <c r="K1609" s="139"/>
      <c r="L1609" s="139"/>
      <c r="M1609" s="139"/>
      <c r="N1609" s="139"/>
      <c r="O1609" s="139"/>
      <c r="P1609" s="139"/>
      <c r="Q1609" s="139"/>
      <c r="R1609" s="139"/>
      <c r="S1609" s="139"/>
      <c r="T1609" s="139"/>
      <c r="U1609" s="139"/>
      <c r="V1609" s="139"/>
      <c r="W1609" s="139"/>
      <c r="X1609" s="139"/>
      <c r="Y1609" s="139"/>
      <c r="Z1609" s="139"/>
      <c r="AA1609" s="139"/>
      <c r="AB1609" s="139"/>
      <c r="AC1609" s="139"/>
      <c r="AD1609" s="139"/>
      <c r="AE1609" s="139"/>
      <c r="AF1609" s="163"/>
      <c r="AG1609" s="163"/>
      <c r="AH1609" s="163"/>
      <c r="AI1609" s="163"/>
      <c r="AJ1609" s="163"/>
      <c r="AK1609" s="164"/>
      <c r="AL1609" s="139"/>
      <c r="AM1609" s="139"/>
      <c r="AN1609" s="139"/>
      <c r="AO1609" s="139"/>
      <c r="BB1609" s="165"/>
      <c r="BC1609" s="161"/>
      <c r="BD1609" s="166"/>
      <c r="BJ1609" s="165"/>
      <c r="BK1609" s="161"/>
      <c r="BL1609" s="166"/>
      <c r="CJ1609" s="413"/>
      <c r="CK1609" s="413"/>
      <c r="CO1609" s="141"/>
    </row>
    <row r="1610" spans="1:93" s="5" customFormat="1" x14ac:dyDescent="0.25">
      <c r="A1610" s="139"/>
      <c r="B1610" s="139"/>
      <c r="C1610" s="139"/>
      <c r="D1610" s="139"/>
      <c r="E1610" s="139"/>
      <c r="F1610" s="139"/>
      <c r="G1610" s="139"/>
      <c r="H1610" s="139"/>
      <c r="I1610" s="139"/>
      <c r="J1610" s="139"/>
      <c r="K1610" s="139"/>
      <c r="L1610" s="139"/>
      <c r="M1610" s="139"/>
      <c r="N1610" s="139"/>
      <c r="O1610" s="139"/>
      <c r="P1610" s="139"/>
      <c r="Q1610" s="139"/>
      <c r="R1610" s="139"/>
      <c r="S1610" s="139"/>
      <c r="T1610" s="139"/>
      <c r="U1610" s="139"/>
      <c r="V1610" s="139"/>
      <c r="W1610" s="139"/>
      <c r="X1610" s="139"/>
      <c r="Y1610" s="139"/>
      <c r="Z1610" s="139"/>
      <c r="AA1610" s="139"/>
      <c r="AB1610" s="139"/>
      <c r="AC1610" s="139"/>
      <c r="AD1610" s="139"/>
      <c r="AE1610" s="139"/>
      <c r="AF1610" s="163"/>
      <c r="AG1610" s="163"/>
      <c r="AH1610" s="163"/>
      <c r="AI1610" s="163"/>
      <c r="AJ1610" s="163"/>
      <c r="AK1610" s="164"/>
      <c r="AL1610" s="139"/>
      <c r="AM1610" s="139"/>
      <c r="AN1610" s="139"/>
      <c r="AO1610" s="139"/>
      <c r="BB1610" s="165"/>
      <c r="BC1610" s="161"/>
      <c r="BD1610" s="166"/>
      <c r="BJ1610" s="165"/>
      <c r="BK1610" s="161"/>
      <c r="BL1610" s="166"/>
      <c r="CJ1610" s="413"/>
      <c r="CK1610" s="413"/>
      <c r="CO1610" s="141"/>
    </row>
    <row r="1611" spans="1:93" s="5" customFormat="1" x14ac:dyDescent="0.25">
      <c r="A1611" s="139"/>
      <c r="B1611" s="139"/>
      <c r="C1611" s="139"/>
      <c r="D1611" s="139"/>
      <c r="E1611" s="139"/>
      <c r="F1611" s="139"/>
      <c r="G1611" s="139"/>
      <c r="H1611" s="139"/>
      <c r="I1611" s="139"/>
      <c r="J1611" s="139"/>
      <c r="K1611" s="139"/>
      <c r="L1611" s="139"/>
      <c r="M1611" s="139"/>
      <c r="N1611" s="139"/>
      <c r="O1611" s="139"/>
      <c r="P1611" s="139"/>
      <c r="Q1611" s="139"/>
      <c r="R1611" s="139"/>
      <c r="S1611" s="139"/>
      <c r="T1611" s="139"/>
      <c r="U1611" s="139"/>
      <c r="V1611" s="139"/>
      <c r="W1611" s="139"/>
      <c r="X1611" s="139"/>
      <c r="Y1611" s="139"/>
      <c r="Z1611" s="139"/>
      <c r="AA1611" s="139"/>
      <c r="AB1611" s="139"/>
      <c r="AC1611" s="139"/>
      <c r="AD1611" s="139"/>
      <c r="AE1611" s="139"/>
      <c r="AF1611" s="163"/>
      <c r="AG1611" s="163"/>
      <c r="AH1611" s="163"/>
      <c r="AI1611" s="163"/>
      <c r="AJ1611" s="163"/>
      <c r="AK1611" s="164"/>
      <c r="AL1611" s="139"/>
      <c r="AM1611" s="139"/>
      <c r="AN1611" s="139"/>
      <c r="AO1611" s="139"/>
      <c r="BB1611" s="165"/>
      <c r="BC1611" s="161"/>
      <c r="BD1611" s="166"/>
      <c r="BJ1611" s="165"/>
      <c r="BK1611" s="161"/>
      <c r="BL1611" s="166"/>
      <c r="CJ1611" s="413"/>
      <c r="CK1611" s="413"/>
      <c r="CO1611" s="141"/>
    </row>
    <row r="1612" spans="1:93" s="5" customFormat="1" x14ac:dyDescent="0.25">
      <c r="A1612" s="139"/>
      <c r="B1612" s="139"/>
      <c r="C1612" s="139"/>
      <c r="D1612" s="139"/>
      <c r="E1612" s="139"/>
      <c r="F1612" s="139"/>
      <c r="G1612" s="139"/>
      <c r="H1612" s="139"/>
      <c r="I1612" s="139"/>
      <c r="J1612" s="139"/>
      <c r="K1612" s="139"/>
      <c r="L1612" s="139"/>
      <c r="M1612" s="139"/>
      <c r="N1612" s="139"/>
      <c r="O1612" s="139"/>
      <c r="P1612" s="139"/>
      <c r="Q1612" s="139"/>
      <c r="R1612" s="139"/>
      <c r="S1612" s="139"/>
      <c r="T1612" s="139"/>
      <c r="U1612" s="139"/>
      <c r="V1612" s="139"/>
      <c r="W1612" s="139"/>
      <c r="X1612" s="139"/>
      <c r="Y1612" s="139"/>
      <c r="Z1612" s="139"/>
      <c r="AA1612" s="139"/>
      <c r="AB1612" s="139"/>
      <c r="AC1612" s="139"/>
      <c r="AD1612" s="139"/>
      <c r="AE1612" s="139"/>
      <c r="AF1612" s="163"/>
      <c r="AG1612" s="163"/>
      <c r="AH1612" s="163"/>
      <c r="AI1612" s="163"/>
      <c r="AJ1612" s="163"/>
      <c r="AK1612" s="164"/>
      <c r="AL1612" s="139"/>
      <c r="AM1612" s="139"/>
      <c r="AN1612" s="139"/>
      <c r="AO1612" s="139"/>
      <c r="BB1612" s="165"/>
      <c r="BC1612" s="161"/>
      <c r="BD1612" s="166"/>
      <c r="BJ1612" s="165"/>
      <c r="BK1612" s="161"/>
      <c r="BL1612" s="166"/>
      <c r="CJ1612" s="413"/>
      <c r="CK1612" s="413"/>
      <c r="CO1612" s="141"/>
    </row>
    <row r="1613" spans="1:93" s="5" customFormat="1" x14ac:dyDescent="0.25">
      <c r="A1613" s="139"/>
      <c r="B1613" s="139"/>
      <c r="C1613" s="139"/>
      <c r="D1613" s="139"/>
      <c r="E1613" s="139"/>
      <c r="F1613" s="139"/>
      <c r="G1613" s="139"/>
      <c r="H1613" s="139"/>
      <c r="I1613" s="139"/>
      <c r="J1613" s="139"/>
      <c r="K1613" s="139"/>
      <c r="L1613" s="139"/>
      <c r="M1613" s="139"/>
      <c r="N1613" s="139"/>
      <c r="O1613" s="139"/>
      <c r="P1613" s="139"/>
      <c r="Q1613" s="139"/>
      <c r="R1613" s="139"/>
      <c r="S1613" s="139"/>
      <c r="T1613" s="139"/>
      <c r="U1613" s="139"/>
      <c r="V1613" s="139"/>
      <c r="W1613" s="139"/>
      <c r="X1613" s="139"/>
      <c r="Y1613" s="139"/>
      <c r="Z1613" s="139"/>
      <c r="AA1613" s="139"/>
      <c r="AB1613" s="139"/>
      <c r="AC1613" s="139"/>
      <c r="AD1613" s="139"/>
      <c r="AE1613" s="139"/>
      <c r="AF1613" s="163"/>
      <c r="AG1613" s="163"/>
      <c r="AH1613" s="163"/>
      <c r="AI1613" s="163"/>
      <c r="AJ1613" s="163"/>
      <c r="AK1613" s="164"/>
      <c r="AL1613" s="139"/>
      <c r="AM1613" s="139"/>
      <c r="AN1613" s="139"/>
      <c r="AO1613" s="139"/>
      <c r="BB1613" s="165"/>
      <c r="BC1613" s="161"/>
      <c r="BD1613" s="166"/>
      <c r="BJ1613" s="165"/>
      <c r="BK1613" s="161"/>
      <c r="BL1613" s="166"/>
      <c r="CJ1613" s="413"/>
      <c r="CK1613" s="413"/>
      <c r="CO1613" s="141"/>
    </row>
    <row r="1614" spans="1:93" s="5" customFormat="1" x14ac:dyDescent="0.25">
      <c r="A1614" s="139"/>
      <c r="B1614" s="139"/>
      <c r="C1614" s="139"/>
      <c r="D1614" s="139"/>
      <c r="E1614" s="139"/>
      <c r="F1614" s="139"/>
      <c r="G1614" s="139"/>
      <c r="H1614" s="139"/>
      <c r="I1614" s="139"/>
      <c r="J1614" s="139"/>
      <c r="K1614" s="139"/>
      <c r="L1614" s="139"/>
      <c r="M1614" s="139"/>
      <c r="N1614" s="139"/>
      <c r="O1614" s="139"/>
      <c r="P1614" s="139"/>
      <c r="Q1614" s="139"/>
      <c r="R1614" s="139"/>
      <c r="S1614" s="139"/>
      <c r="T1614" s="139"/>
      <c r="U1614" s="139"/>
      <c r="V1614" s="139"/>
      <c r="W1614" s="139"/>
      <c r="X1614" s="139"/>
      <c r="Y1614" s="139"/>
      <c r="Z1614" s="139"/>
      <c r="AA1614" s="139"/>
      <c r="AB1614" s="139"/>
      <c r="AC1614" s="139"/>
      <c r="AD1614" s="139"/>
      <c r="AE1614" s="139"/>
      <c r="AF1614" s="163"/>
      <c r="AG1614" s="163"/>
      <c r="AH1614" s="163"/>
      <c r="AI1614" s="163"/>
      <c r="AJ1614" s="163"/>
      <c r="AK1614" s="164"/>
      <c r="AL1614" s="139"/>
      <c r="AM1614" s="139"/>
      <c r="AN1614" s="139"/>
      <c r="AO1614" s="139"/>
      <c r="BB1614" s="165"/>
      <c r="BC1614" s="161"/>
      <c r="BD1614" s="166"/>
      <c r="BJ1614" s="165"/>
      <c r="BK1614" s="161"/>
      <c r="BL1614" s="166"/>
      <c r="CJ1614" s="413"/>
      <c r="CK1614" s="413"/>
      <c r="CO1614" s="141"/>
    </row>
    <row r="1615" spans="1:93" s="5" customFormat="1" x14ac:dyDescent="0.25">
      <c r="A1615" s="139"/>
      <c r="B1615" s="139"/>
      <c r="C1615" s="139"/>
      <c r="D1615" s="139"/>
      <c r="E1615" s="139"/>
      <c r="F1615" s="139"/>
      <c r="G1615" s="139"/>
      <c r="H1615" s="139"/>
      <c r="I1615" s="139"/>
      <c r="J1615" s="139"/>
      <c r="K1615" s="139"/>
      <c r="L1615" s="139"/>
      <c r="M1615" s="139"/>
      <c r="N1615" s="139"/>
      <c r="O1615" s="139"/>
      <c r="P1615" s="139"/>
      <c r="Q1615" s="139"/>
      <c r="R1615" s="139"/>
      <c r="S1615" s="139"/>
      <c r="T1615" s="139"/>
      <c r="U1615" s="139"/>
      <c r="V1615" s="139"/>
      <c r="W1615" s="139"/>
      <c r="X1615" s="139"/>
      <c r="Y1615" s="139"/>
      <c r="Z1615" s="139"/>
      <c r="AA1615" s="139"/>
      <c r="AB1615" s="139"/>
      <c r="AC1615" s="139"/>
      <c r="AD1615" s="139"/>
      <c r="AE1615" s="139"/>
      <c r="AF1615" s="163"/>
      <c r="AG1615" s="163"/>
      <c r="AH1615" s="163"/>
      <c r="AI1615" s="163"/>
      <c r="AJ1615" s="163"/>
      <c r="AK1615" s="164"/>
      <c r="AL1615" s="139"/>
      <c r="AM1615" s="139"/>
      <c r="AN1615" s="139"/>
      <c r="AO1615" s="139"/>
      <c r="BB1615" s="165"/>
      <c r="BC1615" s="161"/>
      <c r="BD1615" s="166"/>
      <c r="BJ1615" s="165"/>
      <c r="BK1615" s="161"/>
      <c r="BL1615" s="166"/>
      <c r="CJ1615" s="413"/>
      <c r="CK1615" s="413"/>
      <c r="CO1615" s="141"/>
    </row>
    <row r="1616" spans="1:93" s="5" customFormat="1" x14ac:dyDescent="0.25">
      <c r="A1616" s="139"/>
      <c r="B1616" s="139"/>
      <c r="C1616" s="139"/>
      <c r="D1616" s="139"/>
      <c r="E1616" s="139"/>
      <c r="F1616" s="139"/>
      <c r="G1616" s="139"/>
      <c r="H1616" s="139"/>
      <c r="I1616" s="139"/>
      <c r="J1616" s="139"/>
      <c r="K1616" s="139"/>
      <c r="L1616" s="139"/>
      <c r="M1616" s="139"/>
      <c r="N1616" s="139"/>
      <c r="O1616" s="139"/>
      <c r="P1616" s="139"/>
      <c r="Q1616" s="139"/>
      <c r="R1616" s="139"/>
      <c r="S1616" s="139"/>
      <c r="T1616" s="139"/>
      <c r="U1616" s="139"/>
      <c r="V1616" s="139"/>
      <c r="W1616" s="139"/>
      <c r="X1616" s="139"/>
      <c r="Y1616" s="139"/>
      <c r="Z1616" s="139"/>
      <c r="AA1616" s="139"/>
      <c r="AB1616" s="139"/>
      <c r="AC1616" s="139"/>
      <c r="AD1616" s="139"/>
      <c r="AE1616" s="139"/>
      <c r="AF1616" s="163"/>
      <c r="AG1616" s="163"/>
      <c r="AH1616" s="163"/>
      <c r="AI1616" s="163"/>
      <c r="AJ1616" s="163"/>
      <c r="AK1616" s="164"/>
      <c r="AL1616" s="139"/>
      <c r="AM1616" s="139"/>
      <c r="AN1616" s="139"/>
      <c r="AO1616" s="139"/>
      <c r="BB1616" s="165"/>
      <c r="BC1616" s="161"/>
      <c r="BD1616" s="166"/>
      <c r="BJ1616" s="165"/>
      <c r="BK1616" s="161"/>
      <c r="BL1616" s="166"/>
      <c r="CJ1616" s="413"/>
      <c r="CK1616" s="413"/>
      <c r="CO1616" s="141"/>
    </row>
    <row r="1617" spans="1:93" s="5" customFormat="1" x14ac:dyDescent="0.25">
      <c r="A1617" s="139"/>
      <c r="B1617" s="139"/>
      <c r="C1617" s="139"/>
      <c r="D1617" s="139"/>
      <c r="E1617" s="139"/>
      <c r="F1617" s="139"/>
      <c r="G1617" s="139"/>
      <c r="H1617" s="139"/>
      <c r="I1617" s="139"/>
      <c r="J1617" s="139"/>
      <c r="K1617" s="139"/>
      <c r="L1617" s="139"/>
      <c r="M1617" s="139"/>
      <c r="N1617" s="139"/>
      <c r="O1617" s="139"/>
      <c r="P1617" s="139"/>
      <c r="Q1617" s="139"/>
      <c r="R1617" s="139"/>
      <c r="S1617" s="139"/>
      <c r="T1617" s="139"/>
      <c r="U1617" s="139"/>
      <c r="V1617" s="139"/>
      <c r="W1617" s="139"/>
      <c r="X1617" s="139"/>
      <c r="Y1617" s="139"/>
      <c r="Z1617" s="139"/>
      <c r="AA1617" s="139"/>
      <c r="AB1617" s="139"/>
      <c r="AC1617" s="139"/>
      <c r="AD1617" s="139"/>
      <c r="AE1617" s="139"/>
      <c r="AF1617" s="163"/>
      <c r="AG1617" s="163"/>
      <c r="AH1617" s="163"/>
      <c r="AI1617" s="163"/>
      <c r="AJ1617" s="163"/>
      <c r="AK1617" s="164"/>
      <c r="AL1617" s="139"/>
      <c r="AM1617" s="139"/>
      <c r="AN1617" s="139"/>
      <c r="AO1617" s="139"/>
      <c r="BB1617" s="165"/>
      <c r="BC1617" s="161"/>
      <c r="BD1617" s="166"/>
      <c r="BJ1617" s="165"/>
      <c r="BK1617" s="161"/>
      <c r="BL1617" s="166"/>
      <c r="CJ1617" s="413"/>
      <c r="CK1617" s="413"/>
      <c r="CO1617" s="141"/>
    </row>
    <row r="1618" spans="1:93" s="5" customFormat="1" x14ac:dyDescent="0.25">
      <c r="A1618" s="139"/>
      <c r="B1618" s="139"/>
      <c r="C1618" s="139"/>
      <c r="D1618" s="139"/>
      <c r="E1618" s="139"/>
      <c r="F1618" s="139"/>
      <c r="G1618" s="139"/>
      <c r="H1618" s="139"/>
      <c r="I1618" s="139"/>
      <c r="J1618" s="139"/>
      <c r="K1618" s="139"/>
      <c r="L1618" s="139"/>
      <c r="M1618" s="139"/>
      <c r="N1618" s="139"/>
      <c r="O1618" s="139"/>
      <c r="P1618" s="139"/>
      <c r="Q1618" s="139"/>
      <c r="R1618" s="139"/>
      <c r="S1618" s="139"/>
      <c r="T1618" s="139"/>
      <c r="U1618" s="139"/>
      <c r="V1618" s="139"/>
      <c r="W1618" s="139"/>
      <c r="X1618" s="139"/>
      <c r="Y1618" s="139"/>
      <c r="Z1618" s="139"/>
      <c r="AA1618" s="139"/>
      <c r="AB1618" s="139"/>
      <c r="AC1618" s="139"/>
      <c r="AD1618" s="139"/>
      <c r="AE1618" s="139"/>
      <c r="AF1618" s="163"/>
      <c r="AG1618" s="163"/>
      <c r="AH1618" s="163"/>
      <c r="AI1618" s="163"/>
      <c r="AJ1618" s="163"/>
      <c r="AK1618" s="164"/>
      <c r="AL1618" s="139"/>
      <c r="AM1618" s="139"/>
      <c r="AN1618" s="139"/>
      <c r="AO1618" s="139"/>
      <c r="BB1618" s="165"/>
      <c r="BC1618" s="161"/>
      <c r="BD1618" s="166"/>
      <c r="BJ1618" s="165"/>
      <c r="BK1618" s="161"/>
      <c r="BL1618" s="166"/>
      <c r="CJ1618" s="413"/>
      <c r="CK1618" s="413"/>
      <c r="CO1618" s="141"/>
    </row>
    <row r="1619" spans="1:93" s="5" customFormat="1" x14ac:dyDescent="0.25">
      <c r="A1619" s="139"/>
      <c r="B1619" s="139"/>
      <c r="C1619" s="139"/>
      <c r="D1619" s="139"/>
      <c r="E1619" s="139"/>
      <c r="F1619" s="139"/>
      <c r="G1619" s="139"/>
      <c r="H1619" s="139"/>
      <c r="I1619" s="139"/>
      <c r="J1619" s="139"/>
      <c r="K1619" s="139"/>
      <c r="L1619" s="139"/>
      <c r="M1619" s="139"/>
      <c r="N1619" s="139"/>
      <c r="O1619" s="139"/>
      <c r="P1619" s="139"/>
      <c r="Q1619" s="139"/>
      <c r="R1619" s="139"/>
      <c r="S1619" s="139"/>
      <c r="T1619" s="139"/>
      <c r="U1619" s="139"/>
      <c r="V1619" s="139"/>
      <c r="W1619" s="139"/>
      <c r="X1619" s="139"/>
      <c r="Y1619" s="139"/>
      <c r="Z1619" s="139"/>
      <c r="AA1619" s="139"/>
      <c r="AB1619" s="139"/>
      <c r="AC1619" s="139"/>
      <c r="AD1619" s="139"/>
      <c r="AE1619" s="139"/>
      <c r="AF1619" s="163"/>
      <c r="AG1619" s="163"/>
      <c r="AH1619" s="163"/>
      <c r="AI1619" s="163"/>
      <c r="AJ1619" s="163"/>
      <c r="AK1619" s="164"/>
      <c r="AL1619" s="139"/>
      <c r="AM1619" s="139"/>
      <c r="AN1619" s="139"/>
      <c r="AO1619" s="139"/>
      <c r="BB1619" s="165"/>
      <c r="BC1619" s="161"/>
      <c r="BD1619" s="166"/>
      <c r="BJ1619" s="165"/>
      <c r="BK1619" s="161"/>
      <c r="BL1619" s="166"/>
      <c r="CJ1619" s="413"/>
      <c r="CK1619" s="413"/>
      <c r="CO1619" s="141"/>
    </row>
    <row r="1620" spans="1:93" s="5" customFormat="1" x14ac:dyDescent="0.25">
      <c r="A1620" s="139"/>
      <c r="B1620" s="139"/>
      <c r="C1620" s="139"/>
      <c r="D1620" s="139"/>
      <c r="E1620" s="139"/>
      <c r="F1620" s="139"/>
      <c r="G1620" s="139"/>
      <c r="H1620" s="139"/>
      <c r="I1620" s="139"/>
      <c r="J1620" s="139"/>
      <c r="K1620" s="139"/>
      <c r="L1620" s="139"/>
      <c r="M1620" s="139"/>
      <c r="N1620" s="139"/>
      <c r="O1620" s="139"/>
      <c r="P1620" s="139"/>
      <c r="Q1620" s="139"/>
      <c r="R1620" s="139"/>
      <c r="S1620" s="139"/>
      <c r="T1620" s="139"/>
      <c r="U1620" s="139"/>
      <c r="V1620" s="139"/>
      <c r="W1620" s="139"/>
      <c r="X1620" s="139"/>
      <c r="Y1620" s="139"/>
      <c r="Z1620" s="139"/>
      <c r="AA1620" s="139"/>
      <c r="AB1620" s="139"/>
      <c r="AC1620" s="139"/>
      <c r="AD1620" s="139"/>
      <c r="AE1620" s="139"/>
      <c r="AF1620" s="163"/>
      <c r="AG1620" s="163"/>
      <c r="AH1620" s="163"/>
      <c r="AI1620" s="163"/>
      <c r="AJ1620" s="163"/>
      <c r="AK1620" s="164"/>
      <c r="AL1620" s="139"/>
      <c r="AM1620" s="139"/>
      <c r="AN1620" s="139"/>
      <c r="AO1620" s="139"/>
      <c r="BB1620" s="165"/>
      <c r="BC1620" s="161"/>
      <c r="BD1620" s="166"/>
      <c r="BJ1620" s="165"/>
      <c r="BK1620" s="161"/>
      <c r="BL1620" s="166"/>
      <c r="CJ1620" s="413"/>
      <c r="CK1620" s="413"/>
      <c r="CO1620" s="141"/>
    </row>
    <row r="1621" spans="1:93" s="5" customFormat="1" x14ac:dyDescent="0.25">
      <c r="A1621" s="139"/>
      <c r="B1621" s="139"/>
      <c r="C1621" s="139"/>
      <c r="D1621" s="139"/>
      <c r="E1621" s="139"/>
      <c r="F1621" s="139"/>
      <c r="G1621" s="139"/>
      <c r="H1621" s="139"/>
      <c r="I1621" s="139"/>
      <c r="J1621" s="139"/>
      <c r="K1621" s="139"/>
      <c r="L1621" s="139"/>
      <c r="M1621" s="139"/>
      <c r="N1621" s="139"/>
      <c r="O1621" s="139"/>
      <c r="P1621" s="139"/>
      <c r="Q1621" s="139"/>
      <c r="R1621" s="139"/>
      <c r="S1621" s="139"/>
      <c r="T1621" s="139"/>
      <c r="U1621" s="139"/>
      <c r="V1621" s="139"/>
      <c r="W1621" s="139"/>
      <c r="X1621" s="139"/>
      <c r="Y1621" s="139"/>
      <c r="Z1621" s="139"/>
      <c r="AA1621" s="139"/>
      <c r="AB1621" s="139"/>
      <c r="AC1621" s="139"/>
      <c r="AD1621" s="139"/>
      <c r="AE1621" s="139"/>
      <c r="AF1621" s="163"/>
      <c r="AG1621" s="163"/>
      <c r="AH1621" s="163"/>
      <c r="AI1621" s="163"/>
      <c r="AJ1621" s="163"/>
      <c r="AK1621" s="164"/>
      <c r="AL1621" s="139"/>
      <c r="AM1621" s="139"/>
      <c r="AN1621" s="139"/>
      <c r="AO1621" s="139"/>
      <c r="BB1621" s="165"/>
      <c r="BC1621" s="161"/>
      <c r="BD1621" s="166"/>
      <c r="BJ1621" s="165"/>
      <c r="BK1621" s="161"/>
      <c r="BL1621" s="166"/>
      <c r="CJ1621" s="413"/>
      <c r="CK1621" s="413"/>
      <c r="CO1621" s="141"/>
    </row>
    <row r="1622" spans="1:93" s="5" customFormat="1" x14ac:dyDescent="0.25">
      <c r="A1622" s="139"/>
      <c r="B1622" s="139"/>
      <c r="C1622" s="139"/>
      <c r="D1622" s="139"/>
      <c r="E1622" s="139"/>
      <c r="F1622" s="139"/>
      <c r="G1622" s="139"/>
      <c r="H1622" s="139"/>
      <c r="I1622" s="139"/>
      <c r="J1622" s="139"/>
      <c r="K1622" s="139"/>
      <c r="L1622" s="139"/>
      <c r="M1622" s="139"/>
      <c r="N1622" s="139"/>
      <c r="O1622" s="139"/>
      <c r="P1622" s="139"/>
      <c r="Q1622" s="139"/>
      <c r="R1622" s="139"/>
      <c r="S1622" s="139"/>
      <c r="T1622" s="139"/>
      <c r="U1622" s="139"/>
      <c r="V1622" s="139"/>
      <c r="W1622" s="139"/>
      <c r="X1622" s="139"/>
      <c r="Y1622" s="139"/>
      <c r="Z1622" s="139"/>
      <c r="AA1622" s="139"/>
      <c r="AB1622" s="139"/>
      <c r="AC1622" s="139"/>
      <c r="AD1622" s="139"/>
      <c r="AE1622" s="139"/>
      <c r="AF1622" s="163"/>
      <c r="AG1622" s="163"/>
      <c r="AH1622" s="163"/>
      <c r="AI1622" s="163"/>
      <c r="AJ1622" s="163"/>
      <c r="AK1622" s="164"/>
      <c r="AL1622" s="139"/>
      <c r="AM1622" s="139"/>
      <c r="AN1622" s="139"/>
      <c r="AO1622" s="139"/>
      <c r="BB1622" s="165"/>
      <c r="BC1622" s="161"/>
      <c r="BD1622" s="166"/>
      <c r="BJ1622" s="165"/>
      <c r="BK1622" s="161"/>
      <c r="BL1622" s="166"/>
      <c r="CJ1622" s="413"/>
      <c r="CK1622" s="413"/>
      <c r="CO1622" s="141"/>
    </row>
    <row r="1623" spans="1:93" s="5" customFormat="1" x14ac:dyDescent="0.25">
      <c r="A1623" s="139"/>
      <c r="B1623" s="139"/>
      <c r="C1623" s="139"/>
      <c r="D1623" s="139"/>
      <c r="E1623" s="139"/>
      <c r="F1623" s="139"/>
      <c r="G1623" s="139"/>
      <c r="H1623" s="139"/>
      <c r="I1623" s="139"/>
      <c r="J1623" s="139"/>
      <c r="K1623" s="139"/>
      <c r="L1623" s="139"/>
      <c r="M1623" s="139"/>
      <c r="N1623" s="139"/>
      <c r="O1623" s="139"/>
      <c r="P1623" s="139"/>
      <c r="Q1623" s="139"/>
      <c r="R1623" s="139"/>
      <c r="S1623" s="139"/>
      <c r="T1623" s="139"/>
      <c r="U1623" s="139"/>
      <c r="V1623" s="139"/>
      <c r="W1623" s="139"/>
      <c r="X1623" s="139"/>
      <c r="Y1623" s="139"/>
      <c r="Z1623" s="139"/>
      <c r="AA1623" s="139"/>
      <c r="AB1623" s="139"/>
      <c r="AC1623" s="139"/>
      <c r="AD1623" s="139"/>
      <c r="AE1623" s="139"/>
      <c r="AF1623" s="163"/>
      <c r="AG1623" s="163"/>
      <c r="AH1623" s="163"/>
      <c r="AI1623" s="163"/>
      <c r="AJ1623" s="163"/>
      <c r="AK1623" s="164"/>
      <c r="AL1623" s="139"/>
      <c r="AM1623" s="139"/>
      <c r="AN1623" s="139"/>
      <c r="AO1623" s="139"/>
      <c r="BB1623" s="165"/>
      <c r="BC1623" s="161"/>
      <c r="BD1623" s="166"/>
      <c r="BJ1623" s="165"/>
      <c r="BK1623" s="161"/>
      <c r="BL1623" s="166"/>
      <c r="CJ1623" s="413"/>
      <c r="CK1623" s="413"/>
      <c r="CO1623" s="141"/>
    </row>
    <row r="1624" spans="1:93" s="5" customFormat="1" x14ac:dyDescent="0.25">
      <c r="A1624" s="139"/>
      <c r="B1624" s="139"/>
      <c r="C1624" s="139"/>
      <c r="D1624" s="139"/>
      <c r="E1624" s="139"/>
      <c r="F1624" s="139"/>
      <c r="G1624" s="139"/>
      <c r="H1624" s="139"/>
      <c r="I1624" s="139"/>
      <c r="J1624" s="139"/>
      <c r="K1624" s="139"/>
      <c r="L1624" s="139"/>
      <c r="M1624" s="139"/>
      <c r="N1624" s="139"/>
      <c r="O1624" s="139"/>
      <c r="P1624" s="139"/>
      <c r="Q1624" s="139"/>
      <c r="R1624" s="139"/>
      <c r="S1624" s="139"/>
      <c r="T1624" s="139"/>
      <c r="U1624" s="139"/>
      <c r="V1624" s="139"/>
      <c r="W1624" s="139"/>
      <c r="X1624" s="139"/>
      <c r="Y1624" s="139"/>
      <c r="Z1624" s="139"/>
      <c r="AA1624" s="139"/>
      <c r="AB1624" s="139"/>
      <c r="AC1624" s="139"/>
      <c r="AD1624" s="139"/>
      <c r="AE1624" s="139"/>
      <c r="AF1624" s="163"/>
      <c r="AG1624" s="163"/>
      <c r="AH1624" s="163"/>
      <c r="AI1624" s="163"/>
      <c r="AJ1624" s="163"/>
      <c r="AK1624" s="164"/>
      <c r="AL1624" s="139"/>
      <c r="AM1624" s="139"/>
      <c r="AN1624" s="139"/>
      <c r="AO1624" s="139"/>
      <c r="BB1624" s="165"/>
      <c r="BC1624" s="161"/>
      <c r="BD1624" s="166"/>
      <c r="BJ1624" s="165"/>
      <c r="BK1624" s="161"/>
      <c r="BL1624" s="166"/>
      <c r="CJ1624" s="413"/>
      <c r="CK1624" s="413"/>
      <c r="CO1624" s="141"/>
    </row>
    <row r="1625" spans="1:93" s="5" customFormat="1" x14ac:dyDescent="0.25">
      <c r="A1625" s="139"/>
      <c r="B1625" s="139"/>
      <c r="C1625" s="139"/>
      <c r="D1625" s="139"/>
      <c r="E1625" s="139"/>
      <c r="F1625" s="139"/>
      <c r="G1625" s="139"/>
      <c r="H1625" s="139"/>
      <c r="I1625" s="139"/>
      <c r="J1625" s="139"/>
      <c r="K1625" s="139"/>
      <c r="L1625" s="139"/>
      <c r="M1625" s="139"/>
      <c r="N1625" s="139"/>
      <c r="O1625" s="139"/>
      <c r="P1625" s="139"/>
      <c r="Q1625" s="139"/>
      <c r="R1625" s="139"/>
      <c r="S1625" s="139"/>
      <c r="T1625" s="139"/>
      <c r="U1625" s="139"/>
      <c r="V1625" s="139"/>
      <c r="W1625" s="139"/>
      <c r="X1625" s="139"/>
      <c r="Y1625" s="139"/>
      <c r="Z1625" s="139"/>
      <c r="AA1625" s="139"/>
      <c r="AB1625" s="139"/>
      <c r="AC1625" s="139"/>
      <c r="AD1625" s="139"/>
      <c r="AE1625" s="139"/>
      <c r="AF1625" s="163"/>
      <c r="AG1625" s="163"/>
      <c r="AH1625" s="163"/>
      <c r="AI1625" s="163"/>
      <c r="AJ1625" s="163"/>
      <c r="AK1625" s="164"/>
      <c r="AL1625" s="139"/>
      <c r="AM1625" s="139"/>
      <c r="AN1625" s="139"/>
      <c r="AO1625" s="139"/>
      <c r="BB1625" s="165"/>
      <c r="BC1625" s="161"/>
      <c r="BD1625" s="166"/>
      <c r="BJ1625" s="165"/>
      <c r="BK1625" s="161"/>
      <c r="BL1625" s="166"/>
      <c r="CJ1625" s="413"/>
      <c r="CK1625" s="413"/>
      <c r="CO1625" s="141"/>
    </row>
    <row r="1626" spans="1:93" s="5" customFormat="1" x14ac:dyDescent="0.25">
      <c r="A1626" s="139"/>
      <c r="B1626" s="139"/>
      <c r="C1626" s="139"/>
      <c r="D1626" s="139"/>
      <c r="E1626" s="139"/>
      <c r="F1626" s="139"/>
      <c r="G1626" s="139"/>
      <c r="H1626" s="139"/>
      <c r="I1626" s="139"/>
      <c r="J1626" s="139"/>
      <c r="K1626" s="139"/>
      <c r="L1626" s="139"/>
      <c r="M1626" s="139"/>
      <c r="N1626" s="139"/>
      <c r="O1626" s="139"/>
      <c r="P1626" s="139"/>
      <c r="Q1626" s="139"/>
      <c r="R1626" s="139"/>
      <c r="S1626" s="139"/>
      <c r="T1626" s="139"/>
      <c r="U1626" s="139"/>
      <c r="V1626" s="139"/>
      <c r="W1626" s="139"/>
      <c r="X1626" s="139"/>
      <c r="Y1626" s="139"/>
      <c r="Z1626" s="139"/>
      <c r="AA1626" s="139"/>
      <c r="AB1626" s="139"/>
      <c r="AC1626" s="139"/>
      <c r="AD1626" s="139"/>
      <c r="AE1626" s="139"/>
      <c r="AF1626" s="163"/>
      <c r="AG1626" s="163"/>
      <c r="AH1626" s="163"/>
      <c r="AI1626" s="163"/>
      <c r="AJ1626" s="163"/>
      <c r="AK1626" s="164"/>
      <c r="AL1626" s="139"/>
      <c r="AM1626" s="139"/>
      <c r="AN1626" s="139"/>
      <c r="AO1626" s="139"/>
      <c r="BB1626" s="165"/>
      <c r="BC1626" s="161"/>
      <c r="BD1626" s="166"/>
      <c r="BJ1626" s="165"/>
      <c r="BK1626" s="161"/>
      <c r="BL1626" s="166"/>
      <c r="CJ1626" s="413"/>
      <c r="CK1626" s="413"/>
      <c r="CO1626" s="141"/>
    </row>
    <row r="1627" spans="1:93" s="5" customFormat="1" x14ac:dyDescent="0.25">
      <c r="A1627" s="139"/>
      <c r="B1627" s="139"/>
      <c r="C1627" s="139"/>
      <c r="D1627" s="139"/>
      <c r="E1627" s="139"/>
      <c r="F1627" s="139"/>
      <c r="G1627" s="139"/>
      <c r="H1627" s="139"/>
      <c r="I1627" s="139"/>
      <c r="J1627" s="139"/>
      <c r="K1627" s="139"/>
      <c r="L1627" s="139"/>
      <c r="M1627" s="139"/>
      <c r="N1627" s="139"/>
      <c r="O1627" s="139"/>
      <c r="P1627" s="139"/>
      <c r="Q1627" s="139"/>
      <c r="R1627" s="139"/>
      <c r="S1627" s="139"/>
      <c r="T1627" s="139"/>
      <c r="U1627" s="139"/>
      <c r="V1627" s="139"/>
      <c r="W1627" s="139"/>
      <c r="X1627" s="139"/>
      <c r="Y1627" s="139"/>
      <c r="Z1627" s="139"/>
      <c r="AA1627" s="139"/>
      <c r="AB1627" s="139"/>
      <c r="AC1627" s="139"/>
      <c r="AD1627" s="139"/>
      <c r="AE1627" s="139"/>
      <c r="AF1627" s="163"/>
      <c r="AG1627" s="163"/>
      <c r="AH1627" s="163"/>
      <c r="AI1627" s="163"/>
      <c r="AJ1627" s="163"/>
      <c r="AK1627" s="164"/>
      <c r="AL1627" s="139"/>
      <c r="AM1627" s="139"/>
      <c r="AN1627" s="139"/>
      <c r="AO1627" s="139"/>
      <c r="BB1627" s="165"/>
      <c r="BC1627" s="161"/>
      <c r="BD1627" s="166"/>
      <c r="BJ1627" s="165"/>
      <c r="BK1627" s="161"/>
      <c r="BL1627" s="166"/>
      <c r="CJ1627" s="413"/>
      <c r="CK1627" s="413"/>
      <c r="CO1627" s="141"/>
    </row>
    <row r="1628" spans="1:93" s="5" customFormat="1" x14ac:dyDescent="0.25">
      <c r="A1628" s="139"/>
      <c r="B1628" s="139"/>
      <c r="C1628" s="139"/>
      <c r="D1628" s="139"/>
      <c r="E1628" s="139"/>
      <c r="F1628" s="139"/>
      <c r="G1628" s="139"/>
      <c r="H1628" s="139"/>
      <c r="I1628" s="139"/>
      <c r="J1628" s="139"/>
      <c r="K1628" s="139"/>
      <c r="L1628" s="139"/>
      <c r="M1628" s="139"/>
      <c r="N1628" s="139"/>
      <c r="O1628" s="139"/>
      <c r="P1628" s="139"/>
      <c r="Q1628" s="139"/>
      <c r="R1628" s="139"/>
      <c r="S1628" s="139"/>
      <c r="T1628" s="139"/>
      <c r="U1628" s="139"/>
      <c r="V1628" s="139"/>
      <c r="W1628" s="139"/>
      <c r="X1628" s="139"/>
      <c r="Y1628" s="139"/>
      <c r="Z1628" s="139"/>
      <c r="AA1628" s="139"/>
      <c r="AB1628" s="139"/>
      <c r="AC1628" s="139"/>
      <c r="AD1628" s="139"/>
      <c r="AE1628" s="139"/>
      <c r="AF1628" s="163"/>
      <c r="AG1628" s="163"/>
      <c r="AH1628" s="163"/>
      <c r="AI1628" s="163"/>
      <c r="AJ1628" s="163"/>
      <c r="AK1628" s="164"/>
      <c r="AL1628" s="139"/>
      <c r="AM1628" s="139"/>
      <c r="AN1628" s="139"/>
      <c r="AO1628" s="139"/>
      <c r="BB1628" s="165"/>
      <c r="BC1628" s="161"/>
      <c r="BD1628" s="166"/>
      <c r="BJ1628" s="165"/>
      <c r="BK1628" s="161"/>
      <c r="BL1628" s="166"/>
      <c r="CJ1628" s="413"/>
      <c r="CK1628" s="413"/>
      <c r="CO1628" s="141"/>
    </row>
    <row r="1629" spans="1:93" s="5" customFormat="1" x14ac:dyDescent="0.25">
      <c r="A1629" s="139"/>
      <c r="B1629" s="139"/>
      <c r="C1629" s="139"/>
      <c r="D1629" s="139"/>
      <c r="E1629" s="139"/>
      <c r="F1629" s="139"/>
      <c r="G1629" s="139"/>
      <c r="H1629" s="139"/>
      <c r="I1629" s="139"/>
      <c r="J1629" s="139"/>
      <c r="K1629" s="139"/>
      <c r="L1629" s="139"/>
      <c r="M1629" s="139"/>
      <c r="N1629" s="139"/>
      <c r="O1629" s="139"/>
      <c r="P1629" s="139"/>
      <c r="Q1629" s="139"/>
      <c r="R1629" s="139"/>
      <c r="S1629" s="139"/>
      <c r="T1629" s="139"/>
      <c r="U1629" s="139"/>
      <c r="V1629" s="139"/>
      <c r="W1629" s="139"/>
      <c r="X1629" s="139"/>
      <c r="Y1629" s="139"/>
      <c r="Z1629" s="139"/>
      <c r="AA1629" s="139"/>
      <c r="AB1629" s="139"/>
      <c r="AC1629" s="139"/>
      <c r="AD1629" s="139"/>
      <c r="AE1629" s="139"/>
      <c r="AF1629" s="163"/>
      <c r="AG1629" s="163"/>
      <c r="AH1629" s="163"/>
      <c r="AI1629" s="163"/>
      <c r="AJ1629" s="163"/>
      <c r="AK1629" s="164"/>
      <c r="AL1629" s="139"/>
      <c r="AM1629" s="139"/>
      <c r="AN1629" s="139"/>
      <c r="AO1629" s="139"/>
      <c r="BB1629" s="165"/>
      <c r="BC1629" s="161"/>
      <c r="BD1629" s="166"/>
      <c r="BJ1629" s="165"/>
      <c r="BK1629" s="161"/>
      <c r="BL1629" s="166"/>
      <c r="CJ1629" s="413"/>
      <c r="CK1629" s="413"/>
      <c r="CO1629" s="141"/>
    </row>
    <row r="1630" spans="1:93" s="5" customFormat="1" x14ac:dyDescent="0.25">
      <c r="A1630" s="139"/>
      <c r="B1630" s="139"/>
      <c r="C1630" s="139"/>
      <c r="D1630" s="139"/>
      <c r="E1630" s="139"/>
      <c r="F1630" s="139"/>
      <c r="G1630" s="139"/>
      <c r="H1630" s="139"/>
      <c r="I1630" s="139"/>
      <c r="J1630" s="139"/>
      <c r="K1630" s="139"/>
      <c r="L1630" s="139"/>
      <c r="M1630" s="139"/>
      <c r="N1630" s="139"/>
      <c r="O1630" s="139"/>
      <c r="P1630" s="139"/>
      <c r="Q1630" s="139"/>
      <c r="R1630" s="139"/>
      <c r="S1630" s="139"/>
      <c r="T1630" s="139"/>
      <c r="U1630" s="139"/>
      <c r="V1630" s="139"/>
      <c r="W1630" s="139"/>
      <c r="X1630" s="139"/>
      <c r="Y1630" s="139"/>
      <c r="Z1630" s="139"/>
      <c r="AA1630" s="139"/>
      <c r="AB1630" s="139"/>
      <c r="AC1630" s="139"/>
      <c r="AD1630" s="139"/>
      <c r="AE1630" s="139"/>
      <c r="AF1630" s="163"/>
      <c r="AG1630" s="163"/>
      <c r="AH1630" s="163"/>
      <c r="AI1630" s="163"/>
      <c r="AJ1630" s="163"/>
      <c r="AK1630" s="164"/>
      <c r="AL1630" s="139"/>
      <c r="AM1630" s="139"/>
      <c r="AN1630" s="139"/>
      <c r="AO1630" s="139"/>
      <c r="BB1630" s="165"/>
      <c r="BC1630" s="161"/>
      <c r="BD1630" s="166"/>
      <c r="BJ1630" s="165"/>
      <c r="BK1630" s="161"/>
      <c r="BL1630" s="166"/>
      <c r="CJ1630" s="413"/>
      <c r="CK1630" s="413"/>
      <c r="CO1630" s="141"/>
    </row>
    <row r="1631" spans="1:93" s="5" customFormat="1" x14ac:dyDescent="0.25">
      <c r="A1631" s="139"/>
      <c r="B1631" s="139"/>
      <c r="C1631" s="139"/>
      <c r="D1631" s="139"/>
      <c r="E1631" s="139"/>
      <c r="F1631" s="139"/>
      <c r="G1631" s="139"/>
      <c r="H1631" s="139"/>
      <c r="I1631" s="139"/>
      <c r="J1631" s="139"/>
      <c r="K1631" s="139"/>
      <c r="L1631" s="139"/>
      <c r="M1631" s="139"/>
      <c r="N1631" s="139"/>
      <c r="O1631" s="139"/>
      <c r="P1631" s="139"/>
      <c r="Q1631" s="139"/>
      <c r="R1631" s="139"/>
      <c r="S1631" s="139"/>
      <c r="T1631" s="139"/>
      <c r="U1631" s="139"/>
      <c r="V1631" s="139"/>
      <c r="W1631" s="139"/>
      <c r="X1631" s="139"/>
      <c r="Y1631" s="139"/>
      <c r="Z1631" s="139"/>
      <c r="AA1631" s="139"/>
      <c r="AB1631" s="139"/>
      <c r="AC1631" s="139"/>
      <c r="AD1631" s="139"/>
      <c r="AE1631" s="139"/>
      <c r="AF1631" s="163"/>
      <c r="AG1631" s="163"/>
      <c r="AH1631" s="163"/>
      <c r="AI1631" s="163"/>
      <c r="AJ1631" s="163"/>
      <c r="AK1631" s="164"/>
      <c r="AL1631" s="139"/>
      <c r="AM1631" s="139"/>
      <c r="AN1631" s="139"/>
      <c r="AO1631" s="139"/>
      <c r="BB1631" s="165"/>
      <c r="BC1631" s="161"/>
      <c r="BD1631" s="166"/>
      <c r="BJ1631" s="165"/>
      <c r="BK1631" s="161"/>
      <c r="BL1631" s="166"/>
      <c r="CJ1631" s="413"/>
      <c r="CK1631" s="413"/>
      <c r="CO1631" s="141"/>
    </row>
    <row r="1632" spans="1:93" s="5" customFormat="1" x14ac:dyDescent="0.25">
      <c r="A1632" s="139"/>
      <c r="B1632" s="139"/>
      <c r="C1632" s="139"/>
      <c r="D1632" s="139"/>
      <c r="E1632" s="139"/>
      <c r="F1632" s="139"/>
      <c r="G1632" s="139"/>
      <c r="H1632" s="139"/>
      <c r="I1632" s="139"/>
      <c r="J1632" s="139"/>
      <c r="K1632" s="139"/>
      <c r="L1632" s="139"/>
      <c r="M1632" s="139"/>
      <c r="N1632" s="139"/>
      <c r="O1632" s="139"/>
      <c r="P1632" s="139"/>
      <c r="Q1632" s="139"/>
      <c r="R1632" s="139"/>
      <c r="S1632" s="139"/>
      <c r="T1632" s="139"/>
      <c r="U1632" s="139"/>
      <c r="V1632" s="139"/>
      <c r="W1632" s="139"/>
      <c r="X1632" s="139"/>
      <c r="Y1632" s="139"/>
      <c r="Z1632" s="139"/>
      <c r="AA1632" s="139"/>
      <c r="AB1632" s="139"/>
      <c r="AC1632" s="139"/>
      <c r="AD1632" s="139"/>
      <c r="AE1632" s="139"/>
      <c r="AF1632" s="163"/>
      <c r="AG1632" s="163"/>
      <c r="AH1632" s="163"/>
      <c r="AI1632" s="163"/>
      <c r="AJ1632" s="163"/>
      <c r="AK1632" s="164"/>
      <c r="AL1632" s="139"/>
      <c r="AM1632" s="139"/>
      <c r="AN1632" s="139"/>
      <c r="AO1632" s="139"/>
      <c r="BB1632" s="165"/>
      <c r="BC1632" s="161"/>
      <c r="BD1632" s="166"/>
      <c r="BJ1632" s="165"/>
      <c r="BK1632" s="161"/>
      <c r="BL1632" s="166"/>
      <c r="CJ1632" s="413"/>
      <c r="CK1632" s="413"/>
      <c r="CO1632" s="141"/>
    </row>
    <row r="1633" spans="1:93" s="5" customFormat="1" x14ac:dyDescent="0.25">
      <c r="A1633" s="139"/>
      <c r="B1633" s="139"/>
      <c r="C1633" s="139"/>
      <c r="D1633" s="139"/>
      <c r="E1633" s="139"/>
      <c r="F1633" s="139"/>
      <c r="G1633" s="139"/>
      <c r="H1633" s="139"/>
      <c r="I1633" s="139"/>
      <c r="J1633" s="139"/>
      <c r="K1633" s="139"/>
      <c r="L1633" s="139"/>
      <c r="M1633" s="139"/>
      <c r="N1633" s="139"/>
      <c r="O1633" s="139"/>
      <c r="P1633" s="139"/>
      <c r="Q1633" s="139"/>
      <c r="R1633" s="139"/>
      <c r="S1633" s="139"/>
      <c r="T1633" s="139"/>
      <c r="U1633" s="139"/>
      <c r="V1633" s="139"/>
      <c r="W1633" s="139"/>
      <c r="X1633" s="139"/>
      <c r="Y1633" s="139"/>
      <c r="Z1633" s="139"/>
      <c r="AA1633" s="139"/>
      <c r="AB1633" s="139"/>
      <c r="AC1633" s="139"/>
      <c r="AD1633" s="139"/>
      <c r="AE1633" s="139"/>
      <c r="AF1633" s="163"/>
      <c r="AG1633" s="163"/>
      <c r="AH1633" s="163"/>
      <c r="AI1633" s="163"/>
      <c r="AJ1633" s="163"/>
      <c r="AK1633" s="164"/>
      <c r="AL1633" s="139"/>
      <c r="AM1633" s="139"/>
      <c r="AN1633" s="139"/>
      <c r="AO1633" s="139"/>
      <c r="BB1633" s="165"/>
      <c r="BC1633" s="161"/>
      <c r="BD1633" s="166"/>
      <c r="BJ1633" s="165"/>
      <c r="BK1633" s="161"/>
      <c r="BL1633" s="166"/>
      <c r="CJ1633" s="413"/>
      <c r="CK1633" s="413"/>
      <c r="CO1633" s="141"/>
    </row>
    <row r="1634" spans="1:93" s="5" customFormat="1" x14ac:dyDescent="0.25">
      <c r="A1634" s="139"/>
      <c r="B1634" s="139"/>
      <c r="C1634" s="139"/>
      <c r="D1634" s="139"/>
      <c r="E1634" s="139"/>
      <c r="F1634" s="139"/>
      <c r="G1634" s="139"/>
      <c r="H1634" s="139"/>
      <c r="I1634" s="139"/>
      <c r="J1634" s="139"/>
      <c r="K1634" s="139"/>
      <c r="L1634" s="139"/>
      <c r="M1634" s="139"/>
      <c r="N1634" s="139"/>
      <c r="O1634" s="139"/>
      <c r="P1634" s="139"/>
      <c r="Q1634" s="139"/>
      <c r="R1634" s="139"/>
      <c r="S1634" s="139"/>
      <c r="T1634" s="139"/>
      <c r="U1634" s="139"/>
      <c r="V1634" s="139"/>
      <c r="W1634" s="139"/>
      <c r="X1634" s="139"/>
      <c r="Y1634" s="139"/>
      <c r="Z1634" s="139"/>
      <c r="AA1634" s="139"/>
      <c r="AB1634" s="139"/>
      <c r="AC1634" s="139"/>
      <c r="AD1634" s="139"/>
      <c r="AE1634" s="139"/>
      <c r="AF1634" s="163"/>
      <c r="AG1634" s="163"/>
      <c r="AH1634" s="163"/>
      <c r="AI1634" s="163"/>
      <c r="AJ1634" s="163"/>
      <c r="AK1634" s="164"/>
      <c r="AL1634" s="139"/>
      <c r="AM1634" s="139"/>
      <c r="AN1634" s="139"/>
      <c r="AO1634" s="139"/>
      <c r="BB1634" s="165"/>
      <c r="BC1634" s="161"/>
      <c r="BD1634" s="166"/>
      <c r="BJ1634" s="165"/>
      <c r="BK1634" s="161"/>
      <c r="BL1634" s="166"/>
      <c r="CJ1634" s="413"/>
      <c r="CK1634" s="413"/>
      <c r="CO1634" s="141"/>
    </row>
    <row r="1635" spans="1:93" s="5" customFormat="1" x14ac:dyDescent="0.25">
      <c r="A1635" s="139"/>
      <c r="B1635" s="139"/>
      <c r="C1635" s="139"/>
      <c r="D1635" s="139"/>
      <c r="E1635" s="139"/>
      <c r="F1635" s="139"/>
      <c r="G1635" s="139"/>
      <c r="H1635" s="139"/>
      <c r="I1635" s="139"/>
      <c r="J1635" s="139"/>
      <c r="K1635" s="139"/>
      <c r="L1635" s="139"/>
      <c r="M1635" s="139"/>
      <c r="N1635" s="139"/>
      <c r="O1635" s="139"/>
      <c r="P1635" s="139"/>
      <c r="Q1635" s="139"/>
      <c r="R1635" s="139"/>
      <c r="S1635" s="139"/>
      <c r="T1635" s="139"/>
      <c r="U1635" s="139"/>
      <c r="V1635" s="139"/>
      <c r="W1635" s="139"/>
      <c r="X1635" s="139"/>
      <c r="Y1635" s="139"/>
      <c r="Z1635" s="139"/>
      <c r="AA1635" s="139"/>
      <c r="AB1635" s="139"/>
      <c r="AC1635" s="139"/>
      <c r="AD1635" s="139"/>
      <c r="AE1635" s="139"/>
      <c r="AF1635" s="163"/>
      <c r="AG1635" s="163"/>
      <c r="AH1635" s="163"/>
      <c r="AI1635" s="163"/>
      <c r="AJ1635" s="163"/>
      <c r="AK1635" s="164"/>
      <c r="AL1635" s="139"/>
      <c r="AM1635" s="139"/>
      <c r="AN1635" s="139"/>
      <c r="AO1635" s="139"/>
      <c r="BB1635" s="165"/>
      <c r="BC1635" s="161"/>
      <c r="BD1635" s="166"/>
      <c r="BJ1635" s="165"/>
      <c r="BK1635" s="161"/>
      <c r="BL1635" s="166"/>
      <c r="CJ1635" s="413"/>
      <c r="CK1635" s="413"/>
      <c r="CO1635" s="141"/>
    </row>
    <row r="1636" spans="1:93" s="5" customFormat="1" x14ac:dyDescent="0.25">
      <c r="A1636" s="139"/>
      <c r="B1636" s="139"/>
      <c r="C1636" s="139"/>
      <c r="D1636" s="139"/>
      <c r="E1636" s="139"/>
      <c r="F1636" s="139"/>
      <c r="G1636" s="139"/>
      <c r="H1636" s="139"/>
      <c r="I1636" s="139"/>
      <c r="J1636" s="139"/>
      <c r="K1636" s="139"/>
      <c r="L1636" s="139"/>
      <c r="M1636" s="139"/>
      <c r="N1636" s="139"/>
      <c r="O1636" s="139"/>
      <c r="P1636" s="139"/>
      <c r="Q1636" s="139"/>
      <c r="R1636" s="139"/>
      <c r="S1636" s="139"/>
      <c r="T1636" s="139"/>
      <c r="U1636" s="139"/>
      <c r="V1636" s="139"/>
      <c r="W1636" s="139"/>
      <c r="X1636" s="139"/>
      <c r="Y1636" s="139"/>
      <c r="Z1636" s="139"/>
      <c r="AA1636" s="139"/>
      <c r="AB1636" s="139"/>
      <c r="AC1636" s="139"/>
      <c r="AD1636" s="139"/>
      <c r="AE1636" s="139"/>
      <c r="AF1636" s="163"/>
      <c r="AG1636" s="163"/>
      <c r="AH1636" s="163"/>
      <c r="AI1636" s="163"/>
      <c r="AJ1636" s="163"/>
      <c r="AK1636" s="164"/>
      <c r="AL1636" s="139"/>
      <c r="AM1636" s="139"/>
      <c r="AN1636" s="139"/>
      <c r="AO1636" s="139"/>
      <c r="BB1636" s="165"/>
      <c r="BC1636" s="161"/>
      <c r="BD1636" s="166"/>
      <c r="BJ1636" s="165"/>
      <c r="BK1636" s="161"/>
      <c r="BL1636" s="166"/>
      <c r="CJ1636" s="413"/>
      <c r="CK1636" s="413"/>
      <c r="CO1636" s="141"/>
    </row>
    <row r="1637" spans="1:93" s="5" customFormat="1" x14ac:dyDescent="0.25">
      <c r="A1637" s="139"/>
      <c r="B1637" s="139"/>
      <c r="C1637" s="139"/>
      <c r="D1637" s="139"/>
      <c r="E1637" s="139"/>
      <c r="F1637" s="139"/>
      <c r="G1637" s="139"/>
      <c r="H1637" s="139"/>
      <c r="I1637" s="139"/>
      <c r="J1637" s="139"/>
      <c r="K1637" s="139"/>
      <c r="L1637" s="139"/>
      <c r="M1637" s="139"/>
      <c r="N1637" s="139"/>
      <c r="O1637" s="139"/>
      <c r="P1637" s="139"/>
      <c r="Q1637" s="139"/>
      <c r="R1637" s="139"/>
      <c r="S1637" s="139"/>
      <c r="T1637" s="139"/>
      <c r="U1637" s="139"/>
      <c r="V1637" s="139"/>
      <c r="W1637" s="139"/>
      <c r="X1637" s="139"/>
      <c r="Y1637" s="139"/>
      <c r="Z1637" s="139"/>
      <c r="AA1637" s="139"/>
      <c r="AB1637" s="139"/>
      <c r="AC1637" s="139"/>
      <c r="AD1637" s="139"/>
      <c r="AE1637" s="139"/>
      <c r="AF1637" s="163"/>
      <c r="AG1637" s="163"/>
      <c r="AH1637" s="163"/>
      <c r="AI1637" s="163"/>
      <c r="AJ1637" s="163"/>
      <c r="AK1637" s="164"/>
      <c r="AL1637" s="139"/>
      <c r="AM1637" s="139"/>
      <c r="AN1637" s="139"/>
      <c r="AO1637" s="139"/>
      <c r="BB1637" s="165"/>
      <c r="BC1637" s="161"/>
      <c r="BD1637" s="166"/>
      <c r="BJ1637" s="165"/>
      <c r="BK1637" s="161"/>
      <c r="BL1637" s="166"/>
      <c r="CJ1637" s="413"/>
      <c r="CK1637" s="413"/>
      <c r="CO1637" s="141"/>
    </row>
    <row r="1638" spans="1:93" s="5" customFormat="1" x14ac:dyDescent="0.25">
      <c r="A1638" s="139"/>
      <c r="B1638" s="139"/>
      <c r="C1638" s="139"/>
      <c r="D1638" s="139"/>
      <c r="E1638" s="139"/>
      <c r="F1638" s="139"/>
      <c r="G1638" s="139"/>
      <c r="H1638" s="139"/>
      <c r="I1638" s="139"/>
      <c r="J1638" s="139"/>
      <c r="K1638" s="139"/>
      <c r="L1638" s="139"/>
      <c r="M1638" s="139"/>
      <c r="N1638" s="139"/>
      <c r="O1638" s="139"/>
      <c r="P1638" s="139"/>
      <c r="Q1638" s="139"/>
      <c r="R1638" s="139"/>
      <c r="S1638" s="139"/>
      <c r="T1638" s="139"/>
      <c r="U1638" s="139"/>
      <c r="V1638" s="139"/>
      <c r="W1638" s="139"/>
      <c r="X1638" s="139"/>
      <c r="Y1638" s="139"/>
      <c r="Z1638" s="139"/>
      <c r="AA1638" s="139"/>
      <c r="AB1638" s="139"/>
      <c r="AC1638" s="139"/>
      <c r="AD1638" s="139"/>
      <c r="AE1638" s="139"/>
      <c r="AF1638" s="163"/>
      <c r="AG1638" s="163"/>
      <c r="AH1638" s="163"/>
      <c r="AI1638" s="163"/>
      <c r="AJ1638" s="163"/>
      <c r="AK1638" s="164"/>
      <c r="AL1638" s="139"/>
      <c r="AM1638" s="139"/>
      <c r="AN1638" s="139"/>
      <c r="AO1638" s="139"/>
      <c r="BB1638" s="165"/>
      <c r="BC1638" s="161"/>
      <c r="BD1638" s="166"/>
      <c r="BJ1638" s="165"/>
      <c r="BK1638" s="161"/>
      <c r="BL1638" s="166"/>
      <c r="CJ1638" s="413"/>
      <c r="CK1638" s="413"/>
      <c r="CO1638" s="141"/>
    </row>
    <row r="1639" spans="1:93" s="5" customFormat="1" x14ac:dyDescent="0.25">
      <c r="A1639" s="139"/>
      <c r="B1639" s="139"/>
      <c r="C1639" s="139"/>
      <c r="D1639" s="139"/>
      <c r="E1639" s="139"/>
      <c r="F1639" s="139"/>
      <c r="G1639" s="139"/>
      <c r="H1639" s="139"/>
      <c r="I1639" s="139"/>
      <c r="J1639" s="139"/>
      <c r="K1639" s="139"/>
      <c r="L1639" s="139"/>
      <c r="M1639" s="139"/>
      <c r="N1639" s="139"/>
      <c r="O1639" s="139"/>
      <c r="P1639" s="139"/>
      <c r="Q1639" s="139"/>
      <c r="R1639" s="139"/>
      <c r="S1639" s="139"/>
      <c r="T1639" s="139"/>
      <c r="U1639" s="139"/>
      <c r="V1639" s="139"/>
      <c r="W1639" s="139"/>
      <c r="X1639" s="139"/>
      <c r="Y1639" s="139"/>
      <c r="Z1639" s="139"/>
      <c r="AA1639" s="139"/>
      <c r="AB1639" s="139"/>
      <c r="AC1639" s="139"/>
      <c r="AD1639" s="139"/>
      <c r="AE1639" s="139"/>
      <c r="AF1639" s="163"/>
      <c r="AG1639" s="163"/>
      <c r="AH1639" s="163"/>
      <c r="AI1639" s="163"/>
      <c r="AJ1639" s="163"/>
      <c r="AK1639" s="164"/>
      <c r="AL1639" s="139"/>
      <c r="AM1639" s="139"/>
      <c r="AN1639" s="139"/>
      <c r="AO1639" s="139"/>
      <c r="BB1639" s="165"/>
      <c r="BC1639" s="161"/>
      <c r="BD1639" s="166"/>
      <c r="BJ1639" s="165"/>
      <c r="BK1639" s="161"/>
      <c r="BL1639" s="166"/>
      <c r="CJ1639" s="413"/>
      <c r="CK1639" s="413"/>
      <c r="CO1639" s="141"/>
    </row>
    <row r="1640" spans="1:93" s="5" customFormat="1" x14ac:dyDescent="0.25">
      <c r="A1640" s="139"/>
      <c r="B1640" s="139"/>
      <c r="C1640" s="139"/>
      <c r="D1640" s="139"/>
      <c r="E1640" s="139"/>
      <c r="F1640" s="139"/>
      <c r="G1640" s="139"/>
      <c r="H1640" s="139"/>
      <c r="I1640" s="139"/>
      <c r="J1640" s="139"/>
      <c r="K1640" s="139"/>
      <c r="L1640" s="139"/>
      <c r="M1640" s="139"/>
      <c r="N1640" s="139"/>
      <c r="O1640" s="139"/>
      <c r="P1640" s="139"/>
      <c r="Q1640" s="139"/>
      <c r="R1640" s="139"/>
      <c r="S1640" s="139"/>
      <c r="T1640" s="139"/>
      <c r="U1640" s="139"/>
      <c r="V1640" s="139"/>
      <c r="W1640" s="139"/>
      <c r="X1640" s="139"/>
      <c r="Y1640" s="139"/>
      <c r="Z1640" s="139"/>
      <c r="AA1640" s="139"/>
      <c r="AB1640" s="139"/>
      <c r="AC1640" s="139"/>
      <c r="AD1640" s="139"/>
      <c r="AE1640" s="139"/>
      <c r="AF1640" s="163"/>
      <c r="AG1640" s="163"/>
      <c r="AH1640" s="163"/>
      <c r="AI1640" s="163"/>
      <c r="AJ1640" s="163"/>
      <c r="AK1640" s="164"/>
      <c r="AL1640" s="139"/>
      <c r="AM1640" s="139"/>
      <c r="AN1640" s="139"/>
      <c r="AO1640" s="139"/>
      <c r="BB1640" s="165"/>
      <c r="BC1640" s="161"/>
      <c r="BD1640" s="166"/>
      <c r="BJ1640" s="165"/>
      <c r="BK1640" s="161"/>
      <c r="BL1640" s="166"/>
      <c r="CJ1640" s="413"/>
      <c r="CK1640" s="413"/>
      <c r="CO1640" s="141"/>
    </row>
    <row r="1641" spans="1:93" s="5" customFormat="1" x14ac:dyDescent="0.25">
      <c r="A1641" s="139"/>
      <c r="B1641" s="139"/>
      <c r="C1641" s="139"/>
      <c r="D1641" s="139"/>
      <c r="E1641" s="139"/>
      <c r="F1641" s="139"/>
      <c r="G1641" s="139"/>
      <c r="H1641" s="139"/>
      <c r="I1641" s="139"/>
      <c r="J1641" s="139"/>
      <c r="K1641" s="139"/>
      <c r="L1641" s="139"/>
      <c r="M1641" s="139"/>
      <c r="N1641" s="139"/>
      <c r="O1641" s="139"/>
      <c r="P1641" s="139"/>
      <c r="Q1641" s="139"/>
      <c r="R1641" s="139"/>
      <c r="S1641" s="139"/>
      <c r="T1641" s="139"/>
      <c r="U1641" s="139"/>
      <c r="V1641" s="139"/>
      <c r="W1641" s="139"/>
      <c r="X1641" s="139"/>
      <c r="Y1641" s="139"/>
      <c r="Z1641" s="139"/>
      <c r="AA1641" s="139"/>
      <c r="AB1641" s="139"/>
      <c r="AC1641" s="139"/>
      <c r="AD1641" s="139"/>
      <c r="AE1641" s="139"/>
      <c r="AF1641" s="163"/>
      <c r="AG1641" s="163"/>
      <c r="AH1641" s="163"/>
      <c r="AI1641" s="163"/>
      <c r="AJ1641" s="163"/>
      <c r="AK1641" s="164"/>
      <c r="AL1641" s="139"/>
      <c r="AM1641" s="139"/>
      <c r="AN1641" s="139"/>
      <c r="AO1641" s="139"/>
      <c r="BB1641" s="165"/>
      <c r="BC1641" s="161"/>
      <c r="BD1641" s="166"/>
      <c r="BJ1641" s="165"/>
      <c r="BK1641" s="161"/>
      <c r="BL1641" s="166"/>
      <c r="CJ1641" s="413"/>
      <c r="CK1641" s="413"/>
      <c r="CO1641" s="141"/>
    </row>
    <row r="1642" spans="1:93" s="5" customFormat="1" x14ac:dyDescent="0.25">
      <c r="A1642" s="139"/>
      <c r="B1642" s="139"/>
      <c r="C1642" s="139"/>
      <c r="D1642" s="139"/>
      <c r="E1642" s="139"/>
      <c r="F1642" s="139"/>
      <c r="G1642" s="139"/>
      <c r="H1642" s="139"/>
      <c r="I1642" s="139"/>
      <c r="J1642" s="139"/>
      <c r="K1642" s="139"/>
      <c r="L1642" s="139"/>
      <c r="M1642" s="139"/>
      <c r="N1642" s="139"/>
      <c r="O1642" s="139"/>
      <c r="P1642" s="139"/>
      <c r="Q1642" s="139"/>
      <c r="R1642" s="139"/>
      <c r="S1642" s="139"/>
      <c r="T1642" s="139"/>
      <c r="U1642" s="139"/>
      <c r="V1642" s="139"/>
      <c r="W1642" s="139"/>
      <c r="X1642" s="139"/>
      <c r="Y1642" s="139"/>
      <c r="Z1642" s="139"/>
      <c r="AA1642" s="139"/>
      <c r="AB1642" s="139"/>
      <c r="AC1642" s="139"/>
      <c r="AD1642" s="139"/>
      <c r="AE1642" s="139"/>
      <c r="AF1642" s="163"/>
      <c r="AG1642" s="163"/>
      <c r="AH1642" s="163"/>
      <c r="AI1642" s="163"/>
      <c r="AJ1642" s="163"/>
      <c r="AK1642" s="164"/>
      <c r="AL1642" s="139"/>
      <c r="AM1642" s="139"/>
      <c r="AN1642" s="139"/>
      <c r="AO1642" s="139"/>
      <c r="BB1642" s="165"/>
      <c r="BC1642" s="161"/>
      <c r="BD1642" s="166"/>
      <c r="BJ1642" s="165"/>
      <c r="BK1642" s="161"/>
      <c r="BL1642" s="166"/>
      <c r="CJ1642" s="413"/>
      <c r="CK1642" s="413"/>
      <c r="CO1642" s="141"/>
    </row>
    <row r="1643" spans="1:93" s="5" customFormat="1" x14ac:dyDescent="0.25">
      <c r="A1643" s="139"/>
      <c r="B1643" s="139"/>
      <c r="C1643" s="139"/>
      <c r="D1643" s="139"/>
      <c r="E1643" s="139"/>
      <c r="F1643" s="139"/>
      <c r="G1643" s="139"/>
      <c r="H1643" s="139"/>
      <c r="I1643" s="139"/>
      <c r="J1643" s="139"/>
      <c r="K1643" s="139"/>
      <c r="L1643" s="139"/>
      <c r="M1643" s="139"/>
      <c r="N1643" s="139"/>
      <c r="O1643" s="139"/>
      <c r="P1643" s="139"/>
      <c r="Q1643" s="139"/>
      <c r="R1643" s="139"/>
      <c r="S1643" s="139"/>
      <c r="T1643" s="139"/>
      <c r="U1643" s="139"/>
      <c r="V1643" s="139"/>
      <c r="W1643" s="139"/>
      <c r="X1643" s="139"/>
      <c r="Y1643" s="139"/>
      <c r="Z1643" s="139"/>
      <c r="AA1643" s="139"/>
      <c r="AB1643" s="139"/>
      <c r="AC1643" s="139"/>
      <c r="AD1643" s="139"/>
      <c r="AE1643" s="139"/>
      <c r="AF1643" s="163"/>
      <c r="AG1643" s="163"/>
      <c r="AH1643" s="163"/>
      <c r="AI1643" s="163"/>
      <c r="AJ1643" s="163"/>
      <c r="AK1643" s="164"/>
      <c r="AL1643" s="139"/>
      <c r="AM1643" s="139"/>
      <c r="AN1643" s="139"/>
      <c r="AO1643" s="139"/>
      <c r="BB1643" s="165"/>
      <c r="BC1643" s="161"/>
      <c r="BD1643" s="166"/>
      <c r="BJ1643" s="165"/>
      <c r="BK1643" s="161"/>
      <c r="BL1643" s="166"/>
      <c r="CJ1643" s="413"/>
      <c r="CK1643" s="413"/>
      <c r="CO1643" s="141"/>
    </row>
    <row r="1644" spans="1:93" s="5" customFormat="1" x14ac:dyDescent="0.25">
      <c r="A1644" s="139"/>
      <c r="B1644" s="139"/>
      <c r="C1644" s="139"/>
      <c r="D1644" s="139"/>
      <c r="E1644" s="139"/>
      <c r="F1644" s="139"/>
      <c r="G1644" s="139"/>
      <c r="H1644" s="139"/>
      <c r="I1644" s="139"/>
      <c r="J1644" s="139"/>
      <c r="K1644" s="139"/>
      <c r="L1644" s="139"/>
      <c r="M1644" s="139"/>
      <c r="N1644" s="139"/>
      <c r="O1644" s="139"/>
      <c r="P1644" s="139"/>
      <c r="Q1644" s="139"/>
      <c r="R1644" s="139"/>
      <c r="S1644" s="139"/>
      <c r="T1644" s="139"/>
      <c r="U1644" s="139"/>
      <c r="V1644" s="139"/>
      <c r="W1644" s="139"/>
      <c r="X1644" s="139"/>
      <c r="Y1644" s="139"/>
      <c r="Z1644" s="139"/>
      <c r="AA1644" s="139"/>
      <c r="AB1644" s="139"/>
      <c r="AC1644" s="139"/>
      <c r="AD1644" s="139"/>
      <c r="AE1644" s="139"/>
      <c r="AF1644" s="163"/>
      <c r="AG1644" s="163"/>
      <c r="AH1644" s="163"/>
      <c r="AI1644" s="163"/>
      <c r="AJ1644" s="163"/>
      <c r="AK1644" s="164"/>
      <c r="AL1644" s="139"/>
      <c r="AM1644" s="139"/>
      <c r="AN1644" s="139"/>
      <c r="AO1644" s="139"/>
      <c r="BB1644" s="165"/>
      <c r="BC1644" s="161"/>
      <c r="BD1644" s="166"/>
      <c r="BJ1644" s="165"/>
      <c r="BK1644" s="161"/>
      <c r="BL1644" s="166"/>
      <c r="CJ1644" s="413"/>
      <c r="CK1644" s="413"/>
      <c r="CO1644" s="141"/>
    </row>
    <row r="1645" spans="1:93" s="5" customFormat="1" x14ac:dyDescent="0.25">
      <c r="A1645" s="139"/>
      <c r="B1645" s="139"/>
      <c r="C1645" s="139"/>
      <c r="D1645" s="139"/>
      <c r="E1645" s="139"/>
      <c r="F1645" s="139"/>
      <c r="G1645" s="139"/>
      <c r="H1645" s="139"/>
      <c r="I1645" s="139"/>
      <c r="J1645" s="139"/>
      <c r="K1645" s="139"/>
      <c r="L1645" s="139"/>
      <c r="M1645" s="139"/>
      <c r="N1645" s="139"/>
      <c r="O1645" s="139"/>
      <c r="P1645" s="139"/>
      <c r="Q1645" s="139"/>
      <c r="R1645" s="139"/>
      <c r="S1645" s="139"/>
      <c r="T1645" s="139"/>
      <c r="U1645" s="139"/>
      <c r="V1645" s="139"/>
      <c r="W1645" s="139"/>
      <c r="X1645" s="139"/>
      <c r="Y1645" s="139"/>
      <c r="Z1645" s="139"/>
      <c r="AA1645" s="139"/>
      <c r="AB1645" s="139"/>
      <c r="AC1645" s="139"/>
      <c r="AD1645" s="139"/>
      <c r="AE1645" s="139"/>
      <c r="AF1645" s="163"/>
      <c r="AG1645" s="163"/>
      <c r="AH1645" s="163"/>
      <c r="AI1645" s="163"/>
      <c r="AJ1645" s="163"/>
      <c r="AK1645" s="164"/>
      <c r="AL1645" s="139"/>
      <c r="AM1645" s="139"/>
      <c r="AN1645" s="139"/>
      <c r="AO1645" s="139"/>
      <c r="BB1645" s="165"/>
      <c r="BC1645" s="161"/>
      <c r="BD1645" s="166"/>
      <c r="BJ1645" s="165"/>
      <c r="BK1645" s="161"/>
      <c r="BL1645" s="166"/>
      <c r="CJ1645" s="413"/>
      <c r="CK1645" s="413"/>
      <c r="CO1645" s="141"/>
    </row>
    <row r="1646" spans="1:93" s="5" customFormat="1" x14ac:dyDescent="0.25">
      <c r="A1646" s="139"/>
      <c r="B1646" s="139"/>
      <c r="C1646" s="139"/>
      <c r="D1646" s="139"/>
      <c r="E1646" s="139"/>
      <c r="F1646" s="139"/>
      <c r="G1646" s="139"/>
      <c r="H1646" s="139"/>
      <c r="I1646" s="139"/>
      <c r="J1646" s="139"/>
      <c r="K1646" s="139"/>
      <c r="L1646" s="139"/>
      <c r="M1646" s="139"/>
      <c r="N1646" s="139"/>
      <c r="O1646" s="139"/>
      <c r="P1646" s="139"/>
      <c r="Q1646" s="139"/>
      <c r="R1646" s="139"/>
      <c r="S1646" s="139"/>
      <c r="T1646" s="139"/>
      <c r="U1646" s="139"/>
      <c r="V1646" s="139"/>
      <c r="W1646" s="139"/>
      <c r="X1646" s="139"/>
      <c r="Y1646" s="139"/>
      <c r="Z1646" s="139"/>
      <c r="AA1646" s="139"/>
      <c r="AB1646" s="139"/>
      <c r="AC1646" s="139"/>
      <c r="AD1646" s="139"/>
      <c r="AE1646" s="139"/>
      <c r="AF1646" s="163"/>
      <c r="AG1646" s="163"/>
      <c r="AH1646" s="163"/>
      <c r="AI1646" s="163"/>
      <c r="AJ1646" s="163"/>
      <c r="AK1646" s="164"/>
      <c r="AL1646" s="139"/>
      <c r="AM1646" s="139"/>
      <c r="AN1646" s="139"/>
      <c r="AO1646" s="139"/>
      <c r="BB1646" s="165"/>
      <c r="BC1646" s="161"/>
      <c r="BD1646" s="166"/>
      <c r="BJ1646" s="165"/>
      <c r="BK1646" s="161"/>
      <c r="BL1646" s="166"/>
      <c r="CJ1646" s="413"/>
      <c r="CK1646" s="413"/>
      <c r="CO1646" s="141"/>
    </row>
    <row r="1647" spans="1:93" s="5" customFormat="1" x14ac:dyDescent="0.25">
      <c r="A1647" s="139"/>
      <c r="B1647" s="139"/>
      <c r="C1647" s="139"/>
      <c r="D1647" s="139"/>
      <c r="E1647" s="139"/>
      <c r="F1647" s="139"/>
      <c r="G1647" s="139"/>
      <c r="H1647" s="139"/>
      <c r="I1647" s="139"/>
      <c r="J1647" s="139"/>
      <c r="K1647" s="139"/>
      <c r="L1647" s="139"/>
      <c r="M1647" s="139"/>
      <c r="N1647" s="139"/>
      <c r="O1647" s="139"/>
      <c r="P1647" s="139"/>
      <c r="Q1647" s="139"/>
      <c r="R1647" s="139"/>
      <c r="S1647" s="139"/>
      <c r="T1647" s="139"/>
      <c r="U1647" s="139"/>
      <c r="V1647" s="139"/>
      <c r="W1647" s="139"/>
      <c r="X1647" s="139"/>
      <c r="Y1647" s="139"/>
      <c r="Z1647" s="139"/>
      <c r="AA1647" s="139"/>
      <c r="AB1647" s="139"/>
      <c r="AC1647" s="139"/>
      <c r="AD1647" s="139"/>
      <c r="AE1647" s="139"/>
      <c r="AF1647" s="163"/>
      <c r="AG1647" s="163"/>
      <c r="AH1647" s="163"/>
      <c r="AI1647" s="163"/>
      <c r="AJ1647" s="163"/>
      <c r="AK1647" s="164"/>
      <c r="AL1647" s="139"/>
      <c r="AM1647" s="139"/>
      <c r="AN1647" s="139"/>
      <c r="AO1647" s="139"/>
      <c r="BB1647" s="165"/>
      <c r="BC1647" s="161"/>
      <c r="BD1647" s="166"/>
      <c r="BJ1647" s="165"/>
      <c r="BK1647" s="161"/>
      <c r="BL1647" s="166"/>
      <c r="CJ1647" s="413"/>
      <c r="CK1647" s="413"/>
      <c r="CO1647" s="141"/>
    </row>
    <row r="1648" spans="1:93" s="5" customFormat="1" x14ac:dyDescent="0.25">
      <c r="A1648" s="139"/>
      <c r="B1648" s="139"/>
      <c r="C1648" s="139"/>
      <c r="D1648" s="139"/>
      <c r="E1648" s="139"/>
      <c r="F1648" s="139"/>
      <c r="G1648" s="139"/>
      <c r="H1648" s="139"/>
      <c r="I1648" s="139"/>
      <c r="J1648" s="139"/>
      <c r="K1648" s="139"/>
      <c r="L1648" s="139"/>
      <c r="M1648" s="139"/>
      <c r="N1648" s="139"/>
      <c r="O1648" s="139"/>
      <c r="P1648" s="139"/>
      <c r="Q1648" s="139"/>
      <c r="R1648" s="139"/>
      <c r="S1648" s="139"/>
      <c r="T1648" s="139"/>
      <c r="U1648" s="139"/>
      <c r="V1648" s="139"/>
      <c r="W1648" s="139"/>
      <c r="X1648" s="139"/>
      <c r="Y1648" s="139"/>
      <c r="Z1648" s="139"/>
      <c r="AA1648" s="139"/>
      <c r="AB1648" s="139"/>
      <c r="AC1648" s="139"/>
      <c r="AD1648" s="139"/>
      <c r="AE1648" s="139"/>
      <c r="AF1648" s="163"/>
      <c r="AG1648" s="163"/>
      <c r="AH1648" s="163"/>
      <c r="AI1648" s="163"/>
      <c r="AJ1648" s="163"/>
      <c r="AK1648" s="164"/>
      <c r="AL1648" s="139"/>
      <c r="AM1648" s="139"/>
      <c r="AN1648" s="139"/>
      <c r="AO1648" s="139"/>
      <c r="BB1648" s="165"/>
      <c r="BC1648" s="161"/>
      <c r="BD1648" s="166"/>
      <c r="BJ1648" s="165"/>
      <c r="BK1648" s="161"/>
      <c r="BL1648" s="166"/>
      <c r="CJ1648" s="413"/>
      <c r="CK1648" s="413"/>
      <c r="CO1648" s="141"/>
    </row>
    <row r="1649" spans="1:93" s="5" customFormat="1" x14ac:dyDescent="0.25">
      <c r="A1649" s="139"/>
      <c r="B1649" s="139"/>
      <c r="C1649" s="139"/>
      <c r="D1649" s="139"/>
      <c r="E1649" s="139"/>
      <c r="F1649" s="139"/>
      <c r="G1649" s="139"/>
      <c r="H1649" s="139"/>
      <c r="I1649" s="139"/>
      <c r="J1649" s="139"/>
      <c r="K1649" s="139"/>
      <c r="L1649" s="139"/>
      <c r="M1649" s="139"/>
      <c r="N1649" s="139"/>
      <c r="O1649" s="139"/>
      <c r="P1649" s="139"/>
      <c r="Q1649" s="139"/>
      <c r="R1649" s="139"/>
      <c r="S1649" s="139"/>
      <c r="T1649" s="139"/>
      <c r="U1649" s="139"/>
      <c r="V1649" s="139"/>
      <c r="W1649" s="139"/>
      <c r="X1649" s="139"/>
      <c r="Y1649" s="139"/>
      <c r="Z1649" s="139"/>
      <c r="AA1649" s="139"/>
      <c r="AB1649" s="139"/>
      <c r="AC1649" s="139"/>
      <c r="AD1649" s="139"/>
      <c r="AE1649" s="139"/>
      <c r="AF1649" s="163"/>
      <c r="AG1649" s="163"/>
      <c r="AH1649" s="163"/>
      <c r="AI1649" s="163"/>
      <c r="AJ1649" s="163"/>
      <c r="AK1649" s="164"/>
      <c r="AL1649" s="139"/>
      <c r="AM1649" s="139"/>
      <c r="AN1649" s="139"/>
      <c r="AO1649" s="139"/>
      <c r="BB1649" s="165"/>
      <c r="BC1649" s="161"/>
      <c r="BD1649" s="166"/>
      <c r="BJ1649" s="165"/>
      <c r="BK1649" s="161"/>
      <c r="BL1649" s="166"/>
      <c r="CJ1649" s="413"/>
      <c r="CK1649" s="413"/>
      <c r="CO1649" s="141"/>
    </row>
    <row r="1650" spans="1:93" s="5" customFormat="1" x14ac:dyDescent="0.25">
      <c r="A1650" s="139"/>
      <c r="B1650" s="139"/>
      <c r="C1650" s="139"/>
      <c r="D1650" s="139"/>
      <c r="E1650" s="139"/>
      <c r="F1650" s="139"/>
      <c r="G1650" s="139"/>
      <c r="H1650" s="139"/>
      <c r="I1650" s="139"/>
      <c r="J1650" s="139"/>
      <c r="K1650" s="139"/>
      <c r="L1650" s="139"/>
      <c r="M1650" s="139"/>
      <c r="N1650" s="139"/>
      <c r="O1650" s="139"/>
      <c r="P1650" s="139"/>
      <c r="Q1650" s="139"/>
      <c r="R1650" s="139"/>
      <c r="S1650" s="139"/>
      <c r="T1650" s="139"/>
      <c r="U1650" s="139"/>
      <c r="V1650" s="139"/>
      <c r="W1650" s="139"/>
      <c r="X1650" s="139"/>
      <c r="Y1650" s="139"/>
      <c r="Z1650" s="139"/>
      <c r="AA1650" s="139"/>
      <c r="AB1650" s="139"/>
      <c r="AC1650" s="139"/>
      <c r="AD1650" s="139"/>
      <c r="AE1650" s="139"/>
      <c r="AF1650" s="163"/>
      <c r="AG1650" s="163"/>
      <c r="AH1650" s="163"/>
      <c r="AI1650" s="163"/>
      <c r="AJ1650" s="163"/>
      <c r="AK1650" s="164"/>
      <c r="AL1650" s="139"/>
      <c r="AM1650" s="139"/>
      <c r="AN1650" s="139"/>
      <c r="AO1650" s="139"/>
      <c r="BB1650" s="165"/>
      <c r="BC1650" s="161"/>
      <c r="BD1650" s="166"/>
      <c r="BJ1650" s="165"/>
      <c r="BK1650" s="161"/>
      <c r="BL1650" s="166"/>
      <c r="CJ1650" s="413"/>
      <c r="CK1650" s="413"/>
      <c r="CO1650" s="141"/>
    </row>
    <row r="1651" spans="1:93" s="5" customFormat="1" x14ac:dyDescent="0.25">
      <c r="A1651" s="139"/>
      <c r="B1651" s="139"/>
      <c r="C1651" s="139"/>
      <c r="D1651" s="139"/>
      <c r="E1651" s="139"/>
      <c r="F1651" s="139"/>
      <c r="G1651" s="139"/>
      <c r="H1651" s="139"/>
      <c r="I1651" s="139"/>
      <c r="J1651" s="139"/>
      <c r="K1651" s="139"/>
      <c r="L1651" s="139"/>
      <c r="M1651" s="139"/>
      <c r="N1651" s="139"/>
      <c r="O1651" s="139"/>
      <c r="P1651" s="139"/>
      <c r="Q1651" s="139"/>
      <c r="R1651" s="139"/>
      <c r="S1651" s="139"/>
      <c r="T1651" s="139"/>
      <c r="U1651" s="139"/>
      <c r="V1651" s="139"/>
      <c r="W1651" s="139"/>
      <c r="X1651" s="139"/>
      <c r="Y1651" s="139"/>
      <c r="Z1651" s="139"/>
      <c r="AA1651" s="139"/>
      <c r="AB1651" s="139"/>
      <c r="AC1651" s="139"/>
      <c r="AD1651" s="139"/>
      <c r="AE1651" s="139"/>
      <c r="AF1651" s="163"/>
      <c r="AG1651" s="163"/>
      <c r="AH1651" s="163"/>
      <c r="AI1651" s="163"/>
      <c r="AJ1651" s="163"/>
      <c r="AK1651" s="164"/>
      <c r="AL1651" s="139"/>
      <c r="AM1651" s="139"/>
      <c r="AN1651" s="139"/>
      <c r="AO1651" s="139"/>
      <c r="BB1651" s="165"/>
      <c r="BC1651" s="161"/>
      <c r="BD1651" s="166"/>
      <c r="BJ1651" s="165"/>
      <c r="BK1651" s="161"/>
      <c r="BL1651" s="166"/>
      <c r="CJ1651" s="413"/>
      <c r="CK1651" s="413"/>
      <c r="CO1651" s="141"/>
    </row>
    <row r="1652" spans="1:93" s="5" customFormat="1" x14ac:dyDescent="0.25">
      <c r="A1652" s="139"/>
      <c r="B1652" s="139"/>
      <c r="C1652" s="139"/>
      <c r="D1652" s="139"/>
      <c r="E1652" s="139"/>
      <c r="F1652" s="139"/>
      <c r="G1652" s="139"/>
      <c r="H1652" s="139"/>
      <c r="I1652" s="139"/>
      <c r="J1652" s="139"/>
      <c r="K1652" s="139"/>
      <c r="L1652" s="139"/>
      <c r="M1652" s="139"/>
      <c r="N1652" s="139"/>
      <c r="O1652" s="139"/>
      <c r="P1652" s="139"/>
      <c r="Q1652" s="139"/>
      <c r="R1652" s="139"/>
      <c r="S1652" s="139"/>
      <c r="T1652" s="139"/>
      <c r="U1652" s="139"/>
      <c r="V1652" s="139"/>
      <c r="W1652" s="139"/>
      <c r="X1652" s="139"/>
      <c r="Y1652" s="139"/>
      <c r="Z1652" s="139"/>
      <c r="AA1652" s="139"/>
      <c r="AB1652" s="139"/>
      <c r="AC1652" s="139"/>
      <c r="AD1652" s="139"/>
      <c r="AE1652" s="139"/>
      <c r="AF1652" s="163"/>
      <c r="AG1652" s="163"/>
      <c r="AH1652" s="163"/>
      <c r="AI1652" s="163"/>
      <c r="AJ1652" s="163"/>
      <c r="AK1652" s="164"/>
      <c r="AL1652" s="139"/>
      <c r="AM1652" s="139"/>
      <c r="AN1652" s="139"/>
      <c r="AO1652" s="139"/>
      <c r="BB1652" s="165"/>
      <c r="BC1652" s="161"/>
      <c r="BD1652" s="166"/>
      <c r="BJ1652" s="165"/>
      <c r="BK1652" s="161"/>
      <c r="BL1652" s="166"/>
      <c r="CJ1652" s="413"/>
      <c r="CK1652" s="413"/>
      <c r="CO1652" s="141"/>
    </row>
    <row r="1653" spans="1:93" s="5" customFormat="1" x14ac:dyDescent="0.25">
      <c r="A1653" s="139"/>
      <c r="B1653" s="139"/>
      <c r="C1653" s="139"/>
      <c r="D1653" s="139"/>
      <c r="E1653" s="139"/>
      <c r="F1653" s="139"/>
      <c r="G1653" s="139"/>
      <c r="H1653" s="139"/>
      <c r="I1653" s="139"/>
      <c r="J1653" s="139"/>
      <c r="K1653" s="139"/>
      <c r="L1653" s="139"/>
      <c r="M1653" s="139"/>
      <c r="N1653" s="139"/>
      <c r="O1653" s="139"/>
      <c r="P1653" s="139"/>
      <c r="Q1653" s="139"/>
      <c r="R1653" s="139"/>
      <c r="S1653" s="139"/>
      <c r="T1653" s="139"/>
      <c r="U1653" s="139"/>
      <c r="V1653" s="139"/>
      <c r="W1653" s="139"/>
      <c r="X1653" s="139"/>
      <c r="Y1653" s="139"/>
      <c r="Z1653" s="139"/>
      <c r="AA1653" s="139"/>
      <c r="AB1653" s="139"/>
      <c r="AC1653" s="139"/>
      <c r="AD1653" s="139"/>
      <c r="AE1653" s="139"/>
      <c r="AF1653" s="163"/>
      <c r="AG1653" s="163"/>
      <c r="AH1653" s="163"/>
      <c r="AI1653" s="163"/>
      <c r="AJ1653" s="163"/>
      <c r="AK1653" s="164"/>
      <c r="AL1653" s="139"/>
      <c r="AM1653" s="139"/>
      <c r="AN1653" s="139"/>
      <c r="AO1653" s="139"/>
      <c r="BB1653" s="165"/>
      <c r="BC1653" s="161"/>
      <c r="BD1653" s="166"/>
      <c r="BJ1653" s="165"/>
      <c r="BK1653" s="161"/>
      <c r="BL1653" s="166"/>
      <c r="CJ1653" s="413"/>
      <c r="CK1653" s="413"/>
      <c r="CO1653" s="141"/>
    </row>
    <row r="1654" spans="1:93" s="5" customFormat="1" x14ac:dyDescent="0.25">
      <c r="A1654" s="139"/>
      <c r="B1654" s="139"/>
      <c r="C1654" s="139"/>
      <c r="D1654" s="139"/>
      <c r="E1654" s="139"/>
      <c r="F1654" s="139"/>
      <c r="G1654" s="139"/>
      <c r="H1654" s="139"/>
      <c r="I1654" s="139"/>
      <c r="J1654" s="139"/>
      <c r="K1654" s="139"/>
      <c r="L1654" s="139"/>
      <c r="M1654" s="139"/>
      <c r="N1654" s="139"/>
      <c r="O1654" s="139"/>
      <c r="P1654" s="139"/>
      <c r="Q1654" s="139"/>
      <c r="R1654" s="139"/>
      <c r="S1654" s="139"/>
      <c r="T1654" s="139"/>
      <c r="U1654" s="139"/>
      <c r="V1654" s="139"/>
      <c r="W1654" s="139"/>
      <c r="X1654" s="139"/>
      <c r="Y1654" s="139"/>
      <c r="Z1654" s="139"/>
      <c r="AA1654" s="139"/>
      <c r="AB1654" s="139"/>
      <c r="AC1654" s="139"/>
      <c r="AD1654" s="139"/>
      <c r="AE1654" s="139"/>
      <c r="AF1654" s="163"/>
      <c r="AG1654" s="163"/>
      <c r="AH1654" s="163"/>
      <c r="AI1654" s="163"/>
      <c r="AJ1654" s="163"/>
      <c r="AK1654" s="164"/>
      <c r="AL1654" s="139"/>
      <c r="AM1654" s="139"/>
      <c r="AN1654" s="139"/>
      <c r="AO1654" s="139"/>
      <c r="BB1654" s="165"/>
      <c r="BC1654" s="161"/>
      <c r="BD1654" s="166"/>
      <c r="BJ1654" s="165"/>
      <c r="BK1654" s="161"/>
      <c r="BL1654" s="166"/>
      <c r="CJ1654" s="413"/>
      <c r="CK1654" s="413"/>
      <c r="CO1654" s="141"/>
    </row>
    <row r="1655" spans="1:93" s="5" customFormat="1" x14ac:dyDescent="0.25">
      <c r="A1655" s="139"/>
      <c r="B1655" s="139"/>
      <c r="C1655" s="139"/>
      <c r="D1655" s="139"/>
      <c r="E1655" s="139"/>
      <c r="F1655" s="139"/>
      <c r="G1655" s="139"/>
      <c r="H1655" s="139"/>
      <c r="I1655" s="139"/>
      <c r="J1655" s="139"/>
      <c r="K1655" s="139"/>
      <c r="L1655" s="139"/>
      <c r="M1655" s="139"/>
      <c r="N1655" s="139"/>
      <c r="O1655" s="139"/>
      <c r="P1655" s="139"/>
      <c r="Q1655" s="139"/>
      <c r="R1655" s="139"/>
      <c r="S1655" s="139"/>
      <c r="T1655" s="139"/>
      <c r="U1655" s="139"/>
      <c r="V1655" s="139"/>
      <c r="W1655" s="139"/>
      <c r="X1655" s="139"/>
      <c r="Y1655" s="139"/>
      <c r="Z1655" s="139"/>
      <c r="AA1655" s="139"/>
      <c r="AB1655" s="139"/>
      <c r="AC1655" s="139"/>
      <c r="AD1655" s="139"/>
      <c r="AE1655" s="139"/>
      <c r="AF1655" s="163"/>
      <c r="AG1655" s="163"/>
      <c r="AH1655" s="163"/>
      <c r="AI1655" s="163"/>
      <c r="AJ1655" s="163"/>
      <c r="AK1655" s="164"/>
      <c r="AL1655" s="139"/>
      <c r="AM1655" s="139"/>
      <c r="AN1655" s="139"/>
      <c r="AO1655" s="139"/>
      <c r="BB1655" s="165"/>
      <c r="BC1655" s="161"/>
      <c r="BD1655" s="166"/>
      <c r="BJ1655" s="165"/>
      <c r="BK1655" s="161"/>
      <c r="BL1655" s="166"/>
      <c r="CJ1655" s="413"/>
      <c r="CK1655" s="413"/>
      <c r="CO1655" s="141"/>
    </row>
    <row r="1656" spans="1:93" s="5" customFormat="1" x14ac:dyDescent="0.25">
      <c r="A1656" s="139"/>
      <c r="B1656" s="139"/>
      <c r="C1656" s="139"/>
      <c r="D1656" s="139"/>
      <c r="E1656" s="139"/>
      <c r="F1656" s="139"/>
      <c r="G1656" s="139"/>
      <c r="H1656" s="139"/>
      <c r="I1656" s="139"/>
      <c r="J1656" s="139"/>
      <c r="K1656" s="139"/>
      <c r="L1656" s="139"/>
      <c r="M1656" s="139"/>
      <c r="N1656" s="139"/>
      <c r="O1656" s="139"/>
      <c r="P1656" s="139"/>
      <c r="Q1656" s="139"/>
      <c r="R1656" s="139"/>
      <c r="S1656" s="139"/>
      <c r="T1656" s="139"/>
      <c r="U1656" s="139"/>
      <c r="V1656" s="139"/>
      <c r="W1656" s="139"/>
      <c r="X1656" s="139"/>
      <c r="Y1656" s="139"/>
      <c r="Z1656" s="139"/>
      <c r="AA1656" s="139"/>
      <c r="AB1656" s="139"/>
      <c r="AC1656" s="139"/>
      <c r="AD1656" s="139"/>
      <c r="AE1656" s="139"/>
      <c r="AF1656" s="163"/>
      <c r="AG1656" s="163"/>
      <c r="AH1656" s="163"/>
      <c r="AI1656" s="163"/>
      <c r="AJ1656" s="163"/>
      <c r="AK1656" s="164"/>
      <c r="AL1656" s="139"/>
      <c r="AM1656" s="139"/>
      <c r="AN1656" s="139"/>
      <c r="AO1656" s="139"/>
      <c r="BB1656" s="165"/>
      <c r="BC1656" s="161"/>
      <c r="BD1656" s="166"/>
      <c r="BJ1656" s="165"/>
      <c r="BK1656" s="161"/>
      <c r="BL1656" s="166"/>
      <c r="CJ1656" s="413"/>
      <c r="CK1656" s="413"/>
      <c r="CO1656" s="141"/>
    </row>
    <row r="1657" spans="1:93" s="5" customFormat="1" x14ac:dyDescent="0.25">
      <c r="A1657" s="139"/>
      <c r="B1657" s="139"/>
      <c r="C1657" s="139"/>
      <c r="D1657" s="139"/>
      <c r="E1657" s="139"/>
      <c r="F1657" s="139"/>
      <c r="G1657" s="139"/>
      <c r="H1657" s="139"/>
      <c r="I1657" s="139"/>
      <c r="J1657" s="139"/>
      <c r="K1657" s="139"/>
      <c r="L1657" s="139"/>
      <c r="M1657" s="139"/>
      <c r="N1657" s="139"/>
      <c r="O1657" s="139"/>
      <c r="P1657" s="139"/>
      <c r="Q1657" s="139"/>
      <c r="R1657" s="139"/>
      <c r="S1657" s="139"/>
      <c r="T1657" s="139"/>
      <c r="U1657" s="139"/>
      <c r="V1657" s="139"/>
      <c r="W1657" s="139"/>
      <c r="X1657" s="139"/>
      <c r="Y1657" s="139"/>
      <c r="Z1657" s="139"/>
      <c r="AA1657" s="139"/>
      <c r="AB1657" s="139"/>
      <c r="AC1657" s="139"/>
      <c r="AD1657" s="139"/>
      <c r="AE1657" s="139"/>
      <c r="AF1657" s="163"/>
      <c r="AG1657" s="163"/>
      <c r="AH1657" s="163"/>
      <c r="AI1657" s="163"/>
      <c r="AJ1657" s="163"/>
      <c r="AK1657" s="164"/>
      <c r="AL1657" s="139"/>
      <c r="AM1657" s="139"/>
      <c r="AN1657" s="139"/>
      <c r="AO1657" s="139"/>
      <c r="BB1657" s="165"/>
      <c r="BC1657" s="161"/>
      <c r="BD1657" s="166"/>
      <c r="BJ1657" s="165"/>
      <c r="BK1657" s="161"/>
      <c r="BL1657" s="166"/>
      <c r="CJ1657" s="413"/>
      <c r="CK1657" s="413"/>
      <c r="CO1657" s="141"/>
    </row>
    <row r="1658" spans="1:93" s="5" customFormat="1" x14ac:dyDescent="0.25">
      <c r="A1658" s="139"/>
      <c r="B1658" s="139"/>
      <c r="C1658" s="139"/>
      <c r="D1658" s="139"/>
      <c r="E1658" s="139"/>
      <c r="F1658" s="139"/>
      <c r="G1658" s="139"/>
      <c r="H1658" s="139"/>
      <c r="I1658" s="139"/>
      <c r="J1658" s="139"/>
      <c r="K1658" s="139"/>
      <c r="L1658" s="139"/>
      <c r="M1658" s="139"/>
      <c r="N1658" s="139"/>
      <c r="O1658" s="139"/>
      <c r="P1658" s="139"/>
      <c r="Q1658" s="139"/>
      <c r="R1658" s="139"/>
      <c r="S1658" s="139"/>
      <c r="T1658" s="139"/>
      <c r="U1658" s="139"/>
      <c r="V1658" s="139"/>
      <c r="W1658" s="139"/>
      <c r="X1658" s="139"/>
      <c r="Y1658" s="139"/>
      <c r="Z1658" s="139"/>
      <c r="AA1658" s="139"/>
      <c r="AB1658" s="139"/>
      <c r="AC1658" s="139"/>
      <c r="AD1658" s="139"/>
      <c r="AE1658" s="139"/>
      <c r="AF1658" s="163"/>
      <c r="AG1658" s="163"/>
      <c r="AH1658" s="163"/>
      <c r="AI1658" s="163"/>
      <c r="AJ1658" s="163"/>
      <c r="AK1658" s="164"/>
      <c r="AL1658" s="139"/>
      <c r="AM1658" s="139"/>
      <c r="AN1658" s="139"/>
      <c r="AO1658" s="139"/>
      <c r="BB1658" s="165"/>
      <c r="BC1658" s="161"/>
      <c r="BD1658" s="166"/>
      <c r="BJ1658" s="165"/>
      <c r="BK1658" s="161"/>
      <c r="BL1658" s="166"/>
      <c r="CJ1658" s="413"/>
      <c r="CK1658" s="413"/>
      <c r="CO1658" s="141"/>
    </row>
    <row r="1659" spans="1:93" s="5" customFormat="1" x14ac:dyDescent="0.25">
      <c r="A1659" s="139"/>
      <c r="B1659" s="139"/>
      <c r="C1659" s="139"/>
      <c r="D1659" s="139"/>
      <c r="E1659" s="139"/>
      <c r="F1659" s="139"/>
      <c r="G1659" s="139"/>
      <c r="H1659" s="139"/>
      <c r="I1659" s="139"/>
      <c r="J1659" s="139"/>
      <c r="K1659" s="139"/>
      <c r="L1659" s="139"/>
      <c r="M1659" s="139"/>
      <c r="N1659" s="139"/>
      <c r="O1659" s="139"/>
      <c r="P1659" s="139"/>
      <c r="Q1659" s="139"/>
      <c r="R1659" s="139"/>
      <c r="S1659" s="139"/>
      <c r="T1659" s="139"/>
      <c r="U1659" s="139"/>
      <c r="V1659" s="139"/>
      <c r="W1659" s="139"/>
      <c r="X1659" s="139"/>
      <c r="Y1659" s="139"/>
      <c r="Z1659" s="139"/>
      <c r="AA1659" s="139"/>
      <c r="AB1659" s="139"/>
      <c r="AC1659" s="139"/>
      <c r="AD1659" s="139"/>
      <c r="AE1659" s="139"/>
      <c r="AF1659" s="163"/>
      <c r="AG1659" s="163"/>
      <c r="AH1659" s="163"/>
      <c r="AI1659" s="163"/>
      <c r="AJ1659" s="163"/>
      <c r="AK1659" s="164"/>
      <c r="AL1659" s="139"/>
      <c r="AM1659" s="139"/>
      <c r="AN1659" s="139"/>
      <c r="AO1659" s="139"/>
      <c r="BB1659" s="165"/>
      <c r="BC1659" s="161"/>
      <c r="BD1659" s="166"/>
      <c r="BJ1659" s="165"/>
      <c r="BK1659" s="161"/>
      <c r="BL1659" s="166"/>
      <c r="CJ1659" s="413"/>
      <c r="CK1659" s="413"/>
      <c r="CO1659" s="141"/>
    </row>
    <row r="1660" spans="1:93" s="5" customFormat="1" x14ac:dyDescent="0.25">
      <c r="A1660" s="139"/>
      <c r="B1660" s="139"/>
      <c r="C1660" s="139"/>
      <c r="D1660" s="139"/>
      <c r="E1660" s="139"/>
      <c r="F1660" s="139"/>
      <c r="G1660" s="139"/>
      <c r="H1660" s="139"/>
      <c r="I1660" s="139"/>
      <c r="J1660" s="139"/>
      <c r="K1660" s="139"/>
      <c r="L1660" s="139"/>
      <c r="M1660" s="139"/>
      <c r="N1660" s="139"/>
      <c r="O1660" s="139"/>
      <c r="P1660" s="139"/>
      <c r="Q1660" s="139"/>
      <c r="R1660" s="139"/>
      <c r="S1660" s="139"/>
      <c r="T1660" s="139"/>
      <c r="U1660" s="139"/>
      <c r="V1660" s="139"/>
      <c r="W1660" s="139"/>
      <c r="X1660" s="139"/>
      <c r="Y1660" s="139"/>
      <c r="Z1660" s="139"/>
      <c r="AA1660" s="139"/>
      <c r="AB1660" s="139"/>
      <c r="AC1660" s="139"/>
      <c r="AD1660" s="139"/>
      <c r="AE1660" s="139"/>
      <c r="AF1660" s="163"/>
      <c r="AG1660" s="163"/>
      <c r="AH1660" s="163"/>
      <c r="AI1660" s="163"/>
      <c r="AJ1660" s="163"/>
      <c r="AK1660" s="164"/>
      <c r="AL1660" s="139"/>
      <c r="AM1660" s="139"/>
      <c r="AN1660" s="139"/>
      <c r="AO1660" s="139"/>
      <c r="BB1660" s="165"/>
      <c r="BC1660" s="161"/>
      <c r="BD1660" s="166"/>
      <c r="BJ1660" s="165"/>
      <c r="BK1660" s="161"/>
      <c r="BL1660" s="166"/>
      <c r="CJ1660" s="413"/>
      <c r="CK1660" s="413"/>
      <c r="CO1660" s="141"/>
    </row>
    <row r="1661" spans="1:93" s="5" customFormat="1" x14ac:dyDescent="0.25">
      <c r="A1661" s="139"/>
      <c r="B1661" s="139"/>
      <c r="C1661" s="139"/>
      <c r="D1661" s="139"/>
      <c r="E1661" s="139"/>
      <c r="F1661" s="139"/>
      <c r="G1661" s="139"/>
      <c r="H1661" s="139"/>
      <c r="I1661" s="139"/>
      <c r="J1661" s="139"/>
      <c r="K1661" s="139"/>
      <c r="L1661" s="139"/>
      <c r="M1661" s="139"/>
      <c r="N1661" s="139"/>
      <c r="O1661" s="139"/>
      <c r="P1661" s="139"/>
      <c r="Q1661" s="139"/>
      <c r="R1661" s="139"/>
      <c r="S1661" s="139"/>
      <c r="T1661" s="139"/>
      <c r="U1661" s="139"/>
      <c r="V1661" s="139"/>
      <c r="W1661" s="139"/>
      <c r="X1661" s="139"/>
      <c r="Y1661" s="139"/>
      <c r="Z1661" s="139"/>
      <c r="AA1661" s="139"/>
      <c r="AB1661" s="139"/>
      <c r="AC1661" s="139"/>
      <c r="AD1661" s="139"/>
      <c r="AE1661" s="139"/>
      <c r="AF1661" s="163"/>
      <c r="AG1661" s="163"/>
      <c r="AH1661" s="163"/>
      <c r="AI1661" s="163"/>
      <c r="AJ1661" s="163"/>
      <c r="AK1661" s="164"/>
      <c r="AL1661" s="139"/>
      <c r="AM1661" s="139"/>
      <c r="AN1661" s="139"/>
      <c r="AO1661" s="139"/>
      <c r="BB1661" s="165"/>
      <c r="BC1661" s="161"/>
      <c r="BD1661" s="166"/>
      <c r="BJ1661" s="165"/>
      <c r="BK1661" s="161"/>
      <c r="BL1661" s="166"/>
      <c r="CJ1661" s="413"/>
      <c r="CK1661" s="413"/>
      <c r="CO1661" s="141"/>
    </row>
    <row r="1662" spans="1:93" s="5" customFormat="1" x14ac:dyDescent="0.25">
      <c r="A1662" s="139"/>
      <c r="B1662" s="139"/>
      <c r="C1662" s="139"/>
      <c r="D1662" s="139"/>
      <c r="E1662" s="139"/>
      <c r="F1662" s="139"/>
      <c r="G1662" s="139"/>
      <c r="H1662" s="139"/>
      <c r="I1662" s="139"/>
      <c r="J1662" s="139"/>
      <c r="K1662" s="139"/>
      <c r="L1662" s="139"/>
      <c r="M1662" s="139"/>
      <c r="N1662" s="139"/>
      <c r="O1662" s="139"/>
      <c r="P1662" s="139"/>
      <c r="Q1662" s="139"/>
      <c r="R1662" s="139"/>
      <c r="S1662" s="139"/>
      <c r="T1662" s="139"/>
      <c r="U1662" s="139"/>
      <c r="V1662" s="139"/>
      <c r="W1662" s="139"/>
      <c r="X1662" s="139"/>
      <c r="Y1662" s="139"/>
      <c r="Z1662" s="139"/>
      <c r="AA1662" s="139"/>
      <c r="AB1662" s="139"/>
      <c r="AC1662" s="139"/>
      <c r="AD1662" s="139"/>
      <c r="AE1662" s="139"/>
      <c r="AF1662" s="163"/>
      <c r="AG1662" s="163"/>
      <c r="AH1662" s="163"/>
      <c r="AI1662" s="163"/>
      <c r="AJ1662" s="163"/>
      <c r="AK1662" s="164"/>
      <c r="AL1662" s="139"/>
      <c r="AM1662" s="139"/>
      <c r="AN1662" s="139"/>
      <c r="AO1662" s="139"/>
      <c r="BB1662" s="165"/>
      <c r="BC1662" s="161"/>
      <c r="BD1662" s="166"/>
      <c r="BJ1662" s="165"/>
      <c r="BK1662" s="161"/>
      <c r="BL1662" s="166"/>
      <c r="CJ1662" s="413"/>
      <c r="CK1662" s="413"/>
      <c r="CO1662" s="141"/>
    </row>
    <row r="1663" spans="1:93" s="5" customFormat="1" x14ac:dyDescent="0.25">
      <c r="A1663" s="139"/>
      <c r="B1663" s="139"/>
      <c r="C1663" s="139"/>
      <c r="D1663" s="139"/>
      <c r="E1663" s="139"/>
      <c r="F1663" s="139"/>
      <c r="G1663" s="139"/>
      <c r="H1663" s="139"/>
      <c r="I1663" s="139"/>
      <c r="J1663" s="139"/>
      <c r="K1663" s="139"/>
      <c r="L1663" s="139"/>
      <c r="M1663" s="139"/>
      <c r="N1663" s="139"/>
      <c r="O1663" s="139"/>
      <c r="P1663" s="139"/>
      <c r="Q1663" s="139"/>
      <c r="R1663" s="139"/>
      <c r="S1663" s="139"/>
      <c r="T1663" s="139"/>
      <c r="U1663" s="139"/>
      <c r="V1663" s="139"/>
      <c r="W1663" s="139"/>
      <c r="X1663" s="139"/>
      <c r="Y1663" s="139"/>
      <c r="Z1663" s="139"/>
      <c r="AA1663" s="139"/>
      <c r="AB1663" s="139"/>
      <c r="AC1663" s="139"/>
      <c r="AD1663" s="139"/>
      <c r="AE1663" s="139"/>
      <c r="AF1663" s="163"/>
      <c r="AG1663" s="163"/>
      <c r="AH1663" s="163"/>
      <c r="AI1663" s="163"/>
      <c r="AJ1663" s="163"/>
      <c r="AK1663" s="164"/>
      <c r="AL1663" s="139"/>
      <c r="AM1663" s="139"/>
      <c r="AN1663" s="139"/>
      <c r="AO1663" s="139"/>
      <c r="BB1663" s="165"/>
      <c r="BC1663" s="161"/>
      <c r="BD1663" s="166"/>
      <c r="BJ1663" s="165"/>
      <c r="BK1663" s="161"/>
      <c r="BL1663" s="166"/>
      <c r="CJ1663" s="413"/>
      <c r="CK1663" s="413"/>
      <c r="CO1663" s="141"/>
    </row>
    <row r="1664" spans="1:93" s="5" customFormat="1" x14ac:dyDescent="0.25">
      <c r="A1664" s="139"/>
      <c r="B1664" s="139"/>
      <c r="C1664" s="139"/>
      <c r="D1664" s="139"/>
      <c r="E1664" s="139"/>
      <c r="F1664" s="139"/>
      <c r="G1664" s="139"/>
      <c r="H1664" s="139"/>
      <c r="I1664" s="139"/>
      <c r="J1664" s="139"/>
      <c r="K1664" s="139"/>
      <c r="L1664" s="139"/>
      <c r="M1664" s="139"/>
      <c r="N1664" s="139"/>
      <c r="O1664" s="139"/>
      <c r="P1664" s="139"/>
      <c r="Q1664" s="139"/>
      <c r="R1664" s="139"/>
      <c r="S1664" s="139"/>
      <c r="T1664" s="139"/>
      <c r="U1664" s="139"/>
      <c r="V1664" s="139"/>
      <c r="W1664" s="139"/>
      <c r="X1664" s="139"/>
      <c r="Y1664" s="139"/>
      <c r="Z1664" s="139"/>
      <c r="AA1664" s="139"/>
      <c r="AB1664" s="139"/>
      <c r="AC1664" s="139"/>
      <c r="AD1664" s="139"/>
      <c r="AE1664" s="139"/>
      <c r="AF1664" s="163"/>
      <c r="AG1664" s="163"/>
      <c r="AH1664" s="163"/>
      <c r="AI1664" s="163"/>
      <c r="AJ1664" s="163"/>
      <c r="AK1664" s="164"/>
      <c r="AL1664" s="139"/>
      <c r="AM1664" s="139"/>
      <c r="AN1664" s="139"/>
      <c r="AO1664" s="139"/>
      <c r="BB1664" s="165"/>
      <c r="BC1664" s="161"/>
      <c r="BD1664" s="166"/>
      <c r="BJ1664" s="165"/>
      <c r="BK1664" s="161"/>
      <c r="BL1664" s="166"/>
      <c r="CJ1664" s="413"/>
      <c r="CK1664" s="413"/>
      <c r="CO1664" s="141"/>
    </row>
    <row r="1665" spans="1:93" s="5" customFormat="1" x14ac:dyDescent="0.25">
      <c r="A1665" s="139"/>
      <c r="B1665" s="139"/>
      <c r="C1665" s="139"/>
      <c r="D1665" s="139"/>
      <c r="E1665" s="139"/>
      <c r="F1665" s="139"/>
      <c r="G1665" s="139"/>
      <c r="H1665" s="139"/>
      <c r="I1665" s="139"/>
      <c r="J1665" s="139"/>
      <c r="K1665" s="139"/>
      <c r="L1665" s="139"/>
      <c r="M1665" s="139"/>
      <c r="N1665" s="139"/>
      <c r="O1665" s="139"/>
      <c r="P1665" s="139"/>
      <c r="Q1665" s="139"/>
      <c r="R1665" s="139"/>
      <c r="S1665" s="139"/>
      <c r="T1665" s="139"/>
      <c r="U1665" s="139"/>
      <c r="V1665" s="139"/>
      <c r="W1665" s="139"/>
      <c r="X1665" s="139"/>
      <c r="Y1665" s="139"/>
      <c r="Z1665" s="139"/>
      <c r="AA1665" s="139"/>
      <c r="AB1665" s="139"/>
      <c r="AC1665" s="139"/>
      <c r="AD1665" s="139"/>
      <c r="AE1665" s="139"/>
      <c r="AF1665" s="163"/>
      <c r="AG1665" s="163"/>
      <c r="AH1665" s="163"/>
      <c r="AI1665" s="163"/>
      <c r="AJ1665" s="163"/>
      <c r="AK1665" s="164"/>
      <c r="AL1665" s="139"/>
      <c r="AM1665" s="139"/>
      <c r="AN1665" s="139"/>
      <c r="AO1665" s="139"/>
      <c r="BB1665" s="165"/>
      <c r="BC1665" s="161"/>
      <c r="BD1665" s="166"/>
      <c r="BJ1665" s="165"/>
      <c r="BK1665" s="161"/>
      <c r="BL1665" s="166"/>
      <c r="CJ1665" s="413"/>
      <c r="CK1665" s="413"/>
      <c r="CO1665" s="141"/>
    </row>
    <row r="1666" spans="1:93" s="5" customFormat="1" x14ac:dyDescent="0.25">
      <c r="A1666" s="139"/>
      <c r="B1666" s="139"/>
      <c r="C1666" s="139"/>
      <c r="D1666" s="139"/>
      <c r="E1666" s="139"/>
      <c r="F1666" s="139"/>
      <c r="G1666" s="139"/>
      <c r="H1666" s="139"/>
      <c r="I1666" s="139"/>
      <c r="J1666" s="139"/>
      <c r="K1666" s="139"/>
      <c r="L1666" s="139"/>
      <c r="M1666" s="139"/>
      <c r="N1666" s="139"/>
      <c r="O1666" s="139"/>
      <c r="P1666" s="139"/>
      <c r="Q1666" s="139"/>
      <c r="R1666" s="139"/>
      <c r="S1666" s="139"/>
      <c r="T1666" s="139"/>
      <c r="U1666" s="139"/>
      <c r="V1666" s="139"/>
      <c r="W1666" s="139"/>
      <c r="X1666" s="139"/>
      <c r="Y1666" s="139"/>
      <c r="Z1666" s="139"/>
      <c r="AA1666" s="139"/>
      <c r="AB1666" s="139"/>
      <c r="AC1666" s="139"/>
      <c r="AD1666" s="139"/>
      <c r="AE1666" s="139"/>
      <c r="AF1666" s="163"/>
      <c r="AG1666" s="163"/>
      <c r="AH1666" s="163"/>
      <c r="AI1666" s="163"/>
      <c r="AJ1666" s="163"/>
      <c r="AK1666" s="164"/>
      <c r="AL1666" s="139"/>
      <c r="AM1666" s="139"/>
      <c r="AN1666" s="139"/>
      <c r="AO1666" s="139"/>
      <c r="BB1666" s="165"/>
      <c r="BC1666" s="161"/>
      <c r="BD1666" s="166"/>
      <c r="BJ1666" s="165"/>
      <c r="BK1666" s="161"/>
      <c r="BL1666" s="166"/>
      <c r="CJ1666" s="413"/>
      <c r="CK1666" s="413"/>
      <c r="CO1666" s="141"/>
    </row>
    <row r="1667" spans="1:93" s="5" customFormat="1" x14ac:dyDescent="0.25">
      <c r="A1667" s="139"/>
      <c r="B1667" s="139"/>
      <c r="C1667" s="139"/>
      <c r="D1667" s="139"/>
      <c r="E1667" s="139"/>
      <c r="F1667" s="139"/>
      <c r="G1667" s="139"/>
      <c r="H1667" s="139"/>
      <c r="I1667" s="139"/>
      <c r="J1667" s="139"/>
      <c r="K1667" s="139"/>
      <c r="L1667" s="139"/>
      <c r="M1667" s="139"/>
      <c r="N1667" s="139"/>
      <c r="O1667" s="139"/>
      <c r="P1667" s="139"/>
      <c r="Q1667" s="139"/>
      <c r="R1667" s="139"/>
      <c r="S1667" s="139"/>
      <c r="T1667" s="139"/>
      <c r="U1667" s="139"/>
      <c r="V1667" s="139"/>
      <c r="W1667" s="139"/>
      <c r="X1667" s="139"/>
      <c r="Y1667" s="139"/>
      <c r="Z1667" s="139"/>
      <c r="AA1667" s="139"/>
      <c r="AB1667" s="139"/>
      <c r="AC1667" s="139"/>
      <c r="AD1667" s="139"/>
      <c r="AE1667" s="139"/>
      <c r="AF1667" s="163"/>
      <c r="AG1667" s="163"/>
      <c r="AH1667" s="163"/>
      <c r="AI1667" s="163"/>
      <c r="AJ1667" s="163"/>
      <c r="AK1667" s="164"/>
      <c r="AL1667" s="139"/>
      <c r="AM1667" s="139"/>
      <c r="AN1667" s="139"/>
      <c r="AO1667" s="139"/>
      <c r="BB1667" s="165"/>
      <c r="BC1667" s="161"/>
      <c r="BD1667" s="166"/>
      <c r="BJ1667" s="165"/>
      <c r="BK1667" s="161"/>
      <c r="BL1667" s="166"/>
      <c r="CJ1667" s="413"/>
      <c r="CK1667" s="413"/>
      <c r="CO1667" s="141"/>
    </row>
    <row r="1668" spans="1:93" s="5" customFormat="1" x14ac:dyDescent="0.25">
      <c r="A1668" s="139"/>
      <c r="B1668" s="139"/>
      <c r="C1668" s="139"/>
      <c r="D1668" s="139"/>
      <c r="E1668" s="139"/>
      <c r="F1668" s="139"/>
      <c r="G1668" s="139"/>
      <c r="H1668" s="139"/>
      <c r="I1668" s="139"/>
      <c r="J1668" s="139"/>
      <c r="K1668" s="139"/>
      <c r="L1668" s="139"/>
      <c r="M1668" s="139"/>
      <c r="N1668" s="139"/>
      <c r="O1668" s="139"/>
      <c r="P1668" s="139"/>
      <c r="Q1668" s="139"/>
      <c r="R1668" s="139"/>
      <c r="S1668" s="139"/>
      <c r="T1668" s="139"/>
      <c r="U1668" s="139"/>
      <c r="V1668" s="139"/>
      <c r="W1668" s="139"/>
      <c r="X1668" s="139"/>
      <c r="Y1668" s="139"/>
      <c r="Z1668" s="139"/>
      <c r="AA1668" s="139"/>
      <c r="AB1668" s="139"/>
      <c r="AC1668" s="139"/>
      <c r="AD1668" s="139"/>
      <c r="AE1668" s="139"/>
      <c r="AF1668" s="163"/>
      <c r="AG1668" s="163"/>
      <c r="AH1668" s="163"/>
      <c r="AI1668" s="163"/>
      <c r="AJ1668" s="163"/>
      <c r="AK1668" s="164"/>
      <c r="AL1668" s="139"/>
      <c r="AM1668" s="139"/>
      <c r="AN1668" s="139"/>
      <c r="AO1668" s="139"/>
      <c r="BB1668" s="165"/>
      <c r="BC1668" s="161"/>
      <c r="BD1668" s="166"/>
      <c r="BJ1668" s="165"/>
      <c r="BK1668" s="161"/>
      <c r="BL1668" s="166"/>
      <c r="CJ1668" s="413"/>
      <c r="CK1668" s="413"/>
      <c r="CO1668" s="141"/>
    </row>
    <row r="1669" spans="1:93" s="5" customFormat="1" x14ac:dyDescent="0.25">
      <c r="A1669" s="139"/>
      <c r="B1669" s="139"/>
      <c r="C1669" s="139"/>
      <c r="D1669" s="139"/>
      <c r="E1669" s="139"/>
      <c r="F1669" s="139"/>
      <c r="G1669" s="139"/>
      <c r="H1669" s="139"/>
      <c r="I1669" s="139"/>
      <c r="J1669" s="139"/>
      <c r="K1669" s="139"/>
      <c r="L1669" s="139"/>
      <c r="M1669" s="139"/>
      <c r="N1669" s="139"/>
      <c r="O1669" s="139"/>
      <c r="P1669" s="139"/>
      <c r="Q1669" s="139"/>
      <c r="R1669" s="139"/>
      <c r="S1669" s="139"/>
      <c r="T1669" s="139"/>
      <c r="U1669" s="139"/>
      <c r="V1669" s="139"/>
      <c r="W1669" s="139"/>
      <c r="X1669" s="139"/>
      <c r="Y1669" s="139"/>
      <c r="Z1669" s="139"/>
      <c r="AA1669" s="139"/>
      <c r="AB1669" s="139"/>
      <c r="AC1669" s="139"/>
      <c r="AD1669" s="139"/>
      <c r="AE1669" s="139"/>
      <c r="AF1669" s="163"/>
      <c r="AG1669" s="163"/>
      <c r="AH1669" s="163"/>
      <c r="AI1669" s="163"/>
      <c r="AJ1669" s="163"/>
      <c r="AK1669" s="164"/>
      <c r="AL1669" s="139"/>
      <c r="AM1669" s="139"/>
      <c r="AN1669" s="139"/>
      <c r="AO1669" s="139"/>
      <c r="BB1669" s="165"/>
      <c r="BC1669" s="161"/>
      <c r="BD1669" s="166"/>
      <c r="BJ1669" s="165"/>
      <c r="BK1669" s="161"/>
      <c r="BL1669" s="166"/>
      <c r="CJ1669" s="413"/>
      <c r="CK1669" s="413"/>
      <c r="CO1669" s="141"/>
    </row>
    <row r="1670" spans="1:93" s="5" customFormat="1" x14ac:dyDescent="0.25">
      <c r="A1670" s="139"/>
      <c r="B1670" s="139"/>
      <c r="C1670" s="139"/>
      <c r="D1670" s="139"/>
      <c r="E1670" s="139"/>
      <c r="F1670" s="139"/>
      <c r="G1670" s="139"/>
      <c r="H1670" s="139"/>
      <c r="I1670" s="139"/>
      <c r="J1670" s="139"/>
      <c r="K1670" s="139"/>
      <c r="L1670" s="139"/>
      <c r="M1670" s="139"/>
      <c r="N1670" s="139"/>
      <c r="O1670" s="139"/>
      <c r="P1670" s="139"/>
      <c r="Q1670" s="139"/>
      <c r="R1670" s="139"/>
      <c r="S1670" s="139"/>
      <c r="T1670" s="139"/>
      <c r="U1670" s="139"/>
      <c r="V1670" s="139"/>
      <c r="W1670" s="139"/>
      <c r="X1670" s="139"/>
      <c r="Y1670" s="139"/>
      <c r="Z1670" s="139"/>
      <c r="AA1670" s="139"/>
      <c r="AB1670" s="139"/>
      <c r="AC1670" s="139"/>
      <c r="AD1670" s="139"/>
      <c r="AE1670" s="139"/>
      <c r="AF1670" s="163"/>
      <c r="AG1670" s="163"/>
      <c r="AH1670" s="163"/>
      <c r="AI1670" s="163"/>
      <c r="AJ1670" s="163"/>
      <c r="AK1670" s="164"/>
      <c r="AL1670" s="139"/>
      <c r="AM1670" s="139"/>
      <c r="AN1670" s="139"/>
      <c r="AO1670" s="139"/>
      <c r="BB1670" s="165"/>
      <c r="BC1670" s="161"/>
      <c r="BD1670" s="166"/>
      <c r="BJ1670" s="165"/>
      <c r="BK1670" s="161"/>
      <c r="BL1670" s="166"/>
      <c r="CJ1670" s="413"/>
      <c r="CK1670" s="413"/>
      <c r="CO1670" s="141"/>
    </row>
    <row r="1671" spans="1:93" s="5" customFormat="1" x14ac:dyDescent="0.25">
      <c r="A1671" s="139"/>
      <c r="B1671" s="139"/>
      <c r="C1671" s="139"/>
      <c r="D1671" s="139"/>
      <c r="E1671" s="139"/>
      <c r="F1671" s="139"/>
      <c r="G1671" s="139"/>
      <c r="H1671" s="139"/>
      <c r="I1671" s="139"/>
      <c r="J1671" s="139"/>
      <c r="K1671" s="139"/>
      <c r="L1671" s="139"/>
      <c r="M1671" s="139"/>
      <c r="N1671" s="139"/>
      <c r="O1671" s="139"/>
      <c r="P1671" s="139"/>
      <c r="Q1671" s="139"/>
      <c r="R1671" s="139"/>
      <c r="S1671" s="139"/>
      <c r="T1671" s="139"/>
      <c r="U1671" s="139"/>
      <c r="V1671" s="139"/>
      <c r="W1671" s="139"/>
      <c r="X1671" s="139"/>
      <c r="Y1671" s="139"/>
      <c r="Z1671" s="139"/>
      <c r="AA1671" s="139"/>
      <c r="AB1671" s="139"/>
      <c r="AC1671" s="139"/>
      <c r="AD1671" s="139"/>
      <c r="AE1671" s="139"/>
      <c r="AF1671" s="163"/>
      <c r="AG1671" s="163"/>
      <c r="AH1671" s="163"/>
      <c r="AI1671" s="163"/>
      <c r="AJ1671" s="163"/>
      <c r="AK1671" s="164"/>
      <c r="AL1671" s="139"/>
      <c r="AM1671" s="139"/>
      <c r="AN1671" s="139"/>
      <c r="AO1671" s="139"/>
      <c r="BB1671" s="165"/>
      <c r="BC1671" s="161"/>
      <c r="BD1671" s="166"/>
      <c r="BJ1671" s="165"/>
      <c r="BK1671" s="161"/>
      <c r="BL1671" s="166"/>
      <c r="CJ1671" s="413"/>
      <c r="CK1671" s="413"/>
      <c r="CO1671" s="141"/>
    </row>
    <row r="1672" spans="1:93" s="5" customFormat="1" x14ac:dyDescent="0.25">
      <c r="A1672" s="139"/>
      <c r="B1672" s="139"/>
      <c r="C1672" s="139"/>
      <c r="D1672" s="139"/>
      <c r="E1672" s="139"/>
      <c r="F1672" s="139"/>
      <c r="G1672" s="139"/>
      <c r="H1672" s="139"/>
      <c r="I1672" s="139"/>
      <c r="J1672" s="139"/>
      <c r="K1672" s="139"/>
      <c r="L1672" s="139"/>
      <c r="M1672" s="139"/>
      <c r="N1672" s="139"/>
      <c r="O1672" s="139"/>
      <c r="P1672" s="139"/>
      <c r="Q1672" s="139"/>
      <c r="R1672" s="139"/>
      <c r="S1672" s="139"/>
      <c r="T1672" s="139"/>
      <c r="U1672" s="139"/>
      <c r="V1672" s="139"/>
      <c r="W1672" s="139"/>
      <c r="X1672" s="139"/>
      <c r="Y1672" s="139"/>
      <c r="Z1672" s="139"/>
      <c r="AA1672" s="139"/>
      <c r="AB1672" s="139"/>
      <c r="AC1672" s="139"/>
      <c r="AD1672" s="139"/>
      <c r="AE1672" s="139"/>
      <c r="AF1672" s="163"/>
      <c r="AG1672" s="163"/>
      <c r="AH1672" s="163"/>
      <c r="AI1672" s="163"/>
      <c r="AJ1672" s="163"/>
      <c r="AK1672" s="164"/>
      <c r="AL1672" s="139"/>
      <c r="AM1672" s="139"/>
      <c r="AN1672" s="139"/>
      <c r="AO1672" s="139"/>
      <c r="BB1672" s="165"/>
      <c r="BC1672" s="161"/>
      <c r="BD1672" s="166"/>
      <c r="BJ1672" s="165"/>
      <c r="BK1672" s="161"/>
      <c r="BL1672" s="166"/>
      <c r="CJ1672" s="413"/>
      <c r="CK1672" s="413"/>
      <c r="CO1672" s="141"/>
    </row>
    <row r="1673" spans="1:93" s="5" customFormat="1" x14ac:dyDescent="0.25">
      <c r="A1673" s="139"/>
      <c r="B1673" s="139"/>
      <c r="C1673" s="139"/>
      <c r="D1673" s="139"/>
      <c r="E1673" s="139"/>
      <c r="F1673" s="139"/>
      <c r="G1673" s="139"/>
      <c r="H1673" s="139"/>
      <c r="I1673" s="139"/>
      <c r="J1673" s="139"/>
      <c r="K1673" s="139"/>
      <c r="L1673" s="139"/>
      <c r="M1673" s="139"/>
      <c r="N1673" s="139"/>
      <c r="O1673" s="139"/>
      <c r="P1673" s="139"/>
      <c r="Q1673" s="139"/>
      <c r="R1673" s="139"/>
      <c r="S1673" s="139"/>
      <c r="T1673" s="139"/>
      <c r="U1673" s="139"/>
      <c r="V1673" s="139"/>
      <c r="W1673" s="139"/>
      <c r="X1673" s="139"/>
      <c r="Y1673" s="139"/>
      <c r="Z1673" s="139"/>
      <c r="AA1673" s="139"/>
      <c r="AB1673" s="139"/>
      <c r="AC1673" s="139"/>
      <c r="AD1673" s="139"/>
      <c r="AE1673" s="139"/>
      <c r="AF1673" s="163"/>
      <c r="AG1673" s="163"/>
      <c r="AH1673" s="163"/>
      <c r="AI1673" s="163"/>
      <c r="AJ1673" s="163"/>
      <c r="AK1673" s="164"/>
      <c r="AL1673" s="139"/>
      <c r="AM1673" s="139"/>
      <c r="AN1673" s="139"/>
      <c r="AO1673" s="139"/>
      <c r="BB1673" s="165"/>
      <c r="BC1673" s="161"/>
      <c r="BD1673" s="166"/>
      <c r="BJ1673" s="165"/>
      <c r="BK1673" s="161"/>
      <c r="BL1673" s="166"/>
      <c r="CJ1673" s="413"/>
      <c r="CK1673" s="413"/>
      <c r="CO1673" s="141"/>
    </row>
    <row r="1674" spans="1:93" s="5" customFormat="1" x14ac:dyDescent="0.25">
      <c r="A1674" s="139"/>
      <c r="B1674" s="139"/>
      <c r="C1674" s="139"/>
      <c r="D1674" s="139"/>
      <c r="E1674" s="139"/>
      <c r="F1674" s="139"/>
      <c r="G1674" s="139"/>
      <c r="H1674" s="139"/>
      <c r="I1674" s="139"/>
      <c r="J1674" s="139"/>
      <c r="K1674" s="139"/>
      <c r="L1674" s="139"/>
      <c r="M1674" s="139"/>
      <c r="N1674" s="139"/>
      <c r="O1674" s="139"/>
      <c r="P1674" s="139"/>
      <c r="Q1674" s="139"/>
      <c r="R1674" s="139"/>
      <c r="S1674" s="139"/>
      <c r="T1674" s="139"/>
      <c r="U1674" s="139"/>
      <c r="V1674" s="139"/>
      <c r="W1674" s="139"/>
      <c r="X1674" s="139"/>
      <c r="Y1674" s="139"/>
      <c r="Z1674" s="139"/>
      <c r="AA1674" s="139"/>
      <c r="AB1674" s="139"/>
      <c r="AC1674" s="139"/>
      <c r="AD1674" s="139"/>
      <c r="AE1674" s="139"/>
      <c r="AF1674" s="163"/>
      <c r="AG1674" s="163"/>
      <c r="AH1674" s="163"/>
      <c r="AI1674" s="163"/>
      <c r="AJ1674" s="163"/>
      <c r="AK1674" s="164"/>
      <c r="AL1674" s="139"/>
      <c r="AM1674" s="139"/>
      <c r="AN1674" s="139"/>
      <c r="AO1674" s="139"/>
      <c r="BB1674" s="165"/>
      <c r="BC1674" s="161"/>
      <c r="BD1674" s="166"/>
      <c r="BJ1674" s="165"/>
      <c r="BK1674" s="161"/>
      <c r="BL1674" s="166"/>
      <c r="CJ1674" s="413"/>
      <c r="CK1674" s="413"/>
      <c r="CO1674" s="141"/>
    </row>
    <row r="1675" spans="1:93" s="5" customFormat="1" x14ac:dyDescent="0.25">
      <c r="A1675" s="139"/>
      <c r="B1675" s="139"/>
      <c r="C1675" s="139"/>
      <c r="D1675" s="139"/>
      <c r="E1675" s="139"/>
      <c r="F1675" s="139"/>
      <c r="G1675" s="139"/>
      <c r="H1675" s="139"/>
      <c r="I1675" s="139"/>
      <c r="J1675" s="139"/>
      <c r="K1675" s="139"/>
      <c r="L1675" s="139"/>
      <c r="M1675" s="139"/>
      <c r="N1675" s="139"/>
      <c r="O1675" s="139"/>
      <c r="P1675" s="139"/>
      <c r="Q1675" s="139"/>
      <c r="R1675" s="139"/>
      <c r="S1675" s="139"/>
      <c r="T1675" s="139"/>
      <c r="U1675" s="139"/>
      <c r="V1675" s="139"/>
      <c r="W1675" s="139"/>
      <c r="X1675" s="139"/>
      <c r="Y1675" s="139"/>
      <c r="Z1675" s="139"/>
      <c r="AA1675" s="139"/>
      <c r="AB1675" s="139"/>
      <c r="AC1675" s="139"/>
      <c r="AD1675" s="139"/>
      <c r="AE1675" s="139"/>
      <c r="AF1675" s="163"/>
      <c r="AG1675" s="163"/>
      <c r="AH1675" s="163"/>
      <c r="AI1675" s="163"/>
      <c r="AJ1675" s="163"/>
      <c r="AK1675" s="164"/>
      <c r="AL1675" s="139"/>
      <c r="AM1675" s="139"/>
      <c r="AN1675" s="139"/>
      <c r="AO1675" s="139"/>
      <c r="BB1675" s="165"/>
      <c r="BC1675" s="161"/>
      <c r="BD1675" s="166"/>
      <c r="BJ1675" s="165"/>
      <c r="BK1675" s="161"/>
      <c r="BL1675" s="166"/>
      <c r="CJ1675" s="413"/>
      <c r="CK1675" s="413"/>
      <c r="CO1675" s="141"/>
    </row>
    <row r="1676" spans="1:93" s="5" customFormat="1" x14ac:dyDescent="0.25">
      <c r="A1676" s="139"/>
      <c r="B1676" s="139"/>
      <c r="C1676" s="139"/>
      <c r="D1676" s="139"/>
      <c r="E1676" s="139"/>
      <c r="F1676" s="139"/>
      <c r="G1676" s="139"/>
      <c r="H1676" s="139"/>
      <c r="I1676" s="139"/>
      <c r="J1676" s="139"/>
      <c r="K1676" s="139"/>
      <c r="L1676" s="139"/>
      <c r="M1676" s="139"/>
      <c r="N1676" s="139"/>
      <c r="O1676" s="139"/>
      <c r="P1676" s="139"/>
      <c r="Q1676" s="139"/>
      <c r="R1676" s="139"/>
      <c r="S1676" s="139"/>
      <c r="T1676" s="139"/>
      <c r="U1676" s="139"/>
      <c r="V1676" s="139"/>
      <c r="W1676" s="139"/>
      <c r="X1676" s="139"/>
      <c r="Y1676" s="139"/>
      <c r="Z1676" s="139"/>
      <c r="AA1676" s="139"/>
      <c r="AB1676" s="139"/>
      <c r="AC1676" s="139"/>
      <c r="AD1676" s="139"/>
      <c r="AE1676" s="139"/>
      <c r="AF1676" s="163"/>
      <c r="AG1676" s="163"/>
      <c r="AH1676" s="163"/>
      <c r="AI1676" s="163"/>
      <c r="AJ1676" s="163"/>
      <c r="AK1676" s="164"/>
      <c r="AL1676" s="139"/>
      <c r="AM1676" s="139"/>
      <c r="AN1676" s="139"/>
      <c r="AO1676" s="139"/>
      <c r="BB1676" s="165"/>
      <c r="BC1676" s="161"/>
      <c r="BD1676" s="166"/>
      <c r="BJ1676" s="165"/>
      <c r="BK1676" s="161"/>
      <c r="BL1676" s="166"/>
      <c r="CJ1676" s="413"/>
      <c r="CK1676" s="413"/>
      <c r="CO1676" s="141"/>
    </row>
    <row r="1677" spans="1:93" s="5" customFormat="1" x14ac:dyDescent="0.25">
      <c r="A1677" s="139"/>
      <c r="B1677" s="139"/>
      <c r="C1677" s="139"/>
      <c r="D1677" s="139"/>
      <c r="E1677" s="139"/>
      <c r="F1677" s="139"/>
      <c r="G1677" s="139"/>
      <c r="H1677" s="139"/>
      <c r="I1677" s="139"/>
      <c r="J1677" s="139"/>
      <c r="K1677" s="139"/>
      <c r="L1677" s="139"/>
      <c r="M1677" s="139"/>
      <c r="N1677" s="139"/>
      <c r="O1677" s="139"/>
      <c r="P1677" s="139"/>
      <c r="Q1677" s="139"/>
      <c r="R1677" s="139"/>
      <c r="S1677" s="139"/>
      <c r="T1677" s="139"/>
      <c r="U1677" s="139"/>
      <c r="V1677" s="139"/>
      <c r="W1677" s="139"/>
      <c r="X1677" s="139"/>
      <c r="Y1677" s="139"/>
      <c r="Z1677" s="139"/>
      <c r="AA1677" s="139"/>
      <c r="AB1677" s="139"/>
      <c r="AC1677" s="139"/>
      <c r="AD1677" s="139"/>
      <c r="AE1677" s="139"/>
      <c r="AF1677" s="163"/>
      <c r="AG1677" s="163"/>
      <c r="AH1677" s="163"/>
      <c r="AI1677" s="163"/>
      <c r="AJ1677" s="163"/>
      <c r="AK1677" s="164"/>
      <c r="AL1677" s="139"/>
      <c r="AM1677" s="139"/>
      <c r="AN1677" s="139"/>
      <c r="AO1677" s="139"/>
      <c r="BB1677" s="165"/>
      <c r="BC1677" s="161"/>
      <c r="BD1677" s="166"/>
      <c r="BJ1677" s="165"/>
      <c r="BK1677" s="161"/>
      <c r="BL1677" s="166"/>
      <c r="CJ1677" s="413"/>
      <c r="CK1677" s="413"/>
      <c r="CO1677" s="141"/>
    </row>
    <row r="1678" spans="1:93" s="5" customFormat="1" x14ac:dyDescent="0.25">
      <c r="A1678" s="139"/>
      <c r="B1678" s="139"/>
      <c r="C1678" s="139"/>
      <c r="D1678" s="139"/>
      <c r="E1678" s="139"/>
      <c r="F1678" s="139"/>
      <c r="G1678" s="139"/>
      <c r="H1678" s="139"/>
      <c r="I1678" s="139"/>
      <c r="J1678" s="139"/>
      <c r="K1678" s="139"/>
      <c r="L1678" s="139"/>
      <c r="M1678" s="139"/>
      <c r="N1678" s="139"/>
      <c r="O1678" s="139"/>
      <c r="P1678" s="139"/>
      <c r="Q1678" s="139"/>
      <c r="R1678" s="139"/>
      <c r="S1678" s="139"/>
      <c r="T1678" s="139"/>
      <c r="U1678" s="139"/>
      <c r="V1678" s="139"/>
      <c r="W1678" s="139"/>
      <c r="X1678" s="139"/>
      <c r="Y1678" s="139"/>
      <c r="Z1678" s="139"/>
      <c r="AA1678" s="139"/>
      <c r="AB1678" s="139"/>
      <c r="AC1678" s="139"/>
      <c r="AD1678" s="139"/>
      <c r="AE1678" s="139"/>
      <c r="AF1678" s="163"/>
      <c r="AG1678" s="163"/>
      <c r="AH1678" s="163"/>
      <c r="AI1678" s="163"/>
      <c r="AJ1678" s="163"/>
      <c r="AK1678" s="164"/>
      <c r="AL1678" s="139"/>
      <c r="AM1678" s="139"/>
      <c r="AN1678" s="139"/>
      <c r="AO1678" s="139"/>
      <c r="BB1678" s="165"/>
      <c r="BC1678" s="161"/>
      <c r="BD1678" s="166"/>
      <c r="BJ1678" s="165"/>
      <c r="BK1678" s="161"/>
      <c r="BL1678" s="166"/>
      <c r="CJ1678" s="413"/>
      <c r="CK1678" s="413"/>
      <c r="CO1678" s="141"/>
    </row>
    <row r="1679" spans="1:93" s="5" customFormat="1" x14ac:dyDescent="0.25">
      <c r="A1679" s="139"/>
      <c r="B1679" s="139"/>
      <c r="C1679" s="139"/>
      <c r="D1679" s="139"/>
      <c r="E1679" s="139"/>
      <c r="F1679" s="139"/>
      <c r="G1679" s="139"/>
      <c r="H1679" s="139"/>
      <c r="I1679" s="139"/>
      <c r="J1679" s="139"/>
      <c r="K1679" s="139"/>
      <c r="L1679" s="139"/>
      <c r="M1679" s="139"/>
      <c r="N1679" s="139"/>
      <c r="O1679" s="139"/>
      <c r="P1679" s="139"/>
      <c r="Q1679" s="139"/>
      <c r="R1679" s="139"/>
      <c r="S1679" s="139"/>
      <c r="T1679" s="139"/>
      <c r="U1679" s="139"/>
      <c r="V1679" s="139"/>
      <c r="W1679" s="139"/>
      <c r="X1679" s="139"/>
      <c r="Y1679" s="139"/>
      <c r="Z1679" s="139"/>
      <c r="AA1679" s="139"/>
      <c r="AB1679" s="139"/>
      <c r="AC1679" s="139"/>
      <c r="AD1679" s="139"/>
      <c r="AE1679" s="139"/>
      <c r="AF1679" s="163"/>
      <c r="AG1679" s="163"/>
      <c r="AH1679" s="163"/>
      <c r="AI1679" s="163"/>
      <c r="AJ1679" s="163"/>
      <c r="AK1679" s="164"/>
      <c r="AL1679" s="139"/>
      <c r="AM1679" s="139"/>
      <c r="AN1679" s="139"/>
      <c r="AO1679" s="139"/>
      <c r="BB1679" s="165"/>
      <c r="BC1679" s="161"/>
      <c r="BD1679" s="166"/>
      <c r="BJ1679" s="165"/>
      <c r="BK1679" s="161"/>
      <c r="BL1679" s="166"/>
      <c r="CJ1679" s="413"/>
      <c r="CK1679" s="413"/>
      <c r="CO1679" s="141"/>
    </row>
    <row r="1680" spans="1:93" s="5" customFormat="1" x14ac:dyDescent="0.25">
      <c r="A1680" s="139"/>
      <c r="B1680" s="139"/>
      <c r="C1680" s="139"/>
      <c r="D1680" s="139"/>
      <c r="E1680" s="139"/>
      <c r="F1680" s="139"/>
      <c r="G1680" s="139"/>
      <c r="H1680" s="139"/>
      <c r="I1680" s="139"/>
      <c r="J1680" s="139"/>
      <c r="K1680" s="139"/>
      <c r="L1680" s="139"/>
      <c r="M1680" s="139"/>
      <c r="N1680" s="139"/>
      <c r="O1680" s="139"/>
      <c r="P1680" s="139"/>
      <c r="Q1680" s="139"/>
      <c r="R1680" s="139"/>
      <c r="S1680" s="139"/>
      <c r="T1680" s="139"/>
      <c r="U1680" s="139"/>
      <c r="V1680" s="139"/>
      <c r="W1680" s="139"/>
      <c r="X1680" s="139"/>
      <c r="Y1680" s="139"/>
      <c r="Z1680" s="139"/>
      <c r="AA1680" s="139"/>
      <c r="AB1680" s="139"/>
      <c r="AC1680" s="139"/>
      <c r="AD1680" s="139"/>
      <c r="AE1680" s="139"/>
      <c r="AF1680" s="163"/>
      <c r="AG1680" s="163"/>
      <c r="AH1680" s="163"/>
      <c r="AI1680" s="163"/>
      <c r="AJ1680" s="163"/>
      <c r="AK1680" s="164"/>
      <c r="AL1680" s="139"/>
      <c r="AM1680" s="139"/>
      <c r="AN1680" s="139"/>
      <c r="AO1680" s="139"/>
      <c r="BB1680" s="165"/>
      <c r="BC1680" s="161"/>
      <c r="BD1680" s="166"/>
      <c r="BJ1680" s="165"/>
      <c r="BK1680" s="161"/>
      <c r="BL1680" s="166"/>
      <c r="CJ1680" s="413"/>
      <c r="CK1680" s="413"/>
      <c r="CO1680" s="141"/>
    </row>
    <row r="1681" spans="1:93" s="5" customFormat="1" x14ac:dyDescent="0.25">
      <c r="A1681" s="139"/>
      <c r="B1681" s="139"/>
      <c r="C1681" s="139"/>
      <c r="D1681" s="139"/>
      <c r="E1681" s="139"/>
      <c r="F1681" s="139"/>
      <c r="G1681" s="139"/>
      <c r="H1681" s="139"/>
      <c r="I1681" s="139"/>
      <c r="J1681" s="139"/>
      <c r="K1681" s="139"/>
      <c r="L1681" s="139"/>
      <c r="M1681" s="139"/>
      <c r="N1681" s="139"/>
      <c r="O1681" s="139"/>
      <c r="P1681" s="139"/>
      <c r="Q1681" s="139"/>
      <c r="R1681" s="139"/>
      <c r="S1681" s="139"/>
      <c r="T1681" s="139"/>
      <c r="U1681" s="139"/>
      <c r="V1681" s="139"/>
      <c r="W1681" s="139"/>
      <c r="X1681" s="139"/>
      <c r="Y1681" s="139"/>
      <c r="Z1681" s="139"/>
      <c r="AA1681" s="139"/>
      <c r="AB1681" s="139"/>
      <c r="AC1681" s="139"/>
      <c r="AD1681" s="139"/>
      <c r="AE1681" s="139"/>
      <c r="AF1681" s="163"/>
      <c r="AG1681" s="163"/>
      <c r="AH1681" s="163"/>
      <c r="AI1681" s="163"/>
      <c r="AJ1681" s="163"/>
      <c r="AK1681" s="164"/>
      <c r="AL1681" s="139"/>
      <c r="AM1681" s="139"/>
      <c r="AN1681" s="139"/>
      <c r="AO1681" s="139"/>
      <c r="BB1681" s="165"/>
      <c r="BC1681" s="161"/>
      <c r="BD1681" s="166"/>
      <c r="BJ1681" s="165"/>
      <c r="BK1681" s="161"/>
      <c r="BL1681" s="166"/>
      <c r="CJ1681" s="413"/>
      <c r="CK1681" s="413"/>
      <c r="CO1681" s="141"/>
    </row>
    <row r="1682" spans="1:93" s="5" customFormat="1" x14ac:dyDescent="0.25">
      <c r="A1682" s="139"/>
      <c r="B1682" s="139"/>
      <c r="C1682" s="139"/>
      <c r="D1682" s="139"/>
      <c r="E1682" s="139"/>
      <c r="F1682" s="139"/>
      <c r="G1682" s="139"/>
      <c r="H1682" s="139"/>
      <c r="I1682" s="139"/>
      <c r="J1682" s="139"/>
      <c r="K1682" s="139"/>
      <c r="L1682" s="139"/>
      <c r="M1682" s="139"/>
      <c r="N1682" s="139"/>
      <c r="O1682" s="139"/>
      <c r="P1682" s="139"/>
      <c r="Q1682" s="139"/>
      <c r="R1682" s="139"/>
      <c r="S1682" s="139"/>
      <c r="T1682" s="139"/>
      <c r="U1682" s="139"/>
      <c r="V1682" s="139"/>
      <c r="W1682" s="139"/>
      <c r="X1682" s="139"/>
      <c r="Y1682" s="139"/>
      <c r="Z1682" s="139"/>
      <c r="AA1682" s="139"/>
      <c r="AB1682" s="139"/>
      <c r="AC1682" s="139"/>
      <c r="AD1682" s="139"/>
      <c r="AE1682" s="139"/>
      <c r="AF1682" s="163"/>
      <c r="AG1682" s="163"/>
      <c r="AH1682" s="163"/>
      <c r="AI1682" s="163"/>
      <c r="AJ1682" s="163"/>
      <c r="AK1682" s="164"/>
      <c r="AL1682" s="139"/>
      <c r="AM1682" s="139"/>
      <c r="AN1682" s="139"/>
      <c r="AO1682" s="139"/>
      <c r="BB1682" s="165"/>
      <c r="BC1682" s="161"/>
      <c r="BD1682" s="166"/>
      <c r="BJ1682" s="165"/>
      <c r="BK1682" s="161"/>
      <c r="BL1682" s="166"/>
      <c r="CJ1682" s="413"/>
      <c r="CK1682" s="413"/>
      <c r="CO1682" s="141"/>
    </row>
    <row r="1683" spans="1:93" s="5" customFormat="1" x14ac:dyDescent="0.25">
      <c r="A1683" s="139"/>
      <c r="B1683" s="139"/>
      <c r="C1683" s="139"/>
      <c r="D1683" s="139"/>
      <c r="E1683" s="139"/>
      <c r="F1683" s="139"/>
      <c r="G1683" s="139"/>
      <c r="H1683" s="139"/>
      <c r="I1683" s="139"/>
      <c r="J1683" s="139"/>
      <c r="K1683" s="139"/>
      <c r="L1683" s="139"/>
      <c r="M1683" s="139"/>
      <c r="N1683" s="139"/>
      <c r="O1683" s="139"/>
      <c r="P1683" s="139"/>
      <c r="Q1683" s="139"/>
      <c r="R1683" s="139"/>
      <c r="S1683" s="139"/>
      <c r="T1683" s="139"/>
      <c r="U1683" s="139"/>
      <c r="V1683" s="139"/>
      <c r="W1683" s="139"/>
      <c r="X1683" s="139"/>
      <c r="Y1683" s="139"/>
      <c r="Z1683" s="139"/>
      <c r="AA1683" s="139"/>
      <c r="AB1683" s="139"/>
      <c r="AC1683" s="139"/>
      <c r="AD1683" s="139"/>
      <c r="AE1683" s="139"/>
      <c r="AF1683" s="163"/>
      <c r="AG1683" s="163"/>
      <c r="AH1683" s="163"/>
      <c r="AI1683" s="163"/>
      <c r="AJ1683" s="163"/>
      <c r="AK1683" s="164"/>
      <c r="AL1683" s="139"/>
      <c r="AM1683" s="139"/>
      <c r="AN1683" s="139"/>
      <c r="AO1683" s="139"/>
      <c r="BB1683" s="165"/>
      <c r="BC1683" s="161"/>
      <c r="BD1683" s="166"/>
      <c r="BJ1683" s="165"/>
      <c r="BK1683" s="161"/>
      <c r="BL1683" s="166"/>
      <c r="CJ1683" s="413"/>
      <c r="CK1683" s="413"/>
      <c r="CO1683" s="141"/>
    </row>
    <row r="1684" spans="1:93" s="5" customFormat="1" x14ac:dyDescent="0.25">
      <c r="A1684" s="139"/>
      <c r="B1684" s="139"/>
      <c r="C1684" s="139"/>
      <c r="D1684" s="139"/>
      <c r="E1684" s="139"/>
      <c r="F1684" s="139"/>
      <c r="G1684" s="139"/>
      <c r="H1684" s="139"/>
      <c r="I1684" s="139"/>
      <c r="J1684" s="139"/>
      <c r="K1684" s="139"/>
      <c r="L1684" s="139"/>
      <c r="M1684" s="139"/>
      <c r="N1684" s="139"/>
      <c r="O1684" s="139"/>
      <c r="P1684" s="139"/>
      <c r="Q1684" s="139"/>
      <c r="R1684" s="139"/>
      <c r="S1684" s="139"/>
      <c r="T1684" s="139"/>
      <c r="U1684" s="139"/>
      <c r="V1684" s="139"/>
      <c r="W1684" s="139"/>
      <c r="X1684" s="139"/>
      <c r="Y1684" s="139"/>
      <c r="Z1684" s="139"/>
      <c r="AA1684" s="139"/>
      <c r="AB1684" s="139"/>
      <c r="AC1684" s="139"/>
      <c r="AD1684" s="139"/>
      <c r="AE1684" s="139"/>
      <c r="AF1684" s="163"/>
      <c r="AG1684" s="163"/>
      <c r="AH1684" s="163"/>
      <c r="AI1684" s="163"/>
      <c r="AJ1684" s="163"/>
      <c r="AK1684" s="164"/>
      <c r="AL1684" s="139"/>
      <c r="AM1684" s="139"/>
      <c r="AN1684" s="139"/>
      <c r="AO1684" s="139"/>
      <c r="BB1684" s="165"/>
      <c r="BC1684" s="161"/>
      <c r="BD1684" s="166"/>
      <c r="BJ1684" s="165"/>
      <c r="BK1684" s="161"/>
      <c r="BL1684" s="166"/>
      <c r="CJ1684" s="413"/>
      <c r="CK1684" s="413"/>
      <c r="CO1684" s="141"/>
    </row>
    <row r="1685" spans="1:93" s="5" customFormat="1" x14ac:dyDescent="0.25">
      <c r="A1685" s="139"/>
      <c r="B1685" s="139"/>
      <c r="C1685" s="139"/>
      <c r="D1685" s="139"/>
      <c r="E1685" s="139"/>
      <c r="F1685" s="139"/>
      <c r="G1685" s="139"/>
      <c r="H1685" s="139"/>
      <c r="I1685" s="139"/>
      <c r="J1685" s="139"/>
      <c r="K1685" s="139"/>
      <c r="L1685" s="139"/>
      <c r="M1685" s="139"/>
      <c r="N1685" s="139"/>
      <c r="O1685" s="139"/>
      <c r="P1685" s="139"/>
      <c r="Q1685" s="139"/>
      <c r="R1685" s="139"/>
      <c r="S1685" s="139"/>
      <c r="T1685" s="139"/>
      <c r="U1685" s="139"/>
      <c r="V1685" s="139"/>
      <c r="W1685" s="139"/>
      <c r="X1685" s="139"/>
      <c r="Y1685" s="139"/>
      <c r="Z1685" s="139"/>
      <c r="AA1685" s="139"/>
      <c r="AB1685" s="139"/>
      <c r="AC1685" s="139"/>
      <c r="AD1685" s="139"/>
      <c r="AE1685" s="139"/>
      <c r="AF1685" s="163"/>
      <c r="AG1685" s="163"/>
      <c r="AH1685" s="163"/>
      <c r="AI1685" s="163"/>
      <c r="AJ1685" s="163"/>
      <c r="AK1685" s="164"/>
      <c r="AL1685" s="139"/>
      <c r="AM1685" s="139"/>
      <c r="AN1685" s="139"/>
      <c r="AO1685" s="139"/>
      <c r="BB1685" s="165"/>
      <c r="BC1685" s="161"/>
      <c r="BD1685" s="166"/>
      <c r="BJ1685" s="165"/>
      <c r="BK1685" s="161"/>
      <c r="BL1685" s="166"/>
      <c r="CJ1685" s="413"/>
      <c r="CK1685" s="413"/>
      <c r="CO1685" s="141"/>
    </row>
    <row r="1686" spans="1:93" s="5" customFormat="1" x14ac:dyDescent="0.25">
      <c r="A1686" s="139"/>
      <c r="B1686" s="139"/>
      <c r="C1686" s="139"/>
      <c r="D1686" s="139"/>
      <c r="E1686" s="139"/>
      <c r="F1686" s="139"/>
      <c r="G1686" s="139"/>
      <c r="H1686" s="139"/>
      <c r="I1686" s="139"/>
      <c r="J1686" s="139"/>
      <c r="K1686" s="139"/>
      <c r="L1686" s="139"/>
      <c r="M1686" s="139"/>
      <c r="N1686" s="139"/>
      <c r="O1686" s="139"/>
      <c r="P1686" s="139"/>
      <c r="Q1686" s="139"/>
      <c r="R1686" s="139"/>
      <c r="S1686" s="139"/>
      <c r="T1686" s="139"/>
      <c r="U1686" s="139"/>
      <c r="V1686" s="139"/>
      <c r="W1686" s="139"/>
      <c r="X1686" s="139"/>
      <c r="Y1686" s="139"/>
      <c r="Z1686" s="139"/>
      <c r="AA1686" s="139"/>
      <c r="AB1686" s="139"/>
      <c r="AC1686" s="139"/>
      <c r="AD1686" s="139"/>
      <c r="AE1686" s="139"/>
      <c r="AF1686" s="163"/>
      <c r="AG1686" s="163"/>
      <c r="AH1686" s="163"/>
      <c r="AI1686" s="163"/>
      <c r="AJ1686" s="163"/>
      <c r="AK1686" s="164"/>
      <c r="AL1686" s="139"/>
      <c r="AM1686" s="139"/>
      <c r="AN1686" s="139"/>
      <c r="AO1686" s="139"/>
      <c r="BB1686" s="165"/>
      <c r="BC1686" s="161"/>
      <c r="BD1686" s="166"/>
      <c r="BJ1686" s="165"/>
      <c r="BK1686" s="161"/>
      <c r="BL1686" s="166"/>
      <c r="CJ1686" s="413"/>
      <c r="CK1686" s="413"/>
      <c r="CO1686" s="141"/>
    </row>
    <row r="1687" spans="1:93" s="5" customFormat="1" x14ac:dyDescent="0.25">
      <c r="A1687" s="139"/>
      <c r="B1687" s="139"/>
      <c r="C1687" s="139"/>
      <c r="D1687" s="139"/>
      <c r="E1687" s="139"/>
      <c r="F1687" s="139"/>
      <c r="G1687" s="139"/>
      <c r="H1687" s="139"/>
      <c r="I1687" s="139"/>
      <c r="J1687" s="139"/>
      <c r="K1687" s="139"/>
      <c r="L1687" s="139"/>
      <c r="M1687" s="139"/>
      <c r="N1687" s="139"/>
      <c r="O1687" s="139"/>
      <c r="P1687" s="139"/>
      <c r="Q1687" s="139"/>
      <c r="R1687" s="139"/>
      <c r="S1687" s="139"/>
      <c r="T1687" s="139"/>
      <c r="U1687" s="139"/>
      <c r="V1687" s="139"/>
      <c r="W1687" s="139"/>
      <c r="X1687" s="139"/>
      <c r="Y1687" s="139"/>
      <c r="Z1687" s="139"/>
      <c r="AA1687" s="139"/>
      <c r="AB1687" s="139"/>
      <c r="AC1687" s="139"/>
      <c r="AD1687" s="139"/>
      <c r="AE1687" s="139"/>
      <c r="AF1687" s="163"/>
      <c r="AG1687" s="163"/>
      <c r="AH1687" s="163"/>
      <c r="AI1687" s="163"/>
      <c r="AJ1687" s="163"/>
      <c r="AK1687" s="164"/>
      <c r="AL1687" s="139"/>
      <c r="AM1687" s="139"/>
      <c r="AN1687" s="139"/>
      <c r="AO1687" s="139"/>
      <c r="BB1687" s="165"/>
      <c r="BC1687" s="161"/>
      <c r="BD1687" s="166"/>
      <c r="BJ1687" s="165"/>
      <c r="BK1687" s="161"/>
      <c r="BL1687" s="166"/>
      <c r="CJ1687" s="413"/>
      <c r="CK1687" s="413"/>
      <c r="CO1687" s="141"/>
    </row>
    <row r="1688" spans="1:93" s="5" customFormat="1" x14ac:dyDescent="0.25">
      <c r="A1688" s="139"/>
      <c r="B1688" s="139"/>
      <c r="C1688" s="139"/>
      <c r="D1688" s="139"/>
      <c r="E1688" s="139"/>
      <c r="F1688" s="139"/>
      <c r="G1688" s="139"/>
      <c r="H1688" s="139"/>
      <c r="I1688" s="139"/>
      <c r="J1688" s="139"/>
      <c r="K1688" s="139"/>
      <c r="L1688" s="139"/>
      <c r="M1688" s="139"/>
      <c r="N1688" s="139"/>
      <c r="O1688" s="139"/>
      <c r="P1688" s="139"/>
      <c r="Q1688" s="139"/>
      <c r="R1688" s="139"/>
      <c r="S1688" s="139"/>
      <c r="T1688" s="139"/>
      <c r="U1688" s="139"/>
      <c r="V1688" s="139"/>
      <c r="W1688" s="139"/>
      <c r="X1688" s="139"/>
      <c r="Y1688" s="139"/>
      <c r="Z1688" s="139"/>
      <c r="AA1688" s="139"/>
      <c r="AB1688" s="139"/>
      <c r="AC1688" s="139"/>
      <c r="AD1688" s="139"/>
      <c r="AE1688" s="139"/>
      <c r="AF1688" s="163"/>
      <c r="AG1688" s="163"/>
      <c r="AH1688" s="163"/>
      <c r="AI1688" s="163"/>
      <c r="AJ1688" s="163"/>
      <c r="AK1688" s="164"/>
      <c r="AL1688" s="139"/>
      <c r="AM1688" s="139"/>
      <c r="AN1688" s="139"/>
      <c r="AO1688" s="139"/>
      <c r="BB1688" s="165"/>
      <c r="BC1688" s="161"/>
      <c r="BD1688" s="166"/>
      <c r="BJ1688" s="165"/>
      <c r="BK1688" s="161"/>
      <c r="BL1688" s="166"/>
      <c r="CJ1688" s="413"/>
      <c r="CK1688" s="413"/>
      <c r="CO1688" s="141"/>
    </row>
    <row r="1689" spans="1:93" s="5" customFormat="1" x14ac:dyDescent="0.25">
      <c r="A1689" s="139"/>
      <c r="B1689" s="139"/>
      <c r="C1689" s="139"/>
      <c r="D1689" s="139"/>
      <c r="E1689" s="139"/>
      <c r="F1689" s="139"/>
      <c r="G1689" s="139"/>
      <c r="H1689" s="139"/>
      <c r="I1689" s="139"/>
      <c r="J1689" s="139"/>
      <c r="K1689" s="139"/>
      <c r="L1689" s="139"/>
      <c r="M1689" s="139"/>
      <c r="N1689" s="139"/>
      <c r="O1689" s="139"/>
      <c r="P1689" s="139"/>
      <c r="Q1689" s="139"/>
      <c r="R1689" s="139"/>
      <c r="S1689" s="139"/>
      <c r="T1689" s="139"/>
      <c r="U1689" s="139"/>
      <c r="V1689" s="139"/>
      <c r="W1689" s="139"/>
      <c r="X1689" s="139"/>
      <c r="Y1689" s="139"/>
      <c r="Z1689" s="139"/>
      <c r="AA1689" s="139"/>
      <c r="AB1689" s="139"/>
      <c r="AC1689" s="139"/>
      <c r="AD1689" s="139"/>
      <c r="AE1689" s="139"/>
      <c r="AF1689" s="163"/>
      <c r="AG1689" s="163"/>
      <c r="AH1689" s="163"/>
      <c r="AI1689" s="163"/>
      <c r="AJ1689" s="163"/>
      <c r="AK1689" s="164"/>
      <c r="AL1689" s="139"/>
      <c r="AM1689" s="139"/>
      <c r="AN1689" s="139"/>
      <c r="AO1689" s="139"/>
      <c r="BB1689" s="165"/>
      <c r="BC1689" s="161"/>
      <c r="BD1689" s="166"/>
      <c r="BJ1689" s="165"/>
      <c r="BK1689" s="161"/>
      <c r="BL1689" s="166"/>
      <c r="CJ1689" s="413"/>
      <c r="CK1689" s="413"/>
      <c r="CO1689" s="141"/>
    </row>
    <row r="1690" spans="1:93" s="5" customFormat="1" x14ac:dyDescent="0.25">
      <c r="A1690" s="139"/>
      <c r="B1690" s="139"/>
      <c r="C1690" s="139"/>
      <c r="D1690" s="139"/>
      <c r="E1690" s="139"/>
      <c r="F1690" s="139"/>
      <c r="G1690" s="139"/>
      <c r="H1690" s="139"/>
      <c r="I1690" s="139"/>
      <c r="J1690" s="139"/>
      <c r="K1690" s="139"/>
      <c r="L1690" s="139"/>
      <c r="M1690" s="139"/>
      <c r="N1690" s="139"/>
      <c r="O1690" s="139"/>
      <c r="P1690" s="139"/>
      <c r="Q1690" s="139"/>
      <c r="R1690" s="139"/>
      <c r="S1690" s="139"/>
      <c r="T1690" s="139"/>
      <c r="U1690" s="139"/>
      <c r="V1690" s="139"/>
      <c r="W1690" s="139"/>
      <c r="X1690" s="139"/>
      <c r="Y1690" s="139"/>
      <c r="Z1690" s="139"/>
      <c r="AA1690" s="139"/>
      <c r="AB1690" s="139"/>
      <c r="AC1690" s="139"/>
      <c r="AD1690" s="139"/>
      <c r="AE1690" s="139"/>
      <c r="AF1690" s="163"/>
      <c r="AG1690" s="163"/>
      <c r="AH1690" s="163"/>
      <c r="AI1690" s="163"/>
      <c r="AJ1690" s="163"/>
      <c r="AK1690" s="164"/>
      <c r="AL1690" s="139"/>
      <c r="AM1690" s="139"/>
      <c r="AN1690" s="139"/>
      <c r="AO1690" s="139"/>
      <c r="BB1690" s="165"/>
      <c r="BC1690" s="161"/>
      <c r="BD1690" s="166"/>
      <c r="BJ1690" s="165"/>
      <c r="BK1690" s="161"/>
      <c r="BL1690" s="166"/>
      <c r="CJ1690" s="413"/>
      <c r="CK1690" s="413"/>
      <c r="CO1690" s="141"/>
    </row>
    <row r="1691" spans="1:93" s="5" customFormat="1" x14ac:dyDescent="0.25">
      <c r="A1691" s="139"/>
      <c r="B1691" s="139"/>
      <c r="C1691" s="139"/>
      <c r="D1691" s="139"/>
      <c r="E1691" s="139"/>
      <c r="F1691" s="139"/>
      <c r="G1691" s="139"/>
      <c r="H1691" s="139"/>
      <c r="I1691" s="139"/>
      <c r="J1691" s="139"/>
      <c r="K1691" s="139"/>
      <c r="L1691" s="139"/>
      <c r="M1691" s="139"/>
      <c r="N1691" s="139"/>
      <c r="O1691" s="139"/>
      <c r="P1691" s="139"/>
      <c r="Q1691" s="139"/>
      <c r="R1691" s="139"/>
      <c r="S1691" s="139"/>
      <c r="T1691" s="139"/>
      <c r="U1691" s="139"/>
      <c r="V1691" s="139"/>
      <c r="W1691" s="139"/>
      <c r="X1691" s="139"/>
      <c r="Y1691" s="139"/>
      <c r="Z1691" s="139"/>
      <c r="AA1691" s="139"/>
      <c r="AB1691" s="139"/>
      <c r="AC1691" s="139"/>
      <c r="AD1691" s="139"/>
      <c r="AE1691" s="139"/>
      <c r="AF1691" s="163"/>
      <c r="AG1691" s="163"/>
      <c r="AH1691" s="163"/>
      <c r="AI1691" s="163"/>
      <c r="AJ1691" s="163"/>
      <c r="AK1691" s="164"/>
      <c r="AL1691" s="139"/>
      <c r="AM1691" s="139"/>
      <c r="AN1691" s="139"/>
      <c r="AO1691" s="139"/>
      <c r="BB1691" s="165"/>
      <c r="BC1691" s="161"/>
      <c r="BD1691" s="166"/>
      <c r="BJ1691" s="165"/>
      <c r="BK1691" s="161"/>
      <c r="BL1691" s="166"/>
      <c r="CJ1691" s="413"/>
      <c r="CK1691" s="413"/>
      <c r="CO1691" s="141"/>
    </row>
    <row r="1692" spans="1:93" s="5" customFormat="1" x14ac:dyDescent="0.25">
      <c r="A1692" s="139"/>
      <c r="B1692" s="139"/>
      <c r="C1692" s="139"/>
      <c r="D1692" s="139"/>
      <c r="E1692" s="139"/>
      <c r="F1692" s="139"/>
      <c r="G1692" s="139"/>
      <c r="H1692" s="139"/>
      <c r="I1692" s="139"/>
      <c r="J1692" s="139"/>
      <c r="K1692" s="139"/>
      <c r="L1692" s="139"/>
      <c r="M1692" s="139"/>
      <c r="N1692" s="139"/>
      <c r="O1692" s="139"/>
      <c r="P1692" s="139"/>
      <c r="Q1692" s="139"/>
      <c r="R1692" s="139"/>
      <c r="S1692" s="139"/>
      <c r="T1692" s="139"/>
      <c r="U1692" s="139"/>
      <c r="V1692" s="139"/>
      <c r="W1692" s="139"/>
      <c r="X1692" s="139"/>
      <c r="Y1692" s="139"/>
      <c r="Z1692" s="139"/>
      <c r="AA1692" s="139"/>
      <c r="AB1692" s="139"/>
      <c r="AC1692" s="139"/>
      <c r="AD1692" s="139"/>
      <c r="AE1692" s="139"/>
      <c r="AF1692" s="163"/>
      <c r="AG1692" s="163"/>
      <c r="AH1692" s="163"/>
      <c r="AI1692" s="163"/>
      <c r="AJ1692" s="163"/>
      <c r="AK1692" s="164"/>
      <c r="AL1692" s="139"/>
      <c r="AM1692" s="139"/>
      <c r="AN1692" s="139"/>
      <c r="AO1692" s="139"/>
      <c r="BB1692" s="165"/>
      <c r="BC1692" s="161"/>
      <c r="BD1692" s="166"/>
      <c r="BJ1692" s="165"/>
      <c r="BK1692" s="161"/>
      <c r="BL1692" s="166"/>
      <c r="CJ1692" s="413"/>
      <c r="CK1692" s="413"/>
      <c r="CO1692" s="141"/>
    </row>
    <row r="1693" spans="1:93" s="5" customFormat="1" x14ac:dyDescent="0.25">
      <c r="A1693" s="139"/>
      <c r="B1693" s="139"/>
      <c r="C1693" s="139"/>
      <c r="D1693" s="139"/>
      <c r="E1693" s="139"/>
      <c r="F1693" s="139"/>
      <c r="G1693" s="139"/>
      <c r="H1693" s="139"/>
      <c r="I1693" s="139"/>
      <c r="J1693" s="139"/>
      <c r="K1693" s="139"/>
      <c r="L1693" s="139"/>
      <c r="M1693" s="139"/>
      <c r="N1693" s="139"/>
      <c r="O1693" s="139"/>
      <c r="P1693" s="139"/>
      <c r="Q1693" s="139"/>
      <c r="R1693" s="139"/>
      <c r="S1693" s="139"/>
      <c r="T1693" s="139"/>
      <c r="U1693" s="139"/>
      <c r="V1693" s="139"/>
      <c r="W1693" s="139"/>
      <c r="X1693" s="139"/>
      <c r="Y1693" s="139"/>
      <c r="Z1693" s="139"/>
      <c r="AA1693" s="139"/>
      <c r="AB1693" s="139"/>
      <c r="AC1693" s="139"/>
      <c r="AD1693" s="139"/>
      <c r="AE1693" s="139"/>
      <c r="AF1693" s="163"/>
      <c r="AG1693" s="163"/>
      <c r="AH1693" s="163"/>
      <c r="AI1693" s="163"/>
      <c r="AJ1693" s="163"/>
      <c r="AK1693" s="164"/>
      <c r="AL1693" s="139"/>
      <c r="AM1693" s="139"/>
      <c r="AN1693" s="139"/>
      <c r="AO1693" s="139"/>
      <c r="BB1693" s="165"/>
      <c r="BC1693" s="161"/>
      <c r="BD1693" s="166"/>
      <c r="BJ1693" s="165"/>
      <c r="BK1693" s="161"/>
      <c r="BL1693" s="166"/>
      <c r="CJ1693" s="413"/>
      <c r="CK1693" s="413"/>
      <c r="CO1693" s="141"/>
    </row>
    <row r="1694" spans="1:93" s="5" customFormat="1" x14ac:dyDescent="0.25">
      <c r="A1694" s="139"/>
      <c r="B1694" s="139"/>
      <c r="C1694" s="139"/>
      <c r="D1694" s="139"/>
      <c r="E1694" s="139"/>
      <c r="F1694" s="139"/>
      <c r="G1694" s="139"/>
      <c r="H1694" s="139"/>
      <c r="I1694" s="139"/>
      <c r="J1694" s="139"/>
      <c r="K1694" s="139"/>
      <c r="L1694" s="139"/>
      <c r="M1694" s="139"/>
      <c r="N1694" s="139"/>
      <c r="O1694" s="139"/>
      <c r="P1694" s="139"/>
      <c r="Q1694" s="139"/>
      <c r="R1694" s="139"/>
      <c r="S1694" s="139"/>
      <c r="T1694" s="139"/>
      <c r="U1694" s="139"/>
      <c r="V1694" s="139"/>
      <c r="W1694" s="139"/>
      <c r="X1694" s="139"/>
      <c r="Y1694" s="139"/>
      <c r="Z1694" s="139"/>
      <c r="AA1694" s="139"/>
      <c r="AB1694" s="139"/>
      <c r="AC1694" s="139"/>
      <c r="AD1694" s="139"/>
      <c r="AE1694" s="139"/>
      <c r="AF1694" s="163"/>
      <c r="AG1694" s="163"/>
      <c r="AH1694" s="163"/>
      <c r="AI1694" s="163"/>
      <c r="AJ1694" s="163"/>
      <c r="AK1694" s="164"/>
      <c r="AL1694" s="139"/>
      <c r="AM1694" s="139"/>
      <c r="AN1694" s="139"/>
      <c r="AO1694" s="139"/>
      <c r="BB1694" s="165"/>
      <c r="BC1694" s="161"/>
      <c r="BD1694" s="166"/>
      <c r="BJ1694" s="165"/>
      <c r="BK1694" s="161"/>
      <c r="BL1694" s="166"/>
      <c r="CJ1694" s="413"/>
      <c r="CK1694" s="413"/>
      <c r="CO1694" s="141"/>
    </row>
    <row r="1695" spans="1:93" s="5" customFormat="1" x14ac:dyDescent="0.25">
      <c r="A1695" s="139"/>
      <c r="B1695" s="139"/>
      <c r="C1695" s="139"/>
      <c r="D1695" s="139"/>
      <c r="E1695" s="139"/>
      <c r="F1695" s="139"/>
      <c r="G1695" s="139"/>
      <c r="H1695" s="139"/>
      <c r="I1695" s="139"/>
      <c r="J1695" s="139"/>
      <c r="K1695" s="139"/>
      <c r="L1695" s="139"/>
      <c r="M1695" s="139"/>
      <c r="N1695" s="139"/>
      <c r="O1695" s="139"/>
      <c r="P1695" s="139"/>
      <c r="Q1695" s="139"/>
      <c r="R1695" s="139"/>
      <c r="S1695" s="139"/>
      <c r="T1695" s="139"/>
      <c r="U1695" s="139"/>
      <c r="V1695" s="139"/>
      <c r="W1695" s="139"/>
      <c r="X1695" s="139"/>
      <c r="Y1695" s="139"/>
      <c r="Z1695" s="139"/>
      <c r="AA1695" s="139"/>
      <c r="AB1695" s="139"/>
      <c r="AC1695" s="139"/>
      <c r="AD1695" s="139"/>
      <c r="AE1695" s="139"/>
      <c r="AF1695" s="163"/>
      <c r="AG1695" s="163"/>
      <c r="AH1695" s="163"/>
      <c r="AI1695" s="163"/>
      <c r="AJ1695" s="163"/>
      <c r="AK1695" s="164"/>
      <c r="AL1695" s="139"/>
      <c r="AM1695" s="139"/>
      <c r="AN1695" s="139"/>
      <c r="AO1695" s="139"/>
      <c r="BB1695" s="165"/>
      <c r="BC1695" s="161"/>
      <c r="BD1695" s="166"/>
      <c r="BJ1695" s="165"/>
      <c r="BK1695" s="161"/>
      <c r="BL1695" s="166"/>
      <c r="CJ1695" s="413"/>
      <c r="CK1695" s="413"/>
      <c r="CO1695" s="141"/>
    </row>
    <row r="1696" spans="1:93" s="5" customFormat="1" x14ac:dyDescent="0.25">
      <c r="A1696" s="139"/>
      <c r="B1696" s="139"/>
      <c r="C1696" s="139"/>
      <c r="D1696" s="139"/>
      <c r="E1696" s="139"/>
      <c r="F1696" s="139"/>
      <c r="G1696" s="139"/>
      <c r="H1696" s="139"/>
      <c r="I1696" s="139"/>
      <c r="J1696" s="139"/>
      <c r="K1696" s="139"/>
      <c r="L1696" s="139"/>
      <c r="M1696" s="139"/>
      <c r="N1696" s="139"/>
      <c r="O1696" s="139"/>
      <c r="P1696" s="139"/>
      <c r="Q1696" s="139"/>
      <c r="R1696" s="139"/>
      <c r="S1696" s="139"/>
      <c r="T1696" s="139"/>
      <c r="U1696" s="139"/>
      <c r="V1696" s="139"/>
      <c r="W1696" s="139"/>
      <c r="X1696" s="139"/>
      <c r="Y1696" s="139"/>
      <c r="Z1696" s="139"/>
      <c r="AA1696" s="139"/>
      <c r="AB1696" s="139"/>
      <c r="AC1696" s="139"/>
      <c r="AD1696" s="139"/>
      <c r="AE1696" s="139"/>
      <c r="AF1696" s="163"/>
      <c r="AG1696" s="163"/>
      <c r="AH1696" s="163"/>
      <c r="AI1696" s="163"/>
      <c r="AJ1696" s="163"/>
      <c r="AK1696" s="164"/>
      <c r="AL1696" s="139"/>
      <c r="AM1696" s="139"/>
      <c r="AN1696" s="139"/>
      <c r="AO1696" s="139"/>
      <c r="BB1696" s="165"/>
      <c r="BC1696" s="161"/>
      <c r="BD1696" s="166"/>
      <c r="BJ1696" s="165"/>
      <c r="BK1696" s="161"/>
      <c r="BL1696" s="166"/>
      <c r="CJ1696" s="413"/>
      <c r="CK1696" s="413"/>
      <c r="CO1696" s="141"/>
    </row>
    <row r="1697" spans="1:93" s="5" customFormat="1" x14ac:dyDescent="0.25">
      <c r="A1697" s="139"/>
      <c r="B1697" s="139"/>
      <c r="C1697" s="139"/>
      <c r="D1697" s="139"/>
      <c r="E1697" s="139"/>
      <c r="F1697" s="139"/>
      <c r="G1697" s="139"/>
      <c r="H1697" s="139"/>
      <c r="I1697" s="139"/>
      <c r="J1697" s="139"/>
      <c r="K1697" s="139"/>
      <c r="L1697" s="139"/>
      <c r="M1697" s="139"/>
      <c r="N1697" s="139"/>
      <c r="O1697" s="139"/>
      <c r="P1697" s="139"/>
      <c r="Q1697" s="139"/>
      <c r="R1697" s="139"/>
      <c r="S1697" s="139"/>
      <c r="T1697" s="139"/>
      <c r="U1697" s="139"/>
      <c r="V1697" s="139"/>
      <c r="W1697" s="139"/>
      <c r="X1697" s="139"/>
      <c r="Y1697" s="139"/>
      <c r="Z1697" s="139"/>
      <c r="AA1697" s="139"/>
      <c r="AB1697" s="139"/>
      <c r="AC1697" s="139"/>
      <c r="AD1697" s="139"/>
      <c r="AE1697" s="139"/>
      <c r="AF1697" s="163"/>
      <c r="AG1697" s="163"/>
      <c r="AH1697" s="163"/>
      <c r="AI1697" s="163"/>
      <c r="AJ1697" s="163"/>
      <c r="AK1697" s="164"/>
      <c r="AL1697" s="139"/>
      <c r="AM1697" s="139"/>
      <c r="AN1697" s="139"/>
      <c r="AO1697" s="139"/>
      <c r="BB1697" s="165"/>
      <c r="BC1697" s="161"/>
      <c r="BD1697" s="166"/>
      <c r="BJ1697" s="165"/>
      <c r="BK1697" s="161"/>
      <c r="BL1697" s="166"/>
      <c r="CJ1697" s="413"/>
      <c r="CK1697" s="413"/>
      <c r="CO1697" s="141"/>
    </row>
    <row r="1698" spans="1:93" s="5" customFormat="1" x14ac:dyDescent="0.25">
      <c r="A1698" s="139"/>
      <c r="B1698" s="139"/>
      <c r="C1698" s="139"/>
      <c r="D1698" s="139"/>
      <c r="E1698" s="139"/>
      <c r="F1698" s="139"/>
      <c r="G1698" s="139"/>
      <c r="H1698" s="139"/>
      <c r="I1698" s="139"/>
      <c r="J1698" s="139"/>
      <c r="K1698" s="139"/>
      <c r="L1698" s="139"/>
      <c r="M1698" s="139"/>
      <c r="N1698" s="139"/>
      <c r="O1698" s="139"/>
      <c r="P1698" s="139"/>
      <c r="Q1698" s="139"/>
      <c r="R1698" s="139"/>
      <c r="S1698" s="139"/>
      <c r="T1698" s="139"/>
      <c r="U1698" s="139"/>
      <c r="V1698" s="139"/>
      <c r="W1698" s="139"/>
      <c r="X1698" s="139"/>
      <c r="Y1698" s="139"/>
      <c r="Z1698" s="139"/>
      <c r="AA1698" s="139"/>
      <c r="AB1698" s="139"/>
      <c r="AC1698" s="139"/>
      <c r="AD1698" s="139"/>
      <c r="AE1698" s="139"/>
      <c r="AF1698" s="163"/>
      <c r="AG1698" s="163"/>
      <c r="AH1698" s="163"/>
      <c r="AI1698" s="163"/>
      <c r="AJ1698" s="163"/>
      <c r="AK1698" s="164"/>
      <c r="AL1698" s="139"/>
      <c r="AM1698" s="139"/>
      <c r="AN1698" s="139"/>
      <c r="AO1698" s="139"/>
      <c r="BB1698" s="165"/>
      <c r="BC1698" s="161"/>
      <c r="BD1698" s="166"/>
      <c r="BJ1698" s="165"/>
      <c r="BK1698" s="161"/>
      <c r="BL1698" s="166"/>
      <c r="CJ1698" s="413"/>
      <c r="CK1698" s="413"/>
      <c r="CO1698" s="141"/>
    </row>
    <row r="1699" spans="1:93" s="5" customFormat="1" x14ac:dyDescent="0.25">
      <c r="A1699" s="139"/>
      <c r="B1699" s="139"/>
      <c r="C1699" s="139"/>
      <c r="D1699" s="139"/>
      <c r="E1699" s="139"/>
      <c r="F1699" s="139"/>
      <c r="G1699" s="139"/>
      <c r="H1699" s="139"/>
      <c r="I1699" s="139"/>
      <c r="J1699" s="139"/>
      <c r="K1699" s="139"/>
      <c r="L1699" s="139"/>
      <c r="M1699" s="139"/>
      <c r="N1699" s="139"/>
      <c r="O1699" s="139"/>
      <c r="P1699" s="139"/>
      <c r="Q1699" s="139"/>
      <c r="R1699" s="139"/>
      <c r="S1699" s="139"/>
      <c r="T1699" s="139"/>
      <c r="U1699" s="139"/>
      <c r="V1699" s="139"/>
      <c r="W1699" s="139"/>
      <c r="X1699" s="139"/>
      <c r="Y1699" s="139"/>
      <c r="Z1699" s="139"/>
      <c r="AA1699" s="139"/>
      <c r="AB1699" s="139"/>
      <c r="AC1699" s="139"/>
      <c r="AD1699" s="139"/>
      <c r="AE1699" s="139"/>
      <c r="AF1699" s="163"/>
      <c r="AG1699" s="163"/>
      <c r="AH1699" s="163"/>
      <c r="AI1699" s="163"/>
      <c r="AJ1699" s="163"/>
      <c r="AK1699" s="164"/>
      <c r="AL1699" s="139"/>
      <c r="AM1699" s="139"/>
      <c r="AN1699" s="139"/>
      <c r="AO1699" s="139"/>
      <c r="BB1699" s="165"/>
      <c r="BC1699" s="161"/>
      <c r="BD1699" s="166"/>
      <c r="BJ1699" s="165"/>
      <c r="BK1699" s="161"/>
      <c r="BL1699" s="166"/>
      <c r="CJ1699" s="413"/>
      <c r="CK1699" s="413"/>
      <c r="CO1699" s="141"/>
    </row>
    <row r="1700" spans="1:93" s="5" customFormat="1" x14ac:dyDescent="0.25">
      <c r="A1700" s="139"/>
      <c r="B1700" s="139"/>
      <c r="C1700" s="139"/>
      <c r="D1700" s="139"/>
      <c r="E1700" s="139"/>
      <c r="F1700" s="139"/>
      <c r="G1700" s="139"/>
      <c r="H1700" s="139"/>
      <c r="I1700" s="139"/>
      <c r="J1700" s="139"/>
      <c r="K1700" s="139"/>
      <c r="L1700" s="139"/>
      <c r="M1700" s="139"/>
      <c r="N1700" s="139"/>
      <c r="O1700" s="139"/>
      <c r="P1700" s="139"/>
      <c r="Q1700" s="139"/>
      <c r="R1700" s="139"/>
      <c r="S1700" s="139"/>
      <c r="T1700" s="139"/>
      <c r="U1700" s="139"/>
      <c r="V1700" s="139"/>
      <c r="W1700" s="139"/>
      <c r="X1700" s="139"/>
      <c r="Y1700" s="139"/>
      <c r="Z1700" s="139"/>
      <c r="AA1700" s="139"/>
      <c r="AB1700" s="139"/>
      <c r="AC1700" s="139"/>
      <c r="AD1700" s="139"/>
      <c r="AE1700" s="139"/>
      <c r="AF1700" s="163"/>
      <c r="AG1700" s="163"/>
      <c r="AH1700" s="163"/>
      <c r="AI1700" s="163"/>
      <c r="AJ1700" s="163"/>
      <c r="AK1700" s="164"/>
      <c r="AL1700" s="139"/>
      <c r="AM1700" s="139"/>
      <c r="AN1700" s="139"/>
      <c r="AO1700" s="139"/>
      <c r="BB1700" s="165"/>
      <c r="BC1700" s="161"/>
      <c r="BD1700" s="166"/>
      <c r="BJ1700" s="165"/>
      <c r="BK1700" s="161"/>
      <c r="BL1700" s="166"/>
      <c r="CJ1700" s="413"/>
      <c r="CK1700" s="413"/>
      <c r="CO1700" s="141"/>
    </row>
    <row r="1701" spans="1:93" s="5" customFormat="1" x14ac:dyDescent="0.25">
      <c r="A1701" s="139"/>
      <c r="B1701" s="139"/>
      <c r="C1701" s="139"/>
      <c r="D1701" s="139"/>
      <c r="E1701" s="139"/>
      <c r="F1701" s="139"/>
      <c r="G1701" s="139"/>
      <c r="H1701" s="139"/>
      <c r="I1701" s="139"/>
      <c r="J1701" s="139"/>
      <c r="K1701" s="139"/>
      <c r="L1701" s="139"/>
      <c r="M1701" s="139"/>
      <c r="N1701" s="139"/>
      <c r="O1701" s="139"/>
      <c r="P1701" s="139"/>
      <c r="Q1701" s="139"/>
      <c r="R1701" s="139"/>
      <c r="S1701" s="139"/>
      <c r="T1701" s="139"/>
      <c r="U1701" s="139"/>
      <c r="V1701" s="139"/>
      <c r="W1701" s="139"/>
      <c r="X1701" s="139"/>
      <c r="Y1701" s="139"/>
      <c r="Z1701" s="139"/>
      <c r="AA1701" s="139"/>
      <c r="AB1701" s="139"/>
      <c r="AC1701" s="139"/>
      <c r="AD1701" s="139"/>
      <c r="AE1701" s="139"/>
      <c r="AF1701" s="163"/>
      <c r="AG1701" s="163"/>
      <c r="AH1701" s="163"/>
      <c r="AI1701" s="163"/>
      <c r="AJ1701" s="163"/>
      <c r="AK1701" s="164"/>
      <c r="AL1701" s="139"/>
      <c r="AM1701" s="139"/>
      <c r="AN1701" s="139"/>
      <c r="AO1701" s="139"/>
      <c r="BB1701" s="165"/>
      <c r="BC1701" s="161"/>
      <c r="BD1701" s="166"/>
      <c r="BJ1701" s="165"/>
      <c r="BK1701" s="161"/>
      <c r="BL1701" s="166"/>
      <c r="CJ1701" s="413"/>
      <c r="CK1701" s="413"/>
      <c r="CO1701" s="141"/>
    </row>
    <row r="1702" spans="1:93" s="5" customFormat="1" x14ac:dyDescent="0.25">
      <c r="A1702" s="139"/>
      <c r="B1702" s="139"/>
      <c r="C1702" s="139"/>
      <c r="D1702" s="139"/>
      <c r="E1702" s="139"/>
      <c r="F1702" s="139"/>
      <c r="G1702" s="139"/>
      <c r="H1702" s="139"/>
      <c r="I1702" s="139"/>
      <c r="J1702" s="139"/>
      <c r="K1702" s="139"/>
      <c r="L1702" s="139"/>
      <c r="M1702" s="139"/>
      <c r="N1702" s="139"/>
      <c r="O1702" s="139"/>
      <c r="P1702" s="139"/>
      <c r="Q1702" s="139"/>
      <c r="R1702" s="139"/>
      <c r="S1702" s="139"/>
      <c r="T1702" s="139"/>
      <c r="U1702" s="139"/>
      <c r="V1702" s="139"/>
      <c r="W1702" s="139"/>
      <c r="X1702" s="139"/>
      <c r="Y1702" s="139"/>
      <c r="Z1702" s="139"/>
      <c r="AA1702" s="139"/>
      <c r="AB1702" s="139"/>
      <c r="AC1702" s="139"/>
      <c r="AD1702" s="139"/>
      <c r="AE1702" s="139"/>
      <c r="AF1702" s="163"/>
      <c r="AG1702" s="163"/>
      <c r="AH1702" s="163"/>
      <c r="AI1702" s="163"/>
      <c r="AJ1702" s="163"/>
      <c r="AK1702" s="164"/>
      <c r="AL1702" s="139"/>
      <c r="AM1702" s="139"/>
      <c r="AN1702" s="139"/>
      <c r="AO1702" s="139"/>
      <c r="BB1702" s="165"/>
      <c r="BC1702" s="161"/>
      <c r="BD1702" s="166"/>
      <c r="BJ1702" s="165"/>
      <c r="BK1702" s="161"/>
      <c r="BL1702" s="166"/>
      <c r="CJ1702" s="413"/>
      <c r="CK1702" s="413"/>
      <c r="CO1702" s="141"/>
    </row>
    <row r="1703" spans="1:93" s="5" customFormat="1" x14ac:dyDescent="0.25">
      <c r="A1703" s="139"/>
      <c r="B1703" s="139"/>
      <c r="C1703" s="139"/>
      <c r="D1703" s="139"/>
      <c r="E1703" s="139"/>
      <c r="F1703" s="139"/>
      <c r="G1703" s="139"/>
      <c r="H1703" s="139"/>
      <c r="I1703" s="139"/>
      <c r="J1703" s="139"/>
      <c r="K1703" s="139"/>
      <c r="L1703" s="139"/>
      <c r="M1703" s="139"/>
      <c r="N1703" s="139"/>
      <c r="O1703" s="139"/>
      <c r="P1703" s="139"/>
      <c r="Q1703" s="139"/>
      <c r="R1703" s="139"/>
      <c r="S1703" s="139"/>
      <c r="T1703" s="139"/>
      <c r="U1703" s="139"/>
      <c r="V1703" s="139"/>
      <c r="W1703" s="139"/>
      <c r="X1703" s="139"/>
      <c r="Y1703" s="139"/>
      <c r="Z1703" s="139"/>
      <c r="AA1703" s="139"/>
      <c r="AB1703" s="139"/>
      <c r="AC1703" s="139"/>
      <c r="AD1703" s="139"/>
      <c r="AE1703" s="139"/>
      <c r="AF1703" s="163"/>
      <c r="AG1703" s="163"/>
      <c r="AH1703" s="163"/>
      <c r="AI1703" s="163"/>
      <c r="AJ1703" s="163"/>
      <c r="AK1703" s="164"/>
      <c r="AL1703" s="139"/>
      <c r="AM1703" s="139"/>
      <c r="AN1703" s="139"/>
      <c r="AO1703" s="139"/>
      <c r="BB1703" s="165"/>
      <c r="BC1703" s="161"/>
      <c r="BD1703" s="166"/>
      <c r="BJ1703" s="165"/>
      <c r="BK1703" s="161"/>
      <c r="BL1703" s="166"/>
      <c r="CJ1703" s="413"/>
      <c r="CK1703" s="413"/>
      <c r="CO1703" s="141"/>
    </row>
    <row r="1704" spans="1:93" s="5" customFormat="1" x14ac:dyDescent="0.25">
      <c r="A1704" s="139"/>
      <c r="B1704" s="139"/>
      <c r="C1704" s="139"/>
      <c r="D1704" s="139"/>
      <c r="E1704" s="139"/>
      <c r="F1704" s="139"/>
      <c r="G1704" s="139"/>
      <c r="H1704" s="139"/>
      <c r="I1704" s="139"/>
      <c r="J1704" s="139"/>
      <c r="K1704" s="139"/>
      <c r="L1704" s="139"/>
      <c r="M1704" s="139"/>
      <c r="N1704" s="139"/>
      <c r="O1704" s="139"/>
      <c r="P1704" s="139"/>
      <c r="Q1704" s="139"/>
      <c r="R1704" s="139"/>
      <c r="S1704" s="139"/>
      <c r="T1704" s="139"/>
      <c r="U1704" s="139"/>
      <c r="V1704" s="139"/>
      <c r="W1704" s="139"/>
      <c r="X1704" s="139"/>
      <c r="Y1704" s="139"/>
      <c r="Z1704" s="139"/>
      <c r="AA1704" s="139"/>
      <c r="AB1704" s="139"/>
      <c r="AC1704" s="139"/>
      <c r="AD1704" s="139"/>
      <c r="AE1704" s="139"/>
      <c r="AF1704" s="163"/>
      <c r="AG1704" s="163"/>
      <c r="AH1704" s="163"/>
      <c r="AI1704" s="163"/>
      <c r="AJ1704" s="163"/>
      <c r="AK1704" s="164"/>
      <c r="AL1704" s="139"/>
      <c r="AM1704" s="139"/>
      <c r="AN1704" s="139"/>
      <c r="AO1704" s="139"/>
      <c r="BB1704" s="165"/>
      <c r="BC1704" s="161"/>
      <c r="BD1704" s="166"/>
      <c r="BJ1704" s="165"/>
      <c r="BK1704" s="161"/>
      <c r="BL1704" s="166"/>
      <c r="CJ1704" s="413"/>
      <c r="CK1704" s="413"/>
      <c r="CO1704" s="141"/>
    </row>
    <row r="1705" spans="1:93" s="5" customFormat="1" x14ac:dyDescent="0.25">
      <c r="A1705" s="139"/>
      <c r="B1705" s="139"/>
      <c r="C1705" s="139"/>
      <c r="D1705" s="139"/>
      <c r="E1705" s="139"/>
      <c r="F1705" s="139"/>
      <c r="G1705" s="139"/>
      <c r="H1705" s="139"/>
      <c r="I1705" s="139"/>
      <c r="J1705" s="139"/>
      <c r="K1705" s="139"/>
      <c r="L1705" s="139"/>
      <c r="M1705" s="139"/>
      <c r="N1705" s="139"/>
      <c r="O1705" s="139"/>
      <c r="P1705" s="139"/>
      <c r="Q1705" s="139"/>
      <c r="R1705" s="139"/>
      <c r="S1705" s="139"/>
      <c r="T1705" s="139"/>
      <c r="U1705" s="139"/>
      <c r="V1705" s="139"/>
      <c r="W1705" s="139"/>
      <c r="X1705" s="139"/>
      <c r="Y1705" s="139"/>
      <c r="Z1705" s="139"/>
      <c r="AA1705" s="139"/>
      <c r="AB1705" s="139"/>
      <c r="AC1705" s="139"/>
      <c r="AD1705" s="139"/>
      <c r="AE1705" s="139"/>
      <c r="AF1705" s="163"/>
      <c r="AG1705" s="163"/>
      <c r="AH1705" s="163"/>
      <c r="AI1705" s="163"/>
      <c r="AJ1705" s="163"/>
      <c r="AK1705" s="164"/>
      <c r="AL1705" s="139"/>
      <c r="AM1705" s="139"/>
      <c r="AN1705" s="139"/>
      <c r="AO1705" s="139"/>
      <c r="BB1705" s="165"/>
      <c r="BC1705" s="161"/>
      <c r="BD1705" s="166"/>
      <c r="BJ1705" s="165"/>
      <c r="BK1705" s="161"/>
      <c r="BL1705" s="166"/>
      <c r="CJ1705" s="413"/>
      <c r="CK1705" s="413"/>
      <c r="CO1705" s="141"/>
    </row>
    <row r="1706" spans="1:93" s="5" customFormat="1" x14ac:dyDescent="0.25">
      <c r="A1706" s="139"/>
      <c r="B1706" s="139"/>
      <c r="C1706" s="139"/>
      <c r="D1706" s="139"/>
      <c r="E1706" s="139"/>
      <c r="F1706" s="139"/>
      <c r="G1706" s="139"/>
      <c r="H1706" s="139"/>
      <c r="I1706" s="139"/>
      <c r="J1706" s="139"/>
      <c r="K1706" s="139"/>
      <c r="L1706" s="139"/>
      <c r="M1706" s="139"/>
      <c r="N1706" s="139"/>
      <c r="O1706" s="139"/>
      <c r="P1706" s="139"/>
      <c r="Q1706" s="139"/>
      <c r="R1706" s="139"/>
      <c r="S1706" s="139"/>
      <c r="T1706" s="139"/>
      <c r="U1706" s="139"/>
      <c r="V1706" s="139"/>
      <c r="W1706" s="139"/>
      <c r="X1706" s="139"/>
      <c r="Y1706" s="139"/>
      <c r="Z1706" s="139"/>
      <c r="AA1706" s="139"/>
      <c r="AB1706" s="139"/>
      <c r="AC1706" s="139"/>
      <c r="AD1706" s="139"/>
      <c r="AE1706" s="139"/>
      <c r="AF1706" s="163"/>
      <c r="AG1706" s="163"/>
      <c r="AH1706" s="163"/>
      <c r="AI1706" s="163"/>
      <c r="AJ1706" s="163"/>
      <c r="AK1706" s="164"/>
      <c r="AL1706" s="139"/>
      <c r="AM1706" s="139"/>
      <c r="AN1706" s="139"/>
      <c r="AO1706" s="139"/>
      <c r="BB1706" s="165"/>
      <c r="BC1706" s="161"/>
      <c r="BD1706" s="166"/>
      <c r="BJ1706" s="165"/>
      <c r="BK1706" s="161"/>
      <c r="BL1706" s="166"/>
      <c r="CJ1706" s="413"/>
      <c r="CK1706" s="413"/>
      <c r="CO1706" s="141"/>
    </row>
    <row r="1707" spans="1:93" s="5" customFormat="1" x14ac:dyDescent="0.25">
      <c r="A1707" s="139"/>
      <c r="B1707" s="139"/>
      <c r="C1707" s="139"/>
      <c r="D1707" s="139"/>
      <c r="E1707" s="139"/>
      <c r="F1707" s="139"/>
      <c r="G1707" s="139"/>
      <c r="H1707" s="139"/>
      <c r="I1707" s="139"/>
      <c r="J1707" s="139"/>
      <c r="K1707" s="139"/>
      <c r="L1707" s="139"/>
      <c r="M1707" s="139"/>
      <c r="N1707" s="139"/>
      <c r="O1707" s="139"/>
      <c r="P1707" s="139"/>
      <c r="Q1707" s="139"/>
      <c r="R1707" s="139"/>
      <c r="S1707" s="139"/>
      <c r="T1707" s="139"/>
      <c r="U1707" s="139"/>
      <c r="V1707" s="139"/>
      <c r="W1707" s="139"/>
      <c r="X1707" s="139"/>
      <c r="Y1707" s="139"/>
      <c r="Z1707" s="139"/>
      <c r="AA1707" s="139"/>
      <c r="AB1707" s="139"/>
      <c r="AC1707" s="139"/>
      <c r="AD1707" s="139"/>
      <c r="AE1707" s="139"/>
      <c r="AF1707" s="163"/>
      <c r="AG1707" s="163"/>
      <c r="AH1707" s="163"/>
      <c r="AI1707" s="163"/>
      <c r="AJ1707" s="163"/>
      <c r="AK1707" s="164"/>
      <c r="AL1707" s="139"/>
      <c r="AM1707" s="139"/>
      <c r="AN1707" s="139"/>
      <c r="AO1707" s="139"/>
      <c r="BB1707" s="165"/>
      <c r="BC1707" s="161"/>
      <c r="BD1707" s="166"/>
      <c r="BJ1707" s="165"/>
      <c r="BK1707" s="161"/>
      <c r="BL1707" s="166"/>
      <c r="CJ1707" s="413"/>
      <c r="CK1707" s="413"/>
      <c r="CO1707" s="141"/>
    </row>
    <row r="1708" spans="1:93" s="5" customFormat="1" x14ac:dyDescent="0.25">
      <c r="A1708" s="139"/>
      <c r="B1708" s="139"/>
      <c r="C1708" s="139"/>
      <c r="D1708" s="139"/>
      <c r="E1708" s="139"/>
      <c r="F1708" s="139"/>
      <c r="G1708" s="139"/>
      <c r="H1708" s="139"/>
      <c r="I1708" s="139"/>
      <c r="J1708" s="139"/>
      <c r="K1708" s="139"/>
      <c r="L1708" s="139"/>
      <c r="M1708" s="139"/>
      <c r="N1708" s="139"/>
      <c r="O1708" s="139"/>
      <c r="P1708" s="139"/>
      <c r="Q1708" s="139"/>
      <c r="R1708" s="139"/>
      <c r="S1708" s="139"/>
      <c r="T1708" s="139"/>
      <c r="U1708" s="139"/>
      <c r="V1708" s="139"/>
      <c r="W1708" s="139"/>
      <c r="X1708" s="139"/>
      <c r="Y1708" s="139"/>
      <c r="Z1708" s="139"/>
      <c r="AA1708" s="139"/>
      <c r="AB1708" s="139"/>
      <c r="AC1708" s="139"/>
      <c r="AD1708" s="139"/>
      <c r="AE1708" s="139"/>
      <c r="AF1708" s="163"/>
      <c r="AG1708" s="163"/>
      <c r="AH1708" s="163"/>
      <c r="AI1708" s="163"/>
      <c r="AJ1708" s="163"/>
      <c r="AK1708" s="164"/>
      <c r="AL1708" s="139"/>
      <c r="AM1708" s="139"/>
      <c r="AN1708" s="139"/>
      <c r="AO1708" s="139"/>
      <c r="BB1708" s="165"/>
      <c r="BC1708" s="161"/>
      <c r="BD1708" s="166"/>
      <c r="BJ1708" s="165"/>
      <c r="BK1708" s="161"/>
      <c r="BL1708" s="166"/>
      <c r="CJ1708" s="413"/>
      <c r="CK1708" s="413"/>
      <c r="CO1708" s="141"/>
    </row>
    <row r="1709" spans="1:93" s="5" customFormat="1" x14ac:dyDescent="0.25">
      <c r="A1709" s="139"/>
      <c r="B1709" s="139"/>
      <c r="C1709" s="139"/>
      <c r="D1709" s="139"/>
      <c r="E1709" s="139"/>
      <c r="F1709" s="139"/>
      <c r="G1709" s="139"/>
      <c r="H1709" s="139"/>
      <c r="I1709" s="139"/>
      <c r="J1709" s="139"/>
      <c r="K1709" s="139"/>
      <c r="L1709" s="139"/>
      <c r="M1709" s="139"/>
      <c r="N1709" s="139"/>
      <c r="O1709" s="139"/>
      <c r="P1709" s="139"/>
      <c r="Q1709" s="139"/>
      <c r="R1709" s="139"/>
      <c r="S1709" s="139"/>
      <c r="T1709" s="139"/>
      <c r="U1709" s="139"/>
      <c r="V1709" s="139"/>
      <c r="W1709" s="139"/>
      <c r="X1709" s="139"/>
      <c r="Y1709" s="139"/>
      <c r="Z1709" s="139"/>
      <c r="AA1709" s="139"/>
      <c r="AB1709" s="139"/>
      <c r="AC1709" s="139"/>
      <c r="AD1709" s="139"/>
      <c r="AE1709" s="139"/>
      <c r="AF1709" s="163"/>
      <c r="AG1709" s="163"/>
      <c r="AH1709" s="163"/>
      <c r="AI1709" s="163"/>
      <c r="AJ1709" s="163"/>
      <c r="AK1709" s="164"/>
      <c r="AL1709" s="139"/>
      <c r="AM1709" s="139"/>
      <c r="AN1709" s="139"/>
      <c r="AO1709" s="139"/>
      <c r="BB1709" s="165"/>
      <c r="BC1709" s="161"/>
      <c r="BD1709" s="166"/>
      <c r="BJ1709" s="165"/>
      <c r="BK1709" s="161"/>
      <c r="BL1709" s="166"/>
      <c r="CJ1709" s="413"/>
      <c r="CK1709" s="413"/>
      <c r="CO1709" s="141"/>
    </row>
    <row r="1710" spans="1:93" s="5" customFormat="1" x14ac:dyDescent="0.25">
      <c r="A1710" s="139"/>
      <c r="B1710" s="139"/>
      <c r="C1710" s="139"/>
      <c r="D1710" s="139"/>
      <c r="E1710" s="139"/>
      <c r="F1710" s="139"/>
      <c r="G1710" s="139"/>
      <c r="H1710" s="139"/>
      <c r="I1710" s="139"/>
      <c r="J1710" s="139"/>
      <c r="K1710" s="139"/>
      <c r="L1710" s="139"/>
      <c r="M1710" s="139"/>
      <c r="N1710" s="139"/>
      <c r="O1710" s="139"/>
      <c r="P1710" s="139"/>
      <c r="Q1710" s="139"/>
      <c r="R1710" s="139"/>
      <c r="S1710" s="139"/>
      <c r="T1710" s="139"/>
      <c r="U1710" s="139"/>
      <c r="V1710" s="139"/>
      <c r="W1710" s="139"/>
      <c r="X1710" s="139"/>
      <c r="Y1710" s="139"/>
      <c r="Z1710" s="139"/>
      <c r="AA1710" s="139"/>
      <c r="AB1710" s="139"/>
      <c r="AC1710" s="139"/>
      <c r="AD1710" s="139"/>
      <c r="AE1710" s="139"/>
      <c r="AF1710" s="163"/>
      <c r="AG1710" s="163"/>
      <c r="AH1710" s="163"/>
      <c r="AI1710" s="163"/>
      <c r="AJ1710" s="163"/>
      <c r="AK1710" s="164"/>
      <c r="AL1710" s="139"/>
      <c r="AM1710" s="139"/>
      <c r="AN1710" s="139"/>
      <c r="AO1710" s="139"/>
      <c r="BB1710" s="165"/>
      <c r="BC1710" s="161"/>
      <c r="BD1710" s="166"/>
      <c r="BJ1710" s="165"/>
      <c r="BK1710" s="161"/>
      <c r="BL1710" s="166"/>
      <c r="CJ1710" s="413"/>
      <c r="CK1710" s="413"/>
      <c r="CO1710" s="141"/>
    </row>
    <row r="1711" spans="1:93" s="5" customFormat="1" x14ac:dyDescent="0.25">
      <c r="A1711" s="139"/>
      <c r="B1711" s="139"/>
      <c r="C1711" s="139"/>
      <c r="D1711" s="139"/>
      <c r="E1711" s="139"/>
      <c r="F1711" s="139"/>
      <c r="G1711" s="139"/>
      <c r="H1711" s="139"/>
      <c r="I1711" s="139"/>
      <c r="J1711" s="139"/>
      <c r="K1711" s="139"/>
      <c r="L1711" s="139"/>
      <c r="M1711" s="139"/>
      <c r="N1711" s="139"/>
      <c r="O1711" s="139"/>
      <c r="P1711" s="139"/>
      <c r="Q1711" s="139"/>
      <c r="R1711" s="139"/>
      <c r="S1711" s="139"/>
      <c r="T1711" s="139"/>
      <c r="U1711" s="139"/>
      <c r="V1711" s="139"/>
      <c r="W1711" s="139"/>
      <c r="X1711" s="139"/>
      <c r="Y1711" s="139"/>
      <c r="Z1711" s="139"/>
      <c r="AA1711" s="139"/>
      <c r="AB1711" s="139"/>
      <c r="AC1711" s="139"/>
      <c r="AD1711" s="139"/>
      <c r="AE1711" s="139"/>
      <c r="AF1711" s="163"/>
      <c r="AG1711" s="163"/>
      <c r="AH1711" s="163"/>
      <c r="AI1711" s="163"/>
      <c r="AJ1711" s="163"/>
      <c r="AK1711" s="164"/>
      <c r="AL1711" s="139"/>
      <c r="AM1711" s="139"/>
      <c r="AN1711" s="139"/>
      <c r="AO1711" s="139"/>
      <c r="BB1711" s="165"/>
      <c r="BC1711" s="161"/>
      <c r="BD1711" s="166"/>
      <c r="BJ1711" s="165"/>
      <c r="BK1711" s="161"/>
      <c r="BL1711" s="166"/>
      <c r="CJ1711" s="413"/>
      <c r="CK1711" s="413"/>
      <c r="CO1711" s="141"/>
    </row>
    <row r="1712" spans="1:93" s="5" customFormat="1" x14ac:dyDescent="0.25">
      <c r="A1712" s="139"/>
      <c r="B1712" s="139"/>
      <c r="C1712" s="139"/>
      <c r="D1712" s="139"/>
      <c r="E1712" s="139"/>
      <c r="F1712" s="139"/>
      <c r="G1712" s="139"/>
      <c r="H1712" s="139"/>
      <c r="I1712" s="139"/>
      <c r="J1712" s="139"/>
      <c r="K1712" s="139"/>
      <c r="L1712" s="139"/>
      <c r="M1712" s="139"/>
      <c r="N1712" s="139"/>
      <c r="O1712" s="139"/>
      <c r="P1712" s="139"/>
      <c r="Q1712" s="139"/>
      <c r="R1712" s="139"/>
      <c r="S1712" s="139"/>
      <c r="T1712" s="139"/>
      <c r="U1712" s="139"/>
      <c r="V1712" s="139"/>
      <c r="W1712" s="139"/>
      <c r="X1712" s="139"/>
      <c r="Y1712" s="139"/>
      <c r="Z1712" s="139"/>
      <c r="AA1712" s="139"/>
      <c r="AB1712" s="139"/>
      <c r="AC1712" s="139"/>
      <c r="AD1712" s="139"/>
      <c r="AE1712" s="139"/>
      <c r="AF1712" s="163"/>
      <c r="AG1712" s="163"/>
      <c r="AH1712" s="163"/>
      <c r="AI1712" s="163"/>
      <c r="AJ1712" s="163"/>
      <c r="AK1712" s="164"/>
      <c r="AL1712" s="139"/>
      <c r="AM1712" s="139"/>
      <c r="AN1712" s="139"/>
      <c r="AO1712" s="139"/>
      <c r="BB1712" s="165"/>
      <c r="BC1712" s="161"/>
      <c r="BD1712" s="166"/>
      <c r="BJ1712" s="165"/>
      <c r="BK1712" s="161"/>
      <c r="BL1712" s="166"/>
      <c r="CJ1712" s="413"/>
      <c r="CK1712" s="413"/>
      <c r="CO1712" s="141"/>
    </row>
    <row r="1713" spans="1:93" s="5" customFormat="1" x14ac:dyDescent="0.25">
      <c r="A1713" s="139"/>
      <c r="B1713" s="139"/>
      <c r="C1713" s="139"/>
      <c r="D1713" s="139"/>
      <c r="E1713" s="139"/>
      <c r="F1713" s="139"/>
      <c r="G1713" s="139"/>
      <c r="H1713" s="139"/>
      <c r="I1713" s="139"/>
      <c r="J1713" s="139"/>
      <c r="K1713" s="139"/>
      <c r="L1713" s="139"/>
      <c r="M1713" s="139"/>
      <c r="N1713" s="139"/>
      <c r="O1713" s="139"/>
      <c r="P1713" s="139"/>
      <c r="Q1713" s="139"/>
      <c r="R1713" s="139"/>
      <c r="S1713" s="139"/>
      <c r="T1713" s="139"/>
      <c r="U1713" s="139"/>
      <c r="V1713" s="139"/>
      <c r="W1713" s="139"/>
      <c r="X1713" s="139"/>
      <c r="Y1713" s="139"/>
      <c r="Z1713" s="139"/>
      <c r="AA1713" s="139"/>
      <c r="AB1713" s="139"/>
      <c r="AC1713" s="139"/>
      <c r="AD1713" s="139"/>
      <c r="AE1713" s="139"/>
      <c r="AF1713" s="163"/>
      <c r="AG1713" s="163"/>
      <c r="AH1713" s="163"/>
      <c r="AI1713" s="163"/>
      <c r="AJ1713" s="163"/>
      <c r="AK1713" s="164"/>
      <c r="AL1713" s="139"/>
      <c r="AM1713" s="139"/>
      <c r="AN1713" s="139"/>
      <c r="AO1713" s="139"/>
      <c r="BB1713" s="165"/>
      <c r="BC1713" s="161"/>
      <c r="BD1713" s="166"/>
      <c r="BJ1713" s="165"/>
      <c r="BK1713" s="161"/>
      <c r="BL1713" s="166"/>
      <c r="CJ1713" s="413"/>
      <c r="CK1713" s="413"/>
      <c r="CO1713" s="141"/>
    </row>
    <row r="1714" spans="1:93" s="5" customFormat="1" x14ac:dyDescent="0.25">
      <c r="A1714" s="139"/>
      <c r="B1714" s="139"/>
      <c r="C1714" s="139"/>
      <c r="D1714" s="139"/>
      <c r="E1714" s="139"/>
      <c r="F1714" s="139"/>
      <c r="G1714" s="139"/>
      <c r="H1714" s="139"/>
      <c r="I1714" s="139"/>
      <c r="J1714" s="139"/>
      <c r="K1714" s="139"/>
      <c r="L1714" s="139"/>
      <c r="M1714" s="139"/>
      <c r="N1714" s="139"/>
      <c r="O1714" s="139"/>
      <c r="P1714" s="139"/>
      <c r="Q1714" s="139"/>
      <c r="R1714" s="139"/>
      <c r="S1714" s="139"/>
      <c r="T1714" s="139"/>
      <c r="U1714" s="139"/>
      <c r="V1714" s="139"/>
      <c r="W1714" s="139"/>
      <c r="X1714" s="139"/>
      <c r="Y1714" s="139"/>
      <c r="Z1714" s="139"/>
      <c r="AA1714" s="139"/>
      <c r="AB1714" s="139"/>
      <c r="AC1714" s="139"/>
      <c r="AD1714" s="139"/>
      <c r="AE1714" s="139"/>
      <c r="AF1714" s="163"/>
      <c r="AG1714" s="163"/>
      <c r="AH1714" s="163"/>
      <c r="AI1714" s="163"/>
      <c r="AJ1714" s="163"/>
      <c r="AK1714" s="164"/>
      <c r="AL1714" s="139"/>
      <c r="AM1714" s="139"/>
      <c r="AN1714" s="139"/>
      <c r="AO1714" s="139"/>
      <c r="BB1714" s="165"/>
      <c r="BC1714" s="161"/>
      <c r="BD1714" s="166"/>
      <c r="BJ1714" s="165"/>
      <c r="BK1714" s="161"/>
      <c r="BL1714" s="166"/>
      <c r="CJ1714" s="413"/>
      <c r="CK1714" s="413"/>
      <c r="CO1714" s="141"/>
    </row>
    <row r="1715" spans="1:93" s="5" customFormat="1" x14ac:dyDescent="0.25">
      <c r="A1715" s="139"/>
      <c r="B1715" s="139"/>
      <c r="C1715" s="139"/>
      <c r="D1715" s="139"/>
      <c r="E1715" s="139"/>
      <c r="F1715" s="139"/>
      <c r="G1715" s="139"/>
      <c r="H1715" s="139"/>
      <c r="I1715" s="139"/>
      <c r="J1715" s="139"/>
      <c r="K1715" s="139"/>
      <c r="L1715" s="139"/>
      <c r="M1715" s="139"/>
      <c r="N1715" s="139"/>
      <c r="O1715" s="139"/>
      <c r="P1715" s="139"/>
      <c r="Q1715" s="139"/>
      <c r="R1715" s="139"/>
      <c r="S1715" s="139"/>
      <c r="T1715" s="139"/>
      <c r="U1715" s="139"/>
      <c r="V1715" s="139"/>
      <c r="W1715" s="139"/>
      <c r="X1715" s="139"/>
      <c r="Y1715" s="139"/>
      <c r="Z1715" s="139"/>
      <c r="AA1715" s="139"/>
      <c r="AB1715" s="139"/>
      <c r="AC1715" s="139"/>
      <c r="AD1715" s="139"/>
      <c r="AE1715" s="139"/>
      <c r="AF1715" s="163"/>
      <c r="AG1715" s="163"/>
      <c r="AH1715" s="163"/>
      <c r="AI1715" s="163"/>
      <c r="AJ1715" s="163"/>
      <c r="AK1715" s="164"/>
      <c r="AL1715" s="139"/>
      <c r="AM1715" s="139"/>
      <c r="AN1715" s="139"/>
      <c r="AO1715" s="139"/>
      <c r="BB1715" s="165"/>
      <c r="BC1715" s="161"/>
      <c r="BD1715" s="166"/>
      <c r="BJ1715" s="165"/>
      <c r="BK1715" s="161"/>
      <c r="BL1715" s="166"/>
      <c r="CJ1715" s="413"/>
      <c r="CK1715" s="413"/>
      <c r="CO1715" s="141"/>
    </row>
    <row r="1716" spans="1:93" s="5" customFormat="1" x14ac:dyDescent="0.25">
      <c r="A1716" s="139"/>
      <c r="B1716" s="139"/>
      <c r="C1716" s="139"/>
      <c r="D1716" s="139"/>
      <c r="E1716" s="139"/>
      <c r="F1716" s="139"/>
      <c r="G1716" s="139"/>
      <c r="H1716" s="139"/>
      <c r="I1716" s="139"/>
      <c r="J1716" s="139"/>
      <c r="K1716" s="139"/>
      <c r="L1716" s="139"/>
      <c r="M1716" s="139"/>
      <c r="N1716" s="139"/>
      <c r="O1716" s="139"/>
      <c r="P1716" s="139"/>
      <c r="Q1716" s="139"/>
      <c r="R1716" s="139"/>
      <c r="S1716" s="139"/>
      <c r="T1716" s="139"/>
      <c r="U1716" s="139"/>
      <c r="V1716" s="139"/>
      <c r="W1716" s="139"/>
      <c r="X1716" s="139"/>
      <c r="Y1716" s="139"/>
      <c r="Z1716" s="139"/>
      <c r="AA1716" s="139"/>
      <c r="AB1716" s="139"/>
      <c r="AC1716" s="139"/>
      <c r="AD1716" s="139"/>
      <c r="AE1716" s="139"/>
      <c r="AF1716" s="163"/>
      <c r="AG1716" s="163"/>
      <c r="AH1716" s="163"/>
      <c r="AI1716" s="163"/>
      <c r="AJ1716" s="163"/>
      <c r="AK1716" s="164"/>
      <c r="AL1716" s="139"/>
      <c r="AM1716" s="139"/>
      <c r="AN1716" s="139"/>
      <c r="AO1716" s="139"/>
      <c r="BB1716" s="165"/>
      <c r="BC1716" s="161"/>
      <c r="BD1716" s="166"/>
      <c r="BJ1716" s="165"/>
      <c r="BK1716" s="161"/>
      <c r="BL1716" s="166"/>
      <c r="CJ1716" s="413"/>
      <c r="CK1716" s="413"/>
      <c r="CO1716" s="141"/>
    </row>
    <row r="1717" spans="1:93" s="5" customFormat="1" x14ac:dyDescent="0.25">
      <c r="A1717" s="139"/>
      <c r="B1717" s="139"/>
      <c r="C1717" s="139"/>
      <c r="D1717" s="139"/>
      <c r="E1717" s="139"/>
      <c r="F1717" s="139"/>
      <c r="G1717" s="139"/>
      <c r="H1717" s="139"/>
      <c r="I1717" s="139"/>
      <c r="J1717" s="139"/>
      <c r="K1717" s="139"/>
      <c r="L1717" s="139"/>
      <c r="M1717" s="139"/>
      <c r="N1717" s="139"/>
      <c r="O1717" s="139"/>
      <c r="P1717" s="139"/>
      <c r="Q1717" s="139"/>
      <c r="R1717" s="139"/>
      <c r="S1717" s="139"/>
      <c r="T1717" s="139"/>
      <c r="U1717" s="139"/>
      <c r="V1717" s="139"/>
      <c r="W1717" s="139"/>
      <c r="X1717" s="139"/>
      <c r="Y1717" s="139"/>
      <c r="Z1717" s="139"/>
      <c r="AA1717" s="139"/>
      <c r="AB1717" s="139"/>
      <c r="AC1717" s="139"/>
      <c r="AD1717" s="139"/>
      <c r="AE1717" s="139"/>
      <c r="AF1717" s="163"/>
      <c r="AG1717" s="163"/>
      <c r="AH1717" s="163"/>
      <c r="AI1717" s="163"/>
      <c r="AJ1717" s="163"/>
      <c r="AK1717" s="164"/>
      <c r="AL1717" s="139"/>
      <c r="AM1717" s="139"/>
      <c r="AN1717" s="139"/>
      <c r="AO1717" s="139"/>
      <c r="BB1717" s="165"/>
      <c r="BC1717" s="161"/>
      <c r="BD1717" s="166"/>
      <c r="BJ1717" s="165"/>
      <c r="BK1717" s="161"/>
      <c r="BL1717" s="166"/>
      <c r="CJ1717" s="413"/>
      <c r="CK1717" s="413"/>
      <c r="CO1717" s="141"/>
    </row>
    <row r="1718" spans="1:93" s="5" customFormat="1" x14ac:dyDescent="0.25">
      <c r="A1718" s="139"/>
      <c r="B1718" s="139"/>
      <c r="C1718" s="139"/>
      <c r="D1718" s="139"/>
      <c r="E1718" s="139"/>
      <c r="F1718" s="139"/>
      <c r="G1718" s="139"/>
      <c r="H1718" s="139"/>
      <c r="I1718" s="139"/>
      <c r="J1718" s="139"/>
      <c r="K1718" s="139"/>
      <c r="L1718" s="139"/>
      <c r="M1718" s="139"/>
      <c r="N1718" s="139"/>
      <c r="O1718" s="139"/>
      <c r="P1718" s="139"/>
      <c r="Q1718" s="139"/>
      <c r="R1718" s="139"/>
      <c r="S1718" s="139"/>
      <c r="T1718" s="139"/>
      <c r="U1718" s="139"/>
      <c r="V1718" s="139"/>
      <c r="W1718" s="139"/>
      <c r="X1718" s="139"/>
      <c r="Y1718" s="139"/>
      <c r="Z1718" s="139"/>
      <c r="AA1718" s="139"/>
      <c r="AB1718" s="139"/>
      <c r="AC1718" s="139"/>
      <c r="AD1718" s="139"/>
      <c r="AE1718" s="139"/>
      <c r="AF1718" s="163"/>
      <c r="AG1718" s="163"/>
      <c r="AH1718" s="163"/>
      <c r="AI1718" s="163"/>
      <c r="AJ1718" s="163"/>
      <c r="AK1718" s="164"/>
      <c r="AL1718" s="139"/>
      <c r="AM1718" s="139"/>
      <c r="AN1718" s="139"/>
      <c r="AO1718" s="139"/>
      <c r="BB1718" s="165"/>
      <c r="BC1718" s="161"/>
      <c r="BD1718" s="166"/>
      <c r="BJ1718" s="165"/>
      <c r="BK1718" s="161"/>
      <c r="BL1718" s="166"/>
      <c r="CJ1718" s="413"/>
      <c r="CK1718" s="413"/>
      <c r="CO1718" s="141"/>
    </row>
    <row r="1719" spans="1:93" s="5" customFormat="1" x14ac:dyDescent="0.25">
      <c r="A1719" s="139"/>
      <c r="B1719" s="139"/>
      <c r="C1719" s="139"/>
      <c r="D1719" s="139"/>
      <c r="E1719" s="139"/>
      <c r="F1719" s="139"/>
      <c r="G1719" s="139"/>
      <c r="H1719" s="139"/>
      <c r="I1719" s="139"/>
      <c r="J1719" s="139"/>
      <c r="K1719" s="139"/>
      <c r="L1719" s="139"/>
      <c r="M1719" s="139"/>
      <c r="N1719" s="139"/>
      <c r="O1719" s="139"/>
      <c r="P1719" s="139"/>
      <c r="Q1719" s="139"/>
      <c r="R1719" s="139"/>
      <c r="S1719" s="139"/>
      <c r="T1719" s="139"/>
      <c r="U1719" s="139"/>
      <c r="V1719" s="139"/>
      <c r="W1719" s="139"/>
      <c r="X1719" s="139"/>
      <c r="Y1719" s="139"/>
      <c r="Z1719" s="139"/>
      <c r="AA1719" s="139"/>
      <c r="AB1719" s="139"/>
      <c r="AC1719" s="139"/>
      <c r="AD1719" s="139"/>
      <c r="AE1719" s="139"/>
      <c r="AF1719" s="163"/>
      <c r="AG1719" s="163"/>
      <c r="AH1719" s="163"/>
      <c r="AI1719" s="163"/>
      <c r="AJ1719" s="163"/>
      <c r="AK1719" s="164"/>
      <c r="AL1719" s="139"/>
      <c r="AM1719" s="139"/>
      <c r="AN1719" s="139"/>
      <c r="AO1719" s="139"/>
      <c r="BB1719" s="165"/>
      <c r="BC1719" s="161"/>
      <c r="BD1719" s="166"/>
      <c r="BJ1719" s="165"/>
      <c r="BK1719" s="161"/>
      <c r="BL1719" s="166"/>
      <c r="CJ1719" s="413"/>
      <c r="CK1719" s="413"/>
      <c r="CO1719" s="141"/>
    </row>
    <row r="1720" spans="1:93" s="5" customFormat="1" x14ac:dyDescent="0.25">
      <c r="A1720" s="139"/>
      <c r="B1720" s="139"/>
      <c r="C1720" s="139"/>
      <c r="D1720" s="139"/>
      <c r="E1720" s="139"/>
      <c r="F1720" s="139"/>
      <c r="G1720" s="139"/>
      <c r="H1720" s="139"/>
      <c r="I1720" s="139"/>
      <c r="J1720" s="139"/>
      <c r="K1720" s="139"/>
      <c r="L1720" s="139"/>
      <c r="M1720" s="139"/>
      <c r="N1720" s="139"/>
      <c r="O1720" s="139"/>
      <c r="P1720" s="139"/>
      <c r="Q1720" s="139"/>
      <c r="R1720" s="139"/>
      <c r="S1720" s="139"/>
      <c r="T1720" s="139"/>
      <c r="U1720" s="139"/>
      <c r="V1720" s="139"/>
      <c r="W1720" s="139"/>
      <c r="X1720" s="139"/>
      <c r="Y1720" s="139"/>
      <c r="Z1720" s="139"/>
      <c r="AA1720" s="139"/>
      <c r="AB1720" s="139"/>
      <c r="AC1720" s="139"/>
      <c r="AD1720" s="139"/>
      <c r="AE1720" s="139"/>
      <c r="AF1720" s="163"/>
      <c r="AG1720" s="163"/>
      <c r="AH1720" s="163"/>
      <c r="AI1720" s="163"/>
      <c r="AJ1720" s="163"/>
      <c r="AK1720" s="164"/>
      <c r="AL1720" s="139"/>
      <c r="AM1720" s="139"/>
      <c r="AN1720" s="139"/>
      <c r="AO1720" s="139"/>
      <c r="BB1720" s="165"/>
      <c r="BC1720" s="161"/>
      <c r="BD1720" s="166"/>
      <c r="BJ1720" s="165"/>
      <c r="BK1720" s="161"/>
      <c r="BL1720" s="166"/>
      <c r="CJ1720" s="413"/>
      <c r="CK1720" s="413"/>
      <c r="CO1720" s="141"/>
    </row>
    <row r="1721" spans="1:93" s="5" customFormat="1" x14ac:dyDescent="0.25">
      <c r="A1721" s="139"/>
      <c r="B1721" s="139"/>
      <c r="C1721" s="139"/>
      <c r="D1721" s="139"/>
      <c r="E1721" s="139"/>
      <c r="F1721" s="139"/>
      <c r="G1721" s="139"/>
      <c r="H1721" s="139"/>
      <c r="I1721" s="139"/>
      <c r="J1721" s="139"/>
      <c r="K1721" s="139"/>
      <c r="L1721" s="139"/>
      <c r="M1721" s="139"/>
      <c r="N1721" s="139"/>
      <c r="O1721" s="139"/>
      <c r="P1721" s="139"/>
      <c r="Q1721" s="139"/>
      <c r="R1721" s="139"/>
      <c r="S1721" s="139"/>
      <c r="T1721" s="139"/>
      <c r="U1721" s="139"/>
      <c r="V1721" s="139"/>
      <c r="W1721" s="139"/>
      <c r="X1721" s="139"/>
      <c r="Y1721" s="139"/>
      <c r="Z1721" s="139"/>
      <c r="AA1721" s="139"/>
      <c r="AB1721" s="139"/>
      <c r="AC1721" s="139"/>
      <c r="AD1721" s="139"/>
      <c r="AE1721" s="139"/>
      <c r="AF1721" s="163"/>
      <c r="AG1721" s="163"/>
      <c r="AH1721" s="163"/>
      <c r="AI1721" s="163"/>
      <c r="AJ1721" s="163"/>
      <c r="AK1721" s="164"/>
      <c r="AL1721" s="139"/>
      <c r="AM1721" s="139"/>
      <c r="AN1721" s="139"/>
      <c r="AO1721" s="139"/>
      <c r="BB1721" s="165"/>
      <c r="BC1721" s="161"/>
      <c r="BD1721" s="166"/>
      <c r="BJ1721" s="165"/>
      <c r="BK1721" s="161"/>
      <c r="BL1721" s="166"/>
      <c r="CJ1721" s="413"/>
      <c r="CK1721" s="413"/>
      <c r="CO1721" s="141"/>
    </row>
    <row r="1722" spans="1:93" s="5" customFormat="1" x14ac:dyDescent="0.25">
      <c r="A1722" s="139"/>
      <c r="B1722" s="139"/>
      <c r="C1722" s="139"/>
      <c r="D1722" s="139"/>
      <c r="E1722" s="139"/>
      <c r="F1722" s="139"/>
      <c r="G1722" s="139"/>
      <c r="H1722" s="139"/>
      <c r="I1722" s="139"/>
      <c r="J1722" s="139"/>
      <c r="K1722" s="139"/>
      <c r="L1722" s="139"/>
      <c r="M1722" s="139"/>
      <c r="N1722" s="139"/>
      <c r="O1722" s="139"/>
      <c r="P1722" s="139"/>
      <c r="Q1722" s="139"/>
      <c r="R1722" s="139"/>
      <c r="S1722" s="139"/>
      <c r="T1722" s="139"/>
      <c r="U1722" s="139"/>
      <c r="V1722" s="139"/>
      <c r="W1722" s="139"/>
      <c r="X1722" s="139"/>
      <c r="Y1722" s="139"/>
      <c r="Z1722" s="139"/>
      <c r="AA1722" s="139"/>
      <c r="AB1722" s="139"/>
      <c r="AC1722" s="139"/>
      <c r="AD1722" s="139"/>
      <c r="AE1722" s="139"/>
      <c r="AF1722" s="163"/>
      <c r="AG1722" s="163"/>
      <c r="AH1722" s="163"/>
      <c r="AI1722" s="163"/>
      <c r="AJ1722" s="163"/>
      <c r="AK1722" s="164"/>
      <c r="AL1722" s="139"/>
      <c r="AM1722" s="139"/>
      <c r="AN1722" s="139"/>
      <c r="AO1722" s="139"/>
      <c r="BB1722" s="165"/>
      <c r="BC1722" s="161"/>
      <c r="BD1722" s="166"/>
      <c r="BJ1722" s="165"/>
      <c r="BK1722" s="161"/>
      <c r="BL1722" s="166"/>
      <c r="CJ1722" s="413"/>
      <c r="CK1722" s="413"/>
      <c r="CO1722" s="141"/>
    </row>
    <row r="1723" spans="1:93" s="5" customFormat="1" x14ac:dyDescent="0.25">
      <c r="A1723" s="139"/>
      <c r="B1723" s="139"/>
      <c r="C1723" s="139"/>
      <c r="D1723" s="139"/>
      <c r="E1723" s="139"/>
      <c r="F1723" s="139"/>
      <c r="G1723" s="139"/>
      <c r="H1723" s="139"/>
      <c r="I1723" s="139"/>
      <c r="J1723" s="139"/>
      <c r="K1723" s="139"/>
      <c r="L1723" s="139"/>
      <c r="M1723" s="139"/>
      <c r="N1723" s="139"/>
      <c r="O1723" s="139"/>
      <c r="P1723" s="139"/>
      <c r="Q1723" s="139"/>
      <c r="R1723" s="139"/>
      <c r="S1723" s="139"/>
      <c r="T1723" s="139"/>
      <c r="U1723" s="139"/>
      <c r="V1723" s="139"/>
      <c r="W1723" s="139"/>
      <c r="X1723" s="139"/>
      <c r="Y1723" s="139"/>
      <c r="Z1723" s="139"/>
      <c r="AA1723" s="139"/>
      <c r="AB1723" s="139"/>
      <c r="AC1723" s="139"/>
      <c r="AD1723" s="139"/>
      <c r="AE1723" s="139"/>
      <c r="AF1723" s="163"/>
      <c r="AG1723" s="163"/>
      <c r="AH1723" s="163"/>
      <c r="AI1723" s="163"/>
      <c r="AJ1723" s="163"/>
      <c r="AK1723" s="164"/>
      <c r="AL1723" s="139"/>
      <c r="AM1723" s="139"/>
      <c r="AN1723" s="139"/>
      <c r="AO1723" s="139"/>
      <c r="BB1723" s="165"/>
      <c r="BC1723" s="161"/>
      <c r="BD1723" s="166"/>
      <c r="BJ1723" s="165"/>
      <c r="BK1723" s="161"/>
      <c r="BL1723" s="166"/>
      <c r="CJ1723" s="413"/>
      <c r="CK1723" s="413"/>
      <c r="CO1723" s="141"/>
    </row>
    <row r="1724" spans="1:93" s="5" customFormat="1" x14ac:dyDescent="0.25">
      <c r="A1724" s="139"/>
      <c r="B1724" s="139"/>
      <c r="C1724" s="139"/>
      <c r="D1724" s="139"/>
      <c r="E1724" s="139"/>
      <c r="F1724" s="139"/>
      <c r="G1724" s="139"/>
      <c r="H1724" s="139"/>
      <c r="I1724" s="139"/>
      <c r="J1724" s="139"/>
      <c r="K1724" s="139"/>
      <c r="L1724" s="139"/>
      <c r="M1724" s="139"/>
      <c r="N1724" s="139"/>
      <c r="O1724" s="139"/>
      <c r="P1724" s="139"/>
      <c r="Q1724" s="139"/>
      <c r="R1724" s="139"/>
      <c r="S1724" s="139"/>
      <c r="T1724" s="139"/>
      <c r="U1724" s="139"/>
      <c r="V1724" s="139"/>
      <c r="W1724" s="139"/>
      <c r="X1724" s="139"/>
      <c r="Y1724" s="139"/>
      <c r="Z1724" s="139"/>
      <c r="AA1724" s="139"/>
      <c r="AB1724" s="139"/>
      <c r="AC1724" s="139"/>
      <c r="AD1724" s="139"/>
      <c r="AE1724" s="139"/>
      <c r="AF1724" s="163"/>
      <c r="AG1724" s="163"/>
      <c r="AH1724" s="163"/>
      <c r="AI1724" s="163"/>
      <c r="AJ1724" s="163"/>
      <c r="AK1724" s="164"/>
      <c r="AL1724" s="139"/>
      <c r="AM1724" s="139"/>
      <c r="AN1724" s="139"/>
      <c r="AO1724" s="139"/>
      <c r="BB1724" s="165"/>
      <c r="BC1724" s="161"/>
      <c r="BD1724" s="166"/>
      <c r="BJ1724" s="165"/>
      <c r="BK1724" s="161"/>
      <c r="BL1724" s="166"/>
      <c r="CJ1724" s="413"/>
      <c r="CK1724" s="413"/>
      <c r="CO1724" s="141"/>
    </row>
    <row r="1725" spans="1:93" s="5" customFormat="1" x14ac:dyDescent="0.25">
      <c r="A1725" s="139"/>
      <c r="B1725" s="139"/>
      <c r="C1725" s="139"/>
      <c r="D1725" s="139"/>
      <c r="E1725" s="139"/>
      <c r="F1725" s="139"/>
      <c r="G1725" s="139"/>
      <c r="H1725" s="139"/>
      <c r="I1725" s="139"/>
      <c r="J1725" s="139"/>
      <c r="K1725" s="139"/>
      <c r="L1725" s="139"/>
      <c r="M1725" s="139"/>
      <c r="N1725" s="139"/>
      <c r="O1725" s="139"/>
      <c r="P1725" s="139"/>
      <c r="Q1725" s="139"/>
      <c r="R1725" s="139"/>
      <c r="S1725" s="139"/>
      <c r="T1725" s="139"/>
      <c r="U1725" s="139"/>
      <c r="V1725" s="139"/>
      <c r="W1725" s="139"/>
      <c r="X1725" s="139"/>
      <c r="Y1725" s="139"/>
      <c r="Z1725" s="139"/>
      <c r="AA1725" s="139"/>
      <c r="AB1725" s="139"/>
      <c r="AC1725" s="139"/>
      <c r="AD1725" s="139"/>
      <c r="AE1725" s="139"/>
      <c r="AF1725" s="163"/>
      <c r="AG1725" s="163"/>
      <c r="AH1725" s="163"/>
      <c r="AI1725" s="163"/>
      <c r="AJ1725" s="163"/>
      <c r="AK1725" s="164"/>
      <c r="AL1725" s="139"/>
      <c r="AM1725" s="139"/>
      <c r="AN1725" s="139"/>
      <c r="AO1725" s="139"/>
      <c r="BB1725" s="165"/>
      <c r="BC1725" s="161"/>
      <c r="BD1725" s="166"/>
      <c r="BJ1725" s="165"/>
      <c r="BK1725" s="161"/>
      <c r="BL1725" s="166"/>
      <c r="CJ1725" s="413"/>
      <c r="CK1725" s="413"/>
      <c r="CO1725" s="141"/>
    </row>
    <row r="1726" spans="1:93" s="5" customFormat="1" x14ac:dyDescent="0.25">
      <c r="A1726" s="139"/>
      <c r="B1726" s="139"/>
      <c r="C1726" s="139"/>
      <c r="D1726" s="139"/>
      <c r="E1726" s="139"/>
      <c r="F1726" s="139"/>
      <c r="G1726" s="139"/>
      <c r="H1726" s="139"/>
      <c r="I1726" s="139"/>
      <c r="J1726" s="139"/>
      <c r="K1726" s="139"/>
      <c r="L1726" s="139"/>
      <c r="M1726" s="139"/>
      <c r="N1726" s="139"/>
      <c r="O1726" s="139"/>
      <c r="P1726" s="139"/>
      <c r="Q1726" s="139"/>
      <c r="R1726" s="139"/>
      <c r="S1726" s="139"/>
      <c r="T1726" s="139"/>
      <c r="U1726" s="139"/>
      <c r="V1726" s="139"/>
      <c r="W1726" s="139"/>
      <c r="X1726" s="139"/>
      <c r="Y1726" s="139"/>
      <c r="Z1726" s="139"/>
      <c r="AA1726" s="139"/>
      <c r="AB1726" s="139"/>
      <c r="AC1726" s="139"/>
      <c r="AD1726" s="139"/>
      <c r="AE1726" s="139"/>
      <c r="AF1726" s="163"/>
      <c r="AG1726" s="163"/>
      <c r="AH1726" s="163"/>
      <c r="AI1726" s="163"/>
      <c r="AJ1726" s="163"/>
      <c r="AK1726" s="164"/>
      <c r="AL1726" s="139"/>
      <c r="AM1726" s="139"/>
      <c r="AN1726" s="139"/>
      <c r="AO1726" s="139"/>
      <c r="BB1726" s="165"/>
      <c r="BC1726" s="161"/>
      <c r="BD1726" s="166"/>
      <c r="BJ1726" s="165"/>
      <c r="BK1726" s="161"/>
      <c r="BL1726" s="166"/>
      <c r="CJ1726" s="413"/>
      <c r="CK1726" s="413"/>
      <c r="CO1726" s="141"/>
    </row>
    <row r="1727" spans="1:93" s="5" customFormat="1" x14ac:dyDescent="0.25">
      <c r="A1727" s="139"/>
      <c r="B1727" s="139"/>
      <c r="C1727" s="139"/>
      <c r="D1727" s="139"/>
      <c r="E1727" s="139"/>
      <c r="F1727" s="139"/>
      <c r="G1727" s="139"/>
      <c r="H1727" s="139"/>
      <c r="I1727" s="139"/>
      <c r="J1727" s="139"/>
      <c r="K1727" s="139"/>
      <c r="L1727" s="139"/>
      <c r="M1727" s="139"/>
      <c r="N1727" s="139"/>
      <c r="O1727" s="139"/>
      <c r="P1727" s="139"/>
      <c r="Q1727" s="139"/>
      <c r="R1727" s="139"/>
      <c r="S1727" s="139"/>
      <c r="T1727" s="139"/>
      <c r="U1727" s="139"/>
      <c r="V1727" s="139"/>
      <c r="W1727" s="139"/>
      <c r="X1727" s="139"/>
      <c r="Y1727" s="139"/>
      <c r="Z1727" s="139"/>
      <c r="AA1727" s="139"/>
      <c r="AB1727" s="139"/>
      <c r="AC1727" s="139"/>
      <c r="AD1727" s="139"/>
      <c r="AE1727" s="139"/>
      <c r="AF1727" s="163"/>
      <c r="AG1727" s="163"/>
      <c r="AH1727" s="163"/>
      <c r="AI1727" s="163"/>
      <c r="AJ1727" s="163"/>
      <c r="AK1727" s="164"/>
      <c r="AL1727" s="139"/>
      <c r="AM1727" s="139"/>
      <c r="AN1727" s="139"/>
      <c r="AO1727" s="139"/>
      <c r="BB1727" s="165"/>
      <c r="BC1727" s="161"/>
      <c r="BD1727" s="166"/>
      <c r="BJ1727" s="165"/>
      <c r="BK1727" s="161"/>
      <c r="BL1727" s="166"/>
      <c r="CJ1727" s="413"/>
      <c r="CK1727" s="413"/>
      <c r="CO1727" s="141"/>
    </row>
    <row r="1728" spans="1:93" s="5" customFormat="1" x14ac:dyDescent="0.25">
      <c r="A1728" s="139"/>
      <c r="B1728" s="139"/>
      <c r="C1728" s="139"/>
      <c r="D1728" s="139"/>
      <c r="E1728" s="139"/>
      <c r="F1728" s="139"/>
      <c r="G1728" s="139"/>
      <c r="H1728" s="139"/>
      <c r="I1728" s="139"/>
      <c r="J1728" s="139"/>
      <c r="K1728" s="139"/>
      <c r="L1728" s="139"/>
      <c r="M1728" s="139"/>
      <c r="N1728" s="139"/>
      <c r="O1728" s="139"/>
      <c r="P1728" s="139"/>
      <c r="Q1728" s="139"/>
      <c r="R1728" s="139"/>
      <c r="S1728" s="139"/>
      <c r="T1728" s="139"/>
      <c r="U1728" s="139"/>
      <c r="V1728" s="139"/>
      <c r="W1728" s="139"/>
      <c r="X1728" s="139"/>
      <c r="Y1728" s="139"/>
      <c r="Z1728" s="139"/>
      <c r="AA1728" s="139"/>
      <c r="AB1728" s="139"/>
      <c r="AC1728" s="139"/>
      <c r="AD1728" s="139"/>
      <c r="AE1728" s="139"/>
      <c r="AF1728" s="163"/>
      <c r="AG1728" s="163"/>
      <c r="AH1728" s="163"/>
      <c r="AI1728" s="163"/>
      <c r="AJ1728" s="163"/>
      <c r="AK1728" s="164"/>
      <c r="AL1728" s="139"/>
      <c r="AM1728" s="139"/>
      <c r="AN1728" s="139"/>
      <c r="AO1728" s="139"/>
      <c r="BB1728" s="165"/>
      <c r="BC1728" s="161"/>
      <c r="BD1728" s="166"/>
      <c r="BJ1728" s="165"/>
      <c r="BK1728" s="161"/>
      <c r="BL1728" s="166"/>
      <c r="CJ1728" s="413"/>
      <c r="CK1728" s="413"/>
      <c r="CO1728" s="141"/>
    </row>
    <row r="1729" spans="1:93" s="5" customFormat="1" x14ac:dyDescent="0.25">
      <c r="A1729" s="139"/>
      <c r="B1729" s="139"/>
      <c r="C1729" s="139"/>
      <c r="D1729" s="139"/>
      <c r="E1729" s="139"/>
      <c r="F1729" s="139"/>
      <c r="G1729" s="139"/>
      <c r="H1729" s="139"/>
      <c r="I1729" s="139"/>
      <c r="J1729" s="139"/>
      <c r="K1729" s="139"/>
      <c r="L1729" s="139"/>
      <c r="M1729" s="139"/>
      <c r="N1729" s="139"/>
      <c r="O1729" s="139"/>
      <c r="P1729" s="139"/>
      <c r="Q1729" s="139"/>
      <c r="R1729" s="139"/>
      <c r="S1729" s="139"/>
      <c r="T1729" s="139"/>
      <c r="U1729" s="139"/>
      <c r="V1729" s="139"/>
      <c r="W1729" s="139"/>
      <c r="X1729" s="139"/>
      <c r="Y1729" s="139"/>
      <c r="Z1729" s="139"/>
      <c r="AA1729" s="139"/>
      <c r="AB1729" s="139"/>
      <c r="AC1729" s="139"/>
      <c r="AD1729" s="139"/>
      <c r="AE1729" s="139"/>
      <c r="AF1729" s="163"/>
      <c r="AG1729" s="163"/>
      <c r="AH1729" s="163"/>
      <c r="AI1729" s="163"/>
      <c r="AJ1729" s="163"/>
      <c r="AK1729" s="164"/>
      <c r="AL1729" s="139"/>
      <c r="AM1729" s="139"/>
      <c r="AN1729" s="139"/>
      <c r="AO1729" s="139"/>
      <c r="BB1729" s="165"/>
      <c r="BC1729" s="161"/>
      <c r="BD1729" s="166"/>
      <c r="BJ1729" s="165"/>
      <c r="BK1729" s="161"/>
      <c r="BL1729" s="166"/>
      <c r="CJ1729" s="413"/>
      <c r="CK1729" s="413"/>
      <c r="CO1729" s="141"/>
    </row>
    <row r="1730" spans="1:93" s="5" customFormat="1" x14ac:dyDescent="0.25">
      <c r="A1730" s="139"/>
      <c r="B1730" s="139"/>
      <c r="C1730" s="139"/>
      <c r="D1730" s="139"/>
      <c r="E1730" s="139"/>
      <c r="F1730" s="139"/>
      <c r="G1730" s="139"/>
      <c r="H1730" s="139"/>
      <c r="I1730" s="139"/>
      <c r="J1730" s="139"/>
      <c r="K1730" s="139"/>
      <c r="L1730" s="139"/>
      <c r="M1730" s="139"/>
      <c r="N1730" s="139"/>
      <c r="O1730" s="139"/>
      <c r="P1730" s="139"/>
      <c r="Q1730" s="139"/>
      <c r="R1730" s="139"/>
      <c r="S1730" s="139"/>
      <c r="T1730" s="139"/>
      <c r="U1730" s="139"/>
      <c r="V1730" s="139"/>
      <c r="W1730" s="139"/>
      <c r="X1730" s="139"/>
      <c r="Y1730" s="139"/>
      <c r="Z1730" s="139"/>
      <c r="AA1730" s="139"/>
      <c r="AB1730" s="139"/>
      <c r="AC1730" s="139"/>
      <c r="AD1730" s="139"/>
      <c r="AE1730" s="139"/>
      <c r="AF1730" s="163"/>
      <c r="AG1730" s="163"/>
      <c r="AH1730" s="163"/>
      <c r="AI1730" s="163"/>
      <c r="AJ1730" s="163"/>
      <c r="AK1730" s="164"/>
      <c r="AL1730" s="139"/>
      <c r="AM1730" s="139"/>
      <c r="AN1730" s="139"/>
      <c r="AO1730" s="139"/>
      <c r="BB1730" s="165"/>
      <c r="BC1730" s="161"/>
      <c r="BD1730" s="166"/>
      <c r="BJ1730" s="165"/>
      <c r="BK1730" s="161"/>
      <c r="BL1730" s="166"/>
      <c r="CJ1730" s="413"/>
      <c r="CK1730" s="413"/>
      <c r="CO1730" s="141"/>
    </row>
    <row r="1731" spans="1:93" s="5" customFormat="1" x14ac:dyDescent="0.25">
      <c r="A1731" s="139"/>
      <c r="B1731" s="139"/>
      <c r="C1731" s="139"/>
      <c r="D1731" s="139"/>
      <c r="E1731" s="139"/>
      <c r="F1731" s="139"/>
      <c r="G1731" s="139"/>
      <c r="H1731" s="139"/>
      <c r="I1731" s="139"/>
      <c r="J1731" s="139"/>
      <c r="K1731" s="139"/>
      <c r="L1731" s="139"/>
      <c r="M1731" s="139"/>
      <c r="N1731" s="139"/>
      <c r="O1731" s="139"/>
      <c r="P1731" s="139"/>
      <c r="Q1731" s="139"/>
      <c r="R1731" s="139"/>
      <c r="S1731" s="139"/>
      <c r="T1731" s="139"/>
      <c r="U1731" s="139"/>
      <c r="V1731" s="139"/>
      <c r="W1731" s="139"/>
      <c r="X1731" s="139"/>
      <c r="Y1731" s="139"/>
      <c r="Z1731" s="139"/>
      <c r="AA1731" s="139"/>
      <c r="AB1731" s="139"/>
      <c r="AC1731" s="139"/>
      <c r="AD1731" s="139"/>
      <c r="AE1731" s="139"/>
      <c r="AF1731" s="163"/>
      <c r="AG1731" s="163"/>
      <c r="AH1731" s="163"/>
      <c r="AI1731" s="163"/>
      <c r="AJ1731" s="163"/>
      <c r="AK1731" s="164"/>
      <c r="AL1731" s="139"/>
      <c r="AM1731" s="139"/>
      <c r="AN1731" s="139"/>
      <c r="AO1731" s="139"/>
      <c r="BB1731" s="165"/>
      <c r="BC1731" s="161"/>
      <c r="BD1731" s="166"/>
      <c r="BJ1731" s="165"/>
      <c r="BK1731" s="161"/>
      <c r="BL1731" s="166"/>
      <c r="CJ1731" s="413"/>
      <c r="CK1731" s="413"/>
      <c r="CO1731" s="141"/>
    </row>
    <row r="1732" spans="1:93" s="5" customFormat="1" x14ac:dyDescent="0.25">
      <c r="A1732" s="139"/>
      <c r="B1732" s="139"/>
      <c r="C1732" s="139"/>
      <c r="D1732" s="139"/>
      <c r="E1732" s="139"/>
      <c r="F1732" s="139"/>
      <c r="G1732" s="139"/>
      <c r="H1732" s="139"/>
      <c r="I1732" s="139"/>
      <c r="J1732" s="139"/>
      <c r="K1732" s="139"/>
      <c r="L1732" s="139"/>
      <c r="M1732" s="139"/>
      <c r="N1732" s="139"/>
      <c r="O1732" s="139"/>
      <c r="P1732" s="139"/>
      <c r="Q1732" s="139"/>
      <c r="R1732" s="139"/>
      <c r="S1732" s="139"/>
      <c r="T1732" s="139"/>
      <c r="U1732" s="139"/>
      <c r="V1732" s="139"/>
      <c r="W1732" s="139"/>
      <c r="X1732" s="139"/>
      <c r="Y1732" s="139"/>
      <c r="Z1732" s="139"/>
      <c r="AA1732" s="139"/>
      <c r="AB1732" s="139"/>
      <c r="AC1732" s="139"/>
      <c r="AD1732" s="139"/>
      <c r="AE1732" s="139"/>
      <c r="AF1732" s="163"/>
      <c r="AG1732" s="163"/>
      <c r="AH1732" s="163"/>
      <c r="AI1732" s="163"/>
      <c r="AJ1732" s="163"/>
      <c r="AK1732" s="164"/>
      <c r="AL1732" s="139"/>
      <c r="AM1732" s="139"/>
      <c r="AN1732" s="139"/>
      <c r="AO1732" s="139"/>
      <c r="BB1732" s="165"/>
      <c r="BC1732" s="161"/>
      <c r="BD1732" s="166"/>
      <c r="BJ1732" s="165"/>
      <c r="BK1732" s="161"/>
      <c r="BL1732" s="166"/>
      <c r="CJ1732" s="413"/>
      <c r="CK1732" s="413"/>
      <c r="CO1732" s="141"/>
    </row>
    <row r="1733" spans="1:93" s="5" customFormat="1" x14ac:dyDescent="0.25">
      <c r="A1733" s="139"/>
      <c r="B1733" s="139"/>
      <c r="C1733" s="139"/>
      <c r="D1733" s="139"/>
      <c r="E1733" s="139"/>
      <c r="F1733" s="139"/>
      <c r="G1733" s="139"/>
      <c r="H1733" s="139"/>
      <c r="I1733" s="139"/>
      <c r="J1733" s="139"/>
      <c r="K1733" s="139"/>
      <c r="L1733" s="139"/>
      <c r="M1733" s="139"/>
      <c r="N1733" s="139"/>
      <c r="O1733" s="139"/>
      <c r="P1733" s="139"/>
      <c r="Q1733" s="139"/>
      <c r="R1733" s="139"/>
      <c r="S1733" s="139"/>
      <c r="T1733" s="139"/>
      <c r="U1733" s="139"/>
      <c r="V1733" s="139"/>
      <c r="W1733" s="139"/>
      <c r="X1733" s="139"/>
      <c r="Y1733" s="139"/>
      <c r="Z1733" s="139"/>
      <c r="AA1733" s="139"/>
      <c r="AB1733" s="139"/>
      <c r="AC1733" s="139"/>
      <c r="AD1733" s="139"/>
      <c r="AE1733" s="139"/>
      <c r="AF1733" s="163"/>
      <c r="AG1733" s="163"/>
      <c r="AH1733" s="163"/>
      <c r="AI1733" s="163"/>
      <c r="AJ1733" s="163"/>
      <c r="AK1733" s="164"/>
      <c r="AL1733" s="139"/>
      <c r="AM1733" s="139"/>
      <c r="AN1733" s="139"/>
      <c r="AO1733" s="139"/>
      <c r="BB1733" s="165"/>
      <c r="BC1733" s="161"/>
      <c r="BD1733" s="166"/>
      <c r="BJ1733" s="165"/>
      <c r="BK1733" s="161"/>
      <c r="BL1733" s="166"/>
      <c r="CJ1733" s="413"/>
      <c r="CK1733" s="413"/>
      <c r="CO1733" s="141"/>
    </row>
    <row r="1734" spans="1:93" s="5" customFormat="1" x14ac:dyDescent="0.25">
      <c r="A1734" s="139"/>
      <c r="B1734" s="139"/>
      <c r="C1734" s="139"/>
      <c r="D1734" s="139"/>
      <c r="E1734" s="139"/>
      <c r="F1734" s="139"/>
      <c r="G1734" s="139"/>
      <c r="H1734" s="139"/>
      <c r="I1734" s="139"/>
      <c r="J1734" s="139"/>
      <c r="K1734" s="139"/>
      <c r="L1734" s="139"/>
      <c r="M1734" s="139"/>
      <c r="N1734" s="139"/>
      <c r="O1734" s="139"/>
      <c r="P1734" s="139"/>
      <c r="Q1734" s="139"/>
      <c r="R1734" s="139"/>
      <c r="S1734" s="139"/>
      <c r="T1734" s="139"/>
      <c r="U1734" s="139"/>
      <c r="V1734" s="139"/>
      <c r="W1734" s="139"/>
      <c r="X1734" s="139"/>
      <c r="Y1734" s="139"/>
      <c r="Z1734" s="139"/>
      <c r="AA1734" s="139"/>
      <c r="AB1734" s="139"/>
      <c r="AC1734" s="139"/>
      <c r="AD1734" s="139"/>
      <c r="AE1734" s="139"/>
      <c r="AF1734" s="163"/>
      <c r="AG1734" s="163"/>
      <c r="AH1734" s="163"/>
      <c r="AI1734" s="163"/>
      <c r="AJ1734" s="163"/>
      <c r="AK1734" s="164"/>
      <c r="AL1734" s="139"/>
      <c r="AM1734" s="139"/>
      <c r="AN1734" s="139"/>
      <c r="AO1734" s="139"/>
      <c r="BB1734" s="165"/>
      <c r="BC1734" s="161"/>
      <c r="BD1734" s="166"/>
      <c r="BJ1734" s="165"/>
      <c r="BK1734" s="161"/>
      <c r="BL1734" s="166"/>
      <c r="CJ1734" s="413"/>
      <c r="CK1734" s="413"/>
      <c r="CO1734" s="141"/>
    </row>
    <row r="1735" spans="1:93" s="5" customFormat="1" x14ac:dyDescent="0.25">
      <c r="A1735" s="139"/>
      <c r="B1735" s="139"/>
      <c r="C1735" s="139"/>
      <c r="D1735" s="139"/>
      <c r="E1735" s="139"/>
      <c r="F1735" s="139"/>
      <c r="G1735" s="139"/>
      <c r="H1735" s="139"/>
      <c r="I1735" s="139"/>
      <c r="J1735" s="139"/>
      <c r="K1735" s="139"/>
      <c r="L1735" s="139"/>
      <c r="M1735" s="139"/>
      <c r="N1735" s="139"/>
      <c r="O1735" s="139"/>
      <c r="P1735" s="139"/>
      <c r="Q1735" s="139"/>
      <c r="R1735" s="139"/>
      <c r="S1735" s="139"/>
      <c r="T1735" s="139"/>
      <c r="U1735" s="139"/>
      <c r="V1735" s="139"/>
      <c r="W1735" s="139"/>
      <c r="X1735" s="139"/>
      <c r="Y1735" s="139"/>
      <c r="Z1735" s="139"/>
      <c r="AA1735" s="139"/>
      <c r="AB1735" s="139"/>
      <c r="AC1735" s="139"/>
      <c r="AD1735" s="139"/>
      <c r="AE1735" s="139"/>
      <c r="AF1735" s="163"/>
      <c r="AG1735" s="163"/>
      <c r="AH1735" s="163"/>
      <c r="AI1735" s="163"/>
      <c r="AJ1735" s="163"/>
      <c r="AK1735" s="164"/>
      <c r="AL1735" s="139"/>
      <c r="AM1735" s="139"/>
      <c r="AN1735" s="139"/>
      <c r="AO1735" s="139"/>
      <c r="BB1735" s="165"/>
      <c r="BC1735" s="161"/>
      <c r="BD1735" s="166"/>
      <c r="BJ1735" s="165"/>
      <c r="BK1735" s="161"/>
      <c r="BL1735" s="166"/>
      <c r="CJ1735" s="413"/>
      <c r="CK1735" s="413"/>
      <c r="CO1735" s="141"/>
    </row>
    <row r="1736" spans="1:93" s="5" customFormat="1" x14ac:dyDescent="0.25">
      <c r="A1736" s="139"/>
      <c r="B1736" s="139"/>
      <c r="C1736" s="139"/>
      <c r="D1736" s="139"/>
      <c r="E1736" s="139"/>
      <c r="F1736" s="139"/>
      <c r="G1736" s="139"/>
      <c r="H1736" s="139"/>
      <c r="I1736" s="139"/>
      <c r="J1736" s="139"/>
      <c r="K1736" s="139"/>
      <c r="L1736" s="139"/>
      <c r="M1736" s="139"/>
      <c r="N1736" s="139"/>
      <c r="O1736" s="139"/>
      <c r="P1736" s="139"/>
      <c r="Q1736" s="139"/>
      <c r="R1736" s="139"/>
      <c r="S1736" s="139"/>
      <c r="T1736" s="139"/>
      <c r="U1736" s="139"/>
      <c r="V1736" s="139"/>
      <c r="W1736" s="139"/>
      <c r="X1736" s="139"/>
      <c r="Y1736" s="139"/>
      <c r="Z1736" s="139"/>
      <c r="AA1736" s="139"/>
      <c r="AB1736" s="139"/>
      <c r="AC1736" s="139"/>
      <c r="AD1736" s="139"/>
      <c r="AE1736" s="139"/>
      <c r="AF1736" s="163"/>
      <c r="AG1736" s="163"/>
      <c r="AH1736" s="163"/>
      <c r="AI1736" s="163"/>
      <c r="AJ1736" s="163"/>
      <c r="AK1736" s="164"/>
      <c r="AL1736" s="139"/>
      <c r="AM1736" s="139"/>
      <c r="AN1736" s="139"/>
      <c r="AO1736" s="139"/>
      <c r="BB1736" s="165"/>
      <c r="BC1736" s="161"/>
      <c r="BD1736" s="166"/>
      <c r="BJ1736" s="165"/>
      <c r="BK1736" s="161"/>
      <c r="BL1736" s="166"/>
      <c r="CJ1736" s="413"/>
      <c r="CK1736" s="413"/>
      <c r="CO1736" s="141"/>
    </row>
    <row r="1737" spans="1:93" s="5" customFormat="1" x14ac:dyDescent="0.25">
      <c r="A1737" s="139"/>
      <c r="B1737" s="139"/>
      <c r="C1737" s="139"/>
      <c r="D1737" s="139"/>
      <c r="E1737" s="139"/>
      <c r="F1737" s="139"/>
      <c r="G1737" s="139"/>
      <c r="H1737" s="139"/>
      <c r="I1737" s="139"/>
      <c r="J1737" s="139"/>
      <c r="K1737" s="139"/>
      <c r="L1737" s="139"/>
      <c r="M1737" s="139"/>
      <c r="N1737" s="139"/>
      <c r="O1737" s="139"/>
      <c r="P1737" s="139"/>
      <c r="Q1737" s="139"/>
      <c r="R1737" s="139"/>
      <c r="S1737" s="139"/>
      <c r="T1737" s="139"/>
      <c r="U1737" s="139"/>
      <c r="V1737" s="139"/>
      <c r="W1737" s="139"/>
      <c r="X1737" s="139"/>
      <c r="Y1737" s="139"/>
      <c r="Z1737" s="139"/>
      <c r="AA1737" s="139"/>
      <c r="AB1737" s="139"/>
      <c r="AC1737" s="139"/>
      <c r="AD1737" s="139"/>
      <c r="AE1737" s="139"/>
      <c r="AF1737" s="163"/>
      <c r="AG1737" s="163"/>
      <c r="AH1737" s="163"/>
      <c r="AI1737" s="163"/>
      <c r="AJ1737" s="163"/>
      <c r="AK1737" s="164"/>
      <c r="AL1737" s="139"/>
      <c r="AM1737" s="139"/>
      <c r="AN1737" s="139"/>
      <c r="AO1737" s="139"/>
      <c r="BB1737" s="165"/>
      <c r="BC1737" s="161"/>
      <c r="BD1737" s="166"/>
      <c r="BJ1737" s="165"/>
      <c r="BK1737" s="161"/>
      <c r="BL1737" s="166"/>
      <c r="CJ1737" s="413"/>
      <c r="CK1737" s="413"/>
      <c r="CO1737" s="141"/>
    </row>
    <row r="1738" spans="1:93" s="5" customFormat="1" x14ac:dyDescent="0.25">
      <c r="A1738" s="139"/>
      <c r="B1738" s="139"/>
      <c r="C1738" s="139"/>
      <c r="D1738" s="139"/>
      <c r="E1738" s="139"/>
      <c r="F1738" s="139"/>
      <c r="G1738" s="139"/>
      <c r="H1738" s="139"/>
      <c r="I1738" s="139"/>
      <c r="J1738" s="139"/>
      <c r="K1738" s="139"/>
      <c r="L1738" s="139"/>
      <c r="M1738" s="139"/>
      <c r="N1738" s="139"/>
      <c r="O1738" s="139"/>
      <c r="P1738" s="139"/>
      <c r="Q1738" s="139"/>
      <c r="R1738" s="139"/>
      <c r="S1738" s="139"/>
      <c r="T1738" s="139"/>
      <c r="U1738" s="139"/>
      <c r="V1738" s="139"/>
      <c r="W1738" s="139"/>
      <c r="X1738" s="139"/>
      <c r="Y1738" s="139"/>
      <c r="Z1738" s="139"/>
      <c r="AA1738" s="139"/>
      <c r="AB1738" s="139"/>
      <c r="AC1738" s="139"/>
      <c r="AD1738" s="139"/>
      <c r="AE1738" s="139"/>
      <c r="AF1738" s="163"/>
      <c r="AG1738" s="163"/>
      <c r="AH1738" s="163"/>
      <c r="AI1738" s="163"/>
      <c r="AJ1738" s="163"/>
      <c r="AK1738" s="164"/>
      <c r="AL1738" s="139"/>
      <c r="AM1738" s="139"/>
      <c r="AN1738" s="139"/>
      <c r="AO1738" s="139"/>
      <c r="BB1738" s="165"/>
      <c r="BC1738" s="161"/>
      <c r="BD1738" s="166"/>
      <c r="BJ1738" s="165"/>
      <c r="BK1738" s="161"/>
      <c r="BL1738" s="166"/>
      <c r="CJ1738" s="413"/>
      <c r="CK1738" s="413"/>
      <c r="CO1738" s="141"/>
    </row>
    <row r="1739" spans="1:93" s="5" customFormat="1" x14ac:dyDescent="0.25">
      <c r="A1739" s="139"/>
      <c r="B1739" s="139"/>
      <c r="C1739" s="139"/>
      <c r="D1739" s="139"/>
      <c r="E1739" s="139"/>
      <c r="F1739" s="139"/>
      <c r="G1739" s="139"/>
      <c r="H1739" s="139"/>
      <c r="I1739" s="139"/>
      <c r="J1739" s="139"/>
      <c r="K1739" s="139"/>
      <c r="L1739" s="139"/>
      <c r="M1739" s="139"/>
      <c r="N1739" s="139"/>
      <c r="O1739" s="139"/>
      <c r="P1739" s="139"/>
      <c r="Q1739" s="139"/>
      <c r="R1739" s="139"/>
      <c r="S1739" s="139"/>
      <c r="T1739" s="139"/>
      <c r="U1739" s="139"/>
      <c r="V1739" s="139"/>
      <c r="W1739" s="139"/>
      <c r="X1739" s="139"/>
      <c r="Y1739" s="139"/>
      <c r="Z1739" s="139"/>
      <c r="AA1739" s="139"/>
      <c r="AB1739" s="139"/>
      <c r="AC1739" s="139"/>
      <c r="AD1739" s="139"/>
      <c r="AE1739" s="139"/>
      <c r="AF1739" s="163"/>
      <c r="AG1739" s="163"/>
      <c r="AH1739" s="163"/>
      <c r="AI1739" s="163"/>
      <c r="AJ1739" s="163"/>
      <c r="AK1739" s="164"/>
      <c r="AL1739" s="139"/>
      <c r="AM1739" s="139"/>
      <c r="AN1739" s="139"/>
      <c r="AO1739" s="139"/>
      <c r="BB1739" s="165"/>
      <c r="BC1739" s="161"/>
      <c r="BD1739" s="166"/>
      <c r="BJ1739" s="165"/>
      <c r="BK1739" s="161"/>
      <c r="BL1739" s="166"/>
      <c r="CJ1739" s="413"/>
      <c r="CK1739" s="413"/>
      <c r="CO1739" s="141"/>
    </row>
    <row r="1740" spans="1:93" s="5" customFormat="1" x14ac:dyDescent="0.25">
      <c r="A1740" s="139"/>
      <c r="B1740" s="139"/>
      <c r="C1740" s="139"/>
      <c r="D1740" s="139"/>
      <c r="E1740" s="139"/>
      <c r="F1740" s="139"/>
      <c r="G1740" s="139"/>
      <c r="H1740" s="139"/>
      <c r="I1740" s="139"/>
      <c r="J1740" s="139"/>
      <c r="K1740" s="139"/>
      <c r="L1740" s="139"/>
      <c r="M1740" s="139"/>
      <c r="N1740" s="139"/>
      <c r="O1740" s="139"/>
      <c r="P1740" s="139"/>
      <c r="Q1740" s="139"/>
      <c r="R1740" s="139"/>
      <c r="S1740" s="139"/>
      <c r="T1740" s="139"/>
      <c r="U1740" s="139"/>
      <c r="V1740" s="139"/>
      <c r="W1740" s="139"/>
      <c r="X1740" s="139"/>
      <c r="Y1740" s="139"/>
      <c r="Z1740" s="139"/>
      <c r="AA1740" s="139"/>
      <c r="AB1740" s="139"/>
      <c r="AC1740" s="139"/>
      <c r="AD1740" s="139"/>
      <c r="AE1740" s="139"/>
      <c r="AF1740" s="163"/>
      <c r="AG1740" s="163"/>
      <c r="AH1740" s="163"/>
      <c r="AI1740" s="163"/>
      <c r="AJ1740" s="163"/>
      <c r="AK1740" s="164"/>
      <c r="AL1740" s="139"/>
      <c r="AM1740" s="139"/>
      <c r="AN1740" s="139"/>
      <c r="AO1740" s="139"/>
      <c r="BB1740" s="165"/>
      <c r="BC1740" s="161"/>
      <c r="BD1740" s="166"/>
      <c r="BJ1740" s="165"/>
      <c r="BK1740" s="161"/>
      <c r="BL1740" s="166"/>
      <c r="CJ1740" s="413"/>
      <c r="CK1740" s="413"/>
      <c r="CO1740" s="141"/>
    </row>
    <row r="1741" spans="1:93" s="5" customFormat="1" x14ac:dyDescent="0.25">
      <c r="A1741" s="139"/>
      <c r="B1741" s="139"/>
      <c r="C1741" s="139"/>
      <c r="D1741" s="139"/>
      <c r="E1741" s="139"/>
      <c r="F1741" s="139"/>
      <c r="G1741" s="139"/>
      <c r="H1741" s="139"/>
      <c r="I1741" s="139"/>
      <c r="J1741" s="139"/>
      <c r="K1741" s="139"/>
      <c r="L1741" s="139"/>
      <c r="M1741" s="139"/>
      <c r="N1741" s="139"/>
      <c r="O1741" s="139"/>
      <c r="P1741" s="139"/>
      <c r="Q1741" s="139"/>
      <c r="R1741" s="139"/>
      <c r="S1741" s="139"/>
      <c r="T1741" s="139"/>
      <c r="U1741" s="139"/>
      <c r="V1741" s="139"/>
      <c r="W1741" s="139"/>
      <c r="X1741" s="139"/>
      <c r="Y1741" s="139"/>
      <c r="Z1741" s="139"/>
      <c r="AA1741" s="139"/>
      <c r="AB1741" s="139"/>
      <c r="AC1741" s="139"/>
      <c r="AD1741" s="139"/>
      <c r="AE1741" s="139"/>
      <c r="AF1741" s="163"/>
      <c r="AG1741" s="163"/>
      <c r="AH1741" s="163"/>
      <c r="AI1741" s="163"/>
      <c r="AJ1741" s="163"/>
      <c r="AK1741" s="164"/>
      <c r="AL1741" s="139"/>
      <c r="AM1741" s="139"/>
      <c r="AN1741" s="139"/>
      <c r="AO1741" s="139"/>
      <c r="BB1741" s="165"/>
      <c r="BC1741" s="161"/>
      <c r="BD1741" s="166"/>
      <c r="BJ1741" s="165"/>
      <c r="BK1741" s="161"/>
      <c r="BL1741" s="166"/>
      <c r="CJ1741" s="413"/>
      <c r="CK1741" s="413"/>
      <c r="CO1741" s="141"/>
    </row>
    <row r="1742" spans="1:93" s="5" customFormat="1" x14ac:dyDescent="0.25">
      <c r="A1742" s="139"/>
      <c r="B1742" s="139"/>
      <c r="C1742" s="139"/>
      <c r="D1742" s="139"/>
      <c r="E1742" s="139"/>
      <c r="F1742" s="139"/>
      <c r="G1742" s="139"/>
      <c r="H1742" s="139"/>
      <c r="I1742" s="139"/>
      <c r="J1742" s="139"/>
      <c r="K1742" s="139"/>
      <c r="L1742" s="139"/>
      <c r="M1742" s="139"/>
      <c r="N1742" s="139"/>
      <c r="O1742" s="139"/>
      <c r="P1742" s="139"/>
      <c r="Q1742" s="139"/>
      <c r="R1742" s="139"/>
      <c r="S1742" s="139"/>
      <c r="T1742" s="139"/>
      <c r="U1742" s="139"/>
      <c r="V1742" s="139"/>
      <c r="W1742" s="139"/>
      <c r="X1742" s="139"/>
      <c r="Y1742" s="139"/>
      <c r="Z1742" s="139"/>
      <c r="AA1742" s="139"/>
      <c r="AB1742" s="139"/>
      <c r="AC1742" s="139"/>
      <c r="AD1742" s="139"/>
      <c r="AE1742" s="139"/>
      <c r="AF1742" s="163"/>
      <c r="AG1742" s="163"/>
      <c r="AH1742" s="163"/>
      <c r="AI1742" s="163"/>
      <c r="AJ1742" s="163"/>
      <c r="AK1742" s="164"/>
      <c r="AL1742" s="139"/>
      <c r="AM1742" s="139"/>
      <c r="AN1742" s="139"/>
      <c r="AO1742" s="139"/>
      <c r="BB1742" s="165"/>
      <c r="BC1742" s="161"/>
      <c r="BD1742" s="166"/>
      <c r="BJ1742" s="165"/>
      <c r="BK1742" s="161"/>
      <c r="BL1742" s="166"/>
      <c r="CJ1742" s="413"/>
      <c r="CK1742" s="413"/>
      <c r="CO1742" s="141"/>
    </row>
    <row r="1743" spans="1:93" s="5" customFormat="1" x14ac:dyDescent="0.25">
      <c r="A1743" s="139"/>
      <c r="B1743" s="139"/>
      <c r="C1743" s="139"/>
      <c r="D1743" s="139"/>
      <c r="E1743" s="139"/>
      <c r="F1743" s="139"/>
      <c r="G1743" s="139"/>
      <c r="H1743" s="139"/>
      <c r="I1743" s="139"/>
      <c r="J1743" s="139"/>
      <c r="K1743" s="139"/>
      <c r="L1743" s="139"/>
      <c r="M1743" s="139"/>
      <c r="N1743" s="139"/>
      <c r="O1743" s="139"/>
      <c r="P1743" s="139"/>
      <c r="Q1743" s="139"/>
      <c r="R1743" s="139"/>
      <c r="S1743" s="139"/>
      <c r="T1743" s="139"/>
      <c r="U1743" s="139"/>
      <c r="V1743" s="139"/>
      <c r="W1743" s="139"/>
      <c r="X1743" s="139"/>
      <c r="Y1743" s="139"/>
      <c r="Z1743" s="139"/>
      <c r="AA1743" s="139"/>
      <c r="AB1743" s="139"/>
      <c r="AC1743" s="139"/>
      <c r="AD1743" s="139"/>
      <c r="AE1743" s="139"/>
      <c r="AF1743" s="163"/>
      <c r="AG1743" s="163"/>
      <c r="AH1743" s="163"/>
      <c r="AI1743" s="163"/>
      <c r="AJ1743" s="163"/>
      <c r="AK1743" s="164"/>
      <c r="AL1743" s="139"/>
      <c r="AM1743" s="139"/>
      <c r="AN1743" s="139"/>
      <c r="AO1743" s="139"/>
      <c r="BB1743" s="165"/>
      <c r="BC1743" s="161"/>
      <c r="BD1743" s="166"/>
      <c r="BJ1743" s="165"/>
      <c r="BK1743" s="161"/>
      <c r="BL1743" s="166"/>
      <c r="CJ1743" s="413"/>
      <c r="CK1743" s="413"/>
      <c r="CO1743" s="141"/>
    </row>
    <row r="1744" spans="1:93" s="5" customFormat="1" x14ac:dyDescent="0.25">
      <c r="A1744" s="139"/>
      <c r="B1744" s="139"/>
      <c r="C1744" s="139"/>
      <c r="D1744" s="139"/>
      <c r="E1744" s="139"/>
      <c r="F1744" s="139"/>
      <c r="G1744" s="139"/>
      <c r="H1744" s="139"/>
      <c r="I1744" s="139"/>
      <c r="J1744" s="139"/>
      <c r="K1744" s="139"/>
      <c r="L1744" s="139"/>
      <c r="M1744" s="139"/>
      <c r="N1744" s="139"/>
      <c r="O1744" s="139"/>
      <c r="P1744" s="139"/>
      <c r="Q1744" s="139"/>
      <c r="R1744" s="139"/>
      <c r="S1744" s="139"/>
      <c r="T1744" s="139"/>
      <c r="U1744" s="139"/>
      <c r="V1744" s="139"/>
      <c r="W1744" s="139"/>
      <c r="X1744" s="139"/>
      <c r="Y1744" s="139"/>
      <c r="Z1744" s="139"/>
      <c r="AA1744" s="139"/>
      <c r="AB1744" s="139"/>
      <c r="AC1744" s="139"/>
      <c r="AD1744" s="139"/>
      <c r="AE1744" s="139"/>
      <c r="AF1744" s="163"/>
      <c r="AG1744" s="163"/>
      <c r="AH1744" s="163"/>
      <c r="AI1744" s="163"/>
      <c r="AJ1744" s="163"/>
      <c r="AK1744" s="164"/>
      <c r="AL1744" s="139"/>
      <c r="AM1744" s="139"/>
      <c r="AN1744" s="139"/>
      <c r="AO1744" s="139"/>
      <c r="BB1744" s="165"/>
      <c r="BC1744" s="161"/>
      <c r="BD1744" s="166"/>
      <c r="BJ1744" s="165"/>
      <c r="BK1744" s="161"/>
      <c r="BL1744" s="166"/>
      <c r="CJ1744" s="413"/>
      <c r="CK1744" s="413"/>
      <c r="CO1744" s="141"/>
    </row>
    <row r="1745" spans="1:93" s="5" customFormat="1" x14ac:dyDescent="0.25">
      <c r="A1745" s="139"/>
      <c r="B1745" s="139"/>
      <c r="C1745" s="139"/>
      <c r="D1745" s="139"/>
      <c r="E1745" s="139"/>
      <c r="F1745" s="139"/>
      <c r="G1745" s="139"/>
      <c r="H1745" s="139"/>
      <c r="I1745" s="139"/>
      <c r="J1745" s="139"/>
      <c r="K1745" s="139"/>
      <c r="L1745" s="139"/>
      <c r="M1745" s="139"/>
      <c r="N1745" s="139"/>
      <c r="O1745" s="139"/>
      <c r="P1745" s="139"/>
      <c r="Q1745" s="139"/>
      <c r="R1745" s="139"/>
      <c r="S1745" s="139"/>
      <c r="T1745" s="139"/>
      <c r="U1745" s="139"/>
      <c r="V1745" s="139"/>
      <c r="W1745" s="139"/>
      <c r="X1745" s="139"/>
      <c r="Y1745" s="139"/>
      <c r="Z1745" s="139"/>
      <c r="AA1745" s="139"/>
      <c r="AB1745" s="139"/>
      <c r="AC1745" s="139"/>
      <c r="AD1745" s="139"/>
      <c r="AE1745" s="139"/>
      <c r="AF1745" s="163"/>
      <c r="AG1745" s="163"/>
      <c r="AH1745" s="163"/>
      <c r="AI1745" s="163"/>
      <c r="AJ1745" s="163"/>
      <c r="AK1745" s="164"/>
      <c r="AL1745" s="139"/>
      <c r="AM1745" s="139"/>
      <c r="AN1745" s="139"/>
      <c r="AO1745" s="139"/>
      <c r="BB1745" s="165"/>
      <c r="BC1745" s="161"/>
      <c r="BD1745" s="166"/>
      <c r="BJ1745" s="165"/>
      <c r="BK1745" s="161"/>
      <c r="BL1745" s="166"/>
      <c r="CJ1745" s="413"/>
      <c r="CK1745" s="413"/>
      <c r="CO1745" s="141"/>
    </row>
    <row r="1746" spans="1:93" s="5" customFormat="1" x14ac:dyDescent="0.25">
      <c r="A1746" s="139"/>
      <c r="B1746" s="139"/>
      <c r="C1746" s="139"/>
      <c r="D1746" s="139"/>
      <c r="E1746" s="139"/>
      <c r="F1746" s="139"/>
      <c r="G1746" s="139"/>
      <c r="H1746" s="139"/>
      <c r="I1746" s="139"/>
      <c r="J1746" s="139"/>
      <c r="K1746" s="139"/>
      <c r="L1746" s="139"/>
      <c r="M1746" s="139"/>
      <c r="N1746" s="139"/>
      <c r="O1746" s="139"/>
      <c r="P1746" s="139"/>
      <c r="Q1746" s="139"/>
      <c r="R1746" s="139"/>
      <c r="S1746" s="139"/>
      <c r="T1746" s="139"/>
      <c r="U1746" s="139"/>
      <c r="V1746" s="139"/>
      <c r="W1746" s="139"/>
      <c r="X1746" s="139"/>
      <c r="Y1746" s="139"/>
      <c r="Z1746" s="139"/>
      <c r="AA1746" s="139"/>
      <c r="AB1746" s="139"/>
      <c r="AC1746" s="139"/>
      <c r="AD1746" s="139"/>
      <c r="AE1746" s="139"/>
      <c r="AF1746" s="163"/>
      <c r="AG1746" s="163"/>
      <c r="AH1746" s="163"/>
      <c r="AI1746" s="163"/>
      <c r="AJ1746" s="163"/>
      <c r="AK1746" s="164"/>
      <c r="AL1746" s="139"/>
      <c r="AM1746" s="139"/>
      <c r="AN1746" s="139"/>
      <c r="AO1746" s="139"/>
      <c r="BB1746" s="165"/>
      <c r="BC1746" s="161"/>
      <c r="BD1746" s="166"/>
      <c r="BJ1746" s="165"/>
      <c r="BK1746" s="161"/>
      <c r="BL1746" s="166"/>
      <c r="CJ1746" s="413"/>
      <c r="CK1746" s="413"/>
      <c r="CO1746" s="141"/>
    </row>
    <row r="1747" spans="1:93" s="5" customFormat="1" x14ac:dyDescent="0.25">
      <c r="A1747" s="139"/>
      <c r="B1747" s="139"/>
      <c r="C1747" s="139"/>
      <c r="D1747" s="139"/>
      <c r="E1747" s="139"/>
      <c r="F1747" s="139"/>
      <c r="G1747" s="139"/>
      <c r="H1747" s="139"/>
      <c r="I1747" s="139"/>
      <c r="J1747" s="139"/>
      <c r="K1747" s="139"/>
      <c r="L1747" s="139"/>
      <c r="M1747" s="139"/>
      <c r="N1747" s="139"/>
      <c r="O1747" s="139"/>
      <c r="P1747" s="139"/>
      <c r="Q1747" s="139"/>
      <c r="R1747" s="139"/>
      <c r="S1747" s="139"/>
      <c r="T1747" s="139"/>
      <c r="U1747" s="139"/>
      <c r="V1747" s="139"/>
      <c r="W1747" s="139"/>
      <c r="X1747" s="139"/>
      <c r="Y1747" s="139"/>
      <c r="Z1747" s="139"/>
      <c r="AA1747" s="139"/>
      <c r="AB1747" s="139"/>
      <c r="AC1747" s="139"/>
      <c r="AD1747" s="139"/>
      <c r="AE1747" s="139"/>
      <c r="AF1747" s="163"/>
      <c r="AG1747" s="163"/>
      <c r="AH1747" s="163"/>
      <c r="AI1747" s="163"/>
      <c r="AJ1747" s="163"/>
      <c r="AK1747" s="164"/>
      <c r="AL1747" s="139"/>
      <c r="AM1747" s="139"/>
      <c r="AN1747" s="139"/>
      <c r="AO1747" s="139"/>
      <c r="BB1747" s="165"/>
      <c r="BC1747" s="161"/>
      <c r="BD1747" s="166"/>
      <c r="BJ1747" s="165"/>
      <c r="BK1747" s="161"/>
      <c r="BL1747" s="166"/>
      <c r="CJ1747" s="413"/>
      <c r="CK1747" s="413"/>
      <c r="CO1747" s="141"/>
    </row>
    <row r="1748" spans="1:93" s="5" customFormat="1" x14ac:dyDescent="0.25">
      <c r="A1748" s="139"/>
      <c r="B1748" s="139"/>
      <c r="C1748" s="139"/>
      <c r="D1748" s="139"/>
      <c r="E1748" s="139"/>
      <c r="F1748" s="139"/>
      <c r="G1748" s="139"/>
      <c r="H1748" s="139"/>
      <c r="I1748" s="139"/>
      <c r="J1748" s="139"/>
      <c r="K1748" s="139"/>
      <c r="L1748" s="139"/>
      <c r="M1748" s="139"/>
      <c r="N1748" s="139"/>
      <c r="O1748" s="139"/>
      <c r="P1748" s="139"/>
      <c r="Q1748" s="139"/>
      <c r="R1748" s="139"/>
      <c r="S1748" s="139"/>
      <c r="T1748" s="139"/>
      <c r="U1748" s="139"/>
      <c r="V1748" s="139"/>
      <c r="W1748" s="139"/>
      <c r="X1748" s="139"/>
      <c r="Y1748" s="139"/>
      <c r="Z1748" s="139"/>
      <c r="AA1748" s="139"/>
      <c r="AB1748" s="139"/>
      <c r="AC1748" s="139"/>
      <c r="AD1748" s="139"/>
      <c r="AE1748" s="139"/>
      <c r="AF1748" s="163"/>
      <c r="AG1748" s="163"/>
      <c r="AH1748" s="163"/>
      <c r="AI1748" s="163"/>
      <c r="AJ1748" s="163"/>
      <c r="AK1748" s="164"/>
      <c r="AL1748" s="139"/>
      <c r="AM1748" s="139"/>
      <c r="AN1748" s="139"/>
      <c r="AO1748" s="139"/>
      <c r="BB1748" s="165"/>
      <c r="BC1748" s="161"/>
      <c r="BD1748" s="166"/>
      <c r="BJ1748" s="165"/>
      <c r="BK1748" s="161"/>
      <c r="BL1748" s="166"/>
      <c r="CJ1748" s="413"/>
      <c r="CK1748" s="413"/>
      <c r="CO1748" s="141"/>
    </row>
    <row r="1749" spans="1:93" s="5" customFormat="1" x14ac:dyDescent="0.25">
      <c r="A1749" s="139"/>
      <c r="B1749" s="139"/>
      <c r="C1749" s="139"/>
      <c r="D1749" s="139"/>
      <c r="E1749" s="139"/>
      <c r="F1749" s="139"/>
      <c r="G1749" s="139"/>
      <c r="H1749" s="139"/>
      <c r="I1749" s="139"/>
      <c r="J1749" s="139"/>
      <c r="K1749" s="139"/>
      <c r="L1749" s="139"/>
      <c r="M1749" s="139"/>
      <c r="N1749" s="139"/>
      <c r="O1749" s="139"/>
      <c r="P1749" s="139"/>
      <c r="Q1749" s="139"/>
      <c r="R1749" s="139"/>
      <c r="S1749" s="139"/>
      <c r="T1749" s="139"/>
      <c r="U1749" s="139"/>
      <c r="V1749" s="139"/>
      <c r="W1749" s="139"/>
      <c r="X1749" s="139"/>
      <c r="Y1749" s="139"/>
      <c r="Z1749" s="139"/>
      <c r="AA1749" s="139"/>
      <c r="AB1749" s="139"/>
      <c r="AC1749" s="139"/>
      <c r="AD1749" s="139"/>
      <c r="AE1749" s="139"/>
      <c r="AF1749" s="163"/>
      <c r="AG1749" s="163"/>
      <c r="AH1749" s="163"/>
      <c r="AI1749" s="163"/>
      <c r="AJ1749" s="163"/>
      <c r="AK1749" s="164"/>
      <c r="AL1749" s="139"/>
      <c r="AM1749" s="139"/>
      <c r="AN1749" s="139"/>
      <c r="AO1749" s="139"/>
      <c r="BB1749" s="165"/>
      <c r="BC1749" s="161"/>
      <c r="BD1749" s="166"/>
      <c r="BJ1749" s="165"/>
      <c r="BK1749" s="161"/>
      <c r="BL1749" s="166"/>
      <c r="CJ1749" s="413"/>
      <c r="CK1749" s="413"/>
      <c r="CO1749" s="141"/>
    </row>
    <row r="1750" spans="1:93" s="5" customFormat="1" x14ac:dyDescent="0.25">
      <c r="A1750" s="139"/>
      <c r="B1750" s="139"/>
      <c r="C1750" s="139"/>
      <c r="D1750" s="139"/>
      <c r="E1750" s="139"/>
      <c r="F1750" s="139"/>
      <c r="G1750" s="139"/>
      <c r="H1750" s="139"/>
      <c r="I1750" s="139"/>
      <c r="J1750" s="139"/>
      <c r="K1750" s="139"/>
      <c r="L1750" s="139"/>
      <c r="M1750" s="139"/>
      <c r="N1750" s="139"/>
      <c r="O1750" s="139"/>
      <c r="P1750" s="139"/>
      <c r="Q1750" s="139"/>
      <c r="R1750" s="139"/>
      <c r="S1750" s="139"/>
      <c r="T1750" s="139"/>
      <c r="U1750" s="139"/>
      <c r="V1750" s="139"/>
      <c r="W1750" s="139"/>
      <c r="X1750" s="139"/>
      <c r="Y1750" s="139"/>
      <c r="Z1750" s="139"/>
      <c r="AA1750" s="139"/>
      <c r="AB1750" s="139"/>
      <c r="AC1750" s="139"/>
      <c r="AD1750" s="139"/>
      <c r="AE1750" s="139"/>
      <c r="AF1750" s="163"/>
      <c r="AG1750" s="163"/>
      <c r="AH1750" s="163"/>
      <c r="AI1750" s="163"/>
      <c r="AJ1750" s="163"/>
      <c r="AK1750" s="164"/>
      <c r="AL1750" s="139"/>
      <c r="AM1750" s="139"/>
      <c r="AN1750" s="139"/>
      <c r="AO1750" s="139"/>
      <c r="BB1750" s="165"/>
      <c r="BC1750" s="161"/>
      <c r="BD1750" s="166"/>
      <c r="BJ1750" s="165"/>
      <c r="BK1750" s="161"/>
      <c r="BL1750" s="166"/>
      <c r="CJ1750" s="413"/>
      <c r="CK1750" s="413"/>
      <c r="CO1750" s="141"/>
    </row>
    <row r="1751" spans="1:93" s="5" customFormat="1" x14ac:dyDescent="0.25">
      <c r="A1751" s="139"/>
      <c r="B1751" s="139"/>
      <c r="C1751" s="139"/>
      <c r="D1751" s="139"/>
      <c r="E1751" s="139"/>
      <c r="F1751" s="139"/>
      <c r="G1751" s="139"/>
      <c r="H1751" s="139"/>
      <c r="I1751" s="139"/>
      <c r="J1751" s="139"/>
      <c r="K1751" s="139"/>
      <c r="L1751" s="139"/>
      <c r="M1751" s="139"/>
      <c r="N1751" s="139"/>
      <c r="O1751" s="139"/>
      <c r="P1751" s="139"/>
      <c r="Q1751" s="139"/>
      <c r="R1751" s="139"/>
      <c r="S1751" s="139"/>
      <c r="T1751" s="139"/>
      <c r="U1751" s="139"/>
      <c r="V1751" s="139"/>
      <c r="W1751" s="139"/>
      <c r="X1751" s="139"/>
      <c r="Y1751" s="139"/>
      <c r="Z1751" s="139"/>
      <c r="AA1751" s="139"/>
      <c r="AB1751" s="139"/>
      <c r="AC1751" s="139"/>
      <c r="AD1751" s="139"/>
      <c r="AE1751" s="139"/>
      <c r="AF1751" s="163"/>
      <c r="AG1751" s="163"/>
      <c r="AH1751" s="163"/>
      <c r="AI1751" s="163"/>
      <c r="AJ1751" s="163"/>
      <c r="AK1751" s="164"/>
      <c r="AL1751" s="139"/>
      <c r="AM1751" s="139"/>
      <c r="AN1751" s="139"/>
      <c r="AO1751" s="139"/>
      <c r="BB1751" s="165"/>
      <c r="BC1751" s="161"/>
      <c r="BD1751" s="166"/>
      <c r="BJ1751" s="165"/>
      <c r="BK1751" s="161"/>
      <c r="BL1751" s="166"/>
      <c r="CJ1751" s="413"/>
      <c r="CK1751" s="413"/>
      <c r="CO1751" s="141"/>
    </row>
    <row r="1752" spans="1:93" s="5" customFormat="1" x14ac:dyDescent="0.25">
      <c r="A1752" s="139"/>
      <c r="B1752" s="139"/>
      <c r="C1752" s="139"/>
      <c r="D1752" s="139"/>
      <c r="E1752" s="139"/>
      <c r="F1752" s="139"/>
      <c r="G1752" s="139"/>
      <c r="H1752" s="139"/>
      <c r="I1752" s="139"/>
      <c r="J1752" s="139"/>
      <c r="K1752" s="139"/>
      <c r="L1752" s="139"/>
      <c r="M1752" s="139"/>
      <c r="N1752" s="139"/>
      <c r="O1752" s="139"/>
      <c r="P1752" s="139"/>
      <c r="Q1752" s="139"/>
      <c r="R1752" s="139"/>
      <c r="S1752" s="139"/>
      <c r="T1752" s="139"/>
      <c r="U1752" s="139"/>
      <c r="V1752" s="139"/>
      <c r="W1752" s="139"/>
      <c r="X1752" s="139"/>
      <c r="Y1752" s="139"/>
      <c r="Z1752" s="139"/>
      <c r="AA1752" s="139"/>
      <c r="AB1752" s="139"/>
      <c r="AC1752" s="139"/>
      <c r="AD1752" s="139"/>
      <c r="AE1752" s="139"/>
      <c r="AF1752" s="163"/>
      <c r="AG1752" s="163"/>
      <c r="AH1752" s="163"/>
      <c r="AI1752" s="163"/>
      <c r="AJ1752" s="163"/>
      <c r="AK1752" s="164"/>
      <c r="AL1752" s="139"/>
      <c r="AM1752" s="139"/>
      <c r="AN1752" s="139"/>
      <c r="AO1752" s="139"/>
      <c r="BB1752" s="165"/>
      <c r="BC1752" s="161"/>
      <c r="BD1752" s="166"/>
      <c r="BJ1752" s="165"/>
      <c r="BK1752" s="161"/>
      <c r="BL1752" s="166"/>
      <c r="CJ1752" s="413"/>
      <c r="CK1752" s="413"/>
      <c r="CO1752" s="141"/>
    </row>
    <row r="1753" spans="1:93" s="5" customFormat="1" x14ac:dyDescent="0.25">
      <c r="A1753" s="139"/>
      <c r="B1753" s="139"/>
      <c r="C1753" s="139"/>
      <c r="D1753" s="139"/>
      <c r="E1753" s="139"/>
      <c r="F1753" s="139"/>
      <c r="G1753" s="139"/>
      <c r="H1753" s="139"/>
      <c r="I1753" s="139"/>
      <c r="J1753" s="139"/>
      <c r="K1753" s="139"/>
      <c r="L1753" s="139"/>
      <c r="M1753" s="139"/>
      <c r="N1753" s="139"/>
      <c r="O1753" s="139"/>
      <c r="P1753" s="139"/>
      <c r="Q1753" s="139"/>
      <c r="R1753" s="139"/>
      <c r="S1753" s="139"/>
      <c r="T1753" s="139"/>
      <c r="U1753" s="139"/>
      <c r="V1753" s="139"/>
      <c r="W1753" s="139"/>
      <c r="X1753" s="139"/>
      <c r="Y1753" s="139"/>
      <c r="Z1753" s="139"/>
      <c r="AA1753" s="139"/>
      <c r="AB1753" s="139"/>
      <c r="AC1753" s="139"/>
      <c r="AD1753" s="139"/>
      <c r="AE1753" s="139"/>
      <c r="AF1753" s="163"/>
      <c r="AG1753" s="163"/>
      <c r="AH1753" s="163"/>
      <c r="AI1753" s="163"/>
      <c r="AJ1753" s="163"/>
      <c r="AK1753" s="164"/>
      <c r="AL1753" s="139"/>
      <c r="AM1753" s="139"/>
      <c r="AN1753" s="139"/>
      <c r="AO1753" s="139"/>
      <c r="BB1753" s="165"/>
      <c r="BC1753" s="161"/>
      <c r="BD1753" s="166"/>
      <c r="BJ1753" s="165"/>
      <c r="BK1753" s="161"/>
      <c r="BL1753" s="166"/>
      <c r="CJ1753" s="413"/>
      <c r="CK1753" s="413"/>
      <c r="CO1753" s="141"/>
    </row>
    <row r="1754" spans="1:93" s="5" customFormat="1" x14ac:dyDescent="0.25">
      <c r="A1754" s="139"/>
      <c r="B1754" s="139"/>
      <c r="C1754" s="139"/>
      <c r="D1754" s="139"/>
      <c r="E1754" s="139"/>
      <c r="F1754" s="139"/>
      <c r="G1754" s="139"/>
      <c r="H1754" s="139"/>
      <c r="I1754" s="139"/>
      <c r="J1754" s="139"/>
      <c r="K1754" s="139"/>
      <c r="L1754" s="139"/>
      <c r="M1754" s="139"/>
      <c r="N1754" s="139"/>
      <c r="O1754" s="139"/>
      <c r="P1754" s="139"/>
      <c r="Q1754" s="139"/>
      <c r="R1754" s="139"/>
      <c r="S1754" s="139"/>
      <c r="T1754" s="139"/>
      <c r="U1754" s="139"/>
      <c r="V1754" s="139"/>
      <c r="W1754" s="139"/>
      <c r="X1754" s="139"/>
      <c r="Y1754" s="139"/>
      <c r="Z1754" s="139"/>
      <c r="AA1754" s="139"/>
      <c r="AB1754" s="139"/>
      <c r="AC1754" s="139"/>
      <c r="AD1754" s="139"/>
      <c r="AE1754" s="139"/>
      <c r="AF1754" s="163"/>
      <c r="AG1754" s="163"/>
      <c r="AH1754" s="163"/>
      <c r="AI1754" s="163"/>
      <c r="AJ1754" s="163"/>
      <c r="AK1754" s="164"/>
      <c r="AL1754" s="139"/>
      <c r="AM1754" s="139"/>
      <c r="AN1754" s="139"/>
      <c r="AO1754" s="139"/>
      <c r="BB1754" s="165"/>
      <c r="BC1754" s="161"/>
      <c r="BD1754" s="166"/>
      <c r="BJ1754" s="165"/>
      <c r="BK1754" s="161"/>
      <c r="BL1754" s="166"/>
      <c r="CJ1754" s="413"/>
      <c r="CK1754" s="413"/>
      <c r="CO1754" s="141"/>
    </row>
    <row r="1755" spans="1:93" s="5" customFormat="1" x14ac:dyDescent="0.25">
      <c r="A1755" s="139"/>
      <c r="B1755" s="139"/>
      <c r="C1755" s="139"/>
      <c r="D1755" s="139"/>
      <c r="E1755" s="139"/>
      <c r="F1755" s="139"/>
      <c r="G1755" s="139"/>
      <c r="H1755" s="139"/>
      <c r="I1755" s="139"/>
      <c r="J1755" s="139"/>
      <c r="K1755" s="139"/>
      <c r="L1755" s="139"/>
      <c r="M1755" s="139"/>
      <c r="N1755" s="139"/>
      <c r="O1755" s="139"/>
      <c r="P1755" s="139"/>
      <c r="Q1755" s="139"/>
      <c r="R1755" s="139"/>
      <c r="S1755" s="139"/>
      <c r="T1755" s="139"/>
      <c r="U1755" s="139"/>
      <c r="V1755" s="139"/>
      <c r="W1755" s="139"/>
      <c r="X1755" s="139"/>
      <c r="Y1755" s="139"/>
      <c r="Z1755" s="139"/>
      <c r="AA1755" s="139"/>
      <c r="AB1755" s="139"/>
      <c r="AC1755" s="139"/>
      <c r="AD1755" s="139"/>
      <c r="AE1755" s="139"/>
      <c r="AF1755" s="163"/>
      <c r="AG1755" s="163"/>
      <c r="AH1755" s="163"/>
      <c r="AI1755" s="163"/>
      <c r="AJ1755" s="163"/>
      <c r="AK1755" s="164"/>
      <c r="AL1755" s="139"/>
      <c r="AM1755" s="139"/>
      <c r="AN1755" s="139"/>
      <c r="AO1755" s="139"/>
      <c r="BB1755" s="165"/>
      <c r="BC1755" s="161"/>
      <c r="BD1755" s="166"/>
      <c r="BJ1755" s="165"/>
      <c r="BK1755" s="161"/>
      <c r="BL1755" s="166"/>
      <c r="CJ1755" s="413"/>
      <c r="CK1755" s="413"/>
      <c r="CO1755" s="141"/>
    </row>
    <row r="1756" spans="1:93" s="5" customFormat="1" x14ac:dyDescent="0.25">
      <c r="A1756" s="139"/>
      <c r="B1756" s="139"/>
      <c r="C1756" s="139"/>
      <c r="D1756" s="139"/>
      <c r="E1756" s="139"/>
      <c r="F1756" s="139"/>
      <c r="G1756" s="139"/>
      <c r="H1756" s="139"/>
      <c r="I1756" s="139"/>
      <c r="J1756" s="139"/>
      <c r="K1756" s="139"/>
      <c r="L1756" s="139"/>
      <c r="M1756" s="139"/>
      <c r="N1756" s="139"/>
      <c r="O1756" s="139"/>
      <c r="P1756" s="139"/>
      <c r="Q1756" s="139"/>
      <c r="R1756" s="139"/>
      <c r="S1756" s="139"/>
      <c r="T1756" s="139"/>
      <c r="U1756" s="139"/>
      <c r="V1756" s="139"/>
      <c r="W1756" s="139"/>
      <c r="X1756" s="139"/>
      <c r="Y1756" s="139"/>
      <c r="Z1756" s="139"/>
      <c r="AA1756" s="139"/>
      <c r="AB1756" s="139"/>
      <c r="AC1756" s="139"/>
      <c r="AD1756" s="139"/>
      <c r="AE1756" s="139"/>
      <c r="AF1756" s="163"/>
      <c r="AG1756" s="163"/>
      <c r="AH1756" s="163"/>
      <c r="AI1756" s="163"/>
      <c r="AJ1756" s="163"/>
      <c r="AK1756" s="164"/>
      <c r="AL1756" s="139"/>
      <c r="AM1756" s="139"/>
      <c r="AN1756" s="139"/>
      <c r="AO1756" s="139"/>
      <c r="BB1756" s="165"/>
      <c r="BC1756" s="161"/>
      <c r="BD1756" s="166"/>
      <c r="BJ1756" s="165"/>
      <c r="BK1756" s="161"/>
      <c r="BL1756" s="166"/>
      <c r="CJ1756" s="413"/>
      <c r="CK1756" s="413"/>
      <c r="CO1756" s="141"/>
    </row>
    <row r="1757" spans="1:93" s="5" customFormat="1" x14ac:dyDescent="0.25">
      <c r="A1757" s="139"/>
      <c r="B1757" s="139"/>
      <c r="C1757" s="139"/>
      <c r="D1757" s="139"/>
      <c r="E1757" s="139"/>
      <c r="F1757" s="139"/>
      <c r="G1757" s="139"/>
      <c r="H1757" s="139"/>
      <c r="I1757" s="139"/>
      <c r="J1757" s="139"/>
      <c r="K1757" s="139"/>
      <c r="L1757" s="139"/>
      <c r="M1757" s="139"/>
      <c r="N1757" s="139"/>
      <c r="O1757" s="139"/>
      <c r="P1757" s="139"/>
      <c r="Q1757" s="139"/>
      <c r="R1757" s="139"/>
      <c r="S1757" s="139"/>
      <c r="T1757" s="139"/>
      <c r="U1757" s="139"/>
      <c r="V1757" s="139"/>
      <c r="W1757" s="139"/>
      <c r="X1757" s="139"/>
      <c r="Y1757" s="139"/>
      <c r="Z1757" s="139"/>
      <c r="AA1757" s="139"/>
      <c r="AB1757" s="139"/>
      <c r="AC1757" s="139"/>
      <c r="AD1757" s="139"/>
      <c r="AE1757" s="139"/>
      <c r="AF1757" s="163"/>
      <c r="AG1757" s="163"/>
      <c r="AH1757" s="163"/>
      <c r="AI1757" s="163"/>
      <c r="AJ1757" s="163"/>
      <c r="AK1757" s="164"/>
      <c r="AL1757" s="139"/>
      <c r="AM1757" s="139"/>
      <c r="AN1757" s="139"/>
      <c r="AO1757" s="139"/>
      <c r="BB1757" s="165"/>
      <c r="BC1757" s="161"/>
      <c r="BD1757" s="166"/>
      <c r="BJ1757" s="165"/>
      <c r="BK1757" s="161"/>
      <c r="BL1757" s="166"/>
      <c r="CJ1757" s="413"/>
      <c r="CK1757" s="413"/>
      <c r="CO1757" s="141"/>
    </row>
    <row r="1758" spans="1:93" s="5" customFormat="1" x14ac:dyDescent="0.25">
      <c r="A1758" s="139"/>
      <c r="B1758" s="139"/>
      <c r="C1758" s="139"/>
      <c r="D1758" s="139"/>
      <c r="E1758" s="139"/>
      <c r="F1758" s="139"/>
      <c r="G1758" s="139"/>
      <c r="H1758" s="139"/>
      <c r="I1758" s="139"/>
      <c r="J1758" s="139"/>
      <c r="K1758" s="139"/>
      <c r="L1758" s="139"/>
      <c r="M1758" s="139"/>
      <c r="N1758" s="139"/>
      <c r="O1758" s="139"/>
      <c r="P1758" s="139"/>
      <c r="Q1758" s="139"/>
      <c r="R1758" s="139"/>
      <c r="S1758" s="139"/>
      <c r="T1758" s="139"/>
      <c r="U1758" s="139"/>
      <c r="V1758" s="139"/>
      <c r="W1758" s="139"/>
      <c r="X1758" s="139"/>
      <c r="Y1758" s="139"/>
      <c r="Z1758" s="139"/>
      <c r="AA1758" s="139"/>
      <c r="AB1758" s="139"/>
      <c r="AC1758" s="139"/>
      <c r="AD1758" s="139"/>
      <c r="AE1758" s="139"/>
      <c r="AF1758" s="163"/>
      <c r="AG1758" s="163"/>
      <c r="AH1758" s="163"/>
      <c r="AI1758" s="163"/>
      <c r="AJ1758" s="163"/>
      <c r="AK1758" s="164"/>
      <c r="AL1758" s="139"/>
      <c r="AM1758" s="139"/>
      <c r="AN1758" s="139"/>
      <c r="AO1758" s="139"/>
      <c r="BB1758" s="165"/>
      <c r="BC1758" s="161"/>
      <c r="BD1758" s="166"/>
      <c r="BJ1758" s="165"/>
      <c r="BK1758" s="161"/>
      <c r="BL1758" s="166"/>
      <c r="CJ1758" s="413"/>
      <c r="CK1758" s="413"/>
      <c r="CO1758" s="141"/>
    </row>
    <row r="1759" spans="1:93" s="5" customFormat="1" x14ac:dyDescent="0.25">
      <c r="A1759" s="139"/>
      <c r="B1759" s="139"/>
      <c r="C1759" s="139"/>
      <c r="D1759" s="139"/>
      <c r="E1759" s="139"/>
      <c r="F1759" s="139"/>
      <c r="G1759" s="139"/>
      <c r="H1759" s="139"/>
      <c r="I1759" s="139"/>
      <c r="J1759" s="139"/>
      <c r="K1759" s="139"/>
      <c r="L1759" s="139"/>
      <c r="M1759" s="139"/>
      <c r="N1759" s="139"/>
      <c r="O1759" s="139"/>
      <c r="P1759" s="139"/>
      <c r="Q1759" s="139"/>
      <c r="R1759" s="139"/>
      <c r="S1759" s="139"/>
      <c r="T1759" s="139"/>
      <c r="U1759" s="139"/>
      <c r="V1759" s="139"/>
      <c r="W1759" s="139"/>
      <c r="X1759" s="139"/>
      <c r="Y1759" s="139"/>
      <c r="Z1759" s="139"/>
      <c r="AA1759" s="139"/>
      <c r="AB1759" s="139"/>
      <c r="AC1759" s="139"/>
      <c r="AD1759" s="139"/>
      <c r="AE1759" s="139"/>
      <c r="AF1759" s="163"/>
      <c r="AG1759" s="163"/>
      <c r="AH1759" s="163"/>
      <c r="AI1759" s="163"/>
      <c r="AJ1759" s="163"/>
      <c r="AK1759" s="164"/>
      <c r="AL1759" s="139"/>
      <c r="AM1759" s="139"/>
      <c r="AN1759" s="139"/>
      <c r="AO1759" s="139"/>
      <c r="BB1759" s="165"/>
      <c r="BC1759" s="161"/>
      <c r="BD1759" s="166"/>
      <c r="BJ1759" s="165"/>
      <c r="BK1759" s="161"/>
      <c r="BL1759" s="166"/>
      <c r="CJ1759" s="413"/>
      <c r="CK1759" s="413"/>
      <c r="CO1759" s="141"/>
    </row>
    <row r="1760" spans="1:93" s="5" customFormat="1" x14ac:dyDescent="0.25">
      <c r="A1760" s="139"/>
      <c r="B1760" s="139"/>
      <c r="C1760" s="139"/>
      <c r="D1760" s="139"/>
      <c r="E1760" s="139"/>
      <c r="F1760" s="139"/>
      <c r="G1760" s="139"/>
      <c r="H1760" s="139"/>
      <c r="I1760" s="139"/>
      <c r="J1760" s="139"/>
      <c r="K1760" s="139"/>
      <c r="L1760" s="139"/>
      <c r="M1760" s="139"/>
      <c r="N1760" s="139"/>
      <c r="O1760" s="139"/>
      <c r="P1760" s="139"/>
      <c r="Q1760" s="139"/>
      <c r="R1760" s="139"/>
      <c r="S1760" s="139"/>
      <c r="T1760" s="139"/>
      <c r="U1760" s="139"/>
      <c r="V1760" s="139"/>
      <c r="W1760" s="139"/>
      <c r="X1760" s="139"/>
      <c r="Y1760" s="139"/>
      <c r="Z1760" s="139"/>
      <c r="AA1760" s="139"/>
      <c r="AB1760" s="139"/>
      <c r="AC1760" s="139"/>
      <c r="AD1760" s="139"/>
      <c r="AE1760" s="139"/>
      <c r="AF1760" s="163"/>
      <c r="AG1760" s="163"/>
      <c r="AH1760" s="163"/>
      <c r="AI1760" s="163"/>
      <c r="AJ1760" s="163"/>
      <c r="AK1760" s="164"/>
      <c r="AL1760" s="139"/>
      <c r="AM1760" s="139"/>
      <c r="AN1760" s="139"/>
      <c r="AO1760" s="139"/>
      <c r="BB1760" s="165"/>
      <c r="BC1760" s="161"/>
      <c r="BD1760" s="166"/>
      <c r="BJ1760" s="165"/>
      <c r="BK1760" s="161"/>
      <c r="BL1760" s="166"/>
      <c r="CJ1760" s="413"/>
      <c r="CK1760" s="413"/>
      <c r="CO1760" s="141"/>
    </row>
    <row r="1761" spans="1:93" s="5" customFormat="1" x14ac:dyDescent="0.25">
      <c r="A1761" s="139"/>
      <c r="B1761" s="139"/>
      <c r="C1761" s="139"/>
      <c r="D1761" s="139"/>
      <c r="E1761" s="139"/>
      <c r="F1761" s="139"/>
      <c r="G1761" s="139"/>
      <c r="H1761" s="139"/>
      <c r="I1761" s="139"/>
      <c r="J1761" s="139"/>
      <c r="K1761" s="139"/>
      <c r="L1761" s="139"/>
      <c r="M1761" s="139"/>
      <c r="N1761" s="139"/>
      <c r="O1761" s="139"/>
      <c r="P1761" s="139"/>
      <c r="Q1761" s="139"/>
      <c r="R1761" s="139"/>
      <c r="S1761" s="139"/>
      <c r="T1761" s="139"/>
      <c r="U1761" s="139"/>
      <c r="V1761" s="139"/>
      <c r="W1761" s="139"/>
      <c r="X1761" s="139"/>
      <c r="Y1761" s="139"/>
      <c r="Z1761" s="139"/>
      <c r="AA1761" s="139"/>
      <c r="AB1761" s="139"/>
      <c r="AC1761" s="139"/>
      <c r="AD1761" s="139"/>
      <c r="AE1761" s="139"/>
      <c r="AF1761" s="163"/>
      <c r="AG1761" s="163"/>
      <c r="AH1761" s="163"/>
      <c r="AI1761" s="163"/>
      <c r="AJ1761" s="163"/>
      <c r="AK1761" s="164"/>
      <c r="AL1761" s="139"/>
      <c r="AM1761" s="139"/>
      <c r="AN1761" s="139"/>
      <c r="AO1761" s="139"/>
      <c r="BB1761" s="165"/>
      <c r="BC1761" s="161"/>
      <c r="BD1761" s="166"/>
      <c r="BJ1761" s="165"/>
      <c r="BK1761" s="161"/>
      <c r="BL1761" s="166"/>
      <c r="CJ1761" s="413"/>
      <c r="CK1761" s="413"/>
      <c r="CO1761" s="141"/>
    </row>
    <row r="1762" spans="1:93" s="5" customFormat="1" x14ac:dyDescent="0.25">
      <c r="A1762" s="139"/>
      <c r="B1762" s="139"/>
      <c r="C1762" s="139"/>
      <c r="D1762" s="139"/>
      <c r="E1762" s="139"/>
      <c r="F1762" s="139"/>
      <c r="G1762" s="139"/>
      <c r="H1762" s="139"/>
      <c r="I1762" s="139"/>
      <c r="J1762" s="139"/>
      <c r="K1762" s="139"/>
      <c r="L1762" s="139"/>
      <c r="M1762" s="139"/>
      <c r="N1762" s="139"/>
      <c r="O1762" s="139"/>
      <c r="P1762" s="139"/>
      <c r="Q1762" s="139"/>
      <c r="R1762" s="139"/>
      <c r="S1762" s="139"/>
      <c r="T1762" s="139"/>
      <c r="U1762" s="139"/>
      <c r="V1762" s="139"/>
      <c r="W1762" s="139"/>
      <c r="X1762" s="139"/>
      <c r="Y1762" s="139"/>
      <c r="Z1762" s="139"/>
      <c r="AA1762" s="139"/>
      <c r="AB1762" s="139"/>
      <c r="AC1762" s="139"/>
      <c r="AD1762" s="139"/>
      <c r="AE1762" s="139"/>
      <c r="AF1762" s="163"/>
      <c r="AG1762" s="163"/>
      <c r="AH1762" s="163"/>
      <c r="AI1762" s="163"/>
      <c r="AJ1762" s="163"/>
      <c r="AK1762" s="164"/>
      <c r="AL1762" s="139"/>
      <c r="AM1762" s="139"/>
      <c r="AN1762" s="139"/>
      <c r="AO1762" s="139"/>
      <c r="BB1762" s="165"/>
      <c r="BC1762" s="161"/>
      <c r="BD1762" s="166"/>
      <c r="BJ1762" s="165"/>
      <c r="BK1762" s="161"/>
      <c r="BL1762" s="166"/>
      <c r="CJ1762" s="413"/>
      <c r="CK1762" s="413"/>
      <c r="CO1762" s="141"/>
    </row>
    <row r="1763" spans="1:93" s="5" customFormat="1" x14ac:dyDescent="0.25">
      <c r="A1763" s="139"/>
      <c r="B1763" s="139"/>
      <c r="C1763" s="139"/>
      <c r="D1763" s="139"/>
      <c r="E1763" s="139"/>
      <c r="F1763" s="139"/>
      <c r="G1763" s="139"/>
      <c r="H1763" s="139"/>
      <c r="I1763" s="139"/>
      <c r="J1763" s="139"/>
      <c r="K1763" s="139"/>
      <c r="L1763" s="139"/>
      <c r="M1763" s="139"/>
      <c r="N1763" s="139"/>
      <c r="O1763" s="139"/>
      <c r="P1763" s="139"/>
      <c r="Q1763" s="139"/>
      <c r="R1763" s="139"/>
      <c r="S1763" s="139"/>
      <c r="T1763" s="139"/>
      <c r="U1763" s="139"/>
      <c r="V1763" s="139"/>
      <c r="W1763" s="139"/>
      <c r="X1763" s="139"/>
      <c r="Y1763" s="139"/>
      <c r="Z1763" s="139"/>
      <c r="AA1763" s="139"/>
      <c r="AB1763" s="139"/>
      <c r="AC1763" s="139"/>
      <c r="AD1763" s="139"/>
      <c r="AE1763" s="139"/>
      <c r="AF1763" s="163"/>
      <c r="AG1763" s="163"/>
      <c r="AH1763" s="163"/>
      <c r="AI1763" s="163"/>
      <c r="AJ1763" s="163"/>
      <c r="AK1763" s="164"/>
      <c r="AL1763" s="139"/>
      <c r="AM1763" s="139"/>
      <c r="AN1763" s="139"/>
      <c r="AO1763" s="139"/>
      <c r="BB1763" s="165"/>
      <c r="BC1763" s="161"/>
      <c r="BD1763" s="166"/>
      <c r="BJ1763" s="165"/>
      <c r="BK1763" s="161"/>
      <c r="BL1763" s="166"/>
      <c r="CJ1763" s="413"/>
      <c r="CK1763" s="413"/>
      <c r="CO1763" s="141"/>
    </row>
    <row r="1764" spans="1:93" s="5" customFormat="1" x14ac:dyDescent="0.25">
      <c r="A1764" s="139"/>
      <c r="B1764" s="139"/>
      <c r="C1764" s="139"/>
      <c r="D1764" s="139"/>
      <c r="E1764" s="139"/>
      <c r="F1764" s="139"/>
      <c r="G1764" s="139"/>
      <c r="H1764" s="139"/>
      <c r="I1764" s="139"/>
      <c r="J1764" s="139"/>
      <c r="K1764" s="139"/>
      <c r="L1764" s="139"/>
      <c r="M1764" s="139"/>
      <c r="N1764" s="139"/>
      <c r="O1764" s="139"/>
      <c r="P1764" s="139"/>
      <c r="Q1764" s="139"/>
      <c r="R1764" s="139"/>
      <c r="S1764" s="139"/>
      <c r="T1764" s="139"/>
      <c r="U1764" s="139"/>
      <c r="V1764" s="139"/>
      <c r="W1764" s="139"/>
      <c r="X1764" s="139"/>
      <c r="Y1764" s="139"/>
      <c r="Z1764" s="139"/>
      <c r="AA1764" s="139"/>
      <c r="AB1764" s="139"/>
      <c r="AC1764" s="139"/>
      <c r="AD1764" s="139"/>
      <c r="AE1764" s="139"/>
      <c r="AF1764" s="163"/>
      <c r="AG1764" s="163"/>
      <c r="AH1764" s="163"/>
      <c r="AI1764" s="163"/>
      <c r="AJ1764" s="163"/>
      <c r="AK1764" s="164"/>
      <c r="AL1764" s="139"/>
      <c r="AM1764" s="139"/>
      <c r="AN1764" s="139"/>
      <c r="AO1764" s="139"/>
      <c r="BB1764" s="165"/>
      <c r="BC1764" s="161"/>
      <c r="BD1764" s="166"/>
      <c r="BJ1764" s="165"/>
      <c r="BK1764" s="161"/>
      <c r="BL1764" s="166"/>
      <c r="CJ1764" s="413"/>
      <c r="CK1764" s="413"/>
      <c r="CO1764" s="141"/>
    </row>
    <row r="1765" spans="1:93" s="5" customFormat="1" x14ac:dyDescent="0.25">
      <c r="A1765" s="139"/>
      <c r="B1765" s="139"/>
      <c r="C1765" s="139"/>
      <c r="D1765" s="139"/>
      <c r="E1765" s="139"/>
      <c r="F1765" s="139"/>
      <c r="G1765" s="139"/>
      <c r="H1765" s="139"/>
      <c r="I1765" s="139"/>
      <c r="J1765" s="139"/>
      <c r="K1765" s="139"/>
      <c r="L1765" s="139"/>
      <c r="M1765" s="139"/>
      <c r="N1765" s="139"/>
      <c r="O1765" s="139"/>
      <c r="P1765" s="139"/>
      <c r="Q1765" s="139"/>
      <c r="R1765" s="139"/>
      <c r="S1765" s="139"/>
      <c r="T1765" s="139"/>
      <c r="U1765" s="139"/>
      <c r="V1765" s="139"/>
      <c r="W1765" s="139"/>
      <c r="X1765" s="139"/>
      <c r="Y1765" s="139"/>
      <c r="Z1765" s="139"/>
      <c r="AA1765" s="139"/>
      <c r="AB1765" s="139"/>
      <c r="AC1765" s="139"/>
      <c r="AD1765" s="139"/>
      <c r="AE1765" s="139"/>
      <c r="AF1765" s="163"/>
      <c r="AG1765" s="163"/>
      <c r="AH1765" s="163"/>
      <c r="AI1765" s="163"/>
      <c r="AJ1765" s="163"/>
      <c r="AK1765" s="164"/>
      <c r="AL1765" s="139"/>
      <c r="AM1765" s="139"/>
      <c r="AN1765" s="139"/>
      <c r="AO1765" s="139"/>
      <c r="BB1765" s="165"/>
      <c r="BC1765" s="161"/>
      <c r="BD1765" s="166"/>
      <c r="BJ1765" s="165"/>
      <c r="BK1765" s="161"/>
      <c r="BL1765" s="166"/>
      <c r="CJ1765" s="413"/>
      <c r="CK1765" s="413"/>
      <c r="CO1765" s="141"/>
    </row>
    <row r="1766" spans="1:93" s="5" customFormat="1" x14ac:dyDescent="0.25">
      <c r="A1766" s="139"/>
      <c r="B1766" s="139"/>
      <c r="C1766" s="139"/>
      <c r="D1766" s="139"/>
      <c r="E1766" s="139"/>
      <c r="F1766" s="139"/>
      <c r="G1766" s="139"/>
      <c r="H1766" s="139"/>
      <c r="I1766" s="139"/>
      <c r="J1766" s="139"/>
      <c r="K1766" s="139"/>
      <c r="L1766" s="139"/>
      <c r="M1766" s="139"/>
      <c r="N1766" s="139"/>
      <c r="O1766" s="139"/>
      <c r="P1766" s="139"/>
      <c r="Q1766" s="139"/>
      <c r="R1766" s="139"/>
      <c r="S1766" s="139"/>
      <c r="T1766" s="139"/>
      <c r="U1766" s="139"/>
      <c r="V1766" s="139"/>
      <c r="W1766" s="139"/>
      <c r="X1766" s="139"/>
      <c r="Y1766" s="139"/>
      <c r="Z1766" s="139"/>
      <c r="AA1766" s="139"/>
      <c r="AB1766" s="139"/>
      <c r="AC1766" s="139"/>
      <c r="AD1766" s="139"/>
      <c r="AE1766" s="139"/>
      <c r="AF1766" s="163"/>
      <c r="AG1766" s="163"/>
      <c r="AH1766" s="163"/>
      <c r="AI1766" s="163"/>
      <c r="AJ1766" s="163"/>
      <c r="AK1766" s="164"/>
      <c r="AL1766" s="139"/>
      <c r="AM1766" s="139"/>
      <c r="AN1766" s="139"/>
      <c r="AO1766" s="139"/>
      <c r="BB1766" s="165"/>
      <c r="BC1766" s="161"/>
      <c r="BD1766" s="166"/>
      <c r="BJ1766" s="165"/>
      <c r="BK1766" s="161"/>
      <c r="BL1766" s="166"/>
      <c r="CJ1766" s="413"/>
      <c r="CK1766" s="413"/>
      <c r="CO1766" s="141"/>
    </row>
    <row r="1767" spans="1:93" s="5" customFormat="1" x14ac:dyDescent="0.25">
      <c r="A1767" s="139"/>
      <c r="B1767" s="139"/>
      <c r="C1767" s="139"/>
      <c r="D1767" s="139"/>
      <c r="E1767" s="139"/>
      <c r="F1767" s="139"/>
      <c r="G1767" s="139"/>
      <c r="H1767" s="139"/>
      <c r="I1767" s="139"/>
      <c r="J1767" s="139"/>
      <c r="K1767" s="139"/>
      <c r="L1767" s="139"/>
      <c r="M1767" s="139"/>
      <c r="N1767" s="139"/>
      <c r="O1767" s="139"/>
      <c r="P1767" s="139"/>
      <c r="Q1767" s="139"/>
      <c r="R1767" s="139"/>
      <c r="S1767" s="139"/>
      <c r="T1767" s="139"/>
      <c r="U1767" s="139"/>
      <c r="V1767" s="139"/>
      <c r="W1767" s="139"/>
      <c r="X1767" s="139"/>
      <c r="Y1767" s="139"/>
      <c r="Z1767" s="139"/>
      <c r="AA1767" s="139"/>
      <c r="AB1767" s="139"/>
      <c r="AC1767" s="139"/>
      <c r="AD1767" s="139"/>
      <c r="AE1767" s="139"/>
      <c r="AF1767" s="163"/>
      <c r="AG1767" s="163"/>
      <c r="AH1767" s="163"/>
      <c r="AI1767" s="163"/>
      <c r="AJ1767" s="163"/>
      <c r="AK1767" s="164"/>
      <c r="AL1767" s="139"/>
      <c r="AM1767" s="139"/>
      <c r="AN1767" s="139"/>
      <c r="AO1767" s="139"/>
      <c r="BB1767" s="165"/>
      <c r="BC1767" s="161"/>
      <c r="BD1767" s="166"/>
      <c r="BJ1767" s="165"/>
      <c r="BK1767" s="161"/>
      <c r="BL1767" s="166"/>
      <c r="CJ1767" s="413"/>
      <c r="CK1767" s="413"/>
      <c r="CO1767" s="141"/>
    </row>
    <row r="1768" spans="1:93" s="5" customFormat="1" x14ac:dyDescent="0.25">
      <c r="A1768" s="139"/>
      <c r="B1768" s="139"/>
      <c r="C1768" s="139"/>
      <c r="D1768" s="139"/>
      <c r="E1768" s="139"/>
      <c r="F1768" s="139"/>
      <c r="G1768" s="139"/>
      <c r="H1768" s="139"/>
      <c r="I1768" s="139"/>
      <c r="J1768" s="139"/>
      <c r="K1768" s="139"/>
      <c r="L1768" s="139"/>
      <c r="M1768" s="139"/>
      <c r="N1768" s="139"/>
      <c r="O1768" s="139"/>
      <c r="P1768" s="139"/>
      <c r="Q1768" s="139"/>
      <c r="R1768" s="139"/>
      <c r="S1768" s="139"/>
      <c r="T1768" s="139"/>
      <c r="U1768" s="139"/>
      <c r="V1768" s="139"/>
      <c r="W1768" s="139"/>
      <c r="X1768" s="139"/>
      <c r="Y1768" s="139"/>
      <c r="Z1768" s="139"/>
      <c r="AA1768" s="139"/>
      <c r="AB1768" s="139"/>
      <c r="AC1768" s="139"/>
      <c r="AD1768" s="139"/>
      <c r="AE1768" s="139"/>
      <c r="AF1768" s="163"/>
      <c r="AG1768" s="163"/>
      <c r="AH1768" s="163"/>
      <c r="AI1768" s="163"/>
      <c r="AJ1768" s="163"/>
      <c r="AK1768" s="164"/>
      <c r="AL1768" s="139"/>
      <c r="AM1768" s="139"/>
      <c r="AN1768" s="139"/>
      <c r="AO1768" s="139"/>
      <c r="BB1768" s="165"/>
      <c r="BC1768" s="161"/>
      <c r="BD1768" s="166"/>
      <c r="BJ1768" s="165"/>
      <c r="BK1768" s="161"/>
      <c r="BL1768" s="166"/>
      <c r="CJ1768" s="413"/>
      <c r="CK1768" s="413"/>
      <c r="CO1768" s="141"/>
    </row>
    <row r="1769" spans="1:93" s="5" customFormat="1" x14ac:dyDescent="0.25">
      <c r="A1769" s="139"/>
      <c r="B1769" s="139"/>
      <c r="C1769" s="139"/>
      <c r="D1769" s="139"/>
      <c r="E1769" s="139"/>
      <c r="F1769" s="139"/>
      <c r="G1769" s="139"/>
      <c r="H1769" s="139"/>
      <c r="I1769" s="139"/>
      <c r="J1769" s="139"/>
      <c r="K1769" s="139"/>
      <c r="L1769" s="139"/>
      <c r="M1769" s="139"/>
      <c r="N1769" s="139"/>
      <c r="O1769" s="139"/>
      <c r="P1769" s="139"/>
      <c r="Q1769" s="139"/>
      <c r="R1769" s="139"/>
      <c r="S1769" s="139"/>
      <c r="T1769" s="139"/>
      <c r="U1769" s="139"/>
      <c r="V1769" s="139"/>
      <c r="W1769" s="139"/>
      <c r="X1769" s="139"/>
      <c r="Y1769" s="139"/>
      <c r="Z1769" s="139"/>
      <c r="AA1769" s="139"/>
      <c r="AB1769" s="139"/>
      <c r="AC1769" s="139"/>
      <c r="AD1769" s="139"/>
      <c r="AE1769" s="139"/>
      <c r="AF1769" s="163"/>
      <c r="AG1769" s="163"/>
      <c r="AH1769" s="163"/>
      <c r="AI1769" s="163"/>
      <c r="AJ1769" s="163"/>
      <c r="AK1769" s="164"/>
      <c r="AL1769" s="139"/>
      <c r="AM1769" s="139"/>
      <c r="AN1769" s="139"/>
      <c r="AO1769" s="139"/>
      <c r="BB1769" s="165"/>
      <c r="BC1769" s="161"/>
      <c r="BD1769" s="166"/>
      <c r="BJ1769" s="165"/>
      <c r="BK1769" s="161"/>
      <c r="BL1769" s="166"/>
      <c r="CJ1769" s="413"/>
      <c r="CK1769" s="413"/>
      <c r="CO1769" s="141"/>
    </row>
    <row r="1770" spans="1:93" s="5" customFormat="1" x14ac:dyDescent="0.25">
      <c r="A1770" s="139"/>
      <c r="B1770" s="139"/>
      <c r="C1770" s="139"/>
      <c r="D1770" s="139"/>
      <c r="E1770" s="139"/>
      <c r="F1770" s="139"/>
      <c r="G1770" s="139"/>
      <c r="H1770" s="139"/>
      <c r="I1770" s="139"/>
      <c r="J1770" s="139"/>
      <c r="K1770" s="139"/>
      <c r="L1770" s="139"/>
      <c r="M1770" s="139"/>
      <c r="N1770" s="139"/>
      <c r="O1770" s="139"/>
      <c r="P1770" s="139"/>
      <c r="Q1770" s="139"/>
      <c r="R1770" s="139"/>
      <c r="S1770" s="139"/>
      <c r="T1770" s="139"/>
      <c r="U1770" s="139"/>
      <c r="V1770" s="139"/>
      <c r="W1770" s="139"/>
      <c r="X1770" s="139"/>
      <c r="Y1770" s="139"/>
      <c r="Z1770" s="139"/>
      <c r="AA1770" s="139"/>
      <c r="AB1770" s="139"/>
      <c r="AC1770" s="139"/>
      <c r="AD1770" s="139"/>
      <c r="AE1770" s="139"/>
      <c r="AF1770" s="163"/>
      <c r="AG1770" s="163"/>
      <c r="AH1770" s="163"/>
      <c r="AI1770" s="163"/>
      <c r="AJ1770" s="163"/>
      <c r="AK1770" s="164"/>
      <c r="AL1770" s="139"/>
      <c r="AM1770" s="139"/>
      <c r="AN1770" s="139"/>
      <c r="AO1770" s="139"/>
      <c r="BB1770" s="165"/>
      <c r="BC1770" s="161"/>
      <c r="BD1770" s="166"/>
      <c r="BJ1770" s="165"/>
      <c r="BK1770" s="161"/>
      <c r="BL1770" s="166"/>
      <c r="CJ1770" s="413"/>
      <c r="CK1770" s="413"/>
      <c r="CO1770" s="141"/>
    </row>
    <row r="1771" spans="1:93" s="5" customFormat="1" x14ac:dyDescent="0.25">
      <c r="A1771" s="139"/>
      <c r="B1771" s="139"/>
      <c r="C1771" s="139"/>
      <c r="D1771" s="139"/>
      <c r="E1771" s="139"/>
      <c r="F1771" s="139"/>
      <c r="G1771" s="139"/>
      <c r="H1771" s="139"/>
      <c r="I1771" s="139"/>
      <c r="J1771" s="139"/>
      <c r="K1771" s="139"/>
      <c r="L1771" s="139"/>
      <c r="M1771" s="139"/>
      <c r="N1771" s="139"/>
      <c r="O1771" s="139"/>
      <c r="P1771" s="139"/>
      <c r="Q1771" s="139"/>
      <c r="R1771" s="139"/>
      <c r="S1771" s="139"/>
      <c r="T1771" s="139"/>
      <c r="U1771" s="139"/>
      <c r="V1771" s="139"/>
      <c r="W1771" s="139"/>
      <c r="X1771" s="139"/>
      <c r="Y1771" s="139"/>
      <c r="Z1771" s="139"/>
      <c r="AA1771" s="139"/>
      <c r="AB1771" s="139"/>
      <c r="AC1771" s="139"/>
      <c r="AD1771" s="139"/>
      <c r="AE1771" s="139"/>
      <c r="AF1771" s="163"/>
      <c r="AG1771" s="163"/>
      <c r="AH1771" s="163"/>
      <c r="AI1771" s="163"/>
      <c r="AJ1771" s="163"/>
      <c r="AK1771" s="164"/>
      <c r="AL1771" s="139"/>
      <c r="AM1771" s="139"/>
      <c r="AN1771" s="139"/>
      <c r="AO1771" s="139"/>
      <c r="BB1771" s="165"/>
      <c r="BC1771" s="161"/>
      <c r="BD1771" s="166"/>
      <c r="BJ1771" s="165"/>
      <c r="BK1771" s="161"/>
      <c r="BL1771" s="166"/>
      <c r="CJ1771" s="413"/>
      <c r="CK1771" s="413"/>
      <c r="CO1771" s="141"/>
    </row>
    <row r="1772" spans="1:93" s="5" customFormat="1" x14ac:dyDescent="0.25">
      <c r="A1772" s="139"/>
      <c r="B1772" s="139"/>
      <c r="C1772" s="139"/>
      <c r="D1772" s="139"/>
      <c r="E1772" s="139"/>
      <c r="F1772" s="139"/>
      <c r="G1772" s="139"/>
      <c r="H1772" s="139"/>
      <c r="I1772" s="139"/>
      <c r="J1772" s="139"/>
      <c r="K1772" s="139"/>
      <c r="L1772" s="139"/>
      <c r="M1772" s="139"/>
      <c r="N1772" s="139"/>
      <c r="O1772" s="139"/>
      <c r="P1772" s="139"/>
      <c r="Q1772" s="139"/>
      <c r="R1772" s="139"/>
      <c r="S1772" s="139"/>
      <c r="T1772" s="139"/>
      <c r="U1772" s="139"/>
      <c r="V1772" s="139"/>
      <c r="W1772" s="139"/>
      <c r="X1772" s="139"/>
      <c r="Y1772" s="139"/>
      <c r="Z1772" s="139"/>
      <c r="AA1772" s="139"/>
      <c r="AB1772" s="139"/>
      <c r="AC1772" s="139"/>
      <c r="AD1772" s="139"/>
      <c r="AE1772" s="139"/>
      <c r="AF1772" s="163"/>
      <c r="AG1772" s="163"/>
      <c r="AH1772" s="163"/>
      <c r="AI1772" s="163"/>
      <c r="AJ1772" s="163"/>
      <c r="AK1772" s="164"/>
      <c r="AL1772" s="139"/>
      <c r="AM1772" s="139"/>
      <c r="AN1772" s="139"/>
      <c r="AO1772" s="139"/>
      <c r="BB1772" s="165"/>
      <c r="BC1772" s="161"/>
      <c r="BD1772" s="166"/>
      <c r="BJ1772" s="165"/>
      <c r="BK1772" s="161"/>
      <c r="BL1772" s="166"/>
      <c r="CJ1772" s="413"/>
      <c r="CK1772" s="413"/>
      <c r="CO1772" s="141"/>
    </row>
    <row r="1773" spans="1:93" s="5" customFormat="1" x14ac:dyDescent="0.25">
      <c r="A1773" s="139"/>
      <c r="B1773" s="139"/>
      <c r="C1773" s="139"/>
      <c r="D1773" s="139"/>
      <c r="E1773" s="139"/>
      <c r="F1773" s="139"/>
      <c r="G1773" s="139"/>
      <c r="H1773" s="139"/>
      <c r="I1773" s="139"/>
      <c r="J1773" s="139"/>
      <c r="K1773" s="139"/>
      <c r="L1773" s="139"/>
      <c r="M1773" s="139"/>
      <c r="N1773" s="139"/>
      <c r="O1773" s="139"/>
      <c r="P1773" s="139"/>
      <c r="Q1773" s="139"/>
      <c r="R1773" s="139"/>
      <c r="S1773" s="139"/>
      <c r="T1773" s="139"/>
      <c r="U1773" s="139"/>
      <c r="V1773" s="139"/>
      <c r="W1773" s="139"/>
      <c r="X1773" s="139"/>
      <c r="Y1773" s="139"/>
      <c r="Z1773" s="139"/>
      <c r="AA1773" s="139"/>
      <c r="AB1773" s="139"/>
      <c r="AC1773" s="139"/>
      <c r="AD1773" s="139"/>
      <c r="AE1773" s="139"/>
      <c r="AF1773" s="163"/>
      <c r="AG1773" s="163"/>
      <c r="AH1773" s="163"/>
      <c r="AI1773" s="163"/>
      <c r="AJ1773" s="163"/>
      <c r="AK1773" s="164"/>
      <c r="AL1773" s="139"/>
      <c r="AM1773" s="139"/>
      <c r="AN1773" s="139"/>
      <c r="AO1773" s="139"/>
      <c r="BB1773" s="165"/>
      <c r="BC1773" s="161"/>
      <c r="BD1773" s="166"/>
      <c r="BJ1773" s="165"/>
      <c r="BK1773" s="161"/>
      <c r="BL1773" s="166"/>
      <c r="CJ1773" s="413"/>
      <c r="CK1773" s="413"/>
      <c r="CO1773" s="141"/>
    </row>
    <row r="1774" spans="1:93" s="5" customFormat="1" x14ac:dyDescent="0.25">
      <c r="A1774" s="139"/>
      <c r="B1774" s="139"/>
      <c r="C1774" s="139"/>
      <c r="D1774" s="139"/>
      <c r="E1774" s="139"/>
      <c r="F1774" s="139"/>
      <c r="G1774" s="139"/>
      <c r="H1774" s="139"/>
      <c r="I1774" s="139"/>
      <c r="J1774" s="139"/>
      <c r="K1774" s="139"/>
      <c r="L1774" s="139"/>
      <c r="M1774" s="139"/>
      <c r="N1774" s="139"/>
      <c r="O1774" s="139"/>
      <c r="P1774" s="139"/>
      <c r="Q1774" s="139"/>
      <c r="R1774" s="139"/>
      <c r="S1774" s="139"/>
      <c r="T1774" s="139"/>
      <c r="U1774" s="139"/>
      <c r="V1774" s="139"/>
      <c r="W1774" s="139"/>
      <c r="X1774" s="139"/>
      <c r="Y1774" s="139"/>
      <c r="Z1774" s="139"/>
      <c r="AA1774" s="139"/>
      <c r="AB1774" s="139"/>
      <c r="AC1774" s="139"/>
      <c r="AD1774" s="139"/>
      <c r="AE1774" s="139"/>
      <c r="AF1774" s="163"/>
      <c r="AG1774" s="163"/>
      <c r="AH1774" s="163"/>
      <c r="AI1774" s="163"/>
      <c r="AJ1774" s="163"/>
      <c r="AK1774" s="164"/>
      <c r="AL1774" s="139"/>
      <c r="AM1774" s="139"/>
      <c r="AN1774" s="139"/>
      <c r="AO1774" s="139"/>
      <c r="BB1774" s="165"/>
      <c r="BC1774" s="161"/>
      <c r="BD1774" s="166"/>
      <c r="BJ1774" s="165"/>
      <c r="BK1774" s="161"/>
      <c r="BL1774" s="166"/>
      <c r="CJ1774" s="413"/>
      <c r="CK1774" s="413"/>
      <c r="CO1774" s="141"/>
    </row>
    <row r="1775" spans="1:93" s="5" customFormat="1" x14ac:dyDescent="0.25">
      <c r="A1775" s="139"/>
      <c r="B1775" s="139"/>
      <c r="C1775" s="139"/>
      <c r="D1775" s="139"/>
      <c r="E1775" s="139"/>
      <c r="F1775" s="139"/>
      <c r="G1775" s="139"/>
      <c r="H1775" s="139"/>
      <c r="I1775" s="139"/>
      <c r="J1775" s="139"/>
      <c r="K1775" s="139"/>
      <c r="L1775" s="139"/>
      <c r="M1775" s="139"/>
      <c r="N1775" s="139"/>
      <c r="O1775" s="139"/>
      <c r="P1775" s="139"/>
      <c r="Q1775" s="139"/>
      <c r="R1775" s="139"/>
      <c r="S1775" s="139"/>
      <c r="T1775" s="139"/>
      <c r="U1775" s="139"/>
      <c r="V1775" s="139"/>
      <c r="W1775" s="139"/>
      <c r="X1775" s="139"/>
      <c r="Y1775" s="139"/>
      <c r="Z1775" s="139"/>
      <c r="AA1775" s="139"/>
      <c r="AB1775" s="139"/>
      <c r="AC1775" s="139"/>
      <c r="AD1775" s="139"/>
      <c r="AE1775" s="139"/>
      <c r="AF1775" s="163"/>
      <c r="AG1775" s="163"/>
      <c r="AH1775" s="163"/>
      <c r="AI1775" s="163"/>
      <c r="AJ1775" s="163"/>
      <c r="AK1775" s="164"/>
      <c r="AL1775" s="139"/>
      <c r="AM1775" s="139"/>
      <c r="AN1775" s="139"/>
      <c r="AO1775" s="139"/>
      <c r="BB1775" s="165"/>
      <c r="BC1775" s="161"/>
      <c r="BD1775" s="166"/>
      <c r="BJ1775" s="165"/>
      <c r="BK1775" s="161"/>
      <c r="BL1775" s="166"/>
      <c r="CJ1775" s="413"/>
      <c r="CK1775" s="413"/>
      <c r="CO1775" s="141"/>
    </row>
    <row r="1776" spans="1:93" s="5" customFormat="1" x14ac:dyDescent="0.25">
      <c r="A1776" s="139"/>
      <c r="B1776" s="139"/>
      <c r="C1776" s="139"/>
      <c r="D1776" s="139"/>
      <c r="E1776" s="139"/>
      <c r="F1776" s="139"/>
      <c r="G1776" s="139"/>
      <c r="H1776" s="139"/>
      <c r="I1776" s="139"/>
      <c r="J1776" s="139"/>
      <c r="K1776" s="139"/>
      <c r="L1776" s="139"/>
      <c r="M1776" s="139"/>
      <c r="N1776" s="139"/>
      <c r="O1776" s="139"/>
      <c r="P1776" s="139"/>
      <c r="Q1776" s="139"/>
      <c r="R1776" s="139"/>
      <c r="S1776" s="139"/>
      <c r="T1776" s="139"/>
      <c r="U1776" s="139"/>
      <c r="V1776" s="139"/>
      <c r="W1776" s="139"/>
      <c r="X1776" s="139"/>
      <c r="Y1776" s="139"/>
      <c r="Z1776" s="139"/>
      <c r="AA1776" s="139"/>
      <c r="AB1776" s="139"/>
      <c r="AC1776" s="139"/>
      <c r="AD1776" s="139"/>
      <c r="AE1776" s="139"/>
      <c r="AF1776" s="163"/>
      <c r="AG1776" s="163"/>
      <c r="AH1776" s="163"/>
      <c r="AI1776" s="163"/>
      <c r="AJ1776" s="163"/>
      <c r="AK1776" s="164"/>
      <c r="AL1776" s="139"/>
      <c r="AM1776" s="139"/>
      <c r="AN1776" s="139"/>
      <c r="AO1776" s="139"/>
      <c r="BB1776" s="165"/>
      <c r="BC1776" s="161"/>
      <c r="BD1776" s="166"/>
      <c r="BJ1776" s="165"/>
      <c r="BK1776" s="161"/>
      <c r="BL1776" s="166"/>
      <c r="CJ1776" s="413"/>
      <c r="CK1776" s="413"/>
      <c r="CO1776" s="141"/>
    </row>
    <row r="1777" spans="1:93" s="5" customFormat="1" x14ac:dyDescent="0.25">
      <c r="A1777" s="139"/>
      <c r="B1777" s="139"/>
      <c r="C1777" s="139"/>
      <c r="D1777" s="139"/>
      <c r="E1777" s="139"/>
      <c r="F1777" s="139"/>
      <c r="G1777" s="139"/>
      <c r="H1777" s="139"/>
      <c r="I1777" s="139"/>
      <c r="J1777" s="139"/>
      <c r="K1777" s="139"/>
      <c r="L1777" s="139"/>
      <c r="M1777" s="139"/>
      <c r="N1777" s="139"/>
      <c r="O1777" s="139"/>
      <c r="P1777" s="139"/>
      <c r="Q1777" s="139"/>
      <c r="R1777" s="139"/>
      <c r="S1777" s="139"/>
      <c r="T1777" s="139"/>
      <c r="U1777" s="139"/>
      <c r="V1777" s="139"/>
      <c r="W1777" s="139"/>
      <c r="X1777" s="139"/>
      <c r="Y1777" s="139"/>
      <c r="Z1777" s="139"/>
      <c r="AA1777" s="139"/>
      <c r="AB1777" s="139"/>
      <c r="AC1777" s="139"/>
      <c r="AD1777" s="139"/>
      <c r="AE1777" s="139"/>
      <c r="AF1777" s="163"/>
      <c r="AG1777" s="163"/>
      <c r="AH1777" s="163"/>
      <c r="AI1777" s="163"/>
      <c r="AJ1777" s="163"/>
      <c r="AK1777" s="164"/>
      <c r="AL1777" s="139"/>
      <c r="AM1777" s="139"/>
      <c r="AN1777" s="139"/>
      <c r="AO1777" s="139"/>
      <c r="BB1777" s="165"/>
      <c r="BC1777" s="161"/>
      <c r="BD1777" s="166"/>
      <c r="BJ1777" s="165"/>
      <c r="BK1777" s="161"/>
      <c r="BL1777" s="166"/>
      <c r="CJ1777" s="413"/>
      <c r="CK1777" s="413"/>
      <c r="CO1777" s="141"/>
    </row>
    <row r="1778" spans="1:93" s="5" customFormat="1" x14ac:dyDescent="0.25">
      <c r="A1778" s="139"/>
      <c r="B1778" s="139"/>
      <c r="C1778" s="139"/>
      <c r="D1778" s="139"/>
      <c r="E1778" s="139"/>
      <c r="F1778" s="139"/>
      <c r="G1778" s="139"/>
      <c r="H1778" s="139"/>
      <c r="I1778" s="139"/>
      <c r="J1778" s="139"/>
      <c r="K1778" s="139"/>
      <c r="L1778" s="139"/>
      <c r="M1778" s="139"/>
      <c r="N1778" s="139"/>
      <c r="O1778" s="139"/>
      <c r="P1778" s="139"/>
      <c r="Q1778" s="139"/>
      <c r="R1778" s="139"/>
      <c r="S1778" s="139"/>
      <c r="T1778" s="139"/>
      <c r="U1778" s="139"/>
      <c r="V1778" s="139"/>
      <c r="W1778" s="139"/>
      <c r="X1778" s="139"/>
      <c r="Y1778" s="139"/>
      <c r="Z1778" s="139"/>
      <c r="AA1778" s="139"/>
      <c r="AB1778" s="139"/>
      <c r="AC1778" s="139"/>
      <c r="AD1778" s="139"/>
      <c r="AE1778" s="139"/>
      <c r="AF1778" s="163"/>
      <c r="AG1778" s="163"/>
      <c r="AH1778" s="163"/>
      <c r="AI1778" s="163"/>
      <c r="AJ1778" s="163"/>
      <c r="AK1778" s="164"/>
      <c r="AL1778" s="139"/>
      <c r="AM1778" s="139"/>
      <c r="AN1778" s="139"/>
      <c r="AO1778" s="139"/>
      <c r="BB1778" s="165"/>
      <c r="BC1778" s="161"/>
      <c r="BD1778" s="166"/>
      <c r="BJ1778" s="165"/>
      <c r="BK1778" s="161"/>
      <c r="BL1778" s="166"/>
      <c r="CJ1778" s="413"/>
      <c r="CK1778" s="413"/>
      <c r="CO1778" s="141"/>
    </row>
    <row r="1779" spans="1:93" s="5" customFormat="1" x14ac:dyDescent="0.25">
      <c r="A1779" s="139"/>
      <c r="B1779" s="139"/>
      <c r="C1779" s="139"/>
      <c r="D1779" s="139"/>
      <c r="E1779" s="139"/>
      <c r="F1779" s="139"/>
      <c r="G1779" s="139"/>
      <c r="H1779" s="139"/>
      <c r="I1779" s="139"/>
      <c r="J1779" s="139"/>
      <c r="K1779" s="139"/>
      <c r="L1779" s="139"/>
      <c r="M1779" s="139"/>
      <c r="N1779" s="139"/>
      <c r="O1779" s="139"/>
      <c r="P1779" s="139"/>
      <c r="Q1779" s="139"/>
      <c r="R1779" s="139"/>
      <c r="S1779" s="139"/>
      <c r="T1779" s="139"/>
      <c r="U1779" s="139"/>
      <c r="V1779" s="139"/>
      <c r="W1779" s="139"/>
      <c r="X1779" s="139"/>
      <c r="Y1779" s="139"/>
      <c r="Z1779" s="139"/>
      <c r="AA1779" s="139"/>
      <c r="AB1779" s="139"/>
      <c r="AC1779" s="139"/>
      <c r="AD1779" s="139"/>
      <c r="AE1779" s="139"/>
      <c r="AF1779" s="163"/>
      <c r="AG1779" s="163"/>
      <c r="AH1779" s="163"/>
      <c r="AI1779" s="163"/>
      <c r="AJ1779" s="163"/>
      <c r="AK1779" s="164"/>
      <c r="AL1779" s="139"/>
      <c r="AM1779" s="139"/>
      <c r="AN1779" s="139"/>
      <c r="AO1779" s="139"/>
      <c r="BB1779" s="165"/>
      <c r="BC1779" s="161"/>
      <c r="BD1779" s="166"/>
      <c r="BJ1779" s="165"/>
      <c r="BK1779" s="161"/>
      <c r="BL1779" s="166"/>
      <c r="CJ1779" s="413"/>
      <c r="CK1779" s="413"/>
      <c r="CO1779" s="141"/>
    </row>
    <row r="1780" spans="1:93" s="5" customFormat="1" x14ac:dyDescent="0.25">
      <c r="A1780" s="139"/>
      <c r="B1780" s="139"/>
      <c r="C1780" s="139"/>
      <c r="D1780" s="139"/>
      <c r="E1780" s="139"/>
      <c r="F1780" s="139"/>
      <c r="G1780" s="139"/>
      <c r="H1780" s="139"/>
      <c r="I1780" s="139"/>
      <c r="J1780" s="139"/>
      <c r="K1780" s="139"/>
      <c r="L1780" s="139"/>
      <c r="M1780" s="139"/>
      <c r="N1780" s="139"/>
      <c r="O1780" s="139"/>
      <c r="P1780" s="139"/>
      <c r="Q1780" s="139"/>
      <c r="R1780" s="139"/>
      <c r="S1780" s="139"/>
      <c r="T1780" s="139"/>
      <c r="U1780" s="139"/>
      <c r="V1780" s="139"/>
      <c r="W1780" s="139"/>
      <c r="X1780" s="139"/>
      <c r="Y1780" s="139"/>
      <c r="Z1780" s="139"/>
      <c r="AA1780" s="139"/>
      <c r="AB1780" s="139"/>
      <c r="AC1780" s="139"/>
      <c r="AD1780" s="139"/>
      <c r="AE1780" s="139"/>
      <c r="AF1780" s="163"/>
      <c r="AG1780" s="163"/>
      <c r="AH1780" s="163"/>
      <c r="AI1780" s="163"/>
      <c r="AJ1780" s="163"/>
      <c r="AK1780" s="164"/>
      <c r="AL1780" s="139"/>
      <c r="AM1780" s="139"/>
      <c r="AN1780" s="139"/>
      <c r="AO1780" s="139"/>
      <c r="BB1780" s="165"/>
      <c r="BC1780" s="161"/>
      <c r="BD1780" s="166"/>
      <c r="BJ1780" s="165"/>
      <c r="BK1780" s="161"/>
      <c r="BL1780" s="166"/>
      <c r="CJ1780" s="413"/>
      <c r="CK1780" s="413"/>
      <c r="CO1780" s="141"/>
    </row>
    <row r="1781" spans="1:93" s="5" customFormat="1" x14ac:dyDescent="0.25">
      <c r="A1781" s="139"/>
      <c r="B1781" s="139"/>
      <c r="C1781" s="139"/>
      <c r="D1781" s="139"/>
      <c r="E1781" s="139"/>
      <c r="F1781" s="139"/>
      <c r="G1781" s="139"/>
      <c r="H1781" s="139"/>
      <c r="I1781" s="139"/>
      <c r="J1781" s="139"/>
      <c r="K1781" s="139"/>
      <c r="L1781" s="139"/>
      <c r="M1781" s="139"/>
      <c r="N1781" s="139"/>
      <c r="O1781" s="139"/>
      <c r="P1781" s="139"/>
      <c r="Q1781" s="139"/>
      <c r="R1781" s="139"/>
      <c r="S1781" s="139"/>
      <c r="T1781" s="139"/>
      <c r="U1781" s="139"/>
      <c r="V1781" s="139"/>
      <c r="W1781" s="139"/>
      <c r="X1781" s="139"/>
      <c r="Y1781" s="139"/>
      <c r="Z1781" s="139"/>
      <c r="AA1781" s="139"/>
      <c r="AB1781" s="139"/>
      <c r="AC1781" s="139"/>
      <c r="AD1781" s="139"/>
      <c r="AE1781" s="139"/>
      <c r="AF1781" s="163"/>
      <c r="AG1781" s="163"/>
      <c r="AH1781" s="163"/>
      <c r="AI1781" s="163"/>
      <c r="AJ1781" s="163"/>
      <c r="AK1781" s="164"/>
      <c r="AL1781" s="139"/>
      <c r="AM1781" s="139"/>
      <c r="AN1781" s="139"/>
      <c r="AO1781" s="139"/>
      <c r="BB1781" s="165"/>
      <c r="BC1781" s="161"/>
      <c r="BD1781" s="166"/>
      <c r="BJ1781" s="165"/>
      <c r="BK1781" s="161"/>
      <c r="BL1781" s="166"/>
      <c r="CJ1781" s="413"/>
      <c r="CK1781" s="413"/>
      <c r="CO1781" s="141"/>
    </row>
    <row r="1782" spans="1:93" s="5" customFormat="1" x14ac:dyDescent="0.25">
      <c r="A1782" s="139"/>
      <c r="B1782" s="139"/>
      <c r="C1782" s="139"/>
      <c r="D1782" s="139"/>
      <c r="E1782" s="139"/>
      <c r="F1782" s="139"/>
      <c r="G1782" s="139"/>
      <c r="H1782" s="139"/>
      <c r="I1782" s="139"/>
      <c r="J1782" s="139"/>
      <c r="K1782" s="139"/>
      <c r="L1782" s="139"/>
      <c r="M1782" s="139"/>
      <c r="N1782" s="139"/>
      <c r="O1782" s="139"/>
      <c r="P1782" s="139"/>
      <c r="Q1782" s="139"/>
      <c r="R1782" s="139"/>
      <c r="S1782" s="139"/>
      <c r="T1782" s="139"/>
      <c r="U1782" s="139"/>
      <c r="V1782" s="139"/>
      <c r="W1782" s="139"/>
      <c r="X1782" s="139"/>
      <c r="Y1782" s="139"/>
      <c r="Z1782" s="139"/>
      <c r="AA1782" s="139"/>
      <c r="AB1782" s="139"/>
      <c r="AC1782" s="139"/>
      <c r="AD1782" s="139"/>
      <c r="AE1782" s="139"/>
      <c r="AF1782" s="163"/>
      <c r="AG1782" s="163"/>
      <c r="AH1782" s="163"/>
      <c r="AI1782" s="163"/>
      <c r="AJ1782" s="163"/>
      <c r="AK1782" s="164"/>
      <c r="AL1782" s="139"/>
      <c r="AM1782" s="139"/>
      <c r="AN1782" s="139"/>
      <c r="AO1782" s="139"/>
      <c r="BB1782" s="165"/>
      <c r="BC1782" s="161"/>
      <c r="BD1782" s="166"/>
      <c r="BJ1782" s="165"/>
      <c r="BK1782" s="161"/>
      <c r="BL1782" s="166"/>
      <c r="CJ1782" s="413"/>
      <c r="CK1782" s="413"/>
      <c r="CO1782" s="141"/>
    </row>
    <row r="1783" spans="1:93" s="5" customFormat="1" x14ac:dyDescent="0.25">
      <c r="A1783" s="139"/>
      <c r="B1783" s="139"/>
      <c r="C1783" s="139"/>
      <c r="D1783" s="139"/>
      <c r="E1783" s="139"/>
      <c r="F1783" s="139"/>
      <c r="G1783" s="139"/>
      <c r="H1783" s="139"/>
      <c r="I1783" s="139"/>
      <c r="J1783" s="139"/>
      <c r="K1783" s="139"/>
      <c r="L1783" s="139"/>
      <c r="M1783" s="139"/>
      <c r="N1783" s="139"/>
      <c r="O1783" s="139"/>
      <c r="P1783" s="139"/>
      <c r="Q1783" s="139"/>
      <c r="R1783" s="139"/>
      <c r="S1783" s="139"/>
      <c r="T1783" s="139"/>
      <c r="U1783" s="139"/>
      <c r="V1783" s="139"/>
      <c r="W1783" s="139"/>
      <c r="X1783" s="139"/>
      <c r="Y1783" s="139"/>
      <c r="Z1783" s="139"/>
      <c r="AA1783" s="139"/>
      <c r="AB1783" s="139"/>
      <c r="AC1783" s="139"/>
      <c r="AD1783" s="139"/>
      <c r="AE1783" s="139"/>
      <c r="AF1783" s="163"/>
      <c r="AG1783" s="163"/>
      <c r="AH1783" s="163"/>
      <c r="AI1783" s="163"/>
      <c r="AJ1783" s="163"/>
      <c r="AK1783" s="164"/>
      <c r="AL1783" s="139"/>
      <c r="AM1783" s="139"/>
      <c r="AN1783" s="139"/>
      <c r="AO1783" s="139"/>
      <c r="BB1783" s="165"/>
      <c r="BC1783" s="161"/>
      <c r="BD1783" s="166"/>
      <c r="BJ1783" s="165"/>
      <c r="BK1783" s="161"/>
      <c r="BL1783" s="166"/>
      <c r="CJ1783" s="413"/>
      <c r="CK1783" s="413"/>
      <c r="CO1783" s="141"/>
    </row>
    <row r="1784" spans="1:93" s="5" customFormat="1" x14ac:dyDescent="0.25">
      <c r="A1784" s="139"/>
      <c r="B1784" s="139"/>
      <c r="C1784" s="139"/>
      <c r="D1784" s="139"/>
      <c r="E1784" s="139"/>
      <c r="F1784" s="139"/>
      <c r="G1784" s="139"/>
      <c r="H1784" s="139"/>
      <c r="I1784" s="139"/>
      <c r="J1784" s="139"/>
      <c r="K1784" s="139"/>
      <c r="L1784" s="139"/>
      <c r="M1784" s="139"/>
      <c r="N1784" s="139"/>
      <c r="O1784" s="139"/>
      <c r="P1784" s="139"/>
      <c r="Q1784" s="139"/>
      <c r="R1784" s="139"/>
      <c r="S1784" s="139"/>
      <c r="T1784" s="139"/>
      <c r="U1784" s="139"/>
      <c r="V1784" s="139"/>
      <c r="W1784" s="139"/>
      <c r="X1784" s="139"/>
      <c r="Y1784" s="139"/>
      <c r="Z1784" s="139"/>
      <c r="AA1784" s="139"/>
      <c r="AB1784" s="139"/>
      <c r="AC1784" s="139"/>
      <c r="AD1784" s="139"/>
      <c r="AE1784" s="139"/>
      <c r="AF1784" s="163"/>
      <c r="AG1784" s="163"/>
      <c r="AH1784" s="163"/>
      <c r="AI1784" s="163"/>
      <c r="AJ1784" s="163"/>
      <c r="AK1784" s="164"/>
      <c r="AL1784" s="139"/>
      <c r="AM1784" s="139"/>
      <c r="AN1784" s="139"/>
      <c r="AO1784" s="139"/>
      <c r="BB1784" s="165"/>
      <c r="BC1784" s="161"/>
      <c r="BD1784" s="166"/>
      <c r="BJ1784" s="165"/>
      <c r="BK1784" s="161"/>
      <c r="BL1784" s="166"/>
      <c r="CJ1784" s="413"/>
      <c r="CK1784" s="413"/>
      <c r="CO1784" s="141"/>
    </row>
    <row r="1785" spans="1:93" s="5" customFormat="1" x14ac:dyDescent="0.25">
      <c r="A1785" s="139"/>
      <c r="B1785" s="139"/>
      <c r="C1785" s="139"/>
      <c r="D1785" s="139"/>
      <c r="E1785" s="139"/>
      <c r="F1785" s="139"/>
      <c r="G1785" s="139"/>
      <c r="H1785" s="139"/>
      <c r="I1785" s="139"/>
      <c r="J1785" s="139"/>
      <c r="K1785" s="139"/>
      <c r="L1785" s="139"/>
      <c r="M1785" s="139"/>
      <c r="N1785" s="139"/>
      <c r="O1785" s="139"/>
      <c r="P1785" s="139"/>
      <c r="Q1785" s="139"/>
      <c r="R1785" s="139"/>
      <c r="S1785" s="139"/>
      <c r="T1785" s="139"/>
      <c r="U1785" s="139"/>
      <c r="V1785" s="139"/>
      <c r="W1785" s="139"/>
      <c r="X1785" s="139"/>
      <c r="Y1785" s="139"/>
      <c r="Z1785" s="139"/>
      <c r="AA1785" s="139"/>
      <c r="AB1785" s="139"/>
      <c r="AC1785" s="139"/>
      <c r="AD1785" s="139"/>
      <c r="AE1785" s="139"/>
      <c r="AF1785" s="163"/>
      <c r="AG1785" s="163"/>
      <c r="AH1785" s="163"/>
      <c r="AI1785" s="163"/>
      <c r="AJ1785" s="163"/>
      <c r="AK1785" s="164"/>
      <c r="AL1785" s="139"/>
      <c r="AM1785" s="139"/>
      <c r="AN1785" s="139"/>
      <c r="AO1785" s="139"/>
      <c r="BB1785" s="165"/>
      <c r="BC1785" s="161"/>
      <c r="BD1785" s="166"/>
      <c r="BJ1785" s="165"/>
      <c r="BK1785" s="161"/>
      <c r="BL1785" s="166"/>
      <c r="CJ1785" s="413"/>
      <c r="CK1785" s="413"/>
      <c r="CO1785" s="141"/>
    </row>
    <row r="1786" spans="1:93" s="5" customFormat="1" x14ac:dyDescent="0.25">
      <c r="A1786" s="139"/>
      <c r="B1786" s="139"/>
      <c r="C1786" s="139"/>
      <c r="D1786" s="139"/>
      <c r="E1786" s="139"/>
      <c r="F1786" s="139"/>
      <c r="G1786" s="139"/>
      <c r="H1786" s="139"/>
      <c r="I1786" s="139"/>
      <c r="J1786" s="139"/>
      <c r="K1786" s="139"/>
      <c r="L1786" s="139"/>
      <c r="M1786" s="139"/>
      <c r="N1786" s="139"/>
      <c r="O1786" s="139"/>
      <c r="P1786" s="139"/>
      <c r="Q1786" s="139"/>
      <c r="R1786" s="139"/>
      <c r="S1786" s="139"/>
      <c r="T1786" s="139"/>
      <c r="U1786" s="139"/>
      <c r="V1786" s="139"/>
      <c r="W1786" s="139"/>
      <c r="X1786" s="139"/>
      <c r="Y1786" s="139"/>
      <c r="Z1786" s="139"/>
      <c r="AA1786" s="139"/>
      <c r="AB1786" s="139"/>
      <c r="AC1786" s="139"/>
      <c r="AD1786" s="139"/>
      <c r="AE1786" s="139"/>
      <c r="AF1786" s="163"/>
      <c r="AG1786" s="163"/>
      <c r="AH1786" s="163"/>
      <c r="AI1786" s="163"/>
      <c r="AJ1786" s="163"/>
      <c r="AK1786" s="164"/>
      <c r="AL1786" s="139"/>
      <c r="AM1786" s="139"/>
      <c r="AN1786" s="139"/>
      <c r="AO1786" s="139"/>
      <c r="BB1786" s="165"/>
      <c r="BC1786" s="161"/>
      <c r="BD1786" s="166"/>
      <c r="BJ1786" s="165"/>
      <c r="BK1786" s="161"/>
      <c r="BL1786" s="166"/>
      <c r="CJ1786" s="413"/>
      <c r="CK1786" s="413"/>
      <c r="CO1786" s="141"/>
    </row>
    <row r="1787" spans="1:93" s="5" customFormat="1" x14ac:dyDescent="0.25">
      <c r="A1787" s="139"/>
      <c r="B1787" s="139"/>
      <c r="C1787" s="139"/>
      <c r="D1787" s="139"/>
      <c r="E1787" s="139"/>
      <c r="F1787" s="139"/>
      <c r="G1787" s="139"/>
      <c r="H1787" s="139"/>
      <c r="I1787" s="139"/>
      <c r="J1787" s="139"/>
      <c r="K1787" s="139"/>
      <c r="L1787" s="139"/>
      <c r="M1787" s="139"/>
      <c r="N1787" s="139"/>
      <c r="O1787" s="139"/>
      <c r="P1787" s="139"/>
      <c r="Q1787" s="139"/>
      <c r="R1787" s="139"/>
      <c r="S1787" s="139"/>
      <c r="T1787" s="139"/>
      <c r="U1787" s="139"/>
      <c r="V1787" s="139"/>
      <c r="W1787" s="139"/>
      <c r="X1787" s="139"/>
      <c r="Y1787" s="139"/>
      <c r="Z1787" s="139"/>
      <c r="AA1787" s="139"/>
      <c r="AB1787" s="139"/>
      <c r="AC1787" s="139"/>
      <c r="AD1787" s="139"/>
      <c r="AE1787" s="139"/>
      <c r="AF1787" s="163"/>
      <c r="AG1787" s="163"/>
      <c r="AH1787" s="163"/>
      <c r="AI1787" s="163"/>
      <c r="AJ1787" s="163"/>
      <c r="AK1787" s="164"/>
      <c r="AL1787" s="139"/>
      <c r="AM1787" s="139"/>
      <c r="AN1787" s="139"/>
      <c r="AO1787" s="139"/>
      <c r="BB1787" s="165"/>
      <c r="BC1787" s="161"/>
      <c r="BD1787" s="166"/>
      <c r="BJ1787" s="165"/>
      <c r="BK1787" s="161"/>
      <c r="BL1787" s="166"/>
      <c r="CJ1787" s="413"/>
      <c r="CK1787" s="413"/>
      <c r="CO1787" s="141"/>
    </row>
    <row r="1788" spans="1:93" s="5" customFormat="1" x14ac:dyDescent="0.25">
      <c r="A1788" s="139"/>
      <c r="B1788" s="139"/>
      <c r="C1788" s="139"/>
      <c r="D1788" s="139"/>
      <c r="E1788" s="139"/>
      <c r="F1788" s="139"/>
      <c r="G1788" s="139"/>
      <c r="H1788" s="139"/>
      <c r="I1788" s="139"/>
      <c r="J1788" s="139"/>
      <c r="K1788" s="139"/>
      <c r="L1788" s="139"/>
      <c r="M1788" s="139"/>
      <c r="N1788" s="139"/>
      <c r="O1788" s="139"/>
      <c r="P1788" s="139"/>
      <c r="Q1788" s="139"/>
      <c r="R1788" s="139"/>
      <c r="S1788" s="139"/>
      <c r="T1788" s="139"/>
      <c r="U1788" s="139"/>
      <c r="V1788" s="139"/>
      <c r="W1788" s="139"/>
      <c r="X1788" s="139"/>
      <c r="Y1788" s="139"/>
      <c r="Z1788" s="139"/>
      <c r="AA1788" s="139"/>
      <c r="AB1788" s="139"/>
      <c r="AC1788" s="139"/>
      <c r="AD1788" s="139"/>
      <c r="AE1788" s="139"/>
      <c r="AF1788" s="163"/>
      <c r="AG1788" s="163"/>
      <c r="AH1788" s="163"/>
      <c r="AI1788" s="163"/>
      <c r="AJ1788" s="163"/>
      <c r="AK1788" s="164"/>
      <c r="AL1788" s="139"/>
      <c r="AM1788" s="139"/>
      <c r="AN1788" s="139"/>
      <c r="AO1788" s="139"/>
      <c r="BB1788" s="165"/>
      <c r="BC1788" s="161"/>
      <c r="BD1788" s="166"/>
      <c r="BJ1788" s="165"/>
      <c r="BK1788" s="161"/>
      <c r="BL1788" s="166"/>
      <c r="CJ1788" s="413"/>
      <c r="CK1788" s="413"/>
      <c r="CO1788" s="141"/>
    </row>
    <row r="1789" spans="1:93" s="5" customFormat="1" x14ac:dyDescent="0.25">
      <c r="A1789" s="139"/>
      <c r="B1789" s="139"/>
      <c r="C1789" s="139"/>
      <c r="D1789" s="139"/>
      <c r="E1789" s="139"/>
      <c r="F1789" s="139"/>
      <c r="G1789" s="139"/>
      <c r="H1789" s="139"/>
      <c r="I1789" s="139"/>
      <c r="J1789" s="139"/>
      <c r="K1789" s="139"/>
      <c r="L1789" s="139"/>
      <c r="M1789" s="139"/>
      <c r="N1789" s="139"/>
      <c r="O1789" s="139"/>
      <c r="P1789" s="139"/>
      <c r="Q1789" s="139"/>
      <c r="R1789" s="139"/>
      <c r="S1789" s="139"/>
      <c r="T1789" s="139"/>
      <c r="U1789" s="139"/>
      <c r="V1789" s="139"/>
      <c r="W1789" s="139"/>
      <c r="X1789" s="139"/>
      <c r="Y1789" s="139"/>
      <c r="Z1789" s="139"/>
      <c r="AA1789" s="139"/>
      <c r="AB1789" s="139"/>
      <c r="AC1789" s="139"/>
      <c r="AD1789" s="139"/>
      <c r="AE1789" s="139"/>
      <c r="AF1789" s="163"/>
      <c r="AG1789" s="163"/>
      <c r="AH1789" s="163"/>
      <c r="AI1789" s="163"/>
      <c r="AJ1789" s="163"/>
      <c r="AK1789" s="164"/>
      <c r="AL1789" s="139"/>
      <c r="AM1789" s="139"/>
      <c r="AN1789" s="139"/>
      <c r="AO1789" s="139"/>
      <c r="BB1789" s="165"/>
      <c r="BC1789" s="161"/>
      <c r="BD1789" s="166"/>
      <c r="BJ1789" s="165"/>
      <c r="BK1789" s="161"/>
      <c r="BL1789" s="166"/>
      <c r="CJ1789" s="413"/>
      <c r="CK1789" s="413"/>
      <c r="CO1789" s="141"/>
    </row>
    <row r="1790" spans="1:93" s="5" customFormat="1" x14ac:dyDescent="0.25">
      <c r="A1790" s="139"/>
      <c r="B1790" s="139"/>
      <c r="C1790" s="139"/>
      <c r="D1790" s="139"/>
      <c r="E1790" s="139"/>
      <c r="F1790" s="139"/>
      <c r="G1790" s="139"/>
      <c r="H1790" s="139"/>
      <c r="I1790" s="139"/>
      <c r="J1790" s="139"/>
      <c r="K1790" s="139"/>
      <c r="L1790" s="139"/>
      <c r="M1790" s="139"/>
      <c r="N1790" s="139"/>
      <c r="O1790" s="139"/>
      <c r="P1790" s="139"/>
      <c r="Q1790" s="139"/>
      <c r="R1790" s="139"/>
      <c r="S1790" s="139"/>
      <c r="T1790" s="139"/>
      <c r="U1790" s="139"/>
      <c r="V1790" s="139"/>
      <c r="W1790" s="139"/>
      <c r="X1790" s="139"/>
      <c r="Y1790" s="139"/>
      <c r="Z1790" s="139"/>
      <c r="AA1790" s="139"/>
      <c r="AB1790" s="139"/>
      <c r="AC1790" s="139"/>
      <c r="AD1790" s="139"/>
      <c r="AE1790" s="139"/>
      <c r="AF1790" s="163"/>
      <c r="AG1790" s="163"/>
      <c r="AH1790" s="163"/>
      <c r="AI1790" s="163"/>
      <c r="AJ1790" s="163"/>
      <c r="AK1790" s="164"/>
      <c r="AL1790" s="139"/>
      <c r="AM1790" s="139"/>
      <c r="AN1790" s="139"/>
      <c r="AO1790" s="139"/>
      <c r="BB1790" s="165"/>
      <c r="BC1790" s="161"/>
      <c r="BD1790" s="166"/>
      <c r="BJ1790" s="165"/>
      <c r="BK1790" s="161"/>
      <c r="BL1790" s="166"/>
      <c r="CJ1790" s="413"/>
      <c r="CK1790" s="413"/>
      <c r="CO1790" s="141"/>
    </row>
    <row r="1791" spans="1:93" s="5" customFormat="1" x14ac:dyDescent="0.25">
      <c r="A1791" s="139"/>
      <c r="B1791" s="139"/>
      <c r="C1791" s="139"/>
      <c r="D1791" s="139"/>
      <c r="E1791" s="139"/>
      <c r="F1791" s="139"/>
      <c r="G1791" s="139"/>
      <c r="H1791" s="139"/>
      <c r="I1791" s="139"/>
      <c r="J1791" s="139"/>
      <c r="K1791" s="139"/>
      <c r="L1791" s="139"/>
      <c r="M1791" s="139"/>
      <c r="N1791" s="139"/>
      <c r="O1791" s="139"/>
      <c r="P1791" s="139"/>
      <c r="Q1791" s="139"/>
      <c r="R1791" s="139"/>
      <c r="S1791" s="139"/>
      <c r="T1791" s="139"/>
      <c r="U1791" s="139"/>
      <c r="V1791" s="139"/>
      <c r="W1791" s="139"/>
      <c r="X1791" s="139"/>
      <c r="Y1791" s="139"/>
      <c r="Z1791" s="139"/>
      <c r="AA1791" s="139"/>
      <c r="AB1791" s="139"/>
      <c r="AC1791" s="139"/>
      <c r="AD1791" s="139"/>
      <c r="AE1791" s="139"/>
      <c r="AF1791" s="163"/>
      <c r="AG1791" s="163"/>
      <c r="AH1791" s="163"/>
      <c r="AI1791" s="163"/>
      <c r="AJ1791" s="163"/>
      <c r="AK1791" s="164"/>
      <c r="AL1791" s="139"/>
      <c r="AM1791" s="139"/>
      <c r="AN1791" s="139"/>
      <c r="AO1791" s="139"/>
      <c r="BB1791" s="165"/>
      <c r="BC1791" s="161"/>
      <c r="BD1791" s="166"/>
      <c r="BJ1791" s="165"/>
      <c r="BK1791" s="161"/>
      <c r="BL1791" s="166"/>
      <c r="CJ1791" s="413"/>
      <c r="CK1791" s="413"/>
      <c r="CO1791" s="141"/>
    </row>
    <row r="1792" spans="1:93" s="5" customFormat="1" x14ac:dyDescent="0.25">
      <c r="A1792" s="139"/>
      <c r="B1792" s="139"/>
      <c r="C1792" s="139"/>
      <c r="D1792" s="139"/>
      <c r="E1792" s="139"/>
      <c r="F1792" s="139"/>
      <c r="G1792" s="139"/>
      <c r="H1792" s="139"/>
      <c r="I1792" s="139"/>
      <c r="J1792" s="139"/>
      <c r="K1792" s="139"/>
      <c r="L1792" s="139"/>
      <c r="M1792" s="139"/>
      <c r="N1792" s="139"/>
      <c r="O1792" s="139"/>
      <c r="P1792" s="139"/>
      <c r="Q1792" s="139"/>
      <c r="R1792" s="139"/>
      <c r="S1792" s="139"/>
      <c r="T1792" s="139"/>
      <c r="U1792" s="139"/>
      <c r="V1792" s="139"/>
      <c r="W1792" s="139"/>
      <c r="X1792" s="139"/>
      <c r="Y1792" s="139"/>
      <c r="Z1792" s="139"/>
      <c r="AA1792" s="139"/>
      <c r="AB1792" s="139"/>
      <c r="AC1792" s="139"/>
      <c r="AD1792" s="139"/>
      <c r="AE1792" s="139"/>
      <c r="AF1792" s="163"/>
      <c r="AG1792" s="163"/>
      <c r="AH1792" s="163"/>
      <c r="AI1792" s="163"/>
      <c r="AJ1792" s="163"/>
      <c r="AK1792" s="164"/>
      <c r="AL1792" s="139"/>
      <c r="AM1792" s="139"/>
      <c r="AN1792" s="139"/>
      <c r="AO1792" s="139"/>
      <c r="BB1792" s="165"/>
      <c r="BC1792" s="161"/>
      <c r="BD1792" s="166"/>
      <c r="BJ1792" s="165"/>
      <c r="BK1792" s="161"/>
      <c r="BL1792" s="166"/>
      <c r="CJ1792" s="413"/>
      <c r="CK1792" s="413"/>
      <c r="CO1792" s="141"/>
    </row>
    <row r="1793" spans="1:93" s="5" customFormat="1" x14ac:dyDescent="0.25">
      <c r="A1793" s="139"/>
      <c r="B1793" s="139"/>
      <c r="C1793" s="139"/>
      <c r="D1793" s="139"/>
      <c r="E1793" s="139"/>
      <c r="F1793" s="139"/>
      <c r="G1793" s="139"/>
      <c r="H1793" s="139"/>
      <c r="I1793" s="139"/>
      <c r="J1793" s="139"/>
      <c r="K1793" s="139"/>
      <c r="L1793" s="139"/>
      <c r="M1793" s="139"/>
      <c r="N1793" s="139"/>
      <c r="O1793" s="139"/>
      <c r="P1793" s="139"/>
      <c r="Q1793" s="139"/>
      <c r="R1793" s="139"/>
      <c r="S1793" s="139"/>
      <c r="T1793" s="139"/>
      <c r="U1793" s="139"/>
      <c r="V1793" s="139"/>
      <c r="W1793" s="139"/>
      <c r="X1793" s="139"/>
      <c r="Y1793" s="139"/>
      <c r="Z1793" s="139"/>
      <c r="AA1793" s="139"/>
      <c r="AB1793" s="139"/>
      <c r="AC1793" s="139"/>
      <c r="AD1793" s="139"/>
      <c r="AE1793" s="139"/>
      <c r="AF1793" s="163"/>
      <c r="AG1793" s="163"/>
      <c r="AH1793" s="163"/>
      <c r="AI1793" s="163"/>
      <c r="AJ1793" s="163"/>
      <c r="AK1793" s="164"/>
      <c r="AL1793" s="139"/>
      <c r="AM1793" s="139"/>
      <c r="AN1793" s="139"/>
      <c r="AO1793" s="139"/>
      <c r="BB1793" s="165"/>
      <c r="BC1793" s="161"/>
      <c r="BD1793" s="166"/>
      <c r="BJ1793" s="165"/>
      <c r="BK1793" s="161"/>
      <c r="BL1793" s="166"/>
      <c r="CJ1793" s="413"/>
      <c r="CK1793" s="413"/>
      <c r="CO1793" s="141"/>
    </row>
    <row r="1794" spans="1:93" s="5" customFormat="1" x14ac:dyDescent="0.25">
      <c r="A1794" s="139"/>
      <c r="B1794" s="139"/>
      <c r="C1794" s="139"/>
      <c r="D1794" s="139"/>
      <c r="E1794" s="139"/>
      <c r="F1794" s="139"/>
      <c r="G1794" s="139"/>
      <c r="H1794" s="139"/>
      <c r="I1794" s="139"/>
      <c r="J1794" s="139"/>
      <c r="K1794" s="139"/>
      <c r="L1794" s="139"/>
      <c r="M1794" s="139"/>
      <c r="N1794" s="139"/>
      <c r="O1794" s="139"/>
      <c r="P1794" s="139"/>
      <c r="Q1794" s="139"/>
      <c r="R1794" s="139"/>
      <c r="S1794" s="139"/>
      <c r="T1794" s="139"/>
      <c r="U1794" s="139"/>
      <c r="V1794" s="139"/>
      <c r="W1794" s="139"/>
      <c r="X1794" s="139"/>
      <c r="Y1794" s="139"/>
      <c r="Z1794" s="139"/>
      <c r="AA1794" s="139"/>
      <c r="AB1794" s="139"/>
      <c r="AC1794" s="139"/>
      <c r="AD1794" s="139"/>
      <c r="AE1794" s="139"/>
      <c r="AF1794" s="163"/>
      <c r="AG1794" s="163"/>
      <c r="AH1794" s="163"/>
      <c r="AI1794" s="163"/>
      <c r="AJ1794" s="163"/>
      <c r="AK1794" s="164"/>
      <c r="AL1794" s="139"/>
      <c r="AM1794" s="139"/>
      <c r="AN1794" s="139"/>
      <c r="AO1794" s="139"/>
      <c r="BB1794" s="165"/>
      <c r="BC1794" s="161"/>
      <c r="BD1794" s="166"/>
      <c r="BJ1794" s="165"/>
      <c r="BK1794" s="161"/>
      <c r="BL1794" s="166"/>
      <c r="CJ1794" s="413"/>
      <c r="CK1794" s="413"/>
      <c r="CO1794" s="141"/>
    </row>
    <row r="1795" spans="1:93" s="5" customFormat="1" x14ac:dyDescent="0.25">
      <c r="A1795" s="139"/>
      <c r="B1795" s="139"/>
      <c r="C1795" s="139"/>
      <c r="D1795" s="139"/>
      <c r="E1795" s="139"/>
      <c r="F1795" s="139"/>
      <c r="G1795" s="139"/>
      <c r="H1795" s="139"/>
      <c r="I1795" s="139"/>
      <c r="J1795" s="139"/>
      <c r="K1795" s="139"/>
      <c r="L1795" s="139"/>
      <c r="M1795" s="139"/>
      <c r="N1795" s="139"/>
      <c r="O1795" s="139"/>
      <c r="P1795" s="139"/>
      <c r="Q1795" s="139"/>
      <c r="R1795" s="139"/>
      <c r="S1795" s="139"/>
      <c r="T1795" s="139"/>
      <c r="U1795" s="139"/>
      <c r="V1795" s="139"/>
      <c r="W1795" s="139"/>
      <c r="X1795" s="139"/>
      <c r="Y1795" s="139"/>
      <c r="Z1795" s="139"/>
      <c r="AA1795" s="139"/>
      <c r="AB1795" s="139"/>
      <c r="AC1795" s="139"/>
      <c r="AD1795" s="139"/>
      <c r="AE1795" s="139"/>
      <c r="AF1795" s="163"/>
      <c r="AG1795" s="163"/>
      <c r="AH1795" s="163"/>
      <c r="AI1795" s="163"/>
      <c r="AJ1795" s="163"/>
      <c r="AK1795" s="164"/>
      <c r="AL1795" s="139"/>
      <c r="AM1795" s="139"/>
      <c r="AN1795" s="139"/>
      <c r="AO1795" s="139"/>
      <c r="BB1795" s="165"/>
      <c r="BC1795" s="161"/>
      <c r="BD1795" s="166"/>
      <c r="BJ1795" s="165"/>
      <c r="BK1795" s="161"/>
      <c r="BL1795" s="166"/>
      <c r="CJ1795" s="413"/>
      <c r="CK1795" s="413"/>
      <c r="CO1795" s="141"/>
    </row>
    <row r="1796" spans="1:93" s="5" customFormat="1" x14ac:dyDescent="0.25">
      <c r="A1796" s="139"/>
      <c r="B1796" s="139"/>
      <c r="C1796" s="139"/>
      <c r="D1796" s="139"/>
      <c r="E1796" s="139"/>
      <c r="F1796" s="139"/>
      <c r="G1796" s="139"/>
      <c r="H1796" s="139"/>
      <c r="I1796" s="139"/>
      <c r="J1796" s="139"/>
      <c r="K1796" s="139"/>
      <c r="L1796" s="139"/>
      <c r="M1796" s="139"/>
      <c r="N1796" s="139"/>
      <c r="O1796" s="139"/>
      <c r="P1796" s="139"/>
      <c r="Q1796" s="139"/>
      <c r="R1796" s="139"/>
      <c r="S1796" s="139"/>
      <c r="T1796" s="139"/>
      <c r="U1796" s="139"/>
      <c r="V1796" s="139"/>
      <c r="W1796" s="139"/>
      <c r="X1796" s="139"/>
      <c r="Y1796" s="139"/>
      <c r="Z1796" s="139"/>
      <c r="AA1796" s="139"/>
      <c r="AB1796" s="139"/>
      <c r="AC1796" s="139"/>
      <c r="AD1796" s="139"/>
      <c r="AE1796" s="139"/>
      <c r="AF1796" s="163"/>
      <c r="AG1796" s="163"/>
      <c r="AH1796" s="163"/>
      <c r="AI1796" s="163"/>
      <c r="AJ1796" s="163"/>
      <c r="AK1796" s="164"/>
      <c r="AL1796" s="139"/>
      <c r="AM1796" s="139"/>
      <c r="AN1796" s="139"/>
      <c r="AO1796" s="139"/>
      <c r="BB1796" s="165"/>
      <c r="BC1796" s="161"/>
      <c r="BD1796" s="166"/>
      <c r="BJ1796" s="165"/>
      <c r="BK1796" s="161"/>
      <c r="BL1796" s="166"/>
      <c r="CJ1796" s="413"/>
      <c r="CK1796" s="413"/>
      <c r="CO1796" s="141"/>
    </row>
    <row r="1797" spans="1:93" s="5" customFormat="1" x14ac:dyDescent="0.25">
      <c r="A1797" s="139"/>
      <c r="B1797" s="139"/>
      <c r="C1797" s="139"/>
      <c r="D1797" s="139"/>
      <c r="E1797" s="139"/>
      <c r="F1797" s="139"/>
      <c r="G1797" s="139"/>
      <c r="H1797" s="139"/>
      <c r="I1797" s="139"/>
      <c r="J1797" s="139"/>
      <c r="K1797" s="139"/>
      <c r="L1797" s="139"/>
      <c r="M1797" s="139"/>
      <c r="N1797" s="139"/>
      <c r="O1797" s="139"/>
      <c r="P1797" s="139"/>
      <c r="Q1797" s="139"/>
      <c r="R1797" s="139"/>
      <c r="S1797" s="139"/>
      <c r="T1797" s="139"/>
      <c r="U1797" s="139"/>
      <c r="V1797" s="139"/>
      <c r="W1797" s="139"/>
      <c r="X1797" s="139"/>
      <c r="Y1797" s="139"/>
      <c r="Z1797" s="139"/>
      <c r="AA1797" s="139"/>
      <c r="AB1797" s="139"/>
      <c r="AC1797" s="139"/>
      <c r="AD1797" s="139"/>
      <c r="AE1797" s="139"/>
      <c r="AF1797" s="163"/>
      <c r="AG1797" s="163"/>
      <c r="AH1797" s="163"/>
      <c r="AI1797" s="163"/>
      <c r="AJ1797" s="163"/>
      <c r="AK1797" s="164"/>
      <c r="AL1797" s="139"/>
      <c r="AM1797" s="139"/>
      <c r="AN1797" s="139"/>
      <c r="AO1797" s="139"/>
      <c r="BB1797" s="165"/>
      <c r="BC1797" s="161"/>
      <c r="BD1797" s="166"/>
      <c r="BJ1797" s="165"/>
      <c r="BK1797" s="161"/>
      <c r="BL1797" s="166"/>
      <c r="CJ1797" s="413"/>
      <c r="CK1797" s="413"/>
      <c r="CO1797" s="141"/>
    </row>
    <row r="1798" spans="1:93" s="5" customFormat="1" x14ac:dyDescent="0.25">
      <c r="A1798" s="139"/>
      <c r="B1798" s="139"/>
      <c r="C1798" s="139"/>
      <c r="D1798" s="139"/>
      <c r="E1798" s="139"/>
      <c r="F1798" s="139"/>
      <c r="G1798" s="139"/>
      <c r="H1798" s="139"/>
      <c r="I1798" s="139"/>
      <c r="J1798" s="139"/>
      <c r="K1798" s="139"/>
      <c r="L1798" s="139"/>
      <c r="M1798" s="139"/>
      <c r="N1798" s="139"/>
      <c r="O1798" s="139"/>
      <c r="P1798" s="139"/>
      <c r="Q1798" s="139"/>
      <c r="R1798" s="139"/>
      <c r="S1798" s="139"/>
      <c r="T1798" s="139"/>
      <c r="U1798" s="139"/>
      <c r="V1798" s="139"/>
      <c r="W1798" s="139"/>
      <c r="X1798" s="139"/>
      <c r="Y1798" s="139"/>
      <c r="Z1798" s="139"/>
      <c r="AA1798" s="139"/>
      <c r="AB1798" s="139"/>
      <c r="AC1798" s="139"/>
      <c r="AD1798" s="139"/>
      <c r="AE1798" s="139"/>
      <c r="AF1798" s="163"/>
      <c r="AG1798" s="163"/>
      <c r="AH1798" s="163"/>
      <c r="AI1798" s="163"/>
      <c r="AJ1798" s="163"/>
      <c r="AK1798" s="164"/>
      <c r="AL1798" s="139"/>
      <c r="AM1798" s="139"/>
      <c r="AN1798" s="139"/>
      <c r="AO1798" s="139"/>
      <c r="BB1798" s="165"/>
      <c r="BC1798" s="161"/>
      <c r="BD1798" s="166"/>
      <c r="BJ1798" s="165"/>
      <c r="BK1798" s="161"/>
      <c r="BL1798" s="166"/>
      <c r="CJ1798" s="413"/>
      <c r="CK1798" s="413"/>
      <c r="CO1798" s="141"/>
    </row>
    <row r="1799" spans="1:93" s="5" customFormat="1" x14ac:dyDescent="0.25">
      <c r="A1799" s="139"/>
      <c r="B1799" s="139"/>
      <c r="C1799" s="139"/>
      <c r="D1799" s="139"/>
      <c r="E1799" s="139"/>
      <c r="F1799" s="139"/>
      <c r="G1799" s="139"/>
      <c r="H1799" s="139"/>
      <c r="I1799" s="139"/>
      <c r="J1799" s="139"/>
      <c r="K1799" s="139"/>
      <c r="L1799" s="139"/>
      <c r="M1799" s="139"/>
      <c r="N1799" s="139"/>
      <c r="O1799" s="139"/>
      <c r="P1799" s="139"/>
      <c r="Q1799" s="139"/>
      <c r="R1799" s="139"/>
      <c r="S1799" s="139"/>
      <c r="T1799" s="139"/>
      <c r="U1799" s="139"/>
      <c r="V1799" s="139"/>
      <c r="W1799" s="139"/>
      <c r="X1799" s="139"/>
      <c r="Y1799" s="139"/>
      <c r="Z1799" s="139"/>
      <c r="AA1799" s="139"/>
      <c r="AB1799" s="139"/>
      <c r="AC1799" s="139"/>
      <c r="AD1799" s="139"/>
      <c r="AE1799" s="139"/>
      <c r="AF1799" s="163"/>
      <c r="AG1799" s="163"/>
      <c r="AH1799" s="163"/>
      <c r="AI1799" s="163"/>
      <c r="AJ1799" s="163"/>
      <c r="AK1799" s="164"/>
      <c r="AL1799" s="139"/>
      <c r="AM1799" s="139"/>
      <c r="AN1799" s="139"/>
      <c r="AO1799" s="139"/>
      <c r="BB1799" s="165"/>
      <c r="BC1799" s="161"/>
      <c r="BD1799" s="166"/>
      <c r="BJ1799" s="165"/>
      <c r="BK1799" s="161"/>
      <c r="BL1799" s="166"/>
      <c r="CJ1799" s="413"/>
      <c r="CK1799" s="413"/>
      <c r="CO1799" s="141"/>
    </row>
    <row r="1800" spans="1:93" s="5" customFormat="1" x14ac:dyDescent="0.25">
      <c r="A1800" s="139"/>
      <c r="B1800" s="139"/>
      <c r="C1800" s="139"/>
      <c r="D1800" s="139"/>
      <c r="E1800" s="139"/>
      <c r="F1800" s="139"/>
      <c r="G1800" s="139"/>
      <c r="H1800" s="139"/>
      <c r="I1800" s="139"/>
      <c r="J1800" s="139"/>
      <c r="K1800" s="139"/>
      <c r="L1800" s="139"/>
      <c r="M1800" s="139"/>
      <c r="N1800" s="139"/>
      <c r="O1800" s="139"/>
      <c r="P1800" s="139"/>
      <c r="Q1800" s="139"/>
      <c r="R1800" s="139"/>
      <c r="S1800" s="139"/>
      <c r="T1800" s="139"/>
      <c r="U1800" s="139"/>
      <c r="V1800" s="139"/>
      <c r="W1800" s="139"/>
      <c r="X1800" s="139"/>
      <c r="Y1800" s="139"/>
      <c r="Z1800" s="139"/>
      <c r="AA1800" s="139"/>
      <c r="AB1800" s="139"/>
      <c r="AC1800" s="139"/>
      <c r="AD1800" s="139"/>
      <c r="AE1800" s="139"/>
      <c r="AF1800" s="163"/>
      <c r="AG1800" s="163"/>
      <c r="AH1800" s="163"/>
      <c r="AI1800" s="163"/>
      <c r="AJ1800" s="163"/>
      <c r="AK1800" s="164"/>
      <c r="AL1800" s="139"/>
      <c r="AM1800" s="139"/>
      <c r="AN1800" s="139"/>
      <c r="AO1800" s="139"/>
      <c r="BB1800" s="165"/>
      <c r="BC1800" s="161"/>
      <c r="BD1800" s="166"/>
      <c r="BJ1800" s="165"/>
      <c r="BK1800" s="161"/>
      <c r="BL1800" s="166"/>
      <c r="CJ1800" s="413"/>
      <c r="CK1800" s="413"/>
      <c r="CO1800" s="141"/>
    </row>
    <row r="1801" spans="1:93" s="5" customFormat="1" x14ac:dyDescent="0.25">
      <c r="A1801" s="139"/>
      <c r="B1801" s="139"/>
      <c r="C1801" s="139"/>
      <c r="D1801" s="139"/>
      <c r="E1801" s="139"/>
      <c r="F1801" s="139"/>
      <c r="G1801" s="139"/>
      <c r="H1801" s="139"/>
      <c r="I1801" s="139"/>
      <c r="J1801" s="139"/>
      <c r="K1801" s="139"/>
      <c r="L1801" s="139"/>
      <c r="M1801" s="139"/>
      <c r="N1801" s="139"/>
      <c r="O1801" s="139"/>
      <c r="P1801" s="139"/>
      <c r="Q1801" s="139"/>
      <c r="R1801" s="139"/>
      <c r="S1801" s="139"/>
      <c r="T1801" s="139"/>
      <c r="U1801" s="139"/>
      <c r="V1801" s="139"/>
      <c r="W1801" s="139"/>
      <c r="X1801" s="139"/>
      <c r="Y1801" s="139"/>
      <c r="Z1801" s="139"/>
      <c r="AA1801" s="139"/>
      <c r="AB1801" s="139"/>
      <c r="AC1801" s="139"/>
      <c r="AD1801" s="139"/>
      <c r="AE1801" s="139"/>
      <c r="AF1801" s="163"/>
      <c r="AG1801" s="163"/>
      <c r="AH1801" s="163"/>
      <c r="AI1801" s="163"/>
      <c r="AJ1801" s="163"/>
      <c r="AK1801" s="164"/>
      <c r="AL1801" s="139"/>
      <c r="AM1801" s="139"/>
      <c r="AN1801" s="139"/>
      <c r="AO1801" s="139"/>
      <c r="BB1801" s="165"/>
      <c r="BC1801" s="161"/>
      <c r="BD1801" s="166"/>
      <c r="BJ1801" s="165"/>
      <c r="BK1801" s="161"/>
      <c r="BL1801" s="166"/>
      <c r="CJ1801" s="413"/>
      <c r="CK1801" s="413"/>
      <c r="CO1801" s="141"/>
    </row>
    <row r="1802" spans="1:93" s="5" customFormat="1" x14ac:dyDescent="0.25">
      <c r="A1802" s="139"/>
      <c r="B1802" s="139"/>
      <c r="C1802" s="139"/>
      <c r="D1802" s="139"/>
      <c r="E1802" s="139"/>
      <c r="F1802" s="139"/>
      <c r="G1802" s="139"/>
      <c r="H1802" s="139"/>
      <c r="I1802" s="139"/>
      <c r="J1802" s="139"/>
      <c r="K1802" s="139"/>
      <c r="L1802" s="139"/>
      <c r="M1802" s="139"/>
      <c r="N1802" s="139"/>
      <c r="O1802" s="139"/>
      <c r="P1802" s="139"/>
      <c r="Q1802" s="139"/>
      <c r="R1802" s="139"/>
      <c r="S1802" s="139"/>
      <c r="T1802" s="139"/>
      <c r="U1802" s="139"/>
      <c r="V1802" s="139"/>
      <c r="W1802" s="139"/>
      <c r="X1802" s="139"/>
      <c r="Y1802" s="139"/>
      <c r="Z1802" s="139"/>
      <c r="AA1802" s="139"/>
      <c r="AB1802" s="139"/>
      <c r="AC1802" s="139"/>
      <c r="AD1802" s="139"/>
      <c r="AE1802" s="139"/>
      <c r="AF1802" s="163"/>
      <c r="AG1802" s="163"/>
      <c r="AH1802" s="163"/>
      <c r="AI1802" s="163"/>
      <c r="AJ1802" s="163"/>
      <c r="AK1802" s="164"/>
      <c r="AL1802" s="139"/>
      <c r="AM1802" s="139"/>
      <c r="AN1802" s="139"/>
      <c r="AO1802" s="139"/>
      <c r="BB1802" s="165"/>
      <c r="BC1802" s="161"/>
      <c r="BD1802" s="166"/>
      <c r="BJ1802" s="165"/>
      <c r="BK1802" s="161"/>
      <c r="BL1802" s="166"/>
      <c r="CJ1802" s="413"/>
      <c r="CK1802" s="413"/>
      <c r="CO1802" s="141"/>
    </row>
    <row r="1803" spans="1:93" s="5" customFormat="1" x14ac:dyDescent="0.25">
      <c r="A1803" s="139"/>
      <c r="B1803" s="139"/>
      <c r="C1803" s="139"/>
      <c r="D1803" s="139"/>
      <c r="E1803" s="139"/>
      <c r="F1803" s="139"/>
      <c r="G1803" s="139"/>
      <c r="H1803" s="139"/>
      <c r="I1803" s="139"/>
      <c r="J1803" s="139"/>
      <c r="K1803" s="139"/>
      <c r="L1803" s="139"/>
      <c r="M1803" s="139"/>
      <c r="N1803" s="139"/>
      <c r="O1803" s="139"/>
      <c r="P1803" s="139"/>
      <c r="Q1803" s="139"/>
      <c r="R1803" s="139"/>
      <c r="S1803" s="139"/>
      <c r="T1803" s="139"/>
      <c r="U1803" s="139"/>
      <c r="V1803" s="139"/>
      <c r="W1803" s="139"/>
      <c r="X1803" s="139"/>
      <c r="Y1803" s="139"/>
      <c r="Z1803" s="139"/>
      <c r="AA1803" s="139"/>
      <c r="AB1803" s="139"/>
      <c r="AC1803" s="139"/>
      <c r="AD1803" s="139"/>
      <c r="AE1803" s="139"/>
      <c r="AF1803" s="163"/>
      <c r="AG1803" s="163"/>
      <c r="AH1803" s="163"/>
      <c r="AI1803" s="163"/>
      <c r="AJ1803" s="163"/>
      <c r="AK1803" s="164"/>
      <c r="AL1803" s="139"/>
      <c r="AM1803" s="139"/>
      <c r="AN1803" s="139"/>
      <c r="AO1803" s="139"/>
      <c r="BB1803" s="165"/>
      <c r="BC1803" s="161"/>
      <c r="BD1803" s="166"/>
      <c r="BJ1803" s="165"/>
      <c r="BK1803" s="161"/>
      <c r="BL1803" s="166"/>
      <c r="CJ1803" s="413"/>
      <c r="CK1803" s="413"/>
      <c r="CO1803" s="141"/>
    </row>
    <row r="1804" spans="1:93" s="5" customFormat="1" x14ac:dyDescent="0.25">
      <c r="A1804" s="139"/>
      <c r="B1804" s="139"/>
      <c r="C1804" s="139"/>
      <c r="D1804" s="139"/>
      <c r="E1804" s="139"/>
      <c r="F1804" s="139"/>
      <c r="G1804" s="139"/>
      <c r="H1804" s="139"/>
      <c r="I1804" s="139"/>
      <c r="J1804" s="139"/>
      <c r="K1804" s="139"/>
      <c r="L1804" s="139"/>
      <c r="M1804" s="139"/>
      <c r="N1804" s="139"/>
      <c r="O1804" s="139"/>
      <c r="P1804" s="139"/>
      <c r="Q1804" s="139"/>
      <c r="R1804" s="139"/>
      <c r="S1804" s="139"/>
      <c r="T1804" s="139"/>
      <c r="U1804" s="139"/>
      <c r="V1804" s="139"/>
      <c r="W1804" s="139"/>
      <c r="X1804" s="139"/>
      <c r="Y1804" s="139"/>
      <c r="Z1804" s="139"/>
      <c r="AA1804" s="139"/>
      <c r="AB1804" s="139"/>
      <c r="AC1804" s="139"/>
      <c r="AD1804" s="139"/>
      <c r="AE1804" s="139"/>
      <c r="AF1804" s="163"/>
      <c r="AG1804" s="163"/>
      <c r="AH1804" s="163"/>
      <c r="AI1804" s="163"/>
      <c r="AJ1804" s="163"/>
      <c r="AK1804" s="164"/>
      <c r="AL1804" s="139"/>
      <c r="AM1804" s="139"/>
      <c r="AN1804" s="139"/>
      <c r="AO1804" s="139"/>
      <c r="BB1804" s="165"/>
      <c r="BC1804" s="161"/>
      <c r="BD1804" s="166"/>
      <c r="BJ1804" s="165"/>
      <c r="BK1804" s="161"/>
      <c r="BL1804" s="166"/>
      <c r="CJ1804" s="413"/>
      <c r="CK1804" s="413"/>
      <c r="CO1804" s="141"/>
    </row>
    <row r="1805" spans="1:93" s="5" customFormat="1" x14ac:dyDescent="0.25">
      <c r="A1805" s="139"/>
      <c r="B1805" s="139"/>
      <c r="C1805" s="139"/>
      <c r="D1805" s="139"/>
      <c r="E1805" s="139"/>
      <c r="F1805" s="139"/>
      <c r="G1805" s="139"/>
      <c r="H1805" s="139"/>
      <c r="I1805" s="139"/>
      <c r="J1805" s="139"/>
      <c r="K1805" s="139"/>
      <c r="L1805" s="139"/>
      <c r="M1805" s="139"/>
      <c r="N1805" s="139"/>
      <c r="O1805" s="139"/>
      <c r="P1805" s="139"/>
      <c r="Q1805" s="139"/>
      <c r="R1805" s="139"/>
      <c r="S1805" s="139"/>
      <c r="T1805" s="139"/>
      <c r="U1805" s="139"/>
      <c r="V1805" s="139"/>
      <c r="W1805" s="139"/>
      <c r="X1805" s="139"/>
      <c r="Y1805" s="139"/>
      <c r="Z1805" s="139"/>
      <c r="AA1805" s="139"/>
      <c r="AB1805" s="139"/>
      <c r="AC1805" s="139"/>
      <c r="AD1805" s="139"/>
      <c r="AE1805" s="139"/>
      <c r="AF1805" s="163"/>
      <c r="AG1805" s="163"/>
      <c r="AH1805" s="163"/>
      <c r="AI1805" s="163"/>
      <c r="AJ1805" s="163"/>
      <c r="AK1805" s="164"/>
      <c r="AL1805" s="139"/>
      <c r="AM1805" s="139"/>
      <c r="AN1805" s="139"/>
      <c r="AO1805" s="139"/>
      <c r="BB1805" s="165"/>
      <c r="BC1805" s="161"/>
      <c r="BD1805" s="166"/>
      <c r="BJ1805" s="165"/>
      <c r="BK1805" s="161"/>
      <c r="BL1805" s="166"/>
      <c r="CJ1805" s="413"/>
      <c r="CK1805" s="413"/>
      <c r="CO1805" s="141"/>
    </row>
    <row r="1806" spans="1:93" s="5" customFormat="1" x14ac:dyDescent="0.25">
      <c r="A1806" s="139"/>
      <c r="B1806" s="139"/>
      <c r="C1806" s="139"/>
      <c r="D1806" s="139"/>
      <c r="E1806" s="139"/>
      <c r="F1806" s="139"/>
      <c r="G1806" s="139"/>
      <c r="H1806" s="139"/>
      <c r="I1806" s="139"/>
      <c r="J1806" s="139"/>
      <c r="K1806" s="139"/>
      <c r="L1806" s="139"/>
      <c r="M1806" s="139"/>
      <c r="N1806" s="139"/>
      <c r="O1806" s="139"/>
      <c r="P1806" s="139"/>
      <c r="Q1806" s="139"/>
      <c r="R1806" s="139"/>
      <c r="S1806" s="139"/>
      <c r="T1806" s="139"/>
      <c r="U1806" s="139"/>
      <c r="V1806" s="139"/>
      <c r="W1806" s="139"/>
      <c r="X1806" s="139"/>
      <c r="Y1806" s="139"/>
      <c r="Z1806" s="139"/>
      <c r="AA1806" s="139"/>
      <c r="AB1806" s="139"/>
      <c r="AC1806" s="139"/>
      <c r="AD1806" s="139"/>
      <c r="AE1806" s="139"/>
      <c r="AF1806" s="163"/>
      <c r="AG1806" s="163"/>
      <c r="AH1806" s="163"/>
      <c r="AI1806" s="163"/>
      <c r="AJ1806" s="163"/>
      <c r="AK1806" s="164"/>
      <c r="AL1806" s="139"/>
      <c r="AM1806" s="139"/>
      <c r="AN1806" s="139"/>
      <c r="AO1806" s="139"/>
      <c r="BB1806" s="165"/>
      <c r="BC1806" s="161"/>
      <c r="BD1806" s="166"/>
      <c r="BJ1806" s="165"/>
      <c r="BK1806" s="161"/>
      <c r="BL1806" s="166"/>
      <c r="CJ1806" s="413"/>
      <c r="CK1806" s="413"/>
      <c r="CO1806" s="141"/>
    </row>
    <row r="1807" spans="1:93" s="5" customFormat="1" x14ac:dyDescent="0.25">
      <c r="A1807" s="139"/>
      <c r="B1807" s="139"/>
      <c r="C1807" s="139"/>
      <c r="D1807" s="139"/>
      <c r="E1807" s="139"/>
      <c r="F1807" s="139"/>
      <c r="G1807" s="139"/>
      <c r="H1807" s="139"/>
      <c r="I1807" s="139"/>
      <c r="J1807" s="139"/>
      <c r="K1807" s="139"/>
      <c r="L1807" s="139"/>
      <c r="M1807" s="139"/>
      <c r="N1807" s="139"/>
      <c r="O1807" s="139"/>
      <c r="P1807" s="139"/>
      <c r="Q1807" s="139"/>
      <c r="R1807" s="139"/>
      <c r="S1807" s="139"/>
      <c r="T1807" s="139"/>
      <c r="U1807" s="139"/>
      <c r="V1807" s="139"/>
      <c r="W1807" s="139"/>
      <c r="X1807" s="139"/>
      <c r="Y1807" s="139"/>
      <c r="Z1807" s="139"/>
      <c r="AA1807" s="139"/>
      <c r="AB1807" s="139"/>
      <c r="AC1807" s="139"/>
      <c r="AD1807" s="139"/>
      <c r="AE1807" s="139"/>
      <c r="AF1807" s="163"/>
      <c r="AG1807" s="163"/>
      <c r="AH1807" s="163"/>
      <c r="AI1807" s="163"/>
      <c r="AJ1807" s="163"/>
      <c r="AK1807" s="164"/>
      <c r="AL1807" s="139"/>
      <c r="AM1807" s="139"/>
      <c r="AN1807" s="139"/>
      <c r="AO1807" s="139"/>
      <c r="BB1807" s="165"/>
      <c r="BC1807" s="161"/>
      <c r="BD1807" s="166"/>
      <c r="BJ1807" s="165"/>
      <c r="BK1807" s="161"/>
      <c r="BL1807" s="166"/>
      <c r="CJ1807" s="413"/>
      <c r="CK1807" s="413"/>
      <c r="CO1807" s="141"/>
    </row>
    <row r="1808" spans="1:93" s="5" customFormat="1" x14ac:dyDescent="0.25">
      <c r="A1808" s="139"/>
      <c r="B1808" s="139"/>
      <c r="C1808" s="139"/>
      <c r="D1808" s="139"/>
      <c r="E1808" s="139"/>
      <c r="F1808" s="139"/>
      <c r="G1808" s="139"/>
      <c r="H1808" s="139"/>
      <c r="I1808" s="139"/>
      <c r="J1808" s="139"/>
      <c r="K1808" s="139"/>
      <c r="L1808" s="139"/>
      <c r="M1808" s="139"/>
      <c r="N1808" s="139"/>
      <c r="O1808" s="139"/>
      <c r="P1808" s="139"/>
      <c r="Q1808" s="139"/>
      <c r="R1808" s="139"/>
      <c r="S1808" s="139"/>
      <c r="T1808" s="139"/>
      <c r="U1808" s="139"/>
      <c r="V1808" s="139"/>
      <c r="W1808" s="139"/>
      <c r="X1808" s="139"/>
      <c r="Y1808" s="139"/>
      <c r="Z1808" s="139"/>
      <c r="AA1808" s="139"/>
      <c r="AB1808" s="139"/>
      <c r="AC1808" s="139"/>
      <c r="AD1808" s="139"/>
      <c r="AE1808" s="139"/>
      <c r="AF1808" s="163"/>
      <c r="AG1808" s="163"/>
      <c r="AH1808" s="163"/>
      <c r="AI1808" s="163"/>
      <c r="AJ1808" s="163"/>
      <c r="AK1808" s="164"/>
      <c r="AL1808" s="139"/>
      <c r="AM1808" s="139"/>
      <c r="AN1808" s="139"/>
      <c r="AO1808" s="139"/>
      <c r="BB1808" s="165"/>
      <c r="BC1808" s="161"/>
      <c r="BD1808" s="166"/>
      <c r="BJ1808" s="165"/>
      <c r="BK1808" s="161"/>
      <c r="BL1808" s="166"/>
      <c r="CJ1808" s="413"/>
      <c r="CK1808" s="413"/>
      <c r="CO1808" s="141"/>
    </row>
    <row r="1809" spans="1:93" s="5" customFormat="1" x14ac:dyDescent="0.25">
      <c r="A1809" s="139"/>
      <c r="B1809" s="139"/>
      <c r="C1809" s="139"/>
      <c r="D1809" s="139"/>
      <c r="E1809" s="139"/>
      <c r="F1809" s="139"/>
      <c r="G1809" s="139"/>
      <c r="H1809" s="139"/>
      <c r="I1809" s="139"/>
      <c r="J1809" s="139"/>
      <c r="K1809" s="139"/>
      <c r="L1809" s="139"/>
      <c r="M1809" s="139"/>
      <c r="N1809" s="139"/>
      <c r="O1809" s="139"/>
      <c r="P1809" s="139"/>
      <c r="Q1809" s="139"/>
      <c r="R1809" s="139"/>
      <c r="S1809" s="139"/>
      <c r="T1809" s="139"/>
      <c r="U1809" s="139"/>
      <c r="V1809" s="139"/>
      <c r="W1809" s="139"/>
      <c r="X1809" s="139"/>
      <c r="Y1809" s="139"/>
      <c r="Z1809" s="139"/>
      <c r="AA1809" s="139"/>
      <c r="AB1809" s="139"/>
      <c r="AC1809" s="139"/>
      <c r="AD1809" s="139"/>
      <c r="AE1809" s="139"/>
      <c r="AF1809" s="163"/>
      <c r="AG1809" s="163"/>
      <c r="AH1809" s="163"/>
      <c r="AI1809" s="163"/>
      <c r="AJ1809" s="163"/>
      <c r="AK1809" s="164"/>
      <c r="AL1809" s="139"/>
      <c r="AM1809" s="139"/>
      <c r="AN1809" s="139"/>
      <c r="AO1809" s="139"/>
      <c r="BB1809" s="165"/>
      <c r="BC1809" s="161"/>
      <c r="BD1809" s="166"/>
      <c r="BJ1809" s="165"/>
      <c r="BK1809" s="161"/>
      <c r="BL1809" s="166"/>
      <c r="CJ1809" s="413"/>
      <c r="CK1809" s="413"/>
      <c r="CO1809" s="141"/>
    </row>
    <row r="1810" spans="1:93" s="5" customFormat="1" x14ac:dyDescent="0.25">
      <c r="A1810" s="139"/>
      <c r="B1810" s="139"/>
      <c r="C1810" s="139"/>
      <c r="D1810" s="139"/>
      <c r="E1810" s="139"/>
      <c r="F1810" s="139"/>
      <c r="G1810" s="139"/>
      <c r="H1810" s="139"/>
      <c r="I1810" s="139"/>
      <c r="J1810" s="139"/>
      <c r="K1810" s="139"/>
      <c r="L1810" s="139"/>
      <c r="M1810" s="139"/>
      <c r="N1810" s="139"/>
      <c r="O1810" s="139"/>
      <c r="P1810" s="139"/>
      <c r="Q1810" s="139"/>
      <c r="R1810" s="139"/>
      <c r="S1810" s="139"/>
      <c r="T1810" s="139"/>
      <c r="U1810" s="139"/>
      <c r="V1810" s="139"/>
      <c r="W1810" s="139"/>
      <c r="X1810" s="139"/>
      <c r="Y1810" s="139"/>
      <c r="Z1810" s="139"/>
      <c r="AA1810" s="139"/>
      <c r="AB1810" s="139"/>
      <c r="AC1810" s="139"/>
      <c r="AD1810" s="139"/>
      <c r="AE1810" s="139"/>
      <c r="AF1810" s="163"/>
      <c r="AG1810" s="163"/>
      <c r="AH1810" s="163"/>
      <c r="AI1810" s="163"/>
      <c r="AJ1810" s="163"/>
      <c r="AK1810" s="164"/>
      <c r="AL1810" s="139"/>
      <c r="AM1810" s="139"/>
      <c r="AN1810" s="139"/>
      <c r="AO1810" s="139"/>
      <c r="BB1810" s="165"/>
      <c r="BC1810" s="161"/>
      <c r="BD1810" s="166"/>
      <c r="BJ1810" s="165"/>
      <c r="BK1810" s="161"/>
      <c r="BL1810" s="166"/>
      <c r="CJ1810" s="413"/>
      <c r="CK1810" s="413"/>
      <c r="CO1810" s="141"/>
    </row>
    <row r="1811" spans="1:93" s="5" customFormat="1" x14ac:dyDescent="0.25">
      <c r="A1811" s="139"/>
      <c r="B1811" s="139"/>
      <c r="C1811" s="139"/>
      <c r="D1811" s="139"/>
      <c r="E1811" s="139"/>
      <c r="F1811" s="139"/>
      <c r="G1811" s="139"/>
      <c r="H1811" s="139"/>
      <c r="I1811" s="139"/>
      <c r="J1811" s="139"/>
      <c r="K1811" s="139"/>
      <c r="L1811" s="139"/>
      <c r="M1811" s="139"/>
      <c r="N1811" s="139"/>
      <c r="O1811" s="139"/>
      <c r="P1811" s="139"/>
      <c r="Q1811" s="139"/>
      <c r="R1811" s="139"/>
      <c r="S1811" s="139"/>
      <c r="T1811" s="139"/>
      <c r="U1811" s="139"/>
      <c r="V1811" s="139"/>
      <c r="W1811" s="139"/>
      <c r="X1811" s="139"/>
      <c r="Y1811" s="139"/>
      <c r="Z1811" s="139"/>
      <c r="AA1811" s="139"/>
      <c r="AB1811" s="139"/>
      <c r="AC1811" s="139"/>
      <c r="AD1811" s="139"/>
      <c r="AE1811" s="139"/>
      <c r="AF1811" s="163"/>
      <c r="AG1811" s="163"/>
      <c r="AH1811" s="163"/>
      <c r="AI1811" s="163"/>
      <c r="AJ1811" s="163"/>
      <c r="AK1811" s="164"/>
      <c r="AL1811" s="139"/>
      <c r="AM1811" s="139"/>
      <c r="AN1811" s="139"/>
      <c r="AO1811" s="139"/>
      <c r="BB1811" s="165"/>
      <c r="BC1811" s="161"/>
      <c r="BD1811" s="166"/>
      <c r="BJ1811" s="165"/>
      <c r="BK1811" s="161"/>
      <c r="BL1811" s="166"/>
      <c r="CJ1811" s="413"/>
      <c r="CK1811" s="413"/>
      <c r="CO1811" s="141"/>
    </row>
    <row r="1812" spans="1:93" s="5" customFormat="1" x14ac:dyDescent="0.25">
      <c r="A1812" s="139"/>
      <c r="B1812" s="139"/>
      <c r="C1812" s="139"/>
      <c r="D1812" s="139"/>
      <c r="E1812" s="139"/>
      <c r="F1812" s="139"/>
      <c r="G1812" s="139"/>
      <c r="H1812" s="139"/>
      <c r="I1812" s="139"/>
      <c r="J1812" s="139"/>
      <c r="K1812" s="139"/>
      <c r="L1812" s="139"/>
      <c r="M1812" s="139"/>
      <c r="N1812" s="139"/>
      <c r="O1812" s="139"/>
      <c r="P1812" s="139"/>
      <c r="Q1812" s="139"/>
      <c r="R1812" s="139"/>
      <c r="S1812" s="139"/>
      <c r="T1812" s="139"/>
      <c r="U1812" s="139"/>
      <c r="V1812" s="139"/>
      <c r="W1812" s="139"/>
      <c r="X1812" s="139"/>
      <c r="Y1812" s="139"/>
      <c r="Z1812" s="139"/>
      <c r="AA1812" s="139"/>
      <c r="AB1812" s="139"/>
      <c r="AC1812" s="139"/>
      <c r="AD1812" s="139"/>
      <c r="AE1812" s="139"/>
      <c r="AF1812" s="163"/>
      <c r="AG1812" s="163"/>
      <c r="AH1812" s="163"/>
      <c r="AI1812" s="163"/>
      <c r="AJ1812" s="163"/>
      <c r="AK1812" s="164"/>
      <c r="AL1812" s="139"/>
      <c r="AM1812" s="139"/>
      <c r="AN1812" s="139"/>
      <c r="AO1812" s="139"/>
      <c r="BB1812" s="165"/>
      <c r="BC1812" s="161"/>
      <c r="BD1812" s="166"/>
      <c r="BJ1812" s="165"/>
      <c r="BK1812" s="161"/>
      <c r="BL1812" s="166"/>
      <c r="CJ1812" s="413"/>
      <c r="CK1812" s="413"/>
      <c r="CO1812" s="141"/>
    </row>
    <row r="1813" spans="1:93" s="5" customFormat="1" x14ac:dyDescent="0.25">
      <c r="A1813" s="139"/>
      <c r="B1813" s="139"/>
      <c r="C1813" s="139"/>
      <c r="D1813" s="139"/>
      <c r="E1813" s="139"/>
      <c r="F1813" s="139"/>
      <c r="G1813" s="139"/>
      <c r="H1813" s="139"/>
      <c r="I1813" s="139"/>
      <c r="J1813" s="139"/>
      <c r="K1813" s="139"/>
      <c r="L1813" s="139"/>
      <c r="M1813" s="139"/>
      <c r="N1813" s="139"/>
      <c r="O1813" s="139"/>
      <c r="P1813" s="139"/>
      <c r="Q1813" s="139"/>
      <c r="R1813" s="139"/>
      <c r="S1813" s="139"/>
      <c r="T1813" s="139"/>
      <c r="U1813" s="139"/>
      <c r="V1813" s="139"/>
      <c r="W1813" s="139"/>
      <c r="X1813" s="139"/>
      <c r="Y1813" s="139"/>
      <c r="Z1813" s="139"/>
      <c r="AA1813" s="139"/>
      <c r="AB1813" s="139"/>
      <c r="AC1813" s="139"/>
      <c r="AD1813" s="139"/>
      <c r="AE1813" s="139"/>
      <c r="AF1813" s="163"/>
      <c r="AG1813" s="163"/>
      <c r="AH1813" s="163"/>
      <c r="AI1813" s="163"/>
      <c r="AJ1813" s="163"/>
      <c r="AK1813" s="164"/>
      <c r="AL1813" s="139"/>
      <c r="AM1813" s="139"/>
      <c r="AN1813" s="139"/>
      <c r="AO1813" s="139"/>
      <c r="BB1813" s="165"/>
      <c r="BC1813" s="161"/>
      <c r="BD1813" s="166"/>
      <c r="BJ1813" s="165"/>
      <c r="BK1813" s="161"/>
      <c r="BL1813" s="166"/>
      <c r="CJ1813" s="413"/>
      <c r="CK1813" s="413"/>
      <c r="CO1813" s="141"/>
    </row>
    <row r="1814" spans="1:93" s="5" customFormat="1" x14ac:dyDescent="0.25">
      <c r="A1814" s="139"/>
      <c r="B1814" s="139"/>
      <c r="C1814" s="139"/>
      <c r="D1814" s="139"/>
      <c r="E1814" s="139"/>
      <c r="F1814" s="139"/>
      <c r="G1814" s="139"/>
      <c r="H1814" s="139"/>
      <c r="I1814" s="139"/>
      <c r="J1814" s="139"/>
      <c r="K1814" s="139"/>
      <c r="L1814" s="139"/>
      <c r="M1814" s="139"/>
      <c r="N1814" s="139"/>
      <c r="O1814" s="139"/>
      <c r="P1814" s="139"/>
      <c r="Q1814" s="139"/>
      <c r="R1814" s="139"/>
      <c r="S1814" s="139"/>
      <c r="T1814" s="139"/>
      <c r="U1814" s="139"/>
      <c r="V1814" s="139"/>
      <c r="W1814" s="139"/>
      <c r="X1814" s="139"/>
      <c r="Y1814" s="139"/>
      <c r="Z1814" s="139"/>
      <c r="AA1814" s="139"/>
      <c r="AB1814" s="139"/>
      <c r="AC1814" s="139"/>
      <c r="AD1814" s="139"/>
      <c r="AE1814" s="139"/>
      <c r="AF1814" s="163"/>
      <c r="AG1814" s="163"/>
      <c r="AH1814" s="163"/>
      <c r="AI1814" s="163"/>
      <c r="AJ1814" s="163"/>
      <c r="AK1814" s="164"/>
      <c r="AL1814" s="139"/>
      <c r="AM1814" s="139"/>
      <c r="AN1814" s="139"/>
      <c r="AO1814" s="139"/>
      <c r="BB1814" s="165"/>
      <c r="BC1814" s="161"/>
      <c r="BD1814" s="166"/>
      <c r="BJ1814" s="165"/>
      <c r="BK1814" s="161"/>
      <c r="BL1814" s="166"/>
      <c r="CJ1814" s="413"/>
      <c r="CK1814" s="413"/>
      <c r="CO1814" s="141"/>
    </row>
    <row r="1815" spans="1:93" s="5" customFormat="1" x14ac:dyDescent="0.25">
      <c r="A1815" s="139"/>
      <c r="B1815" s="139"/>
      <c r="C1815" s="139"/>
      <c r="D1815" s="139"/>
      <c r="E1815" s="139"/>
      <c r="F1815" s="139"/>
      <c r="G1815" s="139"/>
      <c r="H1815" s="139"/>
      <c r="I1815" s="139"/>
      <c r="J1815" s="139"/>
      <c r="K1815" s="139"/>
      <c r="L1815" s="139"/>
      <c r="M1815" s="139"/>
      <c r="N1815" s="139"/>
      <c r="O1815" s="139"/>
      <c r="P1815" s="139"/>
      <c r="Q1815" s="139"/>
      <c r="R1815" s="139"/>
      <c r="S1815" s="139"/>
      <c r="T1815" s="139"/>
      <c r="U1815" s="139"/>
      <c r="V1815" s="139"/>
      <c r="W1815" s="139"/>
      <c r="X1815" s="139"/>
      <c r="Y1815" s="139"/>
      <c r="Z1815" s="139"/>
      <c r="AA1815" s="139"/>
      <c r="AB1815" s="139"/>
      <c r="AC1815" s="139"/>
      <c r="AD1815" s="139"/>
      <c r="AE1815" s="139"/>
      <c r="AF1815" s="163"/>
      <c r="AG1815" s="163"/>
      <c r="AH1815" s="163"/>
      <c r="AI1815" s="163"/>
      <c r="AJ1815" s="163"/>
      <c r="AK1815" s="164"/>
      <c r="AL1815" s="139"/>
      <c r="AM1815" s="139"/>
      <c r="AN1815" s="139"/>
      <c r="AO1815" s="139"/>
      <c r="BB1815" s="165"/>
      <c r="BC1815" s="161"/>
      <c r="BD1815" s="166"/>
      <c r="BJ1815" s="165"/>
      <c r="BK1815" s="161"/>
      <c r="BL1815" s="166"/>
      <c r="CJ1815" s="413"/>
      <c r="CK1815" s="413"/>
      <c r="CO1815" s="141"/>
    </row>
    <row r="1816" spans="1:93" s="5" customFormat="1" x14ac:dyDescent="0.25">
      <c r="A1816" s="139"/>
      <c r="B1816" s="139"/>
      <c r="C1816" s="139"/>
      <c r="D1816" s="139"/>
      <c r="E1816" s="139"/>
      <c r="F1816" s="139"/>
      <c r="G1816" s="139"/>
      <c r="H1816" s="139"/>
      <c r="I1816" s="139"/>
      <c r="J1816" s="139"/>
      <c r="K1816" s="139"/>
      <c r="L1816" s="139"/>
      <c r="M1816" s="139"/>
      <c r="N1816" s="139"/>
      <c r="O1816" s="139"/>
      <c r="P1816" s="139"/>
      <c r="Q1816" s="139"/>
      <c r="R1816" s="139"/>
      <c r="S1816" s="139"/>
      <c r="T1816" s="139"/>
      <c r="U1816" s="139"/>
      <c r="V1816" s="139"/>
      <c r="W1816" s="139"/>
      <c r="X1816" s="139"/>
      <c r="Y1816" s="139"/>
      <c r="Z1816" s="139"/>
      <c r="AA1816" s="139"/>
      <c r="AB1816" s="139"/>
      <c r="AC1816" s="139"/>
      <c r="AD1816" s="139"/>
      <c r="AE1816" s="139"/>
      <c r="AF1816" s="163"/>
      <c r="AG1816" s="163"/>
      <c r="AH1816" s="163"/>
      <c r="AI1816" s="163"/>
      <c r="AJ1816" s="163"/>
      <c r="AK1816" s="164"/>
      <c r="AL1816" s="139"/>
      <c r="AM1816" s="139"/>
      <c r="AN1816" s="139"/>
      <c r="AO1816" s="139"/>
      <c r="BB1816" s="165"/>
      <c r="BC1816" s="161"/>
      <c r="BD1816" s="166"/>
      <c r="BJ1816" s="165"/>
      <c r="BK1816" s="161"/>
      <c r="BL1816" s="166"/>
      <c r="CJ1816" s="413"/>
      <c r="CK1816" s="413"/>
      <c r="CO1816" s="141"/>
    </row>
    <row r="1817" spans="1:93" s="5" customFormat="1" x14ac:dyDescent="0.25">
      <c r="A1817" s="139"/>
      <c r="B1817" s="139"/>
      <c r="C1817" s="139"/>
      <c r="D1817" s="139"/>
      <c r="E1817" s="139"/>
      <c r="F1817" s="139"/>
      <c r="G1817" s="139"/>
      <c r="H1817" s="139"/>
      <c r="I1817" s="139"/>
      <c r="J1817" s="139"/>
      <c r="K1817" s="139"/>
      <c r="L1817" s="139"/>
      <c r="M1817" s="139"/>
      <c r="N1817" s="139"/>
      <c r="O1817" s="139"/>
      <c r="P1817" s="139"/>
      <c r="Q1817" s="139"/>
      <c r="R1817" s="139"/>
      <c r="S1817" s="139"/>
      <c r="T1817" s="139"/>
      <c r="U1817" s="139"/>
      <c r="V1817" s="139"/>
      <c r="W1817" s="139"/>
      <c r="X1817" s="139"/>
      <c r="Y1817" s="139"/>
      <c r="Z1817" s="139"/>
      <c r="AA1817" s="139"/>
      <c r="AB1817" s="139"/>
      <c r="AC1817" s="139"/>
      <c r="AD1817" s="139"/>
      <c r="AE1817" s="139"/>
      <c r="AF1817" s="163"/>
      <c r="AG1817" s="163"/>
      <c r="AH1817" s="163"/>
      <c r="AI1817" s="163"/>
      <c r="AJ1817" s="163"/>
      <c r="AK1817" s="164"/>
      <c r="AL1817" s="139"/>
      <c r="AM1817" s="139"/>
      <c r="AN1817" s="139"/>
      <c r="AO1817" s="139"/>
      <c r="BB1817" s="165"/>
      <c r="BC1817" s="161"/>
      <c r="BD1817" s="166"/>
      <c r="BJ1817" s="165"/>
      <c r="BK1817" s="161"/>
      <c r="BL1817" s="166"/>
      <c r="CJ1817" s="413"/>
      <c r="CK1817" s="413"/>
      <c r="CO1817" s="141"/>
    </row>
    <row r="1818" spans="1:93" s="5" customFormat="1" x14ac:dyDescent="0.25">
      <c r="A1818" s="139"/>
      <c r="B1818" s="139"/>
      <c r="C1818" s="139"/>
      <c r="D1818" s="139"/>
      <c r="E1818" s="139"/>
      <c r="F1818" s="139"/>
      <c r="G1818" s="139"/>
      <c r="H1818" s="139"/>
      <c r="I1818" s="139"/>
      <c r="J1818" s="139"/>
      <c r="K1818" s="139"/>
      <c r="L1818" s="139"/>
      <c r="M1818" s="139"/>
      <c r="N1818" s="139"/>
      <c r="O1818" s="139"/>
      <c r="P1818" s="139"/>
      <c r="Q1818" s="139"/>
      <c r="R1818" s="139"/>
      <c r="S1818" s="139"/>
      <c r="T1818" s="139"/>
      <c r="U1818" s="139"/>
      <c r="V1818" s="139"/>
      <c r="W1818" s="139"/>
      <c r="X1818" s="139"/>
      <c r="Y1818" s="139"/>
      <c r="Z1818" s="139"/>
      <c r="AA1818" s="139"/>
      <c r="AB1818" s="139"/>
      <c r="AC1818" s="139"/>
      <c r="AD1818" s="139"/>
      <c r="AE1818" s="139"/>
      <c r="AF1818" s="163"/>
      <c r="AG1818" s="163"/>
      <c r="AH1818" s="163"/>
      <c r="AI1818" s="163"/>
      <c r="AJ1818" s="163"/>
      <c r="AK1818" s="164"/>
      <c r="AL1818" s="139"/>
      <c r="AM1818" s="139"/>
      <c r="AN1818" s="139"/>
      <c r="AO1818" s="139"/>
      <c r="BB1818" s="165"/>
      <c r="BC1818" s="161"/>
      <c r="BD1818" s="166"/>
      <c r="BJ1818" s="165"/>
      <c r="BK1818" s="161"/>
      <c r="BL1818" s="166"/>
      <c r="CJ1818" s="413"/>
      <c r="CK1818" s="413"/>
      <c r="CO1818" s="141"/>
    </row>
    <row r="1819" spans="1:93" s="5" customFormat="1" x14ac:dyDescent="0.25">
      <c r="A1819" s="139"/>
      <c r="B1819" s="139"/>
      <c r="C1819" s="139"/>
      <c r="D1819" s="139"/>
      <c r="E1819" s="139"/>
      <c r="F1819" s="139"/>
      <c r="G1819" s="139"/>
      <c r="H1819" s="139"/>
      <c r="I1819" s="139"/>
      <c r="J1819" s="139"/>
      <c r="K1819" s="139"/>
      <c r="L1819" s="139"/>
      <c r="M1819" s="139"/>
      <c r="N1819" s="139"/>
      <c r="O1819" s="139"/>
      <c r="P1819" s="139"/>
      <c r="Q1819" s="139"/>
      <c r="R1819" s="139"/>
      <c r="S1819" s="139"/>
      <c r="T1819" s="139"/>
      <c r="U1819" s="139"/>
      <c r="V1819" s="139"/>
      <c r="W1819" s="139"/>
      <c r="X1819" s="139"/>
      <c r="Y1819" s="139"/>
      <c r="Z1819" s="139"/>
      <c r="AA1819" s="139"/>
      <c r="AB1819" s="139"/>
      <c r="AC1819" s="139"/>
      <c r="AD1819" s="139"/>
      <c r="AE1819" s="139"/>
      <c r="AF1819" s="163"/>
      <c r="AG1819" s="163"/>
      <c r="AH1819" s="163"/>
      <c r="AI1819" s="163"/>
      <c r="AJ1819" s="163"/>
      <c r="AK1819" s="164"/>
      <c r="AL1819" s="139"/>
      <c r="AM1819" s="139"/>
      <c r="AN1819" s="139"/>
      <c r="AO1819" s="139"/>
      <c r="BB1819" s="165"/>
      <c r="BC1819" s="161"/>
      <c r="BD1819" s="166"/>
      <c r="BJ1819" s="165"/>
      <c r="BK1819" s="161"/>
      <c r="BL1819" s="166"/>
      <c r="CJ1819" s="413"/>
      <c r="CK1819" s="413"/>
      <c r="CO1819" s="141"/>
    </row>
    <row r="1820" spans="1:93" s="5" customFormat="1" x14ac:dyDescent="0.25">
      <c r="A1820" s="139"/>
      <c r="B1820" s="139"/>
      <c r="C1820" s="139"/>
      <c r="D1820" s="139"/>
      <c r="E1820" s="139"/>
      <c r="F1820" s="139"/>
      <c r="G1820" s="139"/>
      <c r="H1820" s="139"/>
      <c r="I1820" s="139"/>
      <c r="J1820" s="139"/>
      <c r="K1820" s="139"/>
      <c r="L1820" s="139"/>
      <c r="M1820" s="139"/>
      <c r="N1820" s="139"/>
      <c r="O1820" s="139"/>
      <c r="P1820" s="139"/>
      <c r="Q1820" s="139"/>
      <c r="R1820" s="139"/>
      <c r="S1820" s="139"/>
      <c r="T1820" s="139"/>
      <c r="U1820" s="139"/>
      <c r="V1820" s="139"/>
      <c r="W1820" s="139"/>
      <c r="X1820" s="139"/>
      <c r="Y1820" s="139"/>
      <c r="Z1820" s="139"/>
      <c r="AA1820" s="139"/>
      <c r="AB1820" s="139"/>
      <c r="AC1820" s="139"/>
      <c r="AD1820" s="139"/>
      <c r="AE1820" s="139"/>
      <c r="AF1820" s="163"/>
      <c r="AG1820" s="163"/>
      <c r="AH1820" s="163"/>
      <c r="AI1820" s="163"/>
      <c r="AJ1820" s="163"/>
      <c r="AK1820" s="164"/>
      <c r="AL1820" s="139"/>
      <c r="AM1820" s="139"/>
      <c r="AN1820" s="139"/>
      <c r="AO1820" s="139"/>
      <c r="BB1820" s="165"/>
      <c r="BC1820" s="161"/>
      <c r="BD1820" s="166"/>
      <c r="BJ1820" s="165"/>
      <c r="BK1820" s="161"/>
      <c r="BL1820" s="166"/>
      <c r="CJ1820" s="413"/>
      <c r="CK1820" s="413"/>
      <c r="CO1820" s="141"/>
    </row>
    <row r="1821" spans="1:93" s="5" customFormat="1" x14ac:dyDescent="0.25">
      <c r="A1821" s="139"/>
      <c r="B1821" s="139"/>
      <c r="C1821" s="139"/>
      <c r="D1821" s="139"/>
      <c r="E1821" s="139"/>
      <c r="F1821" s="139"/>
      <c r="G1821" s="139"/>
      <c r="H1821" s="139"/>
      <c r="I1821" s="139"/>
      <c r="J1821" s="139"/>
      <c r="K1821" s="139"/>
      <c r="L1821" s="139"/>
      <c r="M1821" s="139"/>
      <c r="N1821" s="139"/>
      <c r="O1821" s="139"/>
      <c r="P1821" s="139"/>
      <c r="Q1821" s="139"/>
      <c r="R1821" s="139"/>
      <c r="S1821" s="139"/>
      <c r="T1821" s="139"/>
      <c r="U1821" s="139"/>
      <c r="V1821" s="139"/>
      <c r="W1821" s="139"/>
      <c r="X1821" s="139"/>
      <c r="Y1821" s="139"/>
      <c r="Z1821" s="139"/>
      <c r="AA1821" s="139"/>
      <c r="AB1821" s="139"/>
      <c r="AC1821" s="139"/>
      <c r="AD1821" s="139"/>
      <c r="AE1821" s="139"/>
      <c r="AF1821" s="163"/>
      <c r="AG1821" s="163"/>
      <c r="AH1821" s="163"/>
      <c r="AI1821" s="163"/>
      <c r="AJ1821" s="163"/>
      <c r="AK1821" s="164"/>
      <c r="AL1821" s="139"/>
      <c r="AM1821" s="139"/>
      <c r="AN1821" s="139"/>
      <c r="AO1821" s="139"/>
      <c r="BB1821" s="165"/>
      <c r="BC1821" s="161"/>
      <c r="BD1821" s="166"/>
      <c r="BJ1821" s="165"/>
      <c r="BK1821" s="161"/>
      <c r="BL1821" s="166"/>
      <c r="CJ1821" s="413"/>
      <c r="CK1821" s="413"/>
      <c r="CO1821" s="141"/>
    </row>
    <row r="1822" spans="1:93" s="5" customFormat="1" x14ac:dyDescent="0.25">
      <c r="A1822" s="139"/>
      <c r="B1822" s="139"/>
      <c r="C1822" s="139"/>
      <c r="D1822" s="139"/>
      <c r="E1822" s="139"/>
      <c r="F1822" s="139"/>
      <c r="G1822" s="139"/>
      <c r="H1822" s="139"/>
      <c r="I1822" s="139"/>
      <c r="J1822" s="139"/>
      <c r="K1822" s="139"/>
      <c r="L1822" s="139"/>
      <c r="M1822" s="139"/>
      <c r="N1822" s="139"/>
      <c r="O1822" s="139"/>
      <c r="P1822" s="139"/>
      <c r="Q1822" s="139"/>
      <c r="R1822" s="139"/>
      <c r="S1822" s="139"/>
      <c r="T1822" s="139"/>
      <c r="U1822" s="139"/>
      <c r="V1822" s="139"/>
      <c r="W1822" s="139"/>
      <c r="X1822" s="139"/>
      <c r="Y1822" s="139"/>
      <c r="Z1822" s="139"/>
      <c r="AA1822" s="139"/>
      <c r="AB1822" s="139"/>
      <c r="AC1822" s="139"/>
      <c r="AD1822" s="139"/>
      <c r="AE1822" s="139"/>
      <c r="AF1822" s="163"/>
      <c r="AG1822" s="163"/>
      <c r="AH1822" s="163"/>
      <c r="AI1822" s="163"/>
      <c r="AJ1822" s="163"/>
      <c r="AK1822" s="164"/>
      <c r="AL1822" s="139"/>
      <c r="AM1822" s="139"/>
      <c r="AN1822" s="139"/>
      <c r="AO1822" s="139"/>
      <c r="BB1822" s="165"/>
      <c r="BC1822" s="161"/>
      <c r="BD1822" s="166"/>
      <c r="BJ1822" s="165"/>
      <c r="BK1822" s="161"/>
      <c r="BL1822" s="166"/>
      <c r="CJ1822" s="413"/>
      <c r="CK1822" s="413"/>
      <c r="CO1822" s="141"/>
    </row>
    <row r="1823" spans="1:93" s="5" customFormat="1" x14ac:dyDescent="0.25">
      <c r="A1823" s="139"/>
      <c r="B1823" s="139"/>
      <c r="C1823" s="139"/>
      <c r="D1823" s="139"/>
      <c r="E1823" s="139"/>
      <c r="F1823" s="139"/>
      <c r="G1823" s="139"/>
      <c r="H1823" s="139"/>
      <c r="I1823" s="139"/>
      <c r="J1823" s="139"/>
      <c r="K1823" s="139"/>
      <c r="L1823" s="139"/>
      <c r="M1823" s="139"/>
      <c r="N1823" s="139"/>
      <c r="O1823" s="139"/>
      <c r="P1823" s="139"/>
      <c r="Q1823" s="139"/>
      <c r="R1823" s="139"/>
      <c r="S1823" s="139"/>
      <c r="T1823" s="139"/>
      <c r="U1823" s="139"/>
      <c r="V1823" s="139"/>
      <c r="W1823" s="139"/>
      <c r="X1823" s="139"/>
      <c r="Y1823" s="139"/>
      <c r="Z1823" s="139"/>
      <c r="AA1823" s="139"/>
      <c r="AB1823" s="139"/>
      <c r="AC1823" s="139"/>
      <c r="AD1823" s="139"/>
      <c r="AE1823" s="139"/>
      <c r="AF1823" s="163"/>
      <c r="AG1823" s="163"/>
      <c r="AH1823" s="163"/>
      <c r="AI1823" s="163"/>
      <c r="AJ1823" s="163"/>
      <c r="AK1823" s="164"/>
      <c r="AL1823" s="139"/>
      <c r="AM1823" s="139"/>
      <c r="AN1823" s="139"/>
      <c r="AO1823" s="139"/>
      <c r="BB1823" s="165"/>
      <c r="BC1823" s="161"/>
      <c r="BD1823" s="166"/>
      <c r="BJ1823" s="165"/>
      <c r="BK1823" s="161"/>
      <c r="BL1823" s="166"/>
      <c r="CJ1823" s="413"/>
      <c r="CK1823" s="413"/>
      <c r="CO1823" s="141"/>
    </row>
    <row r="1824" spans="1:93" s="5" customFormat="1" x14ac:dyDescent="0.25">
      <c r="A1824" s="139"/>
      <c r="B1824" s="139"/>
      <c r="C1824" s="139"/>
      <c r="D1824" s="139"/>
      <c r="E1824" s="139"/>
      <c r="F1824" s="139"/>
      <c r="G1824" s="139"/>
      <c r="H1824" s="139"/>
      <c r="I1824" s="139"/>
      <c r="J1824" s="139"/>
      <c r="K1824" s="139"/>
      <c r="L1824" s="139"/>
      <c r="M1824" s="139"/>
      <c r="N1824" s="139"/>
      <c r="O1824" s="139"/>
      <c r="P1824" s="139"/>
      <c r="Q1824" s="139"/>
      <c r="R1824" s="139"/>
      <c r="S1824" s="139"/>
      <c r="T1824" s="139"/>
      <c r="U1824" s="139"/>
      <c r="V1824" s="139"/>
      <c r="W1824" s="139"/>
      <c r="X1824" s="139"/>
      <c r="Y1824" s="139"/>
      <c r="Z1824" s="139"/>
      <c r="AA1824" s="139"/>
      <c r="AB1824" s="139"/>
      <c r="AC1824" s="139"/>
      <c r="AD1824" s="139"/>
      <c r="AE1824" s="139"/>
      <c r="AF1824" s="163"/>
      <c r="AG1824" s="163"/>
      <c r="AH1824" s="163"/>
      <c r="AI1824" s="163"/>
      <c r="AJ1824" s="163"/>
      <c r="AK1824" s="164"/>
      <c r="AL1824" s="139"/>
      <c r="AM1824" s="139"/>
      <c r="AN1824" s="139"/>
      <c r="AO1824" s="139"/>
      <c r="BB1824" s="165"/>
      <c r="BC1824" s="161"/>
      <c r="BD1824" s="166"/>
      <c r="BJ1824" s="165"/>
      <c r="BK1824" s="161"/>
      <c r="BL1824" s="166"/>
      <c r="CJ1824" s="413"/>
      <c r="CK1824" s="413"/>
      <c r="CO1824" s="141"/>
    </row>
    <row r="1825" spans="1:93" s="5" customFormat="1" x14ac:dyDescent="0.25">
      <c r="A1825" s="139"/>
      <c r="B1825" s="139"/>
      <c r="C1825" s="139"/>
      <c r="D1825" s="139"/>
      <c r="E1825" s="139"/>
      <c r="F1825" s="139"/>
      <c r="G1825" s="139"/>
      <c r="H1825" s="139"/>
      <c r="I1825" s="139"/>
      <c r="J1825" s="139"/>
      <c r="K1825" s="139"/>
      <c r="L1825" s="139"/>
      <c r="M1825" s="139"/>
      <c r="N1825" s="139"/>
      <c r="O1825" s="139"/>
      <c r="P1825" s="139"/>
      <c r="Q1825" s="139"/>
      <c r="R1825" s="139"/>
      <c r="S1825" s="139"/>
      <c r="T1825" s="139"/>
      <c r="U1825" s="139"/>
      <c r="V1825" s="139"/>
      <c r="W1825" s="139"/>
      <c r="X1825" s="139"/>
      <c r="Y1825" s="139"/>
      <c r="Z1825" s="139"/>
      <c r="AA1825" s="139"/>
      <c r="AB1825" s="139"/>
      <c r="AC1825" s="139"/>
      <c r="AD1825" s="139"/>
      <c r="AE1825" s="139"/>
      <c r="AF1825" s="163"/>
      <c r="AG1825" s="163"/>
      <c r="AH1825" s="163"/>
      <c r="AI1825" s="163"/>
      <c r="AJ1825" s="163"/>
      <c r="AK1825" s="164"/>
      <c r="AL1825" s="139"/>
      <c r="AM1825" s="139"/>
      <c r="AN1825" s="139"/>
      <c r="AO1825" s="139"/>
      <c r="BB1825" s="165"/>
      <c r="BC1825" s="161"/>
      <c r="BD1825" s="166"/>
      <c r="BJ1825" s="165"/>
      <c r="BK1825" s="161"/>
      <c r="BL1825" s="166"/>
      <c r="CJ1825" s="413"/>
      <c r="CK1825" s="413"/>
      <c r="CO1825" s="141"/>
    </row>
    <row r="1826" spans="1:93" s="5" customFormat="1" x14ac:dyDescent="0.25">
      <c r="A1826" s="139"/>
      <c r="B1826" s="139"/>
      <c r="C1826" s="139"/>
      <c r="D1826" s="139"/>
      <c r="E1826" s="139"/>
      <c r="F1826" s="139"/>
      <c r="G1826" s="139"/>
      <c r="H1826" s="139"/>
      <c r="I1826" s="139"/>
      <c r="J1826" s="139"/>
      <c r="K1826" s="139"/>
      <c r="L1826" s="139"/>
      <c r="M1826" s="139"/>
      <c r="N1826" s="139"/>
      <c r="O1826" s="139"/>
      <c r="P1826" s="139"/>
      <c r="Q1826" s="139"/>
      <c r="R1826" s="139"/>
      <c r="S1826" s="139"/>
      <c r="T1826" s="139"/>
      <c r="U1826" s="139"/>
      <c r="V1826" s="139"/>
      <c r="W1826" s="139"/>
      <c r="X1826" s="139"/>
      <c r="Y1826" s="139"/>
      <c r="Z1826" s="139"/>
      <c r="AA1826" s="139"/>
      <c r="AB1826" s="139"/>
      <c r="AC1826" s="139"/>
      <c r="AD1826" s="139"/>
      <c r="AE1826" s="139"/>
      <c r="AF1826" s="163"/>
      <c r="AG1826" s="163"/>
      <c r="AH1826" s="163"/>
      <c r="AI1826" s="163"/>
      <c r="AJ1826" s="163"/>
      <c r="AK1826" s="164"/>
      <c r="AL1826" s="139"/>
      <c r="AM1826" s="139"/>
      <c r="AN1826" s="139"/>
      <c r="AO1826" s="139"/>
      <c r="BB1826" s="165"/>
      <c r="BC1826" s="161"/>
      <c r="BD1826" s="166"/>
      <c r="BJ1826" s="165"/>
      <c r="BK1826" s="161"/>
      <c r="BL1826" s="166"/>
      <c r="CJ1826" s="413"/>
      <c r="CK1826" s="413"/>
      <c r="CO1826" s="141"/>
    </row>
    <row r="1827" spans="1:93" s="5" customFormat="1" x14ac:dyDescent="0.25">
      <c r="A1827" s="139"/>
      <c r="B1827" s="139"/>
      <c r="C1827" s="139"/>
      <c r="D1827" s="139"/>
      <c r="E1827" s="139"/>
      <c r="F1827" s="139"/>
      <c r="G1827" s="139"/>
      <c r="H1827" s="139"/>
      <c r="I1827" s="139"/>
      <c r="J1827" s="139"/>
      <c r="K1827" s="139"/>
      <c r="L1827" s="139"/>
      <c r="M1827" s="139"/>
      <c r="N1827" s="139"/>
      <c r="O1827" s="139"/>
      <c r="P1827" s="139"/>
      <c r="Q1827" s="139"/>
      <c r="R1827" s="139"/>
      <c r="S1827" s="139"/>
      <c r="T1827" s="139"/>
      <c r="U1827" s="139"/>
      <c r="V1827" s="139"/>
      <c r="W1827" s="139"/>
      <c r="X1827" s="139"/>
      <c r="Y1827" s="139"/>
      <c r="Z1827" s="139"/>
      <c r="AA1827" s="139"/>
      <c r="AB1827" s="139"/>
      <c r="AC1827" s="139"/>
      <c r="AD1827" s="139"/>
      <c r="AE1827" s="139"/>
      <c r="AF1827" s="163"/>
      <c r="AG1827" s="163"/>
      <c r="AH1827" s="163"/>
      <c r="AI1827" s="163"/>
      <c r="AJ1827" s="163"/>
      <c r="AK1827" s="164"/>
      <c r="AL1827" s="139"/>
      <c r="AM1827" s="139"/>
      <c r="AN1827" s="139"/>
      <c r="AO1827" s="139"/>
      <c r="BB1827" s="165"/>
      <c r="BC1827" s="161"/>
      <c r="BD1827" s="166"/>
      <c r="BJ1827" s="165"/>
      <c r="BK1827" s="161"/>
      <c r="BL1827" s="166"/>
      <c r="CJ1827" s="413"/>
      <c r="CK1827" s="413"/>
      <c r="CO1827" s="141"/>
    </row>
    <row r="1828" spans="1:93" s="5" customFormat="1" x14ac:dyDescent="0.25">
      <c r="A1828" s="139"/>
      <c r="B1828" s="139"/>
      <c r="C1828" s="139"/>
      <c r="D1828" s="139"/>
      <c r="E1828" s="139"/>
      <c r="F1828" s="139"/>
      <c r="G1828" s="139"/>
      <c r="H1828" s="139"/>
      <c r="I1828" s="139"/>
      <c r="J1828" s="139"/>
      <c r="K1828" s="139"/>
      <c r="L1828" s="139"/>
      <c r="M1828" s="139"/>
      <c r="N1828" s="139"/>
      <c r="O1828" s="139"/>
      <c r="P1828" s="139"/>
      <c r="Q1828" s="139"/>
      <c r="R1828" s="139"/>
      <c r="S1828" s="139"/>
      <c r="T1828" s="139"/>
      <c r="U1828" s="139"/>
      <c r="V1828" s="139"/>
      <c r="W1828" s="139"/>
      <c r="X1828" s="139"/>
      <c r="Y1828" s="139"/>
      <c r="Z1828" s="139"/>
      <c r="AA1828" s="139"/>
      <c r="AB1828" s="139"/>
      <c r="AC1828" s="139"/>
      <c r="AD1828" s="139"/>
      <c r="AE1828" s="139"/>
      <c r="AF1828" s="163"/>
      <c r="AG1828" s="163"/>
      <c r="AH1828" s="163"/>
      <c r="AI1828" s="163"/>
      <c r="AJ1828" s="163"/>
      <c r="AK1828" s="164"/>
      <c r="AL1828" s="139"/>
      <c r="AM1828" s="139"/>
      <c r="AN1828" s="139"/>
      <c r="AO1828" s="139"/>
      <c r="BB1828" s="165"/>
      <c r="BC1828" s="161"/>
      <c r="BD1828" s="166"/>
      <c r="BJ1828" s="165"/>
      <c r="BK1828" s="161"/>
      <c r="BL1828" s="166"/>
      <c r="CJ1828" s="413"/>
      <c r="CK1828" s="413"/>
      <c r="CO1828" s="141"/>
    </row>
    <row r="1829" spans="1:93" s="5" customFormat="1" x14ac:dyDescent="0.25">
      <c r="A1829" s="139"/>
      <c r="B1829" s="139"/>
      <c r="C1829" s="139"/>
      <c r="D1829" s="139"/>
      <c r="E1829" s="139"/>
      <c r="F1829" s="139"/>
      <c r="G1829" s="139"/>
      <c r="H1829" s="139"/>
      <c r="I1829" s="139"/>
      <c r="J1829" s="139"/>
      <c r="K1829" s="139"/>
      <c r="L1829" s="139"/>
      <c r="M1829" s="139"/>
      <c r="N1829" s="139"/>
      <c r="O1829" s="139"/>
      <c r="P1829" s="139"/>
      <c r="Q1829" s="139"/>
      <c r="R1829" s="139"/>
      <c r="S1829" s="139"/>
      <c r="T1829" s="139"/>
      <c r="U1829" s="139"/>
      <c r="V1829" s="139"/>
      <c r="W1829" s="139"/>
      <c r="X1829" s="139"/>
      <c r="Y1829" s="139"/>
      <c r="Z1829" s="139"/>
      <c r="AA1829" s="139"/>
      <c r="AB1829" s="139"/>
      <c r="AC1829" s="139"/>
      <c r="AD1829" s="139"/>
      <c r="AE1829" s="139"/>
      <c r="AF1829" s="163"/>
      <c r="AG1829" s="163"/>
      <c r="AH1829" s="163"/>
      <c r="AI1829" s="163"/>
      <c r="AJ1829" s="163"/>
      <c r="AK1829" s="164"/>
      <c r="AL1829" s="139"/>
      <c r="AM1829" s="139"/>
      <c r="AN1829" s="139"/>
      <c r="AO1829" s="139"/>
      <c r="BB1829" s="165"/>
      <c r="BC1829" s="161"/>
      <c r="BD1829" s="166"/>
      <c r="BJ1829" s="165"/>
      <c r="BK1829" s="161"/>
      <c r="BL1829" s="166"/>
      <c r="CJ1829" s="413"/>
      <c r="CK1829" s="413"/>
      <c r="CO1829" s="141"/>
    </row>
    <row r="1830" spans="1:93" s="5" customFormat="1" x14ac:dyDescent="0.25">
      <c r="A1830" s="139"/>
      <c r="B1830" s="139"/>
      <c r="C1830" s="139"/>
      <c r="D1830" s="139"/>
      <c r="E1830" s="139"/>
      <c r="F1830" s="139"/>
      <c r="G1830" s="139"/>
      <c r="H1830" s="139"/>
      <c r="I1830" s="139"/>
      <c r="J1830" s="139"/>
      <c r="K1830" s="139"/>
      <c r="L1830" s="139"/>
      <c r="M1830" s="139"/>
      <c r="N1830" s="139"/>
      <c r="O1830" s="139"/>
      <c r="P1830" s="139"/>
      <c r="Q1830" s="139"/>
      <c r="R1830" s="139"/>
      <c r="S1830" s="139"/>
      <c r="T1830" s="139"/>
      <c r="U1830" s="139"/>
      <c r="V1830" s="139"/>
      <c r="W1830" s="139"/>
      <c r="X1830" s="139"/>
      <c r="Y1830" s="139"/>
      <c r="Z1830" s="139"/>
      <c r="AA1830" s="139"/>
      <c r="AB1830" s="139"/>
      <c r="AC1830" s="139"/>
      <c r="AD1830" s="139"/>
      <c r="AE1830" s="139"/>
      <c r="AF1830" s="163"/>
      <c r="AG1830" s="163"/>
      <c r="AH1830" s="163"/>
      <c r="AI1830" s="163"/>
      <c r="AJ1830" s="163"/>
      <c r="AK1830" s="164"/>
      <c r="AL1830" s="139"/>
      <c r="AM1830" s="139"/>
      <c r="AN1830" s="139"/>
      <c r="AO1830" s="139"/>
      <c r="BB1830" s="165"/>
      <c r="BC1830" s="161"/>
      <c r="BD1830" s="166"/>
      <c r="BJ1830" s="165"/>
      <c r="BK1830" s="161"/>
      <c r="BL1830" s="166"/>
      <c r="CJ1830" s="413"/>
      <c r="CK1830" s="413"/>
      <c r="CO1830" s="141"/>
    </row>
    <row r="1831" spans="1:93" s="5" customFormat="1" x14ac:dyDescent="0.25">
      <c r="A1831" s="139"/>
      <c r="B1831" s="139"/>
      <c r="C1831" s="139"/>
      <c r="D1831" s="139"/>
      <c r="E1831" s="139"/>
      <c r="F1831" s="139"/>
      <c r="G1831" s="139"/>
      <c r="H1831" s="139"/>
      <c r="I1831" s="139"/>
      <c r="J1831" s="139"/>
      <c r="K1831" s="139"/>
      <c r="L1831" s="139"/>
      <c r="M1831" s="139"/>
      <c r="N1831" s="139"/>
      <c r="O1831" s="139"/>
      <c r="P1831" s="139"/>
      <c r="Q1831" s="139"/>
      <c r="R1831" s="139"/>
      <c r="S1831" s="139"/>
      <c r="T1831" s="139"/>
      <c r="U1831" s="139"/>
      <c r="V1831" s="139"/>
      <c r="W1831" s="139"/>
      <c r="X1831" s="139"/>
      <c r="Y1831" s="139"/>
      <c r="Z1831" s="139"/>
      <c r="AA1831" s="139"/>
      <c r="AB1831" s="139"/>
      <c r="AC1831" s="139"/>
      <c r="AD1831" s="139"/>
      <c r="AE1831" s="139"/>
      <c r="AF1831" s="163"/>
      <c r="AG1831" s="163"/>
      <c r="AH1831" s="163"/>
      <c r="AI1831" s="163"/>
      <c r="AJ1831" s="163"/>
      <c r="AK1831" s="164"/>
      <c r="AL1831" s="139"/>
      <c r="AM1831" s="139"/>
      <c r="AN1831" s="139"/>
      <c r="AO1831" s="139"/>
      <c r="BB1831" s="165"/>
      <c r="BC1831" s="161"/>
      <c r="BD1831" s="166"/>
      <c r="BJ1831" s="165"/>
      <c r="BK1831" s="161"/>
      <c r="BL1831" s="166"/>
      <c r="CJ1831" s="413"/>
      <c r="CK1831" s="413"/>
      <c r="CO1831" s="141"/>
    </row>
    <row r="1832" spans="1:93" s="5" customFormat="1" x14ac:dyDescent="0.25">
      <c r="A1832" s="139"/>
      <c r="B1832" s="139"/>
      <c r="C1832" s="139"/>
      <c r="D1832" s="139"/>
      <c r="E1832" s="139"/>
      <c r="F1832" s="139"/>
      <c r="G1832" s="139"/>
      <c r="H1832" s="139"/>
      <c r="I1832" s="139"/>
      <c r="J1832" s="139"/>
      <c r="K1832" s="139"/>
      <c r="L1832" s="139"/>
      <c r="M1832" s="139"/>
      <c r="N1832" s="139"/>
      <c r="O1832" s="139"/>
      <c r="P1832" s="139"/>
      <c r="Q1832" s="139"/>
      <c r="R1832" s="139"/>
      <c r="S1832" s="139"/>
      <c r="T1832" s="139"/>
      <c r="U1832" s="139"/>
      <c r="V1832" s="139"/>
      <c r="W1832" s="139"/>
      <c r="X1832" s="139"/>
      <c r="Y1832" s="139"/>
      <c r="Z1832" s="139"/>
      <c r="AA1832" s="139"/>
      <c r="AB1832" s="139"/>
      <c r="AC1832" s="139"/>
      <c r="AD1832" s="139"/>
      <c r="AE1832" s="139"/>
      <c r="AF1832" s="163"/>
      <c r="AG1832" s="163"/>
      <c r="AH1832" s="163"/>
      <c r="AI1832" s="163"/>
      <c r="AJ1832" s="163"/>
      <c r="AK1832" s="164"/>
      <c r="AL1832" s="139"/>
      <c r="AM1832" s="139"/>
      <c r="AN1832" s="139"/>
      <c r="AO1832" s="139"/>
      <c r="BB1832" s="165"/>
      <c r="BC1832" s="161"/>
      <c r="BD1832" s="166"/>
      <c r="BJ1832" s="165"/>
      <c r="BK1832" s="161"/>
      <c r="BL1832" s="166"/>
      <c r="CJ1832" s="413"/>
      <c r="CK1832" s="413"/>
      <c r="CO1832" s="141"/>
    </row>
    <row r="1833" spans="1:93" s="5" customFormat="1" x14ac:dyDescent="0.25">
      <c r="A1833" s="139"/>
      <c r="B1833" s="139"/>
      <c r="C1833" s="139"/>
      <c r="D1833" s="139"/>
      <c r="E1833" s="139"/>
      <c r="F1833" s="139"/>
      <c r="G1833" s="139"/>
      <c r="H1833" s="139"/>
      <c r="I1833" s="139"/>
      <c r="J1833" s="139"/>
      <c r="K1833" s="139"/>
      <c r="L1833" s="139"/>
      <c r="M1833" s="139"/>
      <c r="N1833" s="139"/>
      <c r="O1833" s="139"/>
      <c r="P1833" s="139"/>
      <c r="Q1833" s="139"/>
      <c r="R1833" s="139"/>
      <c r="S1833" s="139"/>
      <c r="T1833" s="139"/>
      <c r="U1833" s="139"/>
      <c r="V1833" s="139"/>
      <c r="W1833" s="139"/>
      <c r="X1833" s="139"/>
      <c r="Y1833" s="139"/>
      <c r="Z1833" s="139"/>
      <c r="AA1833" s="139"/>
      <c r="AB1833" s="139"/>
      <c r="AC1833" s="139"/>
      <c r="AD1833" s="139"/>
      <c r="AE1833" s="139"/>
      <c r="AF1833" s="163"/>
      <c r="AG1833" s="163"/>
      <c r="AH1833" s="163"/>
      <c r="AI1833" s="163"/>
      <c r="AJ1833" s="163"/>
      <c r="AK1833" s="164"/>
      <c r="AL1833" s="139"/>
      <c r="AM1833" s="139"/>
      <c r="AN1833" s="139"/>
      <c r="AO1833" s="139"/>
      <c r="BB1833" s="165"/>
      <c r="BC1833" s="161"/>
      <c r="BD1833" s="166"/>
      <c r="BJ1833" s="165"/>
      <c r="BK1833" s="161"/>
      <c r="BL1833" s="166"/>
      <c r="CJ1833" s="413"/>
      <c r="CK1833" s="413"/>
      <c r="CO1833" s="141"/>
    </row>
    <row r="1834" spans="1:93" s="5" customFormat="1" x14ac:dyDescent="0.25">
      <c r="A1834" s="139"/>
      <c r="B1834" s="139"/>
      <c r="C1834" s="139"/>
      <c r="D1834" s="139"/>
      <c r="E1834" s="139"/>
      <c r="F1834" s="139"/>
      <c r="G1834" s="139"/>
      <c r="H1834" s="139"/>
      <c r="I1834" s="139"/>
      <c r="J1834" s="139"/>
      <c r="K1834" s="139"/>
      <c r="L1834" s="139"/>
      <c r="M1834" s="139"/>
      <c r="N1834" s="139"/>
      <c r="O1834" s="139"/>
      <c r="P1834" s="139"/>
      <c r="Q1834" s="139"/>
      <c r="R1834" s="139"/>
      <c r="S1834" s="139"/>
      <c r="T1834" s="139"/>
      <c r="U1834" s="139"/>
      <c r="V1834" s="139"/>
      <c r="W1834" s="139"/>
      <c r="X1834" s="139"/>
      <c r="Y1834" s="139"/>
      <c r="Z1834" s="139"/>
      <c r="AA1834" s="139"/>
      <c r="AB1834" s="139"/>
      <c r="AC1834" s="139"/>
      <c r="AD1834" s="139"/>
      <c r="AE1834" s="139"/>
      <c r="AF1834" s="163"/>
      <c r="AG1834" s="163"/>
      <c r="AH1834" s="163"/>
      <c r="AI1834" s="163"/>
      <c r="AJ1834" s="163"/>
      <c r="AK1834" s="164"/>
      <c r="AL1834" s="139"/>
      <c r="AM1834" s="139"/>
      <c r="AN1834" s="139"/>
      <c r="AO1834" s="139"/>
      <c r="BB1834" s="165"/>
      <c r="BC1834" s="161"/>
      <c r="BD1834" s="166"/>
      <c r="BJ1834" s="165"/>
      <c r="BK1834" s="161"/>
      <c r="BL1834" s="166"/>
      <c r="CJ1834" s="413"/>
      <c r="CK1834" s="413"/>
      <c r="CO1834" s="141"/>
    </row>
    <row r="1835" spans="1:93" s="5" customFormat="1" x14ac:dyDescent="0.25">
      <c r="A1835" s="139"/>
      <c r="B1835" s="139"/>
      <c r="C1835" s="139"/>
      <c r="D1835" s="139"/>
      <c r="E1835" s="139"/>
      <c r="F1835" s="139"/>
      <c r="G1835" s="139"/>
      <c r="H1835" s="139"/>
      <c r="I1835" s="139"/>
      <c r="J1835" s="139"/>
      <c r="K1835" s="139"/>
      <c r="L1835" s="139"/>
      <c r="M1835" s="139"/>
      <c r="N1835" s="139"/>
      <c r="O1835" s="139"/>
      <c r="P1835" s="139"/>
      <c r="Q1835" s="139"/>
      <c r="R1835" s="139"/>
      <c r="S1835" s="139"/>
      <c r="T1835" s="139"/>
      <c r="U1835" s="139"/>
      <c r="V1835" s="139"/>
      <c r="W1835" s="139"/>
      <c r="X1835" s="139"/>
      <c r="Y1835" s="139"/>
      <c r="Z1835" s="139"/>
      <c r="AA1835" s="139"/>
      <c r="AB1835" s="139"/>
      <c r="AC1835" s="139"/>
      <c r="AD1835" s="139"/>
      <c r="AE1835" s="139"/>
      <c r="AF1835" s="163"/>
      <c r="AG1835" s="163"/>
      <c r="AH1835" s="163"/>
      <c r="AI1835" s="163"/>
      <c r="AJ1835" s="163"/>
      <c r="AK1835" s="164"/>
      <c r="AL1835" s="139"/>
      <c r="AM1835" s="139"/>
      <c r="AN1835" s="139"/>
      <c r="AO1835" s="139"/>
      <c r="BB1835" s="165"/>
      <c r="BC1835" s="161"/>
      <c r="BD1835" s="166"/>
      <c r="BJ1835" s="165"/>
      <c r="BK1835" s="161"/>
      <c r="BL1835" s="166"/>
      <c r="CJ1835" s="413"/>
      <c r="CK1835" s="413"/>
      <c r="CO1835" s="141"/>
    </row>
    <row r="1836" spans="1:93" s="5" customFormat="1" x14ac:dyDescent="0.25">
      <c r="A1836" s="139"/>
      <c r="B1836" s="139"/>
      <c r="C1836" s="139"/>
      <c r="D1836" s="139"/>
      <c r="E1836" s="139"/>
      <c r="F1836" s="139"/>
      <c r="G1836" s="139"/>
      <c r="H1836" s="139"/>
      <c r="I1836" s="139"/>
      <c r="J1836" s="139"/>
      <c r="K1836" s="139"/>
      <c r="L1836" s="139"/>
      <c r="M1836" s="139"/>
      <c r="N1836" s="139"/>
      <c r="O1836" s="139"/>
      <c r="P1836" s="139"/>
      <c r="Q1836" s="139"/>
      <c r="R1836" s="139"/>
      <c r="S1836" s="139"/>
      <c r="T1836" s="139"/>
      <c r="U1836" s="139"/>
      <c r="V1836" s="139"/>
      <c r="W1836" s="139"/>
      <c r="X1836" s="139"/>
      <c r="Y1836" s="139"/>
      <c r="Z1836" s="139"/>
      <c r="AA1836" s="139"/>
      <c r="AB1836" s="139"/>
      <c r="AC1836" s="139"/>
      <c r="AD1836" s="139"/>
      <c r="AE1836" s="139"/>
      <c r="AF1836" s="163"/>
      <c r="AG1836" s="163"/>
      <c r="AH1836" s="163"/>
      <c r="AI1836" s="163"/>
      <c r="AJ1836" s="163"/>
      <c r="AK1836" s="164"/>
      <c r="AL1836" s="139"/>
      <c r="AM1836" s="139"/>
      <c r="AN1836" s="139"/>
      <c r="AO1836" s="139"/>
      <c r="BB1836" s="165"/>
      <c r="BC1836" s="161"/>
      <c r="BD1836" s="166"/>
      <c r="BJ1836" s="165"/>
      <c r="BK1836" s="161"/>
      <c r="BL1836" s="166"/>
      <c r="CJ1836" s="413"/>
      <c r="CK1836" s="413"/>
      <c r="CO1836" s="141"/>
    </row>
    <row r="1837" spans="1:93" s="5" customFormat="1" x14ac:dyDescent="0.25">
      <c r="A1837" s="139"/>
      <c r="B1837" s="139"/>
      <c r="C1837" s="139"/>
      <c r="D1837" s="139"/>
      <c r="E1837" s="139"/>
      <c r="F1837" s="139"/>
      <c r="G1837" s="139"/>
      <c r="H1837" s="139"/>
      <c r="I1837" s="139"/>
      <c r="J1837" s="139"/>
      <c r="K1837" s="139"/>
      <c r="L1837" s="139"/>
      <c r="M1837" s="139"/>
      <c r="N1837" s="139"/>
      <c r="O1837" s="139"/>
      <c r="P1837" s="139"/>
      <c r="Q1837" s="139"/>
      <c r="R1837" s="139"/>
      <c r="S1837" s="139"/>
      <c r="T1837" s="139"/>
      <c r="U1837" s="139"/>
      <c r="V1837" s="139"/>
      <c r="W1837" s="139"/>
      <c r="X1837" s="139"/>
      <c r="Y1837" s="139"/>
      <c r="Z1837" s="139"/>
      <c r="AA1837" s="139"/>
      <c r="AB1837" s="139"/>
      <c r="AC1837" s="139"/>
      <c r="AD1837" s="139"/>
      <c r="AE1837" s="139"/>
      <c r="AF1837" s="163"/>
      <c r="AG1837" s="163"/>
      <c r="AH1837" s="163"/>
      <c r="AI1837" s="163"/>
      <c r="AJ1837" s="163"/>
      <c r="AK1837" s="164"/>
      <c r="AL1837" s="139"/>
      <c r="AM1837" s="139"/>
      <c r="AN1837" s="139"/>
      <c r="AO1837" s="139"/>
      <c r="BB1837" s="165"/>
      <c r="BC1837" s="161"/>
      <c r="BD1837" s="166"/>
      <c r="BJ1837" s="165"/>
      <c r="BK1837" s="161"/>
      <c r="BL1837" s="166"/>
      <c r="CJ1837" s="413"/>
      <c r="CK1837" s="413"/>
      <c r="CO1837" s="141"/>
    </row>
    <row r="1838" spans="1:93" s="5" customFormat="1" x14ac:dyDescent="0.25">
      <c r="A1838" s="139"/>
      <c r="B1838" s="139"/>
      <c r="C1838" s="139"/>
      <c r="D1838" s="139"/>
      <c r="E1838" s="139"/>
      <c r="F1838" s="139"/>
      <c r="G1838" s="139"/>
      <c r="H1838" s="139"/>
      <c r="I1838" s="139"/>
      <c r="J1838" s="139"/>
      <c r="K1838" s="139"/>
      <c r="L1838" s="139"/>
      <c r="M1838" s="139"/>
      <c r="N1838" s="139"/>
      <c r="O1838" s="139"/>
      <c r="P1838" s="139"/>
      <c r="Q1838" s="139"/>
      <c r="R1838" s="139"/>
      <c r="S1838" s="139"/>
      <c r="T1838" s="139"/>
      <c r="U1838" s="139"/>
      <c r="V1838" s="139"/>
      <c r="W1838" s="139"/>
      <c r="X1838" s="139"/>
      <c r="Y1838" s="139"/>
      <c r="Z1838" s="139"/>
      <c r="AA1838" s="139"/>
      <c r="AB1838" s="139"/>
      <c r="AC1838" s="139"/>
      <c r="AD1838" s="139"/>
      <c r="AE1838" s="139"/>
      <c r="AF1838" s="163"/>
      <c r="AG1838" s="163"/>
      <c r="AH1838" s="163"/>
      <c r="AI1838" s="163"/>
      <c r="AJ1838" s="163"/>
      <c r="AK1838" s="164"/>
      <c r="AL1838" s="139"/>
      <c r="AM1838" s="139"/>
      <c r="AN1838" s="139"/>
      <c r="AO1838" s="139"/>
      <c r="BB1838" s="165"/>
      <c r="BC1838" s="161"/>
      <c r="BD1838" s="166"/>
      <c r="BJ1838" s="165"/>
      <c r="BK1838" s="161"/>
      <c r="BL1838" s="166"/>
      <c r="CJ1838" s="413"/>
      <c r="CK1838" s="413"/>
      <c r="CO1838" s="141"/>
    </row>
    <row r="1839" spans="1:93" s="5" customFormat="1" x14ac:dyDescent="0.25">
      <c r="A1839" s="139"/>
      <c r="B1839" s="139"/>
      <c r="C1839" s="139"/>
      <c r="D1839" s="139"/>
      <c r="E1839" s="139"/>
      <c r="F1839" s="139"/>
      <c r="G1839" s="139"/>
      <c r="H1839" s="139"/>
      <c r="I1839" s="139"/>
      <c r="J1839" s="139"/>
      <c r="K1839" s="139"/>
      <c r="L1839" s="139"/>
      <c r="M1839" s="139"/>
      <c r="N1839" s="139"/>
      <c r="O1839" s="139"/>
      <c r="P1839" s="139"/>
      <c r="Q1839" s="139"/>
      <c r="R1839" s="139"/>
      <c r="S1839" s="139"/>
      <c r="T1839" s="139"/>
      <c r="U1839" s="139"/>
      <c r="V1839" s="139"/>
      <c r="W1839" s="139"/>
      <c r="X1839" s="139"/>
      <c r="Y1839" s="139"/>
      <c r="Z1839" s="139"/>
      <c r="AA1839" s="139"/>
      <c r="AB1839" s="139"/>
      <c r="AC1839" s="139"/>
      <c r="AD1839" s="139"/>
      <c r="AE1839" s="139"/>
      <c r="AF1839" s="163"/>
      <c r="AG1839" s="163"/>
      <c r="AH1839" s="163"/>
      <c r="AI1839" s="163"/>
      <c r="AJ1839" s="163"/>
      <c r="AK1839" s="164"/>
      <c r="AL1839" s="139"/>
      <c r="AM1839" s="139"/>
      <c r="AN1839" s="139"/>
      <c r="AO1839" s="139"/>
      <c r="BB1839" s="165"/>
      <c r="BC1839" s="161"/>
      <c r="BD1839" s="166"/>
      <c r="BJ1839" s="165"/>
      <c r="BK1839" s="161"/>
      <c r="BL1839" s="166"/>
      <c r="CJ1839" s="413"/>
      <c r="CK1839" s="413"/>
      <c r="CO1839" s="141"/>
    </row>
    <row r="1840" spans="1:93" s="5" customFormat="1" x14ac:dyDescent="0.25">
      <c r="A1840" s="139"/>
      <c r="B1840" s="139"/>
      <c r="C1840" s="139"/>
      <c r="D1840" s="139"/>
      <c r="E1840" s="139"/>
      <c r="F1840" s="139"/>
      <c r="G1840" s="139"/>
      <c r="H1840" s="139"/>
      <c r="I1840" s="139"/>
      <c r="J1840" s="139"/>
      <c r="K1840" s="139"/>
      <c r="L1840" s="139"/>
      <c r="M1840" s="139"/>
      <c r="N1840" s="139"/>
      <c r="O1840" s="139"/>
      <c r="P1840" s="139"/>
      <c r="Q1840" s="139"/>
      <c r="R1840" s="139"/>
      <c r="S1840" s="139"/>
      <c r="T1840" s="139"/>
      <c r="U1840" s="139"/>
      <c r="V1840" s="139"/>
      <c r="W1840" s="139"/>
      <c r="X1840" s="139"/>
      <c r="Y1840" s="139"/>
      <c r="Z1840" s="139"/>
      <c r="AA1840" s="139"/>
      <c r="AB1840" s="139"/>
      <c r="AC1840" s="139"/>
      <c r="AD1840" s="139"/>
      <c r="AE1840" s="139"/>
      <c r="AF1840" s="163"/>
      <c r="AG1840" s="163"/>
      <c r="AH1840" s="163"/>
      <c r="AI1840" s="163"/>
      <c r="AJ1840" s="163"/>
      <c r="AK1840" s="164"/>
      <c r="AL1840" s="139"/>
      <c r="AM1840" s="139"/>
      <c r="AN1840" s="139"/>
      <c r="AO1840" s="139"/>
      <c r="BB1840" s="165"/>
      <c r="BC1840" s="161"/>
      <c r="BD1840" s="166"/>
      <c r="BJ1840" s="165"/>
      <c r="BK1840" s="161"/>
      <c r="BL1840" s="166"/>
      <c r="CJ1840" s="413"/>
      <c r="CK1840" s="413"/>
      <c r="CO1840" s="141"/>
    </row>
    <row r="1841" spans="1:93" s="5" customFormat="1" x14ac:dyDescent="0.25">
      <c r="A1841" s="139"/>
      <c r="B1841" s="139"/>
      <c r="C1841" s="139"/>
      <c r="D1841" s="139"/>
      <c r="E1841" s="139"/>
      <c r="F1841" s="139"/>
      <c r="G1841" s="139"/>
      <c r="H1841" s="139"/>
      <c r="I1841" s="139"/>
      <c r="J1841" s="139"/>
      <c r="K1841" s="139"/>
      <c r="L1841" s="139"/>
      <c r="M1841" s="139"/>
      <c r="N1841" s="139"/>
      <c r="O1841" s="139"/>
      <c r="P1841" s="139"/>
      <c r="Q1841" s="139"/>
      <c r="R1841" s="139"/>
      <c r="S1841" s="139"/>
      <c r="T1841" s="139"/>
      <c r="U1841" s="139"/>
      <c r="V1841" s="139"/>
      <c r="W1841" s="139"/>
      <c r="X1841" s="139"/>
      <c r="Y1841" s="139"/>
      <c r="Z1841" s="139"/>
      <c r="AA1841" s="139"/>
      <c r="AB1841" s="139"/>
      <c r="AC1841" s="139"/>
      <c r="AD1841" s="139"/>
      <c r="AE1841" s="139"/>
      <c r="AF1841" s="163"/>
      <c r="AG1841" s="163"/>
      <c r="AH1841" s="163"/>
      <c r="AI1841" s="163"/>
      <c r="AJ1841" s="163"/>
      <c r="AK1841" s="164"/>
      <c r="AL1841" s="139"/>
      <c r="AM1841" s="139"/>
      <c r="AN1841" s="139"/>
      <c r="AO1841" s="139"/>
      <c r="BB1841" s="165"/>
      <c r="BC1841" s="161"/>
      <c r="BD1841" s="166"/>
      <c r="BJ1841" s="165"/>
      <c r="BK1841" s="161"/>
      <c r="BL1841" s="166"/>
      <c r="CJ1841" s="413"/>
      <c r="CK1841" s="413"/>
      <c r="CO1841" s="141"/>
    </row>
    <row r="1842" spans="1:93" s="5" customFormat="1" x14ac:dyDescent="0.25">
      <c r="A1842" s="139"/>
      <c r="B1842" s="139"/>
      <c r="C1842" s="139"/>
      <c r="D1842" s="139"/>
      <c r="E1842" s="139"/>
      <c r="F1842" s="139"/>
      <c r="G1842" s="139"/>
      <c r="H1842" s="139"/>
      <c r="I1842" s="139"/>
      <c r="J1842" s="139"/>
      <c r="K1842" s="139"/>
      <c r="L1842" s="139"/>
      <c r="M1842" s="139"/>
      <c r="N1842" s="139"/>
      <c r="O1842" s="139"/>
      <c r="P1842" s="139"/>
      <c r="Q1842" s="139"/>
      <c r="R1842" s="139"/>
      <c r="S1842" s="139"/>
      <c r="T1842" s="139"/>
      <c r="U1842" s="139"/>
      <c r="V1842" s="139"/>
      <c r="W1842" s="139"/>
      <c r="X1842" s="139"/>
      <c r="Y1842" s="139"/>
      <c r="Z1842" s="139"/>
      <c r="AA1842" s="139"/>
      <c r="AB1842" s="139"/>
      <c r="AC1842" s="139"/>
      <c r="AD1842" s="139"/>
      <c r="AE1842" s="139"/>
      <c r="AF1842" s="163"/>
      <c r="AG1842" s="163"/>
      <c r="AH1842" s="163"/>
      <c r="AI1842" s="163"/>
      <c r="AJ1842" s="163"/>
      <c r="AK1842" s="164"/>
      <c r="AL1842" s="139"/>
      <c r="AM1842" s="139"/>
      <c r="AN1842" s="139"/>
      <c r="AO1842" s="139"/>
      <c r="BB1842" s="165"/>
      <c r="BC1842" s="161"/>
      <c r="BD1842" s="166"/>
      <c r="BJ1842" s="165"/>
      <c r="BK1842" s="161"/>
      <c r="BL1842" s="166"/>
      <c r="CJ1842" s="413"/>
      <c r="CK1842" s="413"/>
      <c r="CO1842" s="141"/>
    </row>
    <row r="1843" spans="1:93" s="5" customFormat="1" x14ac:dyDescent="0.25">
      <c r="A1843" s="139"/>
      <c r="B1843" s="139"/>
      <c r="C1843" s="139"/>
      <c r="D1843" s="139"/>
      <c r="E1843" s="139"/>
      <c r="F1843" s="139"/>
      <c r="G1843" s="139"/>
      <c r="H1843" s="139"/>
      <c r="I1843" s="139"/>
      <c r="J1843" s="139"/>
      <c r="K1843" s="139"/>
      <c r="L1843" s="139"/>
      <c r="M1843" s="139"/>
      <c r="N1843" s="139"/>
      <c r="O1843" s="139"/>
      <c r="P1843" s="139"/>
      <c r="Q1843" s="139"/>
      <c r="R1843" s="139"/>
      <c r="S1843" s="139"/>
      <c r="T1843" s="139"/>
      <c r="U1843" s="139"/>
      <c r="V1843" s="139"/>
      <c r="W1843" s="139"/>
      <c r="X1843" s="139"/>
      <c r="Y1843" s="139"/>
      <c r="Z1843" s="139"/>
      <c r="AA1843" s="139"/>
      <c r="AB1843" s="139"/>
      <c r="AC1843" s="139"/>
      <c r="AD1843" s="139"/>
      <c r="AE1843" s="139"/>
      <c r="AF1843" s="163"/>
      <c r="AG1843" s="163"/>
      <c r="AH1843" s="163"/>
      <c r="AI1843" s="163"/>
      <c r="AJ1843" s="163"/>
      <c r="AK1843" s="164"/>
      <c r="AL1843" s="139"/>
      <c r="AM1843" s="139"/>
      <c r="AN1843" s="139"/>
      <c r="AO1843" s="139"/>
      <c r="BB1843" s="165"/>
      <c r="BC1843" s="161"/>
      <c r="BD1843" s="166"/>
      <c r="BJ1843" s="165"/>
      <c r="BK1843" s="161"/>
      <c r="BL1843" s="166"/>
      <c r="CJ1843" s="413"/>
      <c r="CK1843" s="413"/>
      <c r="CO1843" s="141"/>
    </row>
    <row r="1844" spans="1:93" s="5" customFormat="1" x14ac:dyDescent="0.25">
      <c r="A1844" s="139"/>
      <c r="B1844" s="139"/>
      <c r="C1844" s="139"/>
      <c r="D1844" s="139"/>
      <c r="E1844" s="139"/>
      <c r="F1844" s="139"/>
      <c r="G1844" s="139"/>
      <c r="H1844" s="139"/>
      <c r="I1844" s="139"/>
      <c r="J1844" s="139"/>
      <c r="K1844" s="139"/>
      <c r="L1844" s="139"/>
      <c r="M1844" s="139"/>
      <c r="N1844" s="139"/>
      <c r="O1844" s="139"/>
      <c r="P1844" s="139"/>
      <c r="Q1844" s="139"/>
      <c r="R1844" s="139"/>
      <c r="S1844" s="139"/>
      <c r="T1844" s="139"/>
      <c r="U1844" s="139"/>
      <c r="V1844" s="139"/>
      <c r="W1844" s="139"/>
      <c r="X1844" s="139"/>
      <c r="Y1844" s="139"/>
      <c r="Z1844" s="139"/>
      <c r="AA1844" s="139"/>
      <c r="AB1844" s="139"/>
      <c r="AC1844" s="139"/>
      <c r="AD1844" s="139"/>
      <c r="AE1844" s="139"/>
      <c r="AF1844" s="163"/>
      <c r="AG1844" s="163"/>
      <c r="AH1844" s="163"/>
      <c r="AI1844" s="163"/>
      <c r="AJ1844" s="163"/>
      <c r="AK1844" s="164"/>
      <c r="AL1844" s="139"/>
      <c r="AM1844" s="139"/>
      <c r="AN1844" s="139"/>
      <c r="AO1844" s="139"/>
      <c r="BB1844" s="165"/>
      <c r="BC1844" s="161"/>
      <c r="BD1844" s="166"/>
      <c r="BJ1844" s="165"/>
      <c r="BK1844" s="161"/>
      <c r="BL1844" s="166"/>
      <c r="CJ1844" s="413"/>
      <c r="CK1844" s="413"/>
      <c r="CO1844" s="141"/>
    </row>
    <row r="1845" spans="1:93" s="5" customFormat="1" x14ac:dyDescent="0.25">
      <c r="A1845" s="139"/>
      <c r="B1845" s="139"/>
      <c r="C1845" s="139"/>
      <c r="D1845" s="139"/>
      <c r="E1845" s="139"/>
      <c r="F1845" s="139"/>
      <c r="G1845" s="139"/>
      <c r="H1845" s="139"/>
      <c r="I1845" s="139"/>
      <c r="J1845" s="139"/>
      <c r="K1845" s="139"/>
      <c r="L1845" s="139"/>
      <c r="M1845" s="139"/>
      <c r="N1845" s="139"/>
      <c r="O1845" s="139"/>
      <c r="P1845" s="139"/>
      <c r="Q1845" s="139"/>
      <c r="R1845" s="139"/>
      <c r="S1845" s="139"/>
      <c r="T1845" s="139"/>
      <c r="U1845" s="139"/>
      <c r="V1845" s="139"/>
      <c r="W1845" s="139"/>
      <c r="X1845" s="139"/>
      <c r="Y1845" s="139"/>
      <c r="Z1845" s="139"/>
      <c r="AA1845" s="139"/>
      <c r="AB1845" s="139"/>
      <c r="AC1845" s="139"/>
      <c r="AD1845" s="139"/>
      <c r="AE1845" s="139"/>
      <c r="AF1845" s="163"/>
      <c r="AG1845" s="163"/>
      <c r="AH1845" s="163"/>
      <c r="AI1845" s="163"/>
      <c r="AJ1845" s="163"/>
      <c r="AK1845" s="164"/>
      <c r="AL1845" s="139"/>
      <c r="AM1845" s="139"/>
      <c r="AN1845" s="139"/>
      <c r="AO1845" s="139"/>
      <c r="BB1845" s="165"/>
      <c r="BC1845" s="161"/>
      <c r="BD1845" s="166"/>
      <c r="BJ1845" s="165"/>
      <c r="BK1845" s="161"/>
      <c r="BL1845" s="166"/>
      <c r="CJ1845" s="413"/>
      <c r="CK1845" s="413"/>
      <c r="CO1845" s="141"/>
    </row>
    <row r="1846" spans="1:93" s="5" customFormat="1" x14ac:dyDescent="0.25">
      <c r="A1846" s="139"/>
      <c r="B1846" s="139"/>
      <c r="C1846" s="139"/>
      <c r="D1846" s="139"/>
      <c r="E1846" s="139"/>
      <c r="F1846" s="139"/>
      <c r="G1846" s="139"/>
      <c r="H1846" s="139"/>
      <c r="I1846" s="139"/>
      <c r="J1846" s="139"/>
      <c r="K1846" s="139"/>
      <c r="L1846" s="139"/>
      <c r="M1846" s="139"/>
      <c r="N1846" s="139"/>
      <c r="O1846" s="139"/>
      <c r="P1846" s="139"/>
      <c r="Q1846" s="139"/>
      <c r="R1846" s="139"/>
      <c r="S1846" s="139"/>
      <c r="T1846" s="139"/>
      <c r="U1846" s="139"/>
      <c r="V1846" s="139"/>
      <c r="W1846" s="139"/>
      <c r="X1846" s="139"/>
      <c r="Y1846" s="139"/>
      <c r="Z1846" s="139"/>
      <c r="AA1846" s="139"/>
      <c r="AB1846" s="139"/>
      <c r="AC1846" s="139"/>
      <c r="AD1846" s="139"/>
      <c r="AE1846" s="139"/>
      <c r="AF1846" s="163"/>
      <c r="AG1846" s="163"/>
      <c r="AH1846" s="163"/>
      <c r="AI1846" s="163"/>
      <c r="AJ1846" s="163"/>
      <c r="AK1846" s="164"/>
      <c r="AL1846" s="139"/>
      <c r="AM1846" s="139"/>
      <c r="AN1846" s="139"/>
      <c r="AO1846" s="139"/>
      <c r="BB1846" s="165"/>
      <c r="BC1846" s="161"/>
      <c r="BD1846" s="166"/>
      <c r="BJ1846" s="165"/>
      <c r="BK1846" s="161"/>
      <c r="BL1846" s="166"/>
      <c r="CJ1846" s="413"/>
      <c r="CK1846" s="413"/>
      <c r="CO1846" s="141"/>
    </row>
    <row r="1847" spans="1:93" s="5" customFormat="1" x14ac:dyDescent="0.25">
      <c r="A1847" s="139"/>
      <c r="B1847" s="139"/>
      <c r="C1847" s="139"/>
      <c r="D1847" s="139"/>
      <c r="E1847" s="139"/>
      <c r="F1847" s="139"/>
      <c r="G1847" s="139"/>
      <c r="H1847" s="139"/>
      <c r="I1847" s="139"/>
      <c r="J1847" s="139"/>
      <c r="K1847" s="139"/>
      <c r="L1847" s="139"/>
      <c r="M1847" s="139"/>
      <c r="N1847" s="139"/>
      <c r="O1847" s="139"/>
      <c r="P1847" s="139"/>
      <c r="Q1847" s="139"/>
      <c r="R1847" s="139"/>
      <c r="S1847" s="139"/>
      <c r="T1847" s="139"/>
      <c r="U1847" s="139"/>
      <c r="V1847" s="139"/>
      <c r="W1847" s="139"/>
      <c r="X1847" s="139"/>
      <c r="Y1847" s="139"/>
      <c r="Z1847" s="139"/>
      <c r="AA1847" s="139"/>
      <c r="AB1847" s="139"/>
      <c r="AC1847" s="139"/>
      <c r="AD1847" s="139"/>
      <c r="AE1847" s="139"/>
      <c r="AF1847" s="163"/>
      <c r="AG1847" s="163"/>
      <c r="AH1847" s="163"/>
      <c r="AI1847" s="163"/>
      <c r="AJ1847" s="163"/>
      <c r="AK1847" s="164"/>
      <c r="AL1847" s="139"/>
      <c r="AM1847" s="139"/>
      <c r="AN1847" s="139"/>
      <c r="AO1847" s="139"/>
      <c r="BB1847" s="165"/>
      <c r="BC1847" s="161"/>
      <c r="BD1847" s="166"/>
      <c r="BJ1847" s="165"/>
      <c r="BK1847" s="161"/>
      <c r="BL1847" s="166"/>
      <c r="CJ1847" s="413"/>
      <c r="CK1847" s="413"/>
      <c r="CO1847" s="141"/>
    </row>
    <row r="1848" spans="1:93" s="5" customFormat="1" x14ac:dyDescent="0.25">
      <c r="A1848" s="139"/>
      <c r="B1848" s="139"/>
      <c r="C1848" s="139"/>
      <c r="D1848" s="139"/>
      <c r="E1848" s="139"/>
      <c r="F1848" s="139"/>
      <c r="G1848" s="139"/>
      <c r="H1848" s="139"/>
      <c r="I1848" s="139"/>
      <c r="J1848" s="139"/>
      <c r="K1848" s="139"/>
      <c r="L1848" s="139"/>
      <c r="M1848" s="139"/>
      <c r="N1848" s="139"/>
      <c r="O1848" s="139"/>
      <c r="P1848" s="139"/>
      <c r="Q1848" s="139"/>
      <c r="R1848" s="139"/>
      <c r="S1848" s="139"/>
      <c r="T1848" s="139"/>
      <c r="U1848" s="139"/>
      <c r="V1848" s="139"/>
      <c r="W1848" s="139"/>
      <c r="X1848" s="139"/>
      <c r="Y1848" s="139"/>
      <c r="Z1848" s="139"/>
      <c r="AA1848" s="139"/>
      <c r="AB1848" s="139"/>
      <c r="AC1848" s="139"/>
      <c r="AD1848" s="139"/>
      <c r="AE1848" s="139"/>
      <c r="AF1848" s="163"/>
      <c r="AG1848" s="163"/>
      <c r="AH1848" s="163"/>
      <c r="AI1848" s="163"/>
      <c r="AJ1848" s="163"/>
      <c r="AK1848" s="164"/>
      <c r="AL1848" s="139"/>
      <c r="AM1848" s="139"/>
      <c r="AN1848" s="139"/>
      <c r="AO1848" s="139"/>
      <c r="BB1848" s="165"/>
      <c r="BC1848" s="161"/>
      <c r="BD1848" s="166"/>
      <c r="BJ1848" s="165"/>
      <c r="BK1848" s="161"/>
      <c r="BL1848" s="166"/>
      <c r="CJ1848" s="413"/>
      <c r="CK1848" s="413"/>
      <c r="CO1848" s="141"/>
    </row>
    <row r="1849" spans="1:93" s="5" customFormat="1" x14ac:dyDescent="0.25">
      <c r="A1849" s="139"/>
      <c r="B1849" s="139"/>
      <c r="C1849" s="139"/>
      <c r="D1849" s="139"/>
      <c r="E1849" s="139"/>
      <c r="F1849" s="139"/>
      <c r="G1849" s="139"/>
      <c r="H1849" s="139"/>
      <c r="I1849" s="139"/>
      <c r="J1849" s="139"/>
      <c r="K1849" s="139"/>
      <c r="L1849" s="139"/>
      <c r="M1849" s="139"/>
      <c r="N1849" s="139"/>
      <c r="O1849" s="139"/>
      <c r="P1849" s="139"/>
      <c r="Q1849" s="139"/>
      <c r="R1849" s="139"/>
      <c r="S1849" s="139"/>
      <c r="T1849" s="139"/>
      <c r="U1849" s="139"/>
      <c r="V1849" s="139"/>
      <c r="W1849" s="139"/>
      <c r="X1849" s="139"/>
      <c r="Y1849" s="139"/>
      <c r="Z1849" s="139"/>
      <c r="AA1849" s="139"/>
      <c r="AB1849" s="139"/>
      <c r="AC1849" s="139"/>
      <c r="AD1849" s="139"/>
      <c r="AE1849" s="139"/>
      <c r="AF1849" s="163"/>
      <c r="AG1849" s="163"/>
      <c r="AH1849" s="163"/>
      <c r="AI1849" s="163"/>
      <c r="AJ1849" s="163"/>
      <c r="AK1849" s="164"/>
      <c r="AL1849" s="139"/>
      <c r="AM1849" s="139"/>
      <c r="AN1849" s="139"/>
      <c r="AO1849" s="139"/>
      <c r="BB1849" s="165"/>
      <c r="BC1849" s="161"/>
      <c r="BD1849" s="166"/>
      <c r="BJ1849" s="165"/>
      <c r="BK1849" s="161"/>
      <c r="BL1849" s="166"/>
      <c r="CJ1849" s="413"/>
      <c r="CK1849" s="413"/>
      <c r="CO1849" s="141"/>
    </row>
    <row r="1850" spans="1:93" s="5" customFormat="1" x14ac:dyDescent="0.25">
      <c r="A1850" s="139"/>
      <c r="B1850" s="139"/>
      <c r="C1850" s="139"/>
      <c r="D1850" s="139"/>
      <c r="E1850" s="139"/>
      <c r="F1850" s="139"/>
      <c r="G1850" s="139"/>
      <c r="H1850" s="139"/>
      <c r="I1850" s="139"/>
      <c r="J1850" s="139"/>
      <c r="K1850" s="139"/>
      <c r="L1850" s="139"/>
      <c r="M1850" s="139"/>
      <c r="N1850" s="139"/>
      <c r="O1850" s="139"/>
      <c r="P1850" s="139"/>
      <c r="Q1850" s="139"/>
      <c r="R1850" s="139"/>
      <c r="S1850" s="139"/>
      <c r="T1850" s="139"/>
      <c r="U1850" s="139"/>
      <c r="V1850" s="139"/>
      <c r="W1850" s="139"/>
      <c r="X1850" s="139"/>
      <c r="Y1850" s="139"/>
      <c r="Z1850" s="139"/>
      <c r="AA1850" s="139"/>
      <c r="AB1850" s="139"/>
      <c r="AC1850" s="139"/>
      <c r="AD1850" s="139"/>
      <c r="AE1850" s="139"/>
      <c r="AF1850" s="163"/>
      <c r="AG1850" s="163"/>
      <c r="AH1850" s="163"/>
      <c r="AI1850" s="163"/>
      <c r="AJ1850" s="163"/>
      <c r="AK1850" s="164"/>
      <c r="AL1850" s="139"/>
      <c r="AM1850" s="139"/>
      <c r="AN1850" s="139"/>
      <c r="AO1850" s="139"/>
      <c r="BB1850" s="165"/>
      <c r="BC1850" s="161"/>
      <c r="BD1850" s="166"/>
      <c r="BJ1850" s="165"/>
      <c r="BK1850" s="161"/>
      <c r="BL1850" s="166"/>
      <c r="CJ1850" s="413"/>
      <c r="CK1850" s="413"/>
      <c r="CO1850" s="141"/>
    </row>
    <row r="1851" spans="1:93" s="5" customFormat="1" x14ac:dyDescent="0.25">
      <c r="A1851" s="139"/>
      <c r="B1851" s="139"/>
      <c r="C1851" s="139"/>
      <c r="D1851" s="139"/>
      <c r="E1851" s="139"/>
      <c r="F1851" s="139"/>
      <c r="G1851" s="139"/>
      <c r="H1851" s="139"/>
      <c r="I1851" s="139"/>
      <c r="J1851" s="139"/>
      <c r="K1851" s="139"/>
      <c r="L1851" s="139"/>
      <c r="M1851" s="139"/>
      <c r="N1851" s="139"/>
      <c r="O1851" s="139"/>
      <c r="P1851" s="139"/>
      <c r="Q1851" s="139"/>
      <c r="R1851" s="139"/>
      <c r="S1851" s="139"/>
      <c r="T1851" s="139"/>
      <c r="U1851" s="139"/>
      <c r="V1851" s="139"/>
      <c r="W1851" s="139"/>
      <c r="X1851" s="139"/>
      <c r="Y1851" s="139"/>
      <c r="Z1851" s="139"/>
      <c r="AA1851" s="139"/>
      <c r="AB1851" s="139"/>
      <c r="AC1851" s="139"/>
      <c r="AD1851" s="139"/>
      <c r="AE1851" s="139"/>
      <c r="AF1851" s="163"/>
      <c r="AG1851" s="163"/>
      <c r="AH1851" s="163"/>
      <c r="AI1851" s="163"/>
      <c r="AJ1851" s="163"/>
      <c r="AK1851" s="164"/>
      <c r="AL1851" s="139"/>
      <c r="AM1851" s="139"/>
      <c r="AN1851" s="139"/>
      <c r="AO1851" s="139"/>
      <c r="BB1851" s="165"/>
      <c r="BC1851" s="161"/>
      <c r="BD1851" s="166"/>
      <c r="BJ1851" s="165"/>
      <c r="BK1851" s="161"/>
      <c r="BL1851" s="166"/>
      <c r="CJ1851" s="413"/>
      <c r="CK1851" s="413"/>
      <c r="CO1851" s="141"/>
    </row>
    <row r="1852" spans="1:93" s="5" customFormat="1" x14ac:dyDescent="0.25">
      <c r="A1852" s="139"/>
      <c r="B1852" s="139"/>
      <c r="C1852" s="139"/>
      <c r="D1852" s="139"/>
      <c r="E1852" s="139"/>
      <c r="F1852" s="139"/>
      <c r="G1852" s="139"/>
      <c r="H1852" s="139"/>
      <c r="I1852" s="139"/>
      <c r="J1852" s="139"/>
      <c r="K1852" s="139"/>
      <c r="L1852" s="139"/>
      <c r="M1852" s="139"/>
      <c r="N1852" s="139"/>
      <c r="O1852" s="139"/>
      <c r="P1852" s="139"/>
      <c r="Q1852" s="139"/>
      <c r="R1852" s="139"/>
      <c r="S1852" s="139"/>
      <c r="T1852" s="139"/>
      <c r="U1852" s="139"/>
      <c r="V1852" s="139"/>
      <c r="W1852" s="139"/>
      <c r="X1852" s="139"/>
      <c r="Y1852" s="139"/>
      <c r="Z1852" s="139"/>
      <c r="AA1852" s="139"/>
      <c r="AB1852" s="139"/>
      <c r="AC1852" s="139"/>
      <c r="AD1852" s="139"/>
      <c r="AE1852" s="139"/>
      <c r="AF1852" s="163"/>
      <c r="AG1852" s="163"/>
      <c r="AH1852" s="163"/>
      <c r="AI1852" s="163"/>
      <c r="AJ1852" s="163"/>
      <c r="AK1852" s="164"/>
      <c r="AL1852" s="139"/>
      <c r="AM1852" s="139"/>
      <c r="AN1852" s="139"/>
      <c r="AO1852" s="139"/>
      <c r="BB1852" s="165"/>
      <c r="BC1852" s="161"/>
      <c r="BD1852" s="166"/>
      <c r="BJ1852" s="165"/>
      <c r="BK1852" s="161"/>
      <c r="BL1852" s="166"/>
      <c r="CJ1852" s="413"/>
      <c r="CK1852" s="413"/>
      <c r="CO1852" s="141"/>
    </row>
    <row r="1853" spans="1:93" s="5" customFormat="1" x14ac:dyDescent="0.25">
      <c r="A1853" s="139"/>
      <c r="B1853" s="139"/>
      <c r="C1853" s="139"/>
      <c r="D1853" s="139"/>
      <c r="E1853" s="139"/>
      <c r="F1853" s="139"/>
      <c r="G1853" s="139"/>
      <c r="H1853" s="139"/>
      <c r="I1853" s="139"/>
      <c r="J1853" s="139"/>
      <c r="K1853" s="139"/>
      <c r="L1853" s="139"/>
      <c r="M1853" s="139"/>
      <c r="N1853" s="139"/>
      <c r="O1853" s="139"/>
      <c r="P1853" s="139"/>
      <c r="Q1853" s="139"/>
      <c r="R1853" s="139"/>
      <c r="S1853" s="139"/>
      <c r="T1853" s="139"/>
      <c r="U1853" s="139"/>
      <c r="V1853" s="139"/>
      <c r="W1853" s="139"/>
      <c r="X1853" s="139"/>
      <c r="Y1853" s="139"/>
      <c r="Z1853" s="139"/>
      <c r="AA1853" s="139"/>
      <c r="AB1853" s="139"/>
      <c r="AC1853" s="139"/>
      <c r="AD1853" s="139"/>
      <c r="AE1853" s="139"/>
      <c r="AF1853" s="163"/>
      <c r="AG1853" s="163"/>
      <c r="AH1853" s="163"/>
      <c r="AI1853" s="163"/>
      <c r="AJ1853" s="163"/>
      <c r="AK1853" s="164"/>
      <c r="AL1853" s="139"/>
      <c r="AM1853" s="139"/>
      <c r="AN1853" s="139"/>
      <c r="AO1853" s="139"/>
      <c r="BB1853" s="165"/>
      <c r="BC1853" s="161"/>
      <c r="BD1853" s="166"/>
      <c r="BJ1853" s="165"/>
      <c r="BK1853" s="161"/>
      <c r="BL1853" s="166"/>
      <c r="CJ1853" s="413"/>
      <c r="CK1853" s="413"/>
      <c r="CO1853" s="141"/>
    </row>
    <row r="1854" spans="1:93" s="5" customFormat="1" x14ac:dyDescent="0.25">
      <c r="A1854" s="139"/>
      <c r="B1854" s="139"/>
      <c r="C1854" s="139"/>
      <c r="D1854" s="139"/>
      <c r="E1854" s="139"/>
      <c r="F1854" s="139"/>
      <c r="G1854" s="139"/>
      <c r="H1854" s="139"/>
      <c r="I1854" s="139"/>
      <c r="J1854" s="139"/>
      <c r="K1854" s="139"/>
      <c r="L1854" s="139"/>
      <c r="M1854" s="139"/>
      <c r="N1854" s="139"/>
      <c r="O1854" s="139"/>
      <c r="P1854" s="139"/>
      <c r="Q1854" s="139"/>
      <c r="R1854" s="139"/>
      <c r="S1854" s="139"/>
      <c r="T1854" s="139"/>
      <c r="U1854" s="139"/>
      <c r="V1854" s="139"/>
      <c r="W1854" s="139"/>
      <c r="X1854" s="139"/>
      <c r="Y1854" s="139"/>
      <c r="Z1854" s="139"/>
      <c r="AA1854" s="139"/>
      <c r="AB1854" s="139"/>
      <c r="AC1854" s="139"/>
      <c r="AD1854" s="139"/>
      <c r="AE1854" s="139"/>
      <c r="AF1854" s="163"/>
      <c r="AG1854" s="163"/>
      <c r="AH1854" s="163"/>
      <c r="AI1854" s="163"/>
      <c r="AJ1854" s="163"/>
      <c r="AK1854" s="164"/>
      <c r="AL1854" s="139"/>
      <c r="AM1854" s="139"/>
      <c r="AN1854" s="139"/>
      <c r="AO1854" s="139"/>
      <c r="BB1854" s="165"/>
      <c r="BC1854" s="161"/>
      <c r="BD1854" s="166"/>
      <c r="BJ1854" s="165"/>
      <c r="BK1854" s="161"/>
      <c r="BL1854" s="166"/>
      <c r="CJ1854" s="413"/>
      <c r="CK1854" s="413"/>
      <c r="CO1854" s="141"/>
    </row>
    <row r="1855" spans="1:93" s="5" customFormat="1" x14ac:dyDescent="0.25">
      <c r="A1855" s="139"/>
      <c r="B1855" s="139"/>
      <c r="C1855" s="139"/>
      <c r="D1855" s="139"/>
      <c r="E1855" s="139"/>
      <c r="F1855" s="139"/>
      <c r="G1855" s="139"/>
      <c r="H1855" s="139"/>
      <c r="I1855" s="139"/>
      <c r="J1855" s="139"/>
      <c r="K1855" s="139"/>
      <c r="L1855" s="139"/>
      <c r="M1855" s="139"/>
      <c r="N1855" s="139"/>
      <c r="O1855" s="139"/>
      <c r="P1855" s="139"/>
      <c r="Q1855" s="139"/>
      <c r="R1855" s="139"/>
      <c r="S1855" s="139"/>
      <c r="T1855" s="139"/>
      <c r="U1855" s="139"/>
      <c r="V1855" s="139"/>
      <c r="W1855" s="139"/>
      <c r="X1855" s="139"/>
      <c r="Y1855" s="139"/>
      <c r="Z1855" s="139"/>
      <c r="AA1855" s="139"/>
      <c r="AB1855" s="139"/>
      <c r="AC1855" s="139"/>
      <c r="AD1855" s="139"/>
      <c r="AE1855" s="139"/>
      <c r="AF1855" s="163"/>
      <c r="AG1855" s="163"/>
      <c r="AH1855" s="163"/>
      <c r="AI1855" s="163"/>
      <c r="AJ1855" s="163"/>
      <c r="AK1855" s="164"/>
      <c r="AL1855" s="139"/>
      <c r="AM1855" s="139"/>
      <c r="AN1855" s="139"/>
      <c r="AO1855" s="139"/>
      <c r="BB1855" s="165"/>
      <c r="BC1855" s="161"/>
      <c r="BD1855" s="166"/>
      <c r="BJ1855" s="165"/>
      <c r="BK1855" s="161"/>
      <c r="BL1855" s="166"/>
      <c r="CJ1855" s="413"/>
      <c r="CK1855" s="413"/>
      <c r="CO1855" s="141"/>
    </row>
    <row r="1856" spans="1:93" s="5" customFormat="1" x14ac:dyDescent="0.25">
      <c r="A1856" s="139"/>
      <c r="B1856" s="139"/>
      <c r="C1856" s="139"/>
      <c r="D1856" s="139"/>
      <c r="E1856" s="139"/>
      <c r="F1856" s="139"/>
      <c r="G1856" s="139"/>
      <c r="H1856" s="139"/>
      <c r="I1856" s="139"/>
      <c r="J1856" s="139"/>
      <c r="K1856" s="139"/>
      <c r="L1856" s="139"/>
      <c r="M1856" s="139"/>
      <c r="N1856" s="139"/>
      <c r="O1856" s="139"/>
      <c r="P1856" s="139"/>
      <c r="Q1856" s="139"/>
      <c r="R1856" s="139"/>
      <c r="S1856" s="139"/>
      <c r="T1856" s="139"/>
      <c r="U1856" s="139"/>
      <c r="V1856" s="139"/>
      <c r="W1856" s="139"/>
      <c r="X1856" s="139"/>
      <c r="Y1856" s="139"/>
      <c r="Z1856" s="139"/>
      <c r="AA1856" s="139"/>
      <c r="AB1856" s="139"/>
      <c r="AC1856" s="139"/>
      <c r="AD1856" s="139"/>
      <c r="AE1856" s="139"/>
      <c r="AF1856" s="163"/>
      <c r="AG1856" s="163"/>
      <c r="AH1856" s="163"/>
      <c r="AI1856" s="163"/>
      <c r="AJ1856" s="163"/>
      <c r="AK1856" s="164"/>
      <c r="AL1856" s="139"/>
      <c r="AM1856" s="139"/>
      <c r="AN1856" s="139"/>
      <c r="AO1856" s="139"/>
      <c r="BB1856" s="165"/>
      <c r="BC1856" s="161"/>
      <c r="BD1856" s="166"/>
      <c r="BJ1856" s="165"/>
      <c r="BK1856" s="161"/>
      <c r="BL1856" s="166"/>
      <c r="CJ1856" s="413"/>
      <c r="CK1856" s="413"/>
      <c r="CO1856" s="141"/>
    </row>
    <row r="1857" spans="1:93" s="5" customFormat="1" x14ac:dyDescent="0.25">
      <c r="A1857" s="139"/>
      <c r="B1857" s="139"/>
      <c r="C1857" s="139"/>
      <c r="D1857" s="139"/>
      <c r="E1857" s="139"/>
      <c r="F1857" s="139"/>
      <c r="G1857" s="139"/>
      <c r="H1857" s="139"/>
      <c r="I1857" s="139"/>
      <c r="J1857" s="139"/>
      <c r="K1857" s="139"/>
      <c r="L1857" s="139"/>
      <c r="M1857" s="139"/>
      <c r="N1857" s="139"/>
      <c r="O1857" s="139"/>
      <c r="P1857" s="139"/>
      <c r="Q1857" s="139"/>
      <c r="R1857" s="139"/>
      <c r="S1857" s="139"/>
      <c r="T1857" s="139"/>
      <c r="U1857" s="139"/>
      <c r="V1857" s="139"/>
      <c r="W1857" s="139"/>
      <c r="X1857" s="139"/>
      <c r="Y1857" s="139"/>
      <c r="Z1857" s="139"/>
      <c r="AA1857" s="139"/>
      <c r="AB1857" s="139"/>
      <c r="AC1857" s="139"/>
      <c r="AD1857" s="139"/>
      <c r="AE1857" s="139"/>
      <c r="AF1857" s="163"/>
      <c r="AG1857" s="163"/>
      <c r="AH1857" s="163"/>
      <c r="AI1857" s="163"/>
      <c r="AJ1857" s="163"/>
      <c r="AK1857" s="164"/>
      <c r="AL1857" s="139"/>
      <c r="AM1857" s="139"/>
      <c r="AN1857" s="139"/>
      <c r="AO1857" s="139"/>
      <c r="BB1857" s="165"/>
      <c r="BC1857" s="161"/>
      <c r="BD1857" s="166"/>
      <c r="BJ1857" s="165"/>
      <c r="BK1857" s="161"/>
      <c r="BL1857" s="166"/>
      <c r="CJ1857" s="413"/>
      <c r="CK1857" s="413"/>
      <c r="CO1857" s="141"/>
    </row>
    <row r="1858" spans="1:93" s="5" customFormat="1" x14ac:dyDescent="0.25">
      <c r="A1858" s="139"/>
      <c r="B1858" s="139"/>
      <c r="C1858" s="139"/>
      <c r="D1858" s="139"/>
      <c r="E1858" s="139"/>
      <c r="F1858" s="139"/>
      <c r="G1858" s="139"/>
      <c r="H1858" s="139"/>
      <c r="I1858" s="139"/>
      <c r="J1858" s="139"/>
      <c r="K1858" s="139"/>
      <c r="L1858" s="139"/>
      <c r="M1858" s="139"/>
      <c r="N1858" s="139"/>
      <c r="O1858" s="139"/>
      <c r="P1858" s="139"/>
      <c r="Q1858" s="139"/>
      <c r="R1858" s="139"/>
      <c r="S1858" s="139"/>
      <c r="T1858" s="139"/>
      <c r="U1858" s="139"/>
      <c r="V1858" s="139"/>
      <c r="W1858" s="139"/>
      <c r="X1858" s="139"/>
      <c r="Y1858" s="139"/>
      <c r="Z1858" s="139"/>
      <c r="AA1858" s="139"/>
      <c r="AB1858" s="139"/>
      <c r="AC1858" s="139"/>
      <c r="AD1858" s="139"/>
      <c r="AE1858" s="139"/>
      <c r="AF1858" s="163"/>
      <c r="AG1858" s="163"/>
      <c r="AH1858" s="163"/>
      <c r="AI1858" s="163"/>
      <c r="AJ1858" s="163"/>
      <c r="AK1858" s="164"/>
      <c r="AL1858" s="139"/>
      <c r="AM1858" s="139"/>
      <c r="AN1858" s="139"/>
      <c r="AO1858" s="139"/>
      <c r="BB1858" s="165"/>
      <c r="BC1858" s="161"/>
      <c r="BD1858" s="166"/>
      <c r="BJ1858" s="165"/>
      <c r="BK1858" s="161"/>
      <c r="BL1858" s="166"/>
      <c r="CJ1858" s="413"/>
      <c r="CK1858" s="413"/>
      <c r="CO1858" s="141"/>
    </row>
    <row r="1859" spans="1:93" s="5" customFormat="1" x14ac:dyDescent="0.25">
      <c r="A1859" s="139"/>
      <c r="B1859" s="139"/>
      <c r="C1859" s="139"/>
      <c r="D1859" s="139"/>
      <c r="E1859" s="139"/>
      <c r="F1859" s="139"/>
      <c r="G1859" s="139"/>
      <c r="H1859" s="139"/>
      <c r="I1859" s="139"/>
      <c r="J1859" s="139"/>
      <c r="K1859" s="139"/>
      <c r="L1859" s="139"/>
      <c r="M1859" s="139"/>
      <c r="N1859" s="139"/>
      <c r="O1859" s="139"/>
      <c r="P1859" s="139"/>
      <c r="Q1859" s="139"/>
      <c r="R1859" s="139"/>
      <c r="S1859" s="139"/>
      <c r="T1859" s="139"/>
      <c r="U1859" s="139"/>
      <c r="V1859" s="139"/>
      <c r="W1859" s="139"/>
      <c r="X1859" s="139"/>
      <c r="Y1859" s="139"/>
      <c r="Z1859" s="139"/>
      <c r="AA1859" s="139"/>
      <c r="AB1859" s="139"/>
      <c r="AC1859" s="139"/>
      <c r="AD1859" s="139"/>
      <c r="AE1859" s="139"/>
      <c r="AF1859" s="163"/>
      <c r="AG1859" s="163"/>
      <c r="AH1859" s="163"/>
      <c r="AI1859" s="163"/>
      <c r="AJ1859" s="163"/>
      <c r="AK1859" s="164"/>
      <c r="AL1859" s="139"/>
      <c r="AM1859" s="139"/>
      <c r="AN1859" s="139"/>
      <c r="AO1859" s="139"/>
      <c r="BB1859" s="165"/>
      <c r="BC1859" s="161"/>
      <c r="BD1859" s="166"/>
      <c r="BJ1859" s="165"/>
      <c r="BK1859" s="161"/>
      <c r="BL1859" s="166"/>
      <c r="CJ1859" s="413"/>
      <c r="CK1859" s="413"/>
      <c r="CO1859" s="141"/>
    </row>
    <row r="1860" spans="1:93" s="5" customFormat="1" x14ac:dyDescent="0.25">
      <c r="A1860" s="139"/>
      <c r="B1860" s="139"/>
      <c r="C1860" s="139"/>
      <c r="D1860" s="139"/>
      <c r="E1860" s="139"/>
      <c r="F1860" s="139"/>
      <c r="G1860" s="139"/>
      <c r="H1860" s="139"/>
      <c r="I1860" s="139"/>
      <c r="J1860" s="139"/>
      <c r="K1860" s="139"/>
      <c r="L1860" s="139"/>
      <c r="M1860" s="139"/>
      <c r="N1860" s="139"/>
      <c r="O1860" s="139"/>
      <c r="P1860" s="139"/>
      <c r="Q1860" s="139"/>
      <c r="R1860" s="139"/>
      <c r="S1860" s="139"/>
      <c r="T1860" s="139"/>
      <c r="U1860" s="139"/>
      <c r="V1860" s="139"/>
      <c r="W1860" s="139"/>
      <c r="X1860" s="139"/>
      <c r="Y1860" s="139"/>
      <c r="Z1860" s="139"/>
      <c r="AA1860" s="139"/>
      <c r="AB1860" s="139"/>
      <c r="AC1860" s="139"/>
      <c r="AD1860" s="139"/>
      <c r="AE1860" s="139"/>
      <c r="AF1860" s="163"/>
      <c r="AG1860" s="163"/>
      <c r="AH1860" s="163"/>
      <c r="AI1860" s="163"/>
      <c r="AJ1860" s="163"/>
      <c r="AK1860" s="164"/>
      <c r="AL1860" s="139"/>
      <c r="AM1860" s="139"/>
      <c r="AN1860" s="139"/>
      <c r="AO1860" s="139"/>
      <c r="BB1860" s="165"/>
      <c r="BC1860" s="161"/>
      <c r="BD1860" s="166"/>
      <c r="BJ1860" s="165"/>
      <c r="BK1860" s="161"/>
      <c r="BL1860" s="166"/>
      <c r="CJ1860" s="413"/>
      <c r="CK1860" s="413"/>
      <c r="CO1860" s="141"/>
    </row>
    <row r="1861" spans="1:93" s="5" customFormat="1" x14ac:dyDescent="0.25">
      <c r="A1861" s="139"/>
      <c r="B1861" s="139"/>
      <c r="C1861" s="139"/>
      <c r="D1861" s="139"/>
      <c r="E1861" s="139"/>
      <c r="F1861" s="139"/>
      <c r="G1861" s="139"/>
      <c r="H1861" s="139"/>
      <c r="I1861" s="139"/>
      <c r="J1861" s="139"/>
      <c r="K1861" s="139"/>
      <c r="L1861" s="139"/>
      <c r="M1861" s="139"/>
      <c r="N1861" s="139"/>
      <c r="O1861" s="139"/>
      <c r="P1861" s="139"/>
      <c r="Q1861" s="139"/>
      <c r="R1861" s="139"/>
      <c r="S1861" s="139"/>
      <c r="T1861" s="139"/>
      <c r="U1861" s="139"/>
      <c r="V1861" s="139"/>
      <c r="W1861" s="139"/>
      <c r="X1861" s="139"/>
      <c r="Y1861" s="139"/>
      <c r="Z1861" s="139"/>
      <c r="AA1861" s="139"/>
      <c r="AB1861" s="139"/>
      <c r="AC1861" s="139"/>
      <c r="AD1861" s="139"/>
      <c r="AE1861" s="139"/>
      <c r="AF1861" s="163"/>
      <c r="AG1861" s="163"/>
      <c r="AH1861" s="163"/>
      <c r="AI1861" s="163"/>
      <c r="AJ1861" s="163"/>
      <c r="AK1861" s="164"/>
      <c r="AL1861" s="139"/>
      <c r="AM1861" s="139"/>
      <c r="AN1861" s="139"/>
      <c r="AO1861" s="139"/>
      <c r="BB1861" s="165"/>
      <c r="BC1861" s="161"/>
      <c r="BD1861" s="166"/>
      <c r="BJ1861" s="165"/>
      <c r="BK1861" s="161"/>
      <c r="BL1861" s="166"/>
      <c r="CJ1861" s="413"/>
      <c r="CK1861" s="413"/>
      <c r="CO1861" s="141"/>
    </row>
    <row r="1862" spans="1:93" s="5" customFormat="1" x14ac:dyDescent="0.25">
      <c r="A1862" s="139"/>
      <c r="B1862" s="139"/>
      <c r="C1862" s="139"/>
      <c r="D1862" s="139"/>
      <c r="E1862" s="139"/>
      <c r="F1862" s="139"/>
      <c r="G1862" s="139"/>
      <c r="H1862" s="139"/>
      <c r="I1862" s="139"/>
      <c r="J1862" s="139"/>
      <c r="K1862" s="139"/>
      <c r="L1862" s="139"/>
      <c r="M1862" s="139"/>
      <c r="N1862" s="139"/>
      <c r="O1862" s="139"/>
      <c r="P1862" s="139"/>
      <c r="Q1862" s="139"/>
      <c r="R1862" s="139"/>
      <c r="S1862" s="139"/>
      <c r="T1862" s="139"/>
      <c r="U1862" s="139"/>
      <c r="V1862" s="139"/>
      <c r="W1862" s="139"/>
      <c r="X1862" s="139"/>
      <c r="Y1862" s="139"/>
      <c r="Z1862" s="139"/>
      <c r="AA1862" s="139"/>
      <c r="AB1862" s="139"/>
      <c r="AC1862" s="139"/>
      <c r="AD1862" s="139"/>
      <c r="AE1862" s="139"/>
      <c r="AF1862" s="163"/>
      <c r="AG1862" s="163"/>
      <c r="AH1862" s="163"/>
      <c r="AI1862" s="163"/>
      <c r="AJ1862" s="163"/>
      <c r="AK1862" s="164"/>
      <c r="AL1862" s="139"/>
      <c r="AM1862" s="139"/>
      <c r="AN1862" s="139"/>
      <c r="AO1862" s="139"/>
      <c r="BB1862" s="165"/>
      <c r="BC1862" s="161"/>
      <c r="BD1862" s="166"/>
      <c r="BJ1862" s="165"/>
      <c r="BK1862" s="161"/>
      <c r="BL1862" s="166"/>
      <c r="CJ1862" s="413"/>
      <c r="CK1862" s="413"/>
      <c r="CO1862" s="141"/>
    </row>
    <row r="1863" spans="1:93" s="5" customFormat="1" x14ac:dyDescent="0.25">
      <c r="A1863" s="139"/>
      <c r="B1863" s="139"/>
      <c r="C1863" s="139"/>
      <c r="D1863" s="139"/>
      <c r="E1863" s="139"/>
      <c r="F1863" s="139"/>
      <c r="G1863" s="139"/>
      <c r="H1863" s="139"/>
      <c r="I1863" s="139"/>
      <c r="J1863" s="139"/>
      <c r="K1863" s="139"/>
      <c r="L1863" s="139"/>
      <c r="M1863" s="139"/>
      <c r="N1863" s="139"/>
      <c r="O1863" s="139"/>
      <c r="P1863" s="139"/>
      <c r="Q1863" s="139"/>
      <c r="R1863" s="139"/>
      <c r="S1863" s="139"/>
      <c r="T1863" s="139"/>
      <c r="U1863" s="139"/>
      <c r="V1863" s="139"/>
      <c r="W1863" s="139"/>
      <c r="X1863" s="139"/>
      <c r="Y1863" s="139"/>
      <c r="Z1863" s="139"/>
      <c r="AA1863" s="139"/>
      <c r="AB1863" s="139"/>
      <c r="AC1863" s="139"/>
      <c r="AD1863" s="139"/>
      <c r="AE1863" s="139"/>
      <c r="AF1863" s="163"/>
      <c r="AG1863" s="163"/>
      <c r="AH1863" s="163"/>
      <c r="AI1863" s="163"/>
      <c r="AJ1863" s="163"/>
      <c r="AK1863" s="164"/>
      <c r="AL1863" s="139"/>
      <c r="AM1863" s="139"/>
      <c r="AN1863" s="139"/>
      <c r="AO1863" s="139"/>
      <c r="BB1863" s="165"/>
      <c r="BC1863" s="161"/>
      <c r="BD1863" s="166"/>
      <c r="BJ1863" s="165"/>
      <c r="BK1863" s="161"/>
      <c r="BL1863" s="166"/>
      <c r="CJ1863" s="413"/>
      <c r="CK1863" s="413"/>
      <c r="CO1863" s="141"/>
    </row>
    <row r="1864" spans="1:93" s="5" customFormat="1" x14ac:dyDescent="0.25">
      <c r="A1864" s="139"/>
      <c r="B1864" s="139"/>
      <c r="C1864" s="139"/>
      <c r="D1864" s="139"/>
      <c r="E1864" s="139"/>
      <c r="F1864" s="139"/>
      <c r="G1864" s="139"/>
      <c r="H1864" s="139"/>
      <c r="I1864" s="139"/>
      <c r="J1864" s="139"/>
      <c r="K1864" s="139"/>
      <c r="L1864" s="139"/>
      <c r="M1864" s="139"/>
      <c r="N1864" s="139"/>
      <c r="O1864" s="139"/>
      <c r="P1864" s="139"/>
      <c r="Q1864" s="139"/>
      <c r="R1864" s="139"/>
      <c r="S1864" s="139"/>
      <c r="T1864" s="139"/>
      <c r="U1864" s="139"/>
      <c r="V1864" s="139"/>
      <c r="W1864" s="139"/>
      <c r="X1864" s="139"/>
      <c r="Y1864" s="139"/>
      <c r="Z1864" s="139"/>
      <c r="AA1864" s="139"/>
      <c r="AB1864" s="139"/>
      <c r="AC1864" s="139"/>
      <c r="AD1864" s="139"/>
      <c r="AE1864" s="139"/>
      <c r="AF1864" s="163"/>
      <c r="AG1864" s="163"/>
      <c r="AH1864" s="163"/>
      <c r="AI1864" s="163"/>
      <c r="AJ1864" s="163"/>
      <c r="AK1864" s="164"/>
      <c r="AL1864" s="139"/>
      <c r="AM1864" s="139"/>
      <c r="AN1864" s="139"/>
      <c r="AO1864" s="139"/>
      <c r="BB1864" s="165"/>
      <c r="BC1864" s="161"/>
      <c r="BD1864" s="166"/>
      <c r="BJ1864" s="165"/>
      <c r="BK1864" s="161"/>
      <c r="BL1864" s="166"/>
      <c r="CJ1864" s="413"/>
      <c r="CK1864" s="413"/>
      <c r="CO1864" s="141"/>
    </row>
    <row r="1865" spans="1:93" s="5" customFormat="1" x14ac:dyDescent="0.25">
      <c r="A1865" s="139"/>
      <c r="B1865" s="139"/>
      <c r="C1865" s="139"/>
      <c r="D1865" s="139"/>
      <c r="E1865" s="139"/>
      <c r="F1865" s="139"/>
      <c r="G1865" s="139"/>
      <c r="H1865" s="139"/>
      <c r="I1865" s="139"/>
      <c r="J1865" s="139"/>
      <c r="K1865" s="139"/>
      <c r="L1865" s="139"/>
      <c r="M1865" s="139"/>
      <c r="N1865" s="139"/>
      <c r="O1865" s="139"/>
      <c r="P1865" s="139"/>
      <c r="Q1865" s="139"/>
      <c r="R1865" s="139"/>
      <c r="S1865" s="139"/>
      <c r="T1865" s="139"/>
      <c r="U1865" s="139"/>
      <c r="V1865" s="139"/>
      <c r="W1865" s="139"/>
      <c r="X1865" s="139"/>
      <c r="Y1865" s="139"/>
      <c r="Z1865" s="139"/>
      <c r="AA1865" s="139"/>
      <c r="AB1865" s="139"/>
      <c r="AC1865" s="139"/>
      <c r="AD1865" s="139"/>
      <c r="AE1865" s="139"/>
      <c r="AF1865" s="163"/>
      <c r="AG1865" s="163"/>
      <c r="AH1865" s="163"/>
      <c r="AI1865" s="163"/>
      <c r="AJ1865" s="163"/>
      <c r="AK1865" s="164"/>
      <c r="AL1865" s="139"/>
      <c r="AM1865" s="139"/>
      <c r="AN1865" s="139"/>
      <c r="AO1865" s="139"/>
      <c r="BB1865" s="165"/>
      <c r="BC1865" s="161"/>
      <c r="BD1865" s="166"/>
      <c r="BJ1865" s="165"/>
      <c r="BK1865" s="161"/>
      <c r="BL1865" s="166"/>
      <c r="CJ1865" s="413"/>
      <c r="CK1865" s="413"/>
      <c r="CO1865" s="141"/>
    </row>
    <row r="1866" spans="1:93" s="5" customFormat="1" x14ac:dyDescent="0.25">
      <c r="A1866" s="139"/>
      <c r="B1866" s="139"/>
      <c r="C1866" s="139"/>
      <c r="D1866" s="139"/>
      <c r="E1866" s="139"/>
      <c r="F1866" s="139"/>
      <c r="G1866" s="139"/>
      <c r="H1866" s="139"/>
      <c r="I1866" s="139"/>
      <c r="J1866" s="139"/>
      <c r="K1866" s="139"/>
      <c r="L1866" s="139"/>
      <c r="M1866" s="139"/>
      <c r="N1866" s="139"/>
      <c r="O1866" s="139"/>
      <c r="P1866" s="139"/>
      <c r="Q1866" s="139"/>
      <c r="R1866" s="139"/>
      <c r="S1866" s="139"/>
      <c r="T1866" s="139"/>
      <c r="U1866" s="139"/>
      <c r="V1866" s="139"/>
      <c r="W1866" s="139"/>
      <c r="X1866" s="139"/>
      <c r="Y1866" s="139"/>
      <c r="Z1866" s="139"/>
      <c r="AA1866" s="139"/>
      <c r="AB1866" s="139"/>
      <c r="AC1866" s="139"/>
      <c r="AD1866" s="139"/>
      <c r="AE1866" s="139"/>
      <c r="AF1866" s="163"/>
      <c r="AG1866" s="163"/>
      <c r="AH1866" s="163"/>
      <c r="AI1866" s="163"/>
      <c r="AJ1866" s="163"/>
      <c r="AK1866" s="164"/>
      <c r="AL1866" s="139"/>
      <c r="AM1866" s="139"/>
      <c r="AN1866" s="139"/>
      <c r="AO1866" s="139"/>
      <c r="BB1866" s="165"/>
      <c r="BC1866" s="161"/>
      <c r="BD1866" s="166"/>
      <c r="BJ1866" s="165"/>
      <c r="BK1866" s="161"/>
      <c r="BL1866" s="166"/>
      <c r="CJ1866" s="413"/>
      <c r="CK1866" s="413"/>
      <c r="CO1866" s="141"/>
    </row>
    <row r="1867" spans="1:93" s="5" customFormat="1" x14ac:dyDescent="0.25">
      <c r="A1867" s="139"/>
      <c r="B1867" s="139"/>
      <c r="C1867" s="139"/>
      <c r="D1867" s="139"/>
      <c r="E1867" s="139"/>
      <c r="F1867" s="139"/>
      <c r="G1867" s="139"/>
      <c r="H1867" s="139"/>
      <c r="I1867" s="139"/>
      <c r="J1867" s="139"/>
      <c r="K1867" s="139"/>
      <c r="L1867" s="139"/>
      <c r="M1867" s="139"/>
      <c r="N1867" s="139"/>
      <c r="O1867" s="139"/>
      <c r="P1867" s="139"/>
      <c r="Q1867" s="139"/>
      <c r="R1867" s="139"/>
      <c r="S1867" s="139"/>
      <c r="T1867" s="139"/>
      <c r="U1867" s="139"/>
      <c r="V1867" s="139"/>
      <c r="W1867" s="139"/>
      <c r="X1867" s="139"/>
      <c r="Y1867" s="139"/>
      <c r="Z1867" s="139"/>
      <c r="AA1867" s="139"/>
      <c r="AB1867" s="139"/>
      <c r="AC1867" s="139"/>
      <c r="AD1867" s="139"/>
      <c r="AE1867" s="139"/>
      <c r="AF1867" s="163"/>
      <c r="AG1867" s="163"/>
      <c r="AH1867" s="163"/>
      <c r="AI1867" s="163"/>
      <c r="AJ1867" s="163"/>
      <c r="AK1867" s="164"/>
      <c r="AL1867" s="139"/>
      <c r="AM1867" s="139"/>
      <c r="AN1867" s="139"/>
      <c r="AO1867" s="139"/>
      <c r="BB1867" s="165"/>
      <c r="BC1867" s="161"/>
      <c r="BD1867" s="166"/>
      <c r="BJ1867" s="165"/>
      <c r="BK1867" s="161"/>
      <c r="BL1867" s="166"/>
      <c r="CJ1867" s="413"/>
      <c r="CK1867" s="413"/>
      <c r="CO1867" s="141"/>
    </row>
    <row r="1868" spans="1:93" s="5" customFormat="1" x14ac:dyDescent="0.25">
      <c r="A1868" s="139"/>
      <c r="B1868" s="139"/>
      <c r="C1868" s="139"/>
      <c r="D1868" s="139"/>
      <c r="E1868" s="139"/>
      <c r="F1868" s="139"/>
      <c r="G1868" s="139"/>
      <c r="H1868" s="139"/>
      <c r="I1868" s="139"/>
      <c r="J1868" s="139"/>
      <c r="K1868" s="139"/>
      <c r="L1868" s="139"/>
      <c r="M1868" s="139"/>
      <c r="N1868" s="139"/>
      <c r="O1868" s="139"/>
      <c r="P1868" s="139"/>
      <c r="Q1868" s="139"/>
      <c r="R1868" s="139"/>
      <c r="S1868" s="139"/>
      <c r="T1868" s="139"/>
      <c r="U1868" s="139"/>
      <c r="V1868" s="139"/>
      <c r="W1868" s="139"/>
      <c r="X1868" s="139"/>
      <c r="Y1868" s="139"/>
      <c r="Z1868" s="139"/>
      <c r="AA1868" s="139"/>
      <c r="AB1868" s="139"/>
      <c r="AC1868" s="139"/>
      <c r="AD1868" s="139"/>
      <c r="AE1868" s="139"/>
      <c r="AF1868" s="163"/>
      <c r="AG1868" s="163"/>
      <c r="AH1868" s="163"/>
      <c r="AI1868" s="163"/>
      <c r="AJ1868" s="163"/>
      <c r="AK1868" s="164"/>
      <c r="AL1868" s="139"/>
      <c r="AM1868" s="139"/>
      <c r="AN1868" s="139"/>
      <c r="AO1868" s="139"/>
      <c r="BB1868" s="165"/>
      <c r="BC1868" s="161"/>
      <c r="BD1868" s="166"/>
      <c r="BJ1868" s="165"/>
      <c r="BK1868" s="161"/>
      <c r="BL1868" s="166"/>
      <c r="CJ1868" s="413"/>
      <c r="CK1868" s="413"/>
      <c r="CO1868" s="141"/>
    </row>
    <row r="1869" spans="1:93" s="5" customFormat="1" x14ac:dyDescent="0.25">
      <c r="A1869" s="139"/>
      <c r="B1869" s="139"/>
      <c r="C1869" s="139"/>
      <c r="D1869" s="139"/>
      <c r="E1869" s="139"/>
      <c r="F1869" s="139"/>
      <c r="G1869" s="139"/>
      <c r="H1869" s="139"/>
      <c r="I1869" s="139"/>
      <c r="J1869" s="139"/>
      <c r="K1869" s="139"/>
      <c r="L1869" s="139"/>
      <c r="M1869" s="139"/>
      <c r="N1869" s="139"/>
      <c r="O1869" s="139"/>
      <c r="P1869" s="139"/>
      <c r="Q1869" s="139"/>
      <c r="R1869" s="139"/>
      <c r="S1869" s="139"/>
      <c r="T1869" s="139"/>
      <c r="U1869" s="139"/>
      <c r="V1869" s="139"/>
      <c r="W1869" s="139"/>
      <c r="X1869" s="139"/>
      <c r="Y1869" s="139"/>
      <c r="Z1869" s="139"/>
      <c r="AA1869" s="139"/>
      <c r="AB1869" s="139"/>
      <c r="AC1869" s="139"/>
      <c r="AD1869" s="139"/>
      <c r="AE1869" s="139"/>
      <c r="AF1869" s="163"/>
      <c r="AG1869" s="163"/>
      <c r="AH1869" s="163"/>
      <c r="AI1869" s="163"/>
      <c r="AJ1869" s="163"/>
      <c r="AK1869" s="164"/>
      <c r="AL1869" s="139"/>
      <c r="AM1869" s="139"/>
      <c r="AN1869" s="139"/>
      <c r="AO1869" s="139"/>
      <c r="BB1869" s="165"/>
      <c r="BC1869" s="161"/>
      <c r="BD1869" s="166"/>
      <c r="BJ1869" s="165"/>
      <c r="BK1869" s="161"/>
      <c r="BL1869" s="166"/>
      <c r="CJ1869" s="413"/>
      <c r="CK1869" s="413"/>
      <c r="CO1869" s="141"/>
    </row>
    <row r="1870" spans="1:93" s="5" customFormat="1" x14ac:dyDescent="0.25">
      <c r="A1870" s="139"/>
      <c r="B1870" s="139"/>
      <c r="C1870" s="139"/>
      <c r="D1870" s="139"/>
      <c r="E1870" s="139"/>
      <c r="F1870" s="139"/>
      <c r="G1870" s="139"/>
      <c r="H1870" s="139"/>
      <c r="I1870" s="139"/>
      <c r="J1870" s="139"/>
      <c r="K1870" s="139"/>
      <c r="L1870" s="139"/>
      <c r="M1870" s="139"/>
      <c r="N1870" s="139"/>
      <c r="O1870" s="139"/>
      <c r="P1870" s="139"/>
      <c r="Q1870" s="139"/>
      <c r="R1870" s="139"/>
      <c r="S1870" s="139"/>
      <c r="T1870" s="139"/>
      <c r="U1870" s="139"/>
      <c r="V1870" s="139"/>
      <c r="W1870" s="139"/>
      <c r="X1870" s="139"/>
      <c r="Y1870" s="139"/>
      <c r="Z1870" s="139"/>
      <c r="AA1870" s="139"/>
      <c r="AB1870" s="139"/>
      <c r="AC1870" s="139"/>
      <c r="AD1870" s="139"/>
      <c r="AE1870" s="139"/>
      <c r="AF1870" s="163"/>
      <c r="AG1870" s="163"/>
      <c r="AH1870" s="163"/>
      <c r="AI1870" s="163"/>
      <c r="AJ1870" s="163"/>
      <c r="AK1870" s="164"/>
      <c r="AL1870" s="139"/>
      <c r="AM1870" s="139"/>
      <c r="AN1870" s="139"/>
      <c r="AO1870" s="139"/>
      <c r="BB1870" s="165"/>
      <c r="BC1870" s="161"/>
      <c r="BD1870" s="166"/>
      <c r="BJ1870" s="165"/>
      <c r="BK1870" s="161"/>
      <c r="BL1870" s="166"/>
      <c r="CJ1870" s="413"/>
      <c r="CK1870" s="413"/>
      <c r="CO1870" s="141"/>
    </row>
    <row r="1871" spans="1:93" s="5" customFormat="1" x14ac:dyDescent="0.25">
      <c r="A1871" s="139"/>
      <c r="B1871" s="139"/>
      <c r="C1871" s="139"/>
      <c r="D1871" s="139"/>
      <c r="E1871" s="139"/>
      <c r="F1871" s="139"/>
      <c r="G1871" s="139"/>
      <c r="H1871" s="139"/>
      <c r="I1871" s="139"/>
      <c r="J1871" s="139"/>
      <c r="K1871" s="139"/>
      <c r="L1871" s="139"/>
      <c r="M1871" s="139"/>
      <c r="N1871" s="139"/>
      <c r="O1871" s="139"/>
      <c r="P1871" s="139"/>
      <c r="Q1871" s="139"/>
      <c r="R1871" s="139"/>
      <c r="S1871" s="139"/>
      <c r="T1871" s="139"/>
      <c r="U1871" s="139"/>
      <c r="V1871" s="139"/>
      <c r="W1871" s="139"/>
      <c r="X1871" s="139"/>
      <c r="Y1871" s="139"/>
      <c r="Z1871" s="139"/>
      <c r="AA1871" s="139"/>
      <c r="AB1871" s="139"/>
      <c r="AC1871" s="139"/>
      <c r="AD1871" s="139"/>
      <c r="AE1871" s="139"/>
      <c r="AF1871" s="163"/>
      <c r="AG1871" s="163"/>
      <c r="AH1871" s="163"/>
      <c r="AI1871" s="163"/>
      <c r="AJ1871" s="163"/>
      <c r="AK1871" s="164"/>
      <c r="AL1871" s="139"/>
      <c r="AM1871" s="139"/>
      <c r="AN1871" s="139"/>
      <c r="AO1871" s="139"/>
      <c r="BB1871" s="165"/>
      <c r="BC1871" s="161"/>
      <c r="BD1871" s="166"/>
      <c r="BJ1871" s="165"/>
      <c r="BK1871" s="161"/>
      <c r="BL1871" s="166"/>
      <c r="CJ1871" s="413"/>
      <c r="CK1871" s="413"/>
      <c r="CO1871" s="141"/>
    </row>
    <row r="1872" spans="1:93" s="5" customFormat="1" x14ac:dyDescent="0.25">
      <c r="A1872" s="139"/>
      <c r="B1872" s="139"/>
      <c r="C1872" s="139"/>
      <c r="D1872" s="139"/>
      <c r="E1872" s="139"/>
      <c r="F1872" s="139"/>
      <c r="G1872" s="139"/>
      <c r="H1872" s="139"/>
      <c r="I1872" s="139"/>
      <c r="J1872" s="139"/>
      <c r="K1872" s="139"/>
      <c r="L1872" s="139"/>
      <c r="M1872" s="139"/>
      <c r="N1872" s="139"/>
      <c r="O1872" s="139"/>
      <c r="P1872" s="139"/>
      <c r="Q1872" s="139"/>
      <c r="R1872" s="139"/>
      <c r="S1872" s="139"/>
      <c r="T1872" s="139"/>
      <c r="U1872" s="139"/>
      <c r="V1872" s="139"/>
      <c r="W1872" s="139"/>
      <c r="X1872" s="139"/>
      <c r="Y1872" s="139"/>
      <c r="Z1872" s="139"/>
      <c r="AA1872" s="139"/>
      <c r="AB1872" s="139"/>
      <c r="AC1872" s="139"/>
      <c r="AD1872" s="139"/>
      <c r="AE1872" s="139"/>
      <c r="AF1872" s="163"/>
      <c r="AG1872" s="163"/>
      <c r="AH1872" s="163"/>
      <c r="AI1872" s="163"/>
      <c r="AJ1872" s="163"/>
      <c r="AK1872" s="164"/>
      <c r="AL1872" s="139"/>
      <c r="AM1872" s="139"/>
      <c r="AN1872" s="139"/>
      <c r="AO1872" s="139"/>
      <c r="BB1872" s="165"/>
      <c r="BC1872" s="161"/>
      <c r="BD1872" s="166"/>
      <c r="BJ1872" s="165"/>
      <c r="BK1872" s="161"/>
      <c r="BL1872" s="166"/>
      <c r="CJ1872" s="413"/>
      <c r="CK1872" s="413"/>
      <c r="CO1872" s="141"/>
    </row>
    <row r="1873" spans="1:93" s="5" customFormat="1" x14ac:dyDescent="0.25">
      <c r="A1873" s="139"/>
      <c r="B1873" s="139"/>
      <c r="C1873" s="139"/>
      <c r="D1873" s="139"/>
      <c r="E1873" s="139"/>
      <c r="F1873" s="139"/>
      <c r="G1873" s="139"/>
      <c r="H1873" s="139"/>
      <c r="I1873" s="139"/>
      <c r="J1873" s="139"/>
      <c r="K1873" s="139"/>
      <c r="L1873" s="139"/>
      <c r="M1873" s="139"/>
      <c r="N1873" s="139"/>
      <c r="O1873" s="139"/>
      <c r="P1873" s="139"/>
      <c r="Q1873" s="139"/>
      <c r="R1873" s="139"/>
      <c r="S1873" s="139"/>
      <c r="T1873" s="139"/>
      <c r="U1873" s="139"/>
      <c r="V1873" s="139"/>
      <c r="W1873" s="139"/>
      <c r="X1873" s="139"/>
      <c r="Y1873" s="139"/>
      <c r="Z1873" s="139"/>
      <c r="AA1873" s="139"/>
      <c r="AB1873" s="139"/>
      <c r="AC1873" s="139"/>
      <c r="AD1873" s="139"/>
      <c r="AE1873" s="139"/>
      <c r="AF1873" s="163"/>
      <c r="AG1873" s="163"/>
      <c r="AH1873" s="163"/>
      <c r="AI1873" s="163"/>
      <c r="AJ1873" s="163"/>
      <c r="AK1873" s="164"/>
      <c r="AL1873" s="139"/>
      <c r="AM1873" s="139"/>
      <c r="AN1873" s="139"/>
      <c r="AO1873" s="139"/>
      <c r="BB1873" s="165"/>
      <c r="BC1873" s="161"/>
      <c r="BD1873" s="166"/>
      <c r="BJ1873" s="165"/>
      <c r="BK1873" s="161"/>
      <c r="BL1873" s="166"/>
      <c r="CJ1873" s="413"/>
      <c r="CK1873" s="413"/>
      <c r="CO1873" s="141"/>
    </row>
    <row r="1874" spans="1:93" s="5" customFormat="1" x14ac:dyDescent="0.25">
      <c r="A1874" s="139"/>
      <c r="B1874" s="139"/>
      <c r="C1874" s="139"/>
      <c r="D1874" s="139"/>
      <c r="E1874" s="139"/>
      <c r="F1874" s="139"/>
      <c r="G1874" s="139"/>
      <c r="H1874" s="139"/>
      <c r="I1874" s="139"/>
      <c r="J1874" s="139"/>
      <c r="K1874" s="139"/>
      <c r="L1874" s="139"/>
      <c r="M1874" s="139"/>
      <c r="N1874" s="139"/>
      <c r="O1874" s="139"/>
      <c r="P1874" s="139"/>
      <c r="Q1874" s="139"/>
      <c r="R1874" s="139"/>
      <c r="S1874" s="139"/>
      <c r="T1874" s="139"/>
      <c r="U1874" s="139"/>
      <c r="V1874" s="139"/>
      <c r="W1874" s="139"/>
      <c r="X1874" s="139"/>
      <c r="Y1874" s="139"/>
      <c r="Z1874" s="139"/>
      <c r="AA1874" s="139"/>
      <c r="AB1874" s="139"/>
      <c r="AC1874" s="139"/>
      <c r="AD1874" s="139"/>
      <c r="AE1874" s="139"/>
      <c r="AF1874" s="163"/>
      <c r="AG1874" s="163"/>
      <c r="AH1874" s="163"/>
      <c r="AI1874" s="163"/>
      <c r="AJ1874" s="163"/>
      <c r="AK1874" s="164"/>
      <c r="AL1874" s="139"/>
      <c r="AM1874" s="139"/>
      <c r="AN1874" s="139"/>
      <c r="AO1874" s="139"/>
      <c r="BB1874" s="165"/>
      <c r="BC1874" s="161"/>
      <c r="BD1874" s="166"/>
      <c r="BJ1874" s="165"/>
      <c r="BK1874" s="161"/>
      <c r="BL1874" s="166"/>
      <c r="CJ1874" s="413"/>
      <c r="CK1874" s="413"/>
      <c r="CO1874" s="141"/>
    </row>
    <row r="1875" spans="1:93" s="5" customFormat="1" x14ac:dyDescent="0.25">
      <c r="A1875" s="139"/>
      <c r="B1875" s="139"/>
      <c r="C1875" s="139"/>
      <c r="D1875" s="139"/>
      <c r="E1875" s="139"/>
      <c r="F1875" s="139"/>
      <c r="G1875" s="139"/>
      <c r="H1875" s="139"/>
      <c r="I1875" s="139"/>
      <c r="J1875" s="139"/>
      <c r="K1875" s="139"/>
      <c r="L1875" s="139"/>
      <c r="M1875" s="139"/>
      <c r="N1875" s="139"/>
      <c r="O1875" s="139"/>
      <c r="P1875" s="139"/>
      <c r="Q1875" s="139"/>
      <c r="R1875" s="139"/>
      <c r="S1875" s="139"/>
      <c r="T1875" s="139"/>
      <c r="U1875" s="139"/>
      <c r="V1875" s="139"/>
      <c r="W1875" s="139"/>
      <c r="X1875" s="139"/>
      <c r="Y1875" s="139"/>
      <c r="Z1875" s="139"/>
      <c r="AA1875" s="139"/>
      <c r="AB1875" s="139"/>
      <c r="AC1875" s="139"/>
      <c r="AD1875" s="139"/>
      <c r="AE1875" s="139"/>
      <c r="AF1875" s="163"/>
      <c r="AG1875" s="163"/>
      <c r="AH1875" s="163"/>
      <c r="AI1875" s="163"/>
      <c r="AJ1875" s="163"/>
      <c r="AK1875" s="164"/>
      <c r="AL1875" s="139"/>
      <c r="AM1875" s="139"/>
      <c r="AN1875" s="139"/>
      <c r="AO1875" s="139"/>
      <c r="BB1875" s="165"/>
      <c r="BC1875" s="161"/>
      <c r="BD1875" s="166"/>
      <c r="BJ1875" s="165"/>
      <c r="BK1875" s="161"/>
      <c r="BL1875" s="166"/>
      <c r="CJ1875" s="413"/>
      <c r="CK1875" s="413"/>
      <c r="CO1875" s="141"/>
    </row>
    <row r="1876" spans="1:93" s="5" customFormat="1" x14ac:dyDescent="0.25">
      <c r="A1876" s="139"/>
      <c r="B1876" s="139"/>
      <c r="C1876" s="139"/>
      <c r="D1876" s="139"/>
      <c r="E1876" s="139"/>
      <c r="F1876" s="139"/>
      <c r="G1876" s="139"/>
      <c r="H1876" s="139"/>
      <c r="I1876" s="139"/>
      <c r="J1876" s="139"/>
      <c r="K1876" s="139"/>
      <c r="L1876" s="139"/>
      <c r="M1876" s="139"/>
      <c r="N1876" s="139"/>
      <c r="O1876" s="139"/>
      <c r="P1876" s="139"/>
      <c r="Q1876" s="139"/>
      <c r="R1876" s="139"/>
      <c r="S1876" s="139"/>
      <c r="T1876" s="139"/>
      <c r="U1876" s="139"/>
      <c r="V1876" s="139"/>
      <c r="W1876" s="139"/>
      <c r="X1876" s="139"/>
      <c r="Y1876" s="139"/>
      <c r="Z1876" s="139"/>
      <c r="AA1876" s="139"/>
      <c r="AB1876" s="139"/>
      <c r="AC1876" s="139"/>
      <c r="AD1876" s="139"/>
      <c r="AE1876" s="139"/>
      <c r="AF1876" s="163"/>
      <c r="AG1876" s="163"/>
      <c r="AH1876" s="163"/>
      <c r="AI1876" s="163"/>
      <c r="AJ1876" s="163"/>
      <c r="AK1876" s="164"/>
      <c r="AL1876" s="139"/>
      <c r="AM1876" s="139"/>
      <c r="AN1876" s="139"/>
      <c r="AO1876" s="139"/>
      <c r="BB1876" s="165"/>
      <c r="BC1876" s="161"/>
      <c r="BD1876" s="166"/>
      <c r="BJ1876" s="165"/>
      <c r="BK1876" s="161"/>
      <c r="BL1876" s="166"/>
      <c r="CJ1876" s="413"/>
      <c r="CK1876" s="413"/>
      <c r="CO1876" s="141"/>
    </row>
    <row r="1877" spans="1:93" s="5" customFormat="1" x14ac:dyDescent="0.25">
      <c r="A1877" s="139"/>
      <c r="B1877" s="139"/>
      <c r="C1877" s="139"/>
      <c r="D1877" s="139"/>
      <c r="E1877" s="139"/>
      <c r="F1877" s="139"/>
      <c r="G1877" s="139"/>
      <c r="H1877" s="139"/>
      <c r="I1877" s="139"/>
      <c r="J1877" s="139"/>
      <c r="K1877" s="139"/>
      <c r="L1877" s="139"/>
      <c r="M1877" s="139"/>
      <c r="N1877" s="139"/>
      <c r="O1877" s="139"/>
      <c r="P1877" s="139"/>
      <c r="Q1877" s="139"/>
      <c r="R1877" s="139"/>
      <c r="S1877" s="139"/>
      <c r="T1877" s="139"/>
      <c r="U1877" s="139"/>
      <c r="V1877" s="139"/>
      <c r="W1877" s="139"/>
      <c r="X1877" s="139"/>
      <c r="Y1877" s="139"/>
      <c r="Z1877" s="139"/>
      <c r="AA1877" s="139"/>
      <c r="AB1877" s="139"/>
      <c r="AC1877" s="139"/>
      <c r="AD1877" s="139"/>
      <c r="AE1877" s="139"/>
      <c r="AF1877" s="163"/>
      <c r="AG1877" s="163"/>
      <c r="AH1877" s="163"/>
      <c r="AI1877" s="163"/>
      <c r="AJ1877" s="163"/>
      <c r="AK1877" s="164"/>
      <c r="AL1877" s="139"/>
      <c r="AM1877" s="139"/>
      <c r="AN1877" s="139"/>
      <c r="AO1877" s="139"/>
      <c r="BB1877" s="165"/>
      <c r="BC1877" s="161"/>
      <c r="BD1877" s="166"/>
      <c r="BJ1877" s="165"/>
      <c r="BK1877" s="161"/>
      <c r="BL1877" s="166"/>
      <c r="CJ1877" s="413"/>
      <c r="CK1877" s="413"/>
      <c r="CO1877" s="141"/>
    </row>
    <row r="1878" spans="1:93" s="5" customFormat="1" x14ac:dyDescent="0.25">
      <c r="A1878" s="139"/>
      <c r="B1878" s="139"/>
      <c r="C1878" s="139"/>
      <c r="D1878" s="139"/>
      <c r="E1878" s="139"/>
      <c r="F1878" s="139"/>
      <c r="G1878" s="139"/>
      <c r="H1878" s="139"/>
      <c r="I1878" s="139"/>
      <c r="J1878" s="139"/>
      <c r="K1878" s="139"/>
      <c r="L1878" s="139"/>
      <c r="M1878" s="139"/>
      <c r="N1878" s="139"/>
      <c r="O1878" s="139"/>
      <c r="P1878" s="139"/>
      <c r="Q1878" s="139"/>
      <c r="R1878" s="139"/>
      <c r="S1878" s="139"/>
      <c r="T1878" s="139"/>
      <c r="U1878" s="139"/>
      <c r="V1878" s="139"/>
      <c r="W1878" s="139"/>
      <c r="X1878" s="139"/>
      <c r="Y1878" s="139"/>
      <c r="Z1878" s="139"/>
      <c r="AA1878" s="139"/>
      <c r="AB1878" s="139"/>
      <c r="AC1878" s="139"/>
      <c r="AD1878" s="139"/>
      <c r="AE1878" s="139"/>
      <c r="AF1878" s="163"/>
      <c r="AG1878" s="163"/>
      <c r="AH1878" s="163"/>
      <c r="AI1878" s="163"/>
      <c r="AJ1878" s="163"/>
      <c r="AK1878" s="164"/>
      <c r="AL1878" s="139"/>
      <c r="AM1878" s="139"/>
      <c r="AN1878" s="139"/>
      <c r="AO1878" s="139"/>
      <c r="BB1878" s="165"/>
      <c r="BC1878" s="161"/>
      <c r="BD1878" s="166"/>
      <c r="BJ1878" s="165"/>
      <c r="BK1878" s="161"/>
      <c r="BL1878" s="166"/>
      <c r="CJ1878" s="413"/>
      <c r="CK1878" s="413"/>
      <c r="CO1878" s="141"/>
    </row>
    <row r="1879" spans="1:93" s="5" customFormat="1" x14ac:dyDescent="0.25">
      <c r="A1879" s="139"/>
      <c r="B1879" s="139"/>
      <c r="C1879" s="139"/>
      <c r="D1879" s="139"/>
      <c r="E1879" s="139"/>
      <c r="F1879" s="139"/>
      <c r="G1879" s="139"/>
      <c r="H1879" s="139"/>
      <c r="I1879" s="139"/>
      <c r="J1879" s="139"/>
      <c r="K1879" s="139"/>
      <c r="L1879" s="139"/>
      <c r="M1879" s="139"/>
      <c r="N1879" s="139"/>
      <c r="O1879" s="139"/>
      <c r="P1879" s="139"/>
      <c r="Q1879" s="139"/>
      <c r="R1879" s="139"/>
      <c r="S1879" s="139"/>
      <c r="T1879" s="139"/>
      <c r="U1879" s="139"/>
      <c r="V1879" s="139"/>
      <c r="W1879" s="139"/>
      <c r="X1879" s="139"/>
      <c r="Y1879" s="139"/>
      <c r="Z1879" s="139"/>
      <c r="AA1879" s="139"/>
      <c r="AB1879" s="139"/>
      <c r="AC1879" s="139"/>
      <c r="AD1879" s="139"/>
      <c r="AE1879" s="139"/>
      <c r="AF1879" s="163"/>
      <c r="AG1879" s="163"/>
      <c r="AH1879" s="163"/>
      <c r="AI1879" s="163"/>
      <c r="AJ1879" s="163"/>
      <c r="AK1879" s="164"/>
      <c r="AL1879" s="139"/>
      <c r="AM1879" s="139"/>
      <c r="AN1879" s="139"/>
      <c r="AO1879" s="139"/>
      <c r="BB1879" s="165"/>
      <c r="BC1879" s="161"/>
      <c r="BD1879" s="166"/>
      <c r="BJ1879" s="165"/>
      <c r="BK1879" s="161"/>
      <c r="BL1879" s="166"/>
      <c r="CJ1879" s="413"/>
      <c r="CK1879" s="413"/>
      <c r="CO1879" s="141"/>
    </row>
    <row r="1880" spans="1:93" s="5" customFormat="1" x14ac:dyDescent="0.25">
      <c r="A1880" s="139"/>
      <c r="B1880" s="139"/>
      <c r="C1880" s="139"/>
      <c r="D1880" s="139"/>
      <c r="E1880" s="139"/>
      <c r="F1880" s="139"/>
      <c r="G1880" s="139"/>
      <c r="H1880" s="139"/>
      <c r="I1880" s="139"/>
      <c r="J1880" s="139"/>
      <c r="K1880" s="139"/>
      <c r="L1880" s="139"/>
      <c r="M1880" s="139"/>
      <c r="N1880" s="139"/>
      <c r="O1880" s="139"/>
      <c r="P1880" s="139"/>
      <c r="Q1880" s="139"/>
      <c r="R1880" s="139"/>
      <c r="S1880" s="139"/>
      <c r="T1880" s="139"/>
      <c r="U1880" s="139"/>
      <c r="V1880" s="139"/>
      <c r="W1880" s="139"/>
      <c r="X1880" s="139"/>
      <c r="Y1880" s="139"/>
      <c r="Z1880" s="139"/>
      <c r="AA1880" s="139"/>
      <c r="AB1880" s="139"/>
      <c r="AC1880" s="139"/>
      <c r="AD1880" s="139"/>
      <c r="AE1880" s="139"/>
      <c r="AF1880" s="163"/>
      <c r="AG1880" s="163"/>
      <c r="AH1880" s="163"/>
      <c r="AI1880" s="163"/>
      <c r="AJ1880" s="163"/>
      <c r="AK1880" s="164"/>
      <c r="AL1880" s="139"/>
      <c r="AM1880" s="139"/>
      <c r="AN1880" s="139"/>
      <c r="AO1880" s="139"/>
      <c r="BB1880" s="165"/>
      <c r="BC1880" s="161"/>
      <c r="BD1880" s="166"/>
      <c r="BJ1880" s="165"/>
      <c r="BK1880" s="161"/>
      <c r="BL1880" s="166"/>
      <c r="CJ1880" s="413"/>
      <c r="CK1880" s="413"/>
      <c r="CO1880" s="141"/>
    </row>
    <row r="1881" spans="1:93" s="5" customFormat="1" x14ac:dyDescent="0.25">
      <c r="A1881" s="139"/>
      <c r="B1881" s="139"/>
      <c r="C1881" s="139"/>
      <c r="D1881" s="139"/>
      <c r="E1881" s="139"/>
      <c r="F1881" s="139"/>
      <c r="G1881" s="139"/>
      <c r="H1881" s="139"/>
      <c r="I1881" s="139"/>
      <c r="J1881" s="139"/>
      <c r="K1881" s="139"/>
      <c r="L1881" s="139"/>
      <c r="M1881" s="139"/>
      <c r="N1881" s="139"/>
      <c r="O1881" s="139"/>
      <c r="P1881" s="139"/>
      <c r="Q1881" s="139"/>
      <c r="R1881" s="139"/>
      <c r="S1881" s="139"/>
      <c r="T1881" s="139"/>
      <c r="U1881" s="139"/>
      <c r="V1881" s="139"/>
      <c r="W1881" s="139"/>
      <c r="X1881" s="139"/>
      <c r="Y1881" s="139"/>
      <c r="Z1881" s="139"/>
      <c r="AA1881" s="139"/>
      <c r="AB1881" s="139"/>
      <c r="AC1881" s="139"/>
      <c r="AD1881" s="139"/>
      <c r="AE1881" s="139"/>
      <c r="AF1881" s="163"/>
      <c r="AG1881" s="163"/>
      <c r="AH1881" s="163"/>
      <c r="AI1881" s="163"/>
      <c r="AJ1881" s="163"/>
      <c r="AK1881" s="164"/>
      <c r="AL1881" s="139"/>
      <c r="AM1881" s="139"/>
      <c r="AN1881" s="139"/>
      <c r="AO1881" s="139"/>
      <c r="BB1881" s="165"/>
      <c r="BC1881" s="161"/>
      <c r="BD1881" s="166"/>
      <c r="BJ1881" s="165"/>
      <c r="BK1881" s="161"/>
      <c r="BL1881" s="166"/>
      <c r="CJ1881" s="413"/>
      <c r="CK1881" s="413"/>
      <c r="CO1881" s="141"/>
    </row>
    <row r="1882" spans="1:93" s="5" customFormat="1" x14ac:dyDescent="0.25">
      <c r="A1882" s="139"/>
      <c r="B1882" s="139"/>
      <c r="C1882" s="139"/>
      <c r="D1882" s="139"/>
      <c r="E1882" s="139"/>
      <c r="F1882" s="139"/>
      <c r="G1882" s="139"/>
      <c r="H1882" s="139"/>
      <c r="I1882" s="139"/>
      <c r="J1882" s="139"/>
      <c r="K1882" s="139"/>
      <c r="L1882" s="139"/>
      <c r="M1882" s="139"/>
      <c r="N1882" s="139"/>
      <c r="O1882" s="139"/>
      <c r="P1882" s="139"/>
      <c r="Q1882" s="139"/>
      <c r="R1882" s="139"/>
      <c r="S1882" s="139"/>
      <c r="T1882" s="139"/>
      <c r="U1882" s="139"/>
      <c r="V1882" s="139"/>
      <c r="W1882" s="139"/>
      <c r="X1882" s="139"/>
      <c r="Y1882" s="139"/>
      <c r="Z1882" s="139"/>
      <c r="AA1882" s="139"/>
      <c r="AB1882" s="139"/>
      <c r="AC1882" s="139"/>
      <c r="AD1882" s="139"/>
      <c r="AE1882" s="139"/>
      <c r="AF1882" s="163"/>
      <c r="AG1882" s="163"/>
      <c r="AH1882" s="163"/>
      <c r="AI1882" s="163"/>
      <c r="AJ1882" s="163"/>
      <c r="AK1882" s="164"/>
      <c r="AL1882" s="139"/>
      <c r="AM1882" s="139"/>
      <c r="AN1882" s="139"/>
      <c r="AO1882" s="139"/>
      <c r="BB1882" s="165"/>
      <c r="BC1882" s="161"/>
      <c r="BD1882" s="166"/>
      <c r="BJ1882" s="165"/>
      <c r="BK1882" s="161"/>
      <c r="BL1882" s="166"/>
      <c r="CJ1882" s="413"/>
      <c r="CK1882" s="413"/>
      <c r="CO1882" s="141"/>
    </row>
    <row r="1883" spans="1:93" s="5" customFormat="1" x14ac:dyDescent="0.25">
      <c r="A1883" s="139"/>
      <c r="B1883" s="139"/>
      <c r="C1883" s="139"/>
      <c r="D1883" s="139"/>
      <c r="E1883" s="139"/>
      <c r="F1883" s="139"/>
      <c r="G1883" s="139"/>
      <c r="H1883" s="139"/>
      <c r="I1883" s="139"/>
      <c r="J1883" s="139"/>
      <c r="K1883" s="139"/>
      <c r="L1883" s="139"/>
      <c r="M1883" s="139"/>
      <c r="N1883" s="139"/>
      <c r="O1883" s="139"/>
      <c r="P1883" s="139"/>
      <c r="Q1883" s="139"/>
      <c r="R1883" s="139"/>
      <c r="S1883" s="139"/>
      <c r="T1883" s="139"/>
      <c r="U1883" s="139"/>
      <c r="V1883" s="139"/>
      <c r="W1883" s="139"/>
      <c r="X1883" s="139"/>
      <c r="Y1883" s="139"/>
      <c r="Z1883" s="139"/>
      <c r="AA1883" s="139"/>
      <c r="AB1883" s="139"/>
      <c r="AC1883" s="139"/>
      <c r="AD1883" s="139"/>
      <c r="AE1883" s="139"/>
      <c r="AF1883" s="163"/>
      <c r="AG1883" s="163"/>
      <c r="AH1883" s="163"/>
      <c r="AI1883" s="163"/>
      <c r="AJ1883" s="163"/>
      <c r="AK1883" s="164"/>
      <c r="AL1883" s="139"/>
      <c r="AM1883" s="139"/>
      <c r="AN1883" s="139"/>
      <c r="AO1883" s="139"/>
      <c r="BB1883" s="165"/>
      <c r="BC1883" s="161"/>
      <c r="BD1883" s="166"/>
      <c r="BJ1883" s="165"/>
      <c r="BK1883" s="161"/>
      <c r="BL1883" s="166"/>
      <c r="CJ1883" s="413"/>
      <c r="CK1883" s="413"/>
      <c r="CO1883" s="141"/>
    </row>
    <row r="1884" spans="1:93" s="5" customFormat="1" x14ac:dyDescent="0.25">
      <c r="A1884" s="139"/>
      <c r="B1884" s="139"/>
      <c r="C1884" s="139"/>
      <c r="D1884" s="139"/>
      <c r="E1884" s="139"/>
      <c r="F1884" s="139"/>
      <c r="G1884" s="139"/>
      <c r="H1884" s="139"/>
      <c r="I1884" s="139"/>
      <c r="J1884" s="139"/>
      <c r="K1884" s="139"/>
      <c r="L1884" s="139"/>
      <c r="M1884" s="139"/>
      <c r="N1884" s="139"/>
      <c r="O1884" s="139"/>
      <c r="P1884" s="139"/>
      <c r="Q1884" s="139"/>
      <c r="R1884" s="139"/>
      <c r="S1884" s="139"/>
      <c r="T1884" s="139"/>
      <c r="U1884" s="139"/>
      <c r="V1884" s="139"/>
      <c r="W1884" s="139"/>
      <c r="X1884" s="139"/>
      <c r="Y1884" s="139"/>
      <c r="Z1884" s="139"/>
      <c r="AA1884" s="139"/>
      <c r="AB1884" s="139"/>
      <c r="AC1884" s="139"/>
      <c r="AD1884" s="139"/>
      <c r="AE1884" s="139"/>
      <c r="AF1884" s="163"/>
      <c r="AG1884" s="163"/>
      <c r="AH1884" s="163"/>
      <c r="AI1884" s="163"/>
      <c r="AJ1884" s="163"/>
      <c r="AK1884" s="164"/>
      <c r="AL1884" s="139"/>
      <c r="AM1884" s="139"/>
      <c r="AN1884" s="139"/>
      <c r="AO1884" s="139"/>
      <c r="BB1884" s="165"/>
      <c r="BC1884" s="161"/>
      <c r="BD1884" s="166"/>
      <c r="BJ1884" s="165"/>
      <c r="BK1884" s="161"/>
      <c r="BL1884" s="166"/>
      <c r="CJ1884" s="413"/>
      <c r="CK1884" s="413"/>
      <c r="CO1884" s="141"/>
    </row>
    <row r="1885" spans="1:93" s="5" customFormat="1" x14ac:dyDescent="0.25">
      <c r="A1885" s="139"/>
      <c r="B1885" s="139"/>
      <c r="C1885" s="139"/>
      <c r="D1885" s="139"/>
      <c r="E1885" s="139"/>
      <c r="F1885" s="139"/>
      <c r="G1885" s="139"/>
      <c r="H1885" s="139"/>
      <c r="I1885" s="139"/>
      <c r="J1885" s="139"/>
      <c r="K1885" s="139"/>
      <c r="L1885" s="139"/>
      <c r="M1885" s="139"/>
      <c r="N1885" s="139"/>
      <c r="O1885" s="139"/>
      <c r="P1885" s="139"/>
      <c r="Q1885" s="139"/>
      <c r="R1885" s="139"/>
      <c r="S1885" s="139"/>
      <c r="T1885" s="139"/>
      <c r="U1885" s="139"/>
      <c r="V1885" s="139"/>
      <c r="W1885" s="139"/>
      <c r="X1885" s="139"/>
      <c r="Y1885" s="139"/>
      <c r="Z1885" s="139"/>
      <c r="AA1885" s="139"/>
      <c r="AB1885" s="139"/>
      <c r="AC1885" s="139"/>
      <c r="AD1885" s="139"/>
      <c r="AE1885" s="139"/>
      <c r="AF1885" s="163"/>
      <c r="AG1885" s="163"/>
      <c r="AH1885" s="163"/>
      <c r="AI1885" s="163"/>
      <c r="AJ1885" s="163"/>
      <c r="AK1885" s="164"/>
      <c r="AL1885" s="139"/>
      <c r="AM1885" s="139"/>
      <c r="AN1885" s="139"/>
      <c r="AO1885" s="139"/>
      <c r="BB1885" s="165"/>
      <c r="BC1885" s="161"/>
      <c r="BD1885" s="166"/>
      <c r="BJ1885" s="165"/>
      <c r="BK1885" s="161"/>
      <c r="BL1885" s="166"/>
      <c r="CJ1885" s="413"/>
      <c r="CK1885" s="413"/>
      <c r="CO1885" s="141"/>
    </row>
    <row r="1886" spans="1:93" s="5" customFormat="1" x14ac:dyDescent="0.25">
      <c r="A1886" s="139"/>
      <c r="B1886" s="139"/>
      <c r="C1886" s="139"/>
      <c r="D1886" s="139"/>
      <c r="E1886" s="139"/>
      <c r="F1886" s="139"/>
      <c r="G1886" s="139"/>
      <c r="H1886" s="139"/>
      <c r="I1886" s="139"/>
      <c r="J1886" s="139"/>
      <c r="K1886" s="139"/>
      <c r="L1886" s="139"/>
      <c r="M1886" s="139"/>
      <c r="N1886" s="139"/>
      <c r="O1886" s="139"/>
      <c r="P1886" s="139"/>
      <c r="Q1886" s="139"/>
      <c r="R1886" s="139"/>
      <c r="S1886" s="139"/>
      <c r="T1886" s="139"/>
      <c r="U1886" s="139"/>
      <c r="V1886" s="139"/>
      <c r="W1886" s="139"/>
      <c r="X1886" s="139"/>
      <c r="Y1886" s="139"/>
      <c r="Z1886" s="139"/>
      <c r="AA1886" s="139"/>
      <c r="AB1886" s="139"/>
      <c r="AC1886" s="139"/>
      <c r="AD1886" s="139"/>
      <c r="AE1886" s="139"/>
      <c r="AF1886" s="163"/>
      <c r="AG1886" s="163"/>
      <c r="AH1886" s="163"/>
      <c r="AI1886" s="163"/>
      <c r="AJ1886" s="163"/>
      <c r="AK1886" s="164"/>
      <c r="AL1886" s="139"/>
      <c r="AM1886" s="139"/>
      <c r="AN1886" s="139"/>
      <c r="AO1886" s="139"/>
      <c r="BB1886" s="165"/>
      <c r="BC1886" s="161"/>
      <c r="BD1886" s="166"/>
      <c r="BJ1886" s="165"/>
      <c r="BK1886" s="161"/>
      <c r="BL1886" s="166"/>
      <c r="CJ1886" s="413"/>
      <c r="CK1886" s="413"/>
      <c r="CO1886" s="141"/>
    </row>
    <row r="1887" spans="1:93" s="5" customFormat="1" x14ac:dyDescent="0.25">
      <c r="A1887" s="139"/>
      <c r="B1887" s="139"/>
      <c r="C1887" s="139"/>
      <c r="D1887" s="139"/>
      <c r="E1887" s="139"/>
      <c r="F1887" s="139"/>
      <c r="G1887" s="139"/>
      <c r="H1887" s="139"/>
      <c r="I1887" s="139"/>
      <c r="J1887" s="139"/>
      <c r="K1887" s="139"/>
      <c r="L1887" s="139"/>
      <c r="M1887" s="139"/>
      <c r="N1887" s="139"/>
      <c r="O1887" s="139"/>
      <c r="P1887" s="139"/>
      <c r="Q1887" s="139"/>
      <c r="R1887" s="139"/>
      <c r="S1887" s="139"/>
      <c r="T1887" s="139"/>
      <c r="U1887" s="139"/>
      <c r="V1887" s="139"/>
      <c r="W1887" s="139"/>
      <c r="X1887" s="139"/>
      <c r="Y1887" s="139"/>
      <c r="Z1887" s="139"/>
      <c r="AA1887" s="139"/>
      <c r="AB1887" s="139"/>
      <c r="AC1887" s="139"/>
      <c r="AD1887" s="139"/>
      <c r="AE1887" s="139"/>
      <c r="AF1887" s="163"/>
      <c r="AG1887" s="163"/>
      <c r="AH1887" s="163"/>
      <c r="AI1887" s="163"/>
      <c r="AJ1887" s="163"/>
      <c r="AK1887" s="164"/>
      <c r="AL1887" s="139"/>
      <c r="AM1887" s="139"/>
      <c r="AN1887" s="139"/>
      <c r="AO1887" s="139"/>
      <c r="BB1887" s="165"/>
      <c r="BC1887" s="161"/>
      <c r="BD1887" s="166"/>
      <c r="BJ1887" s="165"/>
      <c r="BK1887" s="161"/>
      <c r="BL1887" s="166"/>
      <c r="CJ1887" s="413"/>
      <c r="CK1887" s="413"/>
      <c r="CO1887" s="141"/>
    </row>
    <row r="1888" spans="1:93" s="5" customFormat="1" x14ac:dyDescent="0.25">
      <c r="A1888" s="139"/>
      <c r="B1888" s="139"/>
      <c r="C1888" s="139"/>
      <c r="D1888" s="139"/>
      <c r="E1888" s="139"/>
      <c r="F1888" s="139"/>
      <c r="G1888" s="139"/>
      <c r="H1888" s="139"/>
      <c r="I1888" s="139"/>
      <c r="J1888" s="139"/>
      <c r="K1888" s="139"/>
      <c r="L1888" s="139"/>
      <c r="M1888" s="139"/>
      <c r="N1888" s="139"/>
      <c r="O1888" s="139"/>
      <c r="P1888" s="139"/>
      <c r="Q1888" s="139"/>
      <c r="R1888" s="139"/>
      <c r="S1888" s="139"/>
      <c r="T1888" s="139"/>
      <c r="U1888" s="139"/>
      <c r="V1888" s="139"/>
      <c r="W1888" s="139"/>
      <c r="X1888" s="139"/>
      <c r="Y1888" s="139"/>
      <c r="Z1888" s="139"/>
      <c r="AA1888" s="139"/>
      <c r="AB1888" s="139"/>
      <c r="AC1888" s="139"/>
      <c r="AD1888" s="139"/>
      <c r="AE1888" s="139"/>
      <c r="AF1888" s="163"/>
      <c r="AG1888" s="163"/>
      <c r="AH1888" s="163"/>
      <c r="AI1888" s="163"/>
      <c r="AJ1888" s="163"/>
      <c r="AK1888" s="164"/>
      <c r="AL1888" s="139"/>
      <c r="AM1888" s="139"/>
      <c r="AN1888" s="139"/>
      <c r="AO1888" s="139"/>
      <c r="BB1888" s="165"/>
      <c r="BC1888" s="161"/>
      <c r="BD1888" s="166"/>
      <c r="BJ1888" s="165"/>
      <c r="BK1888" s="161"/>
      <c r="BL1888" s="166"/>
      <c r="CJ1888" s="413"/>
      <c r="CK1888" s="413"/>
      <c r="CO1888" s="141"/>
    </row>
    <row r="1889" spans="1:93" s="5" customFormat="1" x14ac:dyDescent="0.25">
      <c r="A1889" s="139"/>
      <c r="B1889" s="139"/>
      <c r="C1889" s="139"/>
      <c r="D1889" s="139"/>
      <c r="E1889" s="139"/>
      <c r="F1889" s="139"/>
      <c r="G1889" s="139"/>
      <c r="H1889" s="139"/>
      <c r="I1889" s="139"/>
      <c r="J1889" s="139"/>
      <c r="K1889" s="139"/>
      <c r="L1889" s="139"/>
      <c r="M1889" s="139"/>
      <c r="N1889" s="139"/>
      <c r="O1889" s="139"/>
      <c r="P1889" s="139"/>
      <c r="Q1889" s="139"/>
      <c r="R1889" s="139"/>
      <c r="S1889" s="139"/>
      <c r="T1889" s="139"/>
      <c r="U1889" s="139"/>
      <c r="V1889" s="139"/>
      <c r="W1889" s="139"/>
      <c r="X1889" s="139"/>
      <c r="Y1889" s="139"/>
      <c r="Z1889" s="139"/>
      <c r="AA1889" s="139"/>
      <c r="AB1889" s="139"/>
      <c r="AC1889" s="139"/>
      <c r="AD1889" s="139"/>
      <c r="AE1889" s="139"/>
      <c r="AF1889" s="163"/>
      <c r="AG1889" s="163"/>
      <c r="AH1889" s="163"/>
      <c r="AI1889" s="163"/>
      <c r="AJ1889" s="163"/>
      <c r="AK1889" s="164"/>
      <c r="AL1889" s="139"/>
      <c r="AM1889" s="139"/>
      <c r="AN1889" s="139"/>
      <c r="AO1889" s="139"/>
      <c r="BB1889" s="165"/>
      <c r="BC1889" s="161"/>
      <c r="BD1889" s="166"/>
      <c r="BJ1889" s="165"/>
      <c r="BK1889" s="161"/>
      <c r="BL1889" s="166"/>
      <c r="CJ1889" s="413"/>
      <c r="CK1889" s="413"/>
      <c r="CO1889" s="141"/>
    </row>
    <row r="1890" spans="1:93" s="5" customFormat="1" x14ac:dyDescent="0.25">
      <c r="A1890" s="139"/>
      <c r="B1890" s="139"/>
      <c r="C1890" s="139"/>
      <c r="D1890" s="139"/>
      <c r="E1890" s="139"/>
      <c r="F1890" s="139"/>
      <c r="G1890" s="139"/>
      <c r="H1890" s="139"/>
      <c r="I1890" s="139"/>
      <c r="J1890" s="139"/>
      <c r="K1890" s="139"/>
      <c r="L1890" s="139"/>
      <c r="M1890" s="139"/>
      <c r="N1890" s="139"/>
      <c r="O1890" s="139"/>
      <c r="P1890" s="139"/>
      <c r="Q1890" s="139"/>
      <c r="R1890" s="139"/>
      <c r="S1890" s="139"/>
      <c r="T1890" s="139"/>
      <c r="U1890" s="139"/>
      <c r="V1890" s="139"/>
      <c r="W1890" s="139"/>
      <c r="X1890" s="139"/>
      <c r="Y1890" s="139"/>
      <c r="Z1890" s="139"/>
      <c r="AA1890" s="139"/>
      <c r="AB1890" s="139"/>
      <c r="AC1890" s="139"/>
      <c r="AD1890" s="139"/>
      <c r="AE1890" s="139"/>
      <c r="AF1890" s="163"/>
      <c r="AG1890" s="163"/>
      <c r="AH1890" s="163"/>
      <c r="AI1890" s="163"/>
      <c r="AJ1890" s="163"/>
      <c r="AK1890" s="164"/>
      <c r="AL1890" s="139"/>
      <c r="AM1890" s="139"/>
      <c r="AN1890" s="139"/>
      <c r="AO1890" s="139"/>
      <c r="BB1890" s="165"/>
      <c r="BC1890" s="161"/>
      <c r="BD1890" s="166"/>
      <c r="BJ1890" s="165"/>
      <c r="BK1890" s="161"/>
      <c r="BL1890" s="166"/>
      <c r="CJ1890" s="413"/>
      <c r="CK1890" s="413"/>
      <c r="CO1890" s="141"/>
    </row>
    <row r="1891" spans="1:93" s="5" customFormat="1" x14ac:dyDescent="0.25">
      <c r="A1891" s="139"/>
      <c r="B1891" s="139"/>
      <c r="C1891" s="139"/>
      <c r="D1891" s="139"/>
      <c r="E1891" s="139"/>
      <c r="F1891" s="139"/>
      <c r="G1891" s="139"/>
      <c r="H1891" s="139"/>
      <c r="I1891" s="139"/>
      <c r="J1891" s="139"/>
      <c r="K1891" s="139"/>
      <c r="L1891" s="139"/>
      <c r="M1891" s="139"/>
      <c r="N1891" s="139"/>
      <c r="O1891" s="139"/>
      <c r="P1891" s="139"/>
      <c r="Q1891" s="139"/>
      <c r="R1891" s="139"/>
      <c r="S1891" s="139"/>
      <c r="T1891" s="139"/>
      <c r="U1891" s="139"/>
      <c r="V1891" s="139"/>
      <c r="W1891" s="139"/>
      <c r="X1891" s="139"/>
      <c r="Y1891" s="139"/>
      <c r="Z1891" s="139"/>
      <c r="AA1891" s="139"/>
      <c r="AB1891" s="139"/>
      <c r="AC1891" s="139"/>
      <c r="AD1891" s="139"/>
      <c r="AE1891" s="139"/>
      <c r="AF1891" s="163"/>
      <c r="AG1891" s="163"/>
      <c r="AH1891" s="163"/>
      <c r="AI1891" s="163"/>
      <c r="AJ1891" s="163"/>
      <c r="AK1891" s="164"/>
      <c r="AL1891" s="139"/>
      <c r="AM1891" s="139"/>
      <c r="AN1891" s="139"/>
      <c r="AO1891" s="139"/>
      <c r="BB1891" s="165"/>
      <c r="BC1891" s="161"/>
      <c r="BD1891" s="166"/>
      <c r="BJ1891" s="165"/>
      <c r="BK1891" s="161"/>
      <c r="BL1891" s="166"/>
      <c r="CJ1891" s="413"/>
      <c r="CK1891" s="413"/>
      <c r="CO1891" s="141"/>
    </row>
    <row r="1892" spans="1:93" s="5" customFormat="1" x14ac:dyDescent="0.25">
      <c r="A1892" s="139"/>
      <c r="B1892" s="139"/>
      <c r="C1892" s="139"/>
      <c r="D1892" s="139"/>
      <c r="E1892" s="139"/>
      <c r="F1892" s="139"/>
      <c r="G1892" s="139"/>
      <c r="H1892" s="139"/>
      <c r="I1892" s="139"/>
      <c r="J1892" s="139"/>
      <c r="K1892" s="139"/>
      <c r="L1892" s="139"/>
      <c r="M1892" s="139"/>
      <c r="N1892" s="139"/>
      <c r="O1892" s="139"/>
      <c r="P1892" s="139"/>
      <c r="Q1892" s="139"/>
      <c r="R1892" s="139"/>
      <c r="S1892" s="139"/>
      <c r="T1892" s="139"/>
      <c r="U1892" s="139"/>
      <c r="V1892" s="139"/>
      <c r="W1892" s="139"/>
      <c r="X1892" s="139"/>
      <c r="Y1892" s="139"/>
      <c r="Z1892" s="139"/>
      <c r="AA1892" s="139"/>
      <c r="AB1892" s="139"/>
      <c r="AC1892" s="139"/>
      <c r="AD1892" s="139"/>
      <c r="AE1892" s="139"/>
      <c r="AF1892" s="163"/>
      <c r="AG1892" s="163"/>
      <c r="AH1892" s="163"/>
      <c r="AI1892" s="163"/>
      <c r="AJ1892" s="163"/>
      <c r="AK1892" s="164"/>
      <c r="AL1892" s="139"/>
      <c r="AM1892" s="139"/>
      <c r="AN1892" s="139"/>
      <c r="AO1892" s="139"/>
      <c r="BB1892" s="165"/>
      <c r="BC1892" s="161"/>
      <c r="BD1892" s="166"/>
      <c r="BJ1892" s="165"/>
      <c r="BK1892" s="161"/>
      <c r="BL1892" s="166"/>
      <c r="CJ1892" s="413"/>
      <c r="CK1892" s="413"/>
      <c r="CO1892" s="141"/>
    </row>
    <row r="1893" spans="1:93" s="5" customFormat="1" x14ac:dyDescent="0.25">
      <c r="A1893" s="139"/>
      <c r="B1893" s="139"/>
      <c r="C1893" s="139"/>
      <c r="D1893" s="139"/>
      <c r="E1893" s="139"/>
      <c r="F1893" s="139"/>
      <c r="G1893" s="139"/>
      <c r="H1893" s="139"/>
      <c r="I1893" s="139"/>
      <c r="J1893" s="139"/>
      <c r="K1893" s="139"/>
      <c r="L1893" s="139"/>
      <c r="M1893" s="139"/>
      <c r="N1893" s="139"/>
      <c r="O1893" s="139"/>
      <c r="P1893" s="139"/>
      <c r="Q1893" s="139"/>
      <c r="R1893" s="139"/>
      <c r="S1893" s="139"/>
      <c r="T1893" s="139"/>
      <c r="U1893" s="139"/>
      <c r="V1893" s="139"/>
      <c r="W1893" s="139"/>
      <c r="X1893" s="139"/>
      <c r="Y1893" s="139"/>
      <c r="Z1893" s="139"/>
      <c r="AA1893" s="139"/>
      <c r="AB1893" s="139"/>
      <c r="AC1893" s="139"/>
      <c r="AD1893" s="139"/>
      <c r="AE1893" s="139"/>
      <c r="AF1893" s="163"/>
      <c r="AG1893" s="163"/>
      <c r="AH1893" s="163"/>
      <c r="AI1893" s="163"/>
      <c r="AJ1893" s="163"/>
      <c r="AK1893" s="164"/>
      <c r="AL1893" s="139"/>
      <c r="AM1893" s="139"/>
      <c r="AN1893" s="139"/>
      <c r="AO1893" s="139"/>
      <c r="BB1893" s="165"/>
      <c r="BC1893" s="161"/>
      <c r="BD1893" s="166"/>
      <c r="BJ1893" s="165"/>
      <c r="BK1893" s="161"/>
      <c r="BL1893" s="166"/>
      <c r="CJ1893" s="413"/>
      <c r="CK1893" s="413"/>
      <c r="CO1893" s="141"/>
    </row>
    <row r="1894" spans="1:93" s="5" customFormat="1" x14ac:dyDescent="0.25">
      <c r="A1894" s="139"/>
      <c r="B1894" s="139"/>
      <c r="C1894" s="139"/>
      <c r="D1894" s="139"/>
      <c r="E1894" s="139"/>
      <c r="F1894" s="139"/>
      <c r="G1894" s="139"/>
      <c r="H1894" s="139"/>
      <c r="I1894" s="139"/>
      <c r="J1894" s="139"/>
      <c r="K1894" s="139"/>
      <c r="L1894" s="139"/>
      <c r="M1894" s="139"/>
      <c r="N1894" s="139"/>
      <c r="O1894" s="139"/>
      <c r="P1894" s="139"/>
      <c r="Q1894" s="139"/>
      <c r="R1894" s="139"/>
      <c r="S1894" s="139"/>
      <c r="T1894" s="139"/>
      <c r="U1894" s="139"/>
      <c r="V1894" s="139"/>
      <c r="W1894" s="139"/>
      <c r="X1894" s="139"/>
      <c r="Y1894" s="139"/>
      <c r="Z1894" s="139"/>
      <c r="AA1894" s="139"/>
      <c r="AB1894" s="139"/>
      <c r="AC1894" s="139"/>
      <c r="AD1894" s="139"/>
      <c r="AE1894" s="139"/>
      <c r="AF1894" s="163"/>
      <c r="AG1894" s="163"/>
      <c r="AH1894" s="163"/>
      <c r="AI1894" s="163"/>
      <c r="AJ1894" s="163"/>
      <c r="AK1894" s="164"/>
      <c r="AL1894" s="139"/>
      <c r="AM1894" s="139"/>
      <c r="AN1894" s="139"/>
      <c r="AO1894" s="139"/>
      <c r="BB1894" s="165"/>
      <c r="BC1894" s="161"/>
      <c r="BD1894" s="166"/>
      <c r="BJ1894" s="165"/>
      <c r="BK1894" s="161"/>
      <c r="BL1894" s="166"/>
      <c r="CJ1894" s="413"/>
      <c r="CK1894" s="413"/>
      <c r="CO1894" s="141"/>
    </row>
    <row r="1895" spans="1:93" s="5" customFormat="1" x14ac:dyDescent="0.25">
      <c r="A1895" s="139"/>
      <c r="B1895" s="139"/>
      <c r="C1895" s="139"/>
      <c r="D1895" s="139"/>
      <c r="E1895" s="139"/>
      <c r="F1895" s="139"/>
      <c r="G1895" s="139"/>
      <c r="H1895" s="139"/>
      <c r="I1895" s="139"/>
      <c r="J1895" s="139"/>
      <c r="K1895" s="139"/>
      <c r="L1895" s="139"/>
      <c r="M1895" s="139"/>
      <c r="N1895" s="139"/>
      <c r="O1895" s="139"/>
      <c r="P1895" s="139"/>
      <c r="Q1895" s="139"/>
      <c r="R1895" s="139"/>
      <c r="S1895" s="139"/>
      <c r="T1895" s="139"/>
      <c r="U1895" s="139"/>
      <c r="V1895" s="139"/>
      <c r="W1895" s="139"/>
      <c r="X1895" s="139"/>
      <c r="Y1895" s="139"/>
      <c r="Z1895" s="139"/>
      <c r="AA1895" s="139"/>
      <c r="AB1895" s="139"/>
      <c r="AC1895" s="139"/>
      <c r="AD1895" s="139"/>
      <c r="AE1895" s="139"/>
      <c r="AF1895" s="163"/>
      <c r="AG1895" s="163"/>
      <c r="AH1895" s="163"/>
      <c r="AI1895" s="163"/>
      <c r="AJ1895" s="163"/>
      <c r="AK1895" s="164"/>
      <c r="AL1895" s="139"/>
      <c r="AM1895" s="139"/>
      <c r="AN1895" s="139"/>
      <c r="AO1895" s="139"/>
      <c r="BB1895" s="165"/>
      <c r="BC1895" s="161"/>
      <c r="BD1895" s="166"/>
      <c r="BJ1895" s="165"/>
      <c r="BK1895" s="161"/>
      <c r="BL1895" s="166"/>
      <c r="CJ1895" s="413"/>
      <c r="CK1895" s="413"/>
      <c r="CO1895" s="141"/>
    </row>
    <row r="1896" spans="1:93" s="5" customFormat="1" x14ac:dyDescent="0.25">
      <c r="A1896" s="139"/>
      <c r="B1896" s="139"/>
      <c r="C1896" s="139"/>
      <c r="D1896" s="139"/>
      <c r="E1896" s="139"/>
      <c r="F1896" s="139"/>
      <c r="G1896" s="139"/>
      <c r="H1896" s="139"/>
      <c r="I1896" s="139"/>
      <c r="J1896" s="139"/>
      <c r="K1896" s="139"/>
      <c r="L1896" s="139"/>
      <c r="M1896" s="139"/>
      <c r="N1896" s="139"/>
      <c r="O1896" s="139"/>
      <c r="P1896" s="139"/>
      <c r="Q1896" s="139"/>
      <c r="R1896" s="139"/>
      <c r="S1896" s="139"/>
      <c r="T1896" s="139"/>
      <c r="U1896" s="139"/>
      <c r="V1896" s="139"/>
      <c r="W1896" s="139"/>
      <c r="X1896" s="139"/>
      <c r="Y1896" s="139"/>
      <c r="Z1896" s="139"/>
      <c r="AA1896" s="139"/>
      <c r="AB1896" s="139"/>
      <c r="AC1896" s="139"/>
      <c r="AD1896" s="139"/>
      <c r="AE1896" s="139"/>
      <c r="AF1896" s="163"/>
      <c r="AG1896" s="163"/>
      <c r="AH1896" s="163"/>
      <c r="AI1896" s="163"/>
      <c r="AJ1896" s="163"/>
      <c r="AK1896" s="164"/>
      <c r="AL1896" s="139"/>
      <c r="AM1896" s="139"/>
      <c r="AN1896" s="139"/>
      <c r="AO1896" s="139"/>
      <c r="BB1896" s="165"/>
      <c r="BC1896" s="161"/>
      <c r="BD1896" s="166"/>
      <c r="BJ1896" s="165"/>
      <c r="BK1896" s="161"/>
      <c r="BL1896" s="166"/>
      <c r="CJ1896" s="413"/>
      <c r="CK1896" s="413"/>
      <c r="CO1896" s="141"/>
    </row>
    <row r="1897" spans="1:93" s="5" customFormat="1" x14ac:dyDescent="0.25">
      <c r="A1897" s="139"/>
      <c r="B1897" s="139"/>
      <c r="C1897" s="139"/>
      <c r="D1897" s="139"/>
      <c r="E1897" s="139"/>
      <c r="F1897" s="139"/>
      <c r="G1897" s="139"/>
      <c r="H1897" s="139"/>
      <c r="I1897" s="139"/>
      <c r="J1897" s="139"/>
      <c r="K1897" s="139"/>
      <c r="L1897" s="139"/>
      <c r="M1897" s="139"/>
      <c r="N1897" s="139"/>
      <c r="O1897" s="139"/>
      <c r="P1897" s="139"/>
      <c r="Q1897" s="139"/>
      <c r="R1897" s="139"/>
      <c r="S1897" s="139"/>
      <c r="T1897" s="139"/>
      <c r="U1897" s="139"/>
      <c r="V1897" s="139"/>
      <c r="W1897" s="139"/>
      <c r="X1897" s="139"/>
      <c r="Y1897" s="139"/>
      <c r="Z1897" s="139"/>
      <c r="AA1897" s="139"/>
      <c r="AB1897" s="139"/>
      <c r="AC1897" s="139"/>
      <c r="AD1897" s="139"/>
      <c r="AE1897" s="139"/>
      <c r="AF1897" s="163"/>
      <c r="AG1897" s="163"/>
      <c r="AH1897" s="163"/>
      <c r="AI1897" s="163"/>
      <c r="AJ1897" s="163"/>
      <c r="AK1897" s="164"/>
      <c r="AL1897" s="139"/>
      <c r="AM1897" s="139"/>
      <c r="AN1897" s="139"/>
      <c r="AO1897" s="139"/>
      <c r="BB1897" s="165"/>
      <c r="BC1897" s="161"/>
      <c r="BD1897" s="166"/>
      <c r="BJ1897" s="165"/>
      <c r="BK1897" s="161"/>
      <c r="BL1897" s="166"/>
      <c r="CJ1897" s="413"/>
      <c r="CK1897" s="413"/>
      <c r="CO1897" s="141"/>
    </row>
    <row r="1898" spans="1:93" s="5" customFormat="1" x14ac:dyDescent="0.25">
      <c r="A1898" s="139"/>
      <c r="B1898" s="139"/>
      <c r="C1898" s="139"/>
      <c r="D1898" s="139"/>
      <c r="E1898" s="139"/>
      <c r="F1898" s="139"/>
      <c r="G1898" s="139"/>
      <c r="H1898" s="139"/>
      <c r="I1898" s="139"/>
      <c r="J1898" s="139"/>
      <c r="K1898" s="139"/>
      <c r="L1898" s="139"/>
      <c r="M1898" s="139"/>
      <c r="N1898" s="139"/>
      <c r="O1898" s="139"/>
      <c r="P1898" s="139"/>
      <c r="Q1898" s="139"/>
      <c r="R1898" s="139"/>
      <c r="S1898" s="139"/>
      <c r="T1898" s="139"/>
      <c r="U1898" s="139"/>
      <c r="V1898" s="139"/>
      <c r="W1898" s="139"/>
      <c r="X1898" s="139"/>
      <c r="Y1898" s="139"/>
      <c r="Z1898" s="139"/>
      <c r="AA1898" s="139"/>
      <c r="AB1898" s="139"/>
      <c r="AC1898" s="139"/>
      <c r="AD1898" s="139"/>
      <c r="AE1898" s="139"/>
      <c r="AF1898" s="163"/>
      <c r="AG1898" s="163"/>
      <c r="AH1898" s="163"/>
      <c r="AI1898" s="163"/>
      <c r="AJ1898" s="163"/>
      <c r="AK1898" s="164"/>
      <c r="AL1898" s="139"/>
      <c r="AM1898" s="139"/>
      <c r="AN1898" s="139"/>
      <c r="AO1898" s="139"/>
      <c r="BB1898" s="165"/>
      <c r="BC1898" s="161"/>
      <c r="BD1898" s="166"/>
      <c r="BJ1898" s="165"/>
      <c r="BK1898" s="161"/>
      <c r="BL1898" s="166"/>
      <c r="CJ1898" s="413"/>
      <c r="CK1898" s="413"/>
      <c r="CO1898" s="141"/>
    </row>
    <row r="1899" spans="1:93" s="5" customFormat="1" x14ac:dyDescent="0.25">
      <c r="A1899" s="139"/>
      <c r="B1899" s="139"/>
      <c r="C1899" s="139"/>
      <c r="D1899" s="139"/>
      <c r="E1899" s="139"/>
      <c r="F1899" s="139"/>
      <c r="G1899" s="139"/>
      <c r="H1899" s="139"/>
      <c r="I1899" s="139"/>
      <c r="J1899" s="139"/>
      <c r="K1899" s="139"/>
      <c r="L1899" s="139"/>
      <c r="M1899" s="139"/>
      <c r="N1899" s="139"/>
      <c r="O1899" s="139"/>
      <c r="P1899" s="139"/>
      <c r="Q1899" s="139"/>
      <c r="R1899" s="139"/>
      <c r="S1899" s="139"/>
      <c r="T1899" s="139"/>
      <c r="U1899" s="139"/>
      <c r="V1899" s="139"/>
      <c r="W1899" s="139"/>
      <c r="X1899" s="139"/>
      <c r="Y1899" s="139"/>
      <c r="Z1899" s="139"/>
      <c r="AA1899" s="139"/>
      <c r="AB1899" s="139"/>
      <c r="AC1899" s="139"/>
      <c r="AD1899" s="139"/>
      <c r="AE1899" s="139"/>
      <c r="AF1899" s="163"/>
      <c r="AG1899" s="163"/>
      <c r="AH1899" s="163"/>
      <c r="AI1899" s="163"/>
      <c r="AJ1899" s="163"/>
      <c r="AK1899" s="164"/>
      <c r="AL1899" s="139"/>
      <c r="AM1899" s="139"/>
      <c r="AN1899" s="139"/>
      <c r="AO1899" s="139"/>
      <c r="BB1899" s="165"/>
      <c r="BC1899" s="161"/>
      <c r="BD1899" s="166"/>
      <c r="BJ1899" s="165"/>
      <c r="BK1899" s="161"/>
      <c r="BL1899" s="166"/>
      <c r="CJ1899" s="413"/>
      <c r="CK1899" s="413"/>
      <c r="CO1899" s="141"/>
    </row>
    <row r="1900" spans="1:93" s="5" customFormat="1" x14ac:dyDescent="0.25">
      <c r="A1900" s="139"/>
      <c r="B1900" s="139"/>
      <c r="C1900" s="139"/>
      <c r="D1900" s="139"/>
      <c r="E1900" s="139"/>
      <c r="F1900" s="139"/>
      <c r="G1900" s="139"/>
      <c r="H1900" s="139"/>
      <c r="I1900" s="139"/>
      <c r="J1900" s="139"/>
      <c r="K1900" s="139"/>
      <c r="L1900" s="139"/>
      <c r="M1900" s="139"/>
      <c r="N1900" s="139"/>
      <c r="O1900" s="139"/>
      <c r="P1900" s="139"/>
      <c r="Q1900" s="139"/>
      <c r="R1900" s="139"/>
      <c r="S1900" s="139"/>
      <c r="T1900" s="139"/>
      <c r="U1900" s="139"/>
      <c r="V1900" s="139"/>
      <c r="W1900" s="139"/>
      <c r="X1900" s="139"/>
      <c r="Y1900" s="139"/>
      <c r="Z1900" s="139"/>
      <c r="AA1900" s="139"/>
      <c r="AB1900" s="139"/>
      <c r="AC1900" s="139"/>
      <c r="AD1900" s="139"/>
      <c r="AE1900" s="139"/>
      <c r="AF1900" s="163"/>
      <c r="AG1900" s="163"/>
      <c r="AH1900" s="163"/>
      <c r="AI1900" s="163"/>
      <c r="AJ1900" s="163"/>
      <c r="AK1900" s="164"/>
      <c r="AL1900" s="139"/>
      <c r="AM1900" s="139"/>
      <c r="AN1900" s="139"/>
      <c r="AO1900" s="139"/>
      <c r="BB1900" s="165"/>
      <c r="BC1900" s="161"/>
      <c r="BD1900" s="166"/>
      <c r="BJ1900" s="165"/>
      <c r="BK1900" s="161"/>
      <c r="BL1900" s="166"/>
      <c r="CJ1900" s="413"/>
      <c r="CK1900" s="413"/>
      <c r="CO1900" s="141"/>
    </row>
    <row r="1901" spans="1:93" s="5" customFormat="1" x14ac:dyDescent="0.25">
      <c r="A1901" s="139"/>
      <c r="B1901" s="139"/>
      <c r="C1901" s="139"/>
      <c r="D1901" s="139"/>
      <c r="E1901" s="139"/>
      <c r="F1901" s="139"/>
      <c r="G1901" s="139"/>
      <c r="H1901" s="139"/>
      <c r="I1901" s="139"/>
      <c r="J1901" s="139"/>
      <c r="K1901" s="139"/>
      <c r="L1901" s="139"/>
      <c r="M1901" s="139"/>
      <c r="N1901" s="139"/>
      <c r="O1901" s="139"/>
      <c r="P1901" s="139"/>
      <c r="Q1901" s="139"/>
      <c r="R1901" s="139"/>
      <c r="S1901" s="139"/>
      <c r="T1901" s="139"/>
      <c r="U1901" s="139"/>
      <c r="V1901" s="139"/>
      <c r="W1901" s="139"/>
      <c r="X1901" s="139"/>
      <c r="Y1901" s="139"/>
      <c r="Z1901" s="139"/>
      <c r="AA1901" s="139"/>
      <c r="AB1901" s="139"/>
      <c r="AC1901" s="139"/>
      <c r="AD1901" s="139"/>
      <c r="AE1901" s="139"/>
      <c r="AF1901" s="163"/>
      <c r="AG1901" s="163"/>
      <c r="AH1901" s="163"/>
      <c r="AI1901" s="163"/>
      <c r="AJ1901" s="163"/>
      <c r="AK1901" s="164"/>
      <c r="AL1901" s="139"/>
      <c r="AM1901" s="139"/>
      <c r="AN1901" s="139"/>
      <c r="AO1901" s="139"/>
      <c r="BB1901" s="165"/>
      <c r="BC1901" s="161"/>
      <c r="BD1901" s="166"/>
      <c r="BJ1901" s="165"/>
      <c r="BK1901" s="161"/>
      <c r="BL1901" s="166"/>
      <c r="CJ1901" s="413"/>
      <c r="CK1901" s="413"/>
      <c r="CO1901" s="141"/>
    </row>
    <row r="1902" spans="1:93" s="5" customFormat="1" x14ac:dyDescent="0.25">
      <c r="A1902" s="139"/>
      <c r="B1902" s="139"/>
      <c r="C1902" s="139"/>
      <c r="D1902" s="139"/>
      <c r="E1902" s="139"/>
      <c r="F1902" s="139"/>
      <c r="G1902" s="139"/>
      <c r="H1902" s="139"/>
      <c r="I1902" s="139"/>
      <c r="J1902" s="139"/>
      <c r="K1902" s="139"/>
      <c r="L1902" s="139"/>
      <c r="M1902" s="139"/>
      <c r="N1902" s="139"/>
      <c r="O1902" s="139"/>
      <c r="P1902" s="139"/>
      <c r="Q1902" s="139"/>
      <c r="R1902" s="139"/>
      <c r="S1902" s="139"/>
      <c r="T1902" s="139"/>
      <c r="U1902" s="139"/>
      <c r="V1902" s="139"/>
      <c r="W1902" s="139"/>
      <c r="X1902" s="139"/>
      <c r="Y1902" s="139"/>
      <c r="Z1902" s="139"/>
      <c r="AA1902" s="139"/>
      <c r="AB1902" s="139"/>
      <c r="AC1902" s="139"/>
      <c r="AD1902" s="139"/>
      <c r="AE1902" s="139"/>
      <c r="AF1902" s="163"/>
      <c r="AG1902" s="163"/>
      <c r="AH1902" s="163"/>
      <c r="AI1902" s="163"/>
      <c r="AJ1902" s="163"/>
      <c r="AK1902" s="164"/>
      <c r="AL1902" s="139"/>
      <c r="AM1902" s="139"/>
      <c r="AN1902" s="139"/>
      <c r="AO1902" s="139"/>
      <c r="BB1902" s="165"/>
      <c r="BC1902" s="161"/>
      <c r="BD1902" s="166"/>
      <c r="BJ1902" s="165"/>
      <c r="BK1902" s="161"/>
      <c r="BL1902" s="166"/>
      <c r="CJ1902" s="413"/>
      <c r="CK1902" s="413"/>
      <c r="CO1902" s="141"/>
    </row>
    <row r="1903" spans="1:93" s="5" customFormat="1" x14ac:dyDescent="0.25">
      <c r="A1903" s="139"/>
      <c r="B1903" s="139"/>
      <c r="C1903" s="139"/>
      <c r="D1903" s="139"/>
      <c r="E1903" s="139"/>
      <c r="F1903" s="139"/>
      <c r="G1903" s="139"/>
      <c r="H1903" s="139"/>
      <c r="I1903" s="139"/>
      <c r="J1903" s="139"/>
      <c r="K1903" s="139"/>
      <c r="L1903" s="139"/>
      <c r="M1903" s="139"/>
      <c r="N1903" s="139"/>
      <c r="O1903" s="139"/>
      <c r="P1903" s="139"/>
      <c r="Q1903" s="139"/>
      <c r="R1903" s="139"/>
      <c r="S1903" s="139"/>
      <c r="T1903" s="139"/>
      <c r="U1903" s="139"/>
      <c r="V1903" s="139"/>
      <c r="W1903" s="139"/>
      <c r="X1903" s="139"/>
      <c r="Y1903" s="139"/>
      <c r="Z1903" s="139"/>
      <c r="AA1903" s="139"/>
      <c r="AB1903" s="139"/>
      <c r="AC1903" s="139"/>
      <c r="AD1903" s="139"/>
      <c r="AE1903" s="139"/>
      <c r="AF1903" s="163"/>
      <c r="AG1903" s="163"/>
      <c r="AH1903" s="163"/>
      <c r="AI1903" s="163"/>
      <c r="AJ1903" s="163"/>
      <c r="AK1903" s="164"/>
      <c r="AL1903" s="139"/>
      <c r="AM1903" s="139"/>
      <c r="AN1903" s="139"/>
      <c r="AO1903" s="139"/>
      <c r="BB1903" s="165"/>
      <c r="BC1903" s="161"/>
      <c r="BD1903" s="166"/>
      <c r="BJ1903" s="165"/>
      <c r="BK1903" s="161"/>
      <c r="BL1903" s="166"/>
      <c r="CJ1903" s="413"/>
      <c r="CK1903" s="413"/>
      <c r="CO1903" s="141"/>
    </row>
    <row r="1904" spans="1:93" s="5" customFormat="1" x14ac:dyDescent="0.25">
      <c r="A1904" s="139"/>
      <c r="B1904" s="139"/>
      <c r="C1904" s="139"/>
      <c r="D1904" s="139"/>
      <c r="E1904" s="139"/>
      <c r="F1904" s="139"/>
      <c r="G1904" s="139"/>
      <c r="H1904" s="139"/>
      <c r="I1904" s="139"/>
      <c r="J1904" s="139"/>
      <c r="K1904" s="139"/>
      <c r="L1904" s="139"/>
      <c r="M1904" s="139"/>
      <c r="N1904" s="139"/>
      <c r="O1904" s="139"/>
      <c r="P1904" s="139"/>
      <c r="Q1904" s="139"/>
      <c r="R1904" s="139"/>
      <c r="S1904" s="139"/>
      <c r="T1904" s="139"/>
      <c r="U1904" s="139"/>
      <c r="V1904" s="139"/>
      <c r="W1904" s="139"/>
      <c r="X1904" s="139"/>
      <c r="Y1904" s="139"/>
      <c r="Z1904" s="139"/>
      <c r="AA1904" s="139"/>
      <c r="AB1904" s="139"/>
      <c r="AC1904" s="139"/>
      <c r="AD1904" s="139"/>
      <c r="AE1904" s="139"/>
      <c r="AF1904" s="163"/>
      <c r="AG1904" s="163"/>
      <c r="AH1904" s="163"/>
      <c r="AI1904" s="163"/>
      <c r="AJ1904" s="163"/>
      <c r="AK1904" s="164"/>
      <c r="AL1904" s="139"/>
      <c r="AM1904" s="139"/>
      <c r="AN1904" s="139"/>
      <c r="AO1904" s="139"/>
      <c r="BB1904" s="165"/>
      <c r="BC1904" s="161"/>
      <c r="BD1904" s="166"/>
      <c r="BJ1904" s="165"/>
      <c r="BK1904" s="161"/>
      <c r="BL1904" s="166"/>
      <c r="CJ1904" s="413"/>
      <c r="CK1904" s="413"/>
      <c r="CO1904" s="141"/>
    </row>
    <row r="1905" spans="1:93" s="5" customFormat="1" x14ac:dyDescent="0.25">
      <c r="A1905" s="139"/>
      <c r="B1905" s="139"/>
      <c r="C1905" s="139"/>
      <c r="D1905" s="139"/>
      <c r="E1905" s="139"/>
      <c r="F1905" s="139"/>
      <c r="G1905" s="139"/>
      <c r="H1905" s="139"/>
      <c r="I1905" s="139"/>
      <c r="J1905" s="139"/>
      <c r="K1905" s="139"/>
      <c r="L1905" s="139"/>
      <c r="M1905" s="139"/>
      <c r="N1905" s="139"/>
      <c r="O1905" s="139"/>
      <c r="P1905" s="139"/>
      <c r="Q1905" s="139"/>
      <c r="R1905" s="139"/>
      <c r="S1905" s="139"/>
      <c r="T1905" s="139"/>
      <c r="U1905" s="139"/>
      <c r="V1905" s="139"/>
      <c r="W1905" s="139"/>
      <c r="X1905" s="139"/>
      <c r="Y1905" s="139"/>
      <c r="Z1905" s="139"/>
      <c r="AA1905" s="139"/>
      <c r="AB1905" s="139"/>
      <c r="AC1905" s="139"/>
      <c r="AD1905" s="139"/>
      <c r="AE1905" s="139"/>
      <c r="AF1905" s="163"/>
      <c r="AG1905" s="163"/>
      <c r="AH1905" s="163"/>
      <c r="AI1905" s="163"/>
      <c r="AJ1905" s="163"/>
      <c r="AK1905" s="164"/>
      <c r="AL1905" s="139"/>
      <c r="AM1905" s="139"/>
      <c r="AN1905" s="139"/>
      <c r="AO1905" s="139"/>
      <c r="BB1905" s="165"/>
      <c r="BC1905" s="161"/>
      <c r="BD1905" s="166"/>
      <c r="BJ1905" s="165"/>
      <c r="BK1905" s="161"/>
      <c r="BL1905" s="166"/>
      <c r="CJ1905" s="413"/>
      <c r="CK1905" s="413"/>
      <c r="CO1905" s="141"/>
    </row>
    <row r="1906" spans="1:93" s="5" customFormat="1" x14ac:dyDescent="0.25">
      <c r="A1906" s="139"/>
      <c r="B1906" s="139"/>
      <c r="C1906" s="139"/>
      <c r="D1906" s="139"/>
      <c r="E1906" s="139"/>
      <c r="F1906" s="139"/>
      <c r="G1906" s="139"/>
      <c r="H1906" s="139"/>
      <c r="I1906" s="139"/>
      <c r="J1906" s="139"/>
      <c r="K1906" s="139"/>
      <c r="L1906" s="139"/>
      <c r="M1906" s="139"/>
      <c r="N1906" s="139"/>
      <c r="O1906" s="139"/>
      <c r="P1906" s="139"/>
      <c r="Q1906" s="139"/>
      <c r="R1906" s="139"/>
      <c r="S1906" s="139"/>
      <c r="T1906" s="139"/>
      <c r="U1906" s="139"/>
      <c r="V1906" s="139"/>
      <c r="W1906" s="139"/>
      <c r="X1906" s="139"/>
      <c r="Y1906" s="139"/>
      <c r="Z1906" s="139"/>
      <c r="AA1906" s="139"/>
      <c r="AB1906" s="139"/>
      <c r="AC1906" s="139"/>
      <c r="AD1906" s="139"/>
      <c r="AE1906" s="139"/>
      <c r="AF1906" s="163"/>
      <c r="AG1906" s="163"/>
      <c r="AH1906" s="163"/>
      <c r="AI1906" s="163"/>
      <c r="AJ1906" s="163"/>
      <c r="AK1906" s="164"/>
      <c r="AL1906" s="139"/>
      <c r="AM1906" s="139"/>
      <c r="AN1906" s="139"/>
      <c r="AO1906" s="139"/>
      <c r="BB1906" s="165"/>
      <c r="BC1906" s="161"/>
      <c r="BD1906" s="166"/>
      <c r="BJ1906" s="165"/>
      <c r="BK1906" s="161"/>
      <c r="BL1906" s="166"/>
      <c r="CJ1906" s="413"/>
      <c r="CK1906" s="413"/>
      <c r="CO1906" s="141"/>
    </row>
    <row r="1907" spans="1:93" s="5" customFormat="1" x14ac:dyDescent="0.25">
      <c r="A1907" s="139"/>
      <c r="B1907" s="139"/>
      <c r="C1907" s="139"/>
      <c r="D1907" s="139"/>
      <c r="E1907" s="139"/>
      <c r="F1907" s="139"/>
      <c r="G1907" s="139"/>
      <c r="H1907" s="139"/>
      <c r="I1907" s="139"/>
      <c r="J1907" s="139"/>
      <c r="K1907" s="139"/>
      <c r="L1907" s="139"/>
      <c r="M1907" s="139"/>
      <c r="N1907" s="139"/>
      <c r="O1907" s="139"/>
      <c r="P1907" s="139"/>
      <c r="Q1907" s="139"/>
      <c r="R1907" s="139"/>
      <c r="S1907" s="139"/>
      <c r="T1907" s="139"/>
      <c r="U1907" s="139"/>
      <c r="V1907" s="139"/>
      <c r="W1907" s="139"/>
      <c r="X1907" s="139"/>
      <c r="Y1907" s="139"/>
      <c r="Z1907" s="139"/>
      <c r="AA1907" s="139"/>
      <c r="AB1907" s="139"/>
      <c r="AC1907" s="139"/>
      <c r="AD1907" s="139"/>
      <c r="AE1907" s="139"/>
      <c r="AF1907" s="163"/>
      <c r="AG1907" s="163"/>
      <c r="AH1907" s="163"/>
      <c r="AI1907" s="163"/>
      <c r="AJ1907" s="163"/>
      <c r="AK1907" s="164"/>
      <c r="AL1907" s="139"/>
      <c r="AM1907" s="139"/>
      <c r="AN1907" s="139"/>
      <c r="AO1907" s="139"/>
      <c r="BB1907" s="165"/>
      <c r="BC1907" s="161"/>
      <c r="BD1907" s="166"/>
      <c r="BJ1907" s="165"/>
      <c r="BK1907" s="161"/>
      <c r="BL1907" s="166"/>
      <c r="CJ1907" s="413"/>
      <c r="CK1907" s="413"/>
      <c r="CO1907" s="141"/>
    </row>
    <row r="1908" spans="1:93" s="5" customFormat="1" x14ac:dyDescent="0.25">
      <c r="A1908" s="139"/>
      <c r="B1908" s="139"/>
      <c r="C1908" s="139"/>
      <c r="D1908" s="139"/>
      <c r="E1908" s="139"/>
      <c r="F1908" s="139"/>
      <c r="G1908" s="139"/>
      <c r="H1908" s="139"/>
      <c r="I1908" s="139"/>
      <c r="J1908" s="139"/>
      <c r="K1908" s="139"/>
      <c r="L1908" s="139"/>
      <c r="M1908" s="139"/>
      <c r="N1908" s="139"/>
      <c r="O1908" s="139"/>
      <c r="P1908" s="139"/>
      <c r="Q1908" s="139"/>
      <c r="R1908" s="139"/>
      <c r="S1908" s="139"/>
      <c r="T1908" s="139"/>
      <c r="U1908" s="139"/>
      <c r="V1908" s="139"/>
      <c r="W1908" s="139"/>
      <c r="X1908" s="139"/>
      <c r="Y1908" s="139"/>
      <c r="Z1908" s="139"/>
      <c r="AA1908" s="139"/>
      <c r="AB1908" s="139"/>
      <c r="AC1908" s="139"/>
      <c r="AD1908" s="139"/>
      <c r="AE1908" s="139"/>
      <c r="AF1908" s="163"/>
      <c r="AG1908" s="163"/>
      <c r="AH1908" s="163"/>
      <c r="AI1908" s="163"/>
      <c r="AJ1908" s="163"/>
      <c r="AK1908" s="164"/>
      <c r="AL1908" s="139"/>
      <c r="AM1908" s="139"/>
      <c r="AN1908" s="139"/>
      <c r="AO1908" s="139"/>
      <c r="BB1908" s="165"/>
      <c r="BC1908" s="161"/>
      <c r="BD1908" s="166"/>
      <c r="BJ1908" s="165"/>
      <c r="BK1908" s="161"/>
      <c r="BL1908" s="166"/>
      <c r="CJ1908" s="413"/>
      <c r="CK1908" s="413"/>
      <c r="CO1908" s="141"/>
    </row>
    <row r="1909" spans="1:93" s="5" customFormat="1" x14ac:dyDescent="0.25">
      <c r="A1909" s="139"/>
      <c r="B1909" s="139"/>
      <c r="C1909" s="139"/>
      <c r="D1909" s="139"/>
      <c r="E1909" s="139"/>
      <c r="F1909" s="139"/>
      <c r="G1909" s="139"/>
      <c r="H1909" s="139"/>
      <c r="I1909" s="139"/>
      <c r="J1909" s="139"/>
      <c r="K1909" s="139"/>
      <c r="L1909" s="139"/>
      <c r="M1909" s="139"/>
      <c r="N1909" s="139"/>
      <c r="O1909" s="139"/>
      <c r="P1909" s="139"/>
      <c r="Q1909" s="139"/>
      <c r="R1909" s="139"/>
      <c r="S1909" s="139"/>
      <c r="T1909" s="139"/>
      <c r="U1909" s="139"/>
      <c r="V1909" s="139"/>
      <c r="W1909" s="139"/>
      <c r="X1909" s="139"/>
      <c r="Y1909" s="139"/>
      <c r="Z1909" s="139"/>
      <c r="AA1909" s="139"/>
      <c r="AB1909" s="139"/>
      <c r="AC1909" s="139"/>
      <c r="AD1909" s="139"/>
      <c r="AE1909" s="139"/>
      <c r="AF1909" s="163"/>
      <c r="AG1909" s="163"/>
      <c r="AH1909" s="163"/>
      <c r="AI1909" s="163"/>
      <c r="AJ1909" s="163"/>
      <c r="AK1909" s="164"/>
      <c r="AL1909" s="139"/>
      <c r="AM1909" s="139"/>
      <c r="AN1909" s="139"/>
      <c r="AO1909" s="139"/>
      <c r="BB1909" s="165"/>
      <c r="BC1909" s="161"/>
      <c r="BD1909" s="166"/>
      <c r="BJ1909" s="165"/>
      <c r="BK1909" s="161"/>
      <c r="BL1909" s="166"/>
      <c r="CJ1909" s="413"/>
      <c r="CK1909" s="413"/>
      <c r="CO1909" s="141"/>
    </row>
    <row r="1910" spans="1:93" s="5" customFormat="1" x14ac:dyDescent="0.25">
      <c r="A1910" s="139"/>
      <c r="B1910" s="139"/>
      <c r="C1910" s="139"/>
      <c r="D1910" s="139"/>
      <c r="E1910" s="139"/>
      <c r="F1910" s="139"/>
      <c r="G1910" s="139"/>
      <c r="H1910" s="139"/>
      <c r="I1910" s="139"/>
      <c r="J1910" s="139"/>
      <c r="K1910" s="139"/>
      <c r="L1910" s="139"/>
      <c r="M1910" s="139"/>
      <c r="N1910" s="139"/>
      <c r="O1910" s="139"/>
      <c r="P1910" s="139"/>
      <c r="Q1910" s="139"/>
      <c r="R1910" s="139"/>
      <c r="S1910" s="139"/>
      <c r="T1910" s="139"/>
      <c r="U1910" s="139"/>
      <c r="V1910" s="139"/>
      <c r="W1910" s="139"/>
      <c r="X1910" s="139"/>
      <c r="Y1910" s="139"/>
      <c r="Z1910" s="139"/>
      <c r="AA1910" s="139"/>
      <c r="AB1910" s="139"/>
      <c r="AC1910" s="139"/>
      <c r="AD1910" s="139"/>
      <c r="AE1910" s="139"/>
      <c r="AF1910" s="163"/>
      <c r="AG1910" s="163"/>
      <c r="AH1910" s="163"/>
      <c r="AI1910" s="163"/>
      <c r="AJ1910" s="163"/>
      <c r="AK1910" s="164"/>
      <c r="AL1910" s="139"/>
      <c r="AM1910" s="139"/>
      <c r="AN1910" s="139"/>
      <c r="AO1910" s="139"/>
      <c r="BB1910" s="165"/>
      <c r="BC1910" s="161"/>
      <c r="BD1910" s="166"/>
      <c r="BJ1910" s="165"/>
      <c r="BK1910" s="161"/>
      <c r="BL1910" s="166"/>
      <c r="CJ1910" s="413"/>
      <c r="CK1910" s="413"/>
      <c r="CO1910" s="141"/>
    </row>
    <row r="1911" spans="1:93" s="5" customFormat="1" x14ac:dyDescent="0.25">
      <c r="A1911" s="139"/>
      <c r="B1911" s="139"/>
      <c r="C1911" s="139"/>
      <c r="D1911" s="139"/>
      <c r="E1911" s="139"/>
      <c r="F1911" s="139"/>
      <c r="G1911" s="139"/>
      <c r="H1911" s="139"/>
      <c r="I1911" s="139"/>
      <c r="J1911" s="139"/>
      <c r="K1911" s="139"/>
      <c r="L1911" s="139"/>
      <c r="M1911" s="139"/>
      <c r="N1911" s="139"/>
      <c r="O1911" s="139"/>
      <c r="P1911" s="139"/>
      <c r="Q1911" s="139"/>
      <c r="R1911" s="139"/>
      <c r="S1911" s="139"/>
      <c r="T1911" s="139"/>
      <c r="U1911" s="139"/>
      <c r="V1911" s="139"/>
      <c r="W1911" s="139"/>
      <c r="X1911" s="139"/>
      <c r="Y1911" s="139"/>
      <c r="Z1911" s="139"/>
      <c r="AA1911" s="139"/>
      <c r="AB1911" s="139"/>
      <c r="AC1911" s="139"/>
      <c r="AD1911" s="139"/>
      <c r="AE1911" s="139"/>
      <c r="AF1911" s="163"/>
      <c r="AG1911" s="163"/>
      <c r="AH1911" s="163"/>
      <c r="AI1911" s="163"/>
      <c r="AJ1911" s="163"/>
      <c r="AK1911" s="164"/>
      <c r="AL1911" s="139"/>
      <c r="AM1911" s="139"/>
      <c r="AN1911" s="139"/>
      <c r="AO1911" s="139"/>
      <c r="BB1911" s="165"/>
      <c r="BC1911" s="161"/>
      <c r="BD1911" s="166"/>
      <c r="BJ1911" s="165"/>
      <c r="BK1911" s="161"/>
      <c r="BL1911" s="166"/>
      <c r="CJ1911" s="413"/>
      <c r="CK1911" s="413"/>
      <c r="CO1911" s="141"/>
    </row>
    <row r="1912" spans="1:93" s="5" customFormat="1" x14ac:dyDescent="0.25">
      <c r="A1912" s="139"/>
      <c r="B1912" s="139"/>
      <c r="C1912" s="139"/>
      <c r="D1912" s="139"/>
      <c r="E1912" s="139"/>
      <c r="F1912" s="139"/>
      <c r="G1912" s="139"/>
      <c r="H1912" s="139"/>
      <c r="I1912" s="139"/>
      <c r="J1912" s="139"/>
      <c r="K1912" s="139"/>
      <c r="L1912" s="139"/>
      <c r="M1912" s="139"/>
      <c r="N1912" s="139"/>
      <c r="O1912" s="139"/>
      <c r="P1912" s="139"/>
      <c r="Q1912" s="139"/>
      <c r="R1912" s="139"/>
      <c r="S1912" s="139"/>
      <c r="T1912" s="139"/>
      <c r="U1912" s="139"/>
      <c r="V1912" s="139"/>
      <c r="W1912" s="139"/>
      <c r="X1912" s="139"/>
      <c r="Y1912" s="139"/>
      <c r="Z1912" s="139"/>
      <c r="AA1912" s="139"/>
      <c r="AB1912" s="139"/>
      <c r="AC1912" s="139"/>
      <c r="AD1912" s="139"/>
      <c r="AE1912" s="139"/>
      <c r="AF1912" s="163"/>
      <c r="AG1912" s="163"/>
      <c r="AH1912" s="163"/>
      <c r="AI1912" s="163"/>
      <c r="AJ1912" s="163"/>
      <c r="AK1912" s="164"/>
      <c r="AL1912" s="139"/>
      <c r="AM1912" s="139"/>
      <c r="AN1912" s="139"/>
      <c r="AO1912" s="139"/>
      <c r="BB1912" s="165"/>
      <c r="BC1912" s="161"/>
      <c r="BD1912" s="166"/>
      <c r="BJ1912" s="165"/>
      <c r="BK1912" s="161"/>
      <c r="BL1912" s="166"/>
      <c r="CJ1912" s="413"/>
      <c r="CK1912" s="413"/>
      <c r="CO1912" s="141"/>
    </row>
    <row r="1913" spans="1:93" s="5" customFormat="1" x14ac:dyDescent="0.25">
      <c r="A1913" s="139"/>
      <c r="B1913" s="139"/>
      <c r="C1913" s="139"/>
      <c r="D1913" s="139"/>
      <c r="E1913" s="139"/>
      <c r="F1913" s="139"/>
      <c r="G1913" s="139"/>
      <c r="H1913" s="139"/>
      <c r="I1913" s="139"/>
      <c r="J1913" s="139"/>
      <c r="K1913" s="139"/>
      <c r="L1913" s="139"/>
      <c r="M1913" s="139"/>
      <c r="N1913" s="139"/>
      <c r="O1913" s="139"/>
      <c r="P1913" s="139"/>
      <c r="Q1913" s="139"/>
      <c r="R1913" s="139"/>
      <c r="S1913" s="139"/>
      <c r="T1913" s="139"/>
      <c r="U1913" s="139"/>
      <c r="V1913" s="139"/>
      <c r="W1913" s="139"/>
      <c r="X1913" s="139"/>
      <c r="Y1913" s="139"/>
      <c r="Z1913" s="139"/>
      <c r="AA1913" s="139"/>
      <c r="AB1913" s="139"/>
      <c r="AC1913" s="139"/>
      <c r="AD1913" s="139"/>
      <c r="AE1913" s="139"/>
      <c r="AF1913" s="163"/>
      <c r="AG1913" s="163"/>
      <c r="AH1913" s="163"/>
      <c r="AI1913" s="163"/>
      <c r="AJ1913" s="163"/>
      <c r="AK1913" s="164"/>
      <c r="AL1913" s="139"/>
      <c r="AM1913" s="139"/>
      <c r="AN1913" s="139"/>
      <c r="AO1913" s="139"/>
      <c r="BB1913" s="165"/>
      <c r="BC1913" s="161"/>
      <c r="BD1913" s="166"/>
      <c r="BJ1913" s="165"/>
      <c r="BK1913" s="161"/>
      <c r="BL1913" s="166"/>
      <c r="CJ1913" s="413"/>
      <c r="CK1913" s="413"/>
      <c r="CO1913" s="141"/>
    </row>
    <row r="1914" spans="1:93" s="5" customFormat="1" x14ac:dyDescent="0.25">
      <c r="A1914" s="139"/>
      <c r="B1914" s="139"/>
      <c r="C1914" s="139"/>
      <c r="D1914" s="139"/>
      <c r="E1914" s="139"/>
      <c r="F1914" s="139"/>
      <c r="G1914" s="139"/>
      <c r="H1914" s="139"/>
      <c r="I1914" s="139"/>
      <c r="J1914" s="139"/>
      <c r="K1914" s="139"/>
      <c r="L1914" s="139"/>
      <c r="M1914" s="139"/>
      <c r="N1914" s="139"/>
      <c r="O1914" s="139"/>
      <c r="P1914" s="139"/>
      <c r="Q1914" s="139"/>
      <c r="R1914" s="139"/>
      <c r="S1914" s="139"/>
      <c r="T1914" s="139"/>
      <c r="U1914" s="139"/>
      <c r="V1914" s="139"/>
      <c r="W1914" s="139"/>
      <c r="X1914" s="139"/>
      <c r="Y1914" s="139"/>
      <c r="Z1914" s="139"/>
      <c r="AA1914" s="139"/>
      <c r="AB1914" s="139"/>
      <c r="AC1914" s="139"/>
      <c r="AD1914" s="139"/>
      <c r="AE1914" s="139"/>
      <c r="AF1914" s="163"/>
      <c r="AG1914" s="163"/>
      <c r="AH1914" s="163"/>
      <c r="AI1914" s="163"/>
      <c r="AJ1914" s="163"/>
      <c r="AK1914" s="164"/>
      <c r="AL1914" s="139"/>
      <c r="AM1914" s="139"/>
      <c r="AN1914" s="139"/>
      <c r="AO1914" s="139"/>
      <c r="BB1914" s="165"/>
      <c r="BC1914" s="161"/>
      <c r="BD1914" s="166"/>
      <c r="BJ1914" s="165"/>
      <c r="BK1914" s="161"/>
      <c r="BL1914" s="166"/>
      <c r="CJ1914" s="413"/>
      <c r="CK1914" s="413"/>
      <c r="CO1914" s="141"/>
    </row>
    <row r="1915" spans="1:93" s="5" customFormat="1" x14ac:dyDescent="0.25">
      <c r="A1915" s="139"/>
      <c r="B1915" s="139"/>
      <c r="C1915" s="139"/>
      <c r="D1915" s="139"/>
      <c r="E1915" s="139"/>
      <c r="F1915" s="139"/>
      <c r="G1915" s="139"/>
      <c r="H1915" s="139"/>
      <c r="I1915" s="139"/>
      <c r="J1915" s="139"/>
      <c r="K1915" s="139"/>
      <c r="L1915" s="139"/>
      <c r="M1915" s="139"/>
      <c r="N1915" s="139"/>
      <c r="O1915" s="139"/>
      <c r="P1915" s="139"/>
      <c r="Q1915" s="139"/>
      <c r="R1915" s="139"/>
      <c r="S1915" s="139"/>
      <c r="T1915" s="139"/>
      <c r="U1915" s="139"/>
      <c r="V1915" s="139"/>
      <c r="W1915" s="139"/>
      <c r="X1915" s="139"/>
      <c r="Y1915" s="139"/>
      <c r="Z1915" s="139"/>
      <c r="AA1915" s="139"/>
      <c r="AB1915" s="139"/>
      <c r="AC1915" s="139"/>
      <c r="AD1915" s="139"/>
      <c r="AE1915" s="139"/>
      <c r="AF1915" s="163"/>
      <c r="AG1915" s="163"/>
      <c r="AH1915" s="163"/>
      <c r="AI1915" s="163"/>
      <c r="AJ1915" s="163"/>
      <c r="AK1915" s="164"/>
      <c r="AL1915" s="139"/>
      <c r="AM1915" s="139"/>
      <c r="AN1915" s="139"/>
      <c r="AO1915" s="139"/>
      <c r="BB1915" s="165"/>
      <c r="BC1915" s="161"/>
      <c r="BD1915" s="166"/>
      <c r="BJ1915" s="165"/>
      <c r="BK1915" s="161"/>
      <c r="BL1915" s="166"/>
      <c r="CJ1915" s="413"/>
      <c r="CK1915" s="413"/>
      <c r="CO1915" s="141"/>
    </row>
    <row r="1916" spans="1:93" s="5" customFormat="1" x14ac:dyDescent="0.25">
      <c r="A1916" s="139"/>
      <c r="B1916" s="139"/>
      <c r="C1916" s="139"/>
      <c r="D1916" s="139"/>
      <c r="E1916" s="139"/>
      <c r="F1916" s="139"/>
      <c r="G1916" s="139"/>
      <c r="H1916" s="139"/>
      <c r="I1916" s="139"/>
      <c r="J1916" s="139"/>
      <c r="K1916" s="139"/>
      <c r="L1916" s="139"/>
      <c r="M1916" s="139"/>
      <c r="N1916" s="139"/>
      <c r="O1916" s="139"/>
      <c r="P1916" s="139"/>
      <c r="Q1916" s="139"/>
      <c r="R1916" s="139"/>
      <c r="S1916" s="139"/>
      <c r="T1916" s="139"/>
      <c r="U1916" s="139"/>
      <c r="V1916" s="139"/>
      <c r="W1916" s="139"/>
      <c r="X1916" s="139"/>
      <c r="Y1916" s="139"/>
      <c r="Z1916" s="139"/>
      <c r="AA1916" s="139"/>
      <c r="AB1916" s="139"/>
      <c r="AC1916" s="139"/>
      <c r="AD1916" s="139"/>
      <c r="AE1916" s="139"/>
      <c r="AF1916" s="163"/>
      <c r="AG1916" s="163"/>
      <c r="AH1916" s="163"/>
      <c r="AI1916" s="163"/>
      <c r="AJ1916" s="163"/>
      <c r="AK1916" s="164"/>
      <c r="AL1916" s="139"/>
      <c r="AM1916" s="139"/>
      <c r="AN1916" s="139"/>
      <c r="AO1916" s="139"/>
      <c r="BB1916" s="165"/>
      <c r="BC1916" s="161"/>
      <c r="BD1916" s="166"/>
      <c r="BJ1916" s="165"/>
      <c r="BK1916" s="161"/>
      <c r="BL1916" s="166"/>
      <c r="CJ1916" s="413"/>
      <c r="CK1916" s="413"/>
      <c r="CO1916" s="141"/>
    </row>
    <row r="1917" spans="1:93" s="5" customFormat="1" x14ac:dyDescent="0.25">
      <c r="A1917" s="139"/>
      <c r="B1917" s="139"/>
      <c r="C1917" s="139"/>
      <c r="D1917" s="139"/>
      <c r="E1917" s="139"/>
      <c r="F1917" s="139"/>
      <c r="G1917" s="139"/>
      <c r="H1917" s="139"/>
      <c r="I1917" s="139"/>
      <c r="J1917" s="139"/>
      <c r="K1917" s="139"/>
      <c r="L1917" s="139"/>
      <c r="M1917" s="139"/>
      <c r="N1917" s="139"/>
      <c r="O1917" s="139"/>
      <c r="P1917" s="139"/>
      <c r="Q1917" s="139"/>
      <c r="R1917" s="139"/>
      <c r="S1917" s="139"/>
      <c r="T1917" s="139"/>
      <c r="U1917" s="139"/>
      <c r="V1917" s="139"/>
      <c r="W1917" s="139"/>
      <c r="X1917" s="139"/>
      <c r="Y1917" s="139"/>
      <c r="Z1917" s="139"/>
      <c r="AA1917" s="139"/>
      <c r="AB1917" s="139"/>
      <c r="AC1917" s="139"/>
      <c r="AD1917" s="139"/>
      <c r="AE1917" s="139"/>
      <c r="AF1917" s="163"/>
      <c r="AG1917" s="163"/>
      <c r="AH1917" s="163"/>
      <c r="AI1917" s="163"/>
      <c r="AJ1917" s="163"/>
      <c r="AK1917" s="164"/>
      <c r="AL1917" s="139"/>
      <c r="AM1917" s="139"/>
      <c r="AN1917" s="139"/>
      <c r="AO1917" s="139"/>
      <c r="BB1917" s="165"/>
      <c r="BC1917" s="161"/>
      <c r="BD1917" s="166"/>
      <c r="BJ1917" s="165"/>
      <c r="BK1917" s="161"/>
      <c r="BL1917" s="166"/>
      <c r="CJ1917" s="413"/>
      <c r="CK1917" s="413"/>
      <c r="CO1917" s="141"/>
    </row>
    <row r="1918" spans="1:93" s="5" customFormat="1" x14ac:dyDescent="0.25">
      <c r="A1918" s="139"/>
      <c r="B1918" s="139"/>
      <c r="C1918" s="139"/>
      <c r="D1918" s="139"/>
      <c r="E1918" s="139"/>
      <c r="F1918" s="139"/>
      <c r="G1918" s="139"/>
      <c r="H1918" s="139"/>
      <c r="I1918" s="139"/>
      <c r="J1918" s="139"/>
      <c r="K1918" s="139"/>
      <c r="L1918" s="139"/>
      <c r="M1918" s="139"/>
      <c r="N1918" s="139"/>
      <c r="O1918" s="139"/>
      <c r="P1918" s="139"/>
      <c r="Q1918" s="139"/>
      <c r="R1918" s="139"/>
      <c r="S1918" s="139"/>
      <c r="T1918" s="139"/>
      <c r="U1918" s="139"/>
      <c r="V1918" s="139"/>
      <c r="W1918" s="139"/>
      <c r="X1918" s="139"/>
      <c r="Y1918" s="139"/>
      <c r="Z1918" s="139"/>
      <c r="AA1918" s="139"/>
      <c r="AB1918" s="139"/>
      <c r="AC1918" s="139"/>
      <c r="AD1918" s="139"/>
      <c r="AE1918" s="139"/>
      <c r="AF1918" s="163"/>
      <c r="AG1918" s="163"/>
      <c r="AH1918" s="163"/>
      <c r="AI1918" s="163"/>
      <c r="AJ1918" s="163"/>
      <c r="AK1918" s="164"/>
      <c r="AL1918" s="139"/>
      <c r="AM1918" s="139"/>
      <c r="AN1918" s="139"/>
      <c r="AO1918" s="139"/>
      <c r="BB1918" s="165"/>
      <c r="BC1918" s="161"/>
      <c r="BD1918" s="166"/>
      <c r="BJ1918" s="165"/>
      <c r="BK1918" s="161"/>
      <c r="BL1918" s="166"/>
      <c r="CJ1918" s="413"/>
      <c r="CK1918" s="413"/>
      <c r="CO1918" s="141"/>
    </row>
    <row r="1919" spans="1:93" s="5" customFormat="1" x14ac:dyDescent="0.25">
      <c r="A1919" s="139"/>
      <c r="B1919" s="139"/>
      <c r="C1919" s="139"/>
      <c r="D1919" s="139"/>
      <c r="E1919" s="139"/>
      <c r="F1919" s="139"/>
      <c r="G1919" s="139"/>
      <c r="H1919" s="139"/>
      <c r="I1919" s="139"/>
      <c r="J1919" s="139"/>
      <c r="K1919" s="139"/>
      <c r="L1919" s="139"/>
      <c r="M1919" s="139"/>
      <c r="N1919" s="139"/>
      <c r="O1919" s="139"/>
      <c r="P1919" s="139"/>
      <c r="Q1919" s="139"/>
      <c r="R1919" s="139"/>
      <c r="S1919" s="139"/>
      <c r="T1919" s="139"/>
      <c r="U1919" s="139"/>
      <c r="V1919" s="139"/>
      <c r="W1919" s="139"/>
      <c r="X1919" s="139"/>
      <c r="Y1919" s="139"/>
      <c r="Z1919" s="139"/>
      <c r="AA1919" s="139"/>
      <c r="AB1919" s="139"/>
      <c r="AC1919" s="139"/>
      <c r="AD1919" s="139"/>
      <c r="AE1919" s="139"/>
      <c r="AF1919" s="163"/>
      <c r="AG1919" s="163"/>
      <c r="AH1919" s="163"/>
      <c r="AI1919" s="163"/>
      <c r="AJ1919" s="163"/>
      <c r="AK1919" s="164"/>
      <c r="AL1919" s="139"/>
      <c r="AM1919" s="139"/>
      <c r="AN1919" s="139"/>
      <c r="AO1919" s="139"/>
      <c r="BB1919" s="165"/>
      <c r="BC1919" s="161"/>
      <c r="BD1919" s="166"/>
      <c r="BJ1919" s="165"/>
      <c r="BK1919" s="161"/>
      <c r="BL1919" s="166"/>
      <c r="CJ1919" s="413"/>
      <c r="CK1919" s="413"/>
      <c r="CO1919" s="141"/>
    </row>
    <row r="1920" spans="1:93" s="5" customFormat="1" x14ac:dyDescent="0.25">
      <c r="A1920" s="139"/>
      <c r="B1920" s="139"/>
      <c r="C1920" s="139"/>
      <c r="D1920" s="139"/>
      <c r="E1920" s="139"/>
      <c r="F1920" s="139"/>
      <c r="G1920" s="139"/>
      <c r="H1920" s="139"/>
      <c r="I1920" s="139"/>
      <c r="J1920" s="139"/>
      <c r="K1920" s="139"/>
      <c r="L1920" s="139"/>
      <c r="M1920" s="139"/>
      <c r="N1920" s="139"/>
      <c r="O1920" s="139"/>
      <c r="P1920" s="139"/>
      <c r="Q1920" s="139"/>
      <c r="R1920" s="139"/>
      <c r="S1920" s="139"/>
      <c r="T1920" s="139"/>
      <c r="U1920" s="139"/>
      <c r="V1920" s="139"/>
      <c r="W1920" s="139"/>
      <c r="X1920" s="139"/>
      <c r="Y1920" s="139"/>
      <c r="Z1920" s="139"/>
      <c r="AA1920" s="139"/>
      <c r="AB1920" s="139"/>
      <c r="AC1920" s="139"/>
      <c r="AD1920" s="139"/>
      <c r="AE1920" s="139"/>
      <c r="AF1920" s="163"/>
      <c r="AG1920" s="163"/>
      <c r="AH1920" s="163"/>
      <c r="AI1920" s="163"/>
      <c r="AJ1920" s="163"/>
      <c r="AK1920" s="164"/>
      <c r="AL1920" s="139"/>
      <c r="AM1920" s="139"/>
      <c r="AN1920" s="139"/>
      <c r="AO1920" s="139"/>
      <c r="BB1920" s="165"/>
      <c r="BC1920" s="161"/>
      <c r="BD1920" s="166"/>
      <c r="BJ1920" s="165"/>
      <c r="BK1920" s="161"/>
      <c r="BL1920" s="166"/>
      <c r="CJ1920" s="413"/>
      <c r="CK1920" s="413"/>
      <c r="CO1920" s="141"/>
    </row>
    <row r="1921" spans="1:93" s="5" customFormat="1" x14ac:dyDescent="0.25">
      <c r="A1921" s="139"/>
      <c r="B1921" s="139"/>
      <c r="C1921" s="139"/>
      <c r="D1921" s="139"/>
      <c r="E1921" s="139"/>
      <c r="F1921" s="139"/>
      <c r="G1921" s="139"/>
      <c r="H1921" s="139"/>
      <c r="I1921" s="139"/>
      <c r="J1921" s="139"/>
      <c r="K1921" s="139"/>
      <c r="L1921" s="139"/>
      <c r="M1921" s="139"/>
      <c r="N1921" s="139"/>
      <c r="O1921" s="139"/>
      <c r="P1921" s="139"/>
      <c r="Q1921" s="139"/>
      <c r="R1921" s="139"/>
      <c r="S1921" s="139"/>
      <c r="T1921" s="139"/>
      <c r="U1921" s="139"/>
      <c r="V1921" s="139"/>
      <c r="W1921" s="139"/>
      <c r="X1921" s="139"/>
      <c r="Y1921" s="139"/>
      <c r="Z1921" s="139"/>
      <c r="AA1921" s="139"/>
      <c r="AB1921" s="139"/>
      <c r="AC1921" s="139"/>
      <c r="AD1921" s="139"/>
      <c r="AE1921" s="139"/>
      <c r="AF1921" s="163"/>
      <c r="AG1921" s="163"/>
      <c r="AH1921" s="163"/>
      <c r="AI1921" s="163"/>
      <c r="AJ1921" s="163"/>
      <c r="AK1921" s="164"/>
      <c r="AL1921" s="139"/>
      <c r="AM1921" s="139"/>
      <c r="AN1921" s="139"/>
      <c r="AO1921" s="139"/>
      <c r="BB1921" s="165"/>
      <c r="BC1921" s="161"/>
      <c r="BD1921" s="166"/>
      <c r="BJ1921" s="165"/>
      <c r="BK1921" s="161"/>
      <c r="BL1921" s="166"/>
      <c r="CJ1921" s="413"/>
      <c r="CK1921" s="413"/>
      <c r="CO1921" s="141"/>
    </row>
    <row r="1922" spans="1:93" s="5" customFormat="1" x14ac:dyDescent="0.25">
      <c r="A1922" s="139"/>
      <c r="B1922" s="139"/>
      <c r="C1922" s="139"/>
      <c r="D1922" s="139"/>
      <c r="E1922" s="139"/>
      <c r="F1922" s="139"/>
      <c r="G1922" s="139"/>
      <c r="H1922" s="139"/>
      <c r="I1922" s="139"/>
      <c r="J1922" s="139"/>
      <c r="K1922" s="139"/>
      <c r="L1922" s="139"/>
      <c r="M1922" s="139"/>
      <c r="N1922" s="139"/>
      <c r="O1922" s="139"/>
      <c r="P1922" s="139"/>
      <c r="Q1922" s="139"/>
      <c r="R1922" s="139"/>
      <c r="S1922" s="139"/>
      <c r="T1922" s="139"/>
      <c r="U1922" s="139"/>
      <c r="V1922" s="139"/>
      <c r="W1922" s="139"/>
      <c r="X1922" s="139"/>
      <c r="Y1922" s="139"/>
      <c r="Z1922" s="139"/>
      <c r="AA1922" s="139"/>
      <c r="AB1922" s="139"/>
      <c r="AC1922" s="139"/>
      <c r="AD1922" s="139"/>
      <c r="AE1922" s="139"/>
      <c r="AF1922" s="163"/>
      <c r="AG1922" s="163"/>
      <c r="AH1922" s="163"/>
      <c r="AI1922" s="163"/>
      <c r="AJ1922" s="163"/>
      <c r="AK1922" s="164"/>
      <c r="AL1922" s="139"/>
      <c r="AM1922" s="139"/>
      <c r="AN1922" s="139"/>
      <c r="AO1922" s="139"/>
      <c r="BB1922" s="165"/>
      <c r="BC1922" s="161"/>
      <c r="BD1922" s="166"/>
      <c r="BJ1922" s="165"/>
      <c r="BK1922" s="161"/>
      <c r="BL1922" s="166"/>
      <c r="CJ1922" s="413"/>
      <c r="CK1922" s="413"/>
      <c r="CO1922" s="141"/>
    </row>
    <row r="1923" spans="1:93" s="5" customFormat="1" x14ac:dyDescent="0.25">
      <c r="A1923" s="139"/>
      <c r="B1923" s="139"/>
      <c r="C1923" s="139"/>
      <c r="D1923" s="139"/>
      <c r="E1923" s="139"/>
      <c r="F1923" s="139"/>
      <c r="G1923" s="139"/>
      <c r="H1923" s="139"/>
      <c r="I1923" s="139"/>
      <c r="J1923" s="139"/>
      <c r="K1923" s="139"/>
      <c r="L1923" s="139"/>
      <c r="M1923" s="139"/>
      <c r="N1923" s="139"/>
      <c r="O1923" s="139"/>
      <c r="P1923" s="139"/>
      <c r="Q1923" s="139"/>
      <c r="R1923" s="139"/>
      <c r="S1923" s="139"/>
      <c r="T1923" s="139"/>
      <c r="U1923" s="139"/>
      <c r="V1923" s="139"/>
      <c r="W1923" s="139"/>
      <c r="X1923" s="139"/>
      <c r="Y1923" s="139"/>
      <c r="Z1923" s="139"/>
      <c r="AA1923" s="139"/>
      <c r="AB1923" s="139"/>
      <c r="AC1923" s="139"/>
      <c r="AD1923" s="139"/>
      <c r="AE1923" s="139"/>
      <c r="AF1923" s="163"/>
      <c r="AG1923" s="163"/>
      <c r="AH1923" s="163"/>
      <c r="AI1923" s="163"/>
      <c r="AJ1923" s="163"/>
      <c r="AK1923" s="164"/>
      <c r="AL1923" s="139"/>
      <c r="AM1923" s="139"/>
      <c r="AN1923" s="139"/>
      <c r="AO1923" s="139"/>
      <c r="BB1923" s="165"/>
      <c r="BC1923" s="161"/>
      <c r="BD1923" s="166"/>
      <c r="BJ1923" s="165"/>
      <c r="BK1923" s="161"/>
      <c r="BL1923" s="166"/>
      <c r="CJ1923" s="413"/>
      <c r="CK1923" s="413"/>
      <c r="CO1923" s="141"/>
    </row>
    <row r="1924" spans="1:93" s="5" customFormat="1" x14ac:dyDescent="0.25">
      <c r="A1924" s="139"/>
      <c r="B1924" s="139"/>
      <c r="C1924" s="139"/>
      <c r="D1924" s="139"/>
      <c r="E1924" s="139"/>
      <c r="F1924" s="139"/>
      <c r="G1924" s="139"/>
      <c r="H1924" s="139"/>
      <c r="I1924" s="139"/>
      <c r="J1924" s="139"/>
      <c r="K1924" s="139"/>
      <c r="L1924" s="139"/>
      <c r="M1924" s="139"/>
      <c r="N1924" s="139"/>
      <c r="O1924" s="139"/>
      <c r="P1924" s="139"/>
      <c r="Q1924" s="139"/>
      <c r="R1924" s="139"/>
      <c r="S1924" s="139"/>
      <c r="T1924" s="139"/>
      <c r="U1924" s="139"/>
      <c r="V1924" s="139"/>
      <c r="W1924" s="139"/>
      <c r="X1924" s="139"/>
      <c r="Y1924" s="139"/>
      <c r="Z1924" s="139"/>
      <c r="AA1924" s="139"/>
      <c r="AB1924" s="139"/>
      <c r="AC1924" s="139"/>
      <c r="AD1924" s="139"/>
      <c r="AE1924" s="139"/>
      <c r="AF1924" s="163"/>
      <c r="AG1924" s="163"/>
      <c r="AH1924" s="163"/>
      <c r="AI1924" s="163"/>
      <c r="AJ1924" s="163"/>
      <c r="AK1924" s="164"/>
      <c r="AL1924" s="139"/>
      <c r="AM1924" s="139"/>
      <c r="AN1924" s="139"/>
      <c r="AO1924" s="139"/>
      <c r="BB1924" s="165"/>
      <c r="BC1924" s="161"/>
      <c r="BD1924" s="166"/>
      <c r="BJ1924" s="165"/>
      <c r="BK1924" s="161"/>
      <c r="BL1924" s="166"/>
      <c r="CJ1924" s="413"/>
      <c r="CK1924" s="413"/>
      <c r="CO1924" s="141"/>
    </row>
    <row r="1925" spans="1:93" s="5" customFormat="1" x14ac:dyDescent="0.25">
      <c r="A1925" s="139"/>
      <c r="B1925" s="139"/>
      <c r="C1925" s="139"/>
      <c r="D1925" s="139"/>
      <c r="E1925" s="139"/>
      <c r="F1925" s="139"/>
      <c r="G1925" s="139"/>
      <c r="H1925" s="139"/>
      <c r="I1925" s="139"/>
      <c r="J1925" s="139"/>
      <c r="K1925" s="139"/>
      <c r="L1925" s="139"/>
      <c r="M1925" s="139"/>
      <c r="N1925" s="139"/>
      <c r="O1925" s="139"/>
      <c r="P1925" s="139"/>
      <c r="Q1925" s="139"/>
      <c r="R1925" s="139"/>
      <c r="S1925" s="139"/>
      <c r="T1925" s="139"/>
      <c r="U1925" s="139"/>
      <c r="V1925" s="139"/>
      <c r="W1925" s="139"/>
      <c r="X1925" s="139"/>
      <c r="Y1925" s="139"/>
      <c r="Z1925" s="139"/>
      <c r="AA1925" s="139"/>
      <c r="AB1925" s="139"/>
      <c r="AC1925" s="139"/>
      <c r="AD1925" s="139"/>
      <c r="AE1925" s="139"/>
      <c r="AF1925" s="163"/>
      <c r="AG1925" s="163"/>
      <c r="AH1925" s="163"/>
      <c r="AI1925" s="163"/>
      <c r="AJ1925" s="163"/>
      <c r="AK1925" s="164"/>
      <c r="AL1925" s="139"/>
      <c r="AM1925" s="139"/>
      <c r="AN1925" s="139"/>
      <c r="AO1925" s="139"/>
      <c r="BB1925" s="165"/>
      <c r="BC1925" s="161"/>
      <c r="BD1925" s="166"/>
      <c r="BJ1925" s="165"/>
      <c r="BK1925" s="161"/>
      <c r="BL1925" s="166"/>
      <c r="CJ1925" s="413"/>
      <c r="CK1925" s="413"/>
      <c r="CO1925" s="141"/>
    </row>
    <row r="1926" spans="1:93" s="5" customFormat="1" x14ac:dyDescent="0.25">
      <c r="A1926" s="139"/>
      <c r="B1926" s="139"/>
      <c r="C1926" s="139"/>
      <c r="D1926" s="139"/>
      <c r="E1926" s="139"/>
      <c r="F1926" s="139"/>
      <c r="G1926" s="139"/>
      <c r="H1926" s="139"/>
      <c r="I1926" s="139"/>
      <c r="J1926" s="139"/>
      <c r="K1926" s="139"/>
      <c r="L1926" s="139"/>
      <c r="M1926" s="139"/>
      <c r="N1926" s="139"/>
      <c r="O1926" s="139"/>
      <c r="P1926" s="139"/>
      <c r="Q1926" s="139"/>
      <c r="R1926" s="139"/>
      <c r="S1926" s="139"/>
      <c r="T1926" s="139"/>
      <c r="U1926" s="139"/>
      <c r="V1926" s="139"/>
      <c r="W1926" s="139"/>
      <c r="X1926" s="139"/>
      <c r="Y1926" s="139"/>
      <c r="Z1926" s="139"/>
      <c r="AA1926" s="139"/>
      <c r="AB1926" s="139"/>
      <c r="AC1926" s="139"/>
      <c r="AD1926" s="139"/>
      <c r="AE1926" s="139"/>
      <c r="AF1926" s="163"/>
      <c r="AG1926" s="163"/>
      <c r="AH1926" s="163"/>
      <c r="AI1926" s="163"/>
      <c r="AJ1926" s="163"/>
      <c r="AK1926" s="164"/>
      <c r="AL1926" s="139"/>
      <c r="AM1926" s="139"/>
      <c r="AN1926" s="139"/>
      <c r="AO1926" s="139"/>
      <c r="BB1926" s="165"/>
      <c r="BC1926" s="161"/>
      <c r="BD1926" s="166"/>
      <c r="BJ1926" s="165"/>
      <c r="BK1926" s="161"/>
      <c r="BL1926" s="166"/>
      <c r="CJ1926" s="413"/>
      <c r="CK1926" s="413"/>
      <c r="CO1926" s="141"/>
    </row>
    <row r="1927" spans="1:93" s="5" customFormat="1" x14ac:dyDescent="0.25">
      <c r="A1927" s="139"/>
      <c r="B1927" s="139"/>
      <c r="C1927" s="139"/>
      <c r="D1927" s="139"/>
      <c r="E1927" s="139"/>
      <c r="F1927" s="139"/>
      <c r="G1927" s="139"/>
      <c r="H1927" s="139"/>
      <c r="I1927" s="139"/>
      <c r="J1927" s="139"/>
      <c r="K1927" s="139"/>
      <c r="L1927" s="139"/>
      <c r="M1927" s="139"/>
      <c r="N1927" s="139"/>
      <c r="O1927" s="139"/>
      <c r="P1927" s="139"/>
      <c r="Q1927" s="139"/>
      <c r="R1927" s="139"/>
      <c r="S1927" s="139"/>
      <c r="T1927" s="139"/>
      <c r="U1927" s="139"/>
      <c r="V1927" s="139"/>
      <c r="W1927" s="139"/>
      <c r="X1927" s="139"/>
      <c r="Y1927" s="139"/>
      <c r="Z1927" s="139"/>
      <c r="AA1927" s="139"/>
      <c r="AB1927" s="139"/>
      <c r="AC1927" s="139"/>
      <c r="AD1927" s="139"/>
      <c r="AE1927" s="139"/>
      <c r="AF1927" s="163"/>
      <c r="AG1927" s="163"/>
      <c r="AH1927" s="163"/>
      <c r="AI1927" s="163"/>
      <c r="AJ1927" s="163"/>
      <c r="AK1927" s="164"/>
      <c r="AL1927" s="139"/>
      <c r="AM1927" s="139"/>
      <c r="AN1927" s="139"/>
      <c r="AO1927" s="139"/>
      <c r="BB1927" s="165"/>
      <c r="BC1927" s="161"/>
      <c r="BD1927" s="166"/>
      <c r="BJ1927" s="165"/>
      <c r="BK1927" s="161"/>
      <c r="BL1927" s="166"/>
      <c r="CJ1927" s="413"/>
      <c r="CK1927" s="413"/>
      <c r="CO1927" s="141"/>
    </row>
    <row r="1928" spans="1:93" s="5" customFormat="1" x14ac:dyDescent="0.25">
      <c r="A1928" s="139"/>
      <c r="B1928" s="139"/>
      <c r="C1928" s="139"/>
      <c r="D1928" s="139"/>
      <c r="E1928" s="139"/>
      <c r="F1928" s="139"/>
      <c r="G1928" s="139"/>
      <c r="H1928" s="139"/>
      <c r="I1928" s="139"/>
      <c r="J1928" s="139"/>
      <c r="K1928" s="139"/>
      <c r="L1928" s="139"/>
      <c r="M1928" s="139"/>
      <c r="N1928" s="139"/>
      <c r="O1928" s="139"/>
      <c r="P1928" s="139"/>
      <c r="Q1928" s="139"/>
      <c r="R1928" s="139"/>
      <c r="S1928" s="139"/>
      <c r="T1928" s="139"/>
      <c r="U1928" s="139"/>
      <c r="V1928" s="139"/>
      <c r="W1928" s="139"/>
      <c r="X1928" s="139"/>
      <c r="Y1928" s="139"/>
      <c r="Z1928" s="139"/>
      <c r="AA1928" s="139"/>
      <c r="AB1928" s="139"/>
      <c r="AC1928" s="139"/>
      <c r="AD1928" s="139"/>
      <c r="AE1928" s="139"/>
      <c r="AF1928" s="163"/>
      <c r="AG1928" s="163"/>
      <c r="AH1928" s="163"/>
      <c r="AI1928" s="163"/>
      <c r="AJ1928" s="163"/>
      <c r="AK1928" s="164"/>
      <c r="AL1928" s="139"/>
      <c r="AM1928" s="139"/>
      <c r="AN1928" s="139"/>
      <c r="AO1928" s="139"/>
      <c r="BB1928" s="165"/>
      <c r="BC1928" s="161"/>
      <c r="BD1928" s="166"/>
      <c r="BJ1928" s="165"/>
      <c r="BK1928" s="161"/>
      <c r="BL1928" s="166"/>
      <c r="CJ1928" s="413"/>
      <c r="CK1928" s="413"/>
      <c r="CO1928" s="141"/>
    </row>
    <row r="1929" spans="1:93" s="5" customFormat="1" x14ac:dyDescent="0.25">
      <c r="A1929" s="139"/>
      <c r="B1929" s="139"/>
      <c r="C1929" s="139"/>
      <c r="D1929" s="139"/>
      <c r="E1929" s="139"/>
      <c r="F1929" s="139"/>
      <c r="G1929" s="139"/>
      <c r="H1929" s="139"/>
      <c r="I1929" s="139"/>
      <c r="J1929" s="139"/>
      <c r="K1929" s="139"/>
      <c r="L1929" s="139"/>
      <c r="M1929" s="139"/>
      <c r="N1929" s="139"/>
      <c r="O1929" s="139"/>
      <c r="P1929" s="139"/>
      <c r="Q1929" s="139"/>
      <c r="R1929" s="139"/>
      <c r="S1929" s="139"/>
      <c r="T1929" s="139"/>
      <c r="U1929" s="139"/>
      <c r="V1929" s="139"/>
      <c r="W1929" s="139"/>
      <c r="X1929" s="139"/>
      <c r="Y1929" s="139"/>
      <c r="Z1929" s="139"/>
      <c r="AA1929" s="139"/>
      <c r="AB1929" s="139"/>
      <c r="AC1929" s="139"/>
      <c r="AD1929" s="139"/>
      <c r="AE1929" s="139"/>
      <c r="AF1929" s="163"/>
      <c r="AG1929" s="163"/>
      <c r="AH1929" s="163"/>
      <c r="AI1929" s="163"/>
      <c r="AJ1929" s="163"/>
      <c r="AK1929" s="164"/>
      <c r="AL1929" s="139"/>
      <c r="AM1929" s="139"/>
      <c r="AN1929" s="139"/>
      <c r="AO1929" s="139"/>
      <c r="BB1929" s="165"/>
      <c r="BC1929" s="161"/>
      <c r="BD1929" s="166"/>
      <c r="BJ1929" s="165"/>
      <c r="BK1929" s="161"/>
      <c r="BL1929" s="166"/>
      <c r="CJ1929" s="413"/>
      <c r="CK1929" s="413"/>
      <c r="CO1929" s="141"/>
    </row>
    <row r="1930" spans="1:93" s="5" customFormat="1" x14ac:dyDescent="0.25">
      <c r="A1930" s="139"/>
      <c r="B1930" s="139"/>
      <c r="C1930" s="139"/>
      <c r="D1930" s="139"/>
      <c r="E1930" s="139"/>
      <c r="F1930" s="139"/>
      <c r="G1930" s="139"/>
      <c r="H1930" s="139"/>
      <c r="I1930" s="139"/>
      <c r="J1930" s="139"/>
      <c r="K1930" s="139"/>
      <c r="L1930" s="139"/>
      <c r="M1930" s="139"/>
      <c r="N1930" s="139"/>
      <c r="O1930" s="139"/>
      <c r="P1930" s="139"/>
      <c r="Q1930" s="139"/>
      <c r="R1930" s="139"/>
      <c r="S1930" s="139"/>
      <c r="T1930" s="139"/>
      <c r="U1930" s="139"/>
      <c r="V1930" s="139"/>
      <c r="W1930" s="139"/>
      <c r="X1930" s="139"/>
      <c r="Y1930" s="139"/>
      <c r="Z1930" s="139"/>
      <c r="AA1930" s="139"/>
      <c r="AB1930" s="139"/>
      <c r="AC1930" s="139"/>
      <c r="AD1930" s="139"/>
      <c r="AE1930" s="139"/>
      <c r="AF1930" s="163"/>
      <c r="AG1930" s="163"/>
      <c r="AH1930" s="163"/>
      <c r="AI1930" s="163"/>
      <c r="AJ1930" s="163"/>
      <c r="AK1930" s="164"/>
      <c r="AL1930" s="139"/>
      <c r="AM1930" s="139"/>
      <c r="AN1930" s="139"/>
      <c r="AO1930" s="139"/>
      <c r="BB1930" s="165"/>
      <c r="BC1930" s="161"/>
      <c r="BD1930" s="166"/>
      <c r="BJ1930" s="165"/>
      <c r="BK1930" s="161"/>
      <c r="BL1930" s="166"/>
      <c r="CJ1930" s="413"/>
      <c r="CK1930" s="413"/>
      <c r="CO1930" s="141"/>
    </row>
    <row r="1931" spans="1:93" s="5" customFormat="1" x14ac:dyDescent="0.25">
      <c r="A1931" s="139"/>
      <c r="B1931" s="139"/>
      <c r="C1931" s="139"/>
      <c r="D1931" s="139"/>
      <c r="E1931" s="139"/>
      <c r="F1931" s="139"/>
      <c r="G1931" s="139"/>
      <c r="H1931" s="139"/>
      <c r="I1931" s="139"/>
      <c r="J1931" s="139"/>
      <c r="K1931" s="139"/>
      <c r="L1931" s="139"/>
      <c r="M1931" s="139"/>
      <c r="N1931" s="139"/>
      <c r="O1931" s="139"/>
      <c r="P1931" s="139"/>
      <c r="Q1931" s="139"/>
      <c r="R1931" s="139"/>
      <c r="S1931" s="139"/>
      <c r="T1931" s="139"/>
      <c r="U1931" s="139"/>
      <c r="V1931" s="139"/>
      <c r="W1931" s="139"/>
      <c r="X1931" s="139"/>
      <c r="Y1931" s="139"/>
      <c r="Z1931" s="139"/>
      <c r="AA1931" s="139"/>
      <c r="AB1931" s="139"/>
      <c r="AC1931" s="139"/>
      <c r="AD1931" s="139"/>
      <c r="AE1931" s="139"/>
      <c r="AF1931" s="163"/>
      <c r="AG1931" s="163"/>
      <c r="AH1931" s="163"/>
      <c r="AI1931" s="163"/>
      <c r="AJ1931" s="163"/>
      <c r="AK1931" s="164"/>
      <c r="AL1931" s="139"/>
      <c r="AM1931" s="139"/>
      <c r="AN1931" s="139"/>
      <c r="AO1931" s="139"/>
      <c r="BB1931" s="165"/>
      <c r="BC1931" s="161"/>
      <c r="BD1931" s="166"/>
      <c r="BJ1931" s="165"/>
      <c r="BK1931" s="161"/>
      <c r="BL1931" s="166"/>
      <c r="CJ1931" s="413"/>
      <c r="CK1931" s="413"/>
      <c r="CO1931" s="141"/>
    </row>
    <row r="1932" spans="1:93" s="5" customFormat="1" x14ac:dyDescent="0.25">
      <c r="A1932" s="139"/>
      <c r="B1932" s="139"/>
      <c r="C1932" s="139"/>
      <c r="D1932" s="139"/>
      <c r="E1932" s="139"/>
      <c r="F1932" s="139"/>
      <c r="G1932" s="139"/>
      <c r="H1932" s="139"/>
      <c r="I1932" s="139"/>
      <c r="J1932" s="139"/>
      <c r="K1932" s="139"/>
      <c r="L1932" s="139"/>
      <c r="M1932" s="139"/>
      <c r="N1932" s="139"/>
      <c r="O1932" s="139"/>
      <c r="P1932" s="139"/>
      <c r="Q1932" s="139"/>
      <c r="R1932" s="139"/>
      <c r="S1932" s="139"/>
      <c r="T1932" s="139"/>
      <c r="U1932" s="139"/>
      <c r="V1932" s="139"/>
      <c r="W1932" s="139"/>
      <c r="X1932" s="139"/>
      <c r="Y1932" s="139"/>
      <c r="Z1932" s="139"/>
      <c r="AA1932" s="139"/>
      <c r="AB1932" s="139"/>
      <c r="AC1932" s="139"/>
      <c r="AD1932" s="139"/>
      <c r="AE1932" s="139"/>
      <c r="AF1932" s="163"/>
      <c r="AG1932" s="163"/>
      <c r="AH1932" s="163"/>
      <c r="AI1932" s="163"/>
      <c r="AJ1932" s="163"/>
      <c r="AK1932" s="164"/>
      <c r="AL1932" s="139"/>
      <c r="AM1932" s="139"/>
      <c r="AN1932" s="139"/>
      <c r="AO1932" s="139"/>
      <c r="BB1932" s="165"/>
      <c r="BC1932" s="161"/>
      <c r="BD1932" s="166"/>
      <c r="BJ1932" s="165"/>
      <c r="BK1932" s="161"/>
      <c r="BL1932" s="166"/>
      <c r="CJ1932" s="413"/>
      <c r="CK1932" s="413"/>
      <c r="CO1932" s="141"/>
    </row>
    <row r="1933" spans="1:93" s="5" customFormat="1" x14ac:dyDescent="0.25">
      <c r="A1933" s="139"/>
      <c r="B1933" s="139"/>
      <c r="C1933" s="139"/>
      <c r="D1933" s="139"/>
      <c r="E1933" s="139"/>
      <c r="F1933" s="139"/>
      <c r="G1933" s="139"/>
      <c r="H1933" s="139"/>
      <c r="I1933" s="139"/>
      <c r="J1933" s="139"/>
      <c r="K1933" s="139"/>
      <c r="L1933" s="139"/>
      <c r="M1933" s="139"/>
      <c r="N1933" s="139"/>
      <c r="O1933" s="139"/>
      <c r="P1933" s="139"/>
      <c r="Q1933" s="139"/>
      <c r="R1933" s="139"/>
      <c r="S1933" s="139"/>
      <c r="T1933" s="139"/>
      <c r="U1933" s="139"/>
      <c r="V1933" s="139"/>
      <c r="W1933" s="139"/>
      <c r="X1933" s="139"/>
      <c r="Y1933" s="139"/>
      <c r="Z1933" s="139"/>
      <c r="AA1933" s="139"/>
      <c r="AB1933" s="139"/>
      <c r="AC1933" s="139"/>
      <c r="AD1933" s="139"/>
      <c r="AE1933" s="139"/>
      <c r="AF1933" s="163"/>
      <c r="AG1933" s="163"/>
      <c r="AH1933" s="163"/>
      <c r="AI1933" s="163"/>
      <c r="AJ1933" s="163"/>
      <c r="AK1933" s="164"/>
      <c r="AL1933" s="139"/>
      <c r="AM1933" s="139"/>
      <c r="AN1933" s="139"/>
      <c r="AO1933" s="139"/>
      <c r="BB1933" s="165"/>
      <c r="BC1933" s="161"/>
      <c r="BD1933" s="166"/>
      <c r="BJ1933" s="165"/>
      <c r="BK1933" s="161"/>
      <c r="BL1933" s="166"/>
      <c r="CJ1933" s="413"/>
      <c r="CK1933" s="413"/>
      <c r="CO1933" s="141"/>
    </row>
    <row r="1934" spans="1:93" s="5" customFormat="1" x14ac:dyDescent="0.25">
      <c r="A1934" s="139"/>
      <c r="B1934" s="139"/>
      <c r="C1934" s="139"/>
      <c r="D1934" s="139"/>
      <c r="E1934" s="139"/>
      <c r="F1934" s="139"/>
      <c r="G1934" s="139"/>
      <c r="H1934" s="139"/>
      <c r="I1934" s="139"/>
      <c r="J1934" s="139"/>
      <c r="K1934" s="139"/>
      <c r="L1934" s="139"/>
      <c r="M1934" s="139"/>
      <c r="N1934" s="139"/>
      <c r="O1934" s="139"/>
      <c r="P1934" s="139"/>
      <c r="Q1934" s="139"/>
      <c r="R1934" s="139"/>
      <c r="S1934" s="139"/>
      <c r="T1934" s="139"/>
      <c r="U1934" s="139"/>
      <c r="V1934" s="139"/>
      <c r="W1934" s="139"/>
      <c r="X1934" s="139"/>
      <c r="Y1934" s="139"/>
      <c r="Z1934" s="139"/>
      <c r="AA1934" s="139"/>
      <c r="AB1934" s="139"/>
      <c r="AC1934" s="139"/>
      <c r="AD1934" s="139"/>
      <c r="AE1934" s="139"/>
      <c r="AF1934" s="163"/>
      <c r="AG1934" s="163"/>
      <c r="AH1934" s="163"/>
      <c r="AI1934" s="163"/>
      <c r="AJ1934" s="163"/>
      <c r="AK1934" s="164"/>
      <c r="AL1934" s="139"/>
      <c r="AM1934" s="139"/>
      <c r="AN1934" s="139"/>
      <c r="AO1934" s="139"/>
      <c r="BB1934" s="165"/>
      <c r="BC1934" s="161"/>
      <c r="BD1934" s="166"/>
      <c r="BJ1934" s="165"/>
      <c r="BK1934" s="161"/>
      <c r="BL1934" s="166"/>
      <c r="CJ1934" s="413"/>
      <c r="CK1934" s="413"/>
      <c r="CO1934" s="141"/>
    </row>
    <row r="1935" spans="1:93" s="5" customFormat="1" x14ac:dyDescent="0.25">
      <c r="A1935" s="139"/>
      <c r="B1935" s="139"/>
      <c r="C1935" s="139"/>
      <c r="D1935" s="139"/>
      <c r="E1935" s="139"/>
      <c r="F1935" s="139"/>
      <c r="G1935" s="139"/>
      <c r="H1935" s="139"/>
      <c r="I1935" s="139"/>
      <c r="J1935" s="139"/>
      <c r="K1935" s="139"/>
      <c r="L1935" s="139"/>
      <c r="M1935" s="139"/>
      <c r="N1935" s="139"/>
      <c r="O1935" s="139"/>
      <c r="P1935" s="139"/>
      <c r="Q1935" s="139"/>
      <c r="R1935" s="139"/>
      <c r="S1935" s="139"/>
      <c r="T1935" s="139"/>
      <c r="U1935" s="139"/>
      <c r="V1935" s="139"/>
      <c r="W1935" s="139"/>
      <c r="X1935" s="139"/>
      <c r="Y1935" s="139"/>
      <c r="Z1935" s="139"/>
      <c r="AA1935" s="139"/>
      <c r="AB1935" s="139"/>
      <c r="AC1935" s="139"/>
      <c r="AD1935" s="139"/>
      <c r="AE1935" s="139"/>
      <c r="AF1935" s="163"/>
      <c r="AG1935" s="163"/>
      <c r="AH1935" s="163"/>
      <c r="AI1935" s="163"/>
      <c r="AJ1935" s="163"/>
      <c r="AK1935" s="164"/>
      <c r="AL1935" s="139"/>
      <c r="AM1935" s="139"/>
      <c r="AN1935" s="139"/>
      <c r="AO1935" s="139"/>
      <c r="BB1935" s="165"/>
      <c r="BC1935" s="161"/>
      <c r="BD1935" s="166"/>
      <c r="BJ1935" s="165"/>
      <c r="BK1935" s="161"/>
      <c r="BL1935" s="166"/>
      <c r="CJ1935" s="413"/>
      <c r="CK1935" s="413"/>
      <c r="CO1935" s="141"/>
    </row>
    <row r="1936" spans="1:93" s="5" customFormat="1" x14ac:dyDescent="0.25">
      <c r="A1936" s="139"/>
      <c r="B1936" s="139"/>
      <c r="C1936" s="139"/>
      <c r="D1936" s="139"/>
      <c r="E1936" s="139"/>
      <c r="F1936" s="139"/>
      <c r="G1936" s="139"/>
      <c r="H1936" s="139"/>
      <c r="I1936" s="139"/>
      <c r="J1936" s="139"/>
      <c r="K1936" s="139"/>
      <c r="L1936" s="139"/>
      <c r="M1936" s="139"/>
      <c r="N1936" s="139"/>
      <c r="O1936" s="139"/>
      <c r="P1936" s="139"/>
      <c r="Q1936" s="139"/>
      <c r="R1936" s="139"/>
      <c r="S1936" s="139"/>
      <c r="T1936" s="139"/>
      <c r="U1936" s="139"/>
      <c r="V1936" s="139"/>
      <c r="W1936" s="139"/>
      <c r="X1936" s="139"/>
      <c r="Y1936" s="139"/>
      <c r="Z1936" s="139"/>
      <c r="AA1936" s="139"/>
      <c r="AB1936" s="139"/>
      <c r="AC1936" s="139"/>
      <c r="AD1936" s="139"/>
      <c r="AE1936" s="139"/>
      <c r="AF1936" s="163"/>
      <c r="AG1936" s="163"/>
      <c r="AH1936" s="163"/>
      <c r="AI1936" s="163"/>
      <c r="AJ1936" s="163"/>
      <c r="AK1936" s="164"/>
      <c r="AL1936" s="139"/>
      <c r="AM1936" s="139"/>
      <c r="AN1936" s="139"/>
      <c r="AO1936" s="139"/>
      <c r="BB1936" s="165"/>
      <c r="BC1936" s="161"/>
      <c r="BD1936" s="166"/>
      <c r="BJ1936" s="165"/>
      <c r="BK1936" s="161"/>
      <c r="BL1936" s="166"/>
      <c r="CJ1936" s="413"/>
      <c r="CK1936" s="413"/>
      <c r="CO1936" s="141"/>
    </row>
    <row r="1937" spans="1:93" s="5" customFormat="1" x14ac:dyDescent="0.25">
      <c r="A1937" s="139"/>
      <c r="B1937" s="139"/>
      <c r="C1937" s="139"/>
      <c r="D1937" s="139"/>
      <c r="E1937" s="139"/>
      <c r="F1937" s="139"/>
      <c r="G1937" s="139"/>
      <c r="H1937" s="139"/>
      <c r="I1937" s="139"/>
      <c r="J1937" s="139"/>
      <c r="K1937" s="139"/>
      <c r="L1937" s="139"/>
      <c r="M1937" s="139"/>
      <c r="N1937" s="139"/>
      <c r="O1937" s="139"/>
      <c r="P1937" s="139"/>
      <c r="Q1937" s="139"/>
      <c r="R1937" s="139"/>
      <c r="S1937" s="139"/>
      <c r="T1937" s="139"/>
      <c r="U1937" s="139"/>
      <c r="V1937" s="139"/>
      <c r="W1937" s="139"/>
      <c r="X1937" s="139"/>
      <c r="Y1937" s="139"/>
      <c r="Z1937" s="139"/>
      <c r="AA1937" s="139"/>
      <c r="AB1937" s="139"/>
      <c r="AC1937" s="139"/>
      <c r="AD1937" s="139"/>
      <c r="AE1937" s="139"/>
      <c r="AF1937" s="163"/>
      <c r="AG1937" s="163"/>
      <c r="AH1937" s="163"/>
      <c r="AI1937" s="163"/>
      <c r="AJ1937" s="163"/>
      <c r="AK1937" s="164"/>
      <c r="AL1937" s="139"/>
      <c r="AM1937" s="139"/>
      <c r="AN1937" s="139"/>
      <c r="AO1937" s="139"/>
      <c r="BB1937" s="165"/>
      <c r="BC1937" s="161"/>
      <c r="BD1937" s="166"/>
      <c r="BJ1937" s="165"/>
      <c r="BK1937" s="161"/>
      <c r="BL1937" s="166"/>
      <c r="CJ1937" s="413"/>
      <c r="CK1937" s="413"/>
      <c r="CO1937" s="141"/>
    </row>
    <row r="1938" spans="1:93" s="5" customFormat="1" x14ac:dyDescent="0.25">
      <c r="A1938" s="139"/>
      <c r="B1938" s="139"/>
      <c r="C1938" s="139"/>
      <c r="D1938" s="139"/>
      <c r="E1938" s="139"/>
      <c r="F1938" s="139"/>
      <c r="G1938" s="139"/>
      <c r="H1938" s="139"/>
      <c r="I1938" s="139"/>
      <c r="J1938" s="139"/>
      <c r="K1938" s="139"/>
      <c r="L1938" s="139"/>
      <c r="M1938" s="139"/>
      <c r="N1938" s="139"/>
      <c r="O1938" s="139"/>
      <c r="P1938" s="139"/>
      <c r="Q1938" s="139"/>
      <c r="R1938" s="139"/>
      <c r="S1938" s="139"/>
      <c r="T1938" s="139"/>
      <c r="U1938" s="139"/>
      <c r="V1938" s="139"/>
      <c r="W1938" s="139"/>
      <c r="X1938" s="139"/>
      <c r="Y1938" s="139"/>
      <c r="Z1938" s="139"/>
      <c r="AA1938" s="139"/>
      <c r="AB1938" s="139"/>
      <c r="AC1938" s="139"/>
      <c r="AD1938" s="139"/>
      <c r="AE1938" s="139"/>
      <c r="AF1938" s="163"/>
      <c r="AG1938" s="163"/>
      <c r="AH1938" s="163"/>
      <c r="AI1938" s="163"/>
      <c r="AJ1938" s="163"/>
      <c r="AK1938" s="164"/>
      <c r="AL1938" s="139"/>
      <c r="AM1938" s="139"/>
      <c r="AN1938" s="139"/>
      <c r="AO1938" s="139"/>
      <c r="BB1938" s="165"/>
      <c r="BC1938" s="161"/>
      <c r="BD1938" s="166"/>
      <c r="BJ1938" s="165"/>
      <c r="BK1938" s="161"/>
      <c r="BL1938" s="166"/>
      <c r="CJ1938" s="413"/>
      <c r="CK1938" s="413"/>
      <c r="CO1938" s="141"/>
    </row>
    <row r="1939" spans="1:93" s="5" customFormat="1" x14ac:dyDescent="0.25">
      <c r="A1939" s="139"/>
      <c r="B1939" s="139"/>
      <c r="C1939" s="139"/>
      <c r="D1939" s="139"/>
      <c r="E1939" s="139"/>
      <c r="F1939" s="139"/>
      <c r="G1939" s="139"/>
      <c r="H1939" s="139"/>
      <c r="I1939" s="139"/>
      <c r="J1939" s="139"/>
      <c r="K1939" s="139"/>
      <c r="L1939" s="139"/>
      <c r="M1939" s="139"/>
      <c r="N1939" s="139"/>
      <c r="O1939" s="139"/>
      <c r="P1939" s="139"/>
      <c r="Q1939" s="139"/>
      <c r="R1939" s="139"/>
      <c r="S1939" s="139"/>
      <c r="T1939" s="139"/>
      <c r="U1939" s="139"/>
      <c r="V1939" s="139"/>
      <c r="W1939" s="139"/>
      <c r="X1939" s="139"/>
      <c r="Y1939" s="139"/>
      <c r="Z1939" s="139"/>
      <c r="AA1939" s="139"/>
      <c r="AB1939" s="139"/>
      <c r="AC1939" s="139"/>
      <c r="AD1939" s="139"/>
      <c r="AE1939" s="139"/>
      <c r="AF1939" s="163"/>
      <c r="AG1939" s="163"/>
      <c r="AH1939" s="163"/>
      <c r="AI1939" s="163"/>
      <c r="AJ1939" s="163"/>
      <c r="AK1939" s="164"/>
      <c r="AL1939" s="139"/>
      <c r="AM1939" s="139"/>
      <c r="AN1939" s="139"/>
      <c r="AO1939" s="139"/>
      <c r="BB1939" s="165"/>
      <c r="BC1939" s="161"/>
      <c r="BD1939" s="166"/>
      <c r="BJ1939" s="165"/>
      <c r="BK1939" s="161"/>
      <c r="BL1939" s="166"/>
      <c r="CJ1939" s="413"/>
      <c r="CK1939" s="413"/>
      <c r="CO1939" s="141"/>
    </row>
    <row r="1940" spans="1:93" s="5" customFormat="1" x14ac:dyDescent="0.25">
      <c r="A1940" s="139"/>
      <c r="B1940" s="139"/>
      <c r="C1940" s="139"/>
      <c r="D1940" s="139"/>
      <c r="E1940" s="139"/>
      <c r="F1940" s="139"/>
      <c r="G1940" s="139"/>
      <c r="H1940" s="139"/>
      <c r="I1940" s="139"/>
      <c r="J1940" s="139"/>
      <c r="K1940" s="139"/>
      <c r="L1940" s="139"/>
      <c r="M1940" s="139"/>
      <c r="N1940" s="139"/>
      <c r="O1940" s="139"/>
      <c r="P1940" s="139"/>
      <c r="Q1940" s="139"/>
      <c r="R1940" s="139"/>
      <c r="S1940" s="139"/>
      <c r="T1940" s="139"/>
      <c r="U1940" s="139"/>
      <c r="V1940" s="139"/>
      <c r="W1940" s="139"/>
      <c r="X1940" s="139"/>
      <c r="Y1940" s="139"/>
      <c r="Z1940" s="139"/>
      <c r="AA1940" s="139"/>
      <c r="AB1940" s="139"/>
      <c r="AC1940" s="139"/>
      <c r="AD1940" s="139"/>
      <c r="AE1940" s="139"/>
      <c r="AF1940" s="163"/>
      <c r="AG1940" s="163"/>
      <c r="AH1940" s="163"/>
      <c r="AI1940" s="163"/>
      <c r="AJ1940" s="163"/>
      <c r="AK1940" s="164"/>
      <c r="AL1940" s="139"/>
      <c r="AM1940" s="139"/>
      <c r="AN1940" s="139"/>
      <c r="AO1940" s="139"/>
      <c r="BB1940" s="165"/>
      <c r="BC1940" s="161"/>
      <c r="BD1940" s="166"/>
      <c r="BJ1940" s="165"/>
      <c r="BK1940" s="161"/>
      <c r="BL1940" s="166"/>
      <c r="CJ1940" s="413"/>
      <c r="CK1940" s="413"/>
      <c r="CO1940" s="141"/>
    </row>
    <row r="1941" spans="1:93" s="5" customFormat="1" x14ac:dyDescent="0.25">
      <c r="A1941" s="139"/>
      <c r="B1941" s="139"/>
      <c r="C1941" s="139"/>
      <c r="D1941" s="139"/>
      <c r="E1941" s="139"/>
      <c r="F1941" s="139"/>
      <c r="G1941" s="139"/>
      <c r="H1941" s="139"/>
      <c r="I1941" s="139"/>
      <c r="J1941" s="139"/>
      <c r="K1941" s="139"/>
      <c r="L1941" s="139"/>
      <c r="M1941" s="139"/>
      <c r="N1941" s="139"/>
      <c r="O1941" s="139"/>
      <c r="P1941" s="139"/>
      <c r="Q1941" s="139"/>
      <c r="R1941" s="139"/>
      <c r="S1941" s="139"/>
      <c r="T1941" s="139"/>
      <c r="U1941" s="139"/>
      <c r="V1941" s="139"/>
      <c r="W1941" s="139"/>
      <c r="X1941" s="139"/>
      <c r="Y1941" s="139"/>
      <c r="Z1941" s="139"/>
      <c r="AA1941" s="139"/>
      <c r="AB1941" s="139"/>
      <c r="AC1941" s="139"/>
      <c r="AD1941" s="139"/>
      <c r="AE1941" s="139"/>
      <c r="AF1941" s="163"/>
      <c r="AG1941" s="163"/>
      <c r="AH1941" s="163"/>
      <c r="AI1941" s="163"/>
      <c r="AJ1941" s="163"/>
      <c r="AK1941" s="164"/>
      <c r="AL1941" s="139"/>
      <c r="AM1941" s="139"/>
      <c r="AN1941" s="139"/>
      <c r="AO1941" s="139"/>
      <c r="BB1941" s="165"/>
      <c r="BC1941" s="161"/>
      <c r="BD1941" s="166"/>
      <c r="BJ1941" s="165"/>
      <c r="BK1941" s="161"/>
      <c r="BL1941" s="166"/>
      <c r="CJ1941" s="413"/>
      <c r="CK1941" s="413"/>
      <c r="CO1941" s="141"/>
    </row>
    <row r="1942" spans="1:93" s="5" customFormat="1" x14ac:dyDescent="0.25">
      <c r="A1942" s="139"/>
      <c r="B1942" s="139"/>
      <c r="C1942" s="139"/>
      <c r="D1942" s="139"/>
      <c r="E1942" s="139"/>
      <c r="F1942" s="139"/>
      <c r="G1942" s="139"/>
      <c r="H1942" s="139"/>
      <c r="I1942" s="139"/>
      <c r="J1942" s="139"/>
      <c r="K1942" s="139"/>
      <c r="L1942" s="139"/>
      <c r="M1942" s="139"/>
      <c r="N1942" s="139"/>
      <c r="O1942" s="139"/>
      <c r="P1942" s="139"/>
      <c r="Q1942" s="139"/>
      <c r="R1942" s="139"/>
      <c r="S1942" s="139"/>
      <c r="T1942" s="139"/>
      <c r="U1942" s="139"/>
      <c r="V1942" s="139"/>
      <c r="W1942" s="139"/>
      <c r="X1942" s="139"/>
      <c r="Y1942" s="139"/>
      <c r="Z1942" s="139"/>
      <c r="AA1942" s="139"/>
      <c r="AB1942" s="139"/>
      <c r="AC1942" s="139"/>
      <c r="AD1942" s="139"/>
      <c r="AE1942" s="139"/>
      <c r="AF1942" s="163"/>
      <c r="AG1942" s="163"/>
      <c r="AH1942" s="163"/>
      <c r="AI1942" s="163"/>
      <c r="AJ1942" s="163"/>
      <c r="AK1942" s="164"/>
      <c r="AL1942" s="139"/>
      <c r="AM1942" s="139"/>
      <c r="AN1942" s="139"/>
      <c r="AO1942" s="139"/>
      <c r="BB1942" s="165"/>
      <c r="BC1942" s="161"/>
      <c r="BD1942" s="166"/>
      <c r="BJ1942" s="165"/>
      <c r="BK1942" s="161"/>
      <c r="BL1942" s="166"/>
      <c r="CJ1942" s="413"/>
      <c r="CK1942" s="413"/>
      <c r="CO1942" s="141"/>
    </row>
    <row r="1943" spans="1:93" s="5" customFormat="1" x14ac:dyDescent="0.25">
      <c r="A1943" s="139"/>
      <c r="B1943" s="139"/>
      <c r="C1943" s="139"/>
      <c r="D1943" s="139"/>
      <c r="E1943" s="139"/>
      <c r="F1943" s="139"/>
      <c r="G1943" s="139"/>
      <c r="H1943" s="139"/>
      <c r="I1943" s="139"/>
      <c r="J1943" s="139"/>
      <c r="K1943" s="139"/>
      <c r="L1943" s="139"/>
      <c r="M1943" s="139"/>
      <c r="N1943" s="139"/>
      <c r="O1943" s="139"/>
      <c r="P1943" s="139"/>
      <c r="Q1943" s="139"/>
      <c r="R1943" s="139"/>
      <c r="S1943" s="139"/>
      <c r="T1943" s="139"/>
      <c r="U1943" s="139"/>
      <c r="V1943" s="139"/>
      <c r="W1943" s="139"/>
      <c r="X1943" s="139"/>
      <c r="Y1943" s="139"/>
      <c r="Z1943" s="139"/>
      <c r="AA1943" s="139"/>
      <c r="AB1943" s="139"/>
      <c r="AC1943" s="139"/>
      <c r="AD1943" s="139"/>
      <c r="AE1943" s="139"/>
      <c r="AF1943" s="163"/>
      <c r="AG1943" s="163"/>
      <c r="AH1943" s="163"/>
      <c r="AI1943" s="163"/>
      <c r="AJ1943" s="163"/>
      <c r="AK1943" s="164"/>
      <c r="AL1943" s="139"/>
      <c r="AM1943" s="139"/>
      <c r="AN1943" s="139"/>
      <c r="AO1943" s="139"/>
      <c r="BB1943" s="165"/>
      <c r="BC1943" s="161"/>
      <c r="BD1943" s="166"/>
      <c r="BJ1943" s="165"/>
      <c r="BK1943" s="161"/>
      <c r="BL1943" s="166"/>
      <c r="CJ1943" s="413"/>
      <c r="CK1943" s="413"/>
      <c r="CO1943" s="141"/>
    </row>
    <row r="1944" spans="1:93" s="5" customFormat="1" x14ac:dyDescent="0.25">
      <c r="A1944" s="139"/>
      <c r="B1944" s="139"/>
      <c r="C1944" s="139"/>
      <c r="D1944" s="139"/>
      <c r="E1944" s="139"/>
      <c r="F1944" s="139"/>
      <c r="G1944" s="139"/>
      <c r="H1944" s="139"/>
      <c r="I1944" s="139"/>
      <c r="J1944" s="139"/>
      <c r="K1944" s="139"/>
      <c r="L1944" s="139"/>
      <c r="M1944" s="139"/>
      <c r="N1944" s="139"/>
      <c r="O1944" s="139"/>
      <c r="P1944" s="139"/>
      <c r="Q1944" s="139"/>
      <c r="R1944" s="139"/>
      <c r="S1944" s="139"/>
      <c r="T1944" s="139"/>
      <c r="U1944" s="139"/>
      <c r="V1944" s="139"/>
      <c r="W1944" s="139"/>
      <c r="X1944" s="139"/>
      <c r="Y1944" s="139"/>
      <c r="Z1944" s="139"/>
      <c r="AA1944" s="139"/>
      <c r="AB1944" s="139"/>
      <c r="AC1944" s="139"/>
      <c r="AD1944" s="139"/>
      <c r="AE1944" s="139"/>
      <c r="AF1944" s="163"/>
      <c r="AG1944" s="163"/>
      <c r="AH1944" s="163"/>
      <c r="AI1944" s="163"/>
      <c r="AJ1944" s="163"/>
      <c r="AK1944" s="164"/>
      <c r="AL1944" s="139"/>
      <c r="AM1944" s="139"/>
      <c r="AN1944" s="139"/>
      <c r="AO1944" s="139"/>
      <c r="BB1944" s="165"/>
      <c r="BC1944" s="161"/>
      <c r="BD1944" s="166"/>
      <c r="BJ1944" s="165"/>
      <c r="BK1944" s="161"/>
      <c r="BL1944" s="166"/>
      <c r="CJ1944" s="413"/>
      <c r="CK1944" s="413"/>
      <c r="CO1944" s="141"/>
    </row>
    <row r="1945" spans="1:93" s="5" customFormat="1" x14ac:dyDescent="0.25">
      <c r="A1945" s="139"/>
      <c r="B1945" s="139"/>
      <c r="C1945" s="139"/>
      <c r="D1945" s="139"/>
      <c r="E1945" s="139"/>
      <c r="F1945" s="139"/>
      <c r="G1945" s="139"/>
      <c r="H1945" s="139"/>
      <c r="I1945" s="139"/>
      <c r="J1945" s="139"/>
      <c r="K1945" s="139"/>
      <c r="L1945" s="139"/>
      <c r="M1945" s="139"/>
      <c r="N1945" s="139"/>
      <c r="O1945" s="139"/>
      <c r="P1945" s="139"/>
      <c r="Q1945" s="139"/>
      <c r="R1945" s="139"/>
      <c r="S1945" s="139"/>
      <c r="T1945" s="139"/>
      <c r="U1945" s="139"/>
      <c r="V1945" s="139"/>
      <c r="W1945" s="139"/>
      <c r="X1945" s="139"/>
      <c r="Y1945" s="139"/>
      <c r="Z1945" s="139"/>
      <c r="AA1945" s="139"/>
      <c r="AB1945" s="139"/>
      <c r="AC1945" s="139"/>
      <c r="AD1945" s="139"/>
      <c r="AE1945" s="139"/>
      <c r="AF1945" s="163"/>
      <c r="AG1945" s="163"/>
      <c r="AH1945" s="163"/>
      <c r="AI1945" s="163"/>
      <c r="AJ1945" s="163"/>
      <c r="AK1945" s="164"/>
      <c r="AL1945" s="139"/>
      <c r="AM1945" s="139"/>
      <c r="AN1945" s="139"/>
      <c r="AO1945" s="139"/>
      <c r="BB1945" s="165"/>
      <c r="BC1945" s="161"/>
      <c r="BD1945" s="166"/>
      <c r="BJ1945" s="165"/>
      <c r="BK1945" s="161"/>
      <c r="BL1945" s="166"/>
      <c r="CJ1945" s="413"/>
      <c r="CK1945" s="413"/>
      <c r="CO1945" s="141"/>
    </row>
    <row r="1946" spans="1:93" s="5" customFormat="1" x14ac:dyDescent="0.25">
      <c r="A1946" s="139"/>
      <c r="B1946" s="139"/>
      <c r="C1946" s="139"/>
      <c r="D1946" s="139"/>
      <c r="E1946" s="139"/>
      <c r="F1946" s="139"/>
      <c r="G1946" s="139"/>
      <c r="H1946" s="139"/>
      <c r="I1946" s="139"/>
      <c r="J1946" s="139"/>
      <c r="K1946" s="139"/>
      <c r="L1946" s="139"/>
      <c r="M1946" s="139"/>
      <c r="N1946" s="139"/>
      <c r="O1946" s="139"/>
      <c r="P1946" s="139"/>
      <c r="Q1946" s="139"/>
      <c r="R1946" s="139"/>
      <c r="S1946" s="139"/>
      <c r="T1946" s="139"/>
      <c r="U1946" s="139"/>
      <c r="V1946" s="139"/>
      <c r="W1946" s="139"/>
      <c r="X1946" s="139"/>
      <c r="Y1946" s="139"/>
      <c r="Z1946" s="139"/>
      <c r="AA1946" s="139"/>
      <c r="AB1946" s="139"/>
      <c r="AC1946" s="139"/>
      <c r="AD1946" s="139"/>
      <c r="AE1946" s="139"/>
      <c r="AF1946" s="163"/>
      <c r="AG1946" s="163"/>
      <c r="AH1946" s="163"/>
      <c r="AI1946" s="163"/>
      <c r="AJ1946" s="163"/>
      <c r="AK1946" s="164"/>
      <c r="AL1946" s="139"/>
      <c r="AM1946" s="139"/>
      <c r="AN1946" s="139"/>
      <c r="AO1946" s="139"/>
      <c r="BB1946" s="165"/>
      <c r="BC1946" s="161"/>
      <c r="BD1946" s="166"/>
      <c r="BJ1946" s="165"/>
      <c r="BK1946" s="161"/>
      <c r="BL1946" s="166"/>
      <c r="CJ1946" s="413"/>
      <c r="CK1946" s="413"/>
      <c r="CO1946" s="141"/>
    </row>
    <row r="1947" spans="1:93" s="5" customFormat="1" x14ac:dyDescent="0.25">
      <c r="A1947" s="139"/>
      <c r="B1947" s="139"/>
      <c r="C1947" s="139"/>
      <c r="D1947" s="139"/>
      <c r="E1947" s="139"/>
      <c r="F1947" s="139"/>
      <c r="G1947" s="139"/>
      <c r="H1947" s="139"/>
      <c r="I1947" s="139"/>
      <c r="J1947" s="139"/>
      <c r="K1947" s="139"/>
      <c r="L1947" s="139"/>
      <c r="M1947" s="139"/>
      <c r="N1947" s="139"/>
      <c r="O1947" s="139"/>
      <c r="P1947" s="139"/>
      <c r="Q1947" s="139"/>
      <c r="R1947" s="139"/>
      <c r="S1947" s="139"/>
      <c r="T1947" s="139"/>
      <c r="U1947" s="139"/>
      <c r="V1947" s="139"/>
      <c r="W1947" s="139"/>
      <c r="X1947" s="139"/>
      <c r="Y1947" s="139"/>
      <c r="Z1947" s="139"/>
      <c r="AA1947" s="139"/>
      <c r="AB1947" s="139"/>
      <c r="AC1947" s="139"/>
      <c r="AD1947" s="139"/>
      <c r="AE1947" s="139"/>
      <c r="AF1947" s="163"/>
      <c r="AG1947" s="163"/>
      <c r="AH1947" s="163"/>
      <c r="AI1947" s="163"/>
      <c r="AJ1947" s="163"/>
      <c r="AK1947" s="164"/>
      <c r="AL1947" s="139"/>
      <c r="AM1947" s="139"/>
      <c r="AN1947" s="139"/>
      <c r="AO1947" s="139"/>
      <c r="BB1947" s="165"/>
      <c r="BC1947" s="161"/>
      <c r="BD1947" s="166"/>
      <c r="BJ1947" s="165"/>
      <c r="BK1947" s="161"/>
      <c r="BL1947" s="166"/>
      <c r="CJ1947" s="413"/>
      <c r="CK1947" s="413"/>
      <c r="CO1947" s="141"/>
    </row>
    <row r="1948" spans="1:93" s="5" customFormat="1" x14ac:dyDescent="0.25">
      <c r="A1948" s="139"/>
      <c r="B1948" s="139"/>
      <c r="C1948" s="139"/>
      <c r="D1948" s="139"/>
      <c r="E1948" s="139"/>
      <c r="F1948" s="139"/>
      <c r="G1948" s="139"/>
      <c r="H1948" s="139"/>
      <c r="I1948" s="139"/>
      <c r="J1948" s="139"/>
      <c r="K1948" s="139"/>
      <c r="L1948" s="139"/>
      <c r="M1948" s="139"/>
      <c r="N1948" s="139"/>
      <c r="O1948" s="139"/>
      <c r="P1948" s="139"/>
      <c r="Q1948" s="139"/>
      <c r="R1948" s="139"/>
      <c r="S1948" s="139"/>
      <c r="T1948" s="139"/>
      <c r="U1948" s="139"/>
      <c r="V1948" s="139"/>
      <c r="W1948" s="139"/>
      <c r="X1948" s="139"/>
      <c r="Y1948" s="139"/>
      <c r="Z1948" s="139"/>
      <c r="AA1948" s="139"/>
      <c r="AB1948" s="139"/>
      <c r="AC1948" s="139"/>
      <c r="AD1948" s="139"/>
      <c r="AE1948" s="139"/>
      <c r="AF1948" s="163"/>
      <c r="AG1948" s="163"/>
      <c r="AH1948" s="163"/>
      <c r="AI1948" s="163"/>
      <c r="AJ1948" s="163"/>
      <c r="AK1948" s="164"/>
      <c r="AL1948" s="139"/>
      <c r="AM1948" s="139"/>
      <c r="AN1948" s="139"/>
      <c r="AO1948" s="139"/>
      <c r="BB1948" s="165"/>
      <c r="BC1948" s="161"/>
      <c r="BD1948" s="166"/>
      <c r="BJ1948" s="165"/>
      <c r="BK1948" s="161"/>
      <c r="BL1948" s="166"/>
      <c r="CJ1948" s="413"/>
      <c r="CK1948" s="413"/>
      <c r="CO1948" s="141"/>
    </row>
    <row r="1949" spans="1:93" s="5" customFormat="1" x14ac:dyDescent="0.25">
      <c r="A1949" s="139"/>
      <c r="B1949" s="139"/>
      <c r="C1949" s="139"/>
      <c r="D1949" s="139"/>
      <c r="E1949" s="139"/>
      <c r="F1949" s="139"/>
      <c r="G1949" s="139"/>
      <c r="H1949" s="139"/>
      <c r="I1949" s="139"/>
      <c r="J1949" s="139"/>
      <c r="K1949" s="139"/>
      <c r="L1949" s="139"/>
      <c r="M1949" s="139"/>
      <c r="N1949" s="139"/>
      <c r="O1949" s="139"/>
      <c r="P1949" s="139"/>
      <c r="Q1949" s="139"/>
      <c r="R1949" s="139"/>
      <c r="S1949" s="139"/>
      <c r="T1949" s="139"/>
      <c r="U1949" s="139"/>
      <c r="V1949" s="139"/>
      <c r="W1949" s="139"/>
      <c r="X1949" s="139"/>
      <c r="Y1949" s="139"/>
      <c r="Z1949" s="139"/>
      <c r="AA1949" s="139"/>
      <c r="AB1949" s="139"/>
      <c r="AC1949" s="139"/>
      <c r="AD1949" s="139"/>
      <c r="AE1949" s="139"/>
      <c r="AF1949" s="163"/>
      <c r="AG1949" s="163"/>
      <c r="AH1949" s="163"/>
      <c r="AI1949" s="163"/>
      <c r="AJ1949" s="163"/>
      <c r="AK1949" s="164"/>
      <c r="AL1949" s="139"/>
      <c r="AM1949" s="139"/>
      <c r="AN1949" s="139"/>
      <c r="AO1949" s="139"/>
      <c r="BB1949" s="165"/>
      <c r="BC1949" s="161"/>
      <c r="BD1949" s="166"/>
      <c r="BJ1949" s="165"/>
      <c r="BK1949" s="161"/>
      <c r="BL1949" s="166"/>
      <c r="CJ1949" s="413"/>
      <c r="CK1949" s="413"/>
      <c r="CO1949" s="141"/>
    </row>
    <row r="1950" spans="1:93" s="5" customFormat="1" x14ac:dyDescent="0.25">
      <c r="A1950" s="139"/>
      <c r="B1950" s="139"/>
      <c r="C1950" s="139"/>
      <c r="D1950" s="139"/>
      <c r="E1950" s="139"/>
      <c r="F1950" s="139"/>
      <c r="G1950" s="139"/>
      <c r="H1950" s="139"/>
      <c r="I1950" s="139"/>
      <c r="J1950" s="139"/>
      <c r="K1950" s="139"/>
      <c r="L1950" s="139"/>
      <c r="M1950" s="139"/>
      <c r="N1950" s="139"/>
      <c r="O1950" s="139"/>
      <c r="P1950" s="139"/>
      <c r="Q1950" s="139"/>
      <c r="R1950" s="139"/>
      <c r="S1950" s="139"/>
      <c r="T1950" s="139"/>
      <c r="U1950" s="139"/>
      <c r="V1950" s="139"/>
      <c r="W1950" s="139"/>
      <c r="X1950" s="139"/>
      <c r="Y1950" s="139"/>
      <c r="Z1950" s="139"/>
      <c r="AA1950" s="139"/>
      <c r="AB1950" s="139"/>
      <c r="AC1950" s="139"/>
      <c r="AD1950" s="139"/>
      <c r="AE1950" s="139"/>
      <c r="AF1950" s="163"/>
      <c r="AG1950" s="163"/>
      <c r="AH1950" s="163"/>
      <c r="AI1950" s="163"/>
      <c r="AJ1950" s="163"/>
      <c r="AK1950" s="164"/>
      <c r="AL1950" s="139"/>
      <c r="AM1950" s="139"/>
      <c r="AN1950" s="139"/>
      <c r="AO1950" s="139"/>
      <c r="BB1950" s="165"/>
      <c r="BC1950" s="161"/>
      <c r="BD1950" s="166"/>
      <c r="BJ1950" s="165"/>
      <c r="BK1950" s="161"/>
      <c r="BL1950" s="166"/>
      <c r="CJ1950" s="413"/>
      <c r="CK1950" s="413"/>
      <c r="CO1950" s="141"/>
    </row>
    <row r="1951" spans="1:93" s="5" customFormat="1" x14ac:dyDescent="0.25">
      <c r="A1951" s="139"/>
      <c r="B1951" s="139"/>
      <c r="C1951" s="139"/>
      <c r="D1951" s="139"/>
      <c r="E1951" s="139"/>
      <c r="F1951" s="139"/>
      <c r="G1951" s="139"/>
      <c r="H1951" s="139"/>
      <c r="I1951" s="139"/>
      <c r="J1951" s="139"/>
      <c r="K1951" s="139"/>
      <c r="L1951" s="139"/>
      <c r="M1951" s="139"/>
      <c r="N1951" s="139"/>
      <c r="O1951" s="139"/>
      <c r="P1951" s="139"/>
      <c r="Q1951" s="139"/>
      <c r="R1951" s="139"/>
      <c r="S1951" s="139"/>
      <c r="T1951" s="139"/>
      <c r="U1951" s="139"/>
      <c r="V1951" s="139"/>
      <c r="W1951" s="139"/>
      <c r="X1951" s="139"/>
      <c r="Y1951" s="139"/>
      <c r="Z1951" s="139"/>
      <c r="AA1951" s="139"/>
      <c r="AB1951" s="139"/>
      <c r="AC1951" s="139"/>
      <c r="AD1951" s="139"/>
      <c r="AE1951" s="139"/>
      <c r="AF1951" s="163"/>
      <c r="AG1951" s="163"/>
      <c r="AH1951" s="163"/>
      <c r="AI1951" s="163"/>
      <c r="AJ1951" s="163"/>
      <c r="AK1951" s="164"/>
      <c r="AL1951" s="139"/>
      <c r="AM1951" s="139"/>
      <c r="AN1951" s="139"/>
      <c r="AO1951" s="139"/>
      <c r="BB1951" s="165"/>
      <c r="BC1951" s="161"/>
      <c r="BD1951" s="166"/>
      <c r="BJ1951" s="165"/>
      <c r="BK1951" s="161"/>
      <c r="BL1951" s="166"/>
      <c r="CJ1951" s="413"/>
      <c r="CK1951" s="413"/>
      <c r="CO1951" s="141"/>
    </row>
    <row r="1952" spans="1:93" s="5" customFormat="1" x14ac:dyDescent="0.25">
      <c r="A1952" s="139"/>
      <c r="B1952" s="139"/>
      <c r="C1952" s="139"/>
      <c r="D1952" s="139"/>
      <c r="E1952" s="139"/>
      <c r="F1952" s="139"/>
      <c r="G1952" s="139"/>
      <c r="H1952" s="139"/>
      <c r="I1952" s="139"/>
      <c r="J1952" s="139"/>
      <c r="K1952" s="139"/>
      <c r="L1952" s="139"/>
      <c r="M1952" s="139"/>
      <c r="N1952" s="139"/>
      <c r="O1952" s="139"/>
      <c r="P1952" s="139"/>
      <c r="Q1952" s="139"/>
      <c r="R1952" s="139"/>
      <c r="S1952" s="139"/>
      <c r="T1952" s="139"/>
      <c r="U1952" s="139"/>
      <c r="V1952" s="139"/>
      <c r="W1952" s="139"/>
      <c r="X1952" s="139"/>
      <c r="Y1952" s="139"/>
      <c r="Z1952" s="139"/>
      <c r="AA1952" s="139"/>
      <c r="AB1952" s="139"/>
      <c r="AC1952" s="139"/>
      <c r="AD1952" s="139"/>
      <c r="AE1952" s="139"/>
      <c r="AF1952" s="163"/>
      <c r="AG1952" s="163"/>
      <c r="AH1952" s="163"/>
      <c r="AI1952" s="163"/>
      <c r="AJ1952" s="163"/>
      <c r="AK1952" s="164"/>
      <c r="AL1952" s="139"/>
      <c r="AM1952" s="139"/>
      <c r="AN1952" s="139"/>
      <c r="AO1952" s="139"/>
      <c r="BB1952" s="165"/>
      <c r="BC1952" s="161"/>
      <c r="BD1952" s="166"/>
      <c r="BJ1952" s="165"/>
      <c r="BK1952" s="161"/>
      <c r="BL1952" s="166"/>
      <c r="CJ1952" s="413"/>
      <c r="CK1952" s="413"/>
      <c r="CO1952" s="141"/>
    </row>
    <row r="1953" spans="1:93" s="5" customFormat="1" x14ac:dyDescent="0.25">
      <c r="A1953" s="139"/>
      <c r="B1953" s="139"/>
      <c r="C1953" s="139"/>
      <c r="D1953" s="139"/>
      <c r="E1953" s="139"/>
      <c r="F1953" s="139"/>
      <c r="G1953" s="139"/>
      <c r="H1953" s="139"/>
      <c r="I1953" s="139"/>
      <c r="J1953" s="139"/>
      <c r="K1953" s="139"/>
      <c r="L1953" s="139"/>
      <c r="M1953" s="139"/>
      <c r="N1953" s="139"/>
      <c r="O1953" s="139"/>
      <c r="P1953" s="139"/>
      <c r="Q1953" s="139"/>
      <c r="R1953" s="139"/>
      <c r="S1953" s="139"/>
      <c r="T1953" s="139"/>
      <c r="U1953" s="139"/>
      <c r="V1953" s="139"/>
      <c r="W1953" s="139"/>
      <c r="X1953" s="139"/>
      <c r="Y1953" s="139"/>
      <c r="Z1953" s="139"/>
      <c r="AA1953" s="139"/>
      <c r="AB1953" s="139"/>
      <c r="AC1953" s="139"/>
      <c r="AD1953" s="139"/>
      <c r="AE1953" s="139"/>
      <c r="AF1953" s="163"/>
      <c r="AG1953" s="163"/>
      <c r="AH1953" s="163"/>
      <c r="AI1953" s="163"/>
      <c r="AJ1953" s="163"/>
      <c r="AK1953" s="164"/>
      <c r="AL1953" s="139"/>
      <c r="AM1953" s="139"/>
      <c r="AN1953" s="139"/>
      <c r="AO1953" s="139"/>
      <c r="BB1953" s="165"/>
      <c r="BC1953" s="161"/>
      <c r="BD1953" s="166"/>
      <c r="BJ1953" s="165"/>
      <c r="BK1953" s="161"/>
      <c r="BL1953" s="166"/>
      <c r="CJ1953" s="413"/>
      <c r="CK1953" s="413"/>
      <c r="CO1953" s="141"/>
    </row>
    <row r="1954" spans="1:93" s="5" customFormat="1" x14ac:dyDescent="0.25">
      <c r="A1954" s="139"/>
      <c r="B1954" s="139"/>
      <c r="C1954" s="139"/>
      <c r="D1954" s="139"/>
      <c r="E1954" s="139"/>
      <c r="F1954" s="139"/>
      <c r="G1954" s="139"/>
      <c r="H1954" s="139"/>
      <c r="I1954" s="139"/>
      <c r="J1954" s="139"/>
      <c r="K1954" s="139"/>
      <c r="L1954" s="139"/>
      <c r="M1954" s="139"/>
      <c r="N1954" s="139"/>
      <c r="O1954" s="139"/>
      <c r="P1954" s="139"/>
      <c r="Q1954" s="139"/>
      <c r="R1954" s="139"/>
      <c r="S1954" s="139"/>
      <c r="T1954" s="139"/>
      <c r="U1954" s="139"/>
      <c r="V1954" s="139"/>
      <c r="W1954" s="139"/>
      <c r="X1954" s="139"/>
      <c r="Y1954" s="139"/>
      <c r="Z1954" s="139"/>
      <c r="AA1954" s="139"/>
      <c r="AB1954" s="139"/>
      <c r="AC1954" s="139"/>
      <c r="AD1954" s="139"/>
      <c r="AE1954" s="139"/>
      <c r="AF1954" s="163"/>
      <c r="AG1954" s="163"/>
      <c r="AH1954" s="163"/>
      <c r="AI1954" s="163"/>
      <c r="AJ1954" s="163"/>
      <c r="AK1954" s="164"/>
      <c r="AL1954" s="139"/>
      <c r="AM1954" s="139"/>
      <c r="AN1954" s="139"/>
      <c r="AO1954" s="139"/>
      <c r="BB1954" s="165"/>
      <c r="BC1954" s="161"/>
      <c r="BD1954" s="166"/>
      <c r="BJ1954" s="165"/>
      <c r="BK1954" s="161"/>
      <c r="BL1954" s="166"/>
      <c r="CJ1954" s="413"/>
      <c r="CK1954" s="413"/>
      <c r="CO1954" s="141"/>
    </row>
    <row r="1955" spans="1:93" s="5" customFormat="1" x14ac:dyDescent="0.25">
      <c r="A1955" s="139"/>
      <c r="B1955" s="139"/>
      <c r="C1955" s="139"/>
      <c r="D1955" s="139"/>
      <c r="E1955" s="139"/>
      <c r="F1955" s="139"/>
      <c r="G1955" s="139"/>
      <c r="H1955" s="139"/>
      <c r="I1955" s="139"/>
      <c r="J1955" s="139"/>
      <c r="K1955" s="139"/>
      <c r="L1955" s="139"/>
      <c r="M1955" s="139"/>
      <c r="N1955" s="139"/>
      <c r="O1955" s="139"/>
      <c r="P1955" s="139"/>
      <c r="Q1955" s="139"/>
      <c r="R1955" s="139"/>
      <c r="S1955" s="139"/>
      <c r="T1955" s="139"/>
      <c r="U1955" s="139"/>
      <c r="V1955" s="139"/>
      <c r="W1955" s="139"/>
      <c r="X1955" s="139"/>
      <c r="Y1955" s="139"/>
      <c r="Z1955" s="139"/>
      <c r="AA1955" s="139"/>
      <c r="AB1955" s="139"/>
      <c r="AC1955" s="139"/>
      <c r="AD1955" s="139"/>
      <c r="AE1955" s="139"/>
      <c r="AF1955" s="163"/>
      <c r="AG1955" s="163"/>
      <c r="AH1955" s="163"/>
      <c r="AI1955" s="163"/>
      <c r="AJ1955" s="163"/>
      <c r="AK1955" s="164"/>
      <c r="AL1955" s="139"/>
      <c r="AM1955" s="139"/>
      <c r="AN1955" s="139"/>
      <c r="AO1955" s="139"/>
      <c r="BB1955" s="165"/>
      <c r="BC1955" s="161"/>
      <c r="BD1955" s="166"/>
      <c r="BJ1955" s="165"/>
      <c r="BK1955" s="161"/>
      <c r="BL1955" s="166"/>
      <c r="CJ1955" s="413"/>
      <c r="CK1955" s="413"/>
      <c r="CO1955" s="141"/>
    </row>
    <row r="1956" spans="1:93" s="5" customFormat="1" x14ac:dyDescent="0.25">
      <c r="A1956" s="139"/>
      <c r="B1956" s="139"/>
      <c r="C1956" s="139"/>
      <c r="D1956" s="139"/>
      <c r="E1956" s="139"/>
      <c r="F1956" s="139"/>
      <c r="G1956" s="139"/>
      <c r="H1956" s="139"/>
      <c r="I1956" s="139"/>
      <c r="J1956" s="139"/>
      <c r="K1956" s="139"/>
      <c r="L1956" s="139"/>
      <c r="M1956" s="139"/>
      <c r="N1956" s="139"/>
      <c r="O1956" s="139"/>
      <c r="P1956" s="139"/>
      <c r="Q1956" s="139"/>
      <c r="R1956" s="139"/>
      <c r="S1956" s="139"/>
      <c r="T1956" s="139"/>
      <c r="U1956" s="139"/>
      <c r="V1956" s="139"/>
      <c r="W1956" s="139"/>
      <c r="X1956" s="139"/>
      <c r="Y1956" s="139"/>
      <c r="Z1956" s="139"/>
      <c r="AA1956" s="139"/>
      <c r="AB1956" s="139"/>
      <c r="AC1956" s="139"/>
      <c r="AD1956" s="139"/>
      <c r="AE1956" s="139"/>
      <c r="AF1956" s="163"/>
      <c r="AG1956" s="163"/>
      <c r="AH1956" s="163"/>
      <c r="AI1956" s="163"/>
      <c r="AJ1956" s="163"/>
      <c r="AK1956" s="164"/>
      <c r="AL1956" s="139"/>
      <c r="AM1956" s="139"/>
      <c r="AN1956" s="139"/>
      <c r="AO1956" s="139"/>
      <c r="BB1956" s="165"/>
      <c r="BC1956" s="161"/>
      <c r="BD1956" s="166"/>
      <c r="BJ1956" s="165"/>
      <c r="BK1956" s="161"/>
      <c r="BL1956" s="166"/>
      <c r="CJ1956" s="413"/>
      <c r="CK1956" s="413"/>
      <c r="CO1956" s="141"/>
    </row>
    <row r="1957" spans="1:93" s="5" customFormat="1" x14ac:dyDescent="0.25">
      <c r="A1957" s="139"/>
      <c r="B1957" s="139"/>
      <c r="C1957" s="139"/>
      <c r="D1957" s="139"/>
      <c r="E1957" s="139"/>
      <c r="F1957" s="139"/>
      <c r="G1957" s="139"/>
      <c r="H1957" s="139"/>
      <c r="I1957" s="139"/>
      <c r="J1957" s="139"/>
      <c r="K1957" s="139"/>
      <c r="L1957" s="139"/>
      <c r="M1957" s="139"/>
      <c r="N1957" s="139"/>
      <c r="O1957" s="139"/>
      <c r="P1957" s="139"/>
      <c r="Q1957" s="139"/>
      <c r="R1957" s="139"/>
      <c r="S1957" s="139"/>
      <c r="T1957" s="139"/>
      <c r="U1957" s="139"/>
      <c r="V1957" s="139"/>
      <c r="W1957" s="139"/>
      <c r="X1957" s="139"/>
      <c r="Y1957" s="139"/>
      <c r="Z1957" s="139"/>
      <c r="AA1957" s="139"/>
      <c r="AB1957" s="139"/>
      <c r="AC1957" s="139"/>
      <c r="AD1957" s="139"/>
      <c r="AE1957" s="139"/>
      <c r="AF1957" s="163"/>
      <c r="AG1957" s="163"/>
      <c r="AH1957" s="163"/>
      <c r="AI1957" s="163"/>
      <c r="AJ1957" s="163"/>
      <c r="AK1957" s="164"/>
      <c r="AL1957" s="139"/>
      <c r="AM1957" s="139"/>
      <c r="AN1957" s="139"/>
      <c r="AO1957" s="139"/>
      <c r="BB1957" s="165"/>
      <c r="BC1957" s="161"/>
      <c r="BD1957" s="166"/>
      <c r="BJ1957" s="165"/>
      <c r="BK1957" s="161"/>
      <c r="BL1957" s="166"/>
      <c r="CJ1957" s="413"/>
      <c r="CK1957" s="413"/>
      <c r="CO1957" s="141"/>
    </row>
    <row r="1958" spans="1:93" s="5" customFormat="1" x14ac:dyDescent="0.25">
      <c r="A1958" s="139"/>
      <c r="B1958" s="139"/>
      <c r="C1958" s="139"/>
      <c r="D1958" s="139"/>
      <c r="E1958" s="139"/>
      <c r="F1958" s="139"/>
      <c r="G1958" s="139"/>
      <c r="H1958" s="139"/>
      <c r="I1958" s="139"/>
      <c r="J1958" s="139"/>
      <c r="K1958" s="139"/>
      <c r="L1958" s="139"/>
      <c r="M1958" s="139"/>
      <c r="N1958" s="139"/>
      <c r="O1958" s="139"/>
      <c r="P1958" s="139"/>
      <c r="Q1958" s="139"/>
      <c r="R1958" s="139"/>
      <c r="S1958" s="139"/>
      <c r="T1958" s="139"/>
      <c r="U1958" s="139"/>
      <c r="V1958" s="139"/>
      <c r="W1958" s="139"/>
      <c r="X1958" s="139"/>
      <c r="Y1958" s="139"/>
      <c r="Z1958" s="139"/>
      <c r="AA1958" s="139"/>
      <c r="AB1958" s="139"/>
      <c r="AC1958" s="139"/>
      <c r="AD1958" s="139"/>
      <c r="AE1958" s="139"/>
      <c r="AF1958" s="163"/>
      <c r="AG1958" s="163"/>
      <c r="AH1958" s="163"/>
      <c r="AI1958" s="163"/>
      <c r="AJ1958" s="163"/>
      <c r="AK1958" s="164"/>
      <c r="AL1958" s="139"/>
      <c r="AM1958" s="139"/>
      <c r="AN1958" s="139"/>
      <c r="AO1958" s="139"/>
      <c r="BB1958" s="165"/>
      <c r="BC1958" s="161"/>
      <c r="BD1958" s="166"/>
      <c r="BJ1958" s="165"/>
      <c r="BK1958" s="161"/>
      <c r="BL1958" s="166"/>
      <c r="CJ1958" s="413"/>
      <c r="CK1958" s="413"/>
      <c r="CO1958" s="141"/>
    </row>
    <row r="1959" spans="1:93" s="5" customFormat="1" x14ac:dyDescent="0.25">
      <c r="A1959" s="139"/>
      <c r="B1959" s="139"/>
      <c r="C1959" s="139"/>
      <c r="D1959" s="139"/>
      <c r="E1959" s="139"/>
      <c r="F1959" s="139"/>
      <c r="G1959" s="139"/>
      <c r="H1959" s="139"/>
      <c r="I1959" s="139"/>
      <c r="J1959" s="139"/>
      <c r="K1959" s="139"/>
      <c r="L1959" s="139"/>
      <c r="M1959" s="139"/>
      <c r="N1959" s="139"/>
      <c r="O1959" s="139"/>
      <c r="P1959" s="139"/>
      <c r="Q1959" s="139"/>
      <c r="R1959" s="139"/>
      <c r="S1959" s="139"/>
      <c r="T1959" s="139"/>
      <c r="U1959" s="139"/>
      <c r="V1959" s="139"/>
      <c r="W1959" s="139"/>
      <c r="X1959" s="139"/>
      <c r="Y1959" s="139"/>
      <c r="Z1959" s="139"/>
      <c r="AA1959" s="139"/>
      <c r="AB1959" s="139"/>
      <c r="AC1959" s="139"/>
      <c r="AD1959" s="139"/>
      <c r="AE1959" s="139"/>
      <c r="AF1959" s="163"/>
      <c r="AG1959" s="163"/>
      <c r="AH1959" s="163"/>
      <c r="AI1959" s="163"/>
      <c r="AJ1959" s="163"/>
      <c r="AK1959" s="164"/>
      <c r="AL1959" s="139"/>
      <c r="AM1959" s="139"/>
      <c r="AN1959" s="139"/>
      <c r="AO1959" s="139"/>
      <c r="BB1959" s="165"/>
      <c r="BC1959" s="161"/>
      <c r="BD1959" s="166"/>
      <c r="BJ1959" s="165"/>
      <c r="BK1959" s="161"/>
      <c r="BL1959" s="166"/>
      <c r="CJ1959" s="413"/>
      <c r="CK1959" s="413"/>
      <c r="CO1959" s="141"/>
    </row>
    <row r="1960" spans="1:93" s="5" customFormat="1" x14ac:dyDescent="0.25">
      <c r="A1960" s="139"/>
      <c r="B1960" s="139"/>
      <c r="C1960" s="139"/>
      <c r="D1960" s="139"/>
      <c r="E1960" s="139"/>
      <c r="F1960" s="139"/>
      <c r="G1960" s="139"/>
      <c r="H1960" s="139"/>
      <c r="I1960" s="139"/>
      <c r="J1960" s="139"/>
      <c r="K1960" s="139"/>
      <c r="L1960" s="139"/>
      <c r="M1960" s="139"/>
      <c r="N1960" s="139"/>
      <c r="O1960" s="139"/>
      <c r="P1960" s="139"/>
      <c r="Q1960" s="139"/>
      <c r="R1960" s="139"/>
      <c r="S1960" s="139"/>
      <c r="T1960" s="139"/>
      <c r="U1960" s="139"/>
      <c r="V1960" s="139"/>
      <c r="W1960" s="139"/>
      <c r="X1960" s="139"/>
      <c r="Y1960" s="139"/>
      <c r="Z1960" s="139"/>
      <c r="AA1960" s="139"/>
      <c r="AB1960" s="139"/>
      <c r="AC1960" s="139"/>
      <c r="AD1960" s="139"/>
      <c r="AE1960" s="139"/>
      <c r="AF1960" s="163"/>
      <c r="AG1960" s="163"/>
      <c r="AH1960" s="163"/>
      <c r="AI1960" s="163"/>
      <c r="AJ1960" s="163"/>
      <c r="AK1960" s="164"/>
      <c r="AL1960" s="139"/>
      <c r="AM1960" s="139"/>
      <c r="AN1960" s="139"/>
      <c r="AO1960" s="139"/>
      <c r="BB1960" s="165"/>
      <c r="BC1960" s="161"/>
      <c r="BD1960" s="166"/>
      <c r="BJ1960" s="165"/>
      <c r="BK1960" s="161"/>
      <c r="BL1960" s="166"/>
      <c r="CJ1960" s="413"/>
      <c r="CK1960" s="413"/>
      <c r="CO1960" s="141"/>
    </row>
    <row r="1961" spans="1:93" s="5" customFormat="1" x14ac:dyDescent="0.25">
      <c r="A1961" s="139"/>
      <c r="B1961" s="139"/>
      <c r="C1961" s="139"/>
      <c r="D1961" s="139"/>
      <c r="E1961" s="139"/>
      <c r="F1961" s="139"/>
      <c r="G1961" s="139"/>
      <c r="H1961" s="139"/>
      <c r="I1961" s="139"/>
      <c r="J1961" s="139"/>
      <c r="K1961" s="139"/>
      <c r="L1961" s="139"/>
      <c r="M1961" s="139"/>
      <c r="N1961" s="139"/>
      <c r="O1961" s="139"/>
      <c r="P1961" s="139"/>
      <c r="Q1961" s="139"/>
      <c r="R1961" s="139"/>
      <c r="S1961" s="139"/>
      <c r="T1961" s="139"/>
      <c r="U1961" s="139"/>
      <c r="V1961" s="139"/>
      <c r="W1961" s="139"/>
      <c r="X1961" s="139"/>
      <c r="Y1961" s="139"/>
      <c r="Z1961" s="139"/>
      <c r="AA1961" s="139"/>
      <c r="AB1961" s="139"/>
      <c r="AC1961" s="139"/>
      <c r="AD1961" s="139"/>
      <c r="AE1961" s="139"/>
      <c r="AF1961" s="163"/>
      <c r="AG1961" s="163"/>
      <c r="AH1961" s="163"/>
      <c r="AI1961" s="163"/>
      <c r="AJ1961" s="163"/>
      <c r="AK1961" s="164"/>
      <c r="AL1961" s="139"/>
      <c r="AM1961" s="139"/>
      <c r="AN1961" s="139"/>
      <c r="AO1961" s="139"/>
      <c r="BB1961" s="165"/>
      <c r="BC1961" s="161"/>
      <c r="BD1961" s="166"/>
      <c r="BJ1961" s="165"/>
      <c r="BK1961" s="161"/>
      <c r="BL1961" s="166"/>
      <c r="CJ1961" s="413"/>
      <c r="CK1961" s="413"/>
      <c r="CO1961" s="141"/>
    </row>
    <row r="1962" spans="1:93" s="5" customFormat="1" x14ac:dyDescent="0.25">
      <c r="A1962" s="139"/>
      <c r="B1962" s="139"/>
      <c r="C1962" s="139"/>
      <c r="D1962" s="139"/>
      <c r="E1962" s="139"/>
      <c r="F1962" s="139"/>
      <c r="G1962" s="139"/>
      <c r="H1962" s="139"/>
      <c r="I1962" s="139"/>
      <c r="J1962" s="139"/>
      <c r="K1962" s="139"/>
      <c r="L1962" s="139"/>
      <c r="M1962" s="139"/>
      <c r="N1962" s="139"/>
      <c r="O1962" s="139"/>
      <c r="P1962" s="139"/>
      <c r="Q1962" s="139"/>
      <c r="R1962" s="139"/>
      <c r="S1962" s="139"/>
      <c r="T1962" s="139"/>
      <c r="U1962" s="139"/>
      <c r="V1962" s="139"/>
      <c r="W1962" s="139"/>
      <c r="X1962" s="139"/>
      <c r="Y1962" s="139"/>
      <c r="Z1962" s="139"/>
      <c r="AA1962" s="139"/>
      <c r="AB1962" s="139"/>
      <c r="AC1962" s="139"/>
      <c r="AD1962" s="139"/>
      <c r="AE1962" s="139"/>
      <c r="AF1962" s="163"/>
      <c r="AG1962" s="163"/>
      <c r="AH1962" s="163"/>
      <c r="AI1962" s="163"/>
      <c r="AJ1962" s="163"/>
      <c r="AK1962" s="164"/>
      <c r="AL1962" s="139"/>
      <c r="AM1962" s="139"/>
      <c r="AN1962" s="139"/>
      <c r="AO1962" s="139"/>
      <c r="BB1962" s="165"/>
      <c r="BC1962" s="161"/>
      <c r="BD1962" s="166"/>
      <c r="BJ1962" s="165"/>
      <c r="BK1962" s="161"/>
      <c r="BL1962" s="166"/>
      <c r="CJ1962" s="413"/>
      <c r="CK1962" s="413"/>
      <c r="CO1962" s="141"/>
    </row>
    <row r="1963" spans="1:93" s="5" customFormat="1" x14ac:dyDescent="0.25">
      <c r="A1963" s="139"/>
      <c r="B1963" s="139"/>
      <c r="C1963" s="139"/>
      <c r="D1963" s="139"/>
      <c r="E1963" s="139"/>
      <c r="F1963" s="139"/>
      <c r="G1963" s="139"/>
      <c r="H1963" s="139"/>
      <c r="I1963" s="139"/>
      <c r="J1963" s="139"/>
      <c r="K1963" s="139"/>
      <c r="L1963" s="139"/>
      <c r="M1963" s="139"/>
      <c r="N1963" s="139"/>
      <c r="O1963" s="139"/>
      <c r="P1963" s="139"/>
      <c r="Q1963" s="139"/>
      <c r="R1963" s="139"/>
      <c r="S1963" s="139"/>
      <c r="T1963" s="139"/>
      <c r="U1963" s="139"/>
      <c r="V1963" s="139"/>
      <c r="W1963" s="139"/>
      <c r="X1963" s="139"/>
      <c r="Y1963" s="139"/>
      <c r="Z1963" s="139"/>
      <c r="AA1963" s="139"/>
      <c r="AB1963" s="139"/>
      <c r="AC1963" s="139"/>
      <c r="AD1963" s="139"/>
      <c r="AE1963" s="139"/>
      <c r="AF1963" s="163"/>
      <c r="AG1963" s="163"/>
      <c r="AH1963" s="163"/>
      <c r="AI1963" s="163"/>
      <c r="AJ1963" s="163"/>
      <c r="AK1963" s="164"/>
      <c r="AL1963" s="139"/>
      <c r="AM1963" s="139"/>
      <c r="AN1963" s="139"/>
      <c r="AO1963" s="139"/>
      <c r="BB1963" s="165"/>
      <c r="BC1963" s="161"/>
      <c r="BD1963" s="166"/>
      <c r="BJ1963" s="165"/>
      <c r="BK1963" s="161"/>
      <c r="BL1963" s="166"/>
      <c r="CJ1963" s="413"/>
      <c r="CK1963" s="413"/>
      <c r="CO1963" s="141"/>
    </row>
    <row r="1964" spans="1:93" s="5" customFormat="1" x14ac:dyDescent="0.25">
      <c r="A1964" s="139"/>
      <c r="B1964" s="139"/>
      <c r="C1964" s="139"/>
      <c r="D1964" s="139"/>
      <c r="E1964" s="139"/>
      <c r="F1964" s="139"/>
      <c r="G1964" s="139"/>
      <c r="H1964" s="139"/>
      <c r="I1964" s="139"/>
      <c r="J1964" s="139"/>
      <c r="K1964" s="139"/>
      <c r="L1964" s="139"/>
      <c r="M1964" s="139"/>
      <c r="N1964" s="139"/>
      <c r="O1964" s="139"/>
      <c r="P1964" s="139"/>
      <c r="Q1964" s="139"/>
      <c r="R1964" s="139"/>
      <c r="S1964" s="139"/>
      <c r="T1964" s="139"/>
      <c r="U1964" s="139"/>
      <c r="V1964" s="139"/>
      <c r="W1964" s="139"/>
      <c r="X1964" s="139"/>
      <c r="Y1964" s="139"/>
      <c r="Z1964" s="139"/>
      <c r="AA1964" s="139"/>
      <c r="AB1964" s="139"/>
      <c r="AC1964" s="139"/>
      <c r="AD1964" s="139"/>
      <c r="AE1964" s="139"/>
      <c r="AF1964" s="163"/>
      <c r="AG1964" s="163"/>
      <c r="AH1964" s="163"/>
      <c r="AI1964" s="163"/>
      <c r="AJ1964" s="163"/>
      <c r="AK1964" s="164"/>
      <c r="AL1964" s="139"/>
      <c r="AM1964" s="139"/>
      <c r="AN1964" s="139"/>
      <c r="AO1964" s="139"/>
      <c r="BB1964" s="165"/>
      <c r="BC1964" s="161"/>
      <c r="BD1964" s="166"/>
      <c r="BJ1964" s="165"/>
      <c r="BK1964" s="161"/>
      <c r="BL1964" s="166"/>
      <c r="CJ1964" s="413"/>
      <c r="CK1964" s="413"/>
      <c r="CO1964" s="141"/>
    </row>
    <row r="1965" spans="1:93" s="5" customFormat="1" x14ac:dyDescent="0.25">
      <c r="A1965" s="139"/>
      <c r="B1965" s="139"/>
      <c r="C1965" s="139"/>
      <c r="D1965" s="139"/>
      <c r="E1965" s="139"/>
      <c r="F1965" s="139"/>
      <c r="G1965" s="139"/>
      <c r="H1965" s="139"/>
      <c r="I1965" s="139"/>
      <c r="J1965" s="139"/>
      <c r="K1965" s="139"/>
      <c r="L1965" s="139"/>
      <c r="M1965" s="139"/>
      <c r="N1965" s="139"/>
      <c r="O1965" s="139"/>
      <c r="P1965" s="139"/>
      <c r="Q1965" s="139"/>
      <c r="R1965" s="139"/>
      <c r="S1965" s="139"/>
      <c r="T1965" s="139"/>
      <c r="U1965" s="139"/>
      <c r="V1965" s="139"/>
      <c r="W1965" s="139"/>
      <c r="X1965" s="139"/>
      <c r="Y1965" s="139"/>
      <c r="Z1965" s="139"/>
      <c r="AA1965" s="139"/>
      <c r="AB1965" s="139"/>
      <c r="AC1965" s="139"/>
      <c r="AD1965" s="139"/>
      <c r="AE1965" s="139"/>
      <c r="AF1965" s="163"/>
      <c r="AG1965" s="163"/>
      <c r="AH1965" s="163"/>
      <c r="AI1965" s="163"/>
      <c r="AJ1965" s="163"/>
      <c r="AK1965" s="164"/>
      <c r="AL1965" s="139"/>
      <c r="AM1965" s="139"/>
      <c r="AN1965" s="139"/>
      <c r="AO1965" s="139"/>
      <c r="BB1965" s="165"/>
      <c r="BC1965" s="161"/>
      <c r="BD1965" s="166"/>
      <c r="BJ1965" s="165"/>
      <c r="BK1965" s="161"/>
      <c r="BL1965" s="166"/>
      <c r="CJ1965" s="413"/>
      <c r="CK1965" s="413"/>
      <c r="CO1965" s="141"/>
    </row>
    <row r="1966" spans="1:93" s="5" customFormat="1" x14ac:dyDescent="0.25">
      <c r="A1966" s="139"/>
      <c r="B1966" s="139"/>
      <c r="C1966" s="139"/>
      <c r="D1966" s="139"/>
      <c r="E1966" s="139"/>
      <c r="F1966" s="139"/>
      <c r="G1966" s="139"/>
      <c r="H1966" s="139"/>
      <c r="I1966" s="139"/>
      <c r="J1966" s="139"/>
      <c r="K1966" s="139"/>
      <c r="L1966" s="139"/>
      <c r="M1966" s="139"/>
      <c r="N1966" s="139"/>
      <c r="O1966" s="139"/>
      <c r="P1966" s="139"/>
      <c r="Q1966" s="139"/>
      <c r="R1966" s="139"/>
      <c r="S1966" s="139"/>
      <c r="T1966" s="139"/>
      <c r="U1966" s="139"/>
      <c r="V1966" s="139"/>
      <c r="W1966" s="139"/>
      <c r="X1966" s="139"/>
      <c r="Y1966" s="139"/>
      <c r="Z1966" s="139"/>
      <c r="AA1966" s="139"/>
      <c r="AB1966" s="139"/>
      <c r="AC1966" s="139"/>
      <c r="AD1966" s="139"/>
      <c r="AE1966" s="139"/>
      <c r="AF1966" s="163"/>
      <c r="AG1966" s="163"/>
      <c r="AH1966" s="163"/>
      <c r="AI1966" s="163"/>
      <c r="AJ1966" s="163"/>
      <c r="AK1966" s="164"/>
      <c r="AL1966" s="139"/>
      <c r="AM1966" s="139"/>
      <c r="AN1966" s="139"/>
      <c r="AO1966" s="139"/>
      <c r="BB1966" s="165"/>
      <c r="BC1966" s="161"/>
      <c r="BD1966" s="166"/>
      <c r="BJ1966" s="165"/>
      <c r="BK1966" s="161"/>
      <c r="BL1966" s="166"/>
      <c r="CJ1966" s="413"/>
      <c r="CK1966" s="413"/>
      <c r="CO1966" s="141"/>
    </row>
    <row r="1967" spans="1:93" s="5" customFormat="1" x14ac:dyDescent="0.25">
      <c r="A1967" s="139"/>
      <c r="B1967" s="139"/>
      <c r="C1967" s="139"/>
      <c r="D1967" s="139"/>
      <c r="E1967" s="139"/>
      <c r="F1967" s="139"/>
      <c r="G1967" s="139"/>
      <c r="H1967" s="139"/>
      <c r="I1967" s="139"/>
      <c r="J1967" s="139"/>
      <c r="K1967" s="139"/>
      <c r="L1967" s="139"/>
      <c r="M1967" s="139"/>
      <c r="N1967" s="139"/>
      <c r="O1967" s="139"/>
      <c r="P1967" s="139"/>
      <c r="Q1967" s="139"/>
      <c r="R1967" s="139"/>
      <c r="S1967" s="139"/>
      <c r="T1967" s="139"/>
      <c r="U1967" s="139"/>
      <c r="V1967" s="139"/>
      <c r="W1967" s="139"/>
      <c r="X1967" s="139"/>
      <c r="Y1967" s="139"/>
      <c r="Z1967" s="139"/>
      <c r="AA1967" s="139"/>
      <c r="AB1967" s="139"/>
      <c r="AC1967" s="139"/>
      <c r="AD1967" s="139"/>
      <c r="AE1967" s="139"/>
      <c r="AF1967" s="163"/>
      <c r="AG1967" s="163"/>
      <c r="AH1967" s="163"/>
      <c r="AI1967" s="163"/>
      <c r="AJ1967" s="163"/>
      <c r="AK1967" s="164"/>
      <c r="AL1967" s="139"/>
      <c r="AM1967" s="139"/>
      <c r="AN1967" s="139"/>
      <c r="AO1967" s="139"/>
      <c r="BB1967" s="165"/>
      <c r="BC1967" s="161"/>
      <c r="BD1967" s="166"/>
      <c r="BJ1967" s="165"/>
      <c r="BK1967" s="161"/>
      <c r="BL1967" s="166"/>
      <c r="CJ1967" s="413"/>
      <c r="CK1967" s="413"/>
      <c r="CO1967" s="141"/>
    </row>
    <row r="1968" spans="1:93" s="5" customFormat="1" x14ac:dyDescent="0.25">
      <c r="A1968" s="139"/>
      <c r="B1968" s="139"/>
      <c r="C1968" s="139"/>
      <c r="D1968" s="139"/>
      <c r="E1968" s="139"/>
      <c r="F1968" s="139"/>
      <c r="G1968" s="139"/>
      <c r="H1968" s="139"/>
      <c r="I1968" s="139"/>
      <c r="J1968" s="139"/>
      <c r="K1968" s="139"/>
      <c r="L1968" s="139"/>
      <c r="M1968" s="139"/>
      <c r="N1968" s="139"/>
      <c r="O1968" s="139"/>
      <c r="P1968" s="139"/>
      <c r="Q1968" s="139"/>
      <c r="R1968" s="139"/>
      <c r="S1968" s="139"/>
      <c r="T1968" s="139"/>
      <c r="U1968" s="139"/>
      <c r="V1968" s="139"/>
      <c r="W1968" s="139"/>
      <c r="X1968" s="139"/>
      <c r="Y1968" s="139"/>
      <c r="Z1968" s="139"/>
      <c r="AA1968" s="139"/>
      <c r="AB1968" s="139"/>
      <c r="AC1968" s="139"/>
      <c r="AD1968" s="139"/>
      <c r="AE1968" s="139"/>
      <c r="AF1968" s="163"/>
      <c r="AG1968" s="163"/>
      <c r="AH1968" s="163"/>
      <c r="AI1968" s="163"/>
      <c r="AJ1968" s="163"/>
      <c r="AK1968" s="164"/>
      <c r="AL1968" s="139"/>
      <c r="AM1968" s="139"/>
      <c r="AN1968" s="139"/>
      <c r="AO1968" s="139"/>
      <c r="BB1968" s="165"/>
      <c r="BC1968" s="161"/>
      <c r="BD1968" s="166"/>
      <c r="BJ1968" s="165"/>
      <c r="BK1968" s="161"/>
      <c r="BL1968" s="166"/>
      <c r="CJ1968" s="413"/>
      <c r="CK1968" s="413"/>
      <c r="CO1968" s="141"/>
    </row>
    <row r="1969" spans="1:93" s="5" customFormat="1" x14ac:dyDescent="0.25">
      <c r="A1969" s="139"/>
      <c r="B1969" s="139"/>
      <c r="C1969" s="139"/>
      <c r="D1969" s="139"/>
      <c r="E1969" s="139"/>
      <c r="F1969" s="139"/>
      <c r="G1969" s="139"/>
      <c r="H1969" s="139"/>
      <c r="I1969" s="139"/>
      <c r="J1969" s="139"/>
      <c r="K1969" s="139"/>
      <c r="L1969" s="139"/>
      <c r="M1969" s="139"/>
      <c r="N1969" s="139"/>
      <c r="O1969" s="139"/>
      <c r="P1969" s="139"/>
      <c r="Q1969" s="139"/>
      <c r="R1969" s="139"/>
      <c r="S1969" s="139"/>
      <c r="T1969" s="139"/>
      <c r="U1969" s="139"/>
      <c r="V1969" s="139"/>
      <c r="W1969" s="139"/>
      <c r="X1969" s="139"/>
      <c r="Y1969" s="139"/>
      <c r="Z1969" s="139"/>
      <c r="AA1969" s="139"/>
      <c r="AB1969" s="139"/>
      <c r="AC1969" s="139"/>
      <c r="AD1969" s="139"/>
      <c r="AE1969" s="139"/>
      <c r="AF1969" s="163"/>
      <c r="AG1969" s="163"/>
      <c r="AH1969" s="163"/>
      <c r="AI1969" s="163"/>
      <c r="AJ1969" s="163"/>
      <c r="AK1969" s="164"/>
      <c r="AL1969" s="139"/>
      <c r="AM1969" s="139"/>
      <c r="AN1969" s="139"/>
      <c r="AO1969" s="139"/>
      <c r="BB1969" s="165"/>
      <c r="BC1969" s="161"/>
      <c r="BD1969" s="166"/>
      <c r="BJ1969" s="165"/>
      <c r="BK1969" s="161"/>
      <c r="BL1969" s="166"/>
      <c r="CJ1969" s="413"/>
      <c r="CK1969" s="413"/>
      <c r="CO1969" s="141"/>
    </row>
    <row r="1970" spans="1:93" s="5" customFormat="1" x14ac:dyDescent="0.25">
      <c r="A1970" s="139"/>
      <c r="B1970" s="139"/>
      <c r="C1970" s="139"/>
      <c r="D1970" s="139"/>
      <c r="E1970" s="139"/>
      <c r="F1970" s="139"/>
      <c r="G1970" s="139"/>
      <c r="H1970" s="139"/>
      <c r="I1970" s="139"/>
      <c r="J1970" s="139"/>
      <c r="K1970" s="139"/>
      <c r="L1970" s="139"/>
      <c r="M1970" s="139"/>
      <c r="N1970" s="139"/>
      <c r="O1970" s="139"/>
      <c r="P1970" s="139"/>
      <c r="Q1970" s="139"/>
      <c r="R1970" s="139"/>
      <c r="S1970" s="139"/>
      <c r="T1970" s="139"/>
      <c r="U1970" s="139"/>
      <c r="V1970" s="139"/>
      <c r="W1970" s="139"/>
      <c r="X1970" s="139"/>
      <c r="Y1970" s="139"/>
      <c r="Z1970" s="139"/>
      <c r="AA1970" s="139"/>
      <c r="AB1970" s="139"/>
      <c r="AC1970" s="139"/>
      <c r="AD1970" s="139"/>
      <c r="AE1970" s="139"/>
      <c r="AF1970" s="163"/>
      <c r="AG1970" s="163"/>
      <c r="AH1970" s="163"/>
      <c r="AI1970" s="163"/>
      <c r="AJ1970" s="163"/>
      <c r="AK1970" s="164"/>
      <c r="AL1970" s="139"/>
      <c r="AM1970" s="139"/>
      <c r="AN1970" s="139"/>
      <c r="AO1970" s="139"/>
      <c r="BB1970" s="165"/>
      <c r="BC1970" s="161"/>
      <c r="BD1970" s="166"/>
      <c r="BJ1970" s="165"/>
      <c r="BK1970" s="161"/>
      <c r="BL1970" s="166"/>
      <c r="CJ1970" s="413"/>
      <c r="CK1970" s="413"/>
      <c r="CO1970" s="141"/>
    </row>
    <row r="1971" spans="1:93" s="5" customFormat="1" x14ac:dyDescent="0.25">
      <c r="A1971" s="139"/>
      <c r="B1971" s="139"/>
      <c r="C1971" s="139"/>
      <c r="D1971" s="139"/>
      <c r="E1971" s="139"/>
      <c r="F1971" s="139"/>
      <c r="G1971" s="139"/>
      <c r="H1971" s="139"/>
      <c r="I1971" s="139"/>
      <c r="J1971" s="139"/>
      <c r="K1971" s="139"/>
      <c r="L1971" s="139"/>
      <c r="M1971" s="139"/>
      <c r="N1971" s="139"/>
      <c r="O1971" s="139"/>
      <c r="P1971" s="139"/>
      <c r="Q1971" s="139"/>
      <c r="R1971" s="139"/>
      <c r="S1971" s="139"/>
      <c r="T1971" s="139"/>
      <c r="U1971" s="139"/>
      <c r="V1971" s="139"/>
      <c r="W1971" s="139"/>
      <c r="X1971" s="139"/>
      <c r="Y1971" s="139"/>
      <c r="Z1971" s="139"/>
      <c r="AA1971" s="139"/>
      <c r="AB1971" s="139"/>
      <c r="AC1971" s="139"/>
      <c r="AD1971" s="139"/>
      <c r="AE1971" s="139"/>
      <c r="AF1971" s="163"/>
      <c r="AG1971" s="163"/>
      <c r="AH1971" s="163"/>
      <c r="AI1971" s="163"/>
      <c r="AJ1971" s="163"/>
      <c r="AK1971" s="164"/>
      <c r="AL1971" s="139"/>
      <c r="AM1971" s="139"/>
      <c r="AN1971" s="139"/>
      <c r="AO1971" s="139"/>
      <c r="BB1971" s="165"/>
      <c r="BC1971" s="161"/>
      <c r="BD1971" s="166"/>
      <c r="BJ1971" s="165"/>
      <c r="BK1971" s="161"/>
      <c r="BL1971" s="166"/>
      <c r="CJ1971" s="413"/>
      <c r="CK1971" s="413"/>
      <c r="CO1971" s="141"/>
    </row>
    <row r="1972" spans="1:93" s="5" customFormat="1" x14ac:dyDescent="0.25">
      <c r="A1972" s="139"/>
      <c r="B1972" s="139"/>
      <c r="C1972" s="139"/>
      <c r="D1972" s="139"/>
      <c r="E1972" s="139"/>
      <c r="F1972" s="139"/>
      <c r="G1972" s="139"/>
      <c r="H1972" s="139"/>
      <c r="I1972" s="139"/>
      <c r="J1972" s="139"/>
      <c r="K1972" s="139"/>
      <c r="L1972" s="139"/>
      <c r="M1972" s="139"/>
      <c r="N1972" s="139"/>
      <c r="O1972" s="139"/>
      <c r="P1972" s="139"/>
      <c r="Q1972" s="139"/>
      <c r="R1972" s="139"/>
      <c r="S1972" s="139"/>
      <c r="T1972" s="139"/>
      <c r="U1972" s="139"/>
      <c r="V1972" s="139"/>
      <c r="W1972" s="139"/>
      <c r="X1972" s="139"/>
      <c r="Y1972" s="139"/>
      <c r="Z1972" s="139"/>
      <c r="AA1972" s="139"/>
      <c r="AB1972" s="139"/>
      <c r="AC1972" s="139"/>
      <c r="AD1972" s="139"/>
      <c r="AE1972" s="139"/>
      <c r="AF1972" s="163"/>
      <c r="AG1972" s="163"/>
      <c r="AH1972" s="163"/>
      <c r="AI1972" s="163"/>
      <c r="AJ1972" s="163"/>
      <c r="AK1972" s="164"/>
      <c r="AL1972" s="139"/>
      <c r="AM1972" s="139"/>
      <c r="AN1972" s="139"/>
      <c r="AO1972" s="139"/>
      <c r="BB1972" s="165"/>
      <c r="BC1972" s="161"/>
      <c r="BD1972" s="166"/>
      <c r="BJ1972" s="165"/>
      <c r="BK1972" s="161"/>
      <c r="BL1972" s="166"/>
      <c r="CJ1972" s="413"/>
      <c r="CK1972" s="413"/>
      <c r="CO1972" s="141"/>
    </row>
    <row r="1973" spans="1:93" s="5" customFormat="1" x14ac:dyDescent="0.25">
      <c r="A1973" s="139"/>
      <c r="B1973" s="139"/>
      <c r="C1973" s="139"/>
      <c r="D1973" s="139"/>
      <c r="E1973" s="139"/>
      <c r="F1973" s="139"/>
      <c r="G1973" s="139"/>
      <c r="H1973" s="139"/>
      <c r="I1973" s="139"/>
      <c r="J1973" s="139"/>
      <c r="K1973" s="139"/>
      <c r="L1973" s="139"/>
      <c r="M1973" s="139"/>
      <c r="N1973" s="139"/>
      <c r="O1973" s="139"/>
      <c r="P1973" s="139"/>
      <c r="Q1973" s="139"/>
      <c r="R1973" s="139"/>
      <c r="S1973" s="139"/>
      <c r="T1973" s="139"/>
      <c r="U1973" s="139"/>
      <c r="V1973" s="139"/>
      <c r="W1973" s="139"/>
      <c r="X1973" s="139"/>
      <c r="Y1973" s="139"/>
      <c r="Z1973" s="139"/>
      <c r="AA1973" s="139"/>
      <c r="AB1973" s="139"/>
      <c r="AC1973" s="139"/>
      <c r="AD1973" s="139"/>
      <c r="AE1973" s="139"/>
      <c r="AF1973" s="163"/>
      <c r="AG1973" s="163"/>
      <c r="AH1973" s="163"/>
      <c r="AI1973" s="163"/>
      <c r="AJ1973" s="163"/>
      <c r="AK1973" s="164"/>
      <c r="AL1973" s="139"/>
      <c r="AM1973" s="139"/>
      <c r="AN1973" s="139"/>
      <c r="AO1973" s="139"/>
      <c r="BB1973" s="165"/>
      <c r="BC1973" s="161"/>
      <c r="BD1973" s="166"/>
      <c r="BJ1973" s="165"/>
      <c r="BK1973" s="161"/>
      <c r="BL1973" s="166"/>
      <c r="CJ1973" s="413"/>
      <c r="CK1973" s="413"/>
      <c r="CO1973" s="141"/>
    </row>
    <row r="1974" spans="1:93" s="5" customFormat="1" x14ac:dyDescent="0.25">
      <c r="A1974" s="139"/>
      <c r="B1974" s="139"/>
      <c r="C1974" s="139"/>
      <c r="D1974" s="139"/>
      <c r="E1974" s="139"/>
      <c r="F1974" s="139"/>
      <c r="G1974" s="139"/>
      <c r="H1974" s="139"/>
      <c r="I1974" s="139"/>
      <c r="J1974" s="139"/>
      <c r="K1974" s="139"/>
      <c r="L1974" s="139"/>
      <c r="M1974" s="139"/>
      <c r="N1974" s="139"/>
      <c r="O1974" s="139"/>
      <c r="P1974" s="139"/>
      <c r="Q1974" s="139"/>
      <c r="R1974" s="139"/>
      <c r="S1974" s="139"/>
      <c r="T1974" s="139"/>
      <c r="U1974" s="139"/>
      <c r="V1974" s="139"/>
      <c r="W1974" s="139"/>
      <c r="X1974" s="139"/>
      <c r="Y1974" s="139"/>
      <c r="Z1974" s="139"/>
      <c r="AA1974" s="139"/>
      <c r="AB1974" s="139"/>
      <c r="AC1974" s="139"/>
      <c r="AD1974" s="139"/>
      <c r="AE1974" s="139"/>
      <c r="AF1974" s="163"/>
      <c r="AG1974" s="163"/>
      <c r="AH1974" s="163"/>
      <c r="AI1974" s="163"/>
      <c r="AJ1974" s="163"/>
      <c r="AK1974" s="164"/>
      <c r="AL1974" s="139"/>
      <c r="AM1974" s="139"/>
      <c r="AN1974" s="139"/>
      <c r="AO1974" s="139"/>
      <c r="BB1974" s="165"/>
      <c r="BC1974" s="161"/>
      <c r="BD1974" s="166"/>
      <c r="BJ1974" s="165"/>
      <c r="BK1974" s="161"/>
      <c r="BL1974" s="166"/>
      <c r="CJ1974" s="413"/>
      <c r="CK1974" s="413"/>
      <c r="CO1974" s="141"/>
    </row>
    <row r="1975" spans="1:93" s="5" customFormat="1" x14ac:dyDescent="0.25">
      <c r="A1975" s="139"/>
      <c r="B1975" s="139"/>
      <c r="C1975" s="139"/>
      <c r="D1975" s="139"/>
      <c r="E1975" s="139"/>
      <c r="F1975" s="139"/>
      <c r="G1975" s="139"/>
      <c r="H1975" s="139"/>
      <c r="I1975" s="139"/>
      <c r="J1975" s="139"/>
      <c r="K1975" s="139"/>
      <c r="L1975" s="139"/>
      <c r="M1975" s="139"/>
      <c r="N1975" s="139"/>
      <c r="O1975" s="139"/>
      <c r="P1975" s="139"/>
      <c r="Q1975" s="139"/>
      <c r="R1975" s="139"/>
      <c r="S1975" s="139"/>
      <c r="T1975" s="139"/>
      <c r="U1975" s="139"/>
      <c r="V1975" s="139"/>
      <c r="W1975" s="139"/>
      <c r="X1975" s="139"/>
      <c r="Y1975" s="139"/>
      <c r="Z1975" s="139"/>
      <c r="AA1975" s="139"/>
      <c r="AB1975" s="139"/>
      <c r="AC1975" s="139"/>
      <c r="AD1975" s="139"/>
      <c r="AE1975" s="139"/>
      <c r="AF1975" s="163"/>
      <c r="AG1975" s="163"/>
      <c r="AH1975" s="163"/>
      <c r="AI1975" s="163"/>
      <c r="AJ1975" s="163"/>
      <c r="AK1975" s="164"/>
      <c r="AL1975" s="139"/>
      <c r="AM1975" s="139"/>
      <c r="AN1975" s="139"/>
      <c r="AO1975" s="139"/>
      <c r="BB1975" s="165"/>
      <c r="BC1975" s="161"/>
      <c r="BD1975" s="166"/>
      <c r="BJ1975" s="165"/>
      <c r="BK1975" s="161"/>
      <c r="BL1975" s="166"/>
      <c r="CJ1975" s="413"/>
      <c r="CK1975" s="413"/>
      <c r="CO1975" s="141"/>
    </row>
    <row r="1976" spans="1:93" s="5" customFormat="1" x14ac:dyDescent="0.25">
      <c r="A1976" s="139"/>
      <c r="B1976" s="139"/>
      <c r="C1976" s="139"/>
      <c r="D1976" s="139"/>
      <c r="E1976" s="139"/>
      <c r="F1976" s="139"/>
      <c r="G1976" s="139"/>
      <c r="H1976" s="139"/>
      <c r="I1976" s="139"/>
      <c r="J1976" s="139"/>
      <c r="K1976" s="139"/>
      <c r="L1976" s="139"/>
      <c r="M1976" s="139"/>
      <c r="N1976" s="139"/>
      <c r="O1976" s="139"/>
      <c r="P1976" s="139"/>
      <c r="Q1976" s="139"/>
      <c r="R1976" s="139"/>
      <c r="S1976" s="139"/>
      <c r="T1976" s="139"/>
      <c r="U1976" s="139"/>
      <c r="V1976" s="139"/>
      <c r="W1976" s="139"/>
      <c r="X1976" s="139"/>
      <c r="Y1976" s="139"/>
      <c r="Z1976" s="139"/>
      <c r="AA1976" s="139"/>
      <c r="AB1976" s="139"/>
      <c r="AC1976" s="139"/>
      <c r="AD1976" s="139"/>
      <c r="AE1976" s="139"/>
      <c r="AF1976" s="163"/>
      <c r="AG1976" s="163"/>
      <c r="AH1976" s="163"/>
      <c r="AI1976" s="163"/>
      <c r="AJ1976" s="163"/>
      <c r="AK1976" s="164"/>
      <c r="AL1976" s="139"/>
      <c r="AM1976" s="139"/>
      <c r="AN1976" s="139"/>
      <c r="AO1976" s="139"/>
      <c r="BB1976" s="165"/>
      <c r="BC1976" s="161"/>
      <c r="BD1976" s="166"/>
      <c r="BJ1976" s="165"/>
      <c r="BK1976" s="161"/>
      <c r="BL1976" s="166"/>
      <c r="CJ1976" s="413"/>
      <c r="CK1976" s="413"/>
      <c r="CO1976" s="141"/>
    </row>
    <row r="1977" spans="1:93" s="5" customFormat="1" x14ac:dyDescent="0.25">
      <c r="A1977" s="139"/>
      <c r="B1977" s="139"/>
      <c r="C1977" s="139"/>
      <c r="D1977" s="139"/>
      <c r="E1977" s="139"/>
      <c r="F1977" s="139"/>
      <c r="G1977" s="139"/>
      <c r="H1977" s="139"/>
      <c r="I1977" s="139"/>
      <c r="J1977" s="139"/>
      <c r="K1977" s="139"/>
      <c r="L1977" s="139"/>
      <c r="M1977" s="139"/>
      <c r="N1977" s="139"/>
      <c r="O1977" s="139"/>
      <c r="P1977" s="139"/>
      <c r="Q1977" s="139"/>
      <c r="R1977" s="139"/>
      <c r="S1977" s="139"/>
      <c r="T1977" s="139"/>
      <c r="U1977" s="139"/>
      <c r="V1977" s="139"/>
      <c r="W1977" s="139"/>
      <c r="X1977" s="139"/>
      <c r="Y1977" s="139"/>
      <c r="Z1977" s="139"/>
      <c r="AA1977" s="139"/>
      <c r="AB1977" s="139"/>
      <c r="AC1977" s="139"/>
      <c r="AD1977" s="139"/>
      <c r="AE1977" s="139"/>
      <c r="AF1977" s="163"/>
      <c r="AG1977" s="163"/>
      <c r="AH1977" s="163"/>
      <c r="AI1977" s="163"/>
      <c r="AJ1977" s="163"/>
      <c r="AK1977" s="164"/>
      <c r="AL1977" s="139"/>
      <c r="AM1977" s="139"/>
      <c r="AN1977" s="139"/>
      <c r="AO1977" s="139"/>
      <c r="BB1977" s="165"/>
      <c r="BC1977" s="161"/>
      <c r="BD1977" s="166"/>
      <c r="BJ1977" s="165"/>
      <c r="BK1977" s="161"/>
      <c r="BL1977" s="166"/>
      <c r="CJ1977" s="413"/>
      <c r="CK1977" s="413"/>
      <c r="CO1977" s="141"/>
    </row>
    <row r="1978" spans="1:93" s="5" customFormat="1" x14ac:dyDescent="0.25">
      <c r="A1978" s="139"/>
      <c r="B1978" s="139"/>
      <c r="C1978" s="139"/>
      <c r="D1978" s="139"/>
      <c r="E1978" s="139"/>
      <c r="F1978" s="139"/>
      <c r="G1978" s="139"/>
      <c r="H1978" s="139"/>
      <c r="I1978" s="139"/>
      <c r="J1978" s="139"/>
      <c r="K1978" s="139"/>
      <c r="L1978" s="139"/>
      <c r="M1978" s="139"/>
      <c r="N1978" s="139"/>
      <c r="O1978" s="139"/>
      <c r="P1978" s="139"/>
      <c r="Q1978" s="139"/>
      <c r="R1978" s="139"/>
      <c r="S1978" s="139"/>
      <c r="T1978" s="139"/>
      <c r="U1978" s="139"/>
      <c r="V1978" s="139"/>
      <c r="W1978" s="139"/>
      <c r="X1978" s="139"/>
      <c r="Y1978" s="139"/>
      <c r="Z1978" s="139"/>
      <c r="AA1978" s="139"/>
      <c r="AB1978" s="139"/>
      <c r="AC1978" s="139"/>
      <c r="AD1978" s="139"/>
      <c r="AE1978" s="139"/>
      <c r="AF1978" s="163"/>
      <c r="AG1978" s="163"/>
      <c r="AH1978" s="163"/>
      <c r="AI1978" s="163"/>
      <c r="AJ1978" s="163"/>
      <c r="AK1978" s="164"/>
      <c r="AL1978" s="139"/>
      <c r="AM1978" s="139"/>
      <c r="AN1978" s="139"/>
      <c r="AO1978" s="139"/>
      <c r="BB1978" s="165"/>
      <c r="BC1978" s="161"/>
      <c r="BD1978" s="166"/>
      <c r="BJ1978" s="165"/>
      <c r="BK1978" s="161"/>
      <c r="BL1978" s="166"/>
      <c r="CJ1978" s="413"/>
      <c r="CK1978" s="413"/>
      <c r="CO1978" s="141"/>
    </row>
    <row r="1979" spans="1:93" s="5" customFormat="1" x14ac:dyDescent="0.25">
      <c r="A1979" s="139"/>
      <c r="B1979" s="139"/>
      <c r="C1979" s="139"/>
      <c r="D1979" s="139"/>
      <c r="E1979" s="139"/>
      <c r="F1979" s="139"/>
      <c r="G1979" s="139"/>
      <c r="H1979" s="139"/>
      <c r="I1979" s="139"/>
      <c r="J1979" s="139"/>
      <c r="K1979" s="139"/>
      <c r="L1979" s="139"/>
      <c r="M1979" s="139"/>
      <c r="N1979" s="139"/>
      <c r="O1979" s="139"/>
      <c r="P1979" s="139"/>
      <c r="Q1979" s="139"/>
      <c r="R1979" s="139"/>
      <c r="S1979" s="139"/>
      <c r="T1979" s="139"/>
      <c r="U1979" s="139"/>
      <c r="V1979" s="139"/>
      <c r="W1979" s="139"/>
      <c r="X1979" s="139"/>
      <c r="Y1979" s="139"/>
      <c r="Z1979" s="139"/>
      <c r="AA1979" s="139"/>
      <c r="AB1979" s="139"/>
      <c r="AC1979" s="139"/>
      <c r="AD1979" s="139"/>
      <c r="AE1979" s="139"/>
      <c r="AF1979" s="163"/>
      <c r="AG1979" s="163"/>
      <c r="AH1979" s="163"/>
      <c r="AI1979" s="163"/>
      <c r="AJ1979" s="163"/>
      <c r="AK1979" s="164"/>
      <c r="AL1979" s="139"/>
      <c r="AM1979" s="139"/>
      <c r="AN1979" s="139"/>
      <c r="AO1979" s="139"/>
      <c r="BB1979" s="165"/>
      <c r="BC1979" s="161"/>
      <c r="BD1979" s="166"/>
      <c r="BJ1979" s="165"/>
      <c r="BK1979" s="161"/>
      <c r="BL1979" s="166"/>
      <c r="CJ1979" s="413"/>
      <c r="CK1979" s="413"/>
      <c r="CO1979" s="141"/>
    </row>
    <row r="1980" spans="1:93" s="5" customFormat="1" x14ac:dyDescent="0.25">
      <c r="A1980" s="139"/>
      <c r="B1980" s="139"/>
      <c r="C1980" s="139"/>
      <c r="D1980" s="139"/>
      <c r="E1980" s="139"/>
      <c r="F1980" s="139"/>
      <c r="G1980" s="139"/>
      <c r="H1980" s="139"/>
      <c r="I1980" s="139"/>
      <c r="J1980" s="139"/>
      <c r="K1980" s="139"/>
      <c r="L1980" s="139"/>
      <c r="M1980" s="139"/>
      <c r="N1980" s="139"/>
      <c r="O1980" s="139"/>
      <c r="P1980" s="139"/>
      <c r="Q1980" s="139"/>
      <c r="R1980" s="139"/>
      <c r="S1980" s="139"/>
      <c r="T1980" s="139"/>
      <c r="U1980" s="139"/>
      <c r="V1980" s="139"/>
      <c r="W1980" s="139"/>
      <c r="X1980" s="139"/>
      <c r="Y1980" s="139"/>
      <c r="Z1980" s="139"/>
      <c r="AA1980" s="139"/>
      <c r="AB1980" s="139"/>
      <c r="AC1980" s="139"/>
      <c r="AD1980" s="139"/>
      <c r="AE1980" s="139"/>
      <c r="AF1980" s="163"/>
      <c r="AG1980" s="163"/>
      <c r="AH1980" s="163"/>
      <c r="AI1980" s="163"/>
      <c r="AJ1980" s="163"/>
      <c r="AK1980" s="164"/>
      <c r="AL1980" s="139"/>
      <c r="AM1980" s="139"/>
      <c r="AN1980" s="139"/>
      <c r="AO1980" s="139"/>
      <c r="BB1980" s="165"/>
      <c r="BC1980" s="161"/>
      <c r="BD1980" s="166"/>
      <c r="BJ1980" s="165"/>
      <c r="BK1980" s="161"/>
      <c r="BL1980" s="166"/>
      <c r="CJ1980" s="413"/>
      <c r="CK1980" s="413"/>
      <c r="CO1980" s="141"/>
    </row>
    <row r="1981" spans="1:93" s="5" customFormat="1" x14ac:dyDescent="0.25">
      <c r="A1981" s="139"/>
      <c r="B1981" s="139"/>
      <c r="C1981" s="139"/>
      <c r="D1981" s="139"/>
      <c r="E1981" s="139"/>
      <c r="F1981" s="139"/>
      <c r="G1981" s="139"/>
      <c r="H1981" s="139"/>
      <c r="I1981" s="139"/>
      <c r="J1981" s="139"/>
      <c r="K1981" s="139"/>
      <c r="L1981" s="139"/>
      <c r="M1981" s="139"/>
      <c r="N1981" s="139"/>
      <c r="O1981" s="139"/>
      <c r="P1981" s="139"/>
      <c r="Q1981" s="139"/>
      <c r="R1981" s="139"/>
      <c r="S1981" s="139"/>
      <c r="T1981" s="139"/>
      <c r="U1981" s="139"/>
      <c r="V1981" s="139"/>
      <c r="W1981" s="139"/>
      <c r="X1981" s="139"/>
      <c r="Y1981" s="139"/>
      <c r="Z1981" s="139"/>
      <c r="AA1981" s="139"/>
      <c r="AB1981" s="139"/>
      <c r="AC1981" s="139"/>
      <c r="AD1981" s="139"/>
      <c r="AE1981" s="139"/>
      <c r="AF1981" s="163"/>
      <c r="AG1981" s="163"/>
      <c r="AH1981" s="163"/>
      <c r="AI1981" s="163"/>
      <c r="AJ1981" s="163"/>
      <c r="AK1981" s="164"/>
      <c r="AL1981" s="139"/>
      <c r="AM1981" s="139"/>
      <c r="AN1981" s="139"/>
      <c r="AO1981" s="139"/>
      <c r="BB1981" s="165"/>
      <c r="BC1981" s="161"/>
      <c r="BD1981" s="166"/>
      <c r="BJ1981" s="165"/>
      <c r="BK1981" s="161"/>
      <c r="BL1981" s="166"/>
      <c r="CJ1981" s="413"/>
      <c r="CK1981" s="413"/>
      <c r="CO1981" s="141"/>
    </row>
    <row r="1982" spans="1:93" s="5" customFormat="1" x14ac:dyDescent="0.25">
      <c r="A1982" s="139"/>
      <c r="B1982" s="139"/>
      <c r="C1982" s="139"/>
      <c r="D1982" s="139"/>
      <c r="E1982" s="139"/>
      <c r="F1982" s="139"/>
      <c r="G1982" s="139"/>
      <c r="H1982" s="139"/>
      <c r="I1982" s="139"/>
      <c r="J1982" s="139"/>
      <c r="K1982" s="139"/>
      <c r="L1982" s="139"/>
      <c r="M1982" s="139"/>
      <c r="N1982" s="139"/>
      <c r="O1982" s="139"/>
      <c r="P1982" s="139"/>
      <c r="Q1982" s="139"/>
      <c r="R1982" s="139"/>
      <c r="S1982" s="139"/>
      <c r="T1982" s="139"/>
      <c r="U1982" s="139"/>
      <c r="V1982" s="139"/>
      <c r="W1982" s="139"/>
      <c r="X1982" s="139"/>
      <c r="Y1982" s="139"/>
      <c r="Z1982" s="139"/>
      <c r="AA1982" s="139"/>
      <c r="AB1982" s="139"/>
      <c r="AC1982" s="139"/>
      <c r="AD1982" s="139"/>
      <c r="AE1982" s="139"/>
      <c r="AF1982" s="163"/>
      <c r="AG1982" s="163"/>
      <c r="AH1982" s="163"/>
      <c r="AI1982" s="163"/>
      <c r="AJ1982" s="163"/>
      <c r="AK1982" s="164"/>
      <c r="AL1982" s="139"/>
      <c r="AM1982" s="139"/>
      <c r="AN1982" s="139"/>
      <c r="AO1982" s="139"/>
      <c r="BB1982" s="165"/>
      <c r="BC1982" s="161"/>
      <c r="BD1982" s="166"/>
      <c r="BJ1982" s="165"/>
      <c r="BK1982" s="161"/>
      <c r="BL1982" s="166"/>
      <c r="CJ1982" s="413"/>
      <c r="CK1982" s="413"/>
      <c r="CO1982" s="141"/>
    </row>
    <row r="1983" spans="1:93" s="5" customFormat="1" x14ac:dyDescent="0.25">
      <c r="A1983" s="139"/>
      <c r="B1983" s="139"/>
      <c r="C1983" s="139"/>
      <c r="D1983" s="139"/>
      <c r="E1983" s="139"/>
      <c r="F1983" s="139"/>
      <c r="G1983" s="139"/>
      <c r="H1983" s="139"/>
      <c r="I1983" s="139"/>
      <c r="J1983" s="139"/>
      <c r="K1983" s="139"/>
      <c r="L1983" s="139"/>
      <c r="M1983" s="139"/>
      <c r="N1983" s="139"/>
      <c r="O1983" s="139"/>
      <c r="P1983" s="139"/>
      <c r="Q1983" s="139"/>
      <c r="R1983" s="139"/>
      <c r="S1983" s="139"/>
      <c r="T1983" s="139"/>
      <c r="U1983" s="139"/>
      <c r="V1983" s="139"/>
      <c r="W1983" s="139"/>
      <c r="X1983" s="139"/>
      <c r="Y1983" s="139"/>
      <c r="Z1983" s="139"/>
      <c r="AA1983" s="139"/>
      <c r="AB1983" s="139"/>
      <c r="AC1983" s="139"/>
      <c r="AD1983" s="139"/>
      <c r="AE1983" s="139"/>
      <c r="AF1983" s="163"/>
      <c r="AG1983" s="163"/>
      <c r="AH1983" s="163"/>
      <c r="AI1983" s="163"/>
      <c r="AJ1983" s="163"/>
      <c r="AK1983" s="164"/>
      <c r="AL1983" s="139"/>
      <c r="AM1983" s="139"/>
      <c r="AN1983" s="139"/>
      <c r="AO1983" s="139"/>
      <c r="BB1983" s="165"/>
      <c r="BC1983" s="161"/>
      <c r="BD1983" s="166"/>
      <c r="BJ1983" s="165"/>
      <c r="BK1983" s="161"/>
      <c r="BL1983" s="166"/>
      <c r="CJ1983" s="413"/>
      <c r="CK1983" s="413"/>
      <c r="CO1983" s="141"/>
    </row>
    <row r="1984" spans="1:93" s="5" customFormat="1" x14ac:dyDescent="0.25">
      <c r="A1984" s="139"/>
      <c r="B1984" s="139"/>
      <c r="C1984" s="139"/>
      <c r="D1984" s="139"/>
      <c r="E1984" s="139"/>
      <c r="F1984" s="139"/>
      <c r="G1984" s="139"/>
      <c r="H1984" s="139"/>
      <c r="I1984" s="139"/>
      <c r="J1984" s="139"/>
      <c r="K1984" s="139"/>
      <c r="L1984" s="139"/>
      <c r="M1984" s="139"/>
      <c r="N1984" s="139"/>
      <c r="O1984" s="139"/>
      <c r="P1984" s="139"/>
      <c r="Q1984" s="139"/>
      <c r="R1984" s="139"/>
      <c r="S1984" s="139"/>
      <c r="T1984" s="139"/>
      <c r="U1984" s="139"/>
      <c r="V1984" s="139"/>
      <c r="W1984" s="139"/>
      <c r="X1984" s="139"/>
      <c r="Y1984" s="139"/>
      <c r="Z1984" s="139"/>
      <c r="AA1984" s="139"/>
      <c r="AB1984" s="139"/>
      <c r="AC1984" s="139"/>
      <c r="AD1984" s="139"/>
      <c r="AE1984" s="139"/>
      <c r="AF1984" s="163"/>
      <c r="AG1984" s="163"/>
      <c r="AH1984" s="163"/>
      <c r="AI1984" s="163"/>
      <c r="AJ1984" s="163"/>
      <c r="AK1984" s="164"/>
      <c r="AL1984" s="139"/>
      <c r="AM1984" s="139"/>
      <c r="AN1984" s="139"/>
      <c r="AO1984" s="139"/>
      <c r="BB1984" s="165"/>
      <c r="BC1984" s="161"/>
      <c r="BD1984" s="166"/>
      <c r="BJ1984" s="165"/>
      <c r="BK1984" s="161"/>
      <c r="BL1984" s="166"/>
      <c r="CJ1984" s="413"/>
      <c r="CK1984" s="413"/>
      <c r="CO1984" s="141"/>
    </row>
    <row r="1985" spans="1:93" s="5" customFormat="1" x14ac:dyDescent="0.25">
      <c r="A1985" s="139"/>
      <c r="B1985" s="139"/>
      <c r="C1985" s="139"/>
      <c r="D1985" s="139"/>
      <c r="E1985" s="139"/>
      <c r="F1985" s="139"/>
      <c r="G1985" s="139"/>
      <c r="H1985" s="139"/>
      <c r="I1985" s="139"/>
      <c r="J1985" s="139"/>
      <c r="K1985" s="139"/>
      <c r="L1985" s="139"/>
      <c r="M1985" s="139"/>
      <c r="N1985" s="139"/>
      <c r="O1985" s="139"/>
      <c r="P1985" s="139"/>
      <c r="Q1985" s="139"/>
      <c r="R1985" s="139"/>
      <c r="S1985" s="139"/>
      <c r="T1985" s="139"/>
      <c r="U1985" s="139"/>
      <c r="V1985" s="139"/>
      <c r="W1985" s="139"/>
      <c r="X1985" s="139"/>
      <c r="Y1985" s="139"/>
      <c r="Z1985" s="139"/>
      <c r="AA1985" s="139"/>
      <c r="AB1985" s="139"/>
      <c r="AC1985" s="139"/>
      <c r="AD1985" s="139"/>
      <c r="AE1985" s="139"/>
      <c r="AF1985" s="163"/>
      <c r="AG1985" s="163"/>
      <c r="AH1985" s="163"/>
      <c r="AI1985" s="163"/>
      <c r="AJ1985" s="163"/>
      <c r="AK1985" s="164"/>
      <c r="AL1985" s="139"/>
      <c r="AM1985" s="139"/>
      <c r="AN1985" s="139"/>
      <c r="AO1985" s="139"/>
      <c r="BB1985" s="165"/>
      <c r="BC1985" s="161"/>
      <c r="BD1985" s="166"/>
      <c r="BJ1985" s="165"/>
      <c r="BK1985" s="161"/>
      <c r="BL1985" s="166"/>
      <c r="CJ1985" s="413"/>
      <c r="CK1985" s="413"/>
      <c r="CO1985" s="141"/>
    </row>
    <row r="1986" spans="1:93" s="5" customFormat="1" x14ac:dyDescent="0.25">
      <c r="A1986" s="139"/>
      <c r="B1986" s="139"/>
      <c r="C1986" s="139"/>
      <c r="D1986" s="139"/>
      <c r="E1986" s="139"/>
      <c r="F1986" s="139"/>
      <c r="G1986" s="139"/>
      <c r="H1986" s="139"/>
      <c r="I1986" s="139"/>
      <c r="J1986" s="139"/>
      <c r="K1986" s="139"/>
      <c r="L1986" s="139"/>
      <c r="M1986" s="139"/>
      <c r="N1986" s="139"/>
      <c r="O1986" s="139"/>
      <c r="P1986" s="139"/>
      <c r="Q1986" s="139"/>
      <c r="R1986" s="139"/>
      <c r="S1986" s="139"/>
      <c r="T1986" s="139"/>
      <c r="U1986" s="139"/>
      <c r="V1986" s="139"/>
      <c r="W1986" s="139"/>
      <c r="X1986" s="139"/>
      <c r="Y1986" s="139"/>
      <c r="Z1986" s="139"/>
      <c r="AA1986" s="139"/>
      <c r="AB1986" s="139"/>
      <c r="AC1986" s="139"/>
      <c r="AD1986" s="139"/>
      <c r="AE1986" s="139"/>
      <c r="AF1986" s="163"/>
      <c r="AG1986" s="163"/>
      <c r="AH1986" s="163"/>
      <c r="AI1986" s="163"/>
      <c r="AJ1986" s="163"/>
      <c r="AK1986" s="164"/>
      <c r="AL1986" s="139"/>
      <c r="AM1986" s="139"/>
      <c r="AN1986" s="139"/>
      <c r="AO1986" s="139"/>
      <c r="BB1986" s="165"/>
      <c r="BC1986" s="161"/>
      <c r="BD1986" s="166"/>
      <c r="BJ1986" s="165"/>
      <c r="BK1986" s="161"/>
      <c r="BL1986" s="166"/>
      <c r="CJ1986" s="413"/>
      <c r="CK1986" s="413"/>
      <c r="CO1986" s="141"/>
    </row>
    <row r="1987" spans="1:93" s="5" customFormat="1" x14ac:dyDescent="0.25">
      <c r="A1987" s="139"/>
      <c r="B1987" s="139"/>
      <c r="C1987" s="139"/>
      <c r="D1987" s="139"/>
      <c r="E1987" s="139"/>
      <c r="F1987" s="139"/>
      <c r="G1987" s="139"/>
      <c r="H1987" s="139"/>
      <c r="I1987" s="139"/>
      <c r="J1987" s="139"/>
      <c r="K1987" s="139"/>
      <c r="L1987" s="139"/>
      <c r="M1987" s="139"/>
      <c r="N1987" s="139"/>
      <c r="O1987" s="139"/>
      <c r="P1987" s="139"/>
      <c r="Q1987" s="139"/>
      <c r="R1987" s="139"/>
      <c r="S1987" s="139"/>
      <c r="T1987" s="139"/>
      <c r="U1987" s="139"/>
      <c r="V1987" s="139"/>
      <c r="W1987" s="139"/>
      <c r="X1987" s="139"/>
      <c r="Y1987" s="139"/>
      <c r="Z1987" s="139"/>
      <c r="AA1987" s="139"/>
      <c r="AB1987" s="139"/>
      <c r="AC1987" s="139"/>
      <c r="AD1987" s="139"/>
      <c r="AE1987" s="139"/>
      <c r="AF1987" s="163"/>
      <c r="AG1987" s="163"/>
      <c r="AH1987" s="163"/>
      <c r="AI1987" s="163"/>
      <c r="AJ1987" s="163"/>
      <c r="AK1987" s="164"/>
      <c r="AL1987" s="139"/>
      <c r="AM1987" s="139"/>
      <c r="AN1987" s="139"/>
      <c r="AO1987" s="139"/>
      <c r="BB1987" s="165"/>
      <c r="BC1987" s="161"/>
      <c r="BD1987" s="166"/>
      <c r="BJ1987" s="165"/>
      <c r="BK1987" s="161"/>
      <c r="BL1987" s="166"/>
      <c r="CJ1987" s="413"/>
      <c r="CK1987" s="413"/>
      <c r="CO1987" s="141"/>
    </row>
    <row r="1988" spans="1:93" s="5" customFormat="1" x14ac:dyDescent="0.25">
      <c r="A1988" s="139"/>
      <c r="B1988" s="139"/>
      <c r="C1988" s="139"/>
      <c r="D1988" s="139"/>
      <c r="E1988" s="139"/>
      <c r="F1988" s="139"/>
      <c r="G1988" s="139"/>
      <c r="H1988" s="139"/>
      <c r="I1988" s="139"/>
      <c r="J1988" s="139"/>
      <c r="K1988" s="139"/>
      <c r="L1988" s="139"/>
      <c r="M1988" s="139"/>
      <c r="N1988" s="139"/>
      <c r="O1988" s="139"/>
      <c r="P1988" s="139"/>
      <c r="Q1988" s="139"/>
      <c r="R1988" s="139"/>
      <c r="S1988" s="139"/>
      <c r="T1988" s="139"/>
      <c r="U1988" s="139"/>
      <c r="V1988" s="139"/>
      <c r="W1988" s="139"/>
      <c r="X1988" s="139"/>
      <c r="Y1988" s="139"/>
      <c r="Z1988" s="139"/>
      <c r="AA1988" s="139"/>
      <c r="AB1988" s="139"/>
      <c r="AC1988" s="139"/>
      <c r="AD1988" s="139"/>
      <c r="AE1988" s="139"/>
      <c r="AF1988" s="163"/>
      <c r="AG1988" s="163"/>
      <c r="AH1988" s="163"/>
      <c r="AI1988" s="163"/>
      <c r="AJ1988" s="163"/>
      <c r="AK1988" s="164"/>
      <c r="AL1988" s="139"/>
      <c r="AM1988" s="139"/>
      <c r="AN1988" s="139"/>
      <c r="AO1988" s="139"/>
      <c r="BB1988" s="165"/>
      <c r="BC1988" s="161"/>
      <c r="BD1988" s="166"/>
      <c r="BJ1988" s="165"/>
      <c r="BK1988" s="161"/>
      <c r="BL1988" s="166"/>
      <c r="CJ1988" s="413"/>
      <c r="CK1988" s="413"/>
      <c r="CO1988" s="141"/>
    </row>
    <row r="1989" spans="1:93" s="5" customFormat="1" x14ac:dyDescent="0.25">
      <c r="A1989" s="139"/>
      <c r="B1989" s="139"/>
      <c r="C1989" s="139"/>
      <c r="D1989" s="139"/>
      <c r="E1989" s="139"/>
      <c r="F1989" s="139"/>
      <c r="G1989" s="139"/>
      <c r="H1989" s="139"/>
      <c r="I1989" s="139"/>
      <c r="J1989" s="139"/>
      <c r="K1989" s="139"/>
      <c r="L1989" s="139"/>
      <c r="M1989" s="139"/>
      <c r="N1989" s="139"/>
      <c r="O1989" s="139"/>
      <c r="P1989" s="139"/>
      <c r="Q1989" s="139"/>
      <c r="R1989" s="139"/>
      <c r="S1989" s="139"/>
      <c r="T1989" s="139"/>
      <c r="U1989" s="139"/>
      <c r="V1989" s="139"/>
      <c r="W1989" s="139"/>
      <c r="X1989" s="139"/>
      <c r="Y1989" s="139"/>
      <c r="Z1989" s="139"/>
      <c r="AA1989" s="139"/>
      <c r="AB1989" s="139"/>
      <c r="AC1989" s="139"/>
      <c r="AD1989" s="139"/>
      <c r="AE1989" s="139"/>
      <c r="AF1989" s="163"/>
      <c r="AG1989" s="163"/>
      <c r="AH1989" s="163"/>
      <c r="AI1989" s="163"/>
      <c r="AJ1989" s="163"/>
      <c r="AK1989" s="164"/>
      <c r="AL1989" s="139"/>
      <c r="AM1989" s="139"/>
      <c r="AN1989" s="139"/>
      <c r="AO1989" s="139"/>
      <c r="BB1989" s="165"/>
      <c r="BC1989" s="161"/>
      <c r="BD1989" s="166"/>
      <c r="BJ1989" s="165"/>
      <c r="BK1989" s="161"/>
      <c r="BL1989" s="166"/>
      <c r="CJ1989" s="413"/>
      <c r="CK1989" s="413"/>
      <c r="CO1989" s="141"/>
    </row>
    <row r="1990" spans="1:93" s="5" customFormat="1" x14ac:dyDescent="0.25">
      <c r="A1990" s="139"/>
      <c r="B1990" s="139"/>
      <c r="C1990" s="139"/>
      <c r="D1990" s="139"/>
      <c r="E1990" s="139"/>
      <c r="F1990" s="139"/>
      <c r="G1990" s="139"/>
      <c r="H1990" s="139"/>
      <c r="I1990" s="139"/>
      <c r="J1990" s="139"/>
      <c r="K1990" s="139"/>
      <c r="L1990" s="139"/>
      <c r="M1990" s="139"/>
      <c r="N1990" s="139"/>
      <c r="O1990" s="139"/>
      <c r="P1990" s="139"/>
      <c r="Q1990" s="139"/>
      <c r="R1990" s="139"/>
      <c r="S1990" s="139"/>
      <c r="T1990" s="139"/>
      <c r="U1990" s="139"/>
      <c r="V1990" s="139"/>
      <c r="W1990" s="139"/>
      <c r="X1990" s="139"/>
      <c r="Y1990" s="139"/>
      <c r="Z1990" s="139"/>
      <c r="AA1990" s="139"/>
      <c r="AB1990" s="139"/>
      <c r="AC1990" s="139"/>
      <c r="AD1990" s="139"/>
      <c r="AE1990" s="139"/>
      <c r="AF1990" s="163"/>
      <c r="AG1990" s="163"/>
      <c r="AH1990" s="163"/>
      <c r="AI1990" s="163"/>
      <c r="AJ1990" s="163"/>
      <c r="AK1990" s="164"/>
      <c r="AL1990" s="139"/>
      <c r="AM1990" s="139"/>
      <c r="AN1990" s="139"/>
      <c r="AO1990" s="139"/>
      <c r="BB1990" s="165"/>
      <c r="BC1990" s="161"/>
      <c r="BD1990" s="166"/>
      <c r="BJ1990" s="165"/>
      <c r="BK1990" s="161"/>
      <c r="BL1990" s="166"/>
      <c r="CJ1990" s="413"/>
      <c r="CK1990" s="413"/>
      <c r="CO1990" s="141"/>
    </row>
    <row r="1991" spans="1:93" s="5" customFormat="1" x14ac:dyDescent="0.25">
      <c r="A1991" s="139"/>
      <c r="B1991" s="139"/>
      <c r="C1991" s="139"/>
      <c r="D1991" s="139"/>
      <c r="E1991" s="139"/>
      <c r="F1991" s="139"/>
      <c r="G1991" s="139"/>
      <c r="H1991" s="139"/>
      <c r="I1991" s="139"/>
      <c r="J1991" s="139"/>
      <c r="K1991" s="139"/>
      <c r="L1991" s="139"/>
      <c r="M1991" s="139"/>
      <c r="N1991" s="139"/>
      <c r="O1991" s="139"/>
      <c r="P1991" s="139"/>
      <c r="Q1991" s="139"/>
      <c r="R1991" s="139"/>
      <c r="S1991" s="139"/>
      <c r="T1991" s="139"/>
      <c r="U1991" s="139"/>
      <c r="V1991" s="139"/>
      <c r="W1991" s="139"/>
      <c r="X1991" s="139"/>
      <c r="Y1991" s="139"/>
      <c r="Z1991" s="139"/>
      <c r="AA1991" s="139"/>
      <c r="AB1991" s="139"/>
      <c r="AC1991" s="139"/>
      <c r="AD1991" s="139"/>
      <c r="AE1991" s="139"/>
      <c r="AF1991" s="163"/>
      <c r="AG1991" s="163"/>
      <c r="AH1991" s="163"/>
      <c r="AI1991" s="163"/>
      <c r="AJ1991" s="163"/>
      <c r="AK1991" s="164"/>
      <c r="AL1991" s="139"/>
      <c r="AM1991" s="139"/>
      <c r="AN1991" s="139"/>
      <c r="AO1991" s="139"/>
      <c r="BB1991" s="165"/>
      <c r="BC1991" s="161"/>
      <c r="BD1991" s="166"/>
      <c r="BJ1991" s="165"/>
      <c r="BK1991" s="161"/>
      <c r="BL1991" s="166"/>
      <c r="CJ1991" s="413"/>
      <c r="CK1991" s="413"/>
      <c r="CO1991" s="141"/>
    </row>
    <row r="1992" spans="1:93" s="5" customFormat="1" x14ac:dyDescent="0.25">
      <c r="A1992" s="139"/>
      <c r="B1992" s="139"/>
      <c r="C1992" s="139"/>
      <c r="D1992" s="139"/>
      <c r="E1992" s="139"/>
      <c r="F1992" s="139"/>
      <c r="G1992" s="139"/>
      <c r="H1992" s="139"/>
      <c r="I1992" s="139"/>
      <c r="J1992" s="139"/>
      <c r="K1992" s="139"/>
      <c r="L1992" s="139"/>
      <c r="M1992" s="139"/>
      <c r="N1992" s="139"/>
      <c r="O1992" s="139"/>
      <c r="P1992" s="139"/>
      <c r="Q1992" s="139"/>
      <c r="R1992" s="139"/>
      <c r="S1992" s="139"/>
      <c r="T1992" s="139"/>
      <c r="U1992" s="139"/>
      <c r="V1992" s="139"/>
      <c r="W1992" s="139"/>
      <c r="X1992" s="139"/>
      <c r="Y1992" s="139"/>
      <c r="Z1992" s="139"/>
      <c r="AA1992" s="139"/>
      <c r="AB1992" s="139"/>
      <c r="AC1992" s="139"/>
      <c r="AD1992" s="139"/>
      <c r="AE1992" s="139"/>
      <c r="AF1992" s="163"/>
      <c r="AG1992" s="163"/>
      <c r="AH1992" s="163"/>
      <c r="AI1992" s="163"/>
      <c r="AJ1992" s="163"/>
      <c r="AK1992" s="164"/>
      <c r="AL1992" s="139"/>
      <c r="AM1992" s="139"/>
      <c r="AN1992" s="139"/>
      <c r="AO1992" s="139"/>
      <c r="BB1992" s="165"/>
      <c r="BC1992" s="161"/>
      <c r="BD1992" s="166"/>
      <c r="BJ1992" s="165"/>
      <c r="BK1992" s="161"/>
      <c r="BL1992" s="166"/>
      <c r="CJ1992" s="413"/>
      <c r="CK1992" s="413"/>
      <c r="CO1992" s="141"/>
    </row>
    <row r="1993" spans="1:93" s="5" customFormat="1" x14ac:dyDescent="0.25">
      <c r="A1993" s="139"/>
      <c r="B1993" s="139"/>
      <c r="C1993" s="139"/>
      <c r="D1993" s="139"/>
      <c r="E1993" s="139"/>
      <c r="F1993" s="139"/>
      <c r="G1993" s="139"/>
      <c r="H1993" s="139"/>
      <c r="I1993" s="139"/>
      <c r="J1993" s="139"/>
      <c r="K1993" s="139"/>
      <c r="L1993" s="139"/>
      <c r="M1993" s="139"/>
      <c r="N1993" s="139"/>
      <c r="O1993" s="139"/>
      <c r="P1993" s="139"/>
      <c r="Q1993" s="139"/>
      <c r="R1993" s="139"/>
      <c r="S1993" s="139"/>
      <c r="T1993" s="139"/>
      <c r="U1993" s="139"/>
      <c r="V1993" s="139"/>
      <c r="W1993" s="139"/>
      <c r="X1993" s="139"/>
      <c r="Y1993" s="139"/>
      <c r="Z1993" s="139"/>
      <c r="AA1993" s="139"/>
      <c r="AB1993" s="139"/>
      <c r="AC1993" s="139"/>
      <c r="AD1993" s="139"/>
      <c r="AE1993" s="139"/>
      <c r="AF1993" s="163"/>
      <c r="AG1993" s="163"/>
      <c r="AH1993" s="163"/>
      <c r="AI1993" s="163"/>
      <c r="AJ1993" s="163"/>
      <c r="AK1993" s="164"/>
      <c r="AL1993" s="139"/>
      <c r="AM1993" s="139"/>
      <c r="AN1993" s="139"/>
      <c r="AO1993" s="139"/>
      <c r="BB1993" s="165"/>
      <c r="BC1993" s="161"/>
      <c r="BD1993" s="166"/>
      <c r="BJ1993" s="165"/>
      <c r="BK1993" s="161"/>
      <c r="BL1993" s="166"/>
      <c r="CJ1993" s="413"/>
      <c r="CK1993" s="413"/>
      <c r="CO1993" s="141"/>
    </row>
    <row r="1994" spans="1:93" s="5" customFormat="1" x14ac:dyDescent="0.25">
      <c r="A1994" s="139"/>
      <c r="B1994" s="139"/>
      <c r="C1994" s="139"/>
      <c r="D1994" s="139"/>
      <c r="E1994" s="139"/>
      <c r="F1994" s="139"/>
      <c r="G1994" s="139"/>
      <c r="H1994" s="139"/>
      <c r="I1994" s="139"/>
      <c r="J1994" s="139"/>
      <c r="K1994" s="139"/>
      <c r="L1994" s="139"/>
      <c r="M1994" s="139"/>
      <c r="N1994" s="139"/>
      <c r="O1994" s="139"/>
      <c r="P1994" s="139"/>
      <c r="Q1994" s="139"/>
      <c r="R1994" s="139"/>
      <c r="S1994" s="139"/>
      <c r="T1994" s="139"/>
      <c r="U1994" s="139"/>
      <c r="V1994" s="139"/>
      <c r="W1994" s="139"/>
      <c r="X1994" s="139"/>
      <c r="Y1994" s="139"/>
      <c r="Z1994" s="139"/>
      <c r="AA1994" s="139"/>
      <c r="AB1994" s="139"/>
      <c r="AC1994" s="139"/>
      <c r="AD1994" s="139"/>
      <c r="AE1994" s="139"/>
      <c r="AF1994" s="163"/>
      <c r="AG1994" s="163"/>
      <c r="AH1994" s="163"/>
      <c r="AI1994" s="163"/>
      <c r="AJ1994" s="163"/>
      <c r="AK1994" s="164"/>
      <c r="AL1994" s="139"/>
      <c r="AM1994" s="139"/>
      <c r="AN1994" s="139"/>
      <c r="AO1994" s="139"/>
      <c r="BB1994" s="165"/>
      <c r="BC1994" s="161"/>
      <c r="BD1994" s="166"/>
      <c r="BJ1994" s="165"/>
      <c r="BK1994" s="161"/>
      <c r="BL1994" s="166"/>
      <c r="CJ1994" s="413"/>
      <c r="CK1994" s="413"/>
      <c r="CO1994" s="141"/>
    </row>
    <row r="1995" spans="1:93" s="5" customFormat="1" x14ac:dyDescent="0.25">
      <c r="A1995" s="139"/>
      <c r="B1995" s="139"/>
      <c r="C1995" s="139"/>
      <c r="D1995" s="139"/>
      <c r="E1995" s="139"/>
      <c r="F1995" s="139"/>
      <c r="G1995" s="139"/>
      <c r="H1995" s="139"/>
      <c r="I1995" s="139"/>
      <c r="J1995" s="139"/>
      <c r="K1995" s="139"/>
      <c r="L1995" s="139"/>
      <c r="M1995" s="139"/>
      <c r="N1995" s="139"/>
      <c r="O1995" s="139"/>
      <c r="P1995" s="139"/>
      <c r="Q1995" s="139"/>
      <c r="R1995" s="139"/>
      <c r="S1995" s="139"/>
      <c r="T1995" s="139"/>
      <c r="U1995" s="139"/>
      <c r="V1995" s="139"/>
      <c r="W1995" s="139"/>
      <c r="X1995" s="139"/>
      <c r="Y1995" s="139"/>
      <c r="Z1995" s="139"/>
      <c r="AA1995" s="139"/>
      <c r="AB1995" s="139"/>
      <c r="AC1995" s="139"/>
      <c r="AD1995" s="139"/>
      <c r="AE1995" s="139"/>
      <c r="AF1995" s="163"/>
      <c r="AG1995" s="163"/>
      <c r="AH1995" s="163"/>
      <c r="AI1995" s="163"/>
      <c r="AJ1995" s="163"/>
      <c r="AK1995" s="164"/>
      <c r="AL1995" s="139"/>
      <c r="AM1995" s="139"/>
      <c r="AN1995" s="139"/>
      <c r="AO1995" s="139"/>
      <c r="BB1995" s="165"/>
      <c r="BC1995" s="161"/>
      <c r="BD1995" s="166"/>
      <c r="BJ1995" s="165"/>
      <c r="BK1995" s="161"/>
      <c r="BL1995" s="166"/>
      <c r="CJ1995" s="413"/>
      <c r="CK1995" s="413"/>
      <c r="CO1995" s="141"/>
    </row>
    <row r="1996" spans="1:93" s="5" customFormat="1" x14ac:dyDescent="0.25">
      <c r="A1996" s="139"/>
      <c r="B1996" s="139"/>
      <c r="C1996" s="139"/>
      <c r="D1996" s="139"/>
      <c r="E1996" s="139"/>
      <c r="F1996" s="139"/>
      <c r="G1996" s="139"/>
      <c r="H1996" s="139"/>
      <c r="I1996" s="139"/>
      <c r="J1996" s="139"/>
      <c r="K1996" s="139"/>
      <c r="L1996" s="139"/>
      <c r="M1996" s="139"/>
      <c r="N1996" s="139"/>
      <c r="O1996" s="139"/>
      <c r="P1996" s="139"/>
      <c r="Q1996" s="139"/>
      <c r="R1996" s="139"/>
      <c r="S1996" s="139"/>
      <c r="T1996" s="139"/>
      <c r="U1996" s="139"/>
      <c r="V1996" s="139"/>
      <c r="W1996" s="139"/>
      <c r="X1996" s="139"/>
      <c r="Y1996" s="139"/>
      <c r="Z1996" s="139"/>
      <c r="AA1996" s="139"/>
      <c r="AB1996" s="139"/>
      <c r="AC1996" s="139"/>
      <c r="AD1996" s="139"/>
      <c r="AE1996" s="139"/>
      <c r="AF1996" s="163"/>
      <c r="AG1996" s="163"/>
      <c r="AH1996" s="163"/>
      <c r="AI1996" s="163"/>
      <c r="AJ1996" s="163"/>
      <c r="AK1996" s="164"/>
      <c r="AL1996" s="139"/>
      <c r="AM1996" s="139"/>
      <c r="AN1996" s="139"/>
      <c r="AO1996" s="139"/>
      <c r="BB1996" s="165"/>
      <c r="BC1996" s="161"/>
      <c r="BD1996" s="166"/>
      <c r="BJ1996" s="165"/>
      <c r="BK1996" s="161"/>
      <c r="BL1996" s="166"/>
      <c r="CJ1996" s="413"/>
      <c r="CK1996" s="413"/>
      <c r="CO1996" s="141"/>
    </row>
    <row r="1997" spans="1:93" s="5" customFormat="1" x14ac:dyDescent="0.25">
      <c r="A1997" s="139"/>
      <c r="B1997" s="139"/>
      <c r="C1997" s="139"/>
      <c r="D1997" s="139"/>
      <c r="E1997" s="139"/>
      <c r="F1997" s="139"/>
      <c r="G1997" s="139"/>
      <c r="H1997" s="139"/>
      <c r="I1997" s="139"/>
      <c r="J1997" s="139"/>
      <c r="K1997" s="139"/>
      <c r="L1997" s="139"/>
      <c r="M1997" s="139"/>
      <c r="N1997" s="139"/>
      <c r="O1997" s="139"/>
      <c r="P1997" s="139"/>
      <c r="Q1997" s="139"/>
      <c r="R1997" s="139"/>
      <c r="S1997" s="139"/>
      <c r="T1997" s="139"/>
      <c r="U1997" s="139"/>
      <c r="V1997" s="139"/>
      <c r="W1997" s="139"/>
      <c r="X1997" s="139"/>
      <c r="Y1997" s="139"/>
      <c r="Z1997" s="139"/>
      <c r="AA1997" s="139"/>
      <c r="AB1997" s="139"/>
      <c r="AC1997" s="139"/>
      <c r="AD1997" s="139"/>
      <c r="AE1997" s="139"/>
      <c r="AF1997" s="163"/>
      <c r="AG1997" s="163"/>
      <c r="AH1997" s="163"/>
      <c r="AI1997" s="163"/>
      <c r="AJ1997" s="163"/>
      <c r="AK1997" s="164"/>
      <c r="AL1997" s="139"/>
      <c r="AM1997" s="139"/>
      <c r="AN1997" s="139"/>
      <c r="AO1997" s="139"/>
      <c r="BB1997" s="165"/>
      <c r="BC1997" s="161"/>
      <c r="BD1997" s="166"/>
      <c r="BJ1997" s="165"/>
      <c r="BK1997" s="161"/>
      <c r="BL1997" s="166"/>
      <c r="CJ1997" s="413"/>
      <c r="CK1997" s="413"/>
      <c r="CO1997" s="141"/>
    </row>
    <row r="1998" spans="1:93" s="5" customFormat="1" x14ac:dyDescent="0.25">
      <c r="A1998" s="139"/>
      <c r="B1998" s="139"/>
      <c r="C1998" s="139"/>
      <c r="D1998" s="139"/>
      <c r="E1998" s="139"/>
      <c r="F1998" s="139"/>
      <c r="G1998" s="139"/>
      <c r="H1998" s="139"/>
      <c r="I1998" s="139"/>
      <c r="J1998" s="139"/>
      <c r="K1998" s="139"/>
      <c r="L1998" s="139"/>
      <c r="M1998" s="139"/>
      <c r="N1998" s="139"/>
      <c r="O1998" s="139"/>
      <c r="P1998" s="139"/>
      <c r="Q1998" s="139"/>
      <c r="R1998" s="139"/>
      <c r="S1998" s="139"/>
      <c r="T1998" s="139"/>
      <c r="U1998" s="139"/>
      <c r="V1998" s="139"/>
      <c r="W1998" s="139"/>
      <c r="X1998" s="139"/>
      <c r="Y1998" s="139"/>
      <c r="Z1998" s="139"/>
      <c r="AA1998" s="139"/>
      <c r="AB1998" s="139"/>
      <c r="AC1998" s="139"/>
      <c r="AD1998" s="139"/>
      <c r="AE1998" s="139"/>
      <c r="AF1998" s="163"/>
      <c r="AG1998" s="163"/>
      <c r="AH1998" s="163"/>
      <c r="AI1998" s="163"/>
      <c r="AJ1998" s="163"/>
      <c r="AK1998" s="164"/>
      <c r="AL1998" s="139"/>
      <c r="AM1998" s="139"/>
      <c r="AN1998" s="139"/>
      <c r="AO1998" s="139"/>
      <c r="BB1998" s="165"/>
      <c r="BC1998" s="161"/>
      <c r="BD1998" s="166"/>
      <c r="BJ1998" s="165"/>
      <c r="BK1998" s="161"/>
      <c r="BL1998" s="166"/>
      <c r="CJ1998" s="413"/>
      <c r="CK1998" s="413"/>
      <c r="CO1998" s="141"/>
    </row>
    <row r="1999" spans="1:93" s="5" customFormat="1" x14ac:dyDescent="0.25">
      <c r="A1999" s="139"/>
      <c r="B1999" s="139"/>
      <c r="C1999" s="139"/>
      <c r="D1999" s="139"/>
      <c r="E1999" s="139"/>
      <c r="F1999" s="139"/>
      <c r="G1999" s="139"/>
      <c r="H1999" s="139"/>
      <c r="I1999" s="139"/>
      <c r="J1999" s="139"/>
      <c r="K1999" s="139"/>
      <c r="L1999" s="139"/>
      <c r="M1999" s="139"/>
      <c r="N1999" s="139"/>
      <c r="O1999" s="139"/>
      <c r="P1999" s="139"/>
      <c r="Q1999" s="139"/>
      <c r="R1999" s="139"/>
      <c r="S1999" s="139"/>
      <c r="T1999" s="139"/>
      <c r="U1999" s="139"/>
      <c r="V1999" s="139"/>
      <c r="W1999" s="139"/>
      <c r="X1999" s="139"/>
      <c r="Y1999" s="139"/>
      <c r="Z1999" s="139"/>
      <c r="AA1999" s="139"/>
      <c r="AB1999" s="139"/>
      <c r="AC1999" s="139"/>
      <c r="AD1999" s="139"/>
      <c r="AE1999" s="139"/>
      <c r="AF1999" s="163"/>
      <c r="AG1999" s="163"/>
      <c r="AH1999" s="163"/>
      <c r="AI1999" s="163"/>
      <c r="AJ1999" s="163"/>
      <c r="AK1999" s="164"/>
      <c r="AL1999" s="139"/>
      <c r="AM1999" s="139"/>
      <c r="AN1999" s="139"/>
      <c r="AO1999" s="139"/>
      <c r="BB1999" s="165"/>
      <c r="BC1999" s="161"/>
      <c r="BD1999" s="166"/>
      <c r="BJ1999" s="165"/>
      <c r="BK1999" s="161"/>
      <c r="BL1999" s="166"/>
      <c r="CJ1999" s="413"/>
      <c r="CK1999" s="413"/>
      <c r="CO1999" s="141"/>
    </row>
    <row r="2000" spans="1:93" s="5" customFormat="1" x14ac:dyDescent="0.25">
      <c r="A2000" s="139"/>
      <c r="B2000" s="139"/>
      <c r="C2000" s="139"/>
      <c r="D2000" s="139"/>
      <c r="E2000" s="139"/>
      <c r="F2000" s="139"/>
      <c r="G2000" s="139"/>
      <c r="H2000" s="139"/>
      <c r="I2000" s="139"/>
      <c r="J2000" s="139"/>
      <c r="K2000" s="139"/>
      <c r="L2000" s="139"/>
      <c r="M2000" s="139"/>
      <c r="N2000" s="139"/>
      <c r="O2000" s="139"/>
      <c r="P2000" s="139"/>
      <c r="Q2000" s="139"/>
      <c r="R2000" s="139"/>
      <c r="S2000" s="139"/>
      <c r="T2000" s="139"/>
      <c r="U2000" s="139"/>
      <c r="V2000" s="139"/>
      <c r="W2000" s="139"/>
      <c r="X2000" s="139"/>
      <c r="Y2000" s="139"/>
      <c r="Z2000" s="139"/>
      <c r="AA2000" s="139"/>
      <c r="AB2000" s="139"/>
      <c r="AC2000" s="139"/>
      <c r="AD2000" s="139"/>
      <c r="AE2000" s="139"/>
      <c r="AF2000" s="163"/>
      <c r="AG2000" s="163"/>
      <c r="AH2000" s="163"/>
      <c r="AI2000" s="163"/>
      <c r="AJ2000" s="163"/>
      <c r="AK2000" s="164"/>
      <c r="AL2000" s="139"/>
      <c r="AM2000" s="139"/>
      <c r="AN2000" s="139"/>
      <c r="AO2000" s="139"/>
      <c r="BB2000" s="165"/>
      <c r="BC2000" s="161"/>
      <c r="BD2000" s="166"/>
      <c r="BJ2000" s="165"/>
      <c r="BK2000" s="161"/>
      <c r="BL2000" s="166"/>
      <c r="CJ2000" s="413"/>
      <c r="CK2000" s="413"/>
      <c r="CO2000" s="141"/>
    </row>
    <row r="2001" spans="1:93" s="5" customFormat="1" x14ac:dyDescent="0.25">
      <c r="A2001" s="139"/>
      <c r="B2001" s="139"/>
      <c r="C2001" s="139"/>
      <c r="D2001" s="139"/>
      <c r="E2001" s="139"/>
      <c r="F2001" s="139"/>
      <c r="G2001" s="139"/>
      <c r="H2001" s="139"/>
      <c r="I2001" s="139"/>
      <c r="J2001" s="139"/>
      <c r="K2001" s="139"/>
      <c r="L2001" s="139"/>
      <c r="M2001" s="139"/>
      <c r="N2001" s="139"/>
      <c r="O2001" s="139"/>
      <c r="P2001" s="139"/>
      <c r="Q2001" s="139"/>
      <c r="R2001" s="139"/>
      <c r="S2001" s="139"/>
      <c r="T2001" s="139"/>
      <c r="U2001" s="139"/>
      <c r="V2001" s="139"/>
      <c r="W2001" s="139"/>
      <c r="X2001" s="139"/>
      <c r="Y2001" s="139"/>
      <c r="Z2001" s="139"/>
      <c r="AA2001" s="139"/>
      <c r="AB2001" s="139"/>
      <c r="AC2001" s="139"/>
      <c r="AD2001" s="139"/>
      <c r="AE2001" s="139"/>
      <c r="AF2001" s="163"/>
      <c r="AG2001" s="163"/>
      <c r="AH2001" s="163"/>
      <c r="AI2001" s="163"/>
      <c r="AJ2001" s="163"/>
      <c r="AK2001" s="164"/>
      <c r="AL2001" s="139"/>
      <c r="AM2001" s="139"/>
      <c r="AN2001" s="139"/>
      <c r="AO2001" s="139"/>
      <c r="BB2001" s="165"/>
      <c r="BC2001" s="161"/>
      <c r="BD2001" s="166"/>
      <c r="BJ2001" s="165"/>
      <c r="BK2001" s="161"/>
      <c r="BL2001" s="166"/>
      <c r="CJ2001" s="413"/>
      <c r="CK2001" s="413"/>
      <c r="CO2001" s="141"/>
    </row>
    <row r="2002" spans="1:93" s="5" customFormat="1" x14ac:dyDescent="0.25">
      <c r="A2002" s="139"/>
      <c r="B2002" s="139"/>
      <c r="C2002" s="139"/>
      <c r="D2002" s="139"/>
      <c r="E2002" s="139"/>
      <c r="F2002" s="139"/>
      <c r="G2002" s="139"/>
      <c r="H2002" s="139"/>
      <c r="I2002" s="139"/>
      <c r="J2002" s="139"/>
      <c r="K2002" s="139"/>
      <c r="L2002" s="139"/>
      <c r="M2002" s="139"/>
      <c r="N2002" s="139"/>
      <c r="O2002" s="139"/>
      <c r="P2002" s="139"/>
      <c r="Q2002" s="139"/>
      <c r="R2002" s="139"/>
      <c r="S2002" s="139"/>
      <c r="T2002" s="139"/>
      <c r="U2002" s="139"/>
      <c r="V2002" s="139"/>
      <c r="W2002" s="139"/>
      <c r="X2002" s="139"/>
      <c r="Y2002" s="139"/>
      <c r="Z2002" s="139"/>
      <c r="AA2002" s="139"/>
      <c r="AB2002" s="139"/>
      <c r="AC2002" s="139"/>
      <c r="AD2002" s="139"/>
      <c r="AE2002" s="139"/>
      <c r="AF2002" s="163"/>
      <c r="AG2002" s="163"/>
      <c r="AH2002" s="163"/>
      <c r="AI2002" s="163"/>
      <c r="AJ2002" s="163"/>
      <c r="AK2002" s="164"/>
      <c r="AL2002" s="139"/>
      <c r="AM2002" s="139"/>
      <c r="AN2002" s="139"/>
      <c r="AO2002" s="139"/>
      <c r="BB2002" s="165"/>
      <c r="BC2002" s="161"/>
      <c r="BD2002" s="166"/>
      <c r="BJ2002" s="165"/>
      <c r="BK2002" s="161"/>
      <c r="BL2002" s="166"/>
      <c r="CJ2002" s="413"/>
      <c r="CK2002" s="413"/>
      <c r="CO2002" s="141"/>
    </row>
    <row r="2003" spans="1:93" s="5" customFormat="1" x14ac:dyDescent="0.25">
      <c r="A2003" s="139"/>
      <c r="B2003" s="139"/>
      <c r="C2003" s="139"/>
      <c r="D2003" s="139"/>
      <c r="E2003" s="139"/>
      <c r="F2003" s="139"/>
      <c r="G2003" s="139"/>
      <c r="H2003" s="139"/>
      <c r="I2003" s="139"/>
      <c r="J2003" s="139"/>
      <c r="K2003" s="139"/>
      <c r="L2003" s="139"/>
      <c r="M2003" s="139"/>
      <c r="N2003" s="139"/>
      <c r="O2003" s="139"/>
      <c r="P2003" s="139"/>
      <c r="Q2003" s="139"/>
      <c r="R2003" s="139"/>
      <c r="S2003" s="139"/>
      <c r="T2003" s="139"/>
      <c r="U2003" s="139"/>
      <c r="V2003" s="139"/>
      <c r="W2003" s="139"/>
      <c r="X2003" s="139"/>
      <c r="Y2003" s="139"/>
      <c r="Z2003" s="139"/>
      <c r="AA2003" s="139"/>
      <c r="AB2003" s="139"/>
      <c r="AC2003" s="139"/>
      <c r="AD2003" s="139"/>
      <c r="AE2003" s="139"/>
      <c r="AF2003" s="163"/>
      <c r="AG2003" s="163"/>
      <c r="AH2003" s="163"/>
      <c r="AI2003" s="163"/>
      <c r="AJ2003" s="163"/>
      <c r="AK2003" s="164"/>
      <c r="AL2003" s="139"/>
      <c r="AM2003" s="139"/>
      <c r="AN2003" s="139"/>
      <c r="AO2003" s="139"/>
      <c r="BB2003" s="165"/>
      <c r="BC2003" s="161"/>
      <c r="BD2003" s="166"/>
      <c r="BJ2003" s="165"/>
      <c r="BK2003" s="161"/>
      <c r="BL2003" s="166"/>
      <c r="CJ2003" s="413"/>
      <c r="CK2003" s="413"/>
      <c r="CO2003" s="141"/>
    </row>
    <row r="2004" spans="1:93" s="5" customFormat="1" x14ac:dyDescent="0.25">
      <c r="A2004" s="139"/>
      <c r="B2004" s="139"/>
      <c r="C2004" s="139"/>
      <c r="D2004" s="139"/>
      <c r="E2004" s="139"/>
      <c r="F2004" s="139"/>
      <c r="G2004" s="139"/>
      <c r="H2004" s="139"/>
      <c r="I2004" s="139"/>
      <c r="J2004" s="139"/>
      <c r="K2004" s="139"/>
      <c r="L2004" s="139"/>
      <c r="M2004" s="139"/>
      <c r="N2004" s="139"/>
      <c r="O2004" s="139"/>
      <c r="P2004" s="139"/>
      <c r="Q2004" s="139"/>
      <c r="R2004" s="139"/>
      <c r="S2004" s="139"/>
      <c r="T2004" s="139"/>
      <c r="U2004" s="139"/>
      <c r="V2004" s="139"/>
      <c r="W2004" s="139"/>
      <c r="X2004" s="139"/>
      <c r="Y2004" s="139"/>
      <c r="Z2004" s="139"/>
      <c r="AA2004" s="139"/>
      <c r="AB2004" s="139"/>
      <c r="AC2004" s="139"/>
      <c r="AD2004" s="139"/>
      <c r="AE2004" s="139"/>
      <c r="AF2004" s="163"/>
      <c r="AG2004" s="163"/>
      <c r="AH2004" s="163"/>
      <c r="AI2004" s="163"/>
      <c r="AJ2004" s="163"/>
      <c r="AK2004" s="164"/>
      <c r="AL2004" s="139"/>
      <c r="AM2004" s="139"/>
      <c r="AN2004" s="139"/>
      <c r="AO2004" s="139"/>
      <c r="BB2004" s="165"/>
      <c r="BC2004" s="161"/>
      <c r="BD2004" s="166"/>
      <c r="BJ2004" s="165"/>
      <c r="BK2004" s="161"/>
      <c r="BL2004" s="166"/>
      <c r="CJ2004" s="413"/>
      <c r="CK2004" s="413"/>
      <c r="CO2004" s="141"/>
    </row>
    <row r="2005" spans="1:93" s="5" customFormat="1" x14ac:dyDescent="0.25">
      <c r="A2005" s="139"/>
      <c r="B2005" s="139"/>
      <c r="C2005" s="139"/>
      <c r="D2005" s="139"/>
      <c r="E2005" s="139"/>
      <c r="F2005" s="139"/>
      <c r="G2005" s="139"/>
      <c r="H2005" s="139"/>
      <c r="I2005" s="139"/>
      <c r="J2005" s="139"/>
      <c r="K2005" s="139"/>
      <c r="L2005" s="139"/>
      <c r="M2005" s="139"/>
      <c r="N2005" s="139"/>
      <c r="O2005" s="139"/>
      <c r="P2005" s="139"/>
      <c r="Q2005" s="139"/>
      <c r="R2005" s="139"/>
      <c r="S2005" s="139"/>
      <c r="T2005" s="139"/>
      <c r="U2005" s="139"/>
      <c r="V2005" s="139"/>
      <c r="W2005" s="139"/>
      <c r="X2005" s="139"/>
      <c r="Y2005" s="139"/>
      <c r="Z2005" s="139"/>
      <c r="AA2005" s="139"/>
      <c r="AB2005" s="139"/>
      <c r="AC2005" s="139"/>
      <c r="AD2005" s="139"/>
      <c r="AE2005" s="139"/>
      <c r="AF2005" s="163"/>
      <c r="AG2005" s="163"/>
      <c r="AH2005" s="163"/>
      <c r="AI2005" s="163"/>
      <c r="AJ2005" s="163"/>
      <c r="AK2005" s="164"/>
      <c r="AL2005" s="139"/>
      <c r="AM2005" s="139"/>
      <c r="AN2005" s="139"/>
      <c r="AO2005" s="139"/>
      <c r="BB2005" s="165"/>
      <c r="BC2005" s="161"/>
      <c r="BD2005" s="166"/>
      <c r="BJ2005" s="165"/>
      <c r="BK2005" s="161"/>
      <c r="BL2005" s="166"/>
      <c r="CJ2005" s="413"/>
      <c r="CK2005" s="413"/>
      <c r="CO2005" s="141"/>
    </row>
    <row r="2006" spans="1:93" s="5" customFormat="1" x14ac:dyDescent="0.25">
      <c r="A2006" s="139"/>
      <c r="B2006" s="139"/>
      <c r="C2006" s="139"/>
      <c r="D2006" s="139"/>
      <c r="E2006" s="139"/>
      <c r="F2006" s="139"/>
      <c r="G2006" s="139"/>
      <c r="H2006" s="139"/>
      <c r="I2006" s="139"/>
      <c r="J2006" s="139"/>
      <c r="K2006" s="139"/>
      <c r="L2006" s="139"/>
      <c r="M2006" s="139"/>
      <c r="N2006" s="139"/>
      <c r="O2006" s="139"/>
      <c r="P2006" s="139"/>
      <c r="Q2006" s="139"/>
      <c r="R2006" s="139"/>
      <c r="S2006" s="139"/>
      <c r="T2006" s="139"/>
      <c r="U2006" s="139"/>
      <c r="V2006" s="139"/>
      <c r="W2006" s="139"/>
      <c r="X2006" s="139"/>
      <c r="Y2006" s="139"/>
      <c r="Z2006" s="139"/>
      <c r="AA2006" s="139"/>
      <c r="AB2006" s="139"/>
      <c r="AC2006" s="139"/>
      <c r="AD2006" s="139"/>
      <c r="AE2006" s="139"/>
      <c r="AF2006" s="163"/>
      <c r="AG2006" s="163"/>
      <c r="AH2006" s="163"/>
      <c r="AI2006" s="163"/>
      <c r="AJ2006" s="163"/>
      <c r="AK2006" s="164"/>
      <c r="AL2006" s="139"/>
      <c r="AM2006" s="139"/>
      <c r="AN2006" s="139"/>
      <c r="AO2006" s="139"/>
      <c r="BB2006" s="165"/>
      <c r="BC2006" s="161"/>
      <c r="BD2006" s="166"/>
      <c r="BJ2006" s="165"/>
      <c r="BK2006" s="161"/>
      <c r="BL2006" s="166"/>
      <c r="CJ2006" s="413"/>
      <c r="CK2006" s="413"/>
      <c r="CO2006" s="141"/>
    </row>
    <row r="2007" spans="1:93" s="5" customFormat="1" x14ac:dyDescent="0.25">
      <c r="A2007" s="139"/>
      <c r="B2007" s="139"/>
      <c r="C2007" s="139"/>
      <c r="D2007" s="139"/>
      <c r="E2007" s="139"/>
      <c r="F2007" s="139"/>
      <c r="G2007" s="139"/>
      <c r="H2007" s="139"/>
      <c r="I2007" s="139"/>
      <c r="J2007" s="139"/>
      <c r="K2007" s="139"/>
      <c r="L2007" s="139"/>
      <c r="M2007" s="139"/>
      <c r="N2007" s="139"/>
      <c r="O2007" s="139"/>
      <c r="P2007" s="139"/>
      <c r="Q2007" s="139"/>
      <c r="R2007" s="139"/>
      <c r="S2007" s="139"/>
      <c r="T2007" s="139"/>
      <c r="U2007" s="139"/>
      <c r="V2007" s="139"/>
      <c r="W2007" s="139"/>
      <c r="X2007" s="139"/>
      <c r="Y2007" s="139"/>
      <c r="Z2007" s="139"/>
      <c r="AA2007" s="139"/>
      <c r="AB2007" s="139"/>
      <c r="AC2007" s="139"/>
      <c r="AD2007" s="139"/>
      <c r="AE2007" s="139"/>
      <c r="AF2007" s="163"/>
      <c r="AG2007" s="163"/>
      <c r="AH2007" s="163"/>
      <c r="AI2007" s="163"/>
      <c r="AJ2007" s="163"/>
      <c r="AK2007" s="164"/>
      <c r="AL2007" s="139"/>
      <c r="AM2007" s="139"/>
      <c r="AN2007" s="139"/>
      <c r="AO2007" s="139"/>
      <c r="BB2007" s="165"/>
      <c r="BC2007" s="161"/>
      <c r="BD2007" s="166"/>
      <c r="BJ2007" s="165"/>
      <c r="BK2007" s="161"/>
      <c r="BL2007" s="166"/>
      <c r="CJ2007" s="413"/>
      <c r="CK2007" s="413"/>
      <c r="CO2007" s="141"/>
    </row>
    <row r="2008" spans="1:93" s="5" customFormat="1" x14ac:dyDescent="0.25">
      <c r="A2008" s="139"/>
      <c r="B2008" s="139"/>
      <c r="C2008" s="139"/>
      <c r="D2008" s="139"/>
      <c r="E2008" s="139"/>
      <c r="F2008" s="139"/>
      <c r="G2008" s="139"/>
      <c r="H2008" s="139"/>
      <c r="I2008" s="139"/>
      <c r="J2008" s="139"/>
      <c r="K2008" s="139"/>
      <c r="L2008" s="139"/>
      <c r="M2008" s="139"/>
      <c r="N2008" s="139"/>
      <c r="O2008" s="139"/>
      <c r="P2008" s="139"/>
      <c r="Q2008" s="139"/>
      <c r="R2008" s="139"/>
      <c r="S2008" s="139"/>
      <c r="T2008" s="139"/>
      <c r="U2008" s="139"/>
      <c r="V2008" s="139"/>
      <c r="W2008" s="139"/>
      <c r="X2008" s="139"/>
      <c r="Y2008" s="139"/>
      <c r="Z2008" s="139"/>
      <c r="AA2008" s="139"/>
      <c r="AB2008" s="139"/>
      <c r="AC2008" s="139"/>
      <c r="AD2008" s="139"/>
      <c r="AE2008" s="139"/>
      <c r="AF2008" s="163"/>
      <c r="AG2008" s="163"/>
      <c r="AH2008" s="163"/>
      <c r="AI2008" s="163"/>
      <c r="AJ2008" s="163"/>
      <c r="AK2008" s="164"/>
      <c r="AL2008" s="139"/>
      <c r="AM2008" s="139"/>
      <c r="AN2008" s="139"/>
      <c r="AO2008" s="139"/>
      <c r="BB2008" s="165"/>
      <c r="BC2008" s="161"/>
      <c r="BD2008" s="166"/>
      <c r="BJ2008" s="165"/>
      <c r="BK2008" s="161"/>
      <c r="BL2008" s="166"/>
      <c r="CJ2008" s="413"/>
      <c r="CK2008" s="413"/>
      <c r="CO2008" s="141"/>
    </row>
    <row r="2009" spans="1:93" s="5" customFormat="1" x14ac:dyDescent="0.25">
      <c r="A2009" s="139"/>
      <c r="B2009" s="139"/>
      <c r="C2009" s="139"/>
      <c r="D2009" s="139"/>
      <c r="E2009" s="139"/>
      <c r="F2009" s="139"/>
      <c r="G2009" s="139"/>
      <c r="H2009" s="139"/>
      <c r="I2009" s="139"/>
      <c r="J2009" s="139"/>
      <c r="K2009" s="139"/>
      <c r="L2009" s="139"/>
      <c r="M2009" s="139"/>
      <c r="N2009" s="139"/>
      <c r="O2009" s="139"/>
      <c r="P2009" s="139"/>
      <c r="Q2009" s="139"/>
      <c r="R2009" s="139"/>
      <c r="S2009" s="139"/>
      <c r="T2009" s="139"/>
      <c r="U2009" s="139"/>
      <c r="V2009" s="139"/>
      <c r="W2009" s="139"/>
      <c r="X2009" s="139"/>
      <c r="Y2009" s="139"/>
      <c r="Z2009" s="139"/>
      <c r="AA2009" s="139"/>
      <c r="AB2009" s="139"/>
      <c r="AC2009" s="139"/>
      <c r="AD2009" s="139"/>
      <c r="AE2009" s="139"/>
      <c r="AF2009" s="163"/>
      <c r="AG2009" s="163"/>
      <c r="AH2009" s="163"/>
      <c r="AI2009" s="163"/>
      <c r="AJ2009" s="163"/>
      <c r="AK2009" s="164"/>
      <c r="AL2009" s="139"/>
      <c r="AM2009" s="139"/>
      <c r="AN2009" s="139"/>
      <c r="AO2009" s="139"/>
      <c r="BB2009" s="165"/>
      <c r="BC2009" s="161"/>
      <c r="BD2009" s="166"/>
      <c r="BJ2009" s="165"/>
      <c r="BK2009" s="161"/>
      <c r="BL2009" s="166"/>
      <c r="CJ2009" s="413"/>
      <c r="CK2009" s="413"/>
      <c r="CO2009" s="141"/>
    </row>
    <row r="2010" spans="1:93" s="5" customFormat="1" x14ac:dyDescent="0.25">
      <c r="A2010" s="139"/>
      <c r="B2010" s="139"/>
      <c r="C2010" s="139"/>
      <c r="D2010" s="139"/>
      <c r="E2010" s="139"/>
      <c r="F2010" s="139"/>
      <c r="G2010" s="139"/>
      <c r="H2010" s="139"/>
      <c r="I2010" s="139"/>
      <c r="J2010" s="139"/>
      <c r="K2010" s="139"/>
      <c r="L2010" s="139"/>
      <c r="M2010" s="139"/>
      <c r="N2010" s="139"/>
      <c r="O2010" s="139"/>
      <c r="P2010" s="139"/>
      <c r="Q2010" s="139"/>
      <c r="R2010" s="139"/>
      <c r="S2010" s="139"/>
      <c r="T2010" s="139"/>
      <c r="U2010" s="139"/>
      <c r="V2010" s="139"/>
      <c r="W2010" s="139"/>
      <c r="X2010" s="139"/>
      <c r="Y2010" s="139"/>
      <c r="Z2010" s="139"/>
      <c r="AA2010" s="139"/>
      <c r="AB2010" s="139"/>
      <c r="AC2010" s="139"/>
      <c r="AD2010" s="139"/>
      <c r="AE2010" s="139"/>
      <c r="AF2010" s="163"/>
      <c r="AG2010" s="163"/>
      <c r="AH2010" s="163"/>
      <c r="AI2010" s="163"/>
      <c r="AJ2010" s="163"/>
      <c r="AK2010" s="164"/>
      <c r="AL2010" s="139"/>
      <c r="AM2010" s="139"/>
      <c r="AN2010" s="139"/>
      <c r="AO2010" s="139"/>
      <c r="BB2010" s="165"/>
      <c r="BC2010" s="161"/>
      <c r="BD2010" s="166"/>
      <c r="BJ2010" s="165"/>
      <c r="BK2010" s="161"/>
      <c r="BL2010" s="166"/>
      <c r="CJ2010" s="413"/>
      <c r="CK2010" s="413"/>
      <c r="CO2010" s="141"/>
    </row>
    <row r="2011" spans="1:93" s="5" customFormat="1" x14ac:dyDescent="0.25">
      <c r="A2011" s="139"/>
      <c r="B2011" s="139"/>
      <c r="C2011" s="139"/>
      <c r="D2011" s="139"/>
      <c r="E2011" s="139"/>
      <c r="F2011" s="139"/>
      <c r="G2011" s="139"/>
      <c r="H2011" s="139"/>
      <c r="I2011" s="139"/>
      <c r="J2011" s="139"/>
      <c r="K2011" s="139"/>
      <c r="L2011" s="139"/>
      <c r="M2011" s="139"/>
      <c r="N2011" s="139"/>
      <c r="O2011" s="139"/>
      <c r="P2011" s="139"/>
      <c r="Q2011" s="139"/>
      <c r="R2011" s="139"/>
      <c r="S2011" s="139"/>
      <c r="T2011" s="139"/>
      <c r="U2011" s="139"/>
      <c r="V2011" s="139"/>
      <c r="W2011" s="139"/>
      <c r="X2011" s="139"/>
      <c r="Y2011" s="139"/>
      <c r="Z2011" s="139"/>
      <c r="AA2011" s="139"/>
      <c r="AB2011" s="139"/>
      <c r="AC2011" s="139"/>
      <c r="AD2011" s="139"/>
      <c r="AE2011" s="139"/>
      <c r="AF2011" s="163"/>
      <c r="AG2011" s="163"/>
      <c r="AH2011" s="163"/>
      <c r="AI2011" s="163"/>
      <c r="AJ2011" s="163"/>
      <c r="AK2011" s="164"/>
      <c r="AL2011" s="139"/>
      <c r="AM2011" s="139"/>
      <c r="AN2011" s="139"/>
      <c r="AO2011" s="139"/>
      <c r="BB2011" s="165"/>
      <c r="BC2011" s="161"/>
      <c r="BD2011" s="166"/>
      <c r="BJ2011" s="165"/>
      <c r="BK2011" s="161"/>
      <c r="BL2011" s="166"/>
      <c r="CJ2011" s="413"/>
      <c r="CK2011" s="413"/>
      <c r="CO2011" s="141"/>
    </row>
    <row r="2012" spans="1:93" s="5" customFormat="1" x14ac:dyDescent="0.25">
      <c r="A2012" s="139"/>
      <c r="B2012" s="139"/>
      <c r="C2012" s="139"/>
      <c r="D2012" s="139"/>
      <c r="E2012" s="139"/>
      <c r="F2012" s="139"/>
      <c r="G2012" s="139"/>
      <c r="H2012" s="139"/>
      <c r="I2012" s="139"/>
      <c r="J2012" s="139"/>
      <c r="K2012" s="139"/>
      <c r="L2012" s="139"/>
      <c r="M2012" s="139"/>
      <c r="N2012" s="139"/>
      <c r="O2012" s="139"/>
      <c r="P2012" s="139"/>
      <c r="Q2012" s="139"/>
      <c r="R2012" s="139"/>
      <c r="S2012" s="139"/>
      <c r="T2012" s="139"/>
      <c r="U2012" s="139"/>
      <c r="V2012" s="139"/>
      <c r="W2012" s="139"/>
      <c r="X2012" s="139"/>
      <c r="Y2012" s="139"/>
      <c r="Z2012" s="139"/>
      <c r="AA2012" s="139"/>
      <c r="AB2012" s="139"/>
      <c r="AC2012" s="139"/>
      <c r="AD2012" s="139"/>
      <c r="AE2012" s="139"/>
      <c r="AF2012" s="163"/>
      <c r="AG2012" s="163"/>
      <c r="AH2012" s="163"/>
      <c r="AI2012" s="163"/>
      <c r="AJ2012" s="163"/>
      <c r="AK2012" s="164"/>
      <c r="AL2012" s="139"/>
      <c r="AM2012" s="139"/>
      <c r="AN2012" s="139"/>
      <c r="AO2012" s="139"/>
      <c r="BB2012" s="165"/>
      <c r="BC2012" s="161"/>
      <c r="BD2012" s="166"/>
      <c r="BJ2012" s="165"/>
      <c r="BK2012" s="161"/>
      <c r="BL2012" s="166"/>
      <c r="CJ2012" s="413"/>
      <c r="CK2012" s="413"/>
      <c r="CO2012" s="141"/>
    </row>
    <row r="2013" spans="1:93" s="5" customFormat="1" x14ac:dyDescent="0.25">
      <c r="A2013" s="139"/>
      <c r="B2013" s="139"/>
      <c r="C2013" s="139"/>
      <c r="D2013" s="139"/>
      <c r="E2013" s="139"/>
      <c r="F2013" s="139"/>
      <c r="G2013" s="139"/>
      <c r="H2013" s="139"/>
      <c r="I2013" s="139"/>
      <c r="J2013" s="139"/>
      <c r="K2013" s="139"/>
      <c r="L2013" s="139"/>
      <c r="M2013" s="139"/>
      <c r="N2013" s="139"/>
      <c r="O2013" s="139"/>
      <c r="P2013" s="139"/>
      <c r="Q2013" s="139"/>
      <c r="R2013" s="139"/>
      <c r="S2013" s="139"/>
      <c r="T2013" s="139"/>
      <c r="U2013" s="139"/>
      <c r="V2013" s="139"/>
      <c r="W2013" s="139"/>
      <c r="X2013" s="139"/>
      <c r="Y2013" s="139"/>
      <c r="Z2013" s="139"/>
      <c r="AA2013" s="139"/>
      <c r="AB2013" s="139"/>
      <c r="AC2013" s="139"/>
      <c r="AD2013" s="139"/>
      <c r="AE2013" s="139"/>
      <c r="AF2013" s="163"/>
      <c r="AG2013" s="163"/>
      <c r="AH2013" s="163"/>
      <c r="AI2013" s="163"/>
      <c r="AJ2013" s="163"/>
      <c r="AK2013" s="164"/>
      <c r="AL2013" s="139"/>
      <c r="AM2013" s="139"/>
      <c r="AN2013" s="139"/>
      <c r="AO2013" s="139"/>
      <c r="BB2013" s="165"/>
      <c r="BC2013" s="161"/>
      <c r="BD2013" s="166"/>
      <c r="BJ2013" s="165"/>
      <c r="BK2013" s="161"/>
      <c r="BL2013" s="166"/>
      <c r="CJ2013" s="413"/>
      <c r="CK2013" s="413"/>
      <c r="CO2013" s="141"/>
    </row>
    <row r="2014" spans="1:93" s="5" customFormat="1" x14ac:dyDescent="0.25">
      <c r="A2014" s="139"/>
      <c r="B2014" s="139"/>
      <c r="C2014" s="139"/>
      <c r="D2014" s="139"/>
      <c r="E2014" s="139"/>
      <c r="F2014" s="139"/>
      <c r="G2014" s="139"/>
      <c r="H2014" s="139"/>
      <c r="I2014" s="139"/>
      <c r="J2014" s="139"/>
      <c r="K2014" s="139"/>
      <c r="L2014" s="139"/>
      <c r="M2014" s="139"/>
      <c r="N2014" s="139"/>
      <c r="O2014" s="139"/>
      <c r="P2014" s="139"/>
      <c r="Q2014" s="139"/>
      <c r="R2014" s="139"/>
      <c r="S2014" s="139"/>
      <c r="T2014" s="139"/>
      <c r="U2014" s="139"/>
      <c r="V2014" s="139"/>
      <c r="W2014" s="139"/>
      <c r="X2014" s="139"/>
      <c r="Y2014" s="139"/>
      <c r="Z2014" s="139"/>
      <c r="AA2014" s="139"/>
      <c r="AB2014" s="139"/>
      <c r="AC2014" s="139"/>
      <c r="AD2014" s="139"/>
      <c r="AE2014" s="139"/>
      <c r="AF2014" s="163"/>
      <c r="AG2014" s="163"/>
      <c r="AH2014" s="163"/>
      <c r="AI2014" s="163"/>
      <c r="AJ2014" s="163"/>
      <c r="AK2014" s="164"/>
      <c r="AL2014" s="139"/>
      <c r="AM2014" s="139"/>
      <c r="AN2014" s="139"/>
      <c r="AO2014" s="139"/>
      <c r="BB2014" s="165"/>
      <c r="BC2014" s="161"/>
      <c r="BD2014" s="166"/>
      <c r="BJ2014" s="165"/>
      <c r="BK2014" s="161"/>
      <c r="BL2014" s="166"/>
      <c r="CJ2014" s="413"/>
      <c r="CK2014" s="413"/>
      <c r="CO2014" s="141"/>
    </row>
    <row r="2015" spans="1:93" s="5" customFormat="1" x14ac:dyDescent="0.25">
      <c r="A2015" s="139"/>
      <c r="B2015" s="139"/>
      <c r="C2015" s="139"/>
      <c r="D2015" s="139"/>
      <c r="E2015" s="139"/>
      <c r="F2015" s="139"/>
      <c r="G2015" s="139"/>
      <c r="H2015" s="139"/>
      <c r="I2015" s="139"/>
      <c r="J2015" s="139"/>
      <c r="K2015" s="139"/>
      <c r="L2015" s="139"/>
      <c r="M2015" s="139"/>
      <c r="N2015" s="139"/>
      <c r="O2015" s="139"/>
      <c r="P2015" s="139"/>
      <c r="Q2015" s="139"/>
      <c r="R2015" s="139"/>
      <c r="S2015" s="139"/>
      <c r="T2015" s="139"/>
      <c r="U2015" s="139"/>
      <c r="V2015" s="139"/>
      <c r="W2015" s="139"/>
      <c r="X2015" s="139"/>
      <c r="Y2015" s="139"/>
      <c r="Z2015" s="139"/>
      <c r="AA2015" s="139"/>
      <c r="AB2015" s="139"/>
      <c r="AC2015" s="139"/>
      <c r="AD2015" s="139"/>
      <c r="AE2015" s="139"/>
      <c r="AF2015" s="163"/>
      <c r="AG2015" s="163"/>
      <c r="AH2015" s="163"/>
      <c r="AI2015" s="163"/>
      <c r="AJ2015" s="163"/>
      <c r="AK2015" s="164"/>
      <c r="AL2015" s="139"/>
      <c r="AM2015" s="139"/>
      <c r="AN2015" s="139"/>
      <c r="AO2015" s="139"/>
      <c r="BB2015" s="165"/>
      <c r="BC2015" s="161"/>
      <c r="BD2015" s="166"/>
      <c r="BJ2015" s="165"/>
      <c r="BK2015" s="161"/>
      <c r="BL2015" s="166"/>
      <c r="CJ2015" s="413"/>
      <c r="CK2015" s="413"/>
      <c r="CO2015" s="141"/>
    </row>
    <row r="2016" spans="1:93" s="5" customFormat="1" x14ac:dyDescent="0.25">
      <c r="A2016" s="139"/>
      <c r="B2016" s="139"/>
      <c r="C2016" s="139"/>
      <c r="D2016" s="139"/>
      <c r="E2016" s="139"/>
      <c r="F2016" s="139"/>
      <c r="G2016" s="139"/>
      <c r="H2016" s="139"/>
      <c r="I2016" s="139"/>
      <c r="J2016" s="139"/>
      <c r="K2016" s="139"/>
      <c r="L2016" s="139"/>
      <c r="M2016" s="139"/>
      <c r="N2016" s="139"/>
      <c r="O2016" s="139"/>
      <c r="P2016" s="139"/>
      <c r="Q2016" s="139"/>
      <c r="R2016" s="139"/>
      <c r="S2016" s="139"/>
      <c r="T2016" s="139"/>
      <c r="U2016" s="139"/>
      <c r="V2016" s="139"/>
      <c r="W2016" s="139"/>
      <c r="X2016" s="139"/>
      <c r="Y2016" s="139"/>
      <c r="Z2016" s="139"/>
      <c r="AA2016" s="139"/>
      <c r="AB2016" s="139"/>
      <c r="AC2016" s="139"/>
      <c r="AD2016" s="139"/>
      <c r="AE2016" s="139"/>
      <c r="AF2016" s="163"/>
      <c r="AG2016" s="163"/>
      <c r="AH2016" s="163"/>
      <c r="AI2016" s="163"/>
      <c r="AJ2016" s="163"/>
      <c r="AK2016" s="164"/>
      <c r="AL2016" s="139"/>
      <c r="AM2016" s="139"/>
      <c r="AN2016" s="139"/>
      <c r="AO2016" s="139"/>
      <c r="BB2016" s="165"/>
      <c r="BC2016" s="161"/>
      <c r="BD2016" s="166"/>
      <c r="BJ2016" s="165"/>
      <c r="BK2016" s="161"/>
      <c r="BL2016" s="166"/>
      <c r="CJ2016" s="413"/>
      <c r="CK2016" s="413"/>
      <c r="CO2016" s="141"/>
    </row>
    <row r="2017" spans="1:93" s="5" customFormat="1" x14ac:dyDescent="0.25">
      <c r="A2017" s="139"/>
      <c r="B2017" s="139"/>
      <c r="C2017" s="139"/>
      <c r="D2017" s="139"/>
      <c r="E2017" s="139"/>
      <c r="F2017" s="139"/>
      <c r="G2017" s="139"/>
      <c r="H2017" s="139"/>
      <c r="I2017" s="139"/>
      <c r="J2017" s="139"/>
      <c r="K2017" s="139"/>
      <c r="L2017" s="139"/>
      <c r="M2017" s="139"/>
      <c r="N2017" s="139"/>
      <c r="O2017" s="139"/>
      <c r="P2017" s="139"/>
      <c r="Q2017" s="139"/>
      <c r="R2017" s="139"/>
      <c r="S2017" s="139"/>
      <c r="T2017" s="139"/>
      <c r="U2017" s="139"/>
      <c r="V2017" s="139"/>
      <c r="W2017" s="139"/>
      <c r="X2017" s="139"/>
      <c r="Y2017" s="139"/>
      <c r="Z2017" s="139"/>
      <c r="AA2017" s="139"/>
      <c r="AB2017" s="139"/>
      <c r="AC2017" s="139"/>
      <c r="AD2017" s="139"/>
      <c r="AE2017" s="139"/>
      <c r="AF2017" s="163"/>
      <c r="AG2017" s="163"/>
      <c r="AH2017" s="163"/>
      <c r="AI2017" s="163"/>
      <c r="AJ2017" s="163"/>
      <c r="AK2017" s="164"/>
      <c r="AL2017" s="139"/>
      <c r="AM2017" s="139"/>
      <c r="AN2017" s="139"/>
      <c r="AO2017" s="139"/>
      <c r="BB2017" s="165"/>
      <c r="BC2017" s="161"/>
      <c r="BD2017" s="166"/>
      <c r="BJ2017" s="165"/>
      <c r="BK2017" s="161"/>
      <c r="BL2017" s="166"/>
      <c r="CJ2017" s="413"/>
      <c r="CK2017" s="413"/>
      <c r="CO2017" s="141"/>
    </row>
    <row r="2018" spans="1:93" s="5" customFormat="1" x14ac:dyDescent="0.25">
      <c r="A2018" s="139"/>
      <c r="B2018" s="139"/>
      <c r="C2018" s="139"/>
      <c r="D2018" s="139"/>
      <c r="E2018" s="139"/>
      <c r="F2018" s="139"/>
      <c r="G2018" s="139"/>
      <c r="H2018" s="139"/>
      <c r="I2018" s="139"/>
      <c r="J2018" s="139"/>
      <c r="K2018" s="139"/>
      <c r="L2018" s="139"/>
      <c r="M2018" s="139"/>
      <c r="N2018" s="139"/>
      <c r="O2018" s="139"/>
      <c r="P2018" s="139"/>
      <c r="Q2018" s="139"/>
      <c r="R2018" s="139"/>
      <c r="S2018" s="139"/>
      <c r="T2018" s="139"/>
      <c r="U2018" s="139"/>
      <c r="V2018" s="139"/>
      <c r="W2018" s="139"/>
      <c r="X2018" s="139"/>
      <c r="Y2018" s="139"/>
      <c r="Z2018" s="139"/>
      <c r="AA2018" s="139"/>
      <c r="AB2018" s="139"/>
      <c r="AC2018" s="139"/>
      <c r="AD2018" s="139"/>
      <c r="AE2018" s="139"/>
      <c r="AF2018" s="163"/>
      <c r="AG2018" s="163"/>
      <c r="AH2018" s="163"/>
      <c r="AI2018" s="163"/>
      <c r="AJ2018" s="163"/>
      <c r="AK2018" s="164"/>
      <c r="AL2018" s="139"/>
      <c r="AM2018" s="139"/>
      <c r="AN2018" s="139"/>
      <c r="AO2018" s="139"/>
      <c r="BB2018" s="165"/>
      <c r="BC2018" s="161"/>
      <c r="BD2018" s="166"/>
      <c r="BJ2018" s="165"/>
      <c r="BK2018" s="161"/>
      <c r="BL2018" s="166"/>
      <c r="CJ2018" s="413"/>
      <c r="CK2018" s="413"/>
      <c r="CO2018" s="141"/>
    </row>
    <row r="2019" spans="1:93" s="5" customFormat="1" x14ac:dyDescent="0.25">
      <c r="A2019" s="139"/>
      <c r="B2019" s="139"/>
      <c r="C2019" s="139"/>
      <c r="D2019" s="139"/>
      <c r="E2019" s="139"/>
      <c r="F2019" s="139"/>
      <c r="G2019" s="139"/>
      <c r="H2019" s="139"/>
      <c r="I2019" s="139"/>
      <c r="J2019" s="139"/>
      <c r="K2019" s="139"/>
      <c r="L2019" s="139"/>
      <c r="M2019" s="139"/>
      <c r="N2019" s="139"/>
      <c r="O2019" s="139"/>
      <c r="P2019" s="139"/>
      <c r="Q2019" s="139"/>
      <c r="R2019" s="139"/>
      <c r="S2019" s="139"/>
      <c r="T2019" s="139"/>
      <c r="U2019" s="139"/>
      <c r="V2019" s="139"/>
      <c r="W2019" s="139"/>
      <c r="X2019" s="139"/>
      <c r="Y2019" s="139"/>
      <c r="Z2019" s="139"/>
      <c r="AA2019" s="139"/>
      <c r="AB2019" s="139"/>
      <c r="AC2019" s="139"/>
      <c r="AD2019" s="139"/>
      <c r="AE2019" s="139"/>
      <c r="AF2019" s="163"/>
      <c r="AG2019" s="163"/>
      <c r="AH2019" s="163"/>
      <c r="AI2019" s="163"/>
      <c r="AJ2019" s="163"/>
      <c r="AK2019" s="164"/>
      <c r="AL2019" s="139"/>
      <c r="AM2019" s="139"/>
      <c r="AN2019" s="139"/>
      <c r="AO2019" s="139"/>
      <c r="BB2019" s="165"/>
      <c r="BC2019" s="161"/>
      <c r="BD2019" s="166"/>
      <c r="BJ2019" s="165"/>
      <c r="BK2019" s="161"/>
      <c r="BL2019" s="166"/>
      <c r="CJ2019" s="413"/>
      <c r="CK2019" s="413"/>
      <c r="CO2019" s="141"/>
    </row>
    <row r="2020" spans="1:93" s="5" customFormat="1" x14ac:dyDescent="0.25">
      <c r="A2020" s="139"/>
      <c r="B2020" s="139"/>
      <c r="C2020" s="139"/>
      <c r="D2020" s="139"/>
      <c r="E2020" s="139"/>
      <c r="F2020" s="139"/>
      <c r="G2020" s="139"/>
      <c r="H2020" s="139"/>
      <c r="I2020" s="139"/>
      <c r="J2020" s="139"/>
      <c r="K2020" s="139"/>
      <c r="L2020" s="139"/>
      <c r="M2020" s="139"/>
      <c r="N2020" s="139"/>
      <c r="O2020" s="139"/>
      <c r="P2020" s="139"/>
      <c r="Q2020" s="139"/>
      <c r="R2020" s="139"/>
      <c r="S2020" s="139"/>
      <c r="T2020" s="139"/>
      <c r="U2020" s="139"/>
      <c r="V2020" s="139"/>
      <c r="W2020" s="139"/>
      <c r="X2020" s="139"/>
      <c r="Y2020" s="139"/>
      <c r="Z2020" s="139"/>
      <c r="AA2020" s="139"/>
      <c r="AB2020" s="139"/>
      <c r="AC2020" s="139"/>
      <c r="AD2020" s="139"/>
      <c r="AE2020" s="139"/>
      <c r="AF2020" s="163"/>
      <c r="AG2020" s="163"/>
      <c r="AH2020" s="163"/>
      <c r="AI2020" s="163"/>
      <c r="AJ2020" s="163"/>
      <c r="AK2020" s="164"/>
      <c r="AL2020" s="139"/>
      <c r="AM2020" s="139"/>
      <c r="AN2020" s="139"/>
      <c r="AO2020" s="139"/>
      <c r="BB2020" s="165"/>
      <c r="BC2020" s="161"/>
      <c r="BD2020" s="166"/>
      <c r="BJ2020" s="165"/>
      <c r="BK2020" s="161"/>
      <c r="BL2020" s="166"/>
      <c r="CJ2020" s="413"/>
      <c r="CK2020" s="413"/>
      <c r="CO2020" s="141"/>
    </row>
    <row r="2021" spans="1:93" s="5" customFormat="1" x14ac:dyDescent="0.25">
      <c r="A2021" s="139"/>
      <c r="B2021" s="139"/>
      <c r="C2021" s="139"/>
      <c r="D2021" s="139"/>
      <c r="E2021" s="139"/>
      <c r="F2021" s="139"/>
      <c r="G2021" s="139"/>
      <c r="H2021" s="139"/>
      <c r="I2021" s="139"/>
      <c r="J2021" s="139"/>
      <c r="K2021" s="139"/>
      <c r="L2021" s="139"/>
      <c r="M2021" s="139"/>
      <c r="N2021" s="139"/>
      <c r="O2021" s="139"/>
      <c r="P2021" s="139"/>
      <c r="Q2021" s="139"/>
      <c r="R2021" s="139"/>
      <c r="S2021" s="139"/>
      <c r="T2021" s="139"/>
      <c r="U2021" s="139"/>
      <c r="V2021" s="139"/>
      <c r="W2021" s="139"/>
      <c r="X2021" s="139"/>
      <c r="Y2021" s="139"/>
      <c r="Z2021" s="139"/>
      <c r="AA2021" s="139"/>
      <c r="AB2021" s="139"/>
      <c r="AC2021" s="139"/>
      <c r="AD2021" s="139"/>
      <c r="AE2021" s="139"/>
      <c r="AF2021" s="163"/>
      <c r="AG2021" s="163"/>
      <c r="AH2021" s="163"/>
      <c r="AI2021" s="163"/>
      <c r="AJ2021" s="163"/>
      <c r="AK2021" s="164"/>
      <c r="AL2021" s="139"/>
      <c r="AM2021" s="139"/>
      <c r="AN2021" s="139"/>
      <c r="AO2021" s="139"/>
      <c r="BB2021" s="165"/>
      <c r="BC2021" s="161"/>
      <c r="BD2021" s="166"/>
      <c r="BJ2021" s="165"/>
      <c r="BK2021" s="161"/>
      <c r="BL2021" s="166"/>
      <c r="CJ2021" s="413"/>
      <c r="CK2021" s="413"/>
      <c r="CO2021" s="141"/>
    </row>
    <row r="2022" spans="1:93" s="5" customFormat="1" x14ac:dyDescent="0.25">
      <c r="A2022" s="139"/>
      <c r="B2022" s="139"/>
      <c r="C2022" s="139"/>
      <c r="D2022" s="139"/>
      <c r="E2022" s="139"/>
      <c r="F2022" s="139"/>
      <c r="G2022" s="139"/>
      <c r="H2022" s="139"/>
      <c r="I2022" s="139"/>
      <c r="J2022" s="139"/>
      <c r="K2022" s="139"/>
      <c r="L2022" s="139"/>
      <c r="M2022" s="139"/>
      <c r="N2022" s="139"/>
      <c r="O2022" s="139"/>
      <c r="P2022" s="139"/>
      <c r="Q2022" s="139"/>
      <c r="R2022" s="139"/>
      <c r="S2022" s="139"/>
      <c r="T2022" s="139"/>
      <c r="U2022" s="139"/>
      <c r="V2022" s="139"/>
      <c r="W2022" s="139"/>
      <c r="X2022" s="139"/>
      <c r="Y2022" s="139"/>
      <c r="Z2022" s="139"/>
      <c r="AA2022" s="139"/>
      <c r="AB2022" s="139"/>
      <c r="AC2022" s="139"/>
      <c r="AD2022" s="139"/>
      <c r="AE2022" s="139"/>
      <c r="AF2022" s="163"/>
      <c r="AG2022" s="163"/>
      <c r="AH2022" s="163"/>
      <c r="AI2022" s="163"/>
      <c r="AJ2022" s="163"/>
      <c r="AK2022" s="164"/>
      <c r="AL2022" s="139"/>
      <c r="AM2022" s="139"/>
      <c r="AN2022" s="139"/>
      <c r="AO2022" s="139"/>
      <c r="BB2022" s="165"/>
      <c r="BC2022" s="161"/>
      <c r="BD2022" s="166"/>
      <c r="BJ2022" s="165"/>
      <c r="BK2022" s="161"/>
      <c r="BL2022" s="166"/>
      <c r="CJ2022" s="413"/>
      <c r="CK2022" s="413"/>
      <c r="CO2022" s="141"/>
    </row>
    <row r="2023" spans="1:93" s="5" customFormat="1" x14ac:dyDescent="0.25">
      <c r="A2023" s="139"/>
      <c r="B2023" s="139"/>
      <c r="C2023" s="139"/>
      <c r="D2023" s="139"/>
      <c r="E2023" s="139"/>
      <c r="F2023" s="139"/>
      <c r="G2023" s="139"/>
      <c r="H2023" s="139"/>
      <c r="I2023" s="139"/>
      <c r="J2023" s="139"/>
      <c r="K2023" s="139"/>
      <c r="L2023" s="139"/>
      <c r="M2023" s="139"/>
      <c r="N2023" s="139"/>
      <c r="O2023" s="139"/>
      <c r="P2023" s="139"/>
      <c r="Q2023" s="139"/>
      <c r="R2023" s="139"/>
      <c r="S2023" s="139"/>
      <c r="T2023" s="139"/>
      <c r="U2023" s="139"/>
      <c r="V2023" s="139"/>
      <c r="W2023" s="139"/>
      <c r="X2023" s="139"/>
      <c r="Y2023" s="139"/>
      <c r="Z2023" s="139"/>
      <c r="AA2023" s="139"/>
      <c r="AB2023" s="139"/>
      <c r="AC2023" s="139"/>
      <c r="AD2023" s="139"/>
      <c r="AE2023" s="139"/>
      <c r="AF2023" s="163"/>
      <c r="AG2023" s="163"/>
      <c r="AH2023" s="163"/>
      <c r="AI2023" s="163"/>
      <c r="AJ2023" s="163"/>
      <c r="AK2023" s="164"/>
      <c r="AL2023" s="139"/>
      <c r="AM2023" s="139"/>
      <c r="AN2023" s="139"/>
      <c r="AO2023" s="139"/>
      <c r="BB2023" s="165"/>
      <c r="BC2023" s="161"/>
      <c r="BD2023" s="166"/>
      <c r="BJ2023" s="165"/>
      <c r="BK2023" s="161"/>
      <c r="BL2023" s="166"/>
      <c r="CJ2023" s="413"/>
      <c r="CK2023" s="413"/>
      <c r="CO2023" s="141"/>
    </row>
    <row r="2024" spans="1:93" s="5" customFormat="1" x14ac:dyDescent="0.25">
      <c r="A2024" s="139"/>
      <c r="B2024" s="139"/>
      <c r="C2024" s="139"/>
      <c r="D2024" s="139"/>
      <c r="E2024" s="139"/>
      <c r="F2024" s="139"/>
      <c r="G2024" s="139"/>
      <c r="H2024" s="139"/>
      <c r="I2024" s="139"/>
      <c r="J2024" s="139"/>
      <c r="K2024" s="139"/>
      <c r="L2024" s="139"/>
      <c r="M2024" s="139"/>
      <c r="N2024" s="139"/>
      <c r="O2024" s="139"/>
      <c r="P2024" s="139"/>
      <c r="Q2024" s="139"/>
      <c r="R2024" s="139"/>
      <c r="S2024" s="139"/>
      <c r="T2024" s="139"/>
      <c r="U2024" s="139"/>
      <c r="V2024" s="139"/>
      <c r="W2024" s="139"/>
      <c r="X2024" s="139"/>
      <c r="Y2024" s="139"/>
      <c r="Z2024" s="139"/>
      <c r="AA2024" s="139"/>
      <c r="AB2024" s="139"/>
      <c r="AC2024" s="139"/>
      <c r="AD2024" s="139"/>
      <c r="AE2024" s="139"/>
      <c r="AF2024" s="163"/>
      <c r="AG2024" s="163"/>
      <c r="AH2024" s="163"/>
      <c r="AI2024" s="163"/>
      <c r="AJ2024" s="163"/>
      <c r="AK2024" s="164"/>
      <c r="AL2024" s="139"/>
      <c r="AM2024" s="139"/>
      <c r="AN2024" s="139"/>
      <c r="AO2024" s="139"/>
      <c r="BB2024" s="165"/>
      <c r="BC2024" s="161"/>
      <c r="BD2024" s="166"/>
      <c r="BJ2024" s="165"/>
      <c r="BK2024" s="161"/>
      <c r="BL2024" s="166"/>
      <c r="CJ2024" s="413"/>
      <c r="CK2024" s="413"/>
      <c r="CO2024" s="141"/>
    </row>
    <row r="2025" spans="1:93" s="5" customFormat="1" x14ac:dyDescent="0.25">
      <c r="A2025" s="139"/>
      <c r="B2025" s="139"/>
      <c r="C2025" s="139"/>
      <c r="D2025" s="139"/>
      <c r="E2025" s="139"/>
      <c r="F2025" s="139"/>
      <c r="G2025" s="139"/>
      <c r="H2025" s="139"/>
      <c r="I2025" s="139"/>
      <c r="J2025" s="139"/>
      <c r="K2025" s="139"/>
      <c r="L2025" s="139"/>
      <c r="M2025" s="139"/>
      <c r="N2025" s="139"/>
      <c r="O2025" s="139"/>
      <c r="P2025" s="139"/>
      <c r="Q2025" s="139"/>
      <c r="R2025" s="139"/>
      <c r="S2025" s="139"/>
      <c r="T2025" s="139"/>
      <c r="U2025" s="139"/>
      <c r="V2025" s="139"/>
      <c r="W2025" s="139"/>
      <c r="X2025" s="139"/>
      <c r="Y2025" s="139"/>
      <c r="Z2025" s="139"/>
      <c r="AA2025" s="139"/>
      <c r="AB2025" s="139"/>
      <c r="AC2025" s="139"/>
      <c r="AD2025" s="139"/>
      <c r="AE2025" s="139"/>
      <c r="AF2025" s="163"/>
      <c r="AG2025" s="163"/>
      <c r="AH2025" s="163"/>
      <c r="AI2025" s="163"/>
      <c r="AJ2025" s="163"/>
      <c r="AK2025" s="164"/>
      <c r="AL2025" s="139"/>
      <c r="AM2025" s="139"/>
      <c r="AN2025" s="139"/>
      <c r="AO2025" s="139"/>
      <c r="BB2025" s="165"/>
      <c r="BC2025" s="161"/>
      <c r="BD2025" s="166"/>
      <c r="BJ2025" s="165"/>
      <c r="BK2025" s="161"/>
      <c r="BL2025" s="166"/>
      <c r="CJ2025" s="413"/>
      <c r="CK2025" s="413"/>
      <c r="CO2025" s="141"/>
    </row>
    <row r="2026" spans="1:93" s="5" customFormat="1" x14ac:dyDescent="0.25">
      <c r="A2026" s="139"/>
      <c r="B2026" s="139"/>
      <c r="C2026" s="139"/>
      <c r="D2026" s="139"/>
      <c r="E2026" s="139"/>
      <c r="F2026" s="139"/>
      <c r="G2026" s="139"/>
      <c r="H2026" s="139"/>
      <c r="I2026" s="139"/>
      <c r="J2026" s="139"/>
      <c r="K2026" s="139"/>
      <c r="L2026" s="139"/>
      <c r="M2026" s="139"/>
      <c r="N2026" s="139"/>
      <c r="O2026" s="139"/>
      <c r="P2026" s="139"/>
      <c r="Q2026" s="139"/>
      <c r="R2026" s="139"/>
      <c r="S2026" s="139"/>
      <c r="T2026" s="139"/>
      <c r="U2026" s="139"/>
      <c r="V2026" s="139"/>
      <c r="W2026" s="139"/>
      <c r="X2026" s="139"/>
      <c r="Y2026" s="139"/>
      <c r="Z2026" s="139"/>
      <c r="AA2026" s="139"/>
      <c r="AB2026" s="139"/>
      <c r="AC2026" s="139"/>
      <c r="AD2026" s="139"/>
      <c r="AE2026" s="139"/>
      <c r="AF2026" s="163"/>
      <c r="AG2026" s="163"/>
      <c r="AH2026" s="163"/>
      <c r="AI2026" s="163"/>
      <c r="AJ2026" s="163"/>
      <c r="AK2026" s="164"/>
      <c r="AL2026" s="139"/>
      <c r="AM2026" s="139"/>
      <c r="AN2026" s="139"/>
      <c r="AO2026" s="139"/>
      <c r="BB2026" s="165"/>
      <c r="BC2026" s="161"/>
      <c r="BD2026" s="166"/>
      <c r="BJ2026" s="165"/>
      <c r="BK2026" s="161"/>
      <c r="BL2026" s="166"/>
      <c r="CJ2026" s="413"/>
      <c r="CK2026" s="413"/>
      <c r="CO2026" s="141"/>
    </row>
    <row r="2027" spans="1:93" s="5" customFormat="1" x14ac:dyDescent="0.25">
      <c r="A2027" s="139"/>
      <c r="B2027" s="139"/>
      <c r="C2027" s="139"/>
      <c r="D2027" s="139"/>
      <c r="E2027" s="139"/>
      <c r="F2027" s="139"/>
      <c r="G2027" s="139"/>
      <c r="H2027" s="139"/>
      <c r="I2027" s="139"/>
      <c r="J2027" s="139"/>
      <c r="K2027" s="139"/>
      <c r="L2027" s="139"/>
      <c r="M2027" s="139"/>
      <c r="N2027" s="139"/>
      <c r="O2027" s="139"/>
      <c r="P2027" s="139"/>
      <c r="Q2027" s="139"/>
      <c r="R2027" s="139"/>
      <c r="S2027" s="139"/>
      <c r="T2027" s="139"/>
      <c r="U2027" s="139"/>
      <c r="V2027" s="139"/>
      <c r="W2027" s="139"/>
      <c r="X2027" s="139"/>
      <c r="Y2027" s="139"/>
      <c r="Z2027" s="139"/>
      <c r="AA2027" s="139"/>
      <c r="AB2027" s="139"/>
      <c r="AC2027" s="139"/>
      <c r="AD2027" s="139"/>
      <c r="AE2027" s="139"/>
      <c r="AF2027" s="163"/>
      <c r="AG2027" s="163"/>
      <c r="AH2027" s="163"/>
      <c r="AI2027" s="163"/>
      <c r="AJ2027" s="163"/>
      <c r="AK2027" s="164"/>
      <c r="AL2027" s="139"/>
      <c r="AM2027" s="139"/>
      <c r="AN2027" s="139"/>
      <c r="AO2027" s="139"/>
      <c r="BB2027" s="165"/>
      <c r="BC2027" s="161"/>
      <c r="BD2027" s="166"/>
      <c r="BJ2027" s="165"/>
      <c r="BK2027" s="161"/>
      <c r="BL2027" s="166"/>
      <c r="CJ2027" s="413"/>
      <c r="CK2027" s="413"/>
      <c r="CO2027" s="141"/>
    </row>
    <row r="2028" spans="1:93" s="5" customFormat="1" x14ac:dyDescent="0.25">
      <c r="A2028" s="139"/>
      <c r="B2028" s="139"/>
      <c r="C2028" s="139"/>
      <c r="D2028" s="139"/>
      <c r="E2028" s="139"/>
      <c r="F2028" s="139"/>
      <c r="G2028" s="139"/>
      <c r="H2028" s="139"/>
      <c r="I2028" s="139"/>
      <c r="J2028" s="139"/>
      <c r="K2028" s="139"/>
      <c r="L2028" s="139"/>
      <c r="M2028" s="139"/>
      <c r="N2028" s="139"/>
      <c r="O2028" s="139"/>
      <c r="P2028" s="139"/>
      <c r="Q2028" s="139"/>
      <c r="R2028" s="139"/>
      <c r="S2028" s="139"/>
      <c r="T2028" s="139"/>
      <c r="U2028" s="139"/>
      <c r="V2028" s="139"/>
      <c r="W2028" s="139"/>
      <c r="X2028" s="139"/>
      <c r="Y2028" s="139"/>
      <c r="Z2028" s="139"/>
      <c r="AA2028" s="139"/>
      <c r="AB2028" s="139"/>
      <c r="AC2028" s="139"/>
      <c r="AD2028" s="139"/>
      <c r="AE2028" s="139"/>
      <c r="AF2028" s="163"/>
      <c r="AG2028" s="163"/>
      <c r="AH2028" s="163"/>
      <c r="AI2028" s="163"/>
      <c r="AJ2028" s="163"/>
      <c r="AK2028" s="164"/>
      <c r="AL2028" s="139"/>
      <c r="AM2028" s="139"/>
      <c r="AN2028" s="139"/>
      <c r="AO2028" s="139"/>
      <c r="BB2028" s="165"/>
      <c r="BC2028" s="161"/>
      <c r="BD2028" s="166"/>
      <c r="BJ2028" s="165"/>
      <c r="BK2028" s="161"/>
      <c r="BL2028" s="166"/>
      <c r="CJ2028" s="413"/>
      <c r="CK2028" s="413"/>
      <c r="CO2028" s="141"/>
    </row>
    <row r="2029" spans="1:93" s="5" customFormat="1" x14ac:dyDescent="0.25">
      <c r="A2029" s="139"/>
      <c r="B2029" s="139"/>
      <c r="C2029" s="139"/>
      <c r="D2029" s="139"/>
      <c r="E2029" s="139"/>
      <c r="F2029" s="139"/>
      <c r="G2029" s="139"/>
      <c r="H2029" s="139"/>
      <c r="I2029" s="139"/>
      <c r="J2029" s="139"/>
      <c r="K2029" s="139"/>
      <c r="L2029" s="139"/>
      <c r="M2029" s="139"/>
      <c r="N2029" s="139"/>
      <c r="O2029" s="139"/>
      <c r="P2029" s="139"/>
      <c r="Q2029" s="139"/>
      <c r="R2029" s="139"/>
      <c r="S2029" s="139"/>
      <c r="T2029" s="139"/>
      <c r="U2029" s="139"/>
      <c r="V2029" s="139"/>
      <c r="W2029" s="139"/>
      <c r="X2029" s="139"/>
      <c r="Y2029" s="139"/>
      <c r="Z2029" s="139"/>
      <c r="AA2029" s="139"/>
      <c r="AB2029" s="139"/>
      <c r="AC2029" s="139"/>
      <c r="AD2029" s="139"/>
      <c r="AE2029" s="139"/>
      <c r="AF2029" s="163"/>
      <c r="AG2029" s="163"/>
      <c r="AH2029" s="163"/>
      <c r="AI2029" s="163"/>
      <c r="AJ2029" s="163"/>
      <c r="AK2029" s="164"/>
      <c r="AL2029" s="139"/>
      <c r="AM2029" s="139"/>
      <c r="AN2029" s="139"/>
      <c r="AO2029" s="139"/>
      <c r="BB2029" s="165"/>
      <c r="BC2029" s="161"/>
      <c r="BD2029" s="166"/>
      <c r="BJ2029" s="165"/>
      <c r="BK2029" s="161"/>
      <c r="BL2029" s="166"/>
      <c r="CJ2029" s="413"/>
      <c r="CK2029" s="413"/>
      <c r="CO2029" s="141"/>
    </row>
    <row r="2030" spans="1:93" s="5" customFormat="1" x14ac:dyDescent="0.25">
      <c r="A2030" s="139"/>
      <c r="B2030" s="139"/>
      <c r="C2030" s="139"/>
      <c r="D2030" s="139"/>
      <c r="E2030" s="139"/>
      <c r="F2030" s="139"/>
      <c r="G2030" s="139"/>
      <c r="H2030" s="139"/>
      <c r="I2030" s="139"/>
      <c r="J2030" s="139"/>
      <c r="K2030" s="139"/>
      <c r="L2030" s="139"/>
      <c r="M2030" s="139"/>
      <c r="N2030" s="139"/>
      <c r="O2030" s="139"/>
      <c r="P2030" s="139"/>
      <c r="Q2030" s="139"/>
      <c r="R2030" s="139"/>
      <c r="S2030" s="139"/>
      <c r="T2030" s="139"/>
      <c r="U2030" s="139"/>
      <c r="V2030" s="139"/>
      <c r="W2030" s="139"/>
      <c r="X2030" s="139"/>
      <c r="Y2030" s="139"/>
      <c r="Z2030" s="139"/>
      <c r="AA2030" s="139"/>
      <c r="AB2030" s="139"/>
      <c r="AC2030" s="139"/>
      <c r="AD2030" s="139"/>
      <c r="AE2030" s="139"/>
      <c r="AF2030" s="163"/>
      <c r="AG2030" s="163"/>
      <c r="AH2030" s="163"/>
      <c r="AI2030" s="163"/>
      <c r="AJ2030" s="163"/>
      <c r="AK2030" s="164"/>
      <c r="AL2030" s="139"/>
      <c r="AM2030" s="139"/>
      <c r="AN2030" s="139"/>
      <c r="AO2030" s="139"/>
      <c r="BB2030" s="165"/>
      <c r="BC2030" s="161"/>
      <c r="BD2030" s="166"/>
      <c r="BJ2030" s="165"/>
      <c r="BK2030" s="161"/>
      <c r="BL2030" s="166"/>
      <c r="CJ2030" s="413"/>
      <c r="CK2030" s="413"/>
      <c r="CO2030" s="141"/>
    </row>
    <row r="2031" spans="1:93" s="5" customFormat="1" x14ac:dyDescent="0.25">
      <c r="A2031" s="139"/>
      <c r="B2031" s="139"/>
      <c r="C2031" s="139"/>
      <c r="D2031" s="139"/>
      <c r="E2031" s="139"/>
      <c r="F2031" s="139"/>
      <c r="G2031" s="139"/>
      <c r="H2031" s="139"/>
      <c r="I2031" s="139"/>
      <c r="J2031" s="139"/>
      <c r="K2031" s="139"/>
      <c r="L2031" s="139"/>
      <c r="M2031" s="139"/>
      <c r="N2031" s="139"/>
      <c r="O2031" s="139"/>
      <c r="P2031" s="139"/>
      <c r="Q2031" s="139"/>
      <c r="R2031" s="139"/>
      <c r="S2031" s="139"/>
      <c r="T2031" s="139"/>
      <c r="U2031" s="139"/>
      <c r="V2031" s="139"/>
      <c r="W2031" s="139"/>
      <c r="X2031" s="139"/>
      <c r="Y2031" s="139"/>
      <c r="Z2031" s="139"/>
      <c r="AA2031" s="139"/>
      <c r="AB2031" s="139"/>
      <c r="AC2031" s="139"/>
      <c r="AD2031" s="139"/>
      <c r="AE2031" s="139"/>
      <c r="AF2031" s="163"/>
      <c r="AG2031" s="163"/>
      <c r="AH2031" s="163"/>
      <c r="AI2031" s="163"/>
      <c r="AJ2031" s="163"/>
      <c r="AK2031" s="164"/>
      <c r="AL2031" s="139"/>
      <c r="AM2031" s="139"/>
      <c r="AN2031" s="139"/>
      <c r="AO2031" s="139"/>
      <c r="BB2031" s="165"/>
      <c r="BC2031" s="161"/>
      <c r="BD2031" s="166"/>
      <c r="BJ2031" s="165"/>
      <c r="BK2031" s="161"/>
      <c r="BL2031" s="166"/>
      <c r="CJ2031" s="413"/>
      <c r="CK2031" s="413"/>
      <c r="CO2031" s="141"/>
    </row>
    <row r="2032" spans="1:93" s="5" customFormat="1" x14ac:dyDescent="0.25">
      <c r="A2032" s="139"/>
      <c r="B2032" s="139"/>
      <c r="C2032" s="139"/>
      <c r="D2032" s="139"/>
      <c r="E2032" s="139"/>
      <c r="F2032" s="139"/>
      <c r="G2032" s="139"/>
      <c r="H2032" s="139"/>
      <c r="I2032" s="139"/>
      <c r="J2032" s="139"/>
      <c r="K2032" s="139"/>
      <c r="L2032" s="139"/>
      <c r="M2032" s="139"/>
      <c r="N2032" s="139"/>
      <c r="O2032" s="139"/>
      <c r="P2032" s="139"/>
      <c r="Q2032" s="139"/>
      <c r="R2032" s="139"/>
      <c r="S2032" s="139"/>
      <c r="T2032" s="139"/>
      <c r="U2032" s="139"/>
      <c r="V2032" s="139"/>
      <c r="W2032" s="139"/>
      <c r="X2032" s="139"/>
      <c r="Y2032" s="139"/>
      <c r="Z2032" s="139"/>
      <c r="AA2032" s="139"/>
      <c r="AB2032" s="139"/>
      <c r="AC2032" s="139"/>
      <c r="AD2032" s="139"/>
      <c r="AE2032" s="139"/>
      <c r="AF2032" s="163"/>
      <c r="AG2032" s="163"/>
      <c r="AH2032" s="163"/>
      <c r="AI2032" s="163"/>
      <c r="AJ2032" s="163"/>
      <c r="AK2032" s="164"/>
      <c r="AL2032" s="139"/>
      <c r="AM2032" s="139"/>
      <c r="AN2032" s="139"/>
      <c r="AO2032" s="139"/>
      <c r="BB2032" s="165"/>
      <c r="BC2032" s="161"/>
      <c r="BD2032" s="166"/>
      <c r="BJ2032" s="165"/>
      <c r="BK2032" s="161"/>
      <c r="BL2032" s="166"/>
      <c r="CJ2032" s="413"/>
      <c r="CK2032" s="413"/>
      <c r="CO2032" s="141"/>
    </row>
    <row r="2033" spans="1:93" s="5" customFormat="1" x14ac:dyDescent="0.25">
      <c r="A2033" s="139"/>
      <c r="B2033" s="139"/>
      <c r="C2033" s="139"/>
      <c r="D2033" s="139"/>
      <c r="E2033" s="139"/>
      <c r="F2033" s="139"/>
      <c r="G2033" s="139"/>
      <c r="H2033" s="139"/>
      <c r="I2033" s="139"/>
      <c r="J2033" s="139"/>
      <c r="K2033" s="139"/>
      <c r="L2033" s="139"/>
      <c r="M2033" s="139"/>
      <c r="N2033" s="139"/>
      <c r="O2033" s="139"/>
      <c r="P2033" s="139"/>
      <c r="Q2033" s="139"/>
      <c r="R2033" s="139"/>
      <c r="S2033" s="139"/>
      <c r="T2033" s="139"/>
      <c r="U2033" s="139"/>
      <c r="V2033" s="139"/>
      <c r="W2033" s="139"/>
      <c r="X2033" s="139"/>
      <c r="Y2033" s="139"/>
      <c r="Z2033" s="139"/>
      <c r="AA2033" s="139"/>
      <c r="AB2033" s="139"/>
      <c r="AC2033" s="139"/>
      <c r="AD2033" s="139"/>
      <c r="AE2033" s="139"/>
      <c r="AF2033" s="163"/>
      <c r="AG2033" s="163"/>
      <c r="AH2033" s="163"/>
      <c r="AI2033" s="163"/>
      <c r="AJ2033" s="163"/>
      <c r="AK2033" s="164"/>
      <c r="AL2033" s="139"/>
      <c r="AM2033" s="139"/>
      <c r="AN2033" s="139"/>
      <c r="AO2033" s="139"/>
      <c r="BB2033" s="165"/>
      <c r="BC2033" s="161"/>
      <c r="BD2033" s="166"/>
      <c r="BJ2033" s="165"/>
      <c r="BK2033" s="161"/>
      <c r="BL2033" s="166"/>
      <c r="CJ2033" s="413"/>
      <c r="CK2033" s="413"/>
      <c r="CO2033" s="141"/>
    </row>
    <row r="2034" spans="1:93" s="5" customFormat="1" x14ac:dyDescent="0.25">
      <c r="A2034" s="139"/>
      <c r="B2034" s="139"/>
      <c r="C2034" s="139"/>
      <c r="D2034" s="139"/>
      <c r="E2034" s="139"/>
      <c r="F2034" s="139"/>
      <c r="G2034" s="139"/>
      <c r="H2034" s="139"/>
      <c r="I2034" s="139"/>
      <c r="J2034" s="139"/>
      <c r="K2034" s="139"/>
      <c r="L2034" s="139"/>
      <c r="M2034" s="139"/>
      <c r="N2034" s="139"/>
      <c r="O2034" s="139"/>
      <c r="P2034" s="139"/>
      <c r="Q2034" s="139"/>
      <c r="R2034" s="139"/>
      <c r="S2034" s="139"/>
      <c r="T2034" s="139"/>
      <c r="U2034" s="139"/>
      <c r="V2034" s="139"/>
      <c r="W2034" s="139"/>
      <c r="X2034" s="139"/>
      <c r="Y2034" s="139"/>
      <c r="Z2034" s="139"/>
      <c r="AA2034" s="139"/>
      <c r="AB2034" s="139"/>
      <c r="AC2034" s="139"/>
      <c r="AD2034" s="139"/>
      <c r="AE2034" s="139"/>
      <c r="AF2034" s="163"/>
      <c r="AG2034" s="163"/>
      <c r="AH2034" s="163"/>
      <c r="AI2034" s="163"/>
      <c r="AJ2034" s="163"/>
      <c r="AK2034" s="164"/>
      <c r="AL2034" s="139"/>
      <c r="AM2034" s="139"/>
      <c r="AN2034" s="139"/>
      <c r="AO2034" s="139"/>
      <c r="BB2034" s="165"/>
      <c r="BC2034" s="161"/>
      <c r="BD2034" s="166"/>
      <c r="BJ2034" s="165"/>
      <c r="BK2034" s="161"/>
      <c r="BL2034" s="166"/>
      <c r="CJ2034" s="413"/>
      <c r="CK2034" s="413"/>
      <c r="CO2034" s="141"/>
    </row>
    <row r="2035" spans="1:93" s="5" customFormat="1" x14ac:dyDescent="0.25">
      <c r="A2035" s="139"/>
      <c r="B2035" s="139"/>
      <c r="C2035" s="139"/>
      <c r="D2035" s="139"/>
      <c r="E2035" s="139"/>
      <c r="F2035" s="139"/>
      <c r="G2035" s="139"/>
      <c r="H2035" s="139"/>
      <c r="I2035" s="139"/>
      <c r="J2035" s="139"/>
      <c r="K2035" s="139"/>
      <c r="L2035" s="139"/>
      <c r="M2035" s="139"/>
      <c r="N2035" s="139"/>
      <c r="O2035" s="139"/>
      <c r="P2035" s="139"/>
      <c r="Q2035" s="139"/>
      <c r="R2035" s="139"/>
      <c r="S2035" s="139"/>
      <c r="T2035" s="139"/>
      <c r="U2035" s="139"/>
      <c r="V2035" s="139"/>
      <c r="W2035" s="139"/>
      <c r="X2035" s="139"/>
      <c r="Y2035" s="139"/>
      <c r="Z2035" s="139"/>
      <c r="AA2035" s="139"/>
      <c r="AB2035" s="139"/>
      <c r="AC2035" s="139"/>
      <c r="AD2035" s="139"/>
      <c r="AE2035" s="139"/>
      <c r="AF2035" s="163"/>
      <c r="AG2035" s="163"/>
      <c r="AH2035" s="163"/>
      <c r="AI2035" s="163"/>
      <c r="AJ2035" s="163"/>
      <c r="AK2035" s="164"/>
      <c r="AL2035" s="139"/>
      <c r="AM2035" s="139"/>
      <c r="AN2035" s="139"/>
      <c r="AO2035" s="139"/>
      <c r="BB2035" s="165"/>
      <c r="BC2035" s="161"/>
      <c r="BD2035" s="166"/>
      <c r="BJ2035" s="165"/>
      <c r="BK2035" s="161"/>
      <c r="BL2035" s="166"/>
      <c r="CJ2035" s="413"/>
      <c r="CK2035" s="413"/>
      <c r="CO2035" s="141"/>
    </row>
    <row r="2036" spans="1:93" s="5" customFormat="1" x14ac:dyDescent="0.25">
      <c r="A2036" s="139"/>
      <c r="B2036" s="139"/>
      <c r="C2036" s="139"/>
      <c r="D2036" s="139"/>
      <c r="E2036" s="139"/>
      <c r="F2036" s="139"/>
      <c r="G2036" s="139"/>
      <c r="H2036" s="139"/>
      <c r="I2036" s="139"/>
      <c r="J2036" s="139"/>
      <c r="K2036" s="139"/>
      <c r="L2036" s="139"/>
      <c r="M2036" s="139"/>
      <c r="N2036" s="139"/>
      <c r="O2036" s="139"/>
      <c r="P2036" s="139"/>
      <c r="Q2036" s="139"/>
      <c r="R2036" s="139"/>
      <c r="S2036" s="139"/>
      <c r="T2036" s="139"/>
      <c r="U2036" s="139"/>
      <c r="V2036" s="139"/>
      <c r="W2036" s="139"/>
      <c r="X2036" s="139"/>
      <c r="Y2036" s="139"/>
      <c r="Z2036" s="139"/>
      <c r="AA2036" s="139"/>
      <c r="AB2036" s="139"/>
      <c r="AC2036" s="139"/>
      <c r="AD2036" s="139"/>
      <c r="AE2036" s="139"/>
      <c r="AF2036" s="163"/>
      <c r="AG2036" s="163"/>
      <c r="AH2036" s="163"/>
      <c r="AI2036" s="163"/>
      <c r="AJ2036" s="163"/>
      <c r="AK2036" s="164"/>
      <c r="AL2036" s="139"/>
      <c r="AM2036" s="139"/>
      <c r="AN2036" s="139"/>
      <c r="AO2036" s="139"/>
      <c r="BB2036" s="165"/>
      <c r="BC2036" s="161"/>
      <c r="BD2036" s="166"/>
      <c r="BJ2036" s="165"/>
      <c r="BK2036" s="161"/>
      <c r="BL2036" s="166"/>
      <c r="CJ2036" s="413"/>
      <c r="CK2036" s="413"/>
      <c r="CO2036" s="141"/>
    </row>
    <row r="2037" spans="1:93" s="5" customFormat="1" x14ac:dyDescent="0.25">
      <c r="A2037" s="139"/>
      <c r="B2037" s="139"/>
      <c r="C2037" s="139"/>
      <c r="D2037" s="139"/>
      <c r="E2037" s="139"/>
      <c r="F2037" s="139"/>
      <c r="G2037" s="139"/>
      <c r="H2037" s="139"/>
      <c r="I2037" s="139"/>
      <c r="J2037" s="139"/>
      <c r="K2037" s="139"/>
      <c r="L2037" s="139"/>
      <c r="M2037" s="139"/>
      <c r="N2037" s="139"/>
      <c r="O2037" s="139"/>
      <c r="P2037" s="139"/>
      <c r="Q2037" s="139"/>
      <c r="R2037" s="139"/>
      <c r="S2037" s="139"/>
      <c r="T2037" s="139"/>
      <c r="U2037" s="139"/>
      <c r="V2037" s="139"/>
      <c r="W2037" s="139"/>
      <c r="X2037" s="139"/>
      <c r="Y2037" s="139"/>
      <c r="Z2037" s="139"/>
      <c r="AA2037" s="139"/>
      <c r="AB2037" s="139"/>
      <c r="AC2037" s="139"/>
      <c r="AD2037" s="139"/>
      <c r="AE2037" s="139"/>
      <c r="AF2037" s="163"/>
      <c r="AG2037" s="163"/>
      <c r="AH2037" s="163"/>
      <c r="AI2037" s="163"/>
      <c r="AJ2037" s="163"/>
      <c r="AK2037" s="164"/>
      <c r="AL2037" s="139"/>
      <c r="AM2037" s="139"/>
      <c r="AN2037" s="139"/>
      <c r="AO2037" s="139"/>
      <c r="BB2037" s="165"/>
      <c r="BC2037" s="161"/>
      <c r="BD2037" s="166"/>
      <c r="BJ2037" s="165"/>
      <c r="BK2037" s="161"/>
      <c r="BL2037" s="166"/>
      <c r="CJ2037" s="413"/>
      <c r="CK2037" s="413"/>
      <c r="CO2037" s="141"/>
    </row>
    <row r="2038" spans="1:93" s="5" customFormat="1" x14ac:dyDescent="0.25">
      <c r="A2038" s="139"/>
      <c r="B2038" s="139"/>
      <c r="C2038" s="139"/>
      <c r="D2038" s="139"/>
      <c r="E2038" s="139"/>
      <c r="F2038" s="139"/>
      <c r="G2038" s="139"/>
      <c r="H2038" s="139"/>
      <c r="I2038" s="139"/>
      <c r="J2038" s="139"/>
      <c r="K2038" s="139"/>
      <c r="L2038" s="139"/>
      <c r="M2038" s="139"/>
      <c r="N2038" s="139"/>
      <c r="O2038" s="139"/>
      <c r="P2038" s="139"/>
      <c r="Q2038" s="139"/>
      <c r="R2038" s="139"/>
      <c r="S2038" s="139"/>
      <c r="T2038" s="139"/>
      <c r="U2038" s="139"/>
      <c r="V2038" s="139"/>
      <c r="W2038" s="139"/>
      <c r="X2038" s="139"/>
      <c r="Y2038" s="139"/>
      <c r="Z2038" s="139"/>
      <c r="AA2038" s="139"/>
      <c r="AB2038" s="139"/>
      <c r="AC2038" s="139"/>
      <c r="AD2038" s="139"/>
      <c r="AE2038" s="139"/>
      <c r="AF2038" s="163"/>
      <c r="AG2038" s="163"/>
      <c r="AH2038" s="163"/>
      <c r="AI2038" s="163"/>
      <c r="AJ2038" s="163"/>
      <c r="AK2038" s="164"/>
      <c r="AL2038" s="139"/>
      <c r="AM2038" s="139"/>
      <c r="AN2038" s="139"/>
      <c r="AO2038" s="139"/>
      <c r="BB2038" s="165"/>
      <c r="BC2038" s="161"/>
      <c r="BD2038" s="166"/>
      <c r="BJ2038" s="165"/>
      <c r="BK2038" s="161"/>
      <c r="BL2038" s="166"/>
      <c r="CJ2038" s="413"/>
      <c r="CK2038" s="413"/>
      <c r="CO2038" s="141"/>
    </row>
    <row r="2039" spans="1:93" s="5" customFormat="1" x14ac:dyDescent="0.25">
      <c r="A2039" s="139"/>
      <c r="B2039" s="139"/>
      <c r="C2039" s="139"/>
      <c r="D2039" s="139"/>
      <c r="E2039" s="139"/>
      <c r="F2039" s="139"/>
      <c r="G2039" s="139"/>
      <c r="H2039" s="139"/>
      <c r="I2039" s="139"/>
      <c r="J2039" s="139"/>
      <c r="K2039" s="139"/>
      <c r="L2039" s="139"/>
      <c r="M2039" s="139"/>
      <c r="N2039" s="139"/>
      <c r="O2039" s="139"/>
      <c r="P2039" s="139"/>
      <c r="Q2039" s="139"/>
      <c r="R2039" s="139"/>
      <c r="S2039" s="139"/>
      <c r="T2039" s="139"/>
      <c r="U2039" s="139"/>
      <c r="V2039" s="139"/>
      <c r="W2039" s="139"/>
      <c r="X2039" s="139"/>
      <c r="Y2039" s="139"/>
      <c r="Z2039" s="139"/>
      <c r="AA2039" s="139"/>
      <c r="AB2039" s="139"/>
      <c r="AC2039" s="139"/>
      <c r="AD2039" s="139"/>
      <c r="AE2039" s="139"/>
      <c r="AF2039" s="163"/>
      <c r="AG2039" s="163"/>
      <c r="AH2039" s="163"/>
      <c r="AI2039" s="163"/>
      <c r="AJ2039" s="163"/>
      <c r="AK2039" s="164"/>
      <c r="AL2039" s="139"/>
      <c r="AM2039" s="139"/>
      <c r="AN2039" s="139"/>
      <c r="AO2039" s="139"/>
      <c r="BB2039" s="165"/>
      <c r="BC2039" s="161"/>
      <c r="BD2039" s="166"/>
      <c r="BJ2039" s="165"/>
      <c r="BK2039" s="161"/>
      <c r="BL2039" s="166"/>
      <c r="CJ2039" s="413"/>
      <c r="CK2039" s="413"/>
      <c r="CO2039" s="141"/>
    </row>
    <row r="2040" spans="1:93" s="5" customFormat="1" x14ac:dyDescent="0.25">
      <c r="A2040" s="139"/>
      <c r="B2040" s="139"/>
      <c r="C2040" s="139"/>
      <c r="D2040" s="139"/>
      <c r="E2040" s="139"/>
      <c r="F2040" s="139"/>
      <c r="G2040" s="139"/>
      <c r="H2040" s="139"/>
      <c r="I2040" s="139"/>
      <c r="J2040" s="139"/>
      <c r="K2040" s="139"/>
      <c r="L2040" s="139"/>
      <c r="M2040" s="139"/>
      <c r="N2040" s="139"/>
      <c r="O2040" s="139"/>
      <c r="P2040" s="139"/>
      <c r="Q2040" s="139"/>
      <c r="R2040" s="139"/>
      <c r="S2040" s="139"/>
      <c r="T2040" s="139"/>
      <c r="U2040" s="139"/>
      <c r="V2040" s="139"/>
      <c r="W2040" s="139"/>
      <c r="X2040" s="139"/>
      <c r="Y2040" s="139"/>
      <c r="Z2040" s="139"/>
      <c r="AA2040" s="139"/>
      <c r="AB2040" s="139"/>
      <c r="AC2040" s="139"/>
      <c r="AD2040" s="139"/>
      <c r="AE2040" s="139"/>
      <c r="AF2040" s="163"/>
      <c r="AG2040" s="163"/>
      <c r="AH2040" s="163"/>
      <c r="AI2040" s="163"/>
      <c r="AJ2040" s="163"/>
      <c r="AK2040" s="164"/>
      <c r="AL2040" s="139"/>
      <c r="AM2040" s="139"/>
      <c r="AN2040" s="139"/>
      <c r="AO2040" s="139"/>
      <c r="BB2040" s="165"/>
      <c r="BC2040" s="161"/>
      <c r="BD2040" s="166"/>
      <c r="BJ2040" s="165"/>
      <c r="BK2040" s="161"/>
      <c r="BL2040" s="166"/>
      <c r="CJ2040" s="413"/>
      <c r="CK2040" s="413"/>
      <c r="CO2040" s="141"/>
    </row>
    <row r="2041" spans="1:93" s="5" customFormat="1" x14ac:dyDescent="0.25">
      <c r="A2041" s="139"/>
      <c r="B2041" s="139"/>
      <c r="C2041" s="139"/>
      <c r="D2041" s="139"/>
      <c r="E2041" s="139"/>
      <c r="F2041" s="139"/>
      <c r="G2041" s="139"/>
      <c r="H2041" s="139"/>
      <c r="I2041" s="139"/>
      <c r="J2041" s="139"/>
      <c r="K2041" s="139"/>
      <c r="L2041" s="139"/>
      <c r="M2041" s="139"/>
      <c r="N2041" s="139"/>
      <c r="O2041" s="139"/>
      <c r="P2041" s="139"/>
      <c r="Q2041" s="139"/>
      <c r="R2041" s="139"/>
      <c r="S2041" s="139"/>
      <c r="T2041" s="139"/>
      <c r="U2041" s="139"/>
      <c r="V2041" s="139"/>
      <c r="W2041" s="139"/>
      <c r="X2041" s="139"/>
      <c r="Y2041" s="139"/>
      <c r="Z2041" s="139"/>
      <c r="AA2041" s="139"/>
      <c r="AB2041" s="139"/>
      <c r="AC2041" s="139"/>
      <c r="AD2041" s="139"/>
      <c r="AE2041" s="139"/>
      <c r="AF2041" s="163"/>
      <c r="AG2041" s="163"/>
      <c r="AH2041" s="163"/>
      <c r="AI2041" s="163"/>
      <c r="AJ2041" s="163"/>
      <c r="AK2041" s="164"/>
      <c r="AL2041" s="139"/>
      <c r="AM2041" s="139"/>
      <c r="AN2041" s="139"/>
      <c r="AO2041" s="139"/>
      <c r="BB2041" s="165"/>
      <c r="BC2041" s="161"/>
      <c r="BD2041" s="166"/>
      <c r="BJ2041" s="165"/>
      <c r="BK2041" s="161"/>
      <c r="BL2041" s="166"/>
      <c r="CJ2041" s="413"/>
      <c r="CK2041" s="413"/>
      <c r="CO2041" s="141"/>
    </row>
    <row r="2042" spans="1:93" s="5" customFormat="1" x14ac:dyDescent="0.25">
      <c r="A2042" s="139"/>
      <c r="B2042" s="139"/>
      <c r="C2042" s="139"/>
      <c r="D2042" s="139"/>
      <c r="E2042" s="139"/>
      <c r="F2042" s="139"/>
      <c r="G2042" s="139"/>
      <c r="H2042" s="139"/>
      <c r="I2042" s="139"/>
      <c r="J2042" s="139"/>
      <c r="K2042" s="139"/>
      <c r="L2042" s="139"/>
      <c r="M2042" s="139"/>
      <c r="N2042" s="139"/>
      <c r="O2042" s="139"/>
      <c r="P2042" s="139"/>
      <c r="Q2042" s="139"/>
      <c r="R2042" s="139"/>
      <c r="S2042" s="139"/>
      <c r="T2042" s="139"/>
      <c r="U2042" s="139"/>
      <c r="V2042" s="139"/>
      <c r="W2042" s="139"/>
      <c r="X2042" s="139"/>
      <c r="Y2042" s="139"/>
      <c r="Z2042" s="139"/>
      <c r="AA2042" s="139"/>
      <c r="AB2042" s="139"/>
      <c r="AC2042" s="139"/>
      <c r="AD2042" s="139"/>
      <c r="AE2042" s="139"/>
      <c r="AF2042" s="163"/>
      <c r="AG2042" s="163"/>
      <c r="AH2042" s="163"/>
      <c r="AI2042" s="163"/>
      <c r="AJ2042" s="163"/>
      <c r="AK2042" s="164"/>
      <c r="AL2042" s="139"/>
      <c r="AM2042" s="139"/>
      <c r="AN2042" s="139"/>
      <c r="AO2042" s="139"/>
      <c r="BB2042" s="165"/>
      <c r="BC2042" s="161"/>
      <c r="BD2042" s="166"/>
      <c r="BJ2042" s="165"/>
      <c r="BK2042" s="161"/>
      <c r="BL2042" s="166"/>
      <c r="CJ2042" s="413"/>
      <c r="CK2042" s="413"/>
      <c r="CO2042" s="141"/>
    </row>
    <row r="2043" spans="1:93" s="5" customFormat="1" x14ac:dyDescent="0.25">
      <c r="A2043" s="139"/>
      <c r="B2043" s="139"/>
      <c r="C2043" s="139"/>
      <c r="D2043" s="139"/>
      <c r="E2043" s="139"/>
      <c r="F2043" s="139"/>
      <c r="G2043" s="139"/>
      <c r="H2043" s="139"/>
      <c r="I2043" s="139"/>
      <c r="J2043" s="139"/>
      <c r="K2043" s="139"/>
      <c r="L2043" s="139"/>
      <c r="M2043" s="139"/>
      <c r="N2043" s="139"/>
      <c r="O2043" s="139"/>
      <c r="P2043" s="139"/>
      <c r="Q2043" s="139"/>
      <c r="R2043" s="139"/>
      <c r="S2043" s="139"/>
      <c r="T2043" s="139"/>
      <c r="U2043" s="139"/>
      <c r="V2043" s="139"/>
      <c r="W2043" s="139"/>
      <c r="X2043" s="139"/>
      <c r="Y2043" s="139"/>
      <c r="Z2043" s="139"/>
      <c r="AA2043" s="139"/>
      <c r="AB2043" s="139"/>
      <c r="AC2043" s="139"/>
      <c r="AD2043" s="139"/>
      <c r="AE2043" s="139"/>
      <c r="AF2043" s="163"/>
      <c r="AG2043" s="163"/>
      <c r="AH2043" s="163"/>
      <c r="AI2043" s="163"/>
      <c r="AJ2043" s="163"/>
      <c r="AK2043" s="164"/>
      <c r="AL2043" s="139"/>
      <c r="AM2043" s="139"/>
      <c r="AN2043" s="139"/>
      <c r="AO2043" s="139"/>
      <c r="BB2043" s="165"/>
      <c r="BC2043" s="161"/>
      <c r="BD2043" s="166"/>
      <c r="BJ2043" s="165"/>
      <c r="BK2043" s="161"/>
      <c r="BL2043" s="166"/>
      <c r="CJ2043" s="413"/>
      <c r="CK2043" s="413"/>
      <c r="CO2043" s="141"/>
    </row>
    <row r="2044" spans="1:93" s="5" customFormat="1" x14ac:dyDescent="0.25">
      <c r="A2044" s="139"/>
      <c r="B2044" s="139"/>
      <c r="C2044" s="139"/>
      <c r="D2044" s="139"/>
      <c r="E2044" s="139"/>
      <c r="F2044" s="139"/>
      <c r="G2044" s="139"/>
      <c r="H2044" s="139"/>
      <c r="I2044" s="139"/>
      <c r="J2044" s="139"/>
      <c r="K2044" s="139"/>
      <c r="L2044" s="139"/>
      <c r="M2044" s="139"/>
      <c r="N2044" s="139"/>
      <c r="O2044" s="139"/>
      <c r="P2044" s="139"/>
      <c r="Q2044" s="139"/>
      <c r="R2044" s="139"/>
      <c r="S2044" s="139"/>
      <c r="T2044" s="139"/>
      <c r="U2044" s="139"/>
      <c r="V2044" s="139"/>
      <c r="W2044" s="139"/>
      <c r="X2044" s="139"/>
      <c r="Y2044" s="139"/>
      <c r="Z2044" s="139"/>
      <c r="AA2044" s="139"/>
      <c r="AB2044" s="139"/>
      <c r="AC2044" s="139"/>
      <c r="AD2044" s="139"/>
      <c r="AE2044" s="139"/>
      <c r="AF2044" s="163"/>
      <c r="AG2044" s="163"/>
      <c r="AH2044" s="163"/>
      <c r="AI2044" s="163"/>
      <c r="AJ2044" s="163"/>
      <c r="AK2044" s="164"/>
      <c r="AL2044" s="139"/>
      <c r="AM2044" s="139"/>
      <c r="AN2044" s="139"/>
      <c r="AO2044" s="139"/>
      <c r="BB2044" s="165"/>
      <c r="BC2044" s="161"/>
      <c r="BD2044" s="166"/>
      <c r="BJ2044" s="165"/>
      <c r="BK2044" s="161"/>
      <c r="BL2044" s="166"/>
      <c r="CJ2044" s="413"/>
      <c r="CK2044" s="413"/>
      <c r="CO2044" s="141"/>
    </row>
    <row r="2045" spans="1:93" s="5" customFormat="1" x14ac:dyDescent="0.25">
      <c r="A2045" s="139"/>
      <c r="B2045" s="139"/>
      <c r="C2045" s="139"/>
      <c r="D2045" s="139"/>
      <c r="E2045" s="139"/>
      <c r="F2045" s="139"/>
      <c r="G2045" s="139"/>
      <c r="H2045" s="139"/>
      <c r="I2045" s="139"/>
      <c r="J2045" s="139"/>
      <c r="K2045" s="139"/>
      <c r="L2045" s="139"/>
      <c r="M2045" s="139"/>
      <c r="N2045" s="139"/>
      <c r="O2045" s="139"/>
      <c r="P2045" s="139"/>
      <c r="Q2045" s="139"/>
      <c r="R2045" s="139"/>
      <c r="S2045" s="139"/>
      <c r="T2045" s="139"/>
      <c r="U2045" s="139"/>
      <c r="V2045" s="139"/>
      <c r="W2045" s="139"/>
      <c r="X2045" s="139"/>
      <c r="Y2045" s="139"/>
      <c r="Z2045" s="139"/>
      <c r="AA2045" s="139"/>
      <c r="AB2045" s="139"/>
      <c r="AC2045" s="139"/>
      <c r="AD2045" s="139"/>
      <c r="AE2045" s="139"/>
      <c r="AF2045" s="163"/>
      <c r="AG2045" s="163"/>
      <c r="AH2045" s="163"/>
      <c r="AI2045" s="163"/>
      <c r="AJ2045" s="163"/>
      <c r="AK2045" s="164"/>
      <c r="AL2045" s="139"/>
      <c r="AM2045" s="139"/>
      <c r="AN2045" s="139"/>
      <c r="AO2045" s="139"/>
      <c r="BB2045" s="165"/>
      <c r="BC2045" s="161"/>
      <c r="BD2045" s="166"/>
      <c r="BJ2045" s="165"/>
      <c r="BK2045" s="161"/>
      <c r="BL2045" s="166"/>
      <c r="CJ2045" s="413"/>
      <c r="CK2045" s="413"/>
      <c r="CO2045" s="141"/>
    </row>
    <row r="2046" spans="1:93" s="5" customFormat="1" x14ac:dyDescent="0.25">
      <c r="A2046" s="139"/>
      <c r="B2046" s="139"/>
      <c r="C2046" s="139"/>
      <c r="D2046" s="139"/>
      <c r="E2046" s="139"/>
      <c r="F2046" s="139"/>
      <c r="G2046" s="139"/>
      <c r="H2046" s="139"/>
      <c r="I2046" s="139"/>
      <c r="J2046" s="139"/>
      <c r="K2046" s="139"/>
      <c r="L2046" s="139"/>
      <c r="M2046" s="139"/>
      <c r="N2046" s="139"/>
      <c r="O2046" s="139"/>
      <c r="P2046" s="139"/>
      <c r="Q2046" s="139"/>
      <c r="R2046" s="139"/>
      <c r="S2046" s="139"/>
      <c r="T2046" s="139"/>
      <c r="U2046" s="139"/>
      <c r="V2046" s="139"/>
      <c r="W2046" s="139"/>
      <c r="X2046" s="139"/>
      <c r="Y2046" s="139"/>
      <c r="Z2046" s="139"/>
      <c r="AA2046" s="139"/>
      <c r="AB2046" s="139"/>
      <c r="AC2046" s="139"/>
      <c r="AD2046" s="139"/>
      <c r="AE2046" s="139"/>
      <c r="AF2046" s="163"/>
      <c r="AG2046" s="163"/>
      <c r="AH2046" s="163"/>
      <c r="AI2046" s="163"/>
      <c r="AJ2046" s="163"/>
      <c r="AK2046" s="164"/>
      <c r="AL2046" s="139"/>
      <c r="AM2046" s="139"/>
      <c r="AN2046" s="139"/>
      <c r="AO2046" s="139"/>
      <c r="BB2046" s="165"/>
      <c r="BC2046" s="161"/>
      <c r="BD2046" s="166"/>
      <c r="BJ2046" s="165"/>
      <c r="BK2046" s="161"/>
      <c r="BL2046" s="166"/>
      <c r="CJ2046" s="413"/>
      <c r="CK2046" s="413"/>
      <c r="CO2046" s="141"/>
    </row>
    <row r="2047" spans="1:93" s="5" customFormat="1" x14ac:dyDescent="0.25">
      <c r="A2047" s="139"/>
      <c r="B2047" s="139"/>
      <c r="C2047" s="139"/>
      <c r="D2047" s="139"/>
      <c r="E2047" s="139"/>
      <c r="F2047" s="139"/>
      <c r="G2047" s="139"/>
      <c r="H2047" s="139"/>
      <c r="I2047" s="139"/>
      <c r="J2047" s="139"/>
      <c r="K2047" s="139"/>
      <c r="L2047" s="139"/>
      <c r="M2047" s="139"/>
      <c r="N2047" s="139"/>
      <c r="O2047" s="139"/>
      <c r="P2047" s="139"/>
      <c r="Q2047" s="139"/>
      <c r="R2047" s="139"/>
      <c r="S2047" s="139"/>
      <c r="T2047" s="139"/>
      <c r="U2047" s="139"/>
      <c r="V2047" s="139"/>
      <c r="W2047" s="139"/>
      <c r="X2047" s="139"/>
      <c r="Y2047" s="139"/>
      <c r="Z2047" s="139"/>
      <c r="AA2047" s="139"/>
      <c r="AB2047" s="139"/>
      <c r="AC2047" s="139"/>
      <c r="AD2047" s="139"/>
      <c r="AE2047" s="139"/>
      <c r="AF2047" s="163"/>
      <c r="AG2047" s="163"/>
      <c r="AH2047" s="163"/>
      <c r="AI2047" s="163"/>
      <c r="AJ2047" s="163"/>
      <c r="AK2047" s="164"/>
      <c r="AL2047" s="139"/>
      <c r="AM2047" s="139"/>
      <c r="AN2047" s="139"/>
      <c r="AO2047" s="139"/>
      <c r="BB2047" s="165"/>
      <c r="BC2047" s="161"/>
      <c r="BD2047" s="166"/>
      <c r="BJ2047" s="165"/>
      <c r="BK2047" s="161"/>
      <c r="BL2047" s="166"/>
      <c r="CJ2047" s="413"/>
      <c r="CK2047" s="413"/>
      <c r="CO2047" s="141"/>
    </row>
    <row r="2048" spans="1:93" s="5" customFormat="1" x14ac:dyDescent="0.25">
      <c r="A2048" s="139"/>
      <c r="B2048" s="139"/>
      <c r="C2048" s="139"/>
      <c r="D2048" s="139"/>
      <c r="E2048" s="139"/>
      <c r="F2048" s="139"/>
      <c r="G2048" s="139"/>
      <c r="H2048" s="139"/>
      <c r="I2048" s="139"/>
      <c r="J2048" s="139"/>
      <c r="K2048" s="139"/>
      <c r="L2048" s="139"/>
      <c r="M2048" s="139"/>
      <c r="N2048" s="139"/>
      <c r="O2048" s="139"/>
      <c r="P2048" s="139"/>
      <c r="Q2048" s="139"/>
      <c r="R2048" s="139"/>
      <c r="S2048" s="139"/>
      <c r="T2048" s="139"/>
      <c r="U2048" s="139"/>
      <c r="V2048" s="139"/>
      <c r="W2048" s="139"/>
      <c r="X2048" s="139"/>
      <c r="Y2048" s="139"/>
      <c r="Z2048" s="139"/>
      <c r="AA2048" s="139"/>
      <c r="AB2048" s="139"/>
      <c r="AC2048" s="139"/>
      <c r="AD2048" s="139"/>
      <c r="AE2048" s="139"/>
      <c r="AF2048" s="163"/>
      <c r="AG2048" s="163"/>
      <c r="AH2048" s="163"/>
      <c r="AI2048" s="163"/>
      <c r="AJ2048" s="163"/>
      <c r="AK2048" s="164"/>
      <c r="AL2048" s="139"/>
      <c r="AM2048" s="139"/>
      <c r="AN2048" s="139"/>
      <c r="AO2048" s="139"/>
      <c r="BB2048" s="165"/>
      <c r="BC2048" s="161"/>
      <c r="BD2048" s="166"/>
      <c r="BJ2048" s="165"/>
      <c r="BK2048" s="161"/>
      <c r="BL2048" s="166"/>
      <c r="CJ2048" s="413"/>
      <c r="CK2048" s="413"/>
      <c r="CO2048" s="141"/>
    </row>
    <row r="2049" spans="1:93" s="5" customFormat="1" x14ac:dyDescent="0.25">
      <c r="A2049" s="139"/>
      <c r="B2049" s="139"/>
      <c r="C2049" s="139"/>
      <c r="D2049" s="139"/>
      <c r="E2049" s="139"/>
      <c r="F2049" s="139"/>
      <c r="G2049" s="139"/>
      <c r="H2049" s="139"/>
      <c r="I2049" s="139"/>
      <c r="J2049" s="139"/>
      <c r="K2049" s="139"/>
      <c r="L2049" s="139"/>
      <c r="M2049" s="139"/>
      <c r="N2049" s="139"/>
      <c r="O2049" s="139"/>
      <c r="P2049" s="139"/>
      <c r="Q2049" s="139"/>
      <c r="R2049" s="139"/>
      <c r="S2049" s="139"/>
      <c r="T2049" s="139"/>
      <c r="U2049" s="139"/>
      <c r="V2049" s="139"/>
      <c r="W2049" s="139"/>
      <c r="X2049" s="139"/>
      <c r="Y2049" s="139"/>
      <c r="Z2049" s="139"/>
      <c r="AA2049" s="139"/>
      <c r="AB2049" s="139"/>
      <c r="AC2049" s="139"/>
      <c r="AD2049" s="139"/>
      <c r="AE2049" s="139"/>
      <c r="AF2049" s="163"/>
      <c r="AG2049" s="163"/>
      <c r="AH2049" s="163"/>
      <c r="AI2049" s="163"/>
      <c r="AJ2049" s="163"/>
      <c r="AK2049" s="164"/>
      <c r="AL2049" s="139"/>
      <c r="AM2049" s="139"/>
      <c r="AN2049" s="139"/>
      <c r="AO2049" s="139"/>
      <c r="BB2049" s="165"/>
      <c r="BC2049" s="161"/>
      <c r="BD2049" s="166"/>
      <c r="BJ2049" s="165"/>
      <c r="BK2049" s="161"/>
      <c r="BL2049" s="166"/>
      <c r="CJ2049" s="413"/>
      <c r="CK2049" s="413"/>
      <c r="CO2049" s="141"/>
    </row>
    <row r="2050" spans="1:93" s="5" customFormat="1" x14ac:dyDescent="0.25">
      <c r="A2050" s="139"/>
      <c r="B2050" s="139"/>
      <c r="C2050" s="139"/>
      <c r="D2050" s="139"/>
      <c r="E2050" s="139"/>
      <c r="F2050" s="139"/>
      <c r="G2050" s="139"/>
      <c r="H2050" s="139"/>
      <c r="I2050" s="139"/>
      <c r="J2050" s="139"/>
      <c r="K2050" s="139"/>
      <c r="L2050" s="139"/>
      <c r="M2050" s="139"/>
      <c r="N2050" s="139"/>
      <c r="O2050" s="139"/>
      <c r="P2050" s="139"/>
      <c r="Q2050" s="139"/>
      <c r="R2050" s="139"/>
      <c r="S2050" s="139"/>
      <c r="T2050" s="139"/>
      <c r="U2050" s="139"/>
      <c r="V2050" s="139"/>
      <c r="W2050" s="139"/>
      <c r="X2050" s="139"/>
      <c r="Y2050" s="139"/>
      <c r="Z2050" s="139"/>
      <c r="AA2050" s="139"/>
      <c r="AB2050" s="139"/>
      <c r="AC2050" s="139"/>
      <c r="AD2050" s="139"/>
      <c r="AE2050" s="139"/>
      <c r="AF2050" s="163"/>
      <c r="AG2050" s="163"/>
      <c r="AH2050" s="163"/>
      <c r="AI2050" s="163"/>
      <c r="AJ2050" s="163"/>
      <c r="AK2050" s="164"/>
      <c r="AL2050" s="139"/>
      <c r="AM2050" s="139"/>
      <c r="AN2050" s="139"/>
      <c r="AO2050" s="139"/>
      <c r="BB2050" s="165"/>
      <c r="BC2050" s="161"/>
      <c r="BD2050" s="166"/>
      <c r="BJ2050" s="165"/>
      <c r="BK2050" s="161"/>
      <c r="BL2050" s="166"/>
      <c r="CJ2050" s="413"/>
      <c r="CK2050" s="413"/>
      <c r="CO2050" s="141"/>
    </row>
    <row r="2051" spans="1:93" s="5" customFormat="1" x14ac:dyDescent="0.25">
      <c r="A2051" s="139"/>
      <c r="B2051" s="139"/>
      <c r="C2051" s="139"/>
      <c r="D2051" s="139"/>
      <c r="E2051" s="139"/>
      <c r="F2051" s="139"/>
      <c r="G2051" s="139"/>
      <c r="H2051" s="139"/>
      <c r="I2051" s="139"/>
      <c r="J2051" s="139"/>
      <c r="K2051" s="139"/>
      <c r="L2051" s="139"/>
      <c r="M2051" s="139"/>
      <c r="N2051" s="139"/>
      <c r="O2051" s="139"/>
      <c r="P2051" s="139"/>
      <c r="Q2051" s="139"/>
      <c r="R2051" s="139"/>
      <c r="S2051" s="139"/>
      <c r="T2051" s="139"/>
      <c r="U2051" s="139"/>
      <c r="V2051" s="139"/>
      <c r="W2051" s="139"/>
      <c r="X2051" s="139"/>
      <c r="Y2051" s="139"/>
      <c r="Z2051" s="139"/>
      <c r="AA2051" s="139"/>
      <c r="AB2051" s="139"/>
      <c r="AC2051" s="139"/>
      <c r="AD2051" s="139"/>
      <c r="AE2051" s="139"/>
      <c r="AF2051" s="163"/>
      <c r="AG2051" s="163"/>
      <c r="AH2051" s="163"/>
      <c r="AI2051" s="163"/>
      <c r="AJ2051" s="163"/>
      <c r="AK2051" s="164"/>
      <c r="AL2051" s="139"/>
      <c r="AM2051" s="139"/>
      <c r="AN2051" s="139"/>
      <c r="AO2051" s="139"/>
      <c r="BB2051" s="165"/>
      <c r="BC2051" s="161"/>
      <c r="BD2051" s="166"/>
      <c r="BJ2051" s="165"/>
      <c r="BK2051" s="161"/>
      <c r="BL2051" s="166"/>
      <c r="CJ2051" s="413"/>
      <c r="CK2051" s="413"/>
      <c r="CO2051" s="141"/>
    </row>
    <row r="2052" spans="1:93" s="5" customFormat="1" x14ac:dyDescent="0.25">
      <c r="A2052" s="139"/>
      <c r="B2052" s="139"/>
      <c r="C2052" s="139"/>
      <c r="D2052" s="139"/>
      <c r="E2052" s="139"/>
      <c r="F2052" s="139"/>
      <c r="G2052" s="139"/>
      <c r="H2052" s="139"/>
      <c r="I2052" s="139"/>
      <c r="J2052" s="139"/>
      <c r="K2052" s="139"/>
      <c r="L2052" s="139"/>
      <c r="M2052" s="139"/>
      <c r="N2052" s="139"/>
      <c r="O2052" s="139"/>
      <c r="P2052" s="139"/>
      <c r="Q2052" s="139"/>
      <c r="R2052" s="139"/>
      <c r="S2052" s="139"/>
      <c r="T2052" s="139"/>
      <c r="U2052" s="139"/>
      <c r="V2052" s="139"/>
      <c r="W2052" s="139"/>
      <c r="X2052" s="139"/>
      <c r="Y2052" s="139"/>
      <c r="Z2052" s="139"/>
      <c r="AA2052" s="139"/>
      <c r="AB2052" s="139"/>
      <c r="AC2052" s="139"/>
      <c r="AD2052" s="139"/>
      <c r="AE2052" s="139"/>
      <c r="AF2052" s="163"/>
      <c r="AG2052" s="163"/>
      <c r="AH2052" s="163"/>
      <c r="AI2052" s="163"/>
      <c r="AJ2052" s="163"/>
      <c r="AK2052" s="164"/>
      <c r="AL2052" s="139"/>
      <c r="AM2052" s="139"/>
      <c r="AN2052" s="139"/>
      <c r="AO2052" s="139"/>
      <c r="BB2052" s="165"/>
      <c r="BC2052" s="161"/>
      <c r="BD2052" s="166"/>
      <c r="BJ2052" s="165"/>
      <c r="BK2052" s="161"/>
      <c r="BL2052" s="166"/>
      <c r="CJ2052" s="413"/>
      <c r="CK2052" s="413"/>
      <c r="CO2052" s="141"/>
    </row>
    <row r="2053" spans="1:93" s="5" customFormat="1" x14ac:dyDescent="0.25">
      <c r="A2053" s="139"/>
      <c r="B2053" s="139"/>
      <c r="C2053" s="139"/>
      <c r="D2053" s="139"/>
      <c r="E2053" s="139"/>
      <c r="F2053" s="139"/>
      <c r="G2053" s="139"/>
      <c r="H2053" s="139"/>
      <c r="I2053" s="139"/>
      <c r="J2053" s="139"/>
      <c r="K2053" s="139"/>
      <c r="L2053" s="139"/>
      <c r="M2053" s="139"/>
      <c r="N2053" s="139"/>
      <c r="O2053" s="139"/>
      <c r="P2053" s="139"/>
      <c r="Q2053" s="139"/>
      <c r="R2053" s="139"/>
      <c r="S2053" s="139"/>
      <c r="T2053" s="139"/>
      <c r="U2053" s="139"/>
      <c r="V2053" s="139"/>
      <c r="W2053" s="139"/>
      <c r="X2053" s="139"/>
      <c r="Y2053" s="139"/>
      <c r="Z2053" s="139"/>
      <c r="AA2053" s="139"/>
      <c r="AB2053" s="139"/>
      <c r="AC2053" s="139"/>
      <c r="AD2053" s="139"/>
      <c r="AE2053" s="139"/>
      <c r="AF2053" s="163"/>
      <c r="AG2053" s="163"/>
      <c r="AH2053" s="163"/>
      <c r="AI2053" s="163"/>
      <c r="AJ2053" s="163"/>
      <c r="AK2053" s="164"/>
      <c r="AL2053" s="139"/>
      <c r="AM2053" s="139"/>
      <c r="AN2053" s="139"/>
      <c r="AO2053" s="139"/>
      <c r="BB2053" s="165"/>
      <c r="BC2053" s="161"/>
      <c r="BD2053" s="166"/>
      <c r="BJ2053" s="165"/>
      <c r="BK2053" s="161"/>
      <c r="BL2053" s="166"/>
      <c r="CJ2053" s="413"/>
      <c r="CK2053" s="413"/>
      <c r="CO2053" s="141"/>
    </row>
    <row r="2054" spans="1:93" s="5" customFormat="1" x14ac:dyDescent="0.25">
      <c r="A2054" s="139"/>
      <c r="B2054" s="139"/>
      <c r="C2054" s="139"/>
      <c r="D2054" s="139"/>
      <c r="E2054" s="139"/>
      <c r="F2054" s="139"/>
      <c r="G2054" s="139"/>
      <c r="H2054" s="139"/>
      <c r="I2054" s="139"/>
      <c r="J2054" s="139"/>
      <c r="K2054" s="139"/>
      <c r="L2054" s="139"/>
      <c r="M2054" s="139"/>
      <c r="N2054" s="139"/>
      <c r="O2054" s="139"/>
      <c r="P2054" s="139"/>
      <c r="Q2054" s="139"/>
      <c r="R2054" s="139"/>
      <c r="S2054" s="139"/>
      <c r="T2054" s="139"/>
      <c r="U2054" s="139"/>
      <c r="V2054" s="139"/>
      <c r="W2054" s="139"/>
      <c r="X2054" s="139"/>
      <c r="Y2054" s="139"/>
      <c r="Z2054" s="139"/>
      <c r="AA2054" s="139"/>
      <c r="AB2054" s="139"/>
      <c r="AC2054" s="139"/>
      <c r="AD2054" s="139"/>
      <c r="AE2054" s="139"/>
      <c r="AF2054" s="163"/>
      <c r="AG2054" s="163"/>
      <c r="AH2054" s="163"/>
      <c r="AI2054" s="163"/>
      <c r="AJ2054" s="163"/>
      <c r="AK2054" s="164"/>
      <c r="AL2054" s="139"/>
      <c r="AM2054" s="139"/>
      <c r="AN2054" s="139"/>
      <c r="AO2054" s="139"/>
      <c r="BB2054" s="165"/>
      <c r="BC2054" s="161"/>
      <c r="BD2054" s="166"/>
      <c r="BJ2054" s="165"/>
      <c r="BK2054" s="161"/>
      <c r="BL2054" s="166"/>
      <c r="CJ2054" s="413"/>
      <c r="CK2054" s="413"/>
      <c r="CO2054" s="141"/>
    </row>
    <row r="2055" spans="1:93" s="5" customFormat="1" x14ac:dyDescent="0.25">
      <c r="A2055" s="139"/>
      <c r="B2055" s="139"/>
      <c r="C2055" s="139"/>
      <c r="D2055" s="139"/>
      <c r="E2055" s="139"/>
      <c r="F2055" s="139"/>
      <c r="G2055" s="139"/>
      <c r="H2055" s="139"/>
      <c r="I2055" s="139"/>
      <c r="J2055" s="139"/>
      <c r="K2055" s="139"/>
      <c r="L2055" s="139"/>
      <c r="M2055" s="139"/>
      <c r="N2055" s="139"/>
      <c r="O2055" s="139"/>
      <c r="P2055" s="139"/>
      <c r="Q2055" s="139"/>
      <c r="R2055" s="139"/>
      <c r="S2055" s="139"/>
      <c r="T2055" s="139"/>
      <c r="U2055" s="139"/>
      <c r="V2055" s="139"/>
      <c r="W2055" s="139"/>
      <c r="X2055" s="139"/>
      <c r="Y2055" s="139"/>
      <c r="Z2055" s="139"/>
      <c r="AA2055" s="139"/>
      <c r="AB2055" s="139"/>
      <c r="AC2055" s="139"/>
      <c r="AD2055" s="139"/>
      <c r="AE2055" s="139"/>
      <c r="AF2055" s="163"/>
      <c r="AG2055" s="163"/>
      <c r="AH2055" s="163"/>
      <c r="AI2055" s="163"/>
      <c r="AJ2055" s="163"/>
      <c r="AK2055" s="164"/>
      <c r="AL2055" s="139"/>
      <c r="AM2055" s="139"/>
      <c r="AN2055" s="139"/>
      <c r="AO2055" s="139"/>
      <c r="BB2055" s="165"/>
      <c r="BC2055" s="161"/>
      <c r="BD2055" s="166"/>
      <c r="BJ2055" s="165"/>
      <c r="BK2055" s="161"/>
      <c r="BL2055" s="166"/>
      <c r="CJ2055" s="413"/>
      <c r="CK2055" s="413"/>
      <c r="CO2055" s="141"/>
    </row>
    <row r="2056" spans="1:93" s="5" customFormat="1" x14ac:dyDescent="0.25">
      <c r="A2056" s="139"/>
      <c r="B2056" s="139"/>
      <c r="C2056" s="139"/>
      <c r="D2056" s="139"/>
      <c r="E2056" s="139"/>
      <c r="F2056" s="139"/>
      <c r="G2056" s="139"/>
      <c r="H2056" s="139"/>
      <c r="I2056" s="139"/>
      <c r="J2056" s="139"/>
      <c r="K2056" s="139"/>
      <c r="L2056" s="139"/>
      <c r="M2056" s="139"/>
      <c r="N2056" s="139"/>
      <c r="O2056" s="139"/>
      <c r="P2056" s="139"/>
      <c r="Q2056" s="139"/>
      <c r="R2056" s="139"/>
      <c r="S2056" s="139"/>
      <c r="T2056" s="139"/>
      <c r="U2056" s="139"/>
      <c r="V2056" s="139"/>
      <c r="W2056" s="139"/>
      <c r="X2056" s="139"/>
      <c r="Y2056" s="139"/>
      <c r="Z2056" s="139"/>
      <c r="AA2056" s="139"/>
      <c r="AB2056" s="139"/>
      <c r="AC2056" s="139"/>
      <c r="AD2056" s="139"/>
      <c r="AE2056" s="139"/>
      <c r="AF2056" s="163"/>
      <c r="AG2056" s="163"/>
      <c r="AH2056" s="163"/>
      <c r="AI2056" s="163"/>
      <c r="AJ2056" s="163"/>
      <c r="AK2056" s="164"/>
      <c r="AL2056" s="139"/>
      <c r="AM2056" s="139"/>
      <c r="AN2056" s="139"/>
      <c r="AO2056" s="139"/>
      <c r="BB2056" s="165"/>
      <c r="BC2056" s="161"/>
      <c r="BD2056" s="166"/>
      <c r="BJ2056" s="165"/>
      <c r="BK2056" s="161"/>
      <c r="BL2056" s="166"/>
      <c r="CJ2056" s="413"/>
      <c r="CK2056" s="413"/>
      <c r="CO2056" s="141"/>
    </row>
    <row r="2057" spans="1:93" s="5" customFormat="1" x14ac:dyDescent="0.25">
      <c r="A2057" s="139"/>
      <c r="B2057" s="139"/>
      <c r="C2057" s="139"/>
      <c r="D2057" s="139"/>
      <c r="E2057" s="139"/>
      <c r="F2057" s="139"/>
      <c r="G2057" s="139"/>
      <c r="H2057" s="139"/>
      <c r="I2057" s="139"/>
      <c r="J2057" s="139"/>
      <c r="K2057" s="139"/>
      <c r="L2057" s="139"/>
      <c r="M2057" s="139"/>
      <c r="N2057" s="139"/>
      <c r="O2057" s="139"/>
      <c r="P2057" s="139"/>
      <c r="Q2057" s="139"/>
      <c r="R2057" s="139"/>
      <c r="S2057" s="139"/>
      <c r="T2057" s="139"/>
      <c r="U2057" s="139"/>
      <c r="V2057" s="139"/>
      <c r="W2057" s="139"/>
      <c r="X2057" s="139"/>
      <c r="Y2057" s="139"/>
      <c r="Z2057" s="139"/>
      <c r="AA2057" s="139"/>
      <c r="AB2057" s="139"/>
      <c r="AC2057" s="139"/>
      <c r="AD2057" s="139"/>
      <c r="AE2057" s="139"/>
      <c r="AF2057" s="163"/>
      <c r="AG2057" s="163"/>
      <c r="AH2057" s="163"/>
      <c r="AI2057" s="163"/>
      <c r="AJ2057" s="163"/>
      <c r="AK2057" s="164"/>
      <c r="AL2057" s="139"/>
      <c r="AM2057" s="139"/>
      <c r="AN2057" s="139"/>
      <c r="AO2057" s="139"/>
      <c r="BB2057" s="165"/>
      <c r="BC2057" s="161"/>
      <c r="BD2057" s="166"/>
      <c r="BJ2057" s="165"/>
      <c r="BK2057" s="161"/>
      <c r="BL2057" s="166"/>
      <c r="CJ2057" s="413"/>
      <c r="CK2057" s="413"/>
      <c r="CO2057" s="141"/>
    </row>
    <row r="2058" spans="1:93" s="5" customFormat="1" x14ac:dyDescent="0.25">
      <c r="A2058" s="139"/>
      <c r="B2058" s="139"/>
      <c r="C2058" s="139"/>
      <c r="D2058" s="139"/>
      <c r="E2058" s="139"/>
      <c r="F2058" s="139"/>
      <c r="G2058" s="139"/>
      <c r="H2058" s="139"/>
      <c r="I2058" s="139"/>
      <c r="J2058" s="139"/>
      <c r="K2058" s="139"/>
      <c r="L2058" s="139"/>
      <c r="M2058" s="139"/>
      <c r="N2058" s="139"/>
      <c r="O2058" s="139"/>
      <c r="P2058" s="139"/>
      <c r="Q2058" s="139"/>
      <c r="R2058" s="139"/>
      <c r="S2058" s="139"/>
      <c r="T2058" s="139"/>
      <c r="U2058" s="139"/>
      <c r="V2058" s="139"/>
      <c r="W2058" s="139"/>
      <c r="X2058" s="139"/>
      <c r="Y2058" s="139"/>
      <c r="Z2058" s="139"/>
      <c r="AA2058" s="139"/>
      <c r="AB2058" s="139"/>
      <c r="AC2058" s="139"/>
      <c r="AD2058" s="139"/>
      <c r="AE2058" s="139"/>
      <c r="AF2058" s="163"/>
      <c r="AG2058" s="163"/>
      <c r="AH2058" s="163"/>
      <c r="AI2058" s="163"/>
      <c r="AJ2058" s="163"/>
      <c r="AK2058" s="164"/>
      <c r="AL2058" s="139"/>
      <c r="AM2058" s="139"/>
      <c r="AN2058" s="139"/>
      <c r="AO2058" s="139"/>
      <c r="BB2058" s="165"/>
      <c r="BC2058" s="161"/>
      <c r="BD2058" s="166"/>
      <c r="BJ2058" s="165"/>
      <c r="BK2058" s="161"/>
      <c r="BL2058" s="166"/>
      <c r="CJ2058" s="413"/>
      <c r="CK2058" s="413"/>
      <c r="CO2058" s="141"/>
    </row>
    <row r="2059" spans="1:93" s="5" customFormat="1" x14ac:dyDescent="0.25">
      <c r="A2059" s="139"/>
      <c r="B2059" s="139"/>
      <c r="C2059" s="139"/>
      <c r="D2059" s="139"/>
      <c r="E2059" s="139"/>
      <c r="F2059" s="139"/>
      <c r="G2059" s="139"/>
      <c r="H2059" s="139"/>
      <c r="I2059" s="139"/>
      <c r="J2059" s="139"/>
      <c r="K2059" s="139"/>
      <c r="L2059" s="139"/>
      <c r="M2059" s="139"/>
      <c r="N2059" s="139"/>
      <c r="O2059" s="139"/>
      <c r="P2059" s="139"/>
      <c r="Q2059" s="139"/>
      <c r="R2059" s="139"/>
      <c r="S2059" s="139"/>
      <c r="T2059" s="139"/>
      <c r="U2059" s="139"/>
      <c r="V2059" s="139"/>
      <c r="W2059" s="139"/>
      <c r="X2059" s="139"/>
      <c r="Y2059" s="139"/>
      <c r="Z2059" s="139"/>
      <c r="AA2059" s="139"/>
      <c r="AB2059" s="139"/>
      <c r="AC2059" s="139"/>
      <c r="AD2059" s="139"/>
      <c r="AE2059" s="139"/>
      <c r="AF2059" s="163"/>
      <c r="AG2059" s="163"/>
      <c r="AH2059" s="163"/>
      <c r="AI2059" s="163"/>
      <c r="AJ2059" s="163"/>
      <c r="AK2059" s="164"/>
      <c r="AL2059" s="139"/>
      <c r="AM2059" s="139"/>
      <c r="AN2059" s="139"/>
      <c r="AO2059" s="139"/>
      <c r="BB2059" s="165"/>
      <c r="BC2059" s="161"/>
      <c r="BD2059" s="166"/>
      <c r="BJ2059" s="165"/>
      <c r="BK2059" s="161"/>
      <c r="BL2059" s="166"/>
      <c r="CJ2059" s="413"/>
      <c r="CK2059" s="413"/>
      <c r="CO2059" s="141"/>
    </row>
    <row r="2060" spans="1:93" s="5" customFormat="1" x14ac:dyDescent="0.25">
      <c r="A2060" s="139"/>
      <c r="B2060" s="139"/>
      <c r="C2060" s="139"/>
      <c r="D2060" s="139"/>
      <c r="E2060" s="139"/>
      <c r="F2060" s="139"/>
      <c r="G2060" s="139"/>
      <c r="H2060" s="139"/>
      <c r="I2060" s="139"/>
      <c r="J2060" s="139"/>
      <c r="K2060" s="139"/>
      <c r="L2060" s="139"/>
      <c r="M2060" s="139"/>
      <c r="N2060" s="139"/>
      <c r="O2060" s="139"/>
      <c r="P2060" s="139"/>
      <c r="Q2060" s="139"/>
      <c r="R2060" s="139"/>
      <c r="S2060" s="139"/>
      <c r="T2060" s="139"/>
      <c r="U2060" s="139"/>
      <c r="V2060" s="139"/>
      <c r="W2060" s="139"/>
      <c r="X2060" s="139"/>
      <c r="Y2060" s="139"/>
      <c r="Z2060" s="139"/>
      <c r="AA2060" s="139"/>
      <c r="AB2060" s="139"/>
      <c r="AC2060" s="139"/>
      <c r="AD2060" s="139"/>
      <c r="AE2060" s="139"/>
      <c r="AF2060" s="163"/>
      <c r="AG2060" s="163"/>
      <c r="AH2060" s="163"/>
      <c r="AI2060" s="163"/>
      <c r="AJ2060" s="163"/>
      <c r="AK2060" s="164"/>
      <c r="AL2060" s="139"/>
      <c r="AM2060" s="139"/>
      <c r="AN2060" s="139"/>
      <c r="AO2060" s="139"/>
      <c r="BB2060" s="165"/>
      <c r="BC2060" s="161"/>
      <c r="BD2060" s="166"/>
      <c r="BJ2060" s="165"/>
      <c r="BK2060" s="161"/>
      <c r="BL2060" s="166"/>
      <c r="CJ2060" s="413"/>
      <c r="CK2060" s="413"/>
      <c r="CO2060" s="141"/>
    </row>
    <row r="2061" spans="1:93" s="5" customFormat="1" x14ac:dyDescent="0.25">
      <c r="A2061" s="139"/>
      <c r="B2061" s="139"/>
      <c r="C2061" s="139"/>
      <c r="D2061" s="139"/>
      <c r="E2061" s="139"/>
      <c r="F2061" s="139"/>
      <c r="G2061" s="139"/>
      <c r="H2061" s="139"/>
      <c r="I2061" s="139"/>
      <c r="J2061" s="139"/>
      <c r="K2061" s="139"/>
      <c r="L2061" s="139"/>
      <c r="M2061" s="139"/>
      <c r="N2061" s="139"/>
      <c r="O2061" s="139"/>
      <c r="P2061" s="139"/>
      <c r="Q2061" s="139"/>
      <c r="R2061" s="139"/>
      <c r="S2061" s="139"/>
      <c r="T2061" s="139"/>
      <c r="U2061" s="139"/>
      <c r="V2061" s="139"/>
      <c r="W2061" s="139"/>
      <c r="X2061" s="139"/>
      <c r="Y2061" s="139"/>
      <c r="Z2061" s="139"/>
      <c r="AA2061" s="139"/>
      <c r="AB2061" s="139"/>
      <c r="AC2061" s="139"/>
      <c r="AD2061" s="139"/>
      <c r="AE2061" s="139"/>
      <c r="AF2061" s="163"/>
      <c r="AG2061" s="163"/>
      <c r="AH2061" s="163"/>
      <c r="AI2061" s="163"/>
      <c r="AJ2061" s="163"/>
      <c r="AK2061" s="164"/>
      <c r="AL2061" s="139"/>
      <c r="AM2061" s="139"/>
      <c r="AN2061" s="139"/>
      <c r="AO2061" s="139"/>
      <c r="BB2061" s="165"/>
      <c r="BC2061" s="161"/>
      <c r="BD2061" s="166"/>
      <c r="BJ2061" s="165"/>
      <c r="BK2061" s="161"/>
      <c r="BL2061" s="166"/>
      <c r="CJ2061" s="413"/>
      <c r="CK2061" s="413"/>
      <c r="CO2061" s="141"/>
    </row>
    <row r="2062" spans="1:93" s="5" customFormat="1" x14ac:dyDescent="0.25">
      <c r="A2062" s="139"/>
      <c r="B2062" s="139"/>
      <c r="C2062" s="139"/>
      <c r="D2062" s="139"/>
      <c r="E2062" s="139"/>
      <c r="F2062" s="139"/>
      <c r="G2062" s="139"/>
      <c r="H2062" s="139"/>
      <c r="I2062" s="139"/>
      <c r="J2062" s="139"/>
      <c r="K2062" s="139"/>
      <c r="L2062" s="139"/>
      <c r="M2062" s="139"/>
      <c r="N2062" s="139"/>
      <c r="O2062" s="139"/>
      <c r="P2062" s="139"/>
      <c r="Q2062" s="139"/>
      <c r="R2062" s="139"/>
      <c r="S2062" s="139"/>
      <c r="T2062" s="139"/>
      <c r="U2062" s="139"/>
      <c r="V2062" s="139"/>
      <c r="W2062" s="139"/>
      <c r="X2062" s="139"/>
      <c r="Y2062" s="139"/>
      <c r="Z2062" s="139"/>
      <c r="AA2062" s="139"/>
      <c r="AB2062" s="139"/>
      <c r="AC2062" s="139"/>
      <c r="AD2062" s="139"/>
      <c r="AE2062" s="139"/>
      <c r="AF2062" s="163"/>
      <c r="AG2062" s="163"/>
      <c r="AH2062" s="163"/>
      <c r="AI2062" s="163"/>
      <c r="AJ2062" s="163"/>
      <c r="AK2062" s="164"/>
      <c r="AL2062" s="139"/>
      <c r="AM2062" s="139"/>
      <c r="AN2062" s="139"/>
      <c r="AO2062" s="139"/>
      <c r="BB2062" s="165"/>
      <c r="BC2062" s="161"/>
      <c r="BD2062" s="166"/>
      <c r="BJ2062" s="165"/>
      <c r="BK2062" s="161"/>
      <c r="BL2062" s="166"/>
      <c r="CJ2062" s="413"/>
      <c r="CK2062" s="413"/>
      <c r="CO2062" s="141"/>
    </row>
    <row r="2063" spans="1:93" s="5" customFormat="1" x14ac:dyDescent="0.25">
      <c r="A2063" s="139"/>
      <c r="B2063" s="139"/>
      <c r="C2063" s="139"/>
      <c r="D2063" s="139"/>
      <c r="E2063" s="139"/>
      <c r="F2063" s="139"/>
      <c r="G2063" s="139"/>
      <c r="H2063" s="139"/>
      <c r="I2063" s="139"/>
      <c r="J2063" s="139"/>
      <c r="K2063" s="139"/>
      <c r="L2063" s="139"/>
      <c r="M2063" s="139"/>
      <c r="N2063" s="139"/>
      <c r="O2063" s="139"/>
      <c r="P2063" s="139"/>
      <c r="Q2063" s="139"/>
      <c r="R2063" s="139"/>
      <c r="S2063" s="139"/>
      <c r="T2063" s="139"/>
      <c r="U2063" s="139"/>
      <c r="V2063" s="139"/>
      <c r="W2063" s="139"/>
      <c r="X2063" s="139"/>
      <c r="Y2063" s="139"/>
      <c r="Z2063" s="139"/>
      <c r="AA2063" s="139"/>
      <c r="AB2063" s="139"/>
      <c r="AC2063" s="139"/>
      <c r="AD2063" s="139"/>
      <c r="AE2063" s="139"/>
      <c r="AF2063" s="163"/>
      <c r="AG2063" s="163"/>
      <c r="AH2063" s="163"/>
      <c r="AI2063" s="163"/>
      <c r="AJ2063" s="163"/>
      <c r="AK2063" s="164"/>
      <c r="AL2063" s="139"/>
      <c r="AM2063" s="139"/>
      <c r="AN2063" s="139"/>
      <c r="AO2063" s="139"/>
      <c r="BB2063" s="165"/>
      <c r="BC2063" s="161"/>
      <c r="BD2063" s="166"/>
      <c r="BJ2063" s="165"/>
      <c r="BK2063" s="161"/>
      <c r="BL2063" s="166"/>
      <c r="CJ2063" s="413"/>
      <c r="CK2063" s="413"/>
      <c r="CO2063" s="141"/>
    </row>
    <row r="2064" spans="1:93" s="5" customFormat="1" x14ac:dyDescent="0.25">
      <c r="A2064" s="139"/>
      <c r="B2064" s="139"/>
      <c r="C2064" s="139"/>
      <c r="D2064" s="139"/>
      <c r="E2064" s="139"/>
      <c r="F2064" s="139"/>
      <c r="G2064" s="139"/>
      <c r="H2064" s="139"/>
      <c r="I2064" s="139"/>
      <c r="J2064" s="139"/>
      <c r="K2064" s="139"/>
      <c r="L2064" s="139"/>
      <c r="M2064" s="139"/>
      <c r="N2064" s="139"/>
      <c r="O2064" s="139"/>
      <c r="P2064" s="139"/>
      <c r="Q2064" s="139"/>
      <c r="R2064" s="139"/>
      <c r="S2064" s="139"/>
      <c r="T2064" s="139"/>
      <c r="U2064" s="139"/>
      <c r="V2064" s="139"/>
      <c r="W2064" s="139"/>
      <c r="X2064" s="139"/>
      <c r="Y2064" s="139"/>
      <c r="Z2064" s="139"/>
      <c r="AA2064" s="139"/>
      <c r="AB2064" s="139"/>
      <c r="AC2064" s="139"/>
      <c r="AD2064" s="139"/>
      <c r="AE2064" s="139"/>
      <c r="AF2064" s="163"/>
      <c r="AG2064" s="163"/>
      <c r="AH2064" s="163"/>
      <c r="AI2064" s="163"/>
      <c r="AJ2064" s="163"/>
      <c r="AK2064" s="164"/>
      <c r="AL2064" s="139"/>
      <c r="AM2064" s="139"/>
      <c r="AN2064" s="139"/>
      <c r="AO2064" s="139"/>
      <c r="BB2064" s="165"/>
      <c r="BC2064" s="161"/>
      <c r="BD2064" s="166"/>
      <c r="BJ2064" s="165"/>
      <c r="BK2064" s="161"/>
      <c r="BL2064" s="166"/>
      <c r="CJ2064" s="413"/>
      <c r="CK2064" s="413"/>
      <c r="CO2064" s="141"/>
    </row>
    <row r="2065" spans="1:93" s="5" customFormat="1" x14ac:dyDescent="0.25">
      <c r="A2065" s="139"/>
      <c r="B2065" s="139"/>
      <c r="C2065" s="139"/>
      <c r="D2065" s="139"/>
      <c r="E2065" s="139"/>
      <c r="F2065" s="139"/>
      <c r="G2065" s="139"/>
      <c r="H2065" s="139"/>
      <c r="I2065" s="139"/>
      <c r="J2065" s="139"/>
      <c r="K2065" s="139"/>
      <c r="L2065" s="139"/>
      <c r="M2065" s="139"/>
      <c r="N2065" s="139"/>
      <c r="O2065" s="139"/>
      <c r="P2065" s="139"/>
      <c r="Q2065" s="139"/>
      <c r="R2065" s="139"/>
      <c r="S2065" s="139"/>
      <c r="T2065" s="139"/>
      <c r="U2065" s="139"/>
      <c r="V2065" s="139"/>
      <c r="W2065" s="139"/>
      <c r="X2065" s="139"/>
      <c r="Y2065" s="139"/>
      <c r="Z2065" s="139"/>
      <c r="AA2065" s="139"/>
      <c r="AB2065" s="139"/>
      <c r="AC2065" s="139"/>
      <c r="AD2065" s="139"/>
      <c r="AE2065" s="139"/>
      <c r="AF2065" s="163"/>
      <c r="AG2065" s="163"/>
      <c r="AH2065" s="163"/>
      <c r="AI2065" s="163"/>
      <c r="AJ2065" s="163"/>
      <c r="AK2065" s="164"/>
      <c r="AL2065" s="139"/>
      <c r="AM2065" s="139"/>
      <c r="AN2065" s="139"/>
      <c r="AO2065" s="139"/>
      <c r="BB2065" s="165"/>
      <c r="BC2065" s="161"/>
      <c r="BD2065" s="166"/>
      <c r="BJ2065" s="165"/>
      <c r="BK2065" s="161"/>
      <c r="BL2065" s="166"/>
      <c r="CJ2065" s="413"/>
      <c r="CK2065" s="413"/>
      <c r="CO2065" s="141"/>
    </row>
    <row r="2066" spans="1:93" s="5" customFormat="1" x14ac:dyDescent="0.25">
      <c r="A2066" s="139"/>
      <c r="B2066" s="139"/>
      <c r="C2066" s="139"/>
      <c r="D2066" s="139"/>
      <c r="E2066" s="139"/>
      <c r="F2066" s="139"/>
      <c r="G2066" s="139"/>
      <c r="H2066" s="139"/>
      <c r="I2066" s="139"/>
      <c r="J2066" s="139"/>
      <c r="K2066" s="139"/>
      <c r="L2066" s="139"/>
      <c r="M2066" s="139"/>
      <c r="N2066" s="139"/>
      <c r="O2066" s="139"/>
      <c r="P2066" s="139"/>
      <c r="Q2066" s="139"/>
      <c r="R2066" s="139"/>
      <c r="S2066" s="139"/>
      <c r="T2066" s="139"/>
      <c r="U2066" s="139"/>
      <c r="V2066" s="139"/>
      <c r="W2066" s="139"/>
      <c r="X2066" s="139"/>
      <c r="Y2066" s="139"/>
      <c r="Z2066" s="139"/>
      <c r="AA2066" s="139"/>
      <c r="AB2066" s="139"/>
      <c r="AC2066" s="139"/>
      <c r="AD2066" s="139"/>
      <c r="AE2066" s="139"/>
      <c r="AF2066" s="163"/>
      <c r="AG2066" s="163"/>
      <c r="AH2066" s="163"/>
      <c r="AI2066" s="163"/>
      <c r="AJ2066" s="163"/>
      <c r="AK2066" s="164"/>
      <c r="AL2066" s="139"/>
      <c r="AM2066" s="139"/>
      <c r="AN2066" s="139"/>
      <c r="AO2066" s="139"/>
      <c r="BB2066" s="165"/>
      <c r="BC2066" s="161"/>
      <c r="BD2066" s="166"/>
      <c r="BJ2066" s="165"/>
      <c r="BK2066" s="161"/>
      <c r="BL2066" s="166"/>
      <c r="CJ2066" s="413"/>
      <c r="CK2066" s="413"/>
      <c r="CO2066" s="141"/>
    </row>
    <row r="2067" spans="1:93" s="5" customFormat="1" x14ac:dyDescent="0.25">
      <c r="A2067" s="139"/>
      <c r="B2067" s="139"/>
      <c r="C2067" s="139"/>
      <c r="D2067" s="139"/>
      <c r="E2067" s="139"/>
      <c r="F2067" s="139"/>
      <c r="G2067" s="139"/>
      <c r="H2067" s="139"/>
      <c r="I2067" s="139"/>
      <c r="J2067" s="139"/>
      <c r="K2067" s="139"/>
      <c r="L2067" s="139"/>
      <c r="M2067" s="139"/>
      <c r="N2067" s="139"/>
      <c r="O2067" s="139"/>
      <c r="P2067" s="139"/>
      <c r="Q2067" s="139"/>
      <c r="R2067" s="139"/>
      <c r="S2067" s="139"/>
      <c r="T2067" s="139"/>
      <c r="U2067" s="139"/>
      <c r="V2067" s="139"/>
      <c r="W2067" s="139"/>
      <c r="X2067" s="139"/>
      <c r="Y2067" s="139"/>
      <c r="Z2067" s="139"/>
      <c r="AA2067" s="139"/>
      <c r="AB2067" s="139"/>
      <c r="AC2067" s="139"/>
      <c r="AD2067" s="139"/>
      <c r="AE2067" s="139"/>
      <c r="AF2067" s="163"/>
      <c r="AG2067" s="163"/>
      <c r="AH2067" s="163"/>
      <c r="AI2067" s="163"/>
      <c r="AJ2067" s="163"/>
      <c r="AK2067" s="164"/>
      <c r="AL2067" s="139"/>
      <c r="AM2067" s="139"/>
      <c r="AN2067" s="139"/>
      <c r="AO2067" s="139"/>
      <c r="BB2067" s="165"/>
      <c r="BC2067" s="161"/>
      <c r="BD2067" s="166"/>
      <c r="BJ2067" s="165"/>
      <c r="BK2067" s="161"/>
      <c r="BL2067" s="166"/>
      <c r="CJ2067" s="413"/>
      <c r="CK2067" s="413"/>
      <c r="CO2067" s="141"/>
    </row>
    <row r="2068" spans="1:93" s="5" customFormat="1" x14ac:dyDescent="0.25">
      <c r="A2068" s="139"/>
      <c r="B2068" s="139"/>
      <c r="C2068" s="139"/>
      <c r="D2068" s="139"/>
      <c r="E2068" s="139"/>
      <c r="F2068" s="139"/>
      <c r="G2068" s="139"/>
      <c r="H2068" s="139"/>
      <c r="I2068" s="139"/>
      <c r="J2068" s="139"/>
      <c r="K2068" s="139"/>
      <c r="L2068" s="139"/>
      <c r="M2068" s="139"/>
      <c r="N2068" s="139"/>
      <c r="O2068" s="139"/>
      <c r="P2068" s="139"/>
      <c r="Q2068" s="139"/>
      <c r="R2068" s="139"/>
      <c r="S2068" s="139"/>
      <c r="T2068" s="139"/>
      <c r="U2068" s="139"/>
      <c r="V2068" s="139"/>
      <c r="W2068" s="139"/>
      <c r="X2068" s="139"/>
      <c r="Y2068" s="139"/>
      <c r="Z2068" s="139"/>
      <c r="AA2068" s="139"/>
      <c r="AB2068" s="139"/>
      <c r="AC2068" s="139"/>
      <c r="AD2068" s="139"/>
      <c r="AE2068" s="139"/>
      <c r="AF2068" s="163"/>
      <c r="AG2068" s="163"/>
      <c r="AH2068" s="163"/>
      <c r="AI2068" s="163"/>
      <c r="AJ2068" s="163"/>
      <c r="AK2068" s="164"/>
      <c r="AL2068" s="139"/>
      <c r="AM2068" s="139"/>
      <c r="AN2068" s="139"/>
      <c r="AO2068" s="139"/>
      <c r="BB2068" s="165"/>
      <c r="BC2068" s="161"/>
      <c r="BD2068" s="166"/>
      <c r="BJ2068" s="165"/>
      <c r="BK2068" s="161"/>
      <c r="BL2068" s="166"/>
      <c r="CJ2068" s="413"/>
      <c r="CK2068" s="413"/>
      <c r="CO2068" s="141"/>
    </row>
    <row r="2069" spans="1:93" s="5" customFormat="1" x14ac:dyDescent="0.25">
      <c r="A2069" s="139"/>
      <c r="B2069" s="139"/>
      <c r="C2069" s="139"/>
      <c r="D2069" s="139"/>
      <c r="E2069" s="139"/>
      <c r="F2069" s="139"/>
      <c r="G2069" s="139"/>
      <c r="H2069" s="139"/>
      <c r="I2069" s="139"/>
      <c r="J2069" s="139"/>
      <c r="K2069" s="139"/>
      <c r="L2069" s="139"/>
      <c r="M2069" s="139"/>
      <c r="N2069" s="139"/>
      <c r="O2069" s="139"/>
      <c r="P2069" s="139"/>
      <c r="Q2069" s="139"/>
      <c r="R2069" s="139"/>
      <c r="S2069" s="139"/>
      <c r="T2069" s="139"/>
      <c r="U2069" s="139"/>
      <c r="V2069" s="139"/>
      <c r="W2069" s="139"/>
      <c r="X2069" s="139"/>
      <c r="Y2069" s="139"/>
      <c r="Z2069" s="139"/>
      <c r="AA2069" s="139"/>
      <c r="AB2069" s="139"/>
      <c r="AC2069" s="139"/>
      <c r="AD2069" s="139"/>
      <c r="AE2069" s="139"/>
      <c r="AF2069" s="163"/>
      <c r="AG2069" s="163"/>
      <c r="AH2069" s="163"/>
      <c r="AI2069" s="163"/>
      <c r="AJ2069" s="163"/>
      <c r="AK2069" s="164"/>
      <c r="AL2069" s="139"/>
      <c r="AM2069" s="139"/>
      <c r="AN2069" s="139"/>
      <c r="AO2069" s="139"/>
      <c r="BB2069" s="165"/>
      <c r="BC2069" s="161"/>
      <c r="BD2069" s="166"/>
      <c r="BJ2069" s="165"/>
      <c r="BK2069" s="161"/>
      <c r="BL2069" s="166"/>
      <c r="CJ2069" s="413"/>
      <c r="CK2069" s="413"/>
      <c r="CO2069" s="141"/>
    </row>
    <row r="2070" spans="1:93" s="5" customFormat="1" x14ac:dyDescent="0.25">
      <c r="A2070" s="139"/>
      <c r="B2070" s="139"/>
      <c r="C2070" s="139"/>
      <c r="D2070" s="139"/>
      <c r="E2070" s="139"/>
      <c r="F2070" s="139"/>
      <c r="G2070" s="139"/>
      <c r="H2070" s="139"/>
      <c r="I2070" s="139"/>
      <c r="J2070" s="139"/>
      <c r="K2070" s="139"/>
      <c r="L2070" s="139"/>
      <c r="M2070" s="139"/>
      <c r="N2070" s="139"/>
      <c r="O2070" s="139"/>
      <c r="P2070" s="139"/>
      <c r="Q2070" s="139"/>
      <c r="R2070" s="139"/>
      <c r="S2070" s="139"/>
      <c r="T2070" s="139"/>
      <c r="U2070" s="139"/>
      <c r="V2070" s="139"/>
      <c r="W2070" s="139"/>
      <c r="X2070" s="139"/>
      <c r="Y2070" s="139"/>
      <c r="Z2070" s="139"/>
      <c r="AA2070" s="139"/>
      <c r="AB2070" s="139"/>
      <c r="AC2070" s="139"/>
      <c r="AD2070" s="139"/>
      <c r="AE2070" s="139"/>
      <c r="AF2070" s="163"/>
      <c r="AG2070" s="163"/>
      <c r="AH2070" s="163"/>
      <c r="AI2070" s="163"/>
      <c r="AJ2070" s="163"/>
      <c r="AK2070" s="164"/>
      <c r="AL2070" s="139"/>
      <c r="AM2070" s="139"/>
      <c r="AN2070" s="139"/>
      <c r="AO2070" s="139"/>
      <c r="BB2070" s="165"/>
      <c r="BC2070" s="161"/>
      <c r="BD2070" s="166"/>
      <c r="BJ2070" s="165"/>
      <c r="BK2070" s="161"/>
      <c r="BL2070" s="166"/>
      <c r="CJ2070" s="413"/>
      <c r="CK2070" s="413"/>
      <c r="CO2070" s="141"/>
    </row>
    <row r="2071" spans="1:93" s="5" customFormat="1" x14ac:dyDescent="0.25">
      <c r="A2071" s="139"/>
      <c r="B2071" s="139"/>
      <c r="C2071" s="139"/>
      <c r="D2071" s="139"/>
      <c r="E2071" s="139"/>
      <c r="F2071" s="139"/>
      <c r="G2071" s="139"/>
      <c r="H2071" s="139"/>
      <c r="I2071" s="139"/>
      <c r="J2071" s="139"/>
      <c r="K2071" s="139"/>
      <c r="L2071" s="139"/>
      <c r="M2071" s="139"/>
      <c r="N2071" s="139"/>
      <c r="O2071" s="139"/>
      <c r="P2071" s="139"/>
      <c r="Q2071" s="139"/>
      <c r="R2071" s="139"/>
      <c r="S2071" s="139"/>
      <c r="T2071" s="139"/>
      <c r="U2071" s="139"/>
      <c r="V2071" s="139"/>
      <c r="W2071" s="139"/>
      <c r="X2071" s="139"/>
      <c r="Y2071" s="139"/>
      <c r="Z2071" s="139"/>
      <c r="AA2071" s="139"/>
      <c r="AB2071" s="139"/>
      <c r="AC2071" s="139"/>
      <c r="AD2071" s="139"/>
      <c r="AE2071" s="139"/>
      <c r="AF2071" s="163"/>
      <c r="AG2071" s="163"/>
      <c r="AH2071" s="163"/>
      <c r="AI2071" s="163"/>
      <c r="AJ2071" s="163"/>
      <c r="AK2071" s="164"/>
      <c r="AL2071" s="139"/>
      <c r="AM2071" s="139"/>
      <c r="AN2071" s="139"/>
      <c r="AO2071" s="139"/>
      <c r="BB2071" s="165"/>
      <c r="BC2071" s="161"/>
      <c r="BD2071" s="166"/>
      <c r="BJ2071" s="165"/>
      <c r="BK2071" s="161"/>
      <c r="BL2071" s="166"/>
      <c r="CJ2071" s="413"/>
      <c r="CK2071" s="413"/>
      <c r="CO2071" s="141"/>
    </row>
    <row r="2072" spans="1:93" s="5" customFormat="1" x14ac:dyDescent="0.25">
      <c r="A2072" s="139"/>
      <c r="B2072" s="139"/>
      <c r="C2072" s="139"/>
      <c r="D2072" s="139"/>
      <c r="E2072" s="139"/>
      <c r="F2072" s="139"/>
      <c r="G2072" s="139"/>
      <c r="H2072" s="139"/>
      <c r="I2072" s="139"/>
      <c r="J2072" s="139"/>
      <c r="K2072" s="139"/>
      <c r="L2072" s="139"/>
      <c r="M2072" s="139"/>
      <c r="N2072" s="139"/>
      <c r="O2072" s="139"/>
      <c r="P2072" s="139"/>
      <c r="Q2072" s="139"/>
      <c r="R2072" s="139"/>
      <c r="S2072" s="139"/>
      <c r="T2072" s="139"/>
      <c r="U2072" s="139"/>
      <c r="V2072" s="139"/>
      <c r="W2072" s="139"/>
      <c r="X2072" s="139"/>
      <c r="Y2072" s="139"/>
      <c r="Z2072" s="139"/>
      <c r="AA2072" s="139"/>
      <c r="AB2072" s="139"/>
      <c r="AC2072" s="139"/>
      <c r="AD2072" s="139"/>
      <c r="AE2072" s="139"/>
      <c r="AF2072" s="163"/>
      <c r="AG2072" s="163"/>
      <c r="AH2072" s="163"/>
      <c r="AI2072" s="163"/>
      <c r="AJ2072" s="163"/>
      <c r="AK2072" s="164"/>
      <c r="AL2072" s="139"/>
      <c r="AM2072" s="139"/>
      <c r="AN2072" s="139"/>
      <c r="AO2072" s="139"/>
      <c r="BB2072" s="165"/>
      <c r="BC2072" s="161"/>
      <c r="BD2072" s="166"/>
      <c r="BJ2072" s="165"/>
      <c r="BK2072" s="161"/>
      <c r="BL2072" s="166"/>
      <c r="CJ2072" s="413"/>
      <c r="CK2072" s="413"/>
      <c r="CO2072" s="141"/>
    </row>
    <row r="2073" spans="1:93" s="5" customFormat="1" x14ac:dyDescent="0.25">
      <c r="A2073" s="139"/>
      <c r="B2073" s="139"/>
      <c r="C2073" s="139"/>
      <c r="D2073" s="139"/>
      <c r="E2073" s="139"/>
      <c r="F2073" s="139"/>
      <c r="G2073" s="139"/>
      <c r="H2073" s="139"/>
      <c r="I2073" s="139"/>
      <c r="J2073" s="139"/>
      <c r="K2073" s="139"/>
      <c r="L2073" s="139"/>
      <c r="M2073" s="139"/>
      <c r="N2073" s="139"/>
      <c r="O2073" s="139"/>
      <c r="P2073" s="139"/>
      <c r="Q2073" s="139"/>
      <c r="R2073" s="139"/>
      <c r="S2073" s="139"/>
      <c r="T2073" s="139"/>
      <c r="U2073" s="139"/>
      <c r="V2073" s="139"/>
      <c r="W2073" s="139"/>
      <c r="X2073" s="139"/>
      <c r="Y2073" s="139"/>
      <c r="Z2073" s="139"/>
      <c r="AA2073" s="139"/>
      <c r="AB2073" s="139"/>
      <c r="AC2073" s="139"/>
      <c r="AD2073" s="139"/>
      <c r="AE2073" s="139"/>
      <c r="AF2073" s="163"/>
      <c r="AG2073" s="163"/>
      <c r="AH2073" s="163"/>
      <c r="AI2073" s="163"/>
      <c r="AJ2073" s="163"/>
      <c r="AK2073" s="164"/>
      <c r="AL2073" s="139"/>
      <c r="AM2073" s="139"/>
      <c r="AN2073" s="139"/>
      <c r="AO2073" s="139"/>
      <c r="BB2073" s="165"/>
      <c r="BC2073" s="161"/>
      <c r="BD2073" s="166"/>
      <c r="BJ2073" s="165"/>
      <c r="BK2073" s="161"/>
      <c r="BL2073" s="166"/>
      <c r="CJ2073" s="413"/>
      <c r="CK2073" s="413"/>
      <c r="CO2073" s="141"/>
    </row>
    <row r="2074" spans="1:93" s="5" customFormat="1" x14ac:dyDescent="0.25">
      <c r="A2074" s="139"/>
      <c r="B2074" s="139"/>
      <c r="C2074" s="139"/>
      <c r="D2074" s="139"/>
      <c r="E2074" s="139"/>
      <c r="F2074" s="139"/>
      <c r="G2074" s="139"/>
      <c r="H2074" s="139"/>
      <c r="I2074" s="139"/>
      <c r="J2074" s="139"/>
      <c r="K2074" s="139"/>
      <c r="L2074" s="139"/>
      <c r="M2074" s="139"/>
      <c r="N2074" s="139"/>
      <c r="O2074" s="139"/>
      <c r="P2074" s="139"/>
      <c r="Q2074" s="139"/>
      <c r="R2074" s="139"/>
      <c r="S2074" s="139"/>
      <c r="T2074" s="139"/>
      <c r="U2074" s="139"/>
      <c r="V2074" s="139"/>
      <c r="W2074" s="139"/>
      <c r="X2074" s="139"/>
      <c r="Y2074" s="139"/>
      <c r="Z2074" s="139"/>
      <c r="AA2074" s="139"/>
      <c r="AB2074" s="139"/>
      <c r="AC2074" s="139"/>
      <c r="AD2074" s="139"/>
      <c r="AE2074" s="139"/>
      <c r="AF2074" s="163"/>
      <c r="AG2074" s="163"/>
      <c r="AH2074" s="163"/>
      <c r="AI2074" s="163"/>
      <c r="AJ2074" s="163"/>
      <c r="AK2074" s="164"/>
      <c r="AL2074" s="139"/>
      <c r="AM2074" s="139"/>
      <c r="AN2074" s="139"/>
      <c r="AO2074" s="139"/>
      <c r="BB2074" s="165"/>
      <c r="BC2074" s="161"/>
      <c r="BD2074" s="166"/>
      <c r="BJ2074" s="165"/>
      <c r="BK2074" s="161"/>
      <c r="BL2074" s="166"/>
      <c r="CJ2074" s="413"/>
      <c r="CK2074" s="413"/>
      <c r="CO2074" s="141"/>
    </row>
    <row r="2075" spans="1:93" s="5" customFormat="1" x14ac:dyDescent="0.25">
      <c r="A2075" s="139"/>
      <c r="B2075" s="139"/>
      <c r="C2075" s="139"/>
      <c r="D2075" s="139"/>
      <c r="E2075" s="139"/>
      <c r="F2075" s="139"/>
      <c r="G2075" s="139"/>
      <c r="H2075" s="139"/>
      <c r="I2075" s="139"/>
      <c r="J2075" s="139"/>
      <c r="K2075" s="139"/>
      <c r="L2075" s="139"/>
      <c r="M2075" s="139"/>
      <c r="N2075" s="139"/>
      <c r="O2075" s="139"/>
      <c r="P2075" s="139"/>
      <c r="Q2075" s="139"/>
      <c r="R2075" s="139"/>
      <c r="S2075" s="139"/>
      <c r="T2075" s="139"/>
      <c r="U2075" s="139"/>
      <c r="V2075" s="139"/>
      <c r="W2075" s="139"/>
      <c r="X2075" s="139"/>
      <c r="Y2075" s="139"/>
      <c r="Z2075" s="139"/>
      <c r="AA2075" s="139"/>
      <c r="AB2075" s="139"/>
      <c r="AC2075" s="139"/>
      <c r="AD2075" s="139"/>
      <c r="AE2075" s="139"/>
      <c r="AF2075" s="163"/>
      <c r="AG2075" s="163"/>
      <c r="AH2075" s="163"/>
      <c r="AI2075" s="163"/>
      <c r="AJ2075" s="163"/>
      <c r="AK2075" s="164"/>
      <c r="AL2075" s="139"/>
      <c r="AM2075" s="139"/>
      <c r="AN2075" s="139"/>
      <c r="AO2075" s="139"/>
      <c r="BB2075" s="165"/>
      <c r="BC2075" s="161"/>
      <c r="BD2075" s="166"/>
      <c r="BJ2075" s="165"/>
      <c r="BK2075" s="161"/>
      <c r="BL2075" s="166"/>
      <c r="CJ2075" s="413"/>
      <c r="CK2075" s="413"/>
      <c r="CO2075" s="141"/>
    </row>
    <row r="2076" spans="1:93" s="5" customFormat="1" x14ac:dyDescent="0.25">
      <c r="A2076" s="139"/>
      <c r="B2076" s="139"/>
      <c r="C2076" s="139"/>
      <c r="D2076" s="139"/>
      <c r="E2076" s="139"/>
      <c r="F2076" s="139"/>
      <c r="G2076" s="139"/>
      <c r="H2076" s="139"/>
      <c r="I2076" s="139"/>
      <c r="J2076" s="139"/>
      <c r="K2076" s="139"/>
      <c r="L2076" s="139"/>
      <c r="M2076" s="139"/>
      <c r="N2076" s="139"/>
      <c r="O2076" s="139"/>
      <c r="P2076" s="139"/>
      <c r="Q2076" s="139"/>
      <c r="R2076" s="139"/>
      <c r="S2076" s="139"/>
      <c r="T2076" s="139"/>
      <c r="U2076" s="139"/>
      <c r="V2076" s="139"/>
      <c r="W2076" s="139"/>
      <c r="X2076" s="139"/>
      <c r="Y2076" s="139"/>
      <c r="Z2076" s="139"/>
      <c r="AA2076" s="139"/>
      <c r="AB2076" s="139"/>
      <c r="AC2076" s="139"/>
      <c r="AD2076" s="139"/>
      <c r="AE2076" s="139"/>
      <c r="AF2076" s="163"/>
      <c r="AG2076" s="163"/>
      <c r="AH2076" s="163"/>
      <c r="AI2076" s="163"/>
      <c r="AJ2076" s="163"/>
      <c r="AK2076" s="164"/>
      <c r="AL2076" s="139"/>
      <c r="AM2076" s="139"/>
      <c r="AN2076" s="139"/>
      <c r="AO2076" s="139"/>
      <c r="BB2076" s="165"/>
      <c r="BC2076" s="161"/>
      <c r="BD2076" s="166"/>
      <c r="BJ2076" s="165"/>
      <c r="BK2076" s="161"/>
      <c r="BL2076" s="166"/>
      <c r="CJ2076" s="413"/>
      <c r="CK2076" s="413"/>
      <c r="CO2076" s="141"/>
    </row>
    <row r="2077" spans="1:93" s="5" customFormat="1" x14ac:dyDescent="0.25">
      <c r="A2077" s="139"/>
      <c r="B2077" s="139"/>
      <c r="C2077" s="139"/>
      <c r="D2077" s="139"/>
      <c r="E2077" s="139"/>
      <c r="F2077" s="139"/>
      <c r="G2077" s="139"/>
      <c r="H2077" s="139"/>
      <c r="I2077" s="139"/>
      <c r="J2077" s="139"/>
      <c r="K2077" s="139"/>
      <c r="L2077" s="139"/>
      <c r="M2077" s="139"/>
      <c r="N2077" s="139"/>
      <c r="O2077" s="139"/>
      <c r="P2077" s="139"/>
      <c r="Q2077" s="139"/>
      <c r="R2077" s="139"/>
      <c r="S2077" s="139"/>
      <c r="T2077" s="139"/>
      <c r="U2077" s="139"/>
      <c r="V2077" s="139"/>
      <c r="W2077" s="139"/>
      <c r="X2077" s="139"/>
      <c r="Y2077" s="139"/>
      <c r="Z2077" s="139"/>
      <c r="AA2077" s="139"/>
      <c r="AB2077" s="139"/>
      <c r="AC2077" s="139"/>
      <c r="AD2077" s="139"/>
      <c r="AE2077" s="139"/>
      <c r="AF2077" s="163"/>
      <c r="AG2077" s="163"/>
      <c r="AH2077" s="163"/>
      <c r="AI2077" s="163"/>
      <c r="AJ2077" s="163"/>
      <c r="AK2077" s="164"/>
      <c r="AL2077" s="139"/>
      <c r="AM2077" s="139"/>
      <c r="AN2077" s="139"/>
      <c r="AO2077" s="139"/>
      <c r="BB2077" s="165"/>
      <c r="BC2077" s="161"/>
      <c r="BD2077" s="166"/>
      <c r="BJ2077" s="165"/>
      <c r="BK2077" s="161"/>
      <c r="BL2077" s="166"/>
      <c r="CJ2077" s="413"/>
      <c r="CK2077" s="413"/>
      <c r="CO2077" s="141"/>
    </row>
    <row r="2078" spans="1:93" s="5" customFormat="1" x14ac:dyDescent="0.25">
      <c r="A2078" s="139"/>
      <c r="B2078" s="139"/>
      <c r="C2078" s="139"/>
      <c r="D2078" s="139"/>
      <c r="E2078" s="139"/>
      <c r="F2078" s="139"/>
      <c r="G2078" s="139"/>
      <c r="H2078" s="139"/>
      <c r="I2078" s="139"/>
      <c r="J2078" s="139"/>
      <c r="K2078" s="139"/>
      <c r="L2078" s="139"/>
      <c r="M2078" s="139"/>
      <c r="N2078" s="139"/>
      <c r="O2078" s="139"/>
      <c r="P2078" s="139"/>
      <c r="Q2078" s="139"/>
      <c r="R2078" s="139"/>
      <c r="S2078" s="139"/>
      <c r="T2078" s="139"/>
      <c r="U2078" s="139"/>
      <c r="V2078" s="139"/>
      <c r="W2078" s="139"/>
      <c r="X2078" s="139"/>
      <c r="Y2078" s="139"/>
      <c r="Z2078" s="139"/>
      <c r="AA2078" s="139"/>
      <c r="AB2078" s="139"/>
      <c r="AC2078" s="139"/>
      <c r="AD2078" s="139"/>
      <c r="AE2078" s="139"/>
      <c r="AF2078" s="163"/>
      <c r="AG2078" s="163"/>
      <c r="AH2078" s="163"/>
      <c r="AI2078" s="163"/>
      <c r="AJ2078" s="163"/>
      <c r="AK2078" s="164"/>
      <c r="AL2078" s="139"/>
      <c r="AM2078" s="139"/>
      <c r="AN2078" s="139"/>
      <c r="AO2078" s="139"/>
      <c r="BB2078" s="165"/>
      <c r="BC2078" s="161"/>
      <c r="BD2078" s="166"/>
      <c r="BJ2078" s="165"/>
      <c r="BK2078" s="161"/>
      <c r="BL2078" s="166"/>
      <c r="CJ2078" s="413"/>
      <c r="CK2078" s="413"/>
      <c r="CO2078" s="141"/>
    </row>
    <row r="2079" spans="1:93" s="5" customFormat="1" x14ac:dyDescent="0.25">
      <c r="A2079" s="139"/>
      <c r="B2079" s="139"/>
      <c r="C2079" s="139"/>
      <c r="D2079" s="139"/>
      <c r="E2079" s="139"/>
      <c r="F2079" s="139"/>
      <c r="G2079" s="139"/>
      <c r="H2079" s="139"/>
      <c r="I2079" s="139"/>
      <c r="J2079" s="139"/>
      <c r="K2079" s="139"/>
      <c r="L2079" s="139"/>
      <c r="M2079" s="139"/>
      <c r="N2079" s="139"/>
      <c r="O2079" s="139"/>
      <c r="P2079" s="139"/>
      <c r="Q2079" s="139"/>
      <c r="R2079" s="139"/>
      <c r="S2079" s="139"/>
      <c r="T2079" s="139"/>
      <c r="U2079" s="139"/>
      <c r="V2079" s="139"/>
      <c r="W2079" s="139"/>
      <c r="X2079" s="139"/>
      <c r="Y2079" s="139"/>
      <c r="Z2079" s="139"/>
      <c r="AA2079" s="139"/>
      <c r="AB2079" s="139"/>
      <c r="AC2079" s="139"/>
      <c r="AD2079" s="139"/>
      <c r="AE2079" s="139"/>
      <c r="AF2079" s="163"/>
      <c r="AG2079" s="163"/>
      <c r="AH2079" s="163"/>
      <c r="AI2079" s="163"/>
      <c r="AJ2079" s="163"/>
      <c r="AK2079" s="164"/>
      <c r="AL2079" s="139"/>
      <c r="AM2079" s="139"/>
      <c r="AN2079" s="139"/>
      <c r="AO2079" s="139"/>
      <c r="BB2079" s="165"/>
      <c r="BC2079" s="161"/>
      <c r="BD2079" s="166"/>
      <c r="BJ2079" s="165"/>
      <c r="BK2079" s="161"/>
      <c r="BL2079" s="166"/>
      <c r="CJ2079" s="413"/>
      <c r="CK2079" s="413"/>
      <c r="CO2079" s="141"/>
    </row>
    <row r="2080" spans="1:93" s="5" customFormat="1" x14ac:dyDescent="0.25">
      <c r="A2080" s="139"/>
      <c r="B2080" s="139"/>
      <c r="C2080" s="139"/>
      <c r="D2080" s="139"/>
      <c r="E2080" s="139"/>
      <c r="F2080" s="139"/>
      <c r="G2080" s="139"/>
      <c r="H2080" s="139"/>
      <c r="I2080" s="139"/>
      <c r="J2080" s="139"/>
      <c r="K2080" s="139"/>
      <c r="L2080" s="139"/>
      <c r="M2080" s="139"/>
      <c r="N2080" s="139"/>
      <c r="O2080" s="139"/>
      <c r="P2080" s="139"/>
      <c r="Q2080" s="139"/>
      <c r="R2080" s="139"/>
      <c r="S2080" s="139"/>
      <c r="T2080" s="139"/>
      <c r="U2080" s="139"/>
      <c r="V2080" s="139"/>
      <c r="W2080" s="139"/>
      <c r="X2080" s="139"/>
      <c r="Y2080" s="139"/>
      <c r="Z2080" s="139"/>
      <c r="AA2080" s="139"/>
      <c r="AB2080" s="139"/>
      <c r="AC2080" s="139"/>
      <c r="AD2080" s="139"/>
      <c r="AE2080" s="139"/>
      <c r="AF2080" s="163"/>
      <c r="AG2080" s="163"/>
      <c r="AH2080" s="163"/>
      <c r="AI2080" s="163"/>
      <c r="AJ2080" s="163"/>
      <c r="AK2080" s="164"/>
      <c r="AL2080" s="139"/>
      <c r="AM2080" s="139"/>
      <c r="AN2080" s="139"/>
      <c r="AO2080" s="139"/>
      <c r="BB2080" s="165"/>
      <c r="BC2080" s="161"/>
      <c r="BD2080" s="166"/>
      <c r="BJ2080" s="165"/>
      <c r="BK2080" s="161"/>
      <c r="BL2080" s="166"/>
      <c r="CJ2080" s="413"/>
      <c r="CK2080" s="413"/>
      <c r="CO2080" s="141"/>
    </row>
    <row r="2081" spans="1:93" s="5" customFormat="1" x14ac:dyDescent="0.25">
      <c r="A2081" s="139"/>
      <c r="B2081" s="139"/>
      <c r="C2081" s="139"/>
      <c r="D2081" s="139"/>
      <c r="E2081" s="139"/>
      <c r="F2081" s="139"/>
      <c r="G2081" s="139"/>
      <c r="H2081" s="139"/>
      <c r="I2081" s="139"/>
      <c r="J2081" s="139"/>
      <c r="K2081" s="139"/>
      <c r="L2081" s="139"/>
      <c r="M2081" s="139"/>
      <c r="N2081" s="139"/>
      <c r="O2081" s="139"/>
      <c r="P2081" s="139"/>
      <c r="Q2081" s="139"/>
      <c r="R2081" s="139"/>
      <c r="S2081" s="139"/>
      <c r="T2081" s="139"/>
      <c r="U2081" s="139"/>
      <c r="V2081" s="139"/>
      <c r="W2081" s="139"/>
      <c r="X2081" s="139"/>
      <c r="Y2081" s="139"/>
      <c r="Z2081" s="139"/>
      <c r="AA2081" s="139"/>
      <c r="AB2081" s="139"/>
      <c r="AC2081" s="139"/>
      <c r="AD2081" s="139"/>
      <c r="AE2081" s="139"/>
      <c r="AF2081" s="163"/>
      <c r="AG2081" s="163"/>
      <c r="AH2081" s="163"/>
      <c r="AI2081" s="163"/>
      <c r="AJ2081" s="163"/>
      <c r="AK2081" s="164"/>
      <c r="AL2081" s="139"/>
      <c r="AM2081" s="139"/>
      <c r="AN2081" s="139"/>
      <c r="AO2081" s="139"/>
      <c r="BB2081" s="165"/>
      <c r="BC2081" s="161"/>
      <c r="BD2081" s="166"/>
      <c r="BJ2081" s="165"/>
      <c r="BK2081" s="161"/>
      <c r="BL2081" s="166"/>
      <c r="CJ2081" s="413"/>
      <c r="CK2081" s="413"/>
      <c r="CO2081" s="141"/>
    </row>
    <row r="2082" spans="1:93" s="5" customFormat="1" x14ac:dyDescent="0.25">
      <c r="A2082" s="139"/>
      <c r="B2082" s="139"/>
      <c r="C2082" s="139"/>
      <c r="D2082" s="139"/>
      <c r="E2082" s="139"/>
      <c r="F2082" s="139"/>
      <c r="G2082" s="139"/>
      <c r="H2082" s="139"/>
      <c r="I2082" s="139"/>
      <c r="J2082" s="139"/>
      <c r="K2082" s="139"/>
      <c r="L2082" s="139"/>
      <c r="M2082" s="139"/>
      <c r="N2082" s="139"/>
      <c r="O2082" s="139"/>
      <c r="P2082" s="139"/>
      <c r="Q2082" s="139"/>
      <c r="R2082" s="139"/>
      <c r="S2082" s="139"/>
      <c r="T2082" s="139"/>
      <c r="U2082" s="139"/>
      <c r="V2082" s="139"/>
      <c r="W2082" s="139"/>
      <c r="X2082" s="139"/>
      <c r="Y2082" s="139"/>
      <c r="Z2082" s="139"/>
      <c r="AA2082" s="139"/>
      <c r="AB2082" s="139"/>
      <c r="AC2082" s="139"/>
      <c r="AD2082" s="139"/>
      <c r="AE2082" s="139"/>
      <c r="AF2082" s="163"/>
      <c r="AG2082" s="163"/>
      <c r="AH2082" s="163"/>
      <c r="AI2082" s="163"/>
      <c r="AJ2082" s="163"/>
      <c r="AK2082" s="164"/>
      <c r="AL2082" s="139"/>
      <c r="AM2082" s="139"/>
      <c r="AN2082" s="139"/>
      <c r="AO2082" s="139"/>
      <c r="BB2082" s="165"/>
      <c r="BC2082" s="161"/>
      <c r="BD2082" s="166"/>
      <c r="BJ2082" s="165"/>
      <c r="BK2082" s="161"/>
      <c r="BL2082" s="166"/>
      <c r="CJ2082" s="413"/>
      <c r="CK2082" s="413"/>
      <c r="CO2082" s="141"/>
    </row>
    <row r="2083" spans="1:93" s="5" customFormat="1" x14ac:dyDescent="0.25">
      <c r="A2083" s="139"/>
      <c r="B2083" s="139"/>
      <c r="C2083" s="139"/>
      <c r="D2083" s="139"/>
      <c r="E2083" s="139"/>
      <c r="F2083" s="139"/>
      <c r="G2083" s="139"/>
      <c r="H2083" s="139"/>
      <c r="I2083" s="139"/>
      <c r="J2083" s="139"/>
      <c r="K2083" s="139"/>
      <c r="L2083" s="139"/>
      <c r="M2083" s="139"/>
      <c r="N2083" s="139"/>
      <c r="O2083" s="139"/>
      <c r="P2083" s="139"/>
      <c r="Q2083" s="139"/>
      <c r="R2083" s="139"/>
      <c r="S2083" s="139"/>
      <c r="T2083" s="139"/>
      <c r="U2083" s="139"/>
      <c r="V2083" s="139"/>
      <c r="W2083" s="139"/>
      <c r="X2083" s="139"/>
      <c r="Y2083" s="139"/>
      <c r="Z2083" s="139"/>
      <c r="AA2083" s="139"/>
      <c r="AB2083" s="139"/>
      <c r="AC2083" s="139"/>
      <c r="AD2083" s="139"/>
      <c r="AE2083" s="139"/>
      <c r="AF2083" s="163"/>
      <c r="AG2083" s="163"/>
      <c r="AH2083" s="163"/>
      <c r="AI2083" s="163"/>
      <c r="AJ2083" s="163"/>
      <c r="AK2083" s="164"/>
      <c r="AL2083" s="139"/>
      <c r="AM2083" s="139"/>
      <c r="AN2083" s="139"/>
      <c r="AO2083" s="139"/>
      <c r="BB2083" s="165"/>
      <c r="BC2083" s="161"/>
      <c r="BD2083" s="166"/>
      <c r="BJ2083" s="165"/>
      <c r="BK2083" s="161"/>
      <c r="BL2083" s="166"/>
      <c r="CJ2083" s="413"/>
      <c r="CK2083" s="413"/>
      <c r="CO2083" s="141"/>
    </row>
    <row r="2084" spans="1:93" s="5" customFormat="1" x14ac:dyDescent="0.25">
      <c r="A2084" s="139"/>
      <c r="B2084" s="139"/>
      <c r="C2084" s="139"/>
      <c r="D2084" s="139"/>
      <c r="E2084" s="139"/>
      <c r="F2084" s="139"/>
      <c r="G2084" s="139"/>
      <c r="H2084" s="139"/>
      <c r="I2084" s="139"/>
      <c r="J2084" s="139"/>
      <c r="K2084" s="139"/>
      <c r="L2084" s="139"/>
      <c r="M2084" s="139"/>
      <c r="N2084" s="139"/>
      <c r="O2084" s="139"/>
      <c r="P2084" s="139"/>
      <c r="Q2084" s="139"/>
      <c r="R2084" s="139"/>
      <c r="S2084" s="139"/>
      <c r="T2084" s="139"/>
      <c r="U2084" s="139"/>
      <c r="V2084" s="139"/>
      <c r="W2084" s="139"/>
      <c r="X2084" s="139"/>
      <c r="Y2084" s="139"/>
      <c r="Z2084" s="139"/>
      <c r="AA2084" s="139"/>
      <c r="AB2084" s="139"/>
      <c r="AC2084" s="139"/>
      <c r="AD2084" s="139"/>
      <c r="AE2084" s="139"/>
      <c r="AF2084" s="163"/>
      <c r="AG2084" s="163"/>
      <c r="AH2084" s="163"/>
      <c r="AI2084" s="163"/>
      <c r="AJ2084" s="163"/>
      <c r="AK2084" s="164"/>
      <c r="AL2084" s="139"/>
      <c r="AM2084" s="139"/>
      <c r="AN2084" s="139"/>
      <c r="AO2084" s="139"/>
      <c r="BB2084" s="165"/>
      <c r="BC2084" s="161"/>
      <c r="BD2084" s="166"/>
      <c r="BJ2084" s="165"/>
      <c r="BK2084" s="161"/>
      <c r="BL2084" s="166"/>
      <c r="CJ2084" s="413"/>
      <c r="CK2084" s="413"/>
      <c r="CO2084" s="141"/>
    </row>
    <row r="2085" spans="1:93" s="5" customFormat="1" x14ac:dyDescent="0.25">
      <c r="A2085" s="139"/>
      <c r="B2085" s="139"/>
      <c r="C2085" s="139"/>
      <c r="D2085" s="139"/>
      <c r="E2085" s="139"/>
      <c r="F2085" s="139"/>
      <c r="G2085" s="139"/>
      <c r="H2085" s="139"/>
      <c r="I2085" s="139"/>
      <c r="J2085" s="139"/>
      <c r="K2085" s="139"/>
      <c r="L2085" s="139"/>
      <c r="M2085" s="139"/>
      <c r="N2085" s="139"/>
      <c r="O2085" s="139"/>
      <c r="P2085" s="139"/>
      <c r="Q2085" s="139"/>
      <c r="R2085" s="139"/>
      <c r="S2085" s="139"/>
      <c r="T2085" s="139"/>
      <c r="U2085" s="139"/>
      <c r="V2085" s="139"/>
      <c r="W2085" s="139"/>
      <c r="X2085" s="139"/>
      <c r="Y2085" s="139"/>
      <c r="Z2085" s="139"/>
      <c r="AA2085" s="139"/>
      <c r="AB2085" s="139"/>
      <c r="AC2085" s="139"/>
      <c r="AD2085" s="139"/>
      <c r="AE2085" s="139"/>
      <c r="AF2085" s="163"/>
      <c r="AG2085" s="163"/>
      <c r="AH2085" s="163"/>
      <c r="AI2085" s="163"/>
      <c r="AJ2085" s="163"/>
      <c r="AK2085" s="164"/>
      <c r="AL2085" s="139"/>
      <c r="AM2085" s="139"/>
      <c r="AN2085" s="139"/>
      <c r="AO2085" s="139"/>
      <c r="BB2085" s="165"/>
      <c r="BC2085" s="161"/>
      <c r="BD2085" s="166"/>
      <c r="BJ2085" s="165"/>
      <c r="BK2085" s="161"/>
      <c r="BL2085" s="166"/>
      <c r="CJ2085" s="413"/>
      <c r="CK2085" s="413"/>
      <c r="CO2085" s="141"/>
    </row>
    <row r="2086" spans="1:93" s="5" customFormat="1" x14ac:dyDescent="0.25">
      <c r="A2086" s="139"/>
      <c r="B2086" s="139"/>
      <c r="C2086" s="139"/>
      <c r="D2086" s="139"/>
      <c r="E2086" s="139"/>
      <c r="F2086" s="139"/>
      <c r="G2086" s="139"/>
      <c r="H2086" s="139"/>
      <c r="I2086" s="139"/>
      <c r="J2086" s="139"/>
      <c r="K2086" s="139"/>
      <c r="L2086" s="139"/>
      <c r="M2086" s="139"/>
      <c r="N2086" s="139"/>
      <c r="O2086" s="139"/>
      <c r="P2086" s="139"/>
      <c r="Q2086" s="139"/>
      <c r="R2086" s="139"/>
      <c r="S2086" s="139"/>
      <c r="T2086" s="139"/>
      <c r="U2086" s="139"/>
      <c r="V2086" s="139"/>
      <c r="W2086" s="139"/>
      <c r="X2086" s="139"/>
      <c r="Y2086" s="139"/>
      <c r="Z2086" s="139"/>
      <c r="AA2086" s="139"/>
      <c r="AB2086" s="139"/>
      <c r="AC2086" s="139"/>
      <c r="AD2086" s="139"/>
      <c r="AE2086" s="139"/>
      <c r="AF2086" s="163"/>
      <c r="AG2086" s="163"/>
      <c r="AH2086" s="163"/>
      <c r="AI2086" s="163"/>
      <c r="AJ2086" s="163"/>
      <c r="AK2086" s="164"/>
      <c r="AL2086" s="139"/>
      <c r="AM2086" s="139"/>
      <c r="AN2086" s="139"/>
      <c r="AO2086" s="139"/>
      <c r="BB2086" s="165"/>
      <c r="BC2086" s="161"/>
      <c r="BD2086" s="166"/>
      <c r="BJ2086" s="165"/>
      <c r="BK2086" s="161"/>
      <c r="BL2086" s="166"/>
      <c r="CJ2086" s="413"/>
      <c r="CK2086" s="413"/>
      <c r="CO2086" s="141"/>
    </row>
    <row r="2087" spans="1:93" s="5" customFormat="1" x14ac:dyDescent="0.25">
      <c r="A2087" s="139"/>
      <c r="B2087" s="139"/>
      <c r="C2087" s="139"/>
      <c r="D2087" s="139"/>
      <c r="E2087" s="139"/>
      <c r="F2087" s="139"/>
      <c r="G2087" s="139"/>
      <c r="H2087" s="139"/>
      <c r="I2087" s="139"/>
      <c r="J2087" s="139"/>
      <c r="K2087" s="139"/>
      <c r="L2087" s="139"/>
      <c r="M2087" s="139"/>
      <c r="N2087" s="139"/>
      <c r="O2087" s="139"/>
      <c r="P2087" s="139"/>
      <c r="Q2087" s="139"/>
      <c r="R2087" s="139"/>
      <c r="S2087" s="139"/>
      <c r="T2087" s="139"/>
      <c r="U2087" s="139"/>
      <c r="V2087" s="139"/>
      <c r="W2087" s="139"/>
      <c r="X2087" s="139"/>
      <c r="Y2087" s="139"/>
      <c r="Z2087" s="139"/>
      <c r="AA2087" s="139"/>
      <c r="AB2087" s="139"/>
      <c r="AC2087" s="139"/>
      <c r="AD2087" s="139"/>
      <c r="AE2087" s="139"/>
      <c r="AF2087" s="163"/>
      <c r="AG2087" s="163"/>
      <c r="AH2087" s="163"/>
      <c r="AI2087" s="163"/>
      <c r="AJ2087" s="163"/>
      <c r="AK2087" s="164"/>
      <c r="AL2087" s="139"/>
      <c r="AM2087" s="139"/>
      <c r="AN2087" s="139"/>
      <c r="AO2087" s="139"/>
      <c r="BB2087" s="165"/>
      <c r="BC2087" s="161"/>
      <c r="BD2087" s="166"/>
      <c r="BJ2087" s="165"/>
      <c r="BK2087" s="161"/>
      <c r="BL2087" s="166"/>
      <c r="CJ2087" s="413"/>
      <c r="CK2087" s="413"/>
      <c r="CO2087" s="141"/>
    </row>
    <row r="2088" spans="1:93" s="5" customFormat="1" x14ac:dyDescent="0.25">
      <c r="A2088" s="139"/>
      <c r="B2088" s="139"/>
      <c r="C2088" s="139"/>
      <c r="D2088" s="139"/>
      <c r="E2088" s="139"/>
      <c r="F2088" s="139"/>
      <c r="G2088" s="139"/>
      <c r="H2088" s="139"/>
      <c r="I2088" s="139"/>
      <c r="J2088" s="139"/>
      <c r="K2088" s="139"/>
      <c r="L2088" s="139"/>
      <c r="M2088" s="139"/>
      <c r="N2088" s="139"/>
      <c r="O2088" s="139"/>
      <c r="P2088" s="139"/>
      <c r="Q2088" s="139"/>
      <c r="R2088" s="139"/>
      <c r="S2088" s="139"/>
      <c r="T2088" s="139"/>
      <c r="U2088" s="139"/>
      <c r="V2088" s="139"/>
      <c r="W2088" s="139"/>
      <c r="X2088" s="139"/>
      <c r="Y2088" s="139"/>
      <c r="Z2088" s="139"/>
      <c r="AA2088" s="139"/>
      <c r="AB2088" s="139"/>
      <c r="AC2088" s="139"/>
      <c r="AD2088" s="139"/>
      <c r="AE2088" s="139"/>
      <c r="AF2088" s="163"/>
      <c r="AG2088" s="163"/>
      <c r="AH2088" s="163"/>
      <c r="AI2088" s="163"/>
      <c r="AJ2088" s="163"/>
      <c r="AK2088" s="164"/>
      <c r="AL2088" s="139"/>
      <c r="AM2088" s="139"/>
      <c r="AN2088" s="139"/>
      <c r="AO2088" s="139"/>
      <c r="BB2088" s="165"/>
      <c r="BC2088" s="161"/>
      <c r="BD2088" s="166"/>
      <c r="BJ2088" s="165"/>
      <c r="BK2088" s="161"/>
      <c r="BL2088" s="166"/>
      <c r="CJ2088" s="413"/>
      <c r="CK2088" s="413"/>
      <c r="CO2088" s="141"/>
    </row>
    <row r="2089" spans="1:93" s="5" customFormat="1" x14ac:dyDescent="0.25">
      <c r="A2089" s="139"/>
      <c r="B2089" s="139"/>
      <c r="C2089" s="139"/>
      <c r="D2089" s="139"/>
      <c r="E2089" s="139"/>
      <c r="F2089" s="139"/>
      <c r="G2089" s="139"/>
      <c r="H2089" s="139"/>
      <c r="I2089" s="139"/>
      <c r="J2089" s="139"/>
      <c r="K2089" s="139"/>
      <c r="L2089" s="139"/>
      <c r="M2089" s="139"/>
      <c r="N2089" s="139"/>
      <c r="O2089" s="139"/>
      <c r="P2089" s="139"/>
      <c r="Q2089" s="139"/>
      <c r="R2089" s="139"/>
      <c r="S2089" s="139"/>
      <c r="T2089" s="139"/>
      <c r="U2089" s="139"/>
      <c r="V2089" s="139"/>
      <c r="W2089" s="139"/>
      <c r="X2089" s="139"/>
      <c r="Y2089" s="139"/>
      <c r="Z2089" s="139"/>
      <c r="AA2089" s="139"/>
      <c r="AB2089" s="139"/>
      <c r="AC2089" s="139"/>
      <c r="AD2089" s="139"/>
      <c r="AE2089" s="139"/>
      <c r="AF2089" s="163"/>
      <c r="AG2089" s="163"/>
      <c r="AH2089" s="163"/>
      <c r="AI2089" s="163"/>
      <c r="AJ2089" s="163"/>
      <c r="AK2089" s="164"/>
      <c r="AL2089" s="139"/>
      <c r="AM2089" s="139"/>
      <c r="AN2089" s="139"/>
      <c r="AO2089" s="139"/>
      <c r="BB2089" s="165"/>
      <c r="BC2089" s="161"/>
      <c r="BD2089" s="166"/>
      <c r="BJ2089" s="165"/>
      <c r="BK2089" s="161"/>
      <c r="BL2089" s="166"/>
      <c r="CJ2089" s="413"/>
      <c r="CK2089" s="413"/>
      <c r="CO2089" s="141"/>
    </row>
    <row r="2090" spans="1:93" s="5" customFormat="1" x14ac:dyDescent="0.25">
      <c r="A2090" s="139"/>
      <c r="B2090" s="139"/>
      <c r="C2090" s="139"/>
      <c r="D2090" s="139"/>
      <c r="E2090" s="139"/>
      <c r="F2090" s="139"/>
      <c r="G2090" s="139"/>
      <c r="H2090" s="139"/>
      <c r="I2090" s="139"/>
      <c r="J2090" s="139"/>
      <c r="K2090" s="139"/>
      <c r="L2090" s="139"/>
      <c r="M2090" s="139"/>
      <c r="N2090" s="139"/>
      <c r="O2090" s="139"/>
      <c r="P2090" s="139"/>
      <c r="Q2090" s="139"/>
      <c r="R2090" s="139"/>
      <c r="S2090" s="139"/>
      <c r="T2090" s="139"/>
      <c r="U2090" s="139"/>
      <c r="V2090" s="139"/>
      <c r="W2090" s="139"/>
      <c r="X2090" s="139"/>
      <c r="Y2090" s="139"/>
      <c r="Z2090" s="139"/>
      <c r="AA2090" s="139"/>
      <c r="AB2090" s="139"/>
      <c r="AC2090" s="139"/>
      <c r="AD2090" s="139"/>
      <c r="AE2090" s="139"/>
      <c r="AF2090" s="163"/>
      <c r="AG2090" s="163"/>
      <c r="AH2090" s="163"/>
      <c r="AI2090" s="163"/>
      <c r="AJ2090" s="163"/>
      <c r="AK2090" s="164"/>
      <c r="AL2090" s="139"/>
      <c r="AM2090" s="139"/>
      <c r="AN2090" s="139"/>
      <c r="AO2090" s="139"/>
      <c r="BB2090" s="165"/>
      <c r="BC2090" s="161"/>
      <c r="BD2090" s="166"/>
      <c r="BJ2090" s="165"/>
      <c r="BK2090" s="161"/>
      <c r="BL2090" s="166"/>
      <c r="CJ2090" s="413"/>
      <c r="CK2090" s="413"/>
      <c r="CO2090" s="141"/>
    </row>
    <row r="2091" spans="1:93" s="5" customFormat="1" x14ac:dyDescent="0.25">
      <c r="A2091" s="139"/>
      <c r="B2091" s="139"/>
      <c r="C2091" s="139"/>
      <c r="D2091" s="139"/>
      <c r="E2091" s="139"/>
      <c r="F2091" s="139"/>
      <c r="G2091" s="139"/>
      <c r="H2091" s="139"/>
      <c r="I2091" s="139"/>
      <c r="J2091" s="139"/>
      <c r="K2091" s="139"/>
      <c r="L2091" s="139"/>
      <c r="M2091" s="139"/>
      <c r="N2091" s="139"/>
      <c r="O2091" s="139"/>
      <c r="P2091" s="139"/>
      <c r="Q2091" s="139"/>
      <c r="R2091" s="139"/>
      <c r="S2091" s="139"/>
      <c r="T2091" s="139"/>
      <c r="U2091" s="139"/>
      <c r="V2091" s="139"/>
      <c r="W2091" s="139"/>
      <c r="X2091" s="139"/>
      <c r="Y2091" s="139"/>
      <c r="Z2091" s="139"/>
      <c r="AA2091" s="139"/>
      <c r="AB2091" s="139"/>
      <c r="AC2091" s="139"/>
      <c r="AD2091" s="139"/>
      <c r="AE2091" s="139"/>
      <c r="AF2091" s="163"/>
      <c r="AG2091" s="163"/>
      <c r="AH2091" s="163"/>
      <c r="AI2091" s="163"/>
      <c r="AJ2091" s="163"/>
      <c r="AK2091" s="164"/>
      <c r="AL2091" s="139"/>
      <c r="AM2091" s="139"/>
      <c r="AN2091" s="139"/>
      <c r="AO2091" s="139"/>
      <c r="BB2091" s="165"/>
      <c r="BC2091" s="161"/>
      <c r="BD2091" s="166"/>
      <c r="BJ2091" s="165"/>
      <c r="BK2091" s="161"/>
      <c r="BL2091" s="166"/>
      <c r="CJ2091" s="413"/>
      <c r="CK2091" s="413"/>
      <c r="CO2091" s="141"/>
    </row>
    <row r="2092" spans="1:93" s="5" customFormat="1" x14ac:dyDescent="0.25">
      <c r="A2092" s="139"/>
      <c r="B2092" s="139"/>
      <c r="C2092" s="139"/>
      <c r="D2092" s="139"/>
      <c r="E2092" s="139"/>
      <c r="F2092" s="139"/>
      <c r="G2092" s="139"/>
      <c r="H2092" s="139"/>
      <c r="I2092" s="139"/>
      <c r="J2092" s="139"/>
      <c r="K2092" s="139"/>
      <c r="L2092" s="139"/>
      <c r="M2092" s="139"/>
      <c r="N2092" s="139"/>
      <c r="O2092" s="139"/>
      <c r="P2092" s="139"/>
      <c r="Q2092" s="139"/>
      <c r="R2092" s="139"/>
      <c r="S2092" s="139"/>
      <c r="T2092" s="139"/>
      <c r="U2092" s="139"/>
      <c r="V2092" s="139"/>
      <c r="W2092" s="139"/>
      <c r="X2092" s="139"/>
      <c r="Y2092" s="139"/>
      <c r="Z2092" s="139"/>
      <c r="AA2092" s="139"/>
      <c r="AB2092" s="139"/>
      <c r="AC2092" s="139"/>
      <c r="AD2092" s="139"/>
      <c r="AE2092" s="139"/>
      <c r="AF2092" s="163"/>
      <c r="AG2092" s="163"/>
      <c r="AH2092" s="163"/>
      <c r="AI2092" s="163"/>
      <c r="AJ2092" s="163"/>
      <c r="AK2092" s="164"/>
      <c r="AL2092" s="139"/>
      <c r="AM2092" s="139"/>
      <c r="AN2092" s="139"/>
      <c r="AO2092" s="139"/>
      <c r="BB2092" s="165"/>
      <c r="BC2092" s="161"/>
      <c r="BD2092" s="166"/>
      <c r="BJ2092" s="165"/>
      <c r="BK2092" s="161"/>
      <c r="BL2092" s="166"/>
      <c r="CJ2092" s="413"/>
      <c r="CK2092" s="413"/>
      <c r="CO2092" s="141"/>
    </row>
    <row r="2093" spans="1:93" s="5" customFormat="1" x14ac:dyDescent="0.25">
      <c r="A2093" s="139"/>
      <c r="B2093" s="139"/>
      <c r="C2093" s="139"/>
      <c r="D2093" s="139"/>
      <c r="E2093" s="139"/>
      <c r="F2093" s="139"/>
      <c r="G2093" s="139"/>
      <c r="H2093" s="139"/>
      <c r="I2093" s="139"/>
      <c r="J2093" s="139"/>
      <c r="K2093" s="139"/>
      <c r="L2093" s="139"/>
      <c r="M2093" s="139"/>
      <c r="N2093" s="139"/>
      <c r="O2093" s="139"/>
      <c r="P2093" s="139"/>
      <c r="Q2093" s="139"/>
      <c r="R2093" s="139"/>
      <c r="S2093" s="139"/>
      <c r="T2093" s="139"/>
      <c r="U2093" s="139"/>
      <c r="V2093" s="139"/>
      <c r="W2093" s="139"/>
      <c r="X2093" s="139"/>
      <c r="Y2093" s="139"/>
      <c r="Z2093" s="139"/>
      <c r="AA2093" s="139"/>
      <c r="AB2093" s="139"/>
      <c r="AC2093" s="139"/>
      <c r="AD2093" s="139"/>
      <c r="AE2093" s="139"/>
      <c r="AF2093" s="163"/>
      <c r="AG2093" s="163"/>
      <c r="AH2093" s="163"/>
      <c r="AI2093" s="163"/>
      <c r="AJ2093" s="163"/>
      <c r="AK2093" s="164"/>
      <c r="AL2093" s="139"/>
      <c r="AM2093" s="139"/>
      <c r="AN2093" s="139"/>
      <c r="AO2093" s="139"/>
      <c r="BB2093" s="165"/>
      <c r="BC2093" s="161"/>
      <c r="BD2093" s="166"/>
      <c r="BJ2093" s="165"/>
      <c r="BK2093" s="161"/>
      <c r="BL2093" s="166"/>
      <c r="CJ2093" s="413"/>
      <c r="CK2093" s="413"/>
      <c r="CO2093" s="141"/>
    </row>
    <row r="2094" spans="1:93" s="5" customFormat="1" x14ac:dyDescent="0.25">
      <c r="A2094" s="139"/>
      <c r="B2094" s="139"/>
      <c r="C2094" s="139"/>
      <c r="D2094" s="139"/>
      <c r="E2094" s="139"/>
      <c r="F2094" s="139"/>
      <c r="G2094" s="139"/>
      <c r="H2094" s="139"/>
      <c r="I2094" s="139"/>
      <c r="J2094" s="139"/>
      <c r="K2094" s="139"/>
      <c r="L2094" s="139"/>
      <c r="M2094" s="139"/>
      <c r="N2094" s="139"/>
      <c r="O2094" s="139"/>
      <c r="P2094" s="139"/>
      <c r="Q2094" s="139"/>
      <c r="R2094" s="139"/>
      <c r="S2094" s="139"/>
      <c r="T2094" s="139"/>
      <c r="U2094" s="139"/>
      <c r="V2094" s="139"/>
      <c r="W2094" s="139"/>
      <c r="X2094" s="139"/>
      <c r="Y2094" s="139"/>
      <c r="Z2094" s="139"/>
      <c r="AA2094" s="139"/>
      <c r="AB2094" s="139"/>
      <c r="AC2094" s="139"/>
      <c r="AD2094" s="139"/>
      <c r="AE2094" s="139"/>
      <c r="AF2094" s="163"/>
      <c r="AG2094" s="163"/>
      <c r="AH2094" s="163"/>
      <c r="AI2094" s="163"/>
      <c r="AJ2094" s="163"/>
      <c r="AK2094" s="164"/>
      <c r="AL2094" s="139"/>
      <c r="AM2094" s="139"/>
      <c r="AN2094" s="139"/>
      <c r="AO2094" s="139"/>
      <c r="BB2094" s="165"/>
      <c r="BC2094" s="161"/>
      <c r="BD2094" s="166"/>
      <c r="BJ2094" s="165"/>
      <c r="BK2094" s="161"/>
      <c r="BL2094" s="166"/>
      <c r="CJ2094" s="413"/>
      <c r="CK2094" s="413"/>
      <c r="CO2094" s="141"/>
    </row>
    <row r="2095" spans="1:93" s="5" customFormat="1" x14ac:dyDescent="0.25">
      <c r="A2095" s="139"/>
      <c r="B2095" s="139"/>
      <c r="C2095" s="139"/>
      <c r="D2095" s="139"/>
      <c r="E2095" s="139"/>
      <c r="F2095" s="139"/>
      <c r="G2095" s="139"/>
      <c r="H2095" s="139"/>
      <c r="I2095" s="139"/>
      <c r="J2095" s="139"/>
      <c r="K2095" s="139"/>
      <c r="L2095" s="139"/>
      <c r="M2095" s="139"/>
      <c r="N2095" s="139"/>
      <c r="O2095" s="139"/>
      <c r="P2095" s="139"/>
      <c r="Q2095" s="139"/>
      <c r="R2095" s="139"/>
      <c r="S2095" s="139"/>
      <c r="T2095" s="139"/>
      <c r="U2095" s="139"/>
      <c r="V2095" s="139"/>
      <c r="W2095" s="139"/>
      <c r="X2095" s="139"/>
      <c r="Y2095" s="139"/>
      <c r="Z2095" s="139"/>
      <c r="AA2095" s="139"/>
      <c r="AB2095" s="139"/>
      <c r="AC2095" s="139"/>
      <c r="AD2095" s="139"/>
      <c r="AE2095" s="139"/>
      <c r="AF2095" s="163"/>
      <c r="AG2095" s="163"/>
      <c r="AH2095" s="163"/>
      <c r="AI2095" s="163"/>
      <c r="AJ2095" s="163"/>
      <c r="AK2095" s="164"/>
      <c r="AL2095" s="139"/>
      <c r="AM2095" s="139"/>
      <c r="AN2095" s="139"/>
      <c r="AO2095" s="139"/>
      <c r="BB2095" s="165"/>
      <c r="BC2095" s="161"/>
      <c r="BD2095" s="166"/>
      <c r="BJ2095" s="165"/>
      <c r="BK2095" s="161"/>
      <c r="BL2095" s="166"/>
      <c r="CJ2095" s="413"/>
      <c r="CK2095" s="413"/>
      <c r="CO2095" s="141"/>
    </row>
    <row r="2096" spans="1:93" s="5" customFormat="1" x14ac:dyDescent="0.25">
      <c r="A2096" s="139"/>
      <c r="B2096" s="139"/>
      <c r="C2096" s="139"/>
      <c r="D2096" s="139"/>
      <c r="E2096" s="139"/>
      <c r="F2096" s="139"/>
      <c r="G2096" s="139"/>
      <c r="H2096" s="139"/>
      <c r="I2096" s="139"/>
      <c r="J2096" s="139"/>
      <c r="K2096" s="139"/>
      <c r="L2096" s="139"/>
      <c r="M2096" s="139"/>
      <c r="N2096" s="139"/>
      <c r="O2096" s="139"/>
      <c r="P2096" s="139"/>
      <c r="Q2096" s="139"/>
      <c r="R2096" s="139"/>
      <c r="S2096" s="139"/>
      <c r="T2096" s="139"/>
      <c r="U2096" s="139"/>
      <c r="V2096" s="139"/>
      <c r="W2096" s="139"/>
      <c r="X2096" s="139"/>
      <c r="Y2096" s="139"/>
      <c r="Z2096" s="139"/>
      <c r="AA2096" s="139"/>
      <c r="AB2096" s="139"/>
      <c r="AC2096" s="139"/>
      <c r="AD2096" s="139"/>
      <c r="AE2096" s="139"/>
      <c r="AF2096" s="163"/>
      <c r="AG2096" s="163"/>
      <c r="AH2096" s="163"/>
      <c r="AI2096" s="163"/>
      <c r="AJ2096" s="163"/>
      <c r="AK2096" s="164"/>
      <c r="AL2096" s="139"/>
      <c r="AM2096" s="139"/>
      <c r="AN2096" s="139"/>
      <c r="AO2096" s="139"/>
      <c r="BB2096" s="165"/>
      <c r="BC2096" s="161"/>
      <c r="BD2096" s="166"/>
      <c r="BJ2096" s="165"/>
      <c r="BK2096" s="161"/>
      <c r="BL2096" s="166"/>
      <c r="CJ2096" s="413"/>
      <c r="CK2096" s="413"/>
      <c r="CO2096" s="141"/>
    </row>
    <row r="2097" spans="1:93" s="5" customFormat="1" x14ac:dyDescent="0.25">
      <c r="A2097" s="139"/>
      <c r="B2097" s="139"/>
      <c r="C2097" s="139"/>
      <c r="D2097" s="139"/>
      <c r="E2097" s="139"/>
      <c r="F2097" s="139"/>
      <c r="G2097" s="139"/>
      <c r="H2097" s="139"/>
      <c r="I2097" s="139"/>
      <c r="J2097" s="139"/>
      <c r="K2097" s="139"/>
      <c r="L2097" s="139"/>
      <c r="M2097" s="139"/>
      <c r="N2097" s="139"/>
      <c r="O2097" s="139"/>
      <c r="P2097" s="139"/>
      <c r="Q2097" s="139"/>
      <c r="R2097" s="139"/>
      <c r="S2097" s="139"/>
      <c r="T2097" s="139"/>
      <c r="U2097" s="139"/>
      <c r="V2097" s="139"/>
      <c r="W2097" s="139"/>
      <c r="X2097" s="139"/>
      <c r="Y2097" s="139"/>
      <c r="Z2097" s="139"/>
      <c r="AA2097" s="139"/>
      <c r="AB2097" s="139"/>
      <c r="AC2097" s="139"/>
      <c r="AD2097" s="139"/>
      <c r="AE2097" s="139"/>
      <c r="AF2097" s="163"/>
      <c r="AG2097" s="163"/>
      <c r="AH2097" s="163"/>
      <c r="AI2097" s="163"/>
      <c r="AJ2097" s="163"/>
      <c r="AK2097" s="164"/>
      <c r="AL2097" s="139"/>
      <c r="AM2097" s="139"/>
      <c r="AN2097" s="139"/>
      <c r="AO2097" s="139"/>
      <c r="BB2097" s="165"/>
      <c r="BC2097" s="161"/>
      <c r="BD2097" s="166"/>
      <c r="BJ2097" s="165"/>
      <c r="BK2097" s="161"/>
      <c r="BL2097" s="166"/>
      <c r="CJ2097" s="413"/>
      <c r="CK2097" s="413"/>
      <c r="CO2097" s="141"/>
    </row>
    <row r="2098" spans="1:93" s="5" customFormat="1" x14ac:dyDescent="0.25">
      <c r="A2098" s="139"/>
      <c r="B2098" s="139"/>
      <c r="C2098" s="139"/>
      <c r="D2098" s="139"/>
      <c r="E2098" s="139"/>
      <c r="F2098" s="139"/>
      <c r="G2098" s="139"/>
      <c r="H2098" s="139"/>
      <c r="I2098" s="139"/>
      <c r="J2098" s="139"/>
      <c r="K2098" s="139"/>
      <c r="L2098" s="139"/>
      <c r="M2098" s="139"/>
      <c r="N2098" s="139"/>
      <c r="O2098" s="139"/>
      <c r="P2098" s="139"/>
      <c r="Q2098" s="139"/>
      <c r="R2098" s="139"/>
      <c r="S2098" s="139"/>
      <c r="T2098" s="139"/>
      <c r="U2098" s="139"/>
      <c r="V2098" s="139"/>
      <c r="W2098" s="139"/>
      <c r="X2098" s="139"/>
      <c r="Y2098" s="139"/>
      <c r="Z2098" s="139"/>
      <c r="AA2098" s="139"/>
      <c r="AB2098" s="139"/>
      <c r="AC2098" s="139"/>
      <c r="AD2098" s="139"/>
      <c r="AE2098" s="139"/>
      <c r="AF2098" s="163"/>
      <c r="AG2098" s="163"/>
      <c r="AH2098" s="163"/>
      <c r="AI2098" s="163"/>
      <c r="AJ2098" s="163"/>
      <c r="AK2098" s="164"/>
      <c r="AL2098" s="139"/>
      <c r="AM2098" s="139"/>
      <c r="AN2098" s="139"/>
      <c r="AO2098" s="139"/>
      <c r="BB2098" s="165"/>
      <c r="BC2098" s="161"/>
      <c r="BD2098" s="166"/>
      <c r="BJ2098" s="165"/>
      <c r="BK2098" s="161"/>
      <c r="BL2098" s="166"/>
      <c r="CJ2098" s="413"/>
      <c r="CK2098" s="413"/>
      <c r="CO2098" s="141"/>
    </row>
    <row r="2099" spans="1:93" s="5" customFormat="1" x14ac:dyDescent="0.25">
      <c r="A2099" s="139"/>
      <c r="B2099" s="139"/>
      <c r="C2099" s="139"/>
      <c r="D2099" s="139"/>
      <c r="E2099" s="139"/>
      <c r="F2099" s="139"/>
      <c r="G2099" s="139"/>
      <c r="H2099" s="139"/>
      <c r="I2099" s="139"/>
      <c r="J2099" s="139"/>
      <c r="K2099" s="139"/>
      <c r="L2099" s="139"/>
      <c r="M2099" s="139"/>
      <c r="N2099" s="139"/>
      <c r="O2099" s="139"/>
      <c r="P2099" s="139"/>
      <c r="Q2099" s="139"/>
      <c r="R2099" s="139"/>
      <c r="S2099" s="139"/>
      <c r="T2099" s="139"/>
      <c r="U2099" s="139"/>
      <c r="V2099" s="139"/>
      <c r="W2099" s="139"/>
      <c r="X2099" s="139"/>
      <c r="Y2099" s="139"/>
      <c r="Z2099" s="139"/>
      <c r="AA2099" s="139"/>
      <c r="AB2099" s="139"/>
      <c r="AC2099" s="139"/>
      <c r="AD2099" s="139"/>
      <c r="AE2099" s="139"/>
      <c r="AF2099" s="163"/>
      <c r="AG2099" s="163"/>
      <c r="AH2099" s="163"/>
      <c r="AI2099" s="163"/>
      <c r="AJ2099" s="163"/>
      <c r="AK2099" s="164"/>
      <c r="AL2099" s="139"/>
      <c r="AM2099" s="139"/>
      <c r="AN2099" s="139"/>
      <c r="AO2099" s="139"/>
      <c r="BB2099" s="165"/>
      <c r="BC2099" s="161"/>
      <c r="BD2099" s="166"/>
      <c r="BJ2099" s="165"/>
      <c r="BK2099" s="161"/>
      <c r="BL2099" s="166"/>
      <c r="CJ2099" s="413"/>
      <c r="CK2099" s="413"/>
      <c r="CO2099" s="141"/>
    </row>
    <row r="2100" spans="1:93" s="5" customFormat="1" x14ac:dyDescent="0.25">
      <c r="A2100" s="139"/>
      <c r="B2100" s="139"/>
      <c r="C2100" s="139"/>
      <c r="D2100" s="139"/>
      <c r="E2100" s="139"/>
      <c r="F2100" s="139"/>
      <c r="G2100" s="139"/>
      <c r="H2100" s="139"/>
      <c r="I2100" s="139"/>
      <c r="J2100" s="139"/>
      <c r="K2100" s="139"/>
      <c r="L2100" s="139"/>
      <c r="M2100" s="139"/>
      <c r="N2100" s="139"/>
      <c r="O2100" s="139"/>
      <c r="P2100" s="139"/>
      <c r="Q2100" s="139"/>
      <c r="R2100" s="139"/>
      <c r="S2100" s="139"/>
      <c r="T2100" s="139"/>
      <c r="U2100" s="139"/>
      <c r="V2100" s="139"/>
      <c r="W2100" s="139"/>
      <c r="X2100" s="139"/>
      <c r="Y2100" s="139"/>
      <c r="Z2100" s="139"/>
      <c r="AA2100" s="139"/>
      <c r="AB2100" s="139"/>
      <c r="AC2100" s="139"/>
      <c r="AD2100" s="139"/>
      <c r="AE2100" s="139"/>
      <c r="AF2100" s="163"/>
      <c r="AG2100" s="163"/>
      <c r="AH2100" s="163"/>
      <c r="AI2100" s="163"/>
      <c r="AJ2100" s="163"/>
      <c r="AK2100" s="164"/>
      <c r="AL2100" s="139"/>
      <c r="AM2100" s="139"/>
      <c r="AN2100" s="139"/>
      <c r="AO2100" s="139"/>
      <c r="BB2100" s="165"/>
      <c r="BC2100" s="161"/>
      <c r="BD2100" s="166"/>
      <c r="BJ2100" s="165"/>
      <c r="BK2100" s="161"/>
      <c r="BL2100" s="166"/>
      <c r="CJ2100" s="413"/>
      <c r="CK2100" s="413"/>
      <c r="CO2100" s="141"/>
    </row>
    <row r="2101" spans="1:93" s="5" customFormat="1" x14ac:dyDescent="0.25">
      <c r="A2101" s="139"/>
      <c r="B2101" s="139"/>
      <c r="C2101" s="139"/>
      <c r="D2101" s="139"/>
      <c r="E2101" s="139"/>
      <c r="F2101" s="139"/>
      <c r="G2101" s="139"/>
      <c r="H2101" s="139"/>
      <c r="I2101" s="139"/>
      <c r="J2101" s="139"/>
      <c r="K2101" s="139"/>
      <c r="L2101" s="139"/>
      <c r="M2101" s="139"/>
      <c r="N2101" s="139"/>
      <c r="O2101" s="139"/>
      <c r="P2101" s="139"/>
      <c r="Q2101" s="139"/>
      <c r="R2101" s="139"/>
      <c r="S2101" s="139"/>
      <c r="T2101" s="139"/>
      <c r="U2101" s="139"/>
      <c r="V2101" s="139"/>
      <c r="W2101" s="139"/>
      <c r="X2101" s="139"/>
      <c r="Y2101" s="139"/>
      <c r="Z2101" s="139"/>
      <c r="AA2101" s="139"/>
      <c r="AB2101" s="139"/>
      <c r="AC2101" s="139"/>
      <c r="AD2101" s="139"/>
      <c r="AE2101" s="139"/>
      <c r="AF2101" s="163"/>
      <c r="AG2101" s="163"/>
      <c r="AH2101" s="163"/>
      <c r="AI2101" s="163"/>
      <c r="AJ2101" s="163"/>
      <c r="AK2101" s="164"/>
      <c r="AL2101" s="139"/>
      <c r="AM2101" s="139"/>
      <c r="AN2101" s="139"/>
      <c r="AO2101" s="139"/>
      <c r="BB2101" s="165"/>
      <c r="BC2101" s="161"/>
      <c r="BD2101" s="166"/>
      <c r="BJ2101" s="165"/>
      <c r="BK2101" s="161"/>
      <c r="BL2101" s="166"/>
      <c r="CJ2101" s="413"/>
      <c r="CK2101" s="413"/>
      <c r="CO2101" s="141"/>
    </row>
    <row r="2102" spans="1:93" s="5" customFormat="1" x14ac:dyDescent="0.25">
      <c r="A2102" s="139"/>
      <c r="B2102" s="139"/>
      <c r="C2102" s="139"/>
      <c r="D2102" s="139"/>
      <c r="E2102" s="139"/>
      <c r="F2102" s="139"/>
      <c r="G2102" s="139"/>
      <c r="H2102" s="139"/>
      <c r="I2102" s="139"/>
      <c r="J2102" s="139"/>
      <c r="K2102" s="139"/>
      <c r="L2102" s="139"/>
      <c r="M2102" s="139"/>
      <c r="N2102" s="139"/>
      <c r="O2102" s="139"/>
      <c r="P2102" s="139"/>
      <c r="Q2102" s="139"/>
      <c r="R2102" s="139"/>
      <c r="S2102" s="139"/>
      <c r="T2102" s="139"/>
      <c r="U2102" s="139"/>
      <c r="V2102" s="139"/>
      <c r="W2102" s="139"/>
      <c r="X2102" s="139"/>
      <c r="Y2102" s="139"/>
      <c r="Z2102" s="139"/>
      <c r="AA2102" s="139"/>
      <c r="AB2102" s="139"/>
      <c r="AC2102" s="139"/>
      <c r="AD2102" s="139"/>
      <c r="AE2102" s="139"/>
      <c r="AF2102" s="163"/>
      <c r="AG2102" s="163"/>
      <c r="AH2102" s="163"/>
      <c r="AI2102" s="163"/>
      <c r="AJ2102" s="163"/>
      <c r="AK2102" s="164"/>
      <c r="AL2102" s="139"/>
      <c r="AM2102" s="139"/>
      <c r="AN2102" s="139"/>
      <c r="AO2102" s="139"/>
      <c r="BB2102" s="165"/>
      <c r="BC2102" s="161"/>
      <c r="BD2102" s="166"/>
      <c r="BJ2102" s="165"/>
      <c r="BK2102" s="161"/>
      <c r="BL2102" s="166"/>
      <c r="CJ2102" s="413"/>
      <c r="CK2102" s="413"/>
      <c r="CO2102" s="141"/>
    </row>
    <row r="2103" spans="1:93" s="5" customFormat="1" x14ac:dyDescent="0.25">
      <c r="A2103" s="139"/>
      <c r="B2103" s="139"/>
      <c r="C2103" s="139"/>
      <c r="D2103" s="139"/>
      <c r="E2103" s="139"/>
      <c r="F2103" s="139"/>
      <c r="G2103" s="139"/>
      <c r="H2103" s="139"/>
      <c r="I2103" s="139"/>
      <c r="J2103" s="139"/>
      <c r="K2103" s="139"/>
      <c r="L2103" s="139"/>
      <c r="M2103" s="139"/>
      <c r="N2103" s="139"/>
      <c r="O2103" s="139"/>
      <c r="P2103" s="139"/>
      <c r="Q2103" s="139"/>
      <c r="R2103" s="139"/>
      <c r="S2103" s="139"/>
      <c r="T2103" s="139"/>
      <c r="U2103" s="139"/>
      <c r="V2103" s="139"/>
      <c r="W2103" s="139"/>
      <c r="X2103" s="139"/>
      <c r="Y2103" s="139"/>
      <c r="Z2103" s="139"/>
      <c r="AA2103" s="139"/>
      <c r="AB2103" s="139"/>
      <c r="AC2103" s="139"/>
      <c r="AD2103" s="139"/>
      <c r="AE2103" s="139"/>
      <c r="AF2103" s="163"/>
      <c r="AG2103" s="163"/>
      <c r="AH2103" s="163"/>
      <c r="AI2103" s="163"/>
      <c r="AJ2103" s="163"/>
      <c r="AK2103" s="164"/>
      <c r="AL2103" s="139"/>
      <c r="AM2103" s="139"/>
      <c r="AN2103" s="139"/>
      <c r="AO2103" s="139"/>
      <c r="BB2103" s="165"/>
      <c r="BC2103" s="161"/>
      <c r="BD2103" s="166"/>
      <c r="BJ2103" s="165"/>
      <c r="BK2103" s="161"/>
      <c r="BL2103" s="166"/>
      <c r="CJ2103" s="413"/>
      <c r="CK2103" s="413"/>
      <c r="CO2103" s="141"/>
    </row>
    <row r="2104" spans="1:93" s="5" customFormat="1" x14ac:dyDescent="0.25">
      <c r="A2104" s="139"/>
      <c r="B2104" s="139"/>
      <c r="C2104" s="139"/>
      <c r="D2104" s="139"/>
      <c r="E2104" s="139"/>
      <c r="F2104" s="139"/>
      <c r="G2104" s="139"/>
      <c r="H2104" s="139"/>
      <c r="I2104" s="139"/>
      <c r="J2104" s="139"/>
      <c r="K2104" s="139"/>
      <c r="L2104" s="139"/>
      <c r="M2104" s="139"/>
      <c r="N2104" s="139"/>
      <c r="O2104" s="139"/>
      <c r="P2104" s="139"/>
      <c r="Q2104" s="139"/>
      <c r="R2104" s="139"/>
      <c r="S2104" s="139"/>
      <c r="T2104" s="139"/>
      <c r="U2104" s="139"/>
      <c r="V2104" s="139"/>
      <c r="W2104" s="139"/>
      <c r="X2104" s="139"/>
      <c r="Y2104" s="139"/>
      <c r="Z2104" s="139"/>
      <c r="AA2104" s="139"/>
      <c r="AB2104" s="139"/>
      <c r="AC2104" s="139"/>
      <c r="AD2104" s="139"/>
      <c r="AE2104" s="139"/>
      <c r="AF2104" s="163"/>
      <c r="AG2104" s="163"/>
      <c r="AH2104" s="163"/>
      <c r="AI2104" s="163"/>
      <c r="AJ2104" s="163"/>
      <c r="AK2104" s="164"/>
      <c r="AL2104" s="139"/>
      <c r="AM2104" s="139"/>
      <c r="AN2104" s="139"/>
      <c r="AO2104" s="139"/>
      <c r="BB2104" s="165"/>
      <c r="BC2104" s="161"/>
      <c r="BD2104" s="166"/>
      <c r="BJ2104" s="165"/>
      <c r="BK2104" s="161"/>
      <c r="BL2104" s="166"/>
      <c r="CJ2104" s="413"/>
      <c r="CK2104" s="413"/>
      <c r="CO2104" s="141"/>
    </row>
    <row r="2105" spans="1:93" s="5" customFormat="1" x14ac:dyDescent="0.25">
      <c r="A2105" s="139"/>
      <c r="B2105" s="139"/>
      <c r="C2105" s="139"/>
      <c r="D2105" s="139"/>
      <c r="E2105" s="139"/>
      <c r="F2105" s="139"/>
      <c r="G2105" s="139"/>
      <c r="H2105" s="139"/>
      <c r="I2105" s="139"/>
      <c r="J2105" s="139"/>
      <c r="K2105" s="139"/>
      <c r="L2105" s="139"/>
      <c r="M2105" s="139"/>
      <c r="N2105" s="139"/>
      <c r="O2105" s="139"/>
      <c r="P2105" s="139"/>
      <c r="Q2105" s="139"/>
      <c r="R2105" s="139"/>
      <c r="S2105" s="139"/>
      <c r="T2105" s="139"/>
      <c r="U2105" s="139"/>
      <c r="V2105" s="139"/>
      <c r="W2105" s="139"/>
      <c r="X2105" s="139"/>
      <c r="Y2105" s="139"/>
      <c r="Z2105" s="139"/>
      <c r="AA2105" s="139"/>
      <c r="AB2105" s="139"/>
      <c r="AC2105" s="139"/>
      <c r="AD2105" s="139"/>
      <c r="AE2105" s="139"/>
      <c r="AF2105" s="163"/>
      <c r="AG2105" s="163"/>
      <c r="AH2105" s="163"/>
      <c r="AI2105" s="163"/>
      <c r="AJ2105" s="163"/>
      <c r="AK2105" s="164"/>
      <c r="AL2105" s="139"/>
      <c r="AM2105" s="139"/>
      <c r="AN2105" s="139"/>
      <c r="AO2105" s="139"/>
      <c r="BB2105" s="165"/>
      <c r="BC2105" s="161"/>
      <c r="BD2105" s="166"/>
      <c r="BJ2105" s="165"/>
      <c r="BK2105" s="161"/>
      <c r="BL2105" s="166"/>
      <c r="CJ2105" s="413"/>
      <c r="CK2105" s="413"/>
      <c r="CO2105" s="141"/>
    </row>
    <row r="2106" spans="1:93" s="5" customFormat="1" x14ac:dyDescent="0.25">
      <c r="A2106" s="139"/>
      <c r="B2106" s="139"/>
      <c r="C2106" s="139"/>
      <c r="D2106" s="139"/>
      <c r="E2106" s="139"/>
      <c r="F2106" s="139"/>
      <c r="G2106" s="139"/>
      <c r="H2106" s="139"/>
      <c r="I2106" s="139"/>
      <c r="J2106" s="139"/>
      <c r="K2106" s="139"/>
      <c r="L2106" s="139"/>
      <c r="M2106" s="139"/>
      <c r="N2106" s="139"/>
      <c r="O2106" s="139"/>
      <c r="P2106" s="139"/>
      <c r="Q2106" s="139"/>
      <c r="R2106" s="139"/>
      <c r="S2106" s="139"/>
      <c r="T2106" s="139"/>
      <c r="U2106" s="139"/>
      <c r="V2106" s="139"/>
      <c r="W2106" s="139"/>
      <c r="X2106" s="139"/>
      <c r="Y2106" s="139"/>
      <c r="Z2106" s="139"/>
      <c r="AA2106" s="139"/>
      <c r="AB2106" s="139"/>
      <c r="AC2106" s="139"/>
      <c r="AD2106" s="139"/>
      <c r="AE2106" s="139"/>
      <c r="AF2106" s="163"/>
      <c r="AG2106" s="163"/>
      <c r="AH2106" s="163"/>
      <c r="AI2106" s="163"/>
      <c r="AJ2106" s="163"/>
      <c r="AK2106" s="164"/>
      <c r="AL2106" s="139"/>
      <c r="AM2106" s="139"/>
      <c r="AN2106" s="139"/>
      <c r="AO2106" s="139"/>
      <c r="BB2106" s="165"/>
      <c r="BC2106" s="161"/>
      <c r="BD2106" s="166"/>
      <c r="BJ2106" s="165"/>
      <c r="BK2106" s="161"/>
      <c r="BL2106" s="166"/>
      <c r="CJ2106" s="413"/>
      <c r="CK2106" s="413"/>
      <c r="CO2106" s="141"/>
    </row>
    <row r="2107" spans="1:93" s="5" customFormat="1" x14ac:dyDescent="0.25">
      <c r="A2107" s="139"/>
      <c r="B2107" s="139"/>
      <c r="C2107" s="139"/>
      <c r="D2107" s="139"/>
      <c r="E2107" s="139"/>
      <c r="F2107" s="139"/>
      <c r="G2107" s="139"/>
      <c r="H2107" s="139"/>
      <c r="I2107" s="139"/>
      <c r="J2107" s="139"/>
      <c r="K2107" s="139"/>
      <c r="L2107" s="139"/>
      <c r="M2107" s="139"/>
      <c r="N2107" s="139"/>
      <c r="O2107" s="139"/>
      <c r="P2107" s="139"/>
      <c r="Q2107" s="139"/>
      <c r="R2107" s="139"/>
      <c r="S2107" s="139"/>
      <c r="T2107" s="139"/>
      <c r="U2107" s="139"/>
      <c r="V2107" s="139"/>
      <c r="W2107" s="139"/>
      <c r="X2107" s="139"/>
      <c r="Y2107" s="139"/>
      <c r="Z2107" s="139"/>
      <c r="AA2107" s="139"/>
      <c r="AB2107" s="139"/>
      <c r="AC2107" s="139"/>
      <c r="AD2107" s="139"/>
      <c r="AE2107" s="139"/>
      <c r="AF2107" s="163"/>
      <c r="AG2107" s="163"/>
      <c r="AH2107" s="163"/>
      <c r="AI2107" s="163"/>
      <c r="AJ2107" s="163"/>
      <c r="AK2107" s="164"/>
      <c r="AL2107" s="139"/>
      <c r="AM2107" s="139"/>
      <c r="AN2107" s="139"/>
      <c r="AO2107" s="139"/>
      <c r="BB2107" s="165"/>
      <c r="BC2107" s="161"/>
      <c r="BD2107" s="166"/>
      <c r="BJ2107" s="165"/>
      <c r="BK2107" s="161"/>
      <c r="BL2107" s="166"/>
      <c r="CJ2107" s="413"/>
      <c r="CK2107" s="413"/>
      <c r="CO2107" s="141"/>
    </row>
    <row r="2108" spans="1:93" s="5" customFormat="1" x14ac:dyDescent="0.25">
      <c r="A2108" s="139"/>
      <c r="B2108" s="139"/>
      <c r="C2108" s="139"/>
      <c r="D2108" s="139"/>
      <c r="E2108" s="139"/>
      <c r="F2108" s="139"/>
      <c r="G2108" s="139"/>
      <c r="H2108" s="139"/>
      <c r="I2108" s="139"/>
      <c r="J2108" s="139"/>
      <c r="K2108" s="139"/>
      <c r="L2108" s="139"/>
      <c r="M2108" s="139"/>
      <c r="N2108" s="139"/>
      <c r="O2108" s="139"/>
      <c r="P2108" s="139"/>
      <c r="Q2108" s="139"/>
      <c r="R2108" s="139"/>
      <c r="S2108" s="139"/>
      <c r="T2108" s="139"/>
      <c r="U2108" s="139"/>
      <c r="V2108" s="139"/>
      <c r="W2108" s="139"/>
      <c r="X2108" s="139"/>
      <c r="Y2108" s="139"/>
      <c r="Z2108" s="139"/>
      <c r="AA2108" s="139"/>
      <c r="AB2108" s="139"/>
      <c r="AC2108" s="139"/>
      <c r="AD2108" s="139"/>
      <c r="AE2108" s="139"/>
      <c r="AF2108" s="163"/>
      <c r="AG2108" s="163"/>
      <c r="AH2108" s="163"/>
      <c r="AI2108" s="163"/>
      <c r="AJ2108" s="163"/>
      <c r="AK2108" s="164"/>
      <c r="AL2108" s="139"/>
      <c r="AM2108" s="139"/>
      <c r="AN2108" s="139"/>
      <c r="AO2108" s="139"/>
      <c r="BB2108" s="165"/>
      <c r="BC2108" s="161"/>
      <c r="BD2108" s="166"/>
      <c r="BJ2108" s="165"/>
      <c r="BK2108" s="161"/>
      <c r="BL2108" s="166"/>
      <c r="CJ2108" s="413"/>
      <c r="CK2108" s="413"/>
      <c r="CO2108" s="141"/>
    </row>
    <row r="2109" spans="1:93" s="5" customFormat="1" x14ac:dyDescent="0.25">
      <c r="A2109" s="139"/>
      <c r="B2109" s="139"/>
      <c r="C2109" s="139"/>
      <c r="D2109" s="139"/>
      <c r="E2109" s="139"/>
      <c r="F2109" s="139"/>
      <c r="G2109" s="139"/>
      <c r="H2109" s="139"/>
      <c r="I2109" s="139"/>
      <c r="J2109" s="139"/>
      <c r="K2109" s="139"/>
      <c r="L2109" s="139"/>
      <c r="M2109" s="139"/>
      <c r="N2109" s="139"/>
      <c r="O2109" s="139"/>
      <c r="P2109" s="139"/>
      <c r="Q2109" s="139"/>
      <c r="R2109" s="139"/>
      <c r="S2109" s="139"/>
      <c r="T2109" s="139"/>
      <c r="U2109" s="139"/>
      <c r="V2109" s="139"/>
      <c r="W2109" s="139"/>
      <c r="X2109" s="139"/>
      <c r="Y2109" s="139"/>
      <c r="Z2109" s="139"/>
      <c r="AA2109" s="139"/>
      <c r="AB2109" s="139"/>
      <c r="AC2109" s="139"/>
      <c r="AD2109" s="139"/>
      <c r="AE2109" s="139"/>
      <c r="AF2109" s="163"/>
      <c r="AG2109" s="163"/>
      <c r="AH2109" s="163"/>
      <c r="AI2109" s="163"/>
      <c r="AJ2109" s="163"/>
      <c r="AK2109" s="164"/>
      <c r="AL2109" s="139"/>
      <c r="AM2109" s="139"/>
      <c r="AN2109" s="139"/>
      <c r="AO2109" s="139"/>
      <c r="BB2109" s="165"/>
      <c r="BC2109" s="161"/>
      <c r="BD2109" s="166"/>
      <c r="BJ2109" s="165"/>
      <c r="BK2109" s="161"/>
      <c r="BL2109" s="166"/>
      <c r="CJ2109" s="413"/>
      <c r="CK2109" s="413"/>
      <c r="CO2109" s="141"/>
    </row>
    <row r="2110" spans="1:93" s="5" customFormat="1" x14ac:dyDescent="0.25">
      <c r="A2110" s="139"/>
      <c r="B2110" s="139"/>
      <c r="C2110" s="139"/>
      <c r="D2110" s="139"/>
      <c r="E2110" s="139"/>
      <c r="F2110" s="139"/>
      <c r="G2110" s="139"/>
      <c r="H2110" s="139"/>
      <c r="I2110" s="139"/>
      <c r="J2110" s="139"/>
      <c r="K2110" s="139"/>
      <c r="L2110" s="139"/>
      <c r="M2110" s="139"/>
      <c r="N2110" s="139"/>
      <c r="O2110" s="139"/>
      <c r="P2110" s="139"/>
      <c r="Q2110" s="139"/>
      <c r="R2110" s="139"/>
      <c r="S2110" s="139"/>
      <c r="T2110" s="139"/>
      <c r="U2110" s="139"/>
      <c r="V2110" s="139"/>
      <c r="W2110" s="139"/>
      <c r="X2110" s="139"/>
      <c r="Y2110" s="139"/>
      <c r="Z2110" s="139"/>
      <c r="AA2110" s="139"/>
      <c r="AB2110" s="139"/>
      <c r="AC2110" s="139"/>
      <c r="AD2110" s="139"/>
      <c r="AE2110" s="139"/>
      <c r="AF2110" s="163"/>
      <c r="AG2110" s="163"/>
      <c r="AH2110" s="163"/>
      <c r="AI2110" s="163"/>
      <c r="AJ2110" s="163"/>
      <c r="AK2110" s="164"/>
      <c r="AL2110" s="139"/>
      <c r="AM2110" s="139"/>
      <c r="AN2110" s="139"/>
      <c r="AO2110" s="139"/>
      <c r="BB2110" s="165"/>
      <c r="BC2110" s="161"/>
      <c r="BD2110" s="166"/>
      <c r="BJ2110" s="165"/>
      <c r="BK2110" s="161"/>
      <c r="BL2110" s="166"/>
      <c r="CJ2110" s="413"/>
      <c r="CK2110" s="413"/>
      <c r="CO2110" s="141"/>
    </row>
    <row r="2111" spans="1:93" s="5" customFormat="1" x14ac:dyDescent="0.25">
      <c r="A2111" s="139"/>
      <c r="B2111" s="139"/>
      <c r="C2111" s="139"/>
      <c r="D2111" s="139"/>
      <c r="E2111" s="139"/>
      <c r="F2111" s="139"/>
      <c r="G2111" s="139"/>
      <c r="H2111" s="139"/>
      <c r="I2111" s="139"/>
      <c r="J2111" s="139"/>
      <c r="K2111" s="139"/>
      <c r="L2111" s="139"/>
      <c r="M2111" s="139"/>
      <c r="N2111" s="139"/>
      <c r="O2111" s="139"/>
      <c r="P2111" s="139"/>
      <c r="Q2111" s="139"/>
      <c r="R2111" s="139"/>
      <c r="S2111" s="139"/>
      <c r="T2111" s="139"/>
      <c r="U2111" s="139"/>
      <c r="V2111" s="139"/>
      <c r="W2111" s="139"/>
      <c r="X2111" s="139"/>
      <c r="Y2111" s="139"/>
      <c r="Z2111" s="139"/>
      <c r="AA2111" s="139"/>
      <c r="AB2111" s="139"/>
      <c r="AC2111" s="139"/>
      <c r="AD2111" s="139"/>
      <c r="AE2111" s="139"/>
      <c r="AF2111" s="163"/>
      <c r="AG2111" s="163"/>
      <c r="AH2111" s="163"/>
      <c r="AI2111" s="163"/>
      <c r="AJ2111" s="163"/>
      <c r="AK2111" s="164"/>
      <c r="AL2111" s="139"/>
      <c r="AM2111" s="139"/>
      <c r="AN2111" s="139"/>
      <c r="AO2111" s="139"/>
      <c r="BB2111" s="165"/>
      <c r="BC2111" s="161"/>
      <c r="BD2111" s="166"/>
      <c r="BJ2111" s="165"/>
      <c r="BK2111" s="161"/>
      <c r="BL2111" s="166"/>
      <c r="CJ2111" s="413"/>
      <c r="CK2111" s="413"/>
      <c r="CO2111" s="141"/>
    </row>
    <row r="2112" spans="1:93" s="5" customFormat="1" x14ac:dyDescent="0.25">
      <c r="A2112" s="139"/>
      <c r="B2112" s="139"/>
      <c r="C2112" s="139"/>
      <c r="D2112" s="139"/>
      <c r="E2112" s="139"/>
      <c r="F2112" s="139"/>
      <c r="G2112" s="139"/>
      <c r="H2112" s="139"/>
      <c r="I2112" s="139"/>
      <c r="J2112" s="139"/>
      <c r="K2112" s="139"/>
      <c r="L2112" s="139"/>
      <c r="M2112" s="139"/>
      <c r="N2112" s="139"/>
      <c r="O2112" s="139"/>
      <c r="P2112" s="139"/>
      <c r="Q2112" s="139"/>
      <c r="R2112" s="139"/>
      <c r="S2112" s="139"/>
      <c r="T2112" s="139"/>
      <c r="U2112" s="139"/>
      <c r="V2112" s="139"/>
      <c r="W2112" s="139"/>
      <c r="X2112" s="139"/>
      <c r="Y2112" s="139"/>
      <c r="Z2112" s="139"/>
      <c r="AA2112" s="139"/>
      <c r="AB2112" s="139"/>
      <c r="AC2112" s="139"/>
      <c r="AD2112" s="139"/>
      <c r="AE2112" s="139"/>
      <c r="AF2112" s="163"/>
      <c r="AG2112" s="163"/>
      <c r="AH2112" s="163"/>
      <c r="AI2112" s="163"/>
      <c r="AJ2112" s="163"/>
      <c r="AK2112" s="164"/>
      <c r="AL2112" s="139"/>
      <c r="AM2112" s="139"/>
      <c r="AN2112" s="139"/>
      <c r="AO2112" s="139"/>
      <c r="BB2112" s="165"/>
      <c r="BC2112" s="161"/>
      <c r="BD2112" s="166"/>
      <c r="BJ2112" s="165"/>
      <c r="BK2112" s="161"/>
      <c r="BL2112" s="166"/>
      <c r="CJ2112" s="413"/>
      <c r="CK2112" s="413"/>
      <c r="CO2112" s="141"/>
    </row>
    <row r="2113" spans="1:93" s="5" customFormat="1" x14ac:dyDescent="0.25">
      <c r="A2113" s="139"/>
      <c r="B2113" s="139"/>
      <c r="C2113" s="139"/>
      <c r="D2113" s="139"/>
      <c r="E2113" s="139"/>
      <c r="F2113" s="139"/>
      <c r="G2113" s="139"/>
      <c r="H2113" s="139"/>
      <c r="I2113" s="139"/>
      <c r="J2113" s="139"/>
      <c r="K2113" s="139"/>
      <c r="L2113" s="139"/>
      <c r="M2113" s="139"/>
      <c r="N2113" s="139"/>
      <c r="O2113" s="139"/>
      <c r="P2113" s="139"/>
      <c r="Q2113" s="139"/>
      <c r="R2113" s="139"/>
      <c r="S2113" s="139"/>
      <c r="T2113" s="139"/>
      <c r="U2113" s="139"/>
      <c r="V2113" s="139"/>
      <c r="W2113" s="139"/>
      <c r="X2113" s="139"/>
      <c r="Y2113" s="139"/>
      <c r="Z2113" s="139"/>
      <c r="AA2113" s="139"/>
      <c r="AB2113" s="139"/>
      <c r="AC2113" s="139"/>
      <c r="AD2113" s="139"/>
      <c r="AE2113" s="139"/>
      <c r="AF2113" s="163"/>
      <c r="AG2113" s="163"/>
      <c r="AH2113" s="163"/>
      <c r="AI2113" s="163"/>
      <c r="AJ2113" s="163"/>
      <c r="AK2113" s="164"/>
      <c r="AL2113" s="139"/>
      <c r="AM2113" s="139"/>
      <c r="AN2113" s="139"/>
      <c r="AO2113" s="139"/>
      <c r="BB2113" s="165"/>
      <c r="BC2113" s="161"/>
      <c r="BD2113" s="166"/>
      <c r="BJ2113" s="165"/>
      <c r="BK2113" s="161"/>
      <c r="BL2113" s="166"/>
      <c r="CJ2113" s="413"/>
      <c r="CK2113" s="413"/>
      <c r="CO2113" s="141"/>
    </row>
    <row r="2114" spans="1:93" s="5" customFormat="1" x14ac:dyDescent="0.25">
      <c r="A2114" s="139"/>
      <c r="B2114" s="139"/>
      <c r="C2114" s="139"/>
      <c r="D2114" s="139"/>
      <c r="E2114" s="139"/>
      <c r="F2114" s="139"/>
      <c r="G2114" s="139"/>
      <c r="H2114" s="139"/>
      <c r="I2114" s="139"/>
      <c r="J2114" s="139"/>
      <c r="K2114" s="139"/>
      <c r="L2114" s="139"/>
      <c r="M2114" s="139"/>
      <c r="N2114" s="139"/>
      <c r="O2114" s="139"/>
      <c r="P2114" s="139"/>
      <c r="Q2114" s="139"/>
      <c r="R2114" s="139"/>
      <c r="S2114" s="139"/>
      <c r="T2114" s="139"/>
      <c r="U2114" s="139"/>
      <c r="V2114" s="139"/>
      <c r="W2114" s="139"/>
      <c r="X2114" s="139"/>
      <c r="Y2114" s="139"/>
      <c r="Z2114" s="139"/>
      <c r="AA2114" s="139"/>
      <c r="AB2114" s="139"/>
      <c r="AC2114" s="139"/>
      <c r="AD2114" s="139"/>
      <c r="AE2114" s="139"/>
      <c r="AF2114" s="163"/>
      <c r="AG2114" s="163"/>
      <c r="AH2114" s="163"/>
      <c r="AI2114" s="163"/>
      <c r="AJ2114" s="163"/>
      <c r="AK2114" s="164"/>
      <c r="AL2114" s="139"/>
      <c r="AM2114" s="139"/>
      <c r="AN2114" s="139"/>
      <c r="AO2114" s="139"/>
      <c r="BB2114" s="165"/>
      <c r="BC2114" s="161"/>
      <c r="BD2114" s="166"/>
      <c r="BJ2114" s="165"/>
      <c r="BK2114" s="161"/>
      <c r="BL2114" s="166"/>
      <c r="CJ2114" s="413"/>
      <c r="CK2114" s="413"/>
      <c r="CO2114" s="141"/>
    </row>
    <row r="2115" spans="1:93" s="5" customFormat="1" x14ac:dyDescent="0.25">
      <c r="A2115" s="139"/>
      <c r="B2115" s="139"/>
      <c r="C2115" s="139"/>
      <c r="D2115" s="139"/>
      <c r="E2115" s="139"/>
      <c r="F2115" s="139"/>
      <c r="G2115" s="139"/>
      <c r="H2115" s="139"/>
      <c r="I2115" s="139"/>
      <c r="J2115" s="139"/>
      <c r="K2115" s="139"/>
      <c r="L2115" s="139"/>
      <c r="M2115" s="139"/>
      <c r="N2115" s="139"/>
      <c r="O2115" s="139"/>
      <c r="P2115" s="139"/>
      <c r="Q2115" s="139"/>
      <c r="R2115" s="139"/>
      <c r="S2115" s="139"/>
      <c r="T2115" s="139"/>
      <c r="U2115" s="139"/>
      <c r="V2115" s="139"/>
      <c r="W2115" s="139"/>
      <c r="X2115" s="139"/>
      <c r="Y2115" s="139"/>
      <c r="Z2115" s="139"/>
      <c r="AA2115" s="139"/>
      <c r="AB2115" s="139"/>
      <c r="AC2115" s="139"/>
      <c r="AD2115" s="139"/>
      <c r="AE2115" s="139"/>
      <c r="AF2115" s="163"/>
      <c r="AG2115" s="163"/>
      <c r="AH2115" s="163"/>
      <c r="AI2115" s="163"/>
      <c r="AJ2115" s="163"/>
      <c r="AK2115" s="164"/>
      <c r="AL2115" s="139"/>
      <c r="AM2115" s="139"/>
      <c r="AN2115" s="139"/>
      <c r="AO2115" s="139"/>
      <c r="BB2115" s="165"/>
      <c r="BC2115" s="161"/>
      <c r="BD2115" s="166"/>
      <c r="BJ2115" s="165"/>
      <c r="BK2115" s="161"/>
      <c r="BL2115" s="166"/>
      <c r="CJ2115" s="413"/>
      <c r="CK2115" s="413"/>
      <c r="CO2115" s="141"/>
    </row>
    <row r="2116" spans="1:93" s="5" customFormat="1" x14ac:dyDescent="0.25">
      <c r="A2116" s="139"/>
      <c r="B2116" s="139"/>
      <c r="C2116" s="139"/>
      <c r="D2116" s="139"/>
      <c r="E2116" s="139"/>
      <c r="F2116" s="139"/>
      <c r="G2116" s="139"/>
      <c r="H2116" s="139"/>
      <c r="I2116" s="139"/>
      <c r="J2116" s="139"/>
      <c r="K2116" s="139"/>
      <c r="L2116" s="139"/>
      <c r="M2116" s="139"/>
      <c r="N2116" s="139"/>
      <c r="O2116" s="139"/>
      <c r="P2116" s="139"/>
      <c r="Q2116" s="139"/>
      <c r="R2116" s="139"/>
      <c r="S2116" s="139"/>
      <c r="T2116" s="139"/>
      <c r="U2116" s="139"/>
      <c r="V2116" s="139"/>
      <c r="W2116" s="139"/>
      <c r="X2116" s="139"/>
      <c r="Y2116" s="139"/>
      <c r="Z2116" s="139"/>
      <c r="AA2116" s="139"/>
      <c r="AB2116" s="139"/>
      <c r="AC2116" s="139"/>
      <c r="AD2116" s="139"/>
      <c r="AE2116" s="139"/>
      <c r="AF2116" s="163"/>
      <c r="AG2116" s="163"/>
      <c r="AH2116" s="163"/>
      <c r="AI2116" s="163"/>
      <c r="AJ2116" s="163"/>
      <c r="AK2116" s="164"/>
      <c r="AL2116" s="139"/>
      <c r="AM2116" s="139"/>
      <c r="AN2116" s="139"/>
      <c r="AO2116" s="139"/>
      <c r="BB2116" s="165"/>
      <c r="BC2116" s="161"/>
      <c r="BD2116" s="166"/>
      <c r="BJ2116" s="165"/>
      <c r="BK2116" s="161"/>
      <c r="BL2116" s="166"/>
      <c r="CJ2116" s="413"/>
      <c r="CK2116" s="413"/>
      <c r="CO2116" s="141"/>
    </row>
    <row r="2117" spans="1:93" s="5" customFormat="1" x14ac:dyDescent="0.25">
      <c r="A2117" s="139"/>
      <c r="B2117" s="139"/>
      <c r="C2117" s="139"/>
      <c r="D2117" s="139"/>
      <c r="E2117" s="139"/>
      <c r="F2117" s="139"/>
      <c r="G2117" s="139"/>
      <c r="H2117" s="139"/>
      <c r="I2117" s="139"/>
      <c r="J2117" s="139"/>
      <c r="K2117" s="139"/>
      <c r="L2117" s="139"/>
      <c r="M2117" s="139"/>
      <c r="N2117" s="139"/>
      <c r="O2117" s="139"/>
      <c r="P2117" s="139"/>
      <c r="Q2117" s="139"/>
      <c r="R2117" s="139"/>
      <c r="S2117" s="139"/>
      <c r="T2117" s="139"/>
      <c r="U2117" s="139"/>
      <c r="V2117" s="139"/>
      <c r="W2117" s="139"/>
      <c r="X2117" s="139"/>
      <c r="Y2117" s="139"/>
      <c r="Z2117" s="139"/>
      <c r="AA2117" s="139"/>
      <c r="AB2117" s="139"/>
      <c r="AC2117" s="139"/>
      <c r="AD2117" s="139"/>
      <c r="AE2117" s="139"/>
      <c r="AF2117" s="163"/>
      <c r="AG2117" s="163"/>
      <c r="AH2117" s="163"/>
      <c r="AI2117" s="163"/>
      <c r="AJ2117" s="163"/>
      <c r="AK2117" s="164"/>
      <c r="AL2117" s="139"/>
      <c r="AM2117" s="139"/>
      <c r="AN2117" s="139"/>
      <c r="AO2117" s="139"/>
      <c r="BB2117" s="165"/>
      <c r="BC2117" s="161"/>
      <c r="BD2117" s="166"/>
      <c r="BJ2117" s="165"/>
      <c r="BK2117" s="161"/>
      <c r="BL2117" s="166"/>
      <c r="CJ2117" s="413"/>
      <c r="CK2117" s="413"/>
      <c r="CO2117" s="141"/>
    </row>
    <row r="2118" spans="1:93" s="5" customFormat="1" x14ac:dyDescent="0.25">
      <c r="A2118" s="139"/>
      <c r="B2118" s="139"/>
      <c r="C2118" s="139"/>
      <c r="D2118" s="139"/>
      <c r="E2118" s="139"/>
      <c r="F2118" s="139"/>
      <c r="G2118" s="139"/>
      <c r="H2118" s="139"/>
      <c r="I2118" s="139"/>
      <c r="J2118" s="139"/>
      <c r="K2118" s="139"/>
      <c r="L2118" s="139"/>
      <c r="M2118" s="139"/>
      <c r="N2118" s="139"/>
      <c r="O2118" s="139"/>
      <c r="P2118" s="139"/>
      <c r="Q2118" s="139"/>
      <c r="R2118" s="139"/>
      <c r="S2118" s="139"/>
      <c r="T2118" s="139"/>
      <c r="U2118" s="139"/>
      <c r="V2118" s="139"/>
      <c r="W2118" s="139"/>
      <c r="X2118" s="139"/>
      <c r="Y2118" s="139"/>
      <c r="Z2118" s="139"/>
      <c r="AA2118" s="139"/>
      <c r="AB2118" s="139"/>
      <c r="AC2118" s="139"/>
      <c r="AD2118" s="139"/>
      <c r="AE2118" s="139"/>
      <c r="AF2118" s="163"/>
      <c r="AG2118" s="163"/>
      <c r="AH2118" s="163"/>
      <c r="AI2118" s="163"/>
      <c r="AJ2118" s="163"/>
      <c r="AK2118" s="164"/>
      <c r="AL2118" s="139"/>
      <c r="AM2118" s="139"/>
      <c r="AN2118" s="139"/>
      <c r="AO2118" s="139"/>
      <c r="BB2118" s="165"/>
      <c r="BC2118" s="161"/>
      <c r="BD2118" s="166"/>
      <c r="BJ2118" s="165"/>
      <c r="BK2118" s="161"/>
      <c r="BL2118" s="166"/>
      <c r="CJ2118" s="413"/>
      <c r="CK2118" s="413"/>
      <c r="CO2118" s="141"/>
    </row>
    <row r="2119" spans="1:93" s="5" customFormat="1" x14ac:dyDescent="0.25">
      <c r="A2119" s="139"/>
      <c r="B2119" s="139"/>
      <c r="C2119" s="139"/>
      <c r="D2119" s="139"/>
      <c r="E2119" s="139"/>
      <c r="F2119" s="139"/>
      <c r="G2119" s="139"/>
      <c r="H2119" s="139"/>
      <c r="I2119" s="139"/>
      <c r="J2119" s="139"/>
      <c r="K2119" s="139"/>
      <c r="L2119" s="139"/>
      <c r="M2119" s="139"/>
      <c r="N2119" s="139"/>
      <c r="O2119" s="139"/>
      <c r="P2119" s="139"/>
      <c r="Q2119" s="139"/>
      <c r="R2119" s="139"/>
      <c r="S2119" s="139"/>
      <c r="T2119" s="139"/>
      <c r="U2119" s="139"/>
      <c r="V2119" s="139"/>
      <c r="W2119" s="139"/>
      <c r="X2119" s="139"/>
      <c r="Y2119" s="139"/>
      <c r="Z2119" s="139"/>
      <c r="AA2119" s="139"/>
      <c r="AB2119" s="139"/>
      <c r="AC2119" s="139"/>
      <c r="AD2119" s="139"/>
      <c r="AE2119" s="139"/>
      <c r="AF2119" s="163"/>
      <c r="AG2119" s="163"/>
      <c r="AH2119" s="163"/>
      <c r="AI2119" s="163"/>
      <c r="AJ2119" s="163"/>
      <c r="AK2119" s="164"/>
      <c r="AL2119" s="139"/>
      <c r="AM2119" s="139"/>
      <c r="AN2119" s="139"/>
      <c r="AO2119" s="139"/>
      <c r="BB2119" s="165"/>
      <c r="BC2119" s="161"/>
      <c r="BD2119" s="166"/>
      <c r="BJ2119" s="165"/>
      <c r="BK2119" s="161"/>
      <c r="BL2119" s="166"/>
      <c r="CJ2119" s="413"/>
      <c r="CK2119" s="413"/>
      <c r="CO2119" s="141"/>
    </row>
    <row r="2120" spans="1:93" s="5" customFormat="1" x14ac:dyDescent="0.25">
      <c r="A2120" s="139"/>
      <c r="B2120" s="139"/>
      <c r="C2120" s="139"/>
      <c r="D2120" s="139"/>
      <c r="E2120" s="139"/>
      <c r="F2120" s="139"/>
      <c r="G2120" s="139"/>
      <c r="H2120" s="139"/>
      <c r="I2120" s="139"/>
      <c r="J2120" s="139"/>
      <c r="K2120" s="139"/>
      <c r="L2120" s="139"/>
      <c r="M2120" s="139"/>
      <c r="N2120" s="139"/>
      <c r="O2120" s="139"/>
      <c r="P2120" s="139"/>
      <c r="Q2120" s="139"/>
      <c r="R2120" s="139"/>
      <c r="S2120" s="139"/>
      <c r="T2120" s="139"/>
      <c r="U2120" s="139"/>
      <c r="V2120" s="139"/>
      <c r="W2120" s="139"/>
      <c r="X2120" s="139"/>
      <c r="Y2120" s="139"/>
      <c r="Z2120" s="139"/>
      <c r="AA2120" s="139"/>
      <c r="AB2120" s="139"/>
      <c r="AC2120" s="139"/>
      <c r="AD2120" s="139"/>
      <c r="AE2120" s="139"/>
      <c r="AF2120" s="163"/>
      <c r="AG2120" s="163"/>
      <c r="AH2120" s="163"/>
      <c r="AI2120" s="163"/>
      <c r="AJ2120" s="163"/>
      <c r="AK2120" s="164"/>
      <c r="AL2120" s="139"/>
      <c r="AM2120" s="139"/>
      <c r="AN2120" s="139"/>
      <c r="AO2120" s="139"/>
      <c r="BB2120" s="165"/>
      <c r="BC2120" s="161"/>
      <c r="BD2120" s="166"/>
      <c r="BJ2120" s="165"/>
      <c r="BK2120" s="161"/>
      <c r="BL2120" s="166"/>
      <c r="CJ2120" s="413"/>
      <c r="CK2120" s="413"/>
      <c r="CO2120" s="141"/>
    </row>
    <row r="2121" spans="1:93" s="5" customFormat="1" x14ac:dyDescent="0.25">
      <c r="A2121" s="139"/>
      <c r="B2121" s="139"/>
      <c r="C2121" s="139"/>
      <c r="D2121" s="139"/>
      <c r="E2121" s="139"/>
      <c r="F2121" s="139"/>
      <c r="G2121" s="139"/>
      <c r="H2121" s="139"/>
      <c r="I2121" s="139"/>
      <c r="J2121" s="139"/>
      <c r="K2121" s="139"/>
      <c r="L2121" s="139"/>
      <c r="M2121" s="139"/>
      <c r="N2121" s="139"/>
      <c r="O2121" s="139"/>
      <c r="P2121" s="139"/>
      <c r="Q2121" s="139"/>
      <c r="R2121" s="139"/>
      <c r="S2121" s="139"/>
      <c r="T2121" s="139"/>
      <c r="U2121" s="139"/>
      <c r="V2121" s="139"/>
      <c r="W2121" s="139"/>
      <c r="X2121" s="139"/>
      <c r="Y2121" s="139"/>
      <c r="Z2121" s="139"/>
      <c r="AA2121" s="139"/>
      <c r="AB2121" s="139"/>
      <c r="AC2121" s="139"/>
      <c r="AD2121" s="139"/>
      <c r="AE2121" s="139"/>
      <c r="AF2121" s="163"/>
      <c r="AG2121" s="163"/>
      <c r="AH2121" s="163"/>
      <c r="AI2121" s="163"/>
      <c r="AJ2121" s="163"/>
      <c r="AK2121" s="164"/>
      <c r="AL2121" s="139"/>
      <c r="AM2121" s="139"/>
      <c r="AN2121" s="139"/>
      <c r="AO2121" s="139"/>
      <c r="BB2121" s="165"/>
      <c r="BC2121" s="161"/>
      <c r="BD2121" s="166"/>
      <c r="BJ2121" s="165"/>
      <c r="BK2121" s="161"/>
      <c r="BL2121" s="166"/>
      <c r="CJ2121" s="413"/>
      <c r="CK2121" s="413"/>
      <c r="CO2121" s="141"/>
    </row>
    <row r="2122" spans="1:93" s="5" customFormat="1" x14ac:dyDescent="0.25">
      <c r="A2122" s="139"/>
      <c r="B2122" s="139"/>
      <c r="C2122" s="139"/>
      <c r="D2122" s="139"/>
      <c r="E2122" s="139"/>
      <c r="F2122" s="139"/>
      <c r="G2122" s="139"/>
      <c r="H2122" s="139"/>
      <c r="I2122" s="139"/>
      <c r="J2122" s="139"/>
      <c r="K2122" s="139"/>
      <c r="L2122" s="139"/>
      <c r="M2122" s="139"/>
      <c r="N2122" s="139"/>
      <c r="O2122" s="139"/>
      <c r="P2122" s="139"/>
      <c r="Q2122" s="139"/>
      <c r="R2122" s="139"/>
      <c r="S2122" s="139"/>
      <c r="T2122" s="139"/>
      <c r="U2122" s="139"/>
      <c r="V2122" s="139"/>
      <c r="W2122" s="139"/>
      <c r="X2122" s="139"/>
      <c r="Y2122" s="139"/>
      <c r="Z2122" s="139"/>
      <c r="AA2122" s="139"/>
      <c r="AB2122" s="139"/>
      <c r="AC2122" s="139"/>
      <c r="AD2122" s="139"/>
      <c r="AE2122" s="139"/>
      <c r="AF2122" s="163"/>
      <c r="AG2122" s="163"/>
      <c r="AH2122" s="163"/>
      <c r="AI2122" s="163"/>
      <c r="AJ2122" s="163"/>
      <c r="AK2122" s="164"/>
      <c r="AL2122" s="139"/>
      <c r="AM2122" s="139"/>
      <c r="AN2122" s="139"/>
      <c r="AO2122" s="139"/>
      <c r="BB2122" s="165"/>
      <c r="BC2122" s="161"/>
      <c r="BD2122" s="166"/>
      <c r="BJ2122" s="165"/>
      <c r="BK2122" s="161"/>
      <c r="BL2122" s="166"/>
      <c r="CJ2122" s="413"/>
      <c r="CK2122" s="413"/>
      <c r="CO2122" s="141"/>
    </row>
    <row r="2123" spans="1:93" s="5" customFormat="1" x14ac:dyDescent="0.25">
      <c r="A2123" s="139"/>
      <c r="B2123" s="139"/>
      <c r="C2123" s="139"/>
      <c r="D2123" s="139"/>
      <c r="E2123" s="139"/>
      <c r="F2123" s="139"/>
      <c r="G2123" s="139"/>
      <c r="H2123" s="139"/>
      <c r="I2123" s="139"/>
      <c r="J2123" s="139"/>
      <c r="K2123" s="139"/>
      <c r="L2123" s="139"/>
      <c r="M2123" s="139"/>
      <c r="N2123" s="139"/>
      <c r="O2123" s="139"/>
      <c r="P2123" s="139"/>
      <c r="Q2123" s="139"/>
      <c r="R2123" s="139"/>
      <c r="S2123" s="139"/>
      <c r="T2123" s="139"/>
      <c r="U2123" s="139"/>
      <c r="V2123" s="139"/>
      <c r="W2123" s="139"/>
      <c r="X2123" s="139"/>
      <c r="Y2123" s="139"/>
      <c r="Z2123" s="139"/>
      <c r="AA2123" s="139"/>
      <c r="AB2123" s="139"/>
      <c r="AC2123" s="139"/>
      <c r="AD2123" s="139"/>
      <c r="AE2123" s="139"/>
      <c r="AF2123" s="163"/>
      <c r="AG2123" s="163"/>
      <c r="AH2123" s="163"/>
      <c r="AI2123" s="163"/>
      <c r="AJ2123" s="163"/>
      <c r="AK2123" s="164"/>
      <c r="AL2123" s="139"/>
      <c r="AM2123" s="139"/>
      <c r="AN2123" s="139"/>
      <c r="AO2123" s="139"/>
      <c r="BB2123" s="165"/>
      <c r="BC2123" s="161"/>
      <c r="BD2123" s="166"/>
      <c r="BJ2123" s="165"/>
      <c r="BK2123" s="161"/>
      <c r="BL2123" s="166"/>
      <c r="CJ2123" s="413"/>
      <c r="CK2123" s="413"/>
      <c r="CO2123" s="141"/>
    </row>
    <row r="2124" spans="1:93" s="5" customFormat="1" x14ac:dyDescent="0.25">
      <c r="A2124" s="139"/>
      <c r="B2124" s="139"/>
      <c r="C2124" s="139"/>
      <c r="D2124" s="139"/>
      <c r="E2124" s="139"/>
      <c r="F2124" s="139"/>
      <c r="G2124" s="139"/>
      <c r="H2124" s="139"/>
      <c r="I2124" s="139"/>
      <c r="J2124" s="139"/>
      <c r="K2124" s="139"/>
      <c r="L2124" s="139"/>
      <c r="M2124" s="139"/>
      <c r="N2124" s="139"/>
      <c r="O2124" s="139"/>
      <c r="P2124" s="139"/>
      <c r="Q2124" s="139"/>
      <c r="R2124" s="139"/>
      <c r="S2124" s="139"/>
      <c r="T2124" s="139"/>
      <c r="U2124" s="139"/>
      <c r="V2124" s="139"/>
      <c r="W2124" s="139"/>
      <c r="X2124" s="139"/>
      <c r="Y2124" s="139"/>
      <c r="Z2124" s="139"/>
      <c r="AA2124" s="139"/>
      <c r="AB2124" s="139"/>
      <c r="AC2124" s="139"/>
      <c r="AD2124" s="139"/>
      <c r="AE2124" s="139"/>
      <c r="AF2124" s="163"/>
      <c r="AG2124" s="163"/>
      <c r="AH2124" s="163"/>
      <c r="AI2124" s="163"/>
      <c r="AJ2124" s="163"/>
      <c r="AK2124" s="164"/>
      <c r="AL2124" s="139"/>
      <c r="AM2124" s="139"/>
      <c r="AN2124" s="139"/>
      <c r="AO2124" s="139"/>
      <c r="BB2124" s="165"/>
      <c r="BC2124" s="161"/>
      <c r="BD2124" s="166"/>
      <c r="BJ2124" s="165"/>
      <c r="BK2124" s="161"/>
      <c r="BL2124" s="166"/>
      <c r="CJ2124" s="413"/>
      <c r="CK2124" s="413"/>
      <c r="CO2124" s="141"/>
    </row>
    <row r="2125" spans="1:93" s="5" customFormat="1" x14ac:dyDescent="0.25">
      <c r="A2125" s="139"/>
      <c r="B2125" s="139"/>
      <c r="C2125" s="139"/>
      <c r="D2125" s="139"/>
      <c r="E2125" s="139"/>
      <c r="F2125" s="139"/>
      <c r="G2125" s="139"/>
      <c r="H2125" s="139"/>
      <c r="I2125" s="139"/>
      <c r="J2125" s="139"/>
      <c r="K2125" s="139"/>
      <c r="L2125" s="139"/>
      <c r="M2125" s="139"/>
      <c r="N2125" s="139"/>
      <c r="O2125" s="139"/>
      <c r="P2125" s="139"/>
      <c r="Q2125" s="139"/>
      <c r="R2125" s="139"/>
      <c r="S2125" s="139"/>
      <c r="T2125" s="139"/>
      <c r="U2125" s="139"/>
      <c r="V2125" s="139"/>
      <c r="W2125" s="139"/>
      <c r="X2125" s="139"/>
      <c r="Y2125" s="139"/>
      <c r="Z2125" s="139"/>
      <c r="AA2125" s="139"/>
      <c r="AB2125" s="139"/>
      <c r="AC2125" s="139"/>
      <c r="AD2125" s="139"/>
      <c r="AE2125" s="139"/>
      <c r="AF2125" s="163"/>
      <c r="AG2125" s="163"/>
      <c r="AH2125" s="163"/>
      <c r="AI2125" s="163"/>
      <c r="AJ2125" s="163"/>
      <c r="AK2125" s="164"/>
      <c r="AL2125" s="139"/>
      <c r="AM2125" s="139"/>
      <c r="AN2125" s="139"/>
      <c r="AO2125" s="139"/>
      <c r="BB2125" s="165"/>
      <c r="BC2125" s="161"/>
      <c r="BD2125" s="166"/>
      <c r="BJ2125" s="165"/>
      <c r="BK2125" s="161"/>
      <c r="BL2125" s="166"/>
      <c r="CJ2125" s="413"/>
      <c r="CK2125" s="413"/>
      <c r="CO2125" s="141"/>
    </row>
    <row r="2126" spans="1:93" s="5" customFormat="1" x14ac:dyDescent="0.25">
      <c r="A2126" s="139"/>
      <c r="B2126" s="139"/>
      <c r="C2126" s="139"/>
      <c r="D2126" s="139"/>
      <c r="E2126" s="139"/>
      <c r="F2126" s="139"/>
      <c r="G2126" s="139"/>
      <c r="H2126" s="139"/>
      <c r="I2126" s="139"/>
      <c r="J2126" s="139"/>
      <c r="K2126" s="139"/>
      <c r="L2126" s="139"/>
      <c r="M2126" s="139"/>
      <c r="N2126" s="139"/>
      <c r="O2126" s="139"/>
      <c r="P2126" s="139"/>
      <c r="Q2126" s="139"/>
      <c r="R2126" s="139"/>
      <c r="S2126" s="139"/>
      <c r="T2126" s="139"/>
      <c r="U2126" s="139"/>
      <c r="V2126" s="139"/>
      <c r="W2126" s="139"/>
      <c r="X2126" s="139"/>
      <c r="Y2126" s="139"/>
      <c r="Z2126" s="139"/>
      <c r="AA2126" s="139"/>
      <c r="AB2126" s="139"/>
      <c r="AC2126" s="139"/>
      <c r="AD2126" s="139"/>
      <c r="AE2126" s="139"/>
      <c r="AF2126" s="163"/>
      <c r="AG2126" s="163"/>
      <c r="AH2126" s="163"/>
      <c r="AI2126" s="163"/>
      <c r="AJ2126" s="163"/>
      <c r="AK2126" s="164"/>
      <c r="AL2126" s="139"/>
      <c r="AM2126" s="139"/>
      <c r="AN2126" s="139"/>
      <c r="AO2126" s="139"/>
      <c r="BB2126" s="165"/>
      <c r="BC2126" s="161"/>
      <c r="BD2126" s="166"/>
      <c r="BJ2126" s="165"/>
      <c r="BK2126" s="161"/>
      <c r="BL2126" s="166"/>
      <c r="CJ2126" s="413"/>
      <c r="CK2126" s="413"/>
      <c r="CO2126" s="141"/>
    </row>
    <row r="2127" spans="1:93" s="5" customFormat="1" x14ac:dyDescent="0.25">
      <c r="A2127" s="139"/>
      <c r="B2127" s="139"/>
      <c r="C2127" s="139"/>
      <c r="D2127" s="139"/>
      <c r="E2127" s="139"/>
      <c r="F2127" s="139"/>
      <c r="G2127" s="139"/>
      <c r="H2127" s="139"/>
      <c r="I2127" s="139"/>
      <c r="J2127" s="139"/>
      <c r="K2127" s="139"/>
      <c r="L2127" s="139"/>
      <c r="M2127" s="139"/>
      <c r="N2127" s="139"/>
      <c r="O2127" s="139"/>
      <c r="P2127" s="139"/>
      <c r="Q2127" s="139"/>
      <c r="R2127" s="139"/>
      <c r="S2127" s="139"/>
      <c r="T2127" s="139"/>
      <c r="U2127" s="139"/>
      <c r="V2127" s="139"/>
      <c r="W2127" s="139"/>
      <c r="X2127" s="139"/>
      <c r="Y2127" s="139"/>
      <c r="Z2127" s="139"/>
      <c r="AA2127" s="139"/>
      <c r="AB2127" s="139"/>
      <c r="AC2127" s="139"/>
      <c r="AD2127" s="139"/>
      <c r="AE2127" s="139"/>
      <c r="AF2127" s="163"/>
      <c r="AG2127" s="163"/>
      <c r="AH2127" s="163"/>
      <c r="AI2127" s="163"/>
      <c r="AJ2127" s="163"/>
      <c r="AK2127" s="164"/>
      <c r="AL2127" s="139"/>
      <c r="AM2127" s="139"/>
      <c r="AN2127" s="139"/>
      <c r="AO2127" s="139"/>
      <c r="BB2127" s="165"/>
      <c r="BC2127" s="161"/>
      <c r="BD2127" s="166"/>
      <c r="BJ2127" s="165"/>
      <c r="BK2127" s="161"/>
      <c r="BL2127" s="166"/>
      <c r="CJ2127" s="413"/>
      <c r="CK2127" s="413"/>
      <c r="CO2127" s="141"/>
    </row>
    <row r="2128" spans="1:93" s="5" customFormat="1" x14ac:dyDescent="0.25">
      <c r="A2128" s="139"/>
      <c r="B2128" s="139"/>
      <c r="C2128" s="139"/>
      <c r="D2128" s="139"/>
      <c r="E2128" s="139"/>
      <c r="F2128" s="139"/>
      <c r="G2128" s="139"/>
      <c r="H2128" s="139"/>
      <c r="I2128" s="139"/>
      <c r="J2128" s="139"/>
      <c r="K2128" s="139"/>
      <c r="L2128" s="139"/>
      <c r="M2128" s="139"/>
      <c r="N2128" s="139"/>
      <c r="O2128" s="139"/>
      <c r="P2128" s="139"/>
      <c r="Q2128" s="139"/>
      <c r="R2128" s="139"/>
      <c r="S2128" s="139"/>
      <c r="T2128" s="139"/>
      <c r="U2128" s="139"/>
      <c r="V2128" s="139"/>
      <c r="W2128" s="139"/>
      <c r="X2128" s="139"/>
      <c r="Y2128" s="139"/>
      <c r="Z2128" s="139"/>
      <c r="AA2128" s="139"/>
      <c r="AB2128" s="139"/>
      <c r="AC2128" s="139"/>
      <c r="AD2128" s="139"/>
      <c r="AE2128" s="139"/>
      <c r="AF2128" s="163"/>
      <c r="AG2128" s="163"/>
      <c r="AH2128" s="163"/>
      <c r="AI2128" s="163"/>
      <c r="AJ2128" s="163"/>
      <c r="AK2128" s="164"/>
      <c r="AL2128" s="139"/>
      <c r="AM2128" s="139"/>
      <c r="AN2128" s="139"/>
      <c r="AO2128" s="139"/>
      <c r="BB2128" s="165"/>
      <c r="BC2128" s="161"/>
      <c r="BD2128" s="166"/>
      <c r="BJ2128" s="165"/>
      <c r="BK2128" s="161"/>
      <c r="BL2128" s="166"/>
      <c r="CJ2128" s="413"/>
      <c r="CK2128" s="413"/>
      <c r="CO2128" s="141"/>
    </row>
    <row r="2129" spans="1:93" s="5" customFormat="1" x14ac:dyDescent="0.25">
      <c r="A2129" s="139"/>
      <c r="B2129" s="139"/>
      <c r="C2129" s="139"/>
      <c r="D2129" s="139"/>
      <c r="E2129" s="139"/>
      <c r="F2129" s="139"/>
      <c r="G2129" s="139"/>
      <c r="H2129" s="139"/>
      <c r="I2129" s="139"/>
      <c r="J2129" s="139"/>
      <c r="K2129" s="139"/>
      <c r="L2129" s="139"/>
      <c r="M2129" s="139"/>
      <c r="N2129" s="139"/>
      <c r="O2129" s="139"/>
      <c r="P2129" s="139"/>
      <c r="Q2129" s="139"/>
      <c r="R2129" s="139"/>
      <c r="S2129" s="139"/>
      <c r="T2129" s="139"/>
      <c r="U2129" s="139"/>
      <c r="V2129" s="139"/>
      <c r="W2129" s="139"/>
      <c r="X2129" s="139"/>
      <c r="Y2129" s="139"/>
      <c r="Z2129" s="139"/>
      <c r="AA2129" s="139"/>
      <c r="AB2129" s="139"/>
      <c r="AC2129" s="139"/>
      <c r="AD2129" s="139"/>
      <c r="AE2129" s="139"/>
      <c r="AF2129" s="163"/>
      <c r="AG2129" s="163"/>
      <c r="AH2129" s="163"/>
      <c r="AI2129" s="163"/>
      <c r="AJ2129" s="163"/>
      <c r="AK2129" s="164"/>
      <c r="AL2129" s="139"/>
      <c r="AM2129" s="139"/>
      <c r="AN2129" s="139"/>
      <c r="AO2129" s="139"/>
      <c r="BB2129" s="165"/>
      <c r="BC2129" s="161"/>
      <c r="BD2129" s="166"/>
      <c r="BJ2129" s="165"/>
      <c r="BK2129" s="161"/>
      <c r="BL2129" s="166"/>
      <c r="CJ2129" s="413"/>
      <c r="CK2129" s="413"/>
      <c r="CO2129" s="141"/>
    </row>
    <row r="2130" spans="1:93" s="5" customFormat="1" x14ac:dyDescent="0.25">
      <c r="A2130" s="139"/>
      <c r="B2130" s="139"/>
      <c r="C2130" s="139"/>
      <c r="D2130" s="139"/>
      <c r="E2130" s="139"/>
      <c r="F2130" s="139"/>
      <c r="G2130" s="139"/>
      <c r="H2130" s="139"/>
      <c r="I2130" s="139"/>
      <c r="J2130" s="139"/>
      <c r="K2130" s="139"/>
      <c r="L2130" s="139"/>
      <c r="M2130" s="139"/>
      <c r="N2130" s="139"/>
      <c r="O2130" s="139"/>
      <c r="P2130" s="139"/>
      <c r="Q2130" s="139"/>
      <c r="R2130" s="139"/>
      <c r="S2130" s="139"/>
      <c r="T2130" s="139"/>
      <c r="U2130" s="139"/>
      <c r="V2130" s="139"/>
      <c r="W2130" s="139"/>
      <c r="X2130" s="139"/>
      <c r="Y2130" s="139"/>
      <c r="Z2130" s="139"/>
      <c r="AA2130" s="139"/>
      <c r="AB2130" s="139"/>
      <c r="AC2130" s="139"/>
      <c r="AD2130" s="139"/>
      <c r="AE2130" s="139"/>
      <c r="AF2130" s="163"/>
      <c r="AG2130" s="163"/>
      <c r="AH2130" s="163"/>
      <c r="AI2130" s="163"/>
      <c r="AJ2130" s="163"/>
      <c r="AK2130" s="164"/>
      <c r="AL2130" s="139"/>
      <c r="AM2130" s="139"/>
      <c r="AN2130" s="139"/>
      <c r="AO2130" s="139"/>
      <c r="BB2130" s="165"/>
      <c r="BC2130" s="161"/>
      <c r="BD2130" s="166"/>
      <c r="BJ2130" s="165"/>
      <c r="BK2130" s="161"/>
      <c r="BL2130" s="166"/>
      <c r="CJ2130" s="413"/>
      <c r="CK2130" s="413"/>
      <c r="CO2130" s="141"/>
    </row>
    <row r="2131" spans="1:93" s="5" customFormat="1" x14ac:dyDescent="0.25">
      <c r="A2131" s="139"/>
      <c r="B2131" s="139"/>
      <c r="C2131" s="139"/>
      <c r="D2131" s="139"/>
      <c r="E2131" s="139"/>
      <c r="F2131" s="139"/>
      <c r="G2131" s="139"/>
      <c r="H2131" s="139"/>
      <c r="I2131" s="139"/>
      <c r="J2131" s="139"/>
      <c r="K2131" s="139"/>
      <c r="L2131" s="139"/>
      <c r="M2131" s="139"/>
      <c r="N2131" s="139"/>
      <c r="O2131" s="139"/>
      <c r="P2131" s="139"/>
      <c r="Q2131" s="139"/>
      <c r="R2131" s="139"/>
      <c r="S2131" s="139"/>
      <c r="T2131" s="139"/>
      <c r="U2131" s="139"/>
      <c r="V2131" s="139"/>
      <c r="W2131" s="139"/>
      <c r="X2131" s="139"/>
      <c r="Y2131" s="139"/>
      <c r="Z2131" s="139"/>
      <c r="AA2131" s="139"/>
      <c r="AB2131" s="139"/>
      <c r="AC2131" s="139"/>
      <c r="AD2131" s="139"/>
      <c r="AE2131" s="139"/>
      <c r="AF2131" s="163"/>
      <c r="AG2131" s="163"/>
      <c r="AH2131" s="163"/>
      <c r="AI2131" s="163"/>
      <c r="AJ2131" s="163"/>
      <c r="AK2131" s="164"/>
      <c r="AL2131" s="139"/>
      <c r="AM2131" s="139"/>
      <c r="AN2131" s="139"/>
      <c r="AO2131" s="139"/>
      <c r="BB2131" s="165"/>
      <c r="BC2131" s="161"/>
      <c r="BD2131" s="166"/>
      <c r="BJ2131" s="165"/>
      <c r="BK2131" s="161"/>
      <c r="BL2131" s="166"/>
      <c r="CJ2131" s="413"/>
      <c r="CK2131" s="413"/>
      <c r="CO2131" s="141"/>
    </row>
    <row r="2132" spans="1:93" s="5" customFormat="1" x14ac:dyDescent="0.25">
      <c r="A2132" s="139"/>
      <c r="B2132" s="139"/>
      <c r="C2132" s="139"/>
      <c r="D2132" s="139"/>
      <c r="E2132" s="139"/>
      <c r="F2132" s="139"/>
      <c r="G2132" s="139"/>
      <c r="H2132" s="139"/>
      <c r="I2132" s="139"/>
      <c r="J2132" s="139"/>
      <c r="K2132" s="139"/>
      <c r="L2132" s="139"/>
      <c r="M2132" s="139"/>
      <c r="N2132" s="139"/>
      <c r="O2132" s="139"/>
      <c r="P2132" s="139"/>
      <c r="Q2132" s="139"/>
      <c r="R2132" s="139"/>
      <c r="S2132" s="139"/>
      <c r="T2132" s="139"/>
      <c r="U2132" s="139"/>
      <c r="V2132" s="139"/>
      <c r="W2132" s="139"/>
      <c r="X2132" s="139"/>
      <c r="Y2132" s="139"/>
      <c r="Z2132" s="139"/>
      <c r="AA2132" s="139"/>
      <c r="AB2132" s="139"/>
      <c r="AC2132" s="139"/>
      <c r="AD2132" s="139"/>
      <c r="AE2132" s="139"/>
      <c r="AF2132" s="163"/>
      <c r="AG2132" s="163"/>
      <c r="AH2132" s="163"/>
      <c r="AI2132" s="163"/>
      <c r="AJ2132" s="163"/>
      <c r="AK2132" s="164"/>
      <c r="AL2132" s="139"/>
      <c r="AM2132" s="139"/>
      <c r="AN2132" s="139"/>
      <c r="AO2132" s="139"/>
      <c r="BB2132" s="165"/>
      <c r="BC2132" s="161"/>
      <c r="BD2132" s="166"/>
      <c r="BJ2132" s="165"/>
      <c r="BK2132" s="161"/>
      <c r="BL2132" s="166"/>
      <c r="CJ2132" s="413"/>
      <c r="CK2132" s="413"/>
      <c r="CO2132" s="141"/>
    </row>
    <row r="2133" spans="1:93" s="5" customFormat="1" x14ac:dyDescent="0.25">
      <c r="A2133" s="139"/>
      <c r="B2133" s="139"/>
      <c r="C2133" s="139"/>
      <c r="D2133" s="139"/>
      <c r="E2133" s="139"/>
      <c r="F2133" s="139"/>
      <c r="G2133" s="139"/>
      <c r="H2133" s="139"/>
      <c r="I2133" s="139"/>
      <c r="J2133" s="139"/>
      <c r="K2133" s="139"/>
      <c r="L2133" s="139"/>
      <c r="M2133" s="139"/>
      <c r="N2133" s="139"/>
      <c r="O2133" s="139"/>
      <c r="P2133" s="139"/>
      <c r="Q2133" s="139"/>
      <c r="R2133" s="139"/>
      <c r="S2133" s="139"/>
      <c r="T2133" s="139"/>
      <c r="U2133" s="139"/>
      <c r="V2133" s="139"/>
      <c r="W2133" s="139"/>
      <c r="X2133" s="139"/>
      <c r="Y2133" s="139"/>
      <c r="Z2133" s="139"/>
      <c r="AA2133" s="139"/>
      <c r="AB2133" s="139"/>
      <c r="AC2133" s="139"/>
      <c r="AD2133" s="139"/>
      <c r="AE2133" s="139"/>
      <c r="AF2133" s="163"/>
      <c r="AG2133" s="163"/>
      <c r="AH2133" s="163"/>
      <c r="AI2133" s="163"/>
      <c r="AJ2133" s="163"/>
      <c r="AK2133" s="164"/>
      <c r="AL2133" s="139"/>
      <c r="AM2133" s="139"/>
      <c r="AN2133" s="139"/>
      <c r="AO2133" s="139"/>
      <c r="BB2133" s="165"/>
      <c r="BC2133" s="161"/>
      <c r="BD2133" s="166"/>
      <c r="BJ2133" s="165"/>
      <c r="BK2133" s="161"/>
      <c r="BL2133" s="166"/>
      <c r="CJ2133" s="413"/>
      <c r="CK2133" s="413"/>
      <c r="CO2133" s="141"/>
    </row>
    <row r="2134" spans="1:93" s="5" customFormat="1" x14ac:dyDescent="0.25">
      <c r="A2134" s="139"/>
      <c r="B2134" s="139"/>
      <c r="C2134" s="139"/>
      <c r="D2134" s="139"/>
      <c r="E2134" s="139"/>
      <c r="F2134" s="139"/>
      <c r="G2134" s="139"/>
      <c r="H2134" s="139"/>
      <c r="I2134" s="139"/>
      <c r="J2134" s="139"/>
      <c r="K2134" s="139"/>
      <c r="L2134" s="139"/>
      <c r="M2134" s="139"/>
      <c r="N2134" s="139"/>
      <c r="O2134" s="139"/>
      <c r="P2134" s="139"/>
      <c r="Q2134" s="139"/>
      <c r="R2134" s="139"/>
      <c r="S2134" s="139"/>
      <c r="T2134" s="139"/>
      <c r="U2134" s="139"/>
      <c r="V2134" s="139"/>
      <c r="W2134" s="139"/>
      <c r="X2134" s="139"/>
      <c r="Y2134" s="139"/>
      <c r="Z2134" s="139"/>
      <c r="AA2134" s="139"/>
      <c r="AB2134" s="139"/>
      <c r="AC2134" s="139"/>
      <c r="AD2134" s="139"/>
      <c r="AE2134" s="139"/>
      <c r="AF2134" s="163"/>
      <c r="AG2134" s="163"/>
      <c r="AH2134" s="163"/>
      <c r="AI2134" s="163"/>
      <c r="AJ2134" s="163"/>
      <c r="AK2134" s="164"/>
      <c r="AL2134" s="139"/>
      <c r="AM2134" s="139"/>
      <c r="AN2134" s="139"/>
      <c r="AO2134" s="139"/>
      <c r="BB2134" s="165"/>
      <c r="BC2134" s="161"/>
      <c r="BD2134" s="166"/>
      <c r="BJ2134" s="165"/>
      <c r="BK2134" s="161"/>
      <c r="BL2134" s="166"/>
      <c r="CJ2134" s="413"/>
      <c r="CK2134" s="413"/>
      <c r="CO2134" s="141"/>
    </row>
    <row r="2135" spans="1:93" s="5" customFormat="1" x14ac:dyDescent="0.25">
      <c r="A2135" s="139"/>
      <c r="B2135" s="139"/>
      <c r="C2135" s="139"/>
      <c r="D2135" s="139"/>
      <c r="E2135" s="139"/>
      <c r="F2135" s="139"/>
      <c r="G2135" s="139"/>
      <c r="H2135" s="139"/>
      <c r="I2135" s="139"/>
      <c r="J2135" s="139"/>
      <c r="K2135" s="139"/>
      <c r="L2135" s="139"/>
      <c r="M2135" s="139"/>
      <c r="N2135" s="139"/>
      <c r="O2135" s="139"/>
      <c r="P2135" s="139"/>
      <c r="Q2135" s="139"/>
      <c r="R2135" s="139"/>
      <c r="S2135" s="139"/>
      <c r="T2135" s="139"/>
      <c r="U2135" s="139"/>
      <c r="V2135" s="139"/>
      <c r="W2135" s="139"/>
      <c r="X2135" s="139"/>
      <c r="Y2135" s="139"/>
      <c r="Z2135" s="139"/>
      <c r="AA2135" s="139"/>
      <c r="AB2135" s="139"/>
      <c r="AC2135" s="139"/>
      <c r="AD2135" s="139"/>
      <c r="AE2135" s="139"/>
      <c r="AF2135" s="163"/>
      <c r="AG2135" s="163"/>
      <c r="AH2135" s="163"/>
      <c r="AI2135" s="163"/>
      <c r="AJ2135" s="163"/>
      <c r="AK2135" s="164"/>
      <c r="AL2135" s="139"/>
      <c r="AM2135" s="139"/>
      <c r="AN2135" s="139"/>
      <c r="AO2135" s="139"/>
      <c r="BB2135" s="165"/>
      <c r="BC2135" s="161"/>
      <c r="BD2135" s="166"/>
      <c r="BJ2135" s="165"/>
      <c r="BK2135" s="161"/>
      <c r="BL2135" s="166"/>
      <c r="CJ2135" s="413"/>
      <c r="CK2135" s="413"/>
      <c r="CO2135" s="141"/>
    </row>
    <row r="2136" spans="1:93" s="5" customFormat="1" x14ac:dyDescent="0.25">
      <c r="A2136" s="139"/>
      <c r="B2136" s="139"/>
      <c r="C2136" s="139"/>
      <c r="D2136" s="139"/>
      <c r="E2136" s="139"/>
      <c r="F2136" s="139"/>
      <c r="G2136" s="139"/>
      <c r="H2136" s="139"/>
      <c r="I2136" s="139"/>
      <c r="J2136" s="139"/>
      <c r="K2136" s="139"/>
      <c r="L2136" s="139"/>
      <c r="M2136" s="139"/>
      <c r="N2136" s="139"/>
      <c r="O2136" s="139"/>
      <c r="P2136" s="139"/>
      <c r="Q2136" s="139"/>
      <c r="R2136" s="139"/>
      <c r="S2136" s="139"/>
      <c r="T2136" s="139"/>
      <c r="U2136" s="139"/>
      <c r="V2136" s="139"/>
      <c r="W2136" s="139"/>
      <c r="X2136" s="139"/>
      <c r="Y2136" s="139"/>
      <c r="Z2136" s="139"/>
      <c r="AA2136" s="139"/>
      <c r="AB2136" s="139"/>
      <c r="AC2136" s="139"/>
      <c r="AD2136" s="139"/>
      <c r="AE2136" s="139"/>
      <c r="AF2136" s="163"/>
      <c r="AG2136" s="163"/>
      <c r="AH2136" s="163"/>
      <c r="AI2136" s="163"/>
      <c r="AJ2136" s="163"/>
      <c r="AK2136" s="164"/>
      <c r="AL2136" s="139"/>
      <c r="AM2136" s="139"/>
      <c r="AN2136" s="139"/>
      <c r="AO2136" s="139"/>
      <c r="BB2136" s="165"/>
      <c r="BC2136" s="161"/>
      <c r="BD2136" s="166"/>
      <c r="BJ2136" s="165"/>
      <c r="BK2136" s="161"/>
      <c r="BL2136" s="166"/>
      <c r="CJ2136" s="413"/>
      <c r="CK2136" s="413"/>
      <c r="CO2136" s="141"/>
    </row>
    <row r="2137" spans="1:93" s="5" customFormat="1" x14ac:dyDescent="0.25">
      <c r="A2137" s="139"/>
      <c r="B2137" s="139"/>
      <c r="C2137" s="139"/>
      <c r="D2137" s="139"/>
      <c r="E2137" s="139"/>
      <c r="F2137" s="139"/>
      <c r="G2137" s="139"/>
      <c r="H2137" s="139"/>
      <c r="I2137" s="139"/>
      <c r="J2137" s="139"/>
      <c r="K2137" s="139"/>
      <c r="L2137" s="139"/>
      <c r="M2137" s="139"/>
      <c r="N2137" s="139"/>
      <c r="O2137" s="139"/>
      <c r="P2137" s="139"/>
      <c r="Q2137" s="139"/>
      <c r="R2137" s="139"/>
      <c r="S2137" s="139"/>
      <c r="T2137" s="139"/>
      <c r="U2137" s="139"/>
      <c r="V2137" s="139"/>
      <c r="W2137" s="139"/>
      <c r="X2137" s="139"/>
      <c r="Y2137" s="139"/>
      <c r="Z2137" s="139"/>
      <c r="AA2137" s="139"/>
      <c r="AB2137" s="139"/>
      <c r="AC2137" s="139"/>
      <c r="AD2137" s="139"/>
      <c r="AE2137" s="139"/>
      <c r="AF2137" s="163"/>
      <c r="AG2137" s="163"/>
      <c r="AH2137" s="163"/>
      <c r="AI2137" s="163"/>
      <c r="AJ2137" s="163"/>
      <c r="AK2137" s="164"/>
      <c r="AL2137" s="139"/>
      <c r="AM2137" s="139"/>
      <c r="AN2137" s="139"/>
      <c r="AO2137" s="139"/>
      <c r="BB2137" s="165"/>
      <c r="BC2137" s="161"/>
      <c r="BD2137" s="166"/>
      <c r="BJ2137" s="165"/>
      <c r="BK2137" s="161"/>
      <c r="BL2137" s="166"/>
      <c r="CJ2137" s="413"/>
      <c r="CK2137" s="413"/>
      <c r="CO2137" s="141"/>
    </row>
    <row r="2138" spans="1:93" s="5" customFormat="1" x14ac:dyDescent="0.25">
      <c r="A2138" s="139"/>
      <c r="B2138" s="139"/>
      <c r="C2138" s="139"/>
      <c r="D2138" s="139"/>
      <c r="E2138" s="139"/>
      <c r="F2138" s="139"/>
      <c r="G2138" s="139"/>
      <c r="H2138" s="139"/>
      <c r="I2138" s="139"/>
      <c r="J2138" s="139"/>
      <c r="K2138" s="139"/>
      <c r="L2138" s="139"/>
      <c r="M2138" s="139"/>
      <c r="N2138" s="139"/>
      <c r="O2138" s="139"/>
      <c r="P2138" s="139"/>
      <c r="Q2138" s="139"/>
      <c r="R2138" s="139"/>
      <c r="S2138" s="139"/>
      <c r="T2138" s="139"/>
      <c r="U2138" s="139"/>
      <c r="V2138" s="139"/>
      <c r="W2138" s="139"/>
      <c r="X2138" s="139"/>
      <c r="Y2138" s="139"/>
      <c r="Z2138" s="139"/>
      <c r="AA2138" s="139"/>
      <c r="AB2138" s="139"/>
      <c r="AC2138" s="139"/>
      <c r="AD2138" s="139"/>
      <c r="AE2138" s="139"/>
      <c r="AF2138" s="163"/>
      <c r="AG2138" s="163"/>
      <c r="AH2138" s="163"/>
      <c r="AI2138" s="163"/>
      <c r="AJ2138" s="163"/>
      <c r="AK2138" s="164"/>
      <c r="AL2138" s="139"/>
      <c r="AM2138" s="139"/>
      <c r="AN2138" s="139"/>
      <c r="AO2138" s="139"/>
      <c r="BB2138" s="165"/>
      <c r="BC2138" s="161"/>
      <c r="BD2138" s="166"/>
      <c r="BJ2138" s="165"/>
      <c r="BK2138" s="161"/>
      <c r="BL2138" s="166"/>
      <c r="CJ2138" s="413"/>
      <c r="CK2138" s="413"/>
      <c r="CO2138" s="141"/>
    </row>
    <row r="2139" spans="1:93" s="5" customFormat="1" x14ac:dyDescent="0.25">
      <c r="A2139" s="139"/>
      <c r="B2139" s="139"/>
      <c r="C2139" s="139"/>
      <c r="D2139" s="139"/>
      <c r="E2139" s="139"/>
      <c r="F2139" s="139"/>
      <c r="G2139" s="139"/>
      <c r="H2139" s="139"/>
      <c r="I2139" s="139"/>
      <c r="J2139" s="139"/>
      <c r="K2139" s="139"/>
      <c r="L2139" s="139"/>
      <c r="M2139" s="139"/>
      <c r="N2139" s="139"/>
      <c r="O2139" s="139"/>
      <c r="P2139" s="139"/>
      <c r="Q2139" s="139"/>
      <c r="R2139" s="139"/>
      <c r="S2139" s="139"/>
      <c r="T2139" s="139"/>
      <c r="U2139" s="139"/>
      <c r="V2139" s="139"/>
      <c r="W2139" s="139"/>
      <c r="X2139" s="139"/>
      <c r="Y2139" s="139"/>
      <c r="Z2139" s="139"/>
      <c r="AA2139" s="139"/>
      <c r="AB2139" s="139"/>
      <c r="AC2139" s="139"/>
      <c r="AD2139" s="139"/>
      <c r="AE2139" s="139"/>
      <c r="AF2139" s="163"/>
      <c r="AG2139" s="163"/>
      <c r="AH2139" s="163"/>
      <c r="AI2139" s="163"/>
      <c r="AJ2139" s="163"/>
      <c r="AK2139" s="164"/>
      <c r="AL2139" s="139"/>
      <c r="AM2139" s="139"/>
      <c r="AN2139" s="139"/>
      <c r="AO2139" s="139"/>
      <c r="BB2139" s="165"/>
      <c r="BC2139" s="161"/>
      <c r="BD2139" s="166"/>
      <c r="BJ2139" s="165"/>
      <c r="BK2139" s="161"/>
      <c r="BL2139" s="166"/>
      <c r="CJ2139" s="413"/>
      <c r="CK2139" s="413"/>
      <c r="CO2139" s="141"/>
    </row>
    <row r="2140" spans="1:93" s="5" customFormat="1" x14ac:dyDescent="0.25">
      <c r="A2140" s="139"/>
      <c r="B2140" s="139"/>
      <c r="C2140" s="139"/>
      <c r="D2140" s="139"/>
      <c r="E2140" s="139"/>
      <c r="F2140" s="139"/>
      <c r="G2140" s="139"/>
      <c r="H2140" s="139"/>
      <c r="I2140" s="139"/>
      <c r="J2140" s="139"/>
      <c r="K2140" s="139"/>
      <c r="L2140" s="139"/>
      <c r="M2140" s="139"/>
      <c r="N2140" s="139"/>
      <c r="O2140" s="139"/>
      <c r="P2140" s="139"/>
      <c r="Q2140" s="139"/>
      <c r="R2140" s="139"/>
      <c r="S2140" s="139"/>
      <c r="T2140" s="139"/>
      <c r="U2140" s="139"/>
      <c r="V2140" s="139"/>
      <c r="W2140" s="139"/>
      <c r="X2140" s="139"/>
      <c r="Y2140" s="139"/>
      <c r="Z2140" s="139"/>
      <c r="AA2140" s="139"/>
      <c r="AB2140" s="139"/>
      <c r="AC2140" s="139"/>
      <c r="AD2140" s="139"/>
      <c r="AE2140" s="139"/>
      <c r="AF2140" s="163"/>
      <c r="AG2140" s="163"/>
      <c r="AH2140" s="163"/>
      <c r="AI2140" s="163"/>
      <c r="AJ2140" s="163"/>
      <c r="AK2140" s="164"/>
      <c r="AL2140" s="139"/>
      <c r="AM2140" s="139"/>
      <c r="AN2140" s="139"/>
      <c r="AO2140" s="139"/>
      <c r="BB2140" s="165"/>
      <c r="BC2140" s="161"/>
      <c r="BD2140" s="166"/>
      <c r="BJ2140" s="165"/>
      <c r="BK2140" s="161"/>
      <c r="BL2140" s="166"/>
      <c r="CJ2140" s="413"/>
      <c r="CK2140" s="413"/>
      <c r="CO2140" s="141"/>
    </row>
    <row r="2141" spans="1:93" s="5" customFormat="1" x14ac:dyDescent="0.25">
      <c r="A2141" s="139"/>
      <c r="B2141" s="139"/>
      <c r="C2141" s="139"/>
      <c r="D2141" s="139"/>
      <c r="E2141" s="139"/>
      <c r="F2141" s="139"/>
      <c r="G2141" s="139"/>
      <c r="H2141" s="139"/>
      <c r="I2141" s="139"/>
      <c r="J2141" s="139"/>
      <c r="K2141" s="139"/>
      <c r="L2141" s="139"/>
      <c r="M2141" s="139"/>
      <c r="N2141" s="139"/>
      <c r="O2141" s="139"/>
      <c r="P2141" s="139"/>
      <c r="Q2141" s="139"/>
      <c r="R2141" s="139"/>
      <c r="S2141" s="139"/>
      <c r="T2141" s="139"/>
      <c r="U2141" s="139"/>
      <c r="V2141" s="139"/>
      <c r="W2141" s="139"/>
      <c r="X2141" s="139"/>
      <c r="Y2141" s="139"/>
      <c r="Z2141" s="139"/>
      <c r="AA2141" s="139"/>
      <c r="AB2141" s="139"/>
      <c r="AC2141" s="139"/>
      <c r="AD2141" s="139"/>
      <c r="AE2141" s="139"/>
      <c r="AF2141" s="163"/>
      <c r="AG2141" s="163"/>
      <c r="AH2141" s="163"/>
      <c r="AI2141" s="163"/>
      <c r="AJ2141" s="163"/>
      <c r="AK2141" s="164"/>
      <c r="AL2141" s="139"/>
      <c r="AM2141" s="139"/>
      <c r="AN2141" s="139"/>
      <c r="AO2141" s="139"/>
      <c r="BB2141" s="165"/>
      <c r="BC2141" s="161"/>
      <c r="BD2141" s="166"/>
      <c r="BJ2141" s="165"/>
      <c r="BK2141" s="161"/>
      <c r="BL2141" s="166"/>
      <c r="CJ2141" s="413"/>
      <c r="CK2141" s="413"/>
      <c r="CO2141" s="141"/>
    </row>
    <row r="2142" spans="1:93" s="5" customFormat="1" x14ac:dyDescent="0.25">
      <c r="A2142" s="139"/>
      <c r="B2142" s="139"/>
      <c r="C2142" s="139"/>
      <c r="D2142" s="139"/>
      <c r="E2142" s="139"/>
      <c r="F2142" s="139"/>
      <c r="G2142" s="139"/>
      <c r="H2142" s="139"/>
      <c r="I2142" s="139"/>
      <c r="J2142" s="139"/>
      <c r="K2142" s="139"/>
      <c r="L2142" s="139"/>
      <c r="M2142" s="139"/>
      <c r="N2142" s="139"/>
      <c r="O2142" s="139"/>
      <c r="P2142" s="139"/>
      <c r="Q2142" s="139"/>
      <c r="R2142" s="139"/>
      <c r="S2142" s="139"/>
      <c r="T2142" s="139"/>
      <c r="U2142" s="139"/>
      <c r="V2142" s="139"/>
      <c r="W2142" s="139"/>
      <c r="X2142" s="139"/>
      <c r="Y2142" s="139"/>
      <c r="Z2142" s="139"/>
      <c r="AA2142" s="139"/>
      <c r="AB2142" s="139"/>
      <c r="AC2142" s="139"/>
      <c r="AD2142" s="139"/>
      <c r="AE2142" s="139"/>
      <c r="AF2142" s="163"/>
      <c r="AG2142" s="163"/>
      <c r="AH2142" s="163"/>
      <c r="AI2142" s="163"/>
      <c r="AJ2142" s="163"/>
      <c r="AK2142" s="164"/>
      <c r="AL2142" s="139"/>
      <c r="AM2142" s="139"/>
      <c r="AN2142" s="139"/>
      <c r="AO2142" s="139"/>
      <c r="BB2142" s="165"/>
      <c r="BC2142" s="161"/>
      <c r="BD2142" s="166"/>
      <c r="BJ2142" s="165"/>
      <c r="BK2142" s="161"/>
      <c r="BL2142" s="166"/>
      <c r="CJ2142" s="413"/>
      <c r="CK2142" s="413"/>
      <c r="CO2142" s="141"/>
    </row>
    <row r="2143" spans="1:93" s="5" customFormat="1" x14ac:dyDescent="0.25">
      <c r="A2143" s="139"/>
      <c r="B2143" s="139"/>
      <c r="C2143" s="139"/>
      <c r="D2143" s="139"/>
      <c r="E2143" s="139"/>
      <c r="F2143" s="139"/>
      <c r="G2143" s="139"/>
      <c r="H2143" s="139"/>
      <c r="I2143" s="139"/>
      <c r="J2143" s="139"/>
      <c r="K2143" s="139"/>
      <c r="L2143" s="139"/>
      <c r="M2143" s="139"/>
      <c r="N2143" s="139"/>
      <c r="O2143" s="139"/>
      <c r="P2143" s="139"/>
      <c r="Q2143" s="139"/>
      <c r="R2143" s="139"/>
      <c r="S2143" s="139"/>
      <c r="T2143" s="139"/>
      <c r="U2143" s="139"/>
      <c r="V2143" s="139"/>
      <c r="W2143" s="139"/>
      <c r="X2143" s="139"/>
      <c r="Y2143" s="139"/>
      <c r="Z2143" s="139"/>
      <c r="AA2143" s="139"/>
      <c r="AB2143" s="139"/>
      <c r="AC2143" s="139"/>
      <c r="AD2143" s="139"/>
      <c r="AE2143" s="139"/>
      <c r="AF2143" s="163"/>
      <c r="AG2143" s="163"/>
      <c r="AH2143" s="163"/>
      <c r="AI2143" s="163"/>
      <c r="AJ2143" s="163"/>
      <c r="AK2143" s="164"/>
      <c r="AL2143" s="139"/>
      <c r="AM2143" s="139"/>
      <c r="AN2143" s="139"/>
      <c r="AO2143" s="139"/>
      <c r="BB2143" s="165"/>
      <c r="BC2143" s="161"/>
      <c r="BD2143" s="166"/>
      <c r="BJ2143" s="165"/>
      <c r="BK2143" s="161"/>
      <c r="BL2143" s="166"/>
      <c r="CJ2143" s="413"/>
      <c r="CK2143" s="413"/>
      <c r="CO2143" s="141"/>
    </row>
    <row r="2144" spans="1:93" s="5" customFormat="1" x14ac:dyDescent="0.25">
      <c r="A2144" s="139"/>
      <c r="B2144" s="139"/>
      <c r="C2144" s="139"/>
      <c r="D2144" s="139"/>
      <c r="E2144" s="139"/>
      <c r="F2144" s="139"/>
      <c r="G2144" s="139"/>
      <c r="H2144" s="139"/>
      <c r="I2144" s="139"/>
      <c r="J2144" s="139"/>
      <c r="K2144" s="139"/>
      <c r="L2144" s="139"/>
      <c r="M2144" s="139"/>
      <c r="N2144" s="139"/>
      <c r="O2144" s="139"/>
      <c r="P2144" s="139"/>
      <c r="Q2144" s="139"/>
      <c r="R2144" s="139"/>
      <c r="S2144" s="139"/>
      <c r="T2144" s="139"/>
      <c r="U2144" s="139"/>
      <c r="V2144" s="139"/>
      <c r="W2144" s="139"/>
      <c r="X2144" s="139"/>
      <c r="Y2144" s="139"/>
      <c r="Z2144" s="139"/>
      <c r="AA2144" s="139"/>
      <c r="AB2144" s="139"/>
      <c r="AC2144" s="139"/>
      <c r="AD2144" s="139"/>
      <c r="AE2144" s="139"/>
      <c r="AF2144" s="163"/>
      <c r="AG2144" s="163"/>
      <c r="AH2144" s="163"/>
      <c r="AI2144" s="163"/>
      <c r="AJ2144" s="163"/>
      <c r="AK2144" s="164"/>
      <c r="AL2144" s="139"/>
      <c r="AM2144" s="139"/>
      <c r="AN2144" s="139"/>
      <c r="AO2144" s="139"/>
      <c r="BB2144" s="165"/>
      <c r="BC2144" s="161"/>
      <c r="BD2144" s="166"/>
      <c r="BJ2144" s="165"/>
      <c r="BK2144" s="161"/>
      <c r="BL2144" s="166"/>
      <c r="CJ2144" s="413"/>
      <c r="CK2144" s="413"/>
      <c r="CO2144" s="141"/>
    </row>
    <row r="2145" spans="1:93" s="5" customFormat="1" x14ac:dyDescent="0.25">
      <c r="A2145" s="139"/>
      <c r="B2145" s="139"/>
      <c r="C2145" s="139"/>
      <c r="D2145" s="139"/>
      <c r="E2145" s="139"/>
      <c r="F2145" s="139"/>
      <c r="G2145" s="139"/>
      <c r="H2145" s="139"/>
      <c r="I2145" s="139"/>
      <c r="J2145" s="139"/>
      <c r="K2145" s="139"/>
      <c r="L2145" s="139"/>
      <c r="M2145" s="139"/>
      <c r="N2145" s="139"/>
      <c r="O2145" s="139"/>
      <c r="P2145" s="139"/>
      <c r="Q2145" s="139"/>
      <c r="R2145" s="139"/>
      <c r="S2145" s="139"/>
      <c r="T2145" s="139"/>
      <c r="U2145" s="139"/>
      <c r="V2145" s="139"/>
      <c r="W2145" s="139"/>
      <c r="X2145" s="139"/>
      <c r="Y2145" s="139"/>
      <c r="Z2145" s="139"/>
      <c r="AA2145" s="139"/>
      <c r="AB2145" s="139"/>
      <c r="AC2145" s="139"/>
      <c r="AD2145" s="139"/>
      <c r="AE2145" s="139"/>
      <c r="AF2145" s="163"/>
      <c r="AG2145" s="163"/>
      <c r="AH2145" s="163"/>
      <c r="AI2145" s="163"/>
      <c r="AJ2145" s="163"/>
      <c r="AK2145" s="164"/>
      <c r="AL2145" s="139"/>
      <c r="AM2145" s="139"/>
      <c r="AN2145" s="139"/>
      <c r="AO2145" s="139"/>
      <c r="BB2145" s="165"/>
      <c r="BC2145" s="161"/>
      <c r="BD2145" s="166"/>
      <c r="BJ2145" s="165"/>
      <c r="BK2145" s="161"/>
      <c r="BL2145" s="166"/>
      <c r="CJ2145" s="413"/>
      <c r="CK2145" s="413"/>
      <c r="CO2145" s="141"/>
    </row>
    <row r="2146" spans="1:93" s="5" customFormat="1" x14ac:dyDescent="0.25">
      <c r="A2146" s="139"/>
      <c r="B2146" s="139"/>
      <c r="C2146" s="139"/>
      <c r="D2146" s="139"/>
      <c r="E2146" s="139"/>
      <c r="F2146" s="139"/>
      <c r="G2146" s="139"/>
      <c r="H2146" s="139"/>
      <c r="I2146" s="139"/>
      <c r="J2146" s="139"/>
      <c r="K2146" s="139"/>
      <c r="L2146" s="139"/>
      <c r="M2146" s="139"/>
      <c r="N2146" s="139"/>
      <c r="O2146" s="139"/>
      <c r="P2146" s="139"/>
      <c r="Q2146" s="139"/>
      <c r="R2146" s="139"/>
      <c r="S2146" s="139"/>
      <c r="T2146" s="139"/>
      <c r="U2146" s="139"/>
      <c r="V2146" s="139"/>
      <c r="W2146" s="139"/>
      <c r="X2146" s="139"/>
      <c r="Y2146" s="139"/>
      <c r="Z2146" s="139"/>
      <c r="AA2146" s="139"/>
      <c r="AB2146" s="139"/>
      <c r="AC2146" s="139"/>
      <c r="AD2146" s="139"/>
      <c r="AE2146" s="139"/>
      <c r="AF2146" s="163"/>
      <c r="AG2146" s="163"/>
      <c r="AH2146" s="163"/>
      <c r="AI2146" s="163"/>
      <c r="AJ2146" s="163"/>
      <c r="AK2146" s="164"/>
      <c r="AL2146" s="139"/>
      <c r="AM2146" s="139"/>
      <c r="AN2146" s="139"/>
      <c r="AO2146" s="139"/>
      <c r="BB2146" s="165"/>
      <c r="BC2146" s="161"/>
      <c r="BD2146" s="166"/>
      <c r="BJ2146" s="165"/>
      <c r="BK2146" s="161"/>
      <c r="BL2146" s="166"/>
      <c r="CJ2146" s="413"/>
      <c r="CK2146" s="413"/>
      <c r="CO2146" s="141"/>
    </row>
    <row r="2147" spans="1:93" s="5" customFormat="1" x14ac:dyDescent="0.25">
      <c r="A2147" s="139"/>
      <c r="B2147" s="139"/>
      <c r="C2147" s="139"/>
      <c r="D2147" s="139"/>
      <c r="E2147" s="139"/>
      <c r="F2147" s="139"/>
      <c r="G2147" s="139"/>
      <c r="H2147" s="139"/>
      <c r="I2147" s="139"/>
      <c r="J2147" s="139"/>
      <c r="K2147" s="139"/>
      <c r="L2147" s="139"/>
      <c r="M2147" s="139"/>
      <c r="N2147" s="139"/>
      <c r="O2147" s="139"/>
      <c r="P2147" s="139"/>
      <c r="Q2147" s="139"/>
      <c r="R2147" s="139"/>
      <c r="S2147" s="139"/>
      <c r="T2147" s="139"/>
      <c r="U2147" s="139"/>
      <c r="V2147" s="139"/>
      <c r="W2147" s="139"/>
      <c r="X2147" s="139"/>
      <c r="Y2147" s="139"/>
      <c r="Z2147" s="139"/>
      <c r="AA2147" s="139"/>
      <c r="AB2147" s="139"/>
      <c r="AC2147" s="139"/>
      <c r="AD2147" s="139"/>
      <c r="AE2147" s="139"/>
      <c r="AF2147" s="163"/>
      <c r="AG2147" s="163"/>
      <c r="AH2147" s="163"/>
      <c r="AI2147" s="163"/>
      <c r="AJ2147" s="163"/>
      <c r="AK2147" s="164"/>
      <c r="AL2147" s="139"/>
      <c r="AM2147" s="139"/>
      <c r="AN2147" s="139"/>
      <c r="AO2147" s="139"/>
      <c r="BB2147" s="165"/>
      <c r="BC2147" s="161"/>
      <c r="BD2147" s="166"/>
      <c r="BJ2147" s="165"/>
      <c r="BK2147" s="161"/>
      <c r="BL2147" s="166"/>
      <c r="CJ2147" s="413"/>
      <c r="CK2147" s="413"/>
      <c r="CO2147" s="141"/>
    </row>
    <row r="2148" spans="1:93" s="5" customFormat="1" x14ac:dyDescent="0.25">
      <c r="A2148" s="139"/>
      <c r="B2148" s="139"/>
      <c r="C2148" s="139"/>
      <c r="D2148" s="139"/>
      <c r="E2148" s="139"/>
      <c r="F2148" s="139"/>
      <c r="G2148" s="139"/>
      <c r="H2148" s="139"/>
      <c r="I2148" s="139"/>
      <c r="J2148" s="139"/>
      <c r="K2148" s="139"/>
      <c r="L2148" s="139"/>
      <c r="M2148" s="139"/>
      <c r="N2148" s="139"/>
      <c r="O2148" s="139"/>
      <c r="P2148" s="139"/>
      <c r="Q2148" s="139"/>
      <c r="R2148" s="139"/>
      <c r="S2148" s="139"/>
      <c r="T2148" s="139"/>
      <c r="U2148" s="139"/>
      <c r="V2148" s="139"/>
      <c r="W2148" s="139"/>
      <c r="X2148" s="139"/>
      <c r="Y2148" s="139"/>
      <c r="Z2148" s="139"/>
      <c r="AA2148" s="139"/>
      <c r="AB2148" s="139"/>
      <c r="AC2148" s="139"/>
      <c r="AD2148" s="139"/>
      <c r="AE2148" s="139"/>
      <c r="AF2148" s="163"/>
      <c r="AG2148" s="163"/>
      <c r="AH2148" s="163"/>
      <c r="AI2148" s="163"/>
      <c r="AJ2148" s="163"/>
      <c r="AK2148" s="164"/>
      <c r="AL2148" s="139"/>
      <c r="AM2148" s="139"/>
      <c r="AN2148" s="139"/>
      <c r="AO2148" s="139"/>
      <c r="BB2148" s="165"/>
      <c r="BC2148" s="161"/>
      <c r="BD2148" s="166"/>
      <c r="BJ2148" s="165"/>
      <c r="BK2148" s="161"/>
      <c r="BL2148" s="166"/>
      <c r="CJ2148" s="413"/>
      <c r="CK2148" s="413"/>
      <c r="CO2148" s="141"/>
    </row>
    <row r="2149" spans="1:93" s="5" customFormat="1" x14ac:dyDescent="0.25">
      <c r="A2149" s="139"/>
      <c r="B2149" s="139"/>
      <c r="C2149" s="139"/>
      <c r="D2149" s="139"/>
      <c r="E2149" s="139"/>
      <c r="F2149" s="139"/>
      <c r="G2149" s="139"/>
      <c r="H2149" s="139"/>
      <c r="I2149" s="139"/>
      <c r="J2149" s="139"/>
      <c r="K2149" s="139"/>
      <c r="L2149" s="139"/>
      <c r="M2149" s="139"/>
      <c r="N2149" s="139"/>
      <c r="O2149" s="139"/>
      <c r="P2149" s="139"/>
      <c r="Q2149" s="139"/>
      <c r="R2149" s="139"/>
      <c r="S2149" s="139"/>
      <c r="T2149" s="139"/>
      <c r="U2149" s="139"/>
      <c r="V2149" s="139"/>
      <c r="W2149" s="139"/>
      <c r="X2149" s="139"/>
      <c r="Y2149" s="139"/>
      <c r="Z2149" s="139"/>
      <c r="AA2149" s="139"/>
      <c r="AB2149" s="139"/>
      <c r="AC2149" s="139"/>
      <c r="AD2149" s="139"/>
      <c r="AE2149" s="139"/>
      <c r="AF2149" s="163"/>
      <c r="AG2149" s="163"/>
      <c r="AH2149" s="163"/>
      <c r="AI2149" s="163"/>
      <c r="AJ2149" s="163"/>
      <c r="AK2149" s="164"/>
      <c r="AL2149" s="139"/>
      <c r="AM2149" s="139"/>
      <c r="AN2149" s="139"/>
      <c r="AO2149" s="139"/>
      <c r="BB2149" s="165"/>
      <c r="BC2149" s="161"/>
      <c r="BD2149" s="166"/>
      <c r="BJ2149" s="165"/>
      <c r="BK2149" s="161"/>
      <c r="BL2149" s="166"/>
      <c r="CJ2149" s="413"/>
      <c r="CK2149" s="413"/>
      <c r="CO2149" s="141"/>
    </row>
    <row r="2150" spans="1:93" s="5" customFormat="1" x14ac:dyDescent="0.25">
      <c r="A2150" s="139"/>
      <c r="B2150" s="139"/>
      <c r="C2150" s="139"/>
      <c r="D2150" s="139"/>
      <c r="E2150" s="139"/>
      <c r="F2150" s="139"/>
      <c r="G2150" s="139"/>
      <c r="H2150" s="139"/>
      <c r="I2150" s="139"/>
      <c r="J2150" s="139"/>
      <c r="K2150" s="139"/>
      <c r="L2150" s="139"/>
      <c r="M2150" s="139"/>
      <c r="N2150" s="139"/>
      <c r="O2150" s="139"/>
      <c r="P2150" s="139"/>
      <c r="Q2150" s="139"/>
      <c r="R2150" s="139"/>
      <c r="S2150" s="139"/>
      <c r="T2150" s="139"/>
      <c r="U2150" s="139"/>
      <c r="V2150" s="139"/>
      <c r="W2150" s="139"/>
      <c r="X2150" s="139"/>
      <c r="Y2150" s="139"/>
      <c r="Z2150" s="139"/>
      <c r="AA2150" s="139"/>
      <c r="AB2150" s="139"/>
      <c r="AC2150" s="139"/>
      <c r="AD2150" s="139"/>
      <c r="AE2150" s="139"/>
      <c r="AF2150" s="163"/>
      <c r="AG2150" s="163"/>
      <c r="AH2150" s="163"/>
      <c r="AI2150" s="163"/>
      <c r="AJ2150" s="163"/>
      <c r="AK2150" s="164"/>
      <c r="AL2150" s="139"/>
      <c r="AM2150" s="139"/>
      <c r="AN2150" s="139"/>
      <c r="AO2150" s="139"/>
      <c r="BB2150" s="165"/>
      <c r="BC2150" s="161"/>
      <c r="BD2150" s="166"/>
      <c r="BJ2150" s="165"/>
      <c r="BK2150" s="161"/>
      <c r="BL2150" s="166"/>
      <c r="CJ2150" s="413"/>
      <c r="CK2150" s="413"/>
      <c r="CO2150" s="141"/>
    </row>
    <row r="2151" spans="1:93" s="5" customFormat="1" x14ac:dyDescent="0.25">
      <c r="A2151" s="139"/>
      <c r="B2151" s="139"/>
      <c r="C2151" s="139"/>
      <c r="D2151" s="139"/>
      <c r="E2151" s="139"/>
      <c r="F2151" s="139"/>
      <c r="G2151" s="139"/>
      <c r="H2151" s="139"/>
      <c r="I2151" s="139"/>
      <c r="J2151" s="139"/>
      <c r="K2151" s="139"/>
      <c r="L2151" s="139"/>
      <c r="M2151" s="139"/>
      <c r="N2151" s="139"/>
      <c r="O2151" s="139"/>
      <c r="P2151" s="139"/>
      <c r="Q2151" s="139"/>
      <c r="R2151" s="139"/>
      <c r="S2151" s="139"/>
      <c r="T2151" s="139"/>
      <c r="U2151" s="139"/>
      <c r="V2151" s="139"/>
      <c r="W2151" s="139"/>
      <c r="X2151" s="139"/>
      <c r="Y2151" s="139"/>
      <c r="Z2151" s="139"/>
      <c r="AA2151" s="139"/>
      <c r="AB2151" s="139"/>
      <c r="AC2151" s="139"/>
      <c r="AD2151" s="139"/>
      <c r="AE2151" s="139"/>
      <c r="AF2151" s="163"/>
      <c r="AG2151" s="163"/>
      <c r="AH2151" s="163"/>
      <c r="AI2151" s="163"/>
      <c r="AJ2151" s="163"/>
      <c r="AK2151" s="164"/>
      <c r="AL2151" s="139"/>
      <c r="AM2151" s="139"/>
      <c r="AN2151" s="139"/>
      <c r="AO2151" s="139"/>
      <c r="BB2151" s="165"/>
      <c r="BC2151" s="161"/>
      <c r="BD2151" s="166"/>
      <c r="BJ2151" s="165"/>
      <c r="BK2151" s="161"/>
      <c r="BL2151" s="166"/>
      <c r="CJ2151" s="413"/>
      <c r="CK2151" s="413"/>
      <c r="CO2151" s="141"/>
    </row>
    <row r="2152" spans="1:93" s="5" customFormat="1" x14ac:dyDescent="0.25">
      <c r="A2152" s="139"/>
      <c r="B2152" s="139"/>
      <c r="C2152" s="139"/>
      <c r="D2152" s="139"/>
      <c r="E2152" s="139"/>
      <c r="F2152" s="139"/>
      <c r="G2152" s="139"/>
      <c r="H2152" s="139"/>
      <c r="I2152" s="139"/>
      <c r="J2152" s="139"/>
      <c r="K2152" s="139"/>
      <c r="L2152" s="139"/>
      <c r="M2152" s="139"/>
      <c r="N2152" s="139"/>
      <c r="O2152" s="139"/>
      <c r="P2152" s="139"/>
      <c r="Q2152" s="139"/>
      <c r="R2152" s="139"/>
      <c r="S2152" s="139"/>
      <c r="T2152" s="139"/>
      <c r="U2152" s="139"/>
      <c r="V2152" s="139"/>
      <c r="W2152" s="139"/>
      <c r="X2152" s="139"/>
      <c r="Y2152" s="139"/>
      <c r="Z2152" s="139"/>
      <c r="AA2152" s="139"/>
      <c r="AB2152" s="139"/>
      <c r="AC2152" s="139"/>
      <c r="AD2152" s="139"/>
      <c r="AE2152" s="139"/>
      <c r="AF2152" s="163"/>
      <c r="AG2152" s="163"/>
      <c r="AH2152" s="163"/>
      <c r="AI2152" s="163"/>
      <c r="AJ2152" s="163"/>
      <c r="AK2152" s="164"/>
      <c r="AL2152" s="139"/>
      <c r="AM2152" s="139"/>
      <c r="AN2152" s="139"/>
      <c r="AO2152" s="139"/>
      <c r="BB2152" s="165"/>
      <c r="BC2152" s="161"/>
      <c r="BD2152" s="166"/>
      <c r="BJ2152" s="165"/>
      <c r="BK2152" s="161"/>
      <c r="BL2152" s="166"/>
      <c r="CJ2152" s="413"/>
      <c r="CK2152" s="413"/>
      <c r="CO2152" s="141"/>
    </row>
    <row r="2153" spans="1:93" s="5" customFormat="1" x14ac:dyDescent="0.25">
      <c r="A2153" s="139"/>
      <c r="B2153" s="139"/>
      <c r="C2153" s="139"/>
      <c r="D2153" s="139"/>
      <c r="E2153" s="139"/>
      <c r="F2153" s="139"/>
      <c r="G2153" s="139"/>
      <c r="H2153" s="139"/>
      <c r="I2153" s="139"/>
      <c r="J2153" s="139"/>
      <c r="K2153" s="139"/>
      <c r="L2153" s="139"/>
      <c r="M2153" s="139"/>
      <c r="N2153" s="139"/>
      <c r="O2153" s="139"/>
      <c r="P2153" s="139"/>
      <c r="Q2153" s="139"/>
      <c r="R2153" s="139"/>
      <c r="S2153" s="139"/>
      <c r="T2153" s="139"/>
      <c r="U2153" s="139"/>
      <c r="V2153" s="139"/>
      <c r="W2153" s="139"/>
      <c r="X2153" s="139"/>
      <c r="Y2153" s="139"/>
      <c r="Z2153" s="139"/>
      <c r="AA2153" s="139"/>
      <c r="AB2153" s="139"/>
      <c r="AC2153" s="139"/>
      <c r="AD2153" s="139"/>
      <c r="AE2153" s="139"/>
      <c r="AF2153" s="163"/>
      <c r="AG2153" s="163"/>
      <c r="AH2153" s="163"/>
      <c r="AI2153" s="163"/>
      <c r="AJ2153" s="163"/>
      <c r="AK2153" s="164"/>
      <c r="AL2153" s="139"/>
      <c r="AM2153" s="139"/>
      <c r="AN2153" s="139"/>
      <c r="AO2153" s="139"/>
      <c r="BB2153" s="165"/>
      <c r="BC2153" s="161"/>
      <c r="BD2153" s="166"/>
      <c r="BJ2153" s="165"/>
      <c r="BK2153" s="161"/>
      <c r="BL2153" s="166"/>
      <c r="CJ2153" s="413"/>
      <c r="CK2153" s="413"/>
      <c r="CO2153" s="141"/>
    </row>
    <row r="2154" spans="1:93" s="5" customFormat="1" x14ac:dyDescent="0.25">
      <c r="A2154" s="139"/>
      <c r="B2154" s="139"/>
      <c r="C2154" s="139"/>
      <c r="D2154" s="139"/>
      <c r="E2154" s="139"/>
      <c r="F2154" s="139"/>
      <c r="G2154" s="139"/>
      <c r="H2154" s="139"/>
      <c r="I2154" s="139"/>
      <c r="J2154" s="139"/>
      <c r="K2154" s="139"/>
      <c r="L2154" s="139"/>
      <c r="M2154" s="139"/>
      <c r="N2154" s="139"/>
      <c r="O2154" s="139"/>
      <c r="P2154" s="139"/>
      <c r="Q2154" s="139"/>
      <c r="R2154" s="139"/>
      <c r="S2154" s="139"/>
      <c r="T2154" s="139"/>
      <c r="U2154" s="139"/>
      <c r="V2154" s="139"/>
      <c r="W2154" s="139"/>
      <c r="X2154" s="139"/>
      <c r="Y2154" s="139"/>
      <c r="Z2154" s="139"/>
      <c r="AA2154" s="139"/>
      <c r="AB2154" s="139"/>
      <c r="AC2154" s="139"/>
      <c r="AD2154" s="139"/>
      <c r="AE2154" s="139"/>
      <c r="AF2154" s="163"/>
      <c r="AG2154" s="163"/>
      <c r="AH2154" s="163"/>
      <c r="AI2154" s="163"/>
      <c r="AJ2154" s="163"/>
      <c r="AK2154" s="164"/>
      <c r="AL2154" s="139"/>
      <c r="AM2154" s="139"/>
      <c r="AN2154" s="139"/>
      <c r="AO2154" s="139"/>
      <c r="BB2154" s="165"/>
      <c r="BC2154" s="161"/>
      <c r="BD2154" s="166"/>
      <c r="BJ2154" s="165"/>
      <c r="BK2154" s="161"/>
      <c r="BL2154" s="166"/>
      <c r="CJ2154" s="413"/>
      <c r="CK2154" s="413"/>
      <c r="CO2154" s="141"/>
    </row>
    <row r="2155" spans="1:93" s="5" customFormat="1" x14ac:dyDescent="0.25">
      <c r="A2155" s="139"/>
      <c r="B2155" s="139"/>
      <c r="C2155" s="139"/>
      <c r="D2155" s="139"/>
      <c r="E2155" s="139"/>
      <c r="F2155" s="139"/>
      <c r="G2155" s="139"/>
      <c r="H2155" s="139"/>
      <c r="I2155" s="139"/>
      <c r="J2155" s="139"/>
      <c r="K2155" s="139"/>
      <c r="L2155" s="139"/>
      <c r="M2155" s="139"/>
      <c r="N2155" s="139"/>
      <c r="O2155" s="139"/>
      <c r="P2155" s="139"/>
      <c r="Q2155" s="139"/>
      <c r="R2155" s="139"/>
      <c r="S2155" s="139"/>
      <c r="T2155" s="139"/>
      <c r="U2155" s="139"/>
      <c r="V2155" s="139"/>
      <c r="W2155" s="139"/>
      <c r="X2155" s="139"/>
      <c r="Y2155" s="139"/>
      <c r="Z2155" s="139"/>
      <c r="AA2155" s="139"/>
      <c r="AB2155" s="139"/>
      <c r="AC2155" s="139"/>
      <c r="AD2155" s="139"/>
      <c r="AE2155" s="139"/>
      <c r="AF2155" s="163"/>
      <c r="AG2155" s="163"/>
      <c r="AH2155" s="163"/>
      <c r="AI2155" s="163"/>
      <c r="AJ2155" s="163"/>
      <c r="AK2155" s="164"/>
      <c r="AL2155" s="139"/>
      <c r="AM2155" s="139"/>
      <c r="AN2155" s="139"/>
      <c r="AO2155" s="139"/>
      <c r="BB2155" s="165"/>
      <c r="BC2155" s="161"/>
      <c r="BD2155" s="166"/>
      <c r="BJ2155" s="165"/>
      <c r="BK2155" s="161"/>
      <c r="BL2155" s="166"/>
      <c r="CJ2155" s="413"/>
      <c r="CK2155" s="413"/>
      <c r="CO2155" s="141"/>
    </row>
    <row r="2156" spans="1:93" s="5" customFormat="1" x14ac:dyDescent="0.25">
      <c r="A2156" s="139"/>
      <c r="B2156" s="139"/>
      <c r="C2156" s="139"/>
      <c r="D2156" s="139"/>
      <c r="E2156" s="139"/>
      <c r="F2156" s="139"/>
      <c r="G2156" s="139"/>
      <c r="H2156" s="139"/>
      <c r="I2156" s="139"/>
      <c r="J2156" s="139"/>
      <c r="K2156" s="139"/>
      <c r="L2156" s="139"/>
      <c r="M2156" s="139"/>
      <c r="N2156" s="139"/>
      <c r="O2156" s="139"/>
      <c r="P2156" s="139"/>
      <c r="Q2156" s="139"/>
      <c r="R2156" s="139"/>
      <c r="S2156" s="139"/>
      <c r="T2156" s="139"/>
      <c r="U2156" s="139"/>
      <c r="V2156" s="139"/>
      <c r="W2156" s="139"/>
      <c r="X2156" s="139"/>
      <c r="Y2156" s="139"/>
      <c r="Z2156" s="139"/>
      <c r="AA2156" s="139"/>
      <c r="AB2156" s="139"/>
      <c r="AC2156" s="139"/>
      <c r="AD2156" s="139"/>
      <c r="AE2156" s="139"/>
      <c r="AF2156" s="163"/>
      <c r="AG2156" s="163"/>
      <c r="AH2156" s="163"/>
      <c r="AI2156" s="163"/>
      <c r="AJ2156" s="163"/>
      <c r="AK2156" s="164"/>
      <c r="AL2156" s="139"/>
      <c r="AM2156" s="139"/>
      <c r="AN2156" s="139"/>
      <c r="AO2156" s="139"/>
      <c r="BB2156" s="165"/>
      <c r="BC2156" s="161"/>
      <c r="BD2156" s="166"/>
      <c r="BJ2156" s="165"/>
      <c r="BK2156" s="161"/>
      <c r="BL2156" s="166"/>
      <c r="CJ2156" s="413"/>
      <c r="CK2156" s="413"/>
      <c r="CO2156" s="141"/>
    </row>
    <row r="2157" spans="1:93" s="5" customFormat="1" x14ac:dyDescent="0.25">
      <c r="A2157" s="139"/>
      <c r="B2157" s="139"/>
      <c r="C2157" s="139"/>
      <c r="D2157" s="139"/>
      <c r="E2157" s="139"/>
      <c r="F2157" s="139"/>
      <c r="G2157" s="139"/>
      <c r="H2157" s="139"/>
      <c r="I2157" s="139"/>
      <c r="J2157" s="139"/>
      <c r="K2157" s="139"/>
      <c r="L2157" s="139"/>
      <c r="M2157" s="139"/>
      <c r="N2157" s="139"/>
      <c r="O2157" s="139"/>
      <c r="P2157" s="139"/>
      <c r="Q2157" s="139"/>
      <c r="R2157" s="139"/>
      <c r="S2157" s="139"/>
      <c r="T2157" s="139"/>
      <c r="U2157" s="139"/>
      <c r="V2157" s="139"/>
      <c r="W2157" s="139"/>
      <c r="X2157" s="139"/>
      <c r="Y2157" s="139"/>
      <c r="Z2157" s="139"/>
      <c r="AA2157" s="139"/>
      <c r="AB2157" s="139"/>
      <c r="AC2157" s="139"/>
      <c r="AD2157" s="139"/>
      <c r="AE2157" s="139"/>
      <c r="AF2157" s="163"/>
      <c r="AG2157" s="163"/>
      <c r="AH2157" s="163"/>
      <c r="AI2157" s="163"/>
      <c r="AJ2157" s="163"/>
      <c r="AK2157" s="164"/>
      <c r="AL2157" s="139"/>
      <c r="AM2157" s="139"/>
      <c r="AN2157" s="139"/>
      <c r="AO2157" s="139"/>
      <c r="BB2157" s="165"/>
      <c r="BC2157" s="161"/>
      <c r="BD2157" s="166"/>
      <c r="BJ2157" s="165"/>
      <c r="BK2157" s="161"/>
      <c r="BL2157" s="166"/>
      <c r="CJ2157" s="413"/>
      <c r="CK2157" s="413"/>
      <c r="CO2157" s="141"/>
    </row>
    <row r="2158" spans="1:93" s="5" customFormat="1" x14ac:dyDescent="0.25">
      <c r="A2158" s="139"/>
      <c r="B2158" s="139"/>
      <c r="C2158" s="139"/>
      <c r="D2158" s="139"/>
      <c r="E2158" s="139"/>
      <c r="F2158" s="139"/>
      <c r="G2158" s="139"/>
      <c r="H2158" s="139"/>
      <c r="I2158" s="139"/>
      <c r="J2158" s="139"/>
      <c r="K2158" s="139"/>
      <c r="L2158" s="139"/>
      <c r="M2158" s="139"/>
      <c r="N2158" s="139"/>
      <c r="O2158" s="139"/>
      <c r="P2158" s="139"/>
      <c r="Q2158" s="139"/>
      <c r="R2158" s="139"/>
      <c r="S2158" s="139"/>
      <c r="T2158" s="139"/>
      <c r="U2158" s="139"/>
      <c r="V2158" s="139"/>
      <c r="W2158" s="139"/>
      <c r="X2158" s="139"/>
      <c r="Y2158" s="139"/>
      <c r="Z2158" s="139"/>
      <c r="AA2158" s="139"/>
      <c r="AB2158" s="139"/>
      <c r="AC2158" s="139"/>
      <c r="AD2158" s="139"/>
      <c r="AE2158" s="139"/>
      <c r="AF2158" s="163"/>
      <c r="AG2158" s="163"/>
      <c r="AH2158" s="163"/>
      <c r="AI2158" s="163"/>
      <c r="AJ2158" s="163"/>
      <c r="AK2158" s="164"/>
      <c r="AL2158" s="139"/>
      <c r="AM2158" s="139"/>
      <c r="AN2158" s="139"/>
      <c r="AO2158" s="139"/>
      <c r="BB2158" s="165"/>
      <c r="BC2158" s="161"/>
      <c r="BD2158" s="166"/>
      <c r="BJ2158" s="165"/>
      <c r="BK2158" s="161"/>
      <c r="BL2158" s="166"/>
      <c r="CJ2158" s="413"/>
      <c r="CK2158" s="413"/>
      <c r="CO2158" s="141"/>
    </row>
    <row r="2159" spans="1:93" s="5" customFormat="1" x14ac:dyDescent="0.25">
      <c r="A2159" s="139"/>
      <c r="B2159" s="139"/>
      <c r="C2159" s="139"/>
      <c r="D2159" s="139"/>
      <c r="E2159" s="139"/>
      <c r="F2159" s="139"/>
      <c r="G2159" s="139"/>
      <c r="H2159" s="139"/>
      <c r="I2159" s="139"/>
      <c r="J2159" s="139"/>
      <c r="K2159" s="139"/>
      <c r="L2159" s="139"/>
      <c r="M2159" s="139"/>
      <c r="N2159" s="139"/>
      <c r="O2159" s="139"/>
      <c r="P2159" s="139"/>
      <c r="Q2159" s="139"/>
      <c r="R2159" s="139"/>
      <c r="S2159" s="139"/>
      <c r="T2159" s="139"/>
      <c r="U2159" s="139"/>
      <c r="V2159" s="139"/>
      <c r="W2159" s="139"/>
      <c r="X2159" s="139"/>
      <c r="Y2159" s="139"/>
      <c r="Z2159" s="139"/>
      <c r="AA2159" s="139"/>
      <c r="AB2159" s="139"/>
      <c r="AC2159" s="139"/>
      <c r="AD2159" s="139"/>
      <c r="AE2159" s="139"/>
      <c r="AF2159" s="163"/>
      <c r="AG2159" s="163"/>
      <c r="AH2159" s="163"/>
      <c r="AI2159" s="163"/>
      <c r="AJ2159" s="163"/>
      <c r="AK2159" s="164"/>
      <c r="AL2159" s="139"/>
      <c r="AM2159" s="139"/>
      <c r="AN2159" s="139"/>
      <c r="AO2159" s="139"/>
      <c r="BB2159" s="165"/>
      <c r="BC2159" s="161"/>
      <c r="BD2159" s="166"/>
      <c r="BJ2159" s="165"/>
      <c r="BK2159" s="161"/>
      <c r="BL2159" s="166"/>
      <c r="CJ2159" s="413"/>
      <c r="CK2159" s="413"/>
      <c r="CO2159" s="141"/>
    </row>
    <row r="2160" spans="1:93" s="5" customFormat="1" x14ac:dyDescent="0.25">
      <c r="A2160" s="139"/>
      <c r="B2160" s="139"/>
      <c r="C2160" s="139"/>
      <c r="D2160" s="139"/>
      <c r="E2160" s="139"/>
      <c r="F2160" s="139"/>
      <c r="G2160" s="139"/>
      <c r="H2160" s="139"/>
      <c r="I2160" s="139"/>
      <c r="J2160" s="139"/>
      <c r="K2160" s="139"/>
      <c r="L2160" s="139"/>
      <c r="M2160" s="139"/>
      <c r="N2160" s="139"/>
      <c r="O2160" s="139"/>
      <c r="P2160" s="139"/>
      <c r="Q2160" s="139"/>
      <c r="R2160" s="139"/>
      <c r="S2160" s="139"/>
      <c r="T2160" s="139"/>
      <c r="U2160" s="139"/>
      <c r="V2160" s="139"/>
      <c r="W2160" s="139"/>
      <c r="X2160" s="139"/>
      <c r="Y2160" s="139"/>
      <c r="Z2160" s="139"/>
      <c r="AA2160" s="139"/>
      <c r="AB2160" s="139"/>
      <c r="AC2160" s="139"/>
      <c r="AD2160" s="139"/>
      <c r="AE2160" s="139"/>
      <c r="AF2160" s="163"/>
      <c r="AG2160" s="163"/>
      <c r="AH2160" s="163"/>
      <c r="AI2160" s="163"/>
      <c r="AJ2160" s="163"/>
      <c r="AK2160" s="164"/>
      <c r="AL2160" s="139"/>
      <c r="AM2160" s="139"/>
      <c r="AN2160" s="139"/>
      <c r="AO2160" s="139"/>
      <c r="BB2160" s="165"/>
      <c r="BC2160" s="161"/>
      <c r="BD2160" s="166"/>
      <c r="BJ2160" s="165"/>
      <c r="BK2160" s="161"/>
      <c r="BL2160" s="166"/>
      <c r="CJ2160" s="413"/>
      <c r="CK2160" s="413"/>
      <c r="CO2160" s="141"/>
    </row>
    <row r="2161" spans="1:93" s="5" customFormat="1" x14ac:dyDescent="0.25">
      <c r="A2161" s="139"/>
      <c r="B2161" s="139"/>
      <c r="C2161" s="139"/>
      <c r="D2161" s="139"/>
      <c r="E2161" s="139"/>
      <c r="F2161" s="139"/>
      <c r="G2161" s="139"/>
      <c r="H2161" s="139"/>
      <c r="I2161" s="139"/>
      <c r="J2161" s="139"/>
      <c r="K2161" s="139"/>
      <c r="L2161" s="139"/>
      <c r="M2161" s="139"/>
      <c r="N2161" s="139"/>
      <c r="O2161" s="139"/>
      <c r="P2161" s="139"/>
      <c r="Q2161" s="139"/>
      <c r="R2161" s="139"/>
      <c r="S2161" s="139"/>
      <c r="T2161" s="139"/>
      <c r="U2161" s="139"/>
      <c r="V2161" s="139"/>
      <c r="W2161" s="139"/>
      <c r="X2161" s="139"/>
      <c r="Y2161" s="139"/>
      <c r="Z2161" s="139"/>
      <c r="AA2161" s="139"/>
      <c r="AB2161" s="139"/>
      <c r="AC2161" s="139"/>
      <c r="AD2161" s="139"/>
      <c r="AE2161" s="139"/>
      <c r="AF2161" s="163"/>
      <c r="AG2161" s="163"/>
      <c r="AH2161" s="163"/>
      <c r="AI2161" s="163"/>
      <c r="AJ2161" s="163"/>
      <c r="AK2161" s="164"/>
      <c r="AL2161" s="139"/>
      <c r="AM2161" s="139"/>
      <c r="AN2161" s="139"/>
      <c r="AO2161" s="139"/>
      <c r="BB2161" s="165"/>
      <c r="BC2161" s="161"/>
      <c r="BD2161" s="166"/>
      <c r="BJ2161" s="165"/>
      <c r="BK2161" s="161"/>
      <c r="BL2161" s="166"/>
      <c r="CJ2161" s="413"/>
      <c r="CK2161" s="413"/>
      <c r="CO2161" s="141"/>
    </row>
    <row r="2162" spans="1:93" s="5" customFormat="1" x14ac:dyDescent="0.25">
      <c r="A2162" s="139"/>
      <c r="B2162" s="139"/>
      <c r="C2162" s="139"/>
      <c r="D2162" s="139"/>
      <c r="E2162" s="139"/>
      <c r="F2162" s="139"/>
      <c r="G2162" s="139"/>
      <c r="H2162" s="139"/>
      <c r="I2162" s="139"/>
      <c r="J2162" s="139"/>
      <c r="K2162" s="139"/>
      <c r="L2162" s="139"/>
      <c r="M2162" s="139"/>
      <c r="N2162" s="139"/>
      <c r="O2162" s="139"/>
      <c r="P2162" s="139"/>
      <c r="Q2162" s="139"/>
      <c r="R2162" s="139"/>
      <c r="S2162" s="139"/>
      <c r="T2162" s="139"/>
      <c r="U2162" s="139"/>
      <c r="V2162" s="139"/>
      <c r="W2162" s="139"/>
      <c r="X2162" s="139"/>
      <c r="Y2162" s="139"/>
      <c r="Z2162" s="139"/>
      <c r="AA2162" s="139"/>
      <c r="AB2162" s="139"/>
      <c r="AC2162" s="139"/>
      <c r="AD2162" s="139"/>
      <c r="AE2162" s="139"/>
      <c r="AF2162" s="163"/>
      <c r="AG2162" s="163"/>
      <c r="AH2162" s="163"/>
      <c r="AI2162" s="163"/>
      <c r="AJ2162" s="163"/>
      <c r="AK2162" s="164"/>
      <c r="AL2162" s="139"/>
      <c r="AM2162" s="139"/>
      <c r="AN2162" s="139"/>
      <c r="AO2162" s="139"/>
      <c r="BB2162" s="165"/>
      <c r="BC2162" s="161"/>
      <c r="BD2162" s="166"/>
      <c r="BJ2162" s="165"/>
      <c r="BK2162" s="161"/>
      <c r="BL2162" s="166"/>
      <c r="CJ2162" s="413"/>
      <c r="CK2162" s="413"/>
      <c r="CO2162" s="141"/>
    </row>
    <row r="2163" spans="1:93" s="5" customFormat="1" x14ac:dyDescent="0.25">
      <c r="A2163" s="139"/>
      <c r="B2163" s="139"/>
      <c r="C2163" s="139"/>
      <c r="D2163" s="139"/>
      <c r="E2163" s="139"/>
      <c r="F2163" s="139"/>
      <c r="G2163" s="139"/>
      <c r="H2163" s="139"/>
      <c r="I2163" s="139"/>
      <c r="J2163" s="139"/>
      <c r="K2163" s="139"/>
      <c r="L2163" s="139"/>
      <c r="M2163" s="139"/>
      <c r="N2163" s="139"/>
      <c r="O2163" s="139"/>
      <c r="P2163" s="139"/>
      <c r="Q2163" s="139"/>
      <c r="R2163" s="139"/>
      <c r="S2163" s="139"/>
      <c r="T2163" s="139"/>
      <c r="U2163" s="139"/>
      <c r="V2163" s="139"/>
      <c r="W2163" s="139"/>
      <c r="X2163" s="139"/>
      <c r="Y2163" s="139"/>
      <c r="Z2163" s="139"/>
      <c r="AA2163" s="139"/>
      <c r="AB2163" s="139"/>
      <c r="AC2163" s="139"/>
      <c r="AD2163" s="139"/>
      <c r="AE2163" s="139"/>
      <c r="AF2163" s="163"/>
      <c r="AG2163" s="163"/>
      <c r="AH2163" s="163"/>
      <c r="AI2163" s="163"/>
      <c r="AJ2163" s="163"/>
      <c r="AK2163" s="164"/>
      <c r="AL2163" s="139"/>
      <c r="AM2163" s="139"/>
      <c r="AN2163" s="139"/>
      <c r="AO2163" s="139"/>
      <c r="BB2163" s="165"/>
      <c r="BC2163" s="161"/>
      <c r="BD2163" s="166"/>
      <c r="BJ2163" s="165"/>
      <c r="BK2163" s="161"/>
      <c r="BL2163" s="166"/>
      <c r="CJ2163" s="413"/>
      <c r="CK2163" s="413"/>
      <c r="CO2163" s="141"/>
    </row>
    <row r="2164" spans="1:93" s="5" customFormat="1" x14ac:dyDescent="0.25">
      <c r="A2164" s="139"/>
      <c r="B2164" s="139"/>
      <c r="C2164" s="139"/>
      <c r="D2164" s="139"/>
      <c r="E2164" s="139"/>
      <c r="F2164" s="139"/>
      <c r="G2164" s="139"/>
      <c r="H2164" s="139"/>
      <c r="I2164" s="139"/>
      <c r="J2164" s="139"/>
      <c r="K2164" s="139"/>
      <c r="L2164" s="139"/>
      <c r="M2164" s="139"/>
      <c r="N2164" s="139"/>
      <c r="O2164" s="139"/>
      <c r="P2164" s="139"/>
      <c r="Q2164" s="139"/>
      <c r="R2164" s="139"/>
      <c r="S2164" s="139"/>
      <c r="T2164" s="139"/>
      <c r="U2164" s="139"/>
      <c r="V2164" s="139"/>
      <c r="W2164" s="139"/>
      <c r="X2164" s="139"/>
      <c r="Y2164" s="139"/>
      <c r="Z2164" s="139"/>
      <c r="AA2164" s="139"/>
      <c r="AB2164" s="139"/>
      <c r="AC2164" s="139"/>
      <c r="AD2164" s="139"/>
      <c r="AE2164" s="139"/>
      <c r="AF2164" s="163"/>
      <c r="AG2164" s="163"/>
      <c r="AH2164" s="163"/>
      <c r="AI2164" s="163"/>
      <c r="AJ2164" s="163"/>
      <c r="AK2164" s="164"/>
      <c r="AL2164" s="139"/>
      <c r="AM2164" s="139"/>
      <c r="AN2164" s="139"/>
      <c r="AO2164" s="139"/>
      <c r="BB2164" s="165"/>
      <c r="BC2164" s="161"/>
      <c r="BD2164" s="166"/>
      <c r="BJ2164" s="165"/>
      <c r="BK2164" s="161"/>
      <c r="BL2164" s="166"/>
      <c r="CJ2164" s="413"/>
      <c r="CK2164" s="413"/>
      <c r="CO2164" s="141"/>
    </row>
    <row r="2165" spans="1:93" s="5" customFormat="1" x14ac:dyDescent="0.25">
      <c r="A2165" s="139"/>
      <c r="B2165" s="139"/>
      <c r="C2165" s="139"/>
      <c r="D2165" s="139"/>
      <c r="E2165" s="139"/>
      <c r="F2165" s="139"/>
      <c r="G2165" s="139"/>
      <c r="H2165" s="139"/>
      <c r="I2165" s="139"/>
      <c r="J2165" s="139"/>
      <c r="K2165" s="139"/>
      <c r="L2165" s="139"/>
      <c r="M2165" s="139"/>
      <c r="N2165" s="139"/>
      <c r="O2165" s="139"/>
      <c r="P2165" s="139"/>
      <c r="Q2165" s="139"/>
      <c r="R2165" s="139"/>
      <c r="S2165" s="139"/>
      <c r="T2165" s="139"/>
      <c r="U2165" s="139"/>
      <c r="V2165" s="139"/>
      <c r="W2165" s="139"/>
      <c r="X2165" s="139"/>
      <c r="Y2165" s="139"/>
      <c r="Z2165" s="139"/>
      <c r="AA2165" s="139"/>
      <c r="AB2165" s="139"/>
      <c r="AC2165" s="139"/>
      <c r="AD2165" s="139"/>
      <c r="AE2165" s="139"/>
      <c r="AF2165" s="163"/>
      <c r="AG2165" s="163"/>
      <c r="AH2165" s="163"/>
      <c r="AI2165" s="163"/>
      <c r="AJ2165" s="163"/>
      <c r="AK2165" s="164"/>
      <c r="AL2165" s="139"/>
      <c r="AM2165" s="139"/>
      <c r="AN2165" s="139"/>
      <c r="AO2165" s="139"/>
      <c r="BB2165" s="165"/>
      <c r="BC2165" s="161"/>
      <c r="BD2165" s="166"/>
      <c r="BJ2165" s="165"/>
      <c r="BK2165" s="161"/>
      <c r="BL2165" s="166"/>
      <c r="CJ2165" s="413"/>
      <c r="CK2165" s="413"/>
      <c r="CO2165" s="141"/>
    </row>
    <row r="2166" spans="1:93" s="5" customFormat="1" x14ac:dyDescent="0.25">
      <c r="A2166" s="139"/>
      <c r="B2166" s="139"/>
      <c r="C2166" s="139"/>
      <c r="D2166" s="139"/>
      <c r="E2166" s="139"/>
      <c r="F2166" s="139"/>
      <c r="G2166" s="139"/>
      <c r="H2166" s="139"/>
      <c r="I2166" s="139"/>
      <c r="J2166" s="139"/>
      <c r="K2166" s="139"/>
      <c r="L2166" s="139"/>
      <c r="M2166" s="139"/>
      <c r="N2166" s="139"/>
      <c r="O2166" s="139"/>
      <c r="P2166" s="139"/>
      <c r="Q2166" s="139"/>
      <c r="R2166" s="139"/>
      <c r="S2166" s="139"/>
      <c r="T2166" s="139"/>
      <c r="U2166" s="139"/>
      <c r="V2166" s="139"/>
      <c r="W2166" s="139"/>
      <c r="X2166" s="139"/>
      <c r="Y2166" s="139"/>
      <c r="Z2166" s="139"/>
      <c r="AA2166" s="139"/>
      <c r="AB2166" s="139"/>
      <c r="AC2166" s="139"/>
      <c r="AD2166" s="139"/>
      <c r="AE2166" s="139"/>
      <c r="AF2166" s="163"/>
      <c r="AG2166" s="163"/>
      <c r="AH2166" s="163"/>
      <c r="AI2166" s="163"/>
      <c r="AJ2166" s="163"/>
      <c r="AK2166" s="164"/>
      <c r="AL2166" s="139"/>
      <c r="AM2166" s="139"/>
      <c r="AN2166" s="139"/>
      <c r="AO2166" s="139"/>
      <c r="BB2166" s="165"/>
      <c r="BC2166" s="161"/>
      <c r="BD2166" s="166"/>
      <c r="BJ2166" s="165"/>
      <c r="BK2166" s="161"/>
      <c r="BL2166" s="166"/>
      <c r="CJ2166" s="413"/>
      <c r="CK2166" s="413"/>
      <c r="CO2166" s="141"/>
    </row>
    <row r="2167" spans="1:93" s="5" customFormat="1" x14ac:dyDescent="0.25">
      <c r="A2167" s="139"/>
      <c r="B2167" s="139"/>
      <c r="C2167" s="139"/>
      <c r="D2167" s="139"/>
      <c r="E2167" s="139"/>
      <c r="F2167" s="139"/>
      <c r="G2167" s="139"/>
      <c r="H2167" s="139"/>
      <c r="I2167" s="139"/>
      <c r="J2167" s="139"/>
      <c r="K2167" s="139"/>
      <c r="L2167" s="139"/>
      <c r="M2167" s="139"/>
      <c r="N2167" s="139"/>
      <c r="O2167" s="139"/>
      <c r="P2167" s="139"/>
      <c r="Q2167" s="139"/>
      <c r="R2167" s="139"/>
      <c r="S2167" s="139"/>
      <c r="T2167" s="139"/>
      <c r="U2167" s="139"/>
      <c r="V2167" s="139"/>
      <c r="W2167" s="139"/>
      <c r="X2167" s="139"/>
      <c r="Y2167" s="139"/>
      <c r="Z2167" s="139"/>
      <c r="AA2167" s="139"/>
      <c r="AB2167" s="139"/>
      <c r="AC2167" s="139"/>
      <c r="AD2167" s="139"/>
      <c r="AE2167" s="139"/>
      <c r="AF2167" s="163"/>
      <c r="AG2167" s="163"/>
      <c r="AH2167" s="163"/>
      <c r="AI2167" s="163"/>
      <c r="AJ2167" s="163"/>
      <c r="AK2167" s="164"/>
      <c r="AL2167" s="139"/>
      <c r="AM2167" s="139"/>
      <c r="AN2167" s="139"/>
      <c r="AO2167" s="139"/>
      <c r="BB2167" s="165"/>
      <c r="BC2167" s="161"/>
      <c r="BD2167" s="166"/>
      <c r="BJ2167" s="165"/>
      <c r="BK2167" s="161"/>
      <c r="BL2167" s="166"/>
      <c r="CJ2167" s="413"/>
      <c r="CK2167" s="413"/>
      <c r="CO2167" s="141"/>
    </row>
    <row r="2168" spans="1:93" s="5" customFormat="1" x14ac:dyDescent="0.25">
      <c r="A2168" s="139"/>
      <c r="B2168" s="139"/>
      <c r="C2168" s="139"/>
      <c r="D2168" s="139"/>
      <c r="E2168" s="139"/>
      <c r="F2168" s="139"/>
      <c r="G2168" s="139"/>
      <c r="H2168" s="139"/>
      <c r="I2168" s="139"/>
      <c r="J2168" s="139"/>
      <c r="K2168" s="139"/>
      <c r="L2168" s="139"/>
      <c r="M2168" s="139"/>
      <c r="N2168" s="139"/>
      <c r="O2168" s="139"/>
      <c r="P2168" s="139"/>
      <c r="Q2168" s="139"/>
      <c r="R2168" s="139"/>
      <c r="S2168" s="139"/>
      <c r="T2168" s="139"/>
      <c r="U2168" s="139"/>
      <c r="V2168" s="139"/>
      <c r="W2168" s="139"/>
      <c r="X2168" s="139"/>
      <c r="Y2168" s="139"/>
      <c r="Z2168" s="139"/>
      <c r="AA2168" s="139"/>
      <c r="AB2168" s="139"/>
      <c r="AC2168" s="139"/>
      <c r="AD2168" s="139"/>
      <c r="AE2168" s="139"/>
      <c r="AF2168" s="163"/>
      <c r="AG2168" s="163"/>
      <c r="AH2168" s="163"/>
      <c r="AI2168" s="163"/>
      <c r="AJ2168" s="163"/>
      <c r="AK2168" s="164"/>
      <c r="AL2168" s="139"/>
      <c r="AM2168" s="139"/>
      <c r="AN2168" s="139"/>
      <c r="AO2168" s="139"/>
      <c r="BB2168" s="165"/>
      <c r="BC2168" s="161"/>
      <c r="BD2168" s="166"/>
      <c r="BJ2168" s="165"/>
      <c r="BK2168" s="161"/>
      <c r="BL2168" s="166"/>
      <c r="CJ2168" s="413"/>
      <c r="CK2168" s="413"/>
      <c r="CO2168" s="141"/>
    </row>
    <row r="2169" spans="1:93" s="5" customFormat="1" x14ac:dyDescent="0.25">
      <c r="A2169" s="139"/>
      <c r="B2169" s="139"/>
      <c r="C2169" s="139"/>
      <c r="D2169" s="139"/>
      <c r="E2169" s="139"/>
      <c r="F2169" s="139"/>
      <c r="G2169" s="139"/>
      <c r="H2169" s="139"/>
      <c r="I2169" s="139"/>
      <c r="J2169" s="139"/>
      <c r="K2169" s="139"/>
      <c r="L2169" s="139"/>
      <c r="M2169" s="139"/>
      <c r="N2169" s="139"/>
      <c r="O2169" s="139"/>
      <c r="P2169" s="139"/>
      <c r="Q2169" s="139"/>
      <c r="R2169" s="139"/>
      <c r="S2169" s="139"/>
      <c r="T2169" s="139"/>
      <c r="U2169" s="139"/>
      <c r="V2169" s="139"/>
      <c r="W2169" s="139"/>
      <c r="X2169" s="139"/>
      <c r="Y2169" s="139"/>
      <c r="Z2169" s="139"/>
      <c r="AA2169" s="139"/>
      <c r="AB2169" s="139"/>
      <c r="AC2169" s="139"/>
      <c r="AD2169" s="139"/>
      <c r="AE2169" s="139"/>
      <c r="AF2169" s="163"/>
      <c r="AG2169" s="163"/>
      <c r="AH2169" s="163"/>
      <c r="AI2169" s="163"/>
      <c r="AJ2169" s="163"/>
      <c r="AK2169" s="164"/>
      <c r="AL2169" s="139"/>
      <c r="AM2169" s="139"/>
      <c r="AN2169" s="139"/>
      <c r="AO2169" s="139"/>
      <c r="BB2169" s="165"/>
      <c r="BC2169" s="161"/>
      <c r="BD2169" s="166"/>
      <c r="BJ2169" s="165"/>
      <c r="BK2169" s="161"/>
      <c r="BL2169" s="166"/>
      <c r="CJ2169" s="413"/>
      <c r="CK2169" s="413"/>
      <c r="CO2169" s="141"/>
    </row>
    <row r="2170" spans="1:93" s="5" customFormat="1" x14ac:dyDescent="0.25">
      <c r="A2170" s="139"/>
      <c r="B2170" s="139"/>
      <c r="C2170" s="139"/>
      <c r="D2170" s="139"/>
      <c r="E2170" s="139"/>
      <c r="F2170" s="139"/>
      <c r="G2170" s="139"/>
      <c r="H2170" s="139"/>
      <c r="I2170" s="139"/>
      <c r="J2170" s="139"/>
      <c r="K2170" s="139"/>
      <c r="L2170" s="139"/>
      <c r="M2170" s="139"/>
      <c r="N2170" s="139"/>
      <c r="O2170" s="139"/>
      <c r="P2170" s="139"/>
      <c r="Q2170" s="139"/>
      <c r="R2170" s="139"/>
      <c r="S2170" s="139"/>
      <c r="T2170" s="139"/>
      <c r="U2170" s="139"/>
      <c r="V2170" s="139"/>
      <c r="W2170" s="139"/>
      <c r="X2170" s="139"/>
      <c r="Y2170" s="139"/>
      <c r="Z2170" s="139"/>
      <c r="AA2170" s="139"/>
      <c r="AB2170" s="139"/>
      <c r="AC2170" s="139"/>
      <c r="AD2170" s="139"/>
      <c r="AE2170" s="139"/>
      <c r="AF2170" s="163"/>
      <c r="AG2170" s="163"/>
      <c r="AH2170" s="163"/>
      <c r="AI2170" s="163"/>
      <c r="AJ2170" s="163"/>
      <c r="AK2170" s="164"/>
      <c r="AL2170" s="139"/>
      <c r="AM2170" s="139"/>
      <c r="AN2170" s="139"/>
      <c r="AO2170" s="139"/>
      <c r="BB2170" s="165"/>
      <c r="BC2170" s="161"/>
      <c r="BD2170" s="166"/>
      <c r="BJ2170" s="165"/>
      <c r="BK2170" s="161"/>
      <c r="BL2170" s="166"/>
      <c r="CJ2170" s="413"/>
      <c r="CK2170" s="413"/>
      <c r="CO2170" s="141"/>
    </row>
    <row r="2171" spans="1:93" s="5" customFormat="1" x14ac:dyDescent="0.25">
      <c r="A2171" s="139"/>
      <c r="B2171" s="139"/>
      <c r="C2171" s="139"/>
      <c r="D2171" s="139"/>
      <c r="E2171" s="139"/>
      <c r="F2171" s="139"/>
      <c r="G2171" s="139"/>
      <c r="H2171" s="139"/>
      <c r="I2171" s="139"/>
      <c r="J2171" s="139"/>
      <c r="K2171" s="139"/>
      <c r="L2171" s="139"/>
      <c r="M2171" s="139"/>
      <c r="N2171" s="139"/>
      <c r="O2171" s="139"/>
      <c r="P2171" s="139"/>
      <c r="Q2171" s="139"/>
      <c r="R2171" s="139"/>
      <c r="S2171" s="139"/>
      <c r="T2171" s="139"/>
      <c r="U2171" s="139"/>
      <c r="V2171" s="139"/>
      <c r="W2171" s="139"/>
      <c r="X2171" s="139"/>
      <c r="Y2171" s="139"/>
      <c r="Z2171" s="139"/>
      <c r="AA2171" s="139"/>
      <c r="AB2171" s="139"/>
      <c r="AC2171" s="139"/>
      <c r="AD2171" s="139"/>
      <c r="AE2171" s="139"/>
      <c r="AF2171" s="163"/>
      <c r="AG2171" s="163"/>
      <c r="AH2171" s="163"/>
      <c r="AI2171" s="163"/>
      <c r="AJ2171" s="163"/>
      <c r="AK2171" s="164"/>
      <c r="AL2171" s="139"/>
      <c r="AM2171" s="139"/>
      <c r="AN2171" s="139"/>
      <c r="AO2171" s="139"/>
      <c r="BB2171" s="165"/>
      <c r="BC2171" s="161"/>
      <c r="BD2171" s="166"/>
      <c r="BJ2171" s="165"/>
      <c r="BK2171" s="161"/>
      <c r="BL2171" s="166"/>
      <c r="CJ2171" s="413"/>
      <c r="CK2171" s="413"/>
      <c r="CO2171" s="141"/>
    </row>
    <row r="2172" spans="1:93" s="5" customFormat="1" x14ac:dyDescent="0.25">
      <c r="A2172" s="139"/>
      <c r="B2172" s="139"/>
      <c r="C2172" s="139"/>
      <c r="D2172" s="139"/>
      <c r="E2172" s="139"/>
      <c r="F2172" s="139"/>
      <c r="G2172" s="139"/>
      <c r="H2172" s="139"/>
      <c r="I2172" s="139"/>
      <c r="J2172" s="139"/>
      <c r="K2172" s="139"/>
      <c r="L2172" s="139"/>
      <c r="M2172" s="139"/>
      <c r="N2172" s="139"/>
      <c r="O2172" s="139"/>
      <c r="P2172" s="139"/>
      <c r="Q2172" s="139"/>
      <c r="R2172" s="139"/>
      <c r="S2172" s="139"/>
      <c r="T2172" s="139"/>
      <c r="U2172" s="139"/>
      <c r="V2172" s="139"/>
      <c r="W2172" s="139"/>
      <c r="X2172" s="139"/>
      <c r="Y2172" s="139"/>
      <c r="Z2172" s="139"/>
      <c r="AA2172" s="139"/>
      <c r="AB2172" s="139"/>
      <c r="AC2172" s="139"/>
      <c r="AD2172" s="139"/>
      <c r="AE2172" s="139"/>
      <c r="AF2172" s="163"/>
      <c r="AG2172" s="163"/>
      <c r="AH2172" s="163"/>
      <c r="AI2172" s="163"/>
      <c r="AJ2172" s="163"/>
      <c r="AK2172" s="164"/>
      <c r="AL2172" s="139"/>
      <c r="AM2172" s="139"/>
      <c r="AN2172" s="139"/>
      <c r="AO2172" s="139"/>
      <c r="BB2172" s="165"/>
      <c r="BC2172" s="161"/>
      <c r="BD2172" s="166"/>
      <c r="BJ2172" s="165"/>
      <c r="BK2172" s="161"/>
      <c r="BL2172" s="166"/>
      <c r="CJ2172" s="413"/>
      <c r="CK2172" s="413"/>
      <c r="CO2172" s="141"/>
    </row>
    <row r="2173" spans="1:93" s="5" customFormat="1" x14ac:dyDescent="0.25">
      <c r="A2173" s="139"/>
      <c r="B2173" s="139"/>
      <c r="C2173" s="139"/>
      <c r="D2173" s="139"/>
      <c r="E2173" s="139"/>
      <c r="F2173" s="139"/>
      <c r="G2173" s="139"/>
      <c r="H2173" s="139"/>
      <c r="I2173" s="139"/>
      <c r="J2173" s="139"/>
      <c r="K2173" s="139"/>
      <c r="L2173" s="139"/>
      <c r="M2173" s="139"/>
      <c r="N2173" s="139"/>
      <c r="O2173" s="139"/>
      <c r="P2173" s="139"/>
      <c r="Q2173" s="139"/>
      <c r="R2173" s="139"/>
      <c r="S2173" s="139"/>
      <c r="T2173" s="139"/>
      <c r="U2173" s="139"/>
      <c r="V2173" s="139"/>
      <c r="W2173" s="139"/>
      <c r="X2173" s="139"/>
      <c r="Y2173" s="139"/>
      <c r="Z2173" s="139"/>
      <c r="AA2173" s="139"/>
      <c r="AB2173" s="139"/>
      <c r="AC2173" s="139"/>
      <c r="AD2173" s="139"/>
      <c r="AE2173" s="139"/>
      <c r="AF2173" s="163"/>
      <c r="AG2173" s="163"/>
      <c r="AH2173" s="163"/>
      <c r="AI2173" s="163"/>
      <c r="AJ2173" s="163"/>
      <c r="AK2173" s="164"/>
      <c r="AL2173" s="139"/>
      <c r="AM2173" s="139"/>
      <c r="AN2173" s="139"/>
      <c r="AO2173" s="139"/>
      <c r="BB2173" s="165"/>
      <c r="BC2173" s="161"/>
      <c r="BD2173" s="166"/>
      <c r="BJ2173" s="165"/>
      <c r="BK2173" s="161"/>
      <c r="BL2173" s="166"/>
      <c r="CJ2173" s="413"/>
      <c r="CK2173" s="413"/>
      <c r="CO2173" s="141"/>
    </row>
    <row r="2174" spans="1:93" s="5" customFormat="1" x14ac:dyDescent="0.25">
      <c r="A2174" s="139"/>
      <c r="B2174" s="139"/>
      <c r="C2174" s="139"/>
      <c r="D2174" s="139"/>
      <c r="E2174" s="139"/>
      <c r="F2174" s="139"/>
      <c r="G2174" s="139"/>
      <c r="H2174" s="139"/>
      <c r="I2174" s="139"/>
      <c r="J2174" s="139"/>
      <c r="K2174" s="139"/>
      <c r="L2174" s="139"/>
      <c r="M2174" s="139"/>
      <c r="N2174" s="139"/>
      <c r="O2174" s="139"/>
      <c r="P2174" s="139"/>
      <c r="Q2174" s="139"/>
      <c r="R2174" s="139"/>
      <c r="S2174" s="139"/>
      <c r="T2174" s="139"/>
      <c r="U2174" s="139"/>
      <c r="V2174" s="139"/>
      <c r="W2174" s="139"/>
      <c r="X2174" s="139"/>
      <c r="Y2174" s="139"/>
      <c r="Z2174" s="139"/>
      <c r="AA2174" s="139"/>
      <c r="AB2174" s="139"/>
      <c r="AC2174" s="139"/>
      <c r="AD2174" s="139"/>
      <c r="AE2174" s="139"/>
      <c r="AF2174" s="163"/>
      <c r="AG2174" s="163"/>
      <c r="AH2174" s="163"/>
      <c r="AI2174" s="163"/>
      <c r="AJ2174" s="163"/>
      <c r="AK2174" s="164"/>
      <c r="AL2174" s="139"/>
      <c r="AM2174" s="139"/>
      <c r="AN2174" s="139"/>
      <c r="AO2174" s="139"/>
      <c r="BB2174" s="165"/>
      <c r="BC2174" s="161"/>
      <c r="BD2174" s="166"/>
      <c r="BJ2174" s="165"/>
      <c r="BK2174" s="161"/>
      <c r="BL2174" s="166"/>
      <c r="CJ2174" s="413"/>
      <c r="CK2174" s="413"/>
      <c r="CO2174" s="141"/>
    </row>
    <row r="2175" spans="1:93" s="5" customFormat="1" x14ac:dyDescent="0.25">
      <c r="A2175" s="139"/>
      <c r="B2175" s="139"/>
      <c r="C2175" s="139"/>
      <c r="D2175" s="139"/>
      <c r="E2175" s="139"/>
      <c r="F2175" s="139"/>
      <c r="G2175" s="139"/>
      <c r="H2175" s="139"/>
      <c r="I2175" s="139"/>
      <c r="J2175" s="139"/>
      <c r="K2175" s="139"/>
      <c r="L2175" s="139"/>
      <c r="M2175" s="139"/>
      <c r="N2175" s="139"/>
      <c r="O2175" s="139"/>
      <c r="P2175" s="139"/>
      <c r="Q2175" s="139"/>
      <c r="R2175" s="139"/>
      <c r="S2175" s="139"/>
      <c r="T2175" s="139"/>
      <c r="U2175" s="139"/>
      <c r="V2175" s="139"/>
      <c r="W2175" s="139"/>
      <c r="X2175" s="139"/>
      <c r="Y2175" s="139"/>
      <c r="Z2175" s="139"/>
      <c r="AA2175" s="139"/>
      <c r="AB2175" s="139"/>
      <c r="AC2175" s="139"/>
      <c r="AD2175" s="139"/>
      <c r="AE2175" s="139"/>
      <c r="AF2175" s="163"/>
      <c r="AG2175" s="163"/>
      <c r="AH2175" s="163"/>
      <c r="AI2175" s="163"/>
      <c r="AJ2175" s="163"/>
      <c r="AK2175" s="164"/>
      <c r="AL2175" s="139"/>
      <c r="AM2175" s="139"/>
      <c r="AN2175" s="139"/>
      <c r="AO2175" s="139"/>
      <c r="BB2175" s="165"/>
      <c r="BC2175" s="161"/>
      <c r="BD2175" s="166"/>
      <c r="BJ2175" s="165"/>
      <c r="BK2175" s="161"/>
      <c r="BL2175" s="166"/>
      <c r="CJ2175" s="413"/>
      <c r="CK2175" s="413"/>
      <c r="CO2175" s="141"/>
    </row>
    <row r="2176" spans="1:93" s="5" customFormat="1" x14ac:dyDescent="0.25">
      <c r="A2176" s="139"/>
      <c r="B2176" s="139"/>
      <c r="C2176" s="139"/>
      <c r="D2176" s="139"/>
      <c r="E2176" s="139"/>
      <c r="F2176" s="139"/>
      <c r="G2176" s="139"/>
      <c r="H2176" s="139"/>
      <c r="I2176" s="139"/>
      <c r="J2176" s="139"/>
      <c r="K2176" s="139"/>
      <c r="L2176" s="139"/>
      <c r="M2176" s="139"/>
      <c r="N2176" s="139"/>
      <c r="O2176" s="139"/>
      <c r="P2176" s="139"/>
      <c r="Q2176" s="139"/>
      <c r="R2176" s="139"/>
      <c r="S2176" s="139"/>
      <c r="T2176" s="139"/>
      <c r="U2176" s="139"/>
      <c r="V2176" s="139"/>
      <c r="W2176" s="139"/>
      <c r="X2176" s="139"/>
      <c r="Y2176" s="139"/>
      <c r="Z2176" s="139"/>
      <c r="AA2176" s="139"/>
      <c r="AB2176" s="139"/>
      <c r="AC2176" s="139"/>
      <c r="AD2176" s="139"/>
      <c r="AE2176" s="139"/>
      <c r="AF2176" s="163"/>
      <c r="AG2176" s="163"/>
      <c r="AH2176" s="163"/>
      <c r="AI2176" s="163"/>
      <c r="AJ2176" s="163"/>
      <c r="AK2176" s="164"/>
      <c r="AL2176" s="139"/>
      <c r="AM2176" s="139"/>
      <c r="AN2176" s="139"/>
      <c r="AO2176" s="139"/>
      <c r="BB2176" s="165"/>
      <c r="BC2176" s="161"/>
      <c r="BD2176" s="166"/>
      <c r="BJ2176" s="165"/>
      <c r="BK2176" s="161"/>
      <c r="BL2176" s="166"/>
      <c r="CJ2176" s="413"/>
      <c r="CK2176" s="413"/>
      <c r="CO2176" s="141"/>
    </row>
    <row r="2177" spans="1:93" s="5" customFormat="1" x14ac:dyDescent="0.25">
      <c r="A2177" s="139"/>
      <c r="B2177" s="139"/>
      <c r="C2177" s="139"/>
      <c r="D2177" s="139"/>
      <c r="E2177" s="139"/>
      <c r="F2177" s="139"/>
      <c r="G2177" s="139"/>
      <c r="H2177" s="139"/>
      <c r="I2177" s="139"/>
      <c r="J2177" s="139"/>
      <c r="K2177" s="139"/>
      <c r="L2177" s="139"/>
      <c r="M2177" s="139"/>
      <c r="N2177" s="139"/>
      <c r="O2177" s="139"/>
      <c r="P2177" s="139"/>
      <c r="Q2177" s="139"/>
      <c r="R2177" s="139"/>
      <c r="S2177" s="139"/>
      <c r="T2177" s="139"/>
      <c r="U2177" s="139"/>
      <c r="V2177" s="139"/>
      <c r="W2177" s="139"/>
      <c r="X2177" s="139"/>
      <c r="Y2177" s="139"/>
      <c r="Z2177" s="139"/>
      <c r="AA2177" s="139"/>
      <c r="AB2177" s="139"/>
      <c r="AC2177" s="139"/>
      <c r="AD2177" s="139"/>
      <c r="AE2177" s="139"/>
      <c r="AF2177" s="163"/>
      <c r="AG2177" s="163"/>
      <c r="AH2177" s="163"/>
      <c r="AI2177" s="163"/>
      <c r="AJ2177" s="163"/>
      <c r="AK2177" s="164"/>
      <c r="AL2177" s="139"/>
      <c r="AM2177" s="139"/>
      <c r="AN2177" s="139"/>
      <c r="AO2177" s="139"/>
      <c r="BB2177" s="165"/>
      <c r="BC2177" s="161"/>
      <c r="BD2177" s="166"/>
      <c r="BJ2177" s="165"/>
      <c r="BK2177" s="161"/>
      <c r="BL2177" s="166"/>
      <c r="CJ2177" s="413"/>
      <c r="CK2177" s="413"/>
      <c r="CO2177" s="141"/>
    </row>
    <row r="2178" spans="1:93" s="5" customFormat="1" x14ac:dyDescent="0.25">
      <c r="A2178" s="139"/>
      <c r="B2178" s="139"/>
      <c r="C2178" s="139"/>
      <c r="D2178" s="139"/>
      <c r="E2178" s="139"/>
      <c r="F2178" s="139"/>
      <c r="G2178" s="139"/>
      <c r="H2178" s="139"/>
      <c r="I2178" s="139"/>
      <c r="J2178" s="139"/>
      <c r="K2178" s="139"/>
      <c r="L2178" s="139"/>
      <c r="M2178" s="139"/>
      <c r="N2178" s="139"/>
      <c r="O2178" s="139"/>
      <c r="P2178" s="139"/>
      <c r="Q2178" s="139"/>
      <c r="R2178" s="139"/>
      <c r="S2178" s="139"/>
      <c r="T2178" s="139"/>
      <c r="U2178" s="139"/>
      <c r="V2178" s="139"/>
      <c r="W2178" s="139"/>
      <c r="X2178" s="139"/>
      <c r="Y2178" s="139"/>
      <c r="Z2178" s="139"/>
      <c r="AA2178" s="139"/>
      <c r="AB2178" s="139"/>
      <c r="AC2178" s="139"/>
      <c r="AD2178" s="139"/>
      <c r="AE2178" s="139"/>
      <c r="AF2178" s="163"/>
      <c r="AG2178" s="163"/>
      <c r="AH2178" s="163"/>
      <c r="AI2178" s="163"/>
      <c r="AJ2178" s="163"/>
      <c r="AK2178" s="164"/>
      <c r="AL2178" s="139"/>
      <c r="AM2178" s="139"/>
      <c r="AN2178" s="139"/>
      <c r="AO2178" s="139"/>
      <c r="BB2178" s="165"/>
      <c r="BC2178" s="161"/>
      <c r="BD2178" s="166"/>
      <c r="BJ2178" s="165"/>
      <c r="BK2178" s="161"/>
      <c r="BL2178" s="166"/>
      <c r="CJ2178" s="413"/>
      <c r="CK2178" s="413"/>
      <c r="CO2178" s="141"/>
    </row>
    <row r="2179" spans="1:93" s="5" customFormat="1" x14ac:dyDescent="0.25">
      <c r="A2179" s="139"/>
      <c r="B2179" s="139"/>
      <c r="C2179" s="139"/>
      <c r="D2179" s="139"/>
      <c r="E2179" s="139"/>
      <c r="F2179" s="139"/>
      <c r="G2179" s="139"/>
      <c r="H2179" s="139"/>
      <c r="I2179" s="139"/>
      <c r="J2179" s="139"/>
      <c r="K2179" s="139"/>
      <c r="L2179" s="139"/>
      <c r="M2179" s="139"/>
      <c r="N2179" s="139"/>
      <c r="O2179" s="139"/>
      <c r="P2179" s="139"/>
      <c r="Q2179" s="139"/>
      <c r="R2179" s="139"/>
      <c r="S2179" s="139"/>
      <c r="T2179" s="139"/>
      <c r="U2179" s="139"/>
      <c r="V2179" s="139"/>
      <c r="W2179" s="139"/>
      <c r="X2179" s="139"/>
      <c r="Y2179" s="139"/>
      <c r="Z2179" s="139"/>
      <c r="AA2179" s="139"/>
      <c r="AB2179" s="139"/>
      <c r="AC2179" s="139"/>
      <c r="AD2179" s="139"/>
      <c r="AE2179" s="139"/>
      <c r="AF2179" s="163"/>
      <c r="AG2179" s="163"/>
      <c r="AH2179" s="163"/>
      <c r="AI2179" s="163"/>
      <c r="AJ2179" s="163"/>
      <c r="AK2179" s="164"/>
      <c r="AL2179" s="139"/>
      <c r="AM2179" s="139"/>
      <c r="AN2179" s="139"/>
      <c r="AO2179" s="139"/>
      <c r="BB2179" s="165"/>
      <c r="BC2179" s="161"/>
      <c r="BD2179" s="166"/>
      <c r="BJ2179" s="165"/>
      <c r="BK2179" s="161"/>
      <c r="BL2179" s="166"/>
      <c r="CJ2179" s="413"/>
      <c r="CK2179" s="413"/>
      <c r="CO2179" s="141"/>
    </row>
    <row r="2180" spans="1:93" s="5" customFormat="1" x14ac:dyDescent="0.25">
      <c r="A2180" s="139"/>
      <c r="B2180" s="139"/>
      <c r="C2180" s="139"/>
      <c r="D2180" s="139"/>
      <c r="E2180" s="139"/>
      <c r="F2180" s="139"/>
      <c r="G2180" s="139"/>
      <c r="H2180" s="139"/>
      <c r="I2180" s="139"/>
      <c r="J2180" s="139"/>
      <c r="K2180" s="139"/>
      <c r="L2180" s="139"/>
      <c r="M2180" s="139"/>
      <c r="N2180" s="139"/>
      <c r="O2180" s="139"/>
      <c r="P2180" s="139"/>
      <c r="Q2180" s="139"/>
      <c r="R2180" s="139"/>
      <c r="S2180" s="139"/>
      <c r="T2180" s="139"/>
      <c r="U2180" s="139"/>
      <c r="V2180" s="139"/>
      <c r="W2180" s="139"/>
      <c r="X2180" s="139"/>
      <c r="Y2180" s="139"/>
      <c r="Z2180" s="139"/>
      <c r="AA2180" s="139"/>
      <c r="AB2180" s="139"/>
      <c r="AC2180" s="139"/>
      <c r="AD2180" s="139"/>
      <c r="AE2180" s="139"/>
      <c r="AF2180" s="163"/>
      <c r="AG2180" s="163"/>
      <c r="AH2180" s="163"/>
      <c r="AI2180" s="163"/>
      <c r="AJ2180" s="163"/>
      <c r="AK2180" s="164"/>
      <c r="AL2180" s="139"/>
      <c r="AM2180" s="139"/>
      <c r="AN2180" s="139"/>
      <c r="AO2180" s="139"/>
      <c r="BB2180" s="165"/>
      <c r="BC2180" s="161"/>
      <c r="BD2180" s="166"/>
      <c r="BJ2180" s="165"/>
      <c r="BK2180" s="161"/>
      <c r="BL2180" s="166"/>
      <c r="CJ2180" s="413"/>
      <c r="CK2180" s="413"/>
      <c r="CO2180" s="141"/>
    </row>
    <row r="2181" spans="1:93" s="5" customFormat="1" x14ac:dyDescent="0.25">
      <c r="A2181" s="139"/>
      <c r="B2181" s="139"/>
      <c r="C2181" s="139"/>
      <c r="D2181" s="139"/>
      <c r="E2181" s="139"/>
      <c r="F2181" s="139"/>
      <c r="G2181" s="139"/>
      <c r="H2181" s="139"/>
      <c r="I2181" s="139"/>
      <c r="J2181" s="139"/>
      <c r="K2181" s="139"/>
      <c r="L2181" s="139"/>
      <c r="M2181" s="139"/>
      <c r="N2181" s="139"/>
      <c r="O2181" s="139"/>
      <c r="P2181" s="139"/>
      <c r="Q2181" s="139"/>
      <c r="R2181" s="139"/>
      <c r="S2181" s="139"/>
      <c r="T2181" s="139"/>
      <c r="U2181" s="139"/>
      <c r="V2181" s="139"/>
      <c r="W2181" s="139"/>
      <c r="X2181" s="139"/>
      <c r="Y2181" s="139"/>
      <c r="Z2181" s="139"/>
      <c r="AA2181" s="139"/>
      <c r="AB2181" s="139"/>
      <c r="AC2181" s="139"/>
      <c r="AD2181" s="139"/>
      <c r="AE2181" s="139"/>
      <c r="AF2181" s="163"/>
      <c r="AG2181" s="163"/>
      <c r="AH2181" s="163"/>
      <c r="AI2181" s="163"/>
      <c r="AJ2181" s="163"/>
      <c r="AK2181" s="164"/>
      <c r="AL2181" s="139"/>
      <c r="AM2181" s="139"/>
      <c r="AN2181" s="139"/>
      <c r="AO2181" s="139"/>
      <c r="BB2181" s="165"/>
      <c r="BC2181" s="161"/>
      <c r="BD2181" s="166"/>
      <c r="BJ2181" s="165"/>
      <c r="BK2181" s="161"/>
      <c r="BL2181" s="166"/>
      <c r="CJ2181" s="413"/>
      <c r="CK2181" s="413"/>
      <c r="CO2181" s="141"/>
    </row>
    <row r="2182" spans="1:93" s="5" customFormat="1" x14ac:dyDescent="0.25">
      <c r="A2182" s="139"/>
      <c r="B2182" s="139"/>
      <c r="C2182" s="139"/>
      <c r="D2182" s="139"/>
      <c r="E2182" s="139"/>
      <c r="F2182" s="139"/>
      <c r="G2182" s="139"/>
      <c r="H2182" s="139"/>
      <c r="I2182" s="139"/>
      <c r="J2182" s="139"/>
      <c r="K2182" s="139"/>
      <c r="L2182" s="139"/>
      <c r="M2182" s="139"/>
      <c r="N2182" s="139"/>
      <c r="O2182" s="139"/>
      <c r="P2182" s="139"/>
      <c r="Q2182" s="139"/>
      <c r="R2182" s="139"/>
      <c r="S2182" s="139"/>
      <c r="T2182" s="139"/>
      <c r="U2182" s="139"/>
      <c r="V2182" s="139"/>
      <c r="W2182" s="139"/>
      <c r="X2182" s="139"/>
      <c r="Y2182" s="139"/>
      <c r="Z2182" s="139"/>
      <c r="AA2182" s="139"/>
      <c r="AB2182" s="139"/>
      <c r="AC2182" s="139"/>
      <c r="AD2182" s="139"/>
      <c r="AE2182" s="139"/>
      <c r="AF2182" s="163"/>
      <c r="AG2182" s="163"/>
      <c r="AH2182" s="163"/>
      <c r="AI2182" s="163"/>
      <c r="AJ2182" s="163"/>
      <c r="AK2182" s="164"/>
      <c r="AL2182" s="139"/>
      <c r="AM2182" s="139"/>
      <c r="AN2182" s="139"/>
      <c r="AO2182" s="139"/>
      <c r="BB2182" s="165"/>
      <c r="BC2182" s="161"/>
      <c r="BD2182" s="166"/>
      <c r="BJ2182" s="165"/>
      <c r="BK2182" s="161"/>
      <c r="BL2182" s="166"/>
      <c r="CJ2182" s="413"/>
      <c r="CK2182" s="413"/>
      <c r="CO2182" s="141"/>
    </row>
    <row r="2183" spans="1:93" s="5" customFormat="1" x14ac:dyDescent="0.25">
      <c r="A2183" s="139"/>
      <c r="B2183" s="139"/>
      <c r="C2183" s="139"/>
      <c r="D2183" s="139"/>
      <c r="E2183" s="139"/>
      <c r="F2183" s="139"/>
      <c r="G2183" s="139"/>
      <c r="H2183" s="139"/>
      <c r="I2183" s="139"/>
      <c r="J2183" s="139"/>
      <c r="K2183" s="139"/>
      <c r="L2183" s="139"/>
      <c r="M2183" s="139"/>
      <c r="N2183" s="139"/>
      <c r="O2183" s="139"/>
      <c r="P2183" s="139"/>
      <c r="Q2183" s="139"/>
      <c r="R2183" s="139"/>
      <c r="S2183" s="139"/>
      <c r="T2183" s="139"/>
      <c r="U2183" s="139"/>
      <c r="V2183" s="139"/>
      <c r="W2183" s="139"/>
      <c r="X2183" s="139"/>
      <c r="Y2183" s="139"/>
      <c r="Z2183" s="139"/>
      <c r="AA2183" s="139"/>
      <c r="AB2183" s="139"/>
      <c r="AC2183" s="139"/>
      <c r="AD2183" s="139"/>
      <c r="AE2183" s="139"/>
      <c r="AF2183" s="163"/>
      <c r="AG2183" s="163"/>
      <c r="AH2183" s="163"/>
      <c r="AI2183" s="163"/>
      <c r="AJ2183" s="163"/>
      <c r="AK2183" s="164"/>
      <c r="AL2183" s="139"/>
      <c r="AM2183" s="139"/>
      <c r="AN2183" s="139"/>
      <c r="AO2183" s="139"/>
      <c r="BB2183" s="165"/>
      <c r="BC2183" s="161"/>
      <c r="BD2183" s="166"/>
      <c r="BJ2183" s="165"/>
      <c r="BK2183" s="161"/>
      <c r="BL2183" s="166"/>
      <c r="CJ2183" s="413"/>
      <c r="CK2183" s="413"/>
      <c r="CO2183" s="141"/>
    </row>
    <row r="2184" spans="1:93" s="5" customFormat="1" x14ac:dyDescent="0.25">
      <c r="A2184" s="139"/>
      <c r="B2184" s="139"/>
      <c r="C2184" s="139"/>
      <c r="D2184" s="139"/>
      <c r="E2184" s="139"/>
      <c r="F2184" s="139"/>
      <c r="G2184" s="139"/>
      <c r="H2184" s="139"/>
      <c r="I2184" s="139"/>
      <c r="J2184" s="139"/>
      <c r="K2184" s="139"/>
      <c r="L2184" s="139"/>
      <c r="M2184" s="139"/>
      <c r="N2184" s="139"/>
      <c r="O2184" s="139"/>
      <c r="P2184" s="139"/>
      <c r="Q2184" s="139"/>
      <c r="R2184" s="139"/>
      <c r="S2184" s="139"/>
      <c r="T2184" s="139"/>
      <c r="U2184" s="139"/>
      <c r="V2184" s="139"/>
      <c r="W2184" s="139"/>
      <c r="X2184" s="139"/>
      <c r="Y2184" s="139"/>
      <c r="Z2184" s="139"/>
      <c r="AA2184" s="139"/>
      <c r="AB2184" s="139"/>
      <c r="AC2184" s="139"/>
      <c r="AD2184" s="139"/>
      <c r="AE2184" s="139"/>
      <c r="AF2184" s="163"/>
      <c r="AG2184" s="163"/>
      <c r="AH2184" s="163"/>
      <c r="AI2184" s="163"/>
      <c r="AJ2184" s="163"/>
      <c r="AK2184" s="164"/>
      <c r="AL2184" s="139"/>
      <c r="AM2184" s="139"/>
      <c r="AN2184" s="139"/>
      <c r="AO2184" s="139"/>
      <c r="BB2184" s="165"/>
      <c r="BC2184" s="161"/>
      <c r="BD2184" s="166"/>
      <c r="BJ2184" s="165"/>
      <c r="BK2184" s="161"/>
      <c r="BL2184" s="166"/>
      <c r="CJ2184" s="413"/>
      <c r="CK2184" s="413"/>
      <c r="CO2184" s="141"/>
    </row>
    <row r="2185" spans="1:93" s="5" customFormat="1" x14ac:dyDescent="0.25">
      <c r="A2185" s="139"/>
      <c r="B2185" s="139"/>
      <c r="C2185" s="139"/>
      <c r="D2185" s="139"/>
      <c r="E2185" s="139"/>
      <c r="F2185" s="139"/>
      <c r="G2185" s="139"/>
      <c r="H2185" s="139"/>
      <c r="I2185" s="139"/>
      <c r="J2185" s="139"/>
      <c r="K2185" s="139"/>
      <c r="L2185" s="139"/>
      <c r="M2185" s="139"/>
      <c r="N2185" s="139"/>
      <c r="O2185" s="139"/>
      <c r="P2185" s="139"/>
      <c r="Q2185" s="139"/>
      <c r="R2185" s="139"/>
      <c r="S2185" s="139"/>
      <c r="T2185" s="139"/>
      <c r="U2185" s="139"/>
      <c r="V2185" s="139"/>
      <c r="W2185" s="139"/>
      <c r="X2185" s="139"/>
      <c r="Y2185" s="139"/>
      <c r="Z2185" s="139"/>
      <c r="AA2185" s="139"/>
      <c r="AB2185" s="139"/>
      <c r="AC2185" s="139"/>
      <c r="AD2185" s="139"/>
      <c r="AE2185" s="139"/>
      <c r="AF2185" s="163"/>
      <c r="AG2185" s="163"/>
      <c r="AH2185" s="163"/>
      <c r="AI2185" s="163"/>
      <c r="AJ2185" s="163"/>
      <c r="AK2185" s="164"/>
      <c r="AL2185" s="139"/>
      <c r="AM2185" s="139"/>
      <c r="AN2185" s="139"/>
      <c r="AO2185" s="139"/>
      <c r="BB2185" s="165"/>
      <c r="BC2185" s="161"/>
      <c r="BD2185" s="166"/>
      <c r="BJ2185" s="165"/>
      <c r="BK2185" s="161"/>
      <c r="BL2185" s="166"/>
      <c r="CJ2185" s="413"/>
      <c r="CK2185" s="413"/>
      <c r="CO2185" s="141"/>
    </row>
    <row r="2186" spans="1:93" s="5" customFormat="1" x14ac:dyDescent="0.25">
      <c r="A2186" s="139"/>
      <c r="B2186" s="139"/>
      <c r="C2186" s="139"/>
      <c r="D2186" s="139"/>
      <c r="E2186" s="139"/>
      <c r="F2186" s="139"/>
      <c r="G2186" s="139"/>
      <c r="H2186" s="139"/>
      <c r="I2186" s="139"/>
      <c r="J2186" s="139"/>
      <c r="K2186" s="139"/>
      <c r="L2186" s="139"/>
      <c r="M2186" s="139"/>
      <c r="N2186" s="139"/>
      <c r="O2186" s="139"/>
      <c r="P2186" s="139"/>
      <c r="Q2186" s="139"/>
      <c r="R2186" s="139"/>
      <c r="S2186" s="139"/>
      <c r="T2186" s="139"/>
      <c r="U2186" s="139"/>
      <c r="V2186" s="139"/>
      <c r="W2186" s="139"/>
      <c r="X2186" s="139"/>
      <c r="Y2186" s="139"/>
      <c r="Z2186" s="139"/>
      <c r="AA2186" s="139"/>
      <c r="AB2186" s="139"/>
      <c r="AC2186" s="139"/>
      <c r="AD2186" s="139"/>
      <c r="AE2186" s="139"/>
      <c r="AF2186" s="163"/>
      <c r="AG2186" s="163"/>
      <c r="AH2186" s="163"/>
      <c r="AI2186" s="163"/>
      <c r="AJ2186" s="163"/>
      <c r="AK2186" s="164"/>
      <c r="AL2186" s="139"/>
      <c r="AM2186" s="139"/>
      <c r="AN2186" s="139"/>
      <c r="AO2186" s="139"/>
      <c r="BB2186" s="165"/>
      <c r="BC2186" s="161"/>
      <c r="BD2186" s="166"/>
      <c r="BJ2186" s="165"/>
      <c r="BK2186" s="161"/>
      <c r="BL2186" s="166"/>
      <c r="CJ2186" s="413"/>
      <c r="CK2186" s="413"/>
      <c r="CO2186" s="141"/>
    </row>
    <row r="2187" spans="1:93" s="5" customFormat="1" x14ac:dyDescent="0.25">
      <c r="A2187" s="139"/>
      <c r="B2187" s="139"/>
      <c r="C2187" s="139"/>
      <c r="D2187" s="139"/>
      <c r="E2187" s="139"/>
      <c r="F2187" s="139"/>
      <c r="G2187" s="139"/>
      <c r="H2187" s="139"/>
      <c r="I2187" s="139"/>
      <c r="J2187" s="139"/>
      <c r="K2187" s="139"/>
      <c r="L2187" s="139"/>
      <c r="M2187" s="139"/>
      <c r="N2187" s="139"/>
      <c r="O2187" s="139"/>
      <c r="P2187" s="139"/>
      <c r="Q2187" s="139"/>
      <c r="R2187" s="139"/>
      <c r="S2187" s="139"/>
      <c r="T2187" s="139"/>
      <c r="U2187" s="139"/>
      <c r="V2187" s="139"/>
      <c r="W2187" s="139"/>
      <c r="X2187" s="139"/>
      <c r="Y2187" s="139"/>
      <c r="Z2187" s="139"/>
      <c r="AA2187" s="139"/>
      <c r="AB2187" s="139"/>
      <c r="AC2187" s="139"/>
      <c r="AD2187" s="139"/>
      <c r="AE2187" s="139"/>
      <c r="AF2187" s="163"/>
      <c r="AG2187" s="163"/>
      <c r="AH2187" s="163"/>
      <c r="AI2187" s="163"/>
      <c r="AJ2187" s="163"/>
      <c r="AK2187" s="164"/>
      <c r="AL2187" s="139"/>
      <c r="AM2187" s="139"/>
      <c r="AN2187" s="139"/>
      <c r="AO2187" s="139"/>
      <c r="BB2187" s="165"/>
      <c r="BC2187" s="161"/>
      <c r="BD2187" s="166"/>
      <c r="BJ2187" s="165"/>
      <c r="BK2187" s="161"/>
      <c r="BL2187" s="166"/>
      <c r="CJ2187" s="413"/>
      <c r="CK2187" s="413"/>
      <c r="CO2187" s="141"/>
    </row>
    <row r="2188" spans="1:93" s="5" customFormat="1" x14ac:dyDescent="0.25">
      <c r="A2188" s="139"/>
      <c r="B2188" s="139"/>
      <c r="C2188" s="139"/>
      <c r="D2188" s="139"/>
      <c r="E2188" s="139"/>
      <c r="F2188" s="139"/>
      <c r="G2188" s="139"/>
      <c r="H2188" s="139"/>
      <c r="I2188" s="139"/>
      <c r="J2188" s="139"/>
      <c r="K2188" s="139"/>
      <c r="L2188" s="139"/>
      <c r="M2188" s="139"/>
      <c r="N2188" s="139"/>
      <c r="O2188" s="139"/>
      <c r="P2188" s="139"/>
      <c r="Q2188" s="139"/>
      <c r="R2188" s="139"/>
      <c r="S2188" s="139"/>
      <c r="T2188" s="139"/>
      <c r="U2188" s="139"/>
      <c r="V2188" s="139"/>
      <c r="W2188" s="139"/>
      <c r="X2188" s="139"/>
      <c r="Y2188" s="139"/>
      <c r="Z2188" s="139"/>
      <c r="AA2188" s="139"/>
      <c r="AB2188" s="139"/>
      <c r="AC2188" s="139"/>
      <c r="AD2188" s="139"/>
      <c r="AE2188" s="139"/>
      <c r="AF2188" s="163"/>
      <c r="AG2188" s="163"/>
      <c r="AH2188" s="163"/>
      <c r="AI2188" s="163"/>
      <c r="AJ2188" s="163"/>
      <c r="AK2188" s="164"/>
      <c r="AL2188" s="139"/>
      <c r="AM2188" s="139"/>
      <c r="AN2188" s="139"/>
      <c r="AO2188" s="139"/>
      <c r="BB2188" s="165"/>
      <c r="BC2188" s="161"/>
      <c r="BD2188" s="166"/>
      <c r="BJ2188" s="165"/>
      <c r="BK2188" s="161"/>
      <c r="BL2188" s="166"/>
      <c r="CJ2188" s="413"/>
      <c r="CK2188" s="413"/>
      <c r="CO2188" s="141"/>
    </row>
    <row r="2189" spans="1:93" s="5" customFormat="1" x14ac:dyDescent="0.25">
      <c r="A2189" s="139"/>
      <c r="B2189" s="139"/>
      <c r="C2189" s="139"/>
      <c r="D2189" s="139"/>
      <c r="E2189" s="139"/>
      <c r="F2189" s="139"/>
      <c r="G2189" s="139"/>
      <c r="H2189" s="139"/>
      <c r="I2189" s="139"/>
      <c r="J2189" s="139"/>
      <c r="K2189" s="139"/>
      <c r="L2189" s="139"/>
      <c r="M2189" s="139"/>
      <c r="N2189" s="139"/>
      <c r="O2189" s="139"/>
      <c r="P2189" s="139"/>
      <c r="Q2189" s="139"/>
      <c r="R2189" s="139"/>
      <c r="S2189" s="139"/>
      <c r="T2189" s="139"/>
      <c r="U2189" s="139"/>
      <c r="V2189" s="139"/>
      <c r="W2189" s="139"/>
      <c r="X2189" s="139"/>
      <c r="Y2189" s="139"/>
      <c r="Z2189" s="139"/>
      <c r="AA2189" s="139"/>
      <c r="AB2189" s="139"/>
      <c r="AC2189" s="139"/>
      <c r="AD2189" s="139"/>
      <c r="AE2189" s="139"/>
      <c r="AF2189" s="163"/>
      <c r="AG2189" s="163"/>
      <c r="AH2189" s="163"/>
      <c r="AI2189" s="163"/>
      <c r="AJ2189" s="163"/>
      <c r="AK2189" s="164"/>
      <c r="AL2189" s="139"/>
      <c r="AM2189" s="139"/>
      <c r="AN2189" s="139"/>
      <c r="AO2189" s="139"/>
      <c r="BB2189" s="165"/>
      <c r="BC2189" s="161"/>
      <c r="BD2189" s="166"/>
      <c r="BJ2189" s="165"/>
      <c r="BK2189" s="161"/>
      <c r="BL2189" s="166"/>
      <c r="CJ2189" s="413"/>
      <c r="CK2189" s="413"/>
      <c r="CO2189" s="141"/>
    </row>
    <row r="2190" spans="1:93" s="5" customFormat="1" x14ac:dyDescent="0.25">
      <c r="A2190" s="139"/>
      <c r="B2190" s="139"/>
      <c r="C2190" s="139"/>
      <c r="D2190" s="139"/>
      <c r="E2190" s="139"/>
      <c r="F2190" s="139"/>
      <c r="G2190" s="139"/>
      <c r="H2190" s="139"/>
      <c r="I2190" s="139"/>
      <c r="J2190" s="139"/>
      <c r="K2190" s="139"/>
      <c r="L2190" s="139"/>
      <c r="M2190" s="139"/>
      <c r="N2190" s="139"/>
      <c r="O2190" s="139"/>
      <c r="P2190" s="139"/>
      <c r="Q2190" s="139"/>
      <c r="R2190" s="139"/>
      <c r="S2190" s="139"/>
      <c r="T2190" s="139"/>
      <c r="U2190" s="139"/>
      <c r="V2190" s="139"/>
      <c r="W2190" s="139"/>
      <c r="X2190" s="139"/>
      <c r="Y2190" s="139"/>
      <c r="Z2190" s="139"/>
      <c r="AA2190" s="139"/>
      <c r="AB2190" s="139"/>
      <c r="AC2190" s="139"/>
      <c r="AD2190" s="139"/>
      <c r="AE2190" s="139"/>
      <c r="AF2190" s="163"/>
      <c r="AG2190" s="163"/>
      <c r="AH2190" s="163"/>
      <c r="AI2190" s="163"/>
      <c r="AJ2190" s="163"/>
      <c r="AK2190" s="164"/>
      <c r="AL2190" s="139"/>
      <c r="AM2190" s="139"/>
      <c r="AN2190" s="139"/>
      <c r="AO2190" s="139"/>
      <c r="BB2190" s="165"/>
      <c r="BC2190" s="161"/>
      <c r="BD2190" s="166"/>
      <c r="BJ2190" s="165"/>
      <c r="BK2190" s="161"/>
      <c r="BL2190" s="166"/>
      <c r="CJ2190" s="413"/>
      <c r="CK2190" s="413"/>
      <c r="CO2190" s="141"/>
    </row>
    <row r="2191" spans="1:93" s="5" customFormat="1" x14ac:dyDescent="0.25">
      <c r="A2191" s="139"/>
      <c r="B2191" s="139"/>
      <c r="C2191" s="139"/>
      <c r="D2191" s="139"/>
      <c r="E2191" s="139"/>
      <c r="F2191" s="139"/>
      <c r="G2191" s="139"/>
      <c r="H2191" s="139"/>
      <c r="I2191" s="139"/>
      <c r="J2191" s="139"/>
      <c r="K2191" s="139"/>
      <c r="L2191" s="139"/>
      <c r="M2191" s="139"/>
      <c r="N2191" s="139"/>
      <c r="O2191" s="139"/>
      <c r="P2191" s="139"/>
      <c r="Q2191" s="139"/>
      <c r="R2191" s="139"/>
      <c r="S2191" s="139"/>
      <c r="T2191" s="139"/>
      <c r="U2191" s="139"/>
      <c r="V2191" s="139"/>
      <c r="W2191" s="139"/>
      <c r="X2191" s="139"/>
      <c r="Y2191" s="139"/>
      <c r="Z2191" s="139"/>
      <c r="AA2191" s="139"/>
      <c r="AB2191" s="139"/>
      <c r="AC2191" s="139"/>
      <c r="AD2191" s="139"/>
      <c r="AE2191" s="139"/>
      <c r="AF2191" s="163"/>
      <c r="AG2191" s="163"/>
      <c r="AH2191" s="163"/>
      <c r="AI2191" s="163"/>
      <c r="AJ2191" s="163"/>
      <c r="AK2191" s="164"/>
      <c r="AL2191" s="139"/>
      <c r="AM2191" s="139"/>
      <c r="AN2191" s="139"/>
      <c r="AO2191" s="139"/>
      <c r="BB2191" s="165"/>
      <c r="BC2191" s="161"/>
      <c r="BD2191" s="166"/>
      <c r="BJ2191" s="165"/>
      <c r="BK2191" s="161"/>
      <c r="BL2191" s="166"/>
      <c r="CJ2191" s="413"/>
      <c r="CK2191" s="413"/>
      <c r="CO2191" s="141"/>
    </row>
    <row r="2192" spans="1:93" s="5" customFormat="1" x14ac:dyDescent="0.25">
      <c r="A2192" s="139"/>
      <c r="B2192" s="139"/>
      <c r="C2192" s="139"/>
      <c r="D2192" s="139"/>
      <c r="E2192" s="139"/>
      <c r="F2192" s="139"/>
      <c r="G2192" s="139"/>
      <c r="H2192" s="139"/>
      <c r="I2192" s="139"/>
      <c r="J2192" s="139"/>
      <c r="K2192" s="139"/>
      <c r="L2192" s="139"/>
      <c r="M2192" s="139"/>
      <c r="N2192" s="139"/>
      <c r="O2192" s="139"/>
      <c r="P2192" s="139"/>
      <c r="Q2192" s="139"/>
      <c r="R2192" s="139"/>
      <c r="S2192" s="139"/>
      <c r="T2192" s="139"/>
      <c r="U2192" s="139"/>
      <c r="V2192" s="139"/>
      <c r="W2192" s="139"/>
      <c r="X2192" s="139"/>
      <c r="Y2192" s="139"/>
      <c r="Z2192" s="139"/>
      <c r="AA2192" s="139"/>
      <c r="AB2192" s="139"/>
      <c r="AC2192" s="139"/>
      <c r="AD2192" s="139"/>
      <c r="AE2192" s="139"/>
      <c r="AF2192" s="163"/>
      <c r="AG2192" s="163"/>
      <c r="AH2192" s="163"/>
      <c r="AI2192" s="163"/>
      <c r="AJ2192" s="163"/>
      <c r="AK2192" s="164"/>
      <c r="AL2192" s="139"/>
      <c r="AM2192" s="139"/>
      <c r="AN2192" s="139"/>
      <c r="AO2192" s="139"/>
      <c r="BB2192" s="165"/>
      <c r="BC2192" s="161"/>
      <c r="BD2192" s="166"/>
      <c r="BJ2192" s="165"/>
      <c r="BK2192" s="161"/>
      <c r="BL2192" s="166"/>
      <c r="CJ2192" s="413"/>
      <c r="CK2192" s="413"/>
      <c r="CO2192" s="141"/>
    </row>
    <row r="2193" spans="1:93" s="5" customFormat="1" x14ac:dyDescent="0.25">
      <c r="A2193" s="139"/>
      <c r="B2193" s="139"/>
      <c r="C2193" s="139"/>
      <c r="D2193" s="139"/>
      <c r="E2193" s="139"/>
      <c r="F2193" s="139"/>
      <c r="G2193" s="139"/>
      <c r="H2193" s="139"/>
      <c r="I2193" s="139"/>
      <c r="J2193" s="139"/>
      <c r="K2193" s="139"/>
      <c r="L2193" s="139"/>
      <c r="M2193" s="139"/>
      <c r="N2193" s="139"/>
      <c r="O2193" s="139"/>
      <c r="P2193" s="139"/>
      <c r="Q2193" s="139"/>
      <c r="R2193" s="139"/>
      <c r="S2193" s="139"/>
      <c r="T2193" s="139"/>
      <c r="U2193" s="139"/>
      <c r="V2193" s="139"/>
      <c r="W2193" s="139"/>
      <c r="X2193" s="139"/>
      <c r="Y2193" s="139"/>
      <c r="Z2193" s="139"/>
      <c r="AA2193" s="139"/>
      <c r="AB2193" s="139"/>
      <c r="AC2193" s="139"/>
      <c r="AD2193" s="139"/>
      <c r="AE2193" s="139"/>
      <c r="AF2193" s="163"/>
      <c r="AG2193" s="163"/>
      <c r="AH2193" s="163"/>
      <c r="AI2193" s="163"/>
      <c r="AJ2193" s="163"/>
      <c r="AK2193" s="164"/>
      <c r="AL2193" s="139"/>
      <c r="AM2193" s="139"/>
      <c r="AN2193" s="139"/>
      <c r="AO2193" s="139"/>
      <c r="BB2193" s="165"/>
      <c r="BC2193" s="161"/>
      <c r="BD2193" s="166"/>
      <c r="BJ2193" s="165"/>
      <c r="BK2193" s="161"/>
      <c r="BL2193" s="166"/>
      <c r="CJ2193" s="413"/>
      <c r="CK2193" s="413"/>
      <c r="CO2193" s="141"/>
    </row>
    <row r="2194" spans="1:93" s="5" customFormat="1" x14ac:dyDescent="0.25">
      <c r="A2194" s="139"/>
      <c r="B2194" s="139"/>
      <c r="C2194" s="139"/>
      <c r="D2194" s="139"/>
      <c r="E2194" s="139"/>
      <c r="F2194" s="139"/>
      <c r="G2194" s="139"/>
      <c r="H2194" s="139"/>
      <c r="I2194" s="139"/>
      <c r="J2194" s="139"/>
      <c r="K2194" s="139"/>
      <c r="L2194" s="139"/>
      <c r="M2194" s="139"/>
      <c r="N2194" s="139"/>
      <c r="O2194" s="139"/>
      <c r="P2194" s="139"/>
      <c r="Q2194" s="139"/>
      <c r="R2194" s="139"/>
      <c r="S2194" s="139"/>
      <c r="T2194" s="139"/>
      <c r="U2194" s="139"/>
      <c r="V2194" s="139"/>
      <c r="W2194" s="139"/>
      <c r="X2194" s="139"/>
      <c r="Y2194" s="139"/>
      <c r="Z2194" s="139"/>
      <c r="AA2194" s="139"/>
      <c r="AB2194" s="139"/>
      <c r="AC2194" s="139"/>
      <c r="AD2194" s="139"/>
      <c r="AE2194" s="139"/>
      <c r="AF2194" s="163"/>
      <c r="AG2194" s="163"/>
      <c r="AH2194" s="163"/>
      <c r="AI2194" s="163"/>
      <c r="AJ2194" s="163"/>
      <c r="AK2194" s="164"/>
      <c r="AL2194" s="139"/>
      <c r="AM2194" s="139"/>
      <c r="AN2194" s="139"/>
      <c r="AO2194" s="139"/>
      <c r="BB2194" s="165"/>
      <c r="BC2194" s="161"/>
      <c r="BD2194" s="166"/>
      <c r="BJ2194" s="165"/>
      <c r="BK2194" s="161"/>
      <c r="BL2194" s="166"/>
      <c r="CJ2194" s="413"/>
      <c r="CK2194" s="413"/>
      <c r="CO2194" s="141"/>
    </row>
    <row r="2195" spans="1:93" s="5" customFormat="1" x14ac:dyDescent="0.25">
      <c r="A2195" s="139"/>
      <c r="B2195" s="139"/>
      <c r="C2195" s="139"/>
      <c r="D2195" s="139"/>
      <c r="E2195" s="139"/>
      <c r="F2195" s="139"/>
      <c r="G2195" s="139"/>
      <c r="H2195" s="139"/>
      <c r="I2195" s="139"/>
      <c r="J2195" s="139"/>
      <c r="K2195" s="139"/>
      <c r="L2195" s="139"/>
      <c r="M2195" s="139"/>
      <c r="N2195" s="139"/>
      <c r="O2195" s="139"/>
      <c r="P2195" s="139"/>
      <c r="Q2195" s="139"/>
      <c r="R2195" s="139"/>
      <c r="S2195" s="139"/>
      <c r="T2195" s="139"/>
      <c r="U2195" s="139"/>
      <c r="V2195" s="139"/>
      <c r="W2195" s="139"/>
      <c r="X2195" s="139"/>
      <c r="Y2195" s="139"/>
      <c r="Z2195" s="139"/>
      <c r="AA2195" s="139"/>
      <c r="AB2195" s="139"/>
      <c r="AC2195" s="139"/>
      <c r="AD2195" s="139"/>
      <c r="AE2195" s="139"/>
      <c r="AF2195" s="163"/>
      <c r="AG2195" s="163"/>
      <c r="AH2195" s="163"/>
      <c r="AI2195" s="163"/>
      <c r="AJ2195" s="163"/>
      <c r="AK2195" s="164"/>
      <c r="AL2195" s="139"/>
      <c r="AM2195" s="139"/>
      <c r="AN2195" s="139"/>
      <c r="AO2195" s="139"/>
      <c r="BB2195" s="165"/>
      <c r="BC2195" s="161"/>
      <c r="BD2195" s="166"/>
      <c r="BJ2195" s="165"/>
      <c r="BK2195" s="161"/>
      <c r="BL2195" s="166"/>
      <c r="CJ2195" s="413"/>
      <c r="CK2195" s="413"/>
      <c r="CO2195" s="141"/>
    </row>
    <row r="2196" spans="1:93" s="5" customFormat="1" x14ac:dyDescent="0.25">
      <c r="A2196" s="139"/>
      <c r="B2196" s="139"/>
      <c r="C2196" s="139"/>
      <c r="D2196" s="139"/>
      <c r="E2196" s="139"/>
      <c r="F2196" s="139"/>
      <c r="G2196" s="139"/>
      <c r="H2196" s="139"/>
      <c r="I2196" s="139"/>
      <c r="J2196" s="139"/>
      <c r="K2196" s="139"/>
      <c r="L2196" s="139"/>
      <c r="M2196" s="139"/>
      <c r="N2196" s="139"/>
      <c r="O2196" s="139"/>
      <c r="P2196" s="139"/>
      <c r="Q2196" s="139"/>
      <c r="R2196" s="139"/>
      <c r="S2196" s="139"/>
      <c r="T2196" s="139"/>
      <c r="U2196" s="139"/>
      <c r="V2196" s="139"/>
      <c r="W2196" s="139"/>
      <c r="X2196" s="139"/>
      <c r="Y2196" s="139"/>
      <c r="Z2196" s="139"/>
      <c r="AA2196" s="139"/>
      <c r="AB2196" s="139"/>
      <c r="AC2196" s="139"/>
      <c r="AD2196" s="139"/>
      <c r="AE2196" s="139"/>
      <c r="AF2196" s="163"/>
      <c r="AG2196" s="163"/>
      <c r="AH2196" s="163"/>
      <c r="AI2196" s="163"/>
      <c r="AJ2196" s="163"/>
      <c r="AK2196" s="164"/>
      <c r="AL2196" s="139"/>
      <c r="AM2196" s="139"/>
      <c r="AN2196" s="139"/>
      <c r="AO2196" s="139"/>
      <c r="BB2196" s="165"/>
      <c r="BC2196" s="161"/>
      <c r="BD2196" s="166"/>
      <c r="BJ2196" s="165"/>
      <c r="BK2196" s="161"/>
      <c r="BL2196" s="166"/>
      <c r="CJ2196" s="413"/>
      <c r="CK2196" s="413"/>
      <c r="CO2196" s="141"/>
    </row>
    <row r="2197" spans="1:93" s="5" customFormat="1" x14ac:dyDescent="0.25">
      <c r="A2197" s="139"/>
      <c r="B2197" s="139"/>
      <c r="C2197" s="139"/>
      <c r="D2197" s="139"/>
      <c r="E2197" s="139"/>
      <c r="F2197" s="139"/>
      <c r="G2197" s="139"/>
      <c r="H2197" s="139"/>
      <c r="I2197" s="139"/>
      <c r="J2197" s="139"/>
      <c r="K2197" s="139"/>
      <c r="L2197" s="139"/>
      <c r="M2197" s="139"/>
      <c r="N2197" s="139"/>
      <c r="O2197" s="139"/>
      <c r="P2197" s="139"/>
      <c r="Q2197" s="139"/>
      <c r="R2197" s="139"/>
      <c r="S2197" s="139"/>
      <c r="T2197" s="139"/>
      <c r="U2197" s="139"/>
      <c r="V2197" s="139"/>
      <c r="W2197" s="139"/>
      <c r="X2197" s="139"/>
      <c r="Y2197" s="139"/>
      <c r="Z2197" s="139"/>
      <c r="AA2197" s="139"/>
      <c r="AB2197" s="139"/>
      <c r="AC2197" s="139"/>
      <c r="AD2197" s="139"/>
      <c r="AE2197" s="139"/>
      <c r="AF2197" s="163"/>
      <c r="AG2197" s="163"/>
      <c r="AH2197" s="163"/>
      <c r="AI2197" s="163"/>
      <c r="AJ2197" s="163"/>
      <c r="AK2197" s="164"/>
      <c r="AL2197" s="139"/>
      <c r="AM2197" s="139"/>
      <c r="AN2197" s="139"/>
      <c r="AO2197" s="139"/>
      <c r="BB2197" s="165"/>
      <c r="BC2197" s="161"/>
      <c r="BD2197" s="166"/>
      <c r="BJ2197" s="165"/>
      <c r="BK2197" s="161"/>
      <c r="BL2197" s="166"/>
      <c r="CJ2197" s="413"/>
      <c r="CK2197" s="413"/>
      <c r="CO2197" s="141"/>
    </row>
    <row r="2198" spans="1:93" s="5" customFormat="1" x14ac:dyDescent="0.25">
      <c r="A2198" s="139"/>
      <c r="B2198" s="139"/>
      <c r="C2198" s="139"/>
      <c r="D2198" s="139"/>
      <c r="E2198" s="139"/>
      <c r="F2198" s="139"/>
      <c r="G2198" s="139"/>
      <c r="H2198" s="139"/>
      <c r="I2198" s="139"/>
      <c r="J2198" s="139"/>
      <c r="K2198" s="139"/>
      <c r="L2198" s="139"/>
      <c r="M2198" s="139"/>
      <c r="N2198" s="139"/>
      <c r="O2198" s="139"/>
      <c r="P2198" s="139"/>
      <c r="Q2198" s="139"/>
      <c r="R2198" s="139"/>
      <c r="S2198" s="139"/>
      <c r="T2198" s="139"/>
      <c r="U2198" s="139"/>
      <c r="V2198" s="139"/>
      <c r="W2198" s="139"/>
      <c r="X2198" s="139"/>
      <c r="Y2198" s="139"/>
      <c r="Z2198" s="139"/>
      <c r="AA2198" s="139"/>
      <c r="AB2198" s="139"/>
      <c r="AC2198" s="139"/>
      <c r="AD2198" s="139"/>
      <c r="AE2198" s="139"/>
      <c r="AF2198" s="163"/>
      <c r="AG2198" s="163"/>
      <c r="AH2198" s="163"/>
      <c r="AI2198" s="163"/>
      <c r="AJ2198" s="163"/>
      <c r="AK2198" s="164"/>
      <c r="AL2198" s="139"/>
      <c r="AM2198" s="139"/>
      <c r="AN2198" s="139"/>
      <c r="AO2198" s="139"/>
      <c r="BB2198" s="165"/>
      <c r="BC2198" s="161"/>
      <c r="BD2198" s="166"/>
      <c r="BJ2198" s="165"/>
      <c r="BK2198" s="161"/>
      <c r="BL2198" s="166"/>
      <c r="CJ2198" s="413"/>
      <c r="CK2198" s="413"/>
      <c r="CO2198" s="141"/>
    </row>
    <row r="2199" spans="1:93" s="5" customFormat="1" x14ac:dyDescent="0.25">
      <c r="A2199" s="139"/>
      <c r="B2199" s="139"/>
      <c r="C2199" s="139"/>
      <c r="D2199" s="139"/>
      <c r="E2199" s="139"/>
      <c r="F2199" s="139"/>
      <c r="G2199" s="139"/>
      <c r="H2199" s="139"/>
      <c r="I2199" s="139"/>
      <c r="J2199" s="139"/>
      <c r="K2199" s="139"/>
      <c r="L2199" s="139"/>
      <c r="M2199" s="139"/>
      <c r="N2199" s="139"/>
      <c r="O2199" s="139"/>
      <c r="P2199" s="139"/>
      <c r="Q2199" s="139"/>
      <c r="R2199" s="139"/>
      <c r="S2199" s="139"/>
      <c r="T2199" s="139"/>
      <c r="U2199" s="139"/>
      <c r="V2199" s="139"/>
      <c r="W2199" s="139"/>
      <c r="X2199" s="139"/>
      <c r="Y2199" s="139"/>
      <c r="Z2199" s="139"/>
      <c r="AA2199" s="139"/>
      <c r="AB2199" s="139"/>
      <c r="AC2199" s="139"/>
      <c r="AD2199" s="139"/>
      <c r="AE2199" s="139"/>
      <c r="AF2199" s="163"/>
      <c r="AG2199" s="163"/>
      <c r="AH2199" s="163"/>
      <c r="AI2199" s="163"/>
      <c r="AJ2199" s="163"/>
      <c r="AK2199" s="164"/>
      <c r="AL2199" s="139"/>
      <c r="AM2199" s="139"/>
      <c r="AN2199" s="139"/>
      <c r="AO2199" s="139"/>
      <c r="BB2199" s="165"/>
      <c r="BC2199" s="161"/>
      <c r="BD2199" s="166"/>
      <c r="BJ2199" s="165"/>
      <c r="BK2199" s="161"/>
      <c r="BL2199" s="166"/>
      <c r="CJ2199" s="413"/>
      <c r="CK2199" s="413"/>
      <c r="CO2199" s="141"/>
    </row>
    <row r="2200" spans="1:93" s="5" customFormat="1" x14ac:dyDescent="0.25">
      <c r="A2200" s="139"/>
      <c r="B2200" s="139"/>
      <c r="C2200" s="139"/>
      <c r="D2200" s="139"/>
      <c r="E2200" s="139"/>
      <c r="F2200" s="139"/>
      <c r="G2200" s="139"/>
      <c r="H2200" s="139"/>
      <c r="I2200" s="139"/>
      <c r="J2200" s="139"/>
      <c r="K2200" s="139"/>
      <c r="L2200" s="139"/>
      <c r="M2200" s="139"/>
      <c r="N2200" s="139"/>
      <c r="O2200" s="139"/>
      <c r="P2200" s="139"/>
      <c r="Q2200" s="139"/>
      <c r="R2200" s="139"/>
      <c r="S2200" s="139"/>
      <c r="T2200" s="139"/>
      <c r="U2200" s="139"/>
      <c r="V2200" s="139"/>
      <c r="W2200" s="139"/>
      <c r="X2200" s="139"/>
      <c r="Y2200" s="139"/>
      <c r="Z2200" s="139"/>
      <c r="AA2200" s="139"/>
      <c r="AB2200" s="139"/>
      <c r="AC2200" s="139"/>
      <c r="AD2200" s="139"/>
      <c r="AE2200" s="139"/>
      <c r="AF2200" s="163"/>
      <c r="AG2200" s="163"/>
      <c r="AH2200" s="163"/>
      <c r="AI2200" s="163"/>
      <c r="AJ2200" s="163"/>
      <c r="AK2200" s="164"/>
      <c r="AL2200" s="139"/>
      <c r="AM2200" s="139"/>
      <c r="AN2200" s="139"/>
      <c r="AO2200" s="139"/>
      <c r="BB2200" s="165"/>
      <c r="BC2200" s="161"/>
      <c r="BD2200" s="166"/>
      <c r="BJ2200" s="165"/>
      <c r="BK2200" s="161"/>
      <c r="BL2200" s="166"/>
      <c r="CJ2200" s="413"/>
      <c r="CK2200" s="413"/>
      <c r="CO2200" s="141"/>
    </row>
    <row r="2201" spans="1:93" s="5" customFormat="1" x14ac:dyDescent="0.25">
      <c r="A2201" s="139"/>
      <c r="B2201" s="139"/>
      <c r="C2201" s="139"/>
      <c r="D2201" s="139"/>
      <c r="E2201" s="139"/>
      <c r="F2201" s="139"/>
      <c r="G2201" s="139"/>
      <c r="H2201" s="139"/>
      <c r="I2201" s="139"/>
      <c r="J2201" s="139"/>
      <c r="K2201" s="139"/>
      <c r="L2201" s="139"/>
      <c r="M2201" s="139"/>
      <c r="N2201" s="139"/>
      <c r="O2201" s="139"/>
      <c r="P2201" s="139"/>
      <c r="Q2201" s="139"/>
      <c r="R2201" s="139"/>
      <c r="S2201" s="139"/>
      <c r="T2201" s="139"/>
      <c r="U2201" s="139"/>
      <c r="V2201" s="139"/>
      <c r="W2201" s="139"/>
      <c r="X2201" s="139"/>
      <c r="Y2201" s="139"/>
      <c r="Z2201" s="139"/>
      <c r="AA2201" s="139"/>
      <c r="AB2201" s="139"/>
      <c r="AC2201" s="139"/>
      <c r="AD2201" s="139"/>
      <c r="AE2201" s="139"/>
      <c r="AF2201" s="163"/>
      <c r="AG2201" s="163"/>
      <c r="AH2201" s="163"/>
      <c r="AI2201" s="163"/>
      <c r="AJ2201" s="163"/>
      <c r="AK2201" s="164"/>
      <c r="AL2201" s="139"/>
      <c r="AM2201" s="139"/>
      <c r="AN2201" s="139"/>
      <c r="AO2201" s="139"/>
      <c r="BB2201" s="165"/>
      <c r="BC2201" s="161"/>
      <c r="BD2201" s="166"/>
      <c r="BJ2201" s="165"/>
      <c r="BK2201" s="161"/>
      <c r="BL2201" s="166"/>
      <c r="CJ2201" s="413"/>
      <c r="CK2201" s="413"/>
      <c r="CO2201" s="141"/>
    </row>
    <row r="2202" spans="1:93" s="5" customFormat="1" x14ac:dyDescent="0.25">
      <c r="A2202" s="139"/>
      <c r="B2202" s="139"/>
      <c r="C2202" s="139"/>
      <c r="D2202" s="139"/>
      <c r="E2202" s="139"/>
      <c r="F2202" s="139"/>
      <c r="G2202" s="139"/>
      <c r="H2202" s="139"/>
      <c r="I2202" s="139"/>
      <c r="J2202" s="139"/>
      <c r="K2202" s="139"/>
      <c r="L2202" s="139"/>
      <c r="M2202" s="139"/>
      <c r="N2202" s="139"/>
      <c r="O2202" s="139"/>
      <c r="P2202" s="139"/>
      <c r="Q2202" s="139"/>
      <c r="R2202" s="139"/>
      <c r="S2202" s="139"/>
      <c r="T2202" s="139"/>
      <c r="U2202" s="139"/>
      <c r="V2202" s="139"/>
      <c r="W2202" s="139"/>
      <c r="X2202" s="139"/>
      <c r="Y2202" s="139"/>
      <c r="Z2202" s="139"/>
      <c r="AA2202" s="139"/>
      <c r="AB2202" s="139"/>
      <c r="AC2202" s="139"/>
      <c r="AD2202" s="139"/>
      <c r="AE2202" s="139"/>
      <c r="AF2202" s="163"/>
      <c r="AG2202" s="163"/>
      <c r="AH2202" s="163"/>
      <c r="AI2202" s="163"/>
      <c r="AJ2202" s="163"/>
      <c r="AK2202" s="164"/>
      <c r="AL2202" s="139"/>
      <c r="AM2202" s="139"/>
      <c r="AN2202" s="139"/>
      <c r="AO2202" s="139"/>
      <c r="BB2202" s="165"/>
      <c r="BC2202" s="161"/>
      <c r="BD2202" s="166"/>
      <c r="BJ2202" s="165"/>
      <c r="BK2202" s="161"/>
      <c r="BL2202" s="166"/>
      <c r="CJ2202" s="413"/>
      <c r="CK2202" s="413"/>
      <c r="CO2202" s="141"/>
    </row>
    <row r="2203" spans="1:93" s="5" customFormat="1" x14ac:dyDescent="0.25">
      <c r="A2203" s="139"/>
      <c r="B2203" s="139"/>
      <c r="C2203" s="139"/>
      <c r="D2203" s="139"/>
      <c r="E2203" s="139"/>
      <c r="F2203" s="139"/>
      <c r="G2203" s="139"/>
      <c r="H2203" s="139"/>
      <c r="I2203" s="139"/>
      <c r="J2203" s="139"/>
      <c r="K2203" s="139"/>
      <c r="L2203" s="139"/>
      <c r="M2203" s="139"/>
      <c r="N2203" s="139"/>
      <c r="O2203" s="139"/>
      <c r="P2203" s="139"/>
      <c r="Q2203" s="139"/>
      <c r="R2203" s="139"/>
      <c r="S2203" s="139"/>
      <c r="T2203" s="139"/>
      <c r="U2203" s="139"/>
      <c r="V2203" s="139"/>
      <c r="W2203" s="139"/>
      <c r="X2203" s="139"/>
      <c r="Y2203" s="139"/>
      <c r="Z2203" s="139"/>
      <c r="AA2203" s="139"/>
      <c r="AB2203" s="139"/>
      <c r="AC2203" s="139"/>
      <c r="AD2203" s="139"/>
      <c r="AE2203" s="139"/>
      <c r="AF2203" s="163"/>
      <c r="AG2203" s="163"/>
      <c r="AH2203" s="163"/>
      <c r="AI2203" s="163"/>
      <c r="AJ2203" s="163"/>
      <c r="AK2203" s="164"/>
      <c r="AL2203" s="139"/>
      <c r="AM2203" s="139"/>
      <c r="AN2203" s="139"/>
      <c r="AO2203" s="139"/>
      <c r="BB2203" s="165"/>
      <c r="BC2203" s="161"/>
      <c r="BD2203" s="166"/>
      <c r="BJ2203" s="165"/>
      <c r="BK2203" s="161"/>
      <c r="BL2203" s="166"/>
      <c r="CJ2203" s="413"/>
      <c r="CK2203" s="413"/>
      <c r="CO2203" s="141"/>
    </row>
    <row r="2204" spans="1:93" s="5" customFormat="1" x14ac:dyDescent="0.25">
      <c r="A2204" s="139"/>
      <c r="B2204" s="139"/>
      <c r="C2204" s="139"/>
      <c r="D2204" s="139"/>
      <c r="E2204" s="139"/>
      <c r="F2204" s="139"/>
      <c r="G2204" s="139"/>
      <c r="H2204" s="139"/>
      <c r="I2204" s="139"/>
      <c r="J2204" s="139"/>
      <c r="K2204" s="139"/>
      <c r="L2204" s="139"/>
      <c r="M2204" s="139"/>
      <c r="N2204" s="139"/>
      <c r="O2204" s="139"/>
      <c r="P2204" s="139"/>
      <c r="Q2204" s="139"/>
      <c r="R2204" s="139"/>
      <c r="S2204" s="139"/>
      <c r="T2204" s="139"/>
      <c r="U2204" s="139"/>
      <c r="V2204" s="139"/>
      <c r="W2204" s="139"/>
      <c r="X2204" s="139"/>
      <c r="Y2204" s="139"/>
      <c r="Z2204" s="139"/>
      <c r="AA2204" s="139"/>
      <c r="AB2204" s="139"/>
      <c r="AC2204" s="139"/>
      <c r="AD2204" s="139"/>
      <c r="AE2204" s="139"/>
      <c r="AF2204" s="163"/>
      <c r="AG2204" s="163"/>
      <c r="AH2204" s="163"/>
      <c r="AI2204" s="163"/>
      <c r="AJ2204" s="163"/>
      <c r="AK2204" s="164"/>
      <c r="AL2204" s="139"/>
      <c r="AM2204" s="139"/>
      <c r="AN2204" s="139"/>
      <c r="AO2204" s="139"/>
      <c r="BB2204" s="165"/>
      <c r="BC2204" s="161"/>
      <c r="BD2204" s="166"/>
      <c r="BJ2204" s="165"/>
      <c r="BK2204" s="161"/>
      <c r="BL2204" s="166"/>
      <c r="CJ2204" s="413"/>
      <c r="CK2204" s="413"/>
      <c r="CO2204" s="141"/>
    </row>
    <row r="2205" spans="1:93" s="5" customFormat="1" x14ac:dyDescent="0.25">
      <c r="A2205" s="139"/>
      <c r="B2205" s="139"/>
      <c r="C2205" s="139"/>
      <c r="D2205" s="139"/>
      <c r="E2205" s="139"/>
      <c r="F2205" s="139"/>
      <c r="G2205" s="139"/>
      <c r="H2205" s="139"/>
      <c r="I2205" s="139"/>
      <c r="J2205" s="139"/>
      <c r="K2205" s="139"/>
      <c r="L2205" s="139"/>
      <c r="M2205" s="139"/>
      <c r="N2205" s="139"/>
      <c r="O2205" s="139"/>
      <c r="P2205" s="139"/>
      <c r="Q2205" s="139"/>
      <c r="R2205" s="139"/>
      <c r="S2205" s="139"/>
      <c r="T2205" s="139"/>
      <c r="U2205" s="139"/>
      <c r="V2205" s="139"/>
      <c r="W2205" s="139"/>
      <c r="X2205" s="139"/>
      <c r="Y2205" s="139"/>
      <c r="Z2205" s="139"/>
      <c r="AA2205" s="139"/>
      <c r="AB2205" s="139"/>
      <c r="AC2205" s="139"/>
      <c r="AD2205" s="139"/>
      <c r="AE2205" s="139"/>
      <c r="AF2205" s="163"/>
      <c r="AG2205" s="163"/>
      <c r="AH2205" s="163"/>
      <c r="AI2205" s="163"/>
      <c r="AJ2205" s="163"/>
      <c r="AK2205" s="164"/>
      <c r="AL2205" s="139"/>
      <c r="AM2205" s="139"/>
      <c r="AN2205" s="139"/>
      <c r="AO2205" s="139"/>
      <c r="BB2205" s="165"/>
      <c r="BC2205" s="161"/>
      <c r="BD2205" s="166"/>
      <c r="BJ2205" s="165"/>
      <c r="BK2205" s="161"/>
      <c r="BL2205" s="166"/>
      <c r="CJ2205" s="413"/>
      <c r="CK2205" s="413"/>
      <c r="CO2205" s="141"/>
    </row>
    <row r="2206" spans="1:93" s="5" customFormat="1" x14ac:dyDescent="0.25">
      <c r="A2206" s="139"/>
      <c r="B2206" s="139"/>
      <c r="C2206" s="139"/>
      <c r="D2206" s="139"/>
      <c r="E2206" s="139"/>
      <c r="F2206" s="139"/>
      <c r="G2206" s="139"/>
      <c r="H2206" s="139"/>
      <c r="I2206" s="139"/>
      <c r="J2206" s="139"/>
      <c r="K2206" s="139"/>
      <c r="L2206" s="139"/>
      <c r="M2206" s="139"/>
      <c r="N2206" s="139"/>
      <c r="O2206" s="139"/>
      <c r="P2206" s="139"/>
      <c r="Q2206" s="139"/>
      <c r="R2206" s="139"/>
      <c r="S2206" s="139"/>
      <c r="T2206" s="139"/>
      <c r="U2206" s="139"/>
      <c r="V2206" s="139"/>
      <c r="W2206" s="139"/>
      <c r="X2206" s="139"/>
      <c r="Y2206" s="139"/>
      <c r="Z2206" s="139"/>
      <c r="AA2206" s="139"/>
      <c r="AB2206" s="139"/>
      <c r="AC2206" s="139"/>
      <c r="AD2206" s="139"/>
      <c r="AE2206" s="139"/>
      <c r="AF2206" s="163"/>
      <c r="AG2206" s="163"/>
      <c r="AH2206" s="163"/>
      <c r="AI2206" s="163"/>
      <c r="AJ2206" s="163"/>
      <c r="AK2206" s="164"/>
      <c r="AL2206" s="139"/>
      <c r="AM2206" s="139"/>
      <c r="AN2206" s="139"/>
      <c r="AO2206" s="139"/>
      <c r="BB2206" s="165"/>
      <c r="BC2206" s="161"/>
      <c r="BD2206" s="166"/>
      <c r="BJ2206" s="165"/>
      <c r="BK2206" s="161"/>
      <c r="BL2206" s="166"/>
      <c r="CJ2206" s="413"/>
      <c r="CK2206" s="413"/>
      <c r="CO2206" s="141"/>
    </row>
    <row r="2207" spans="1:93" s="5" customFormat="1" x14ac:dyDescent="0.25">
      <c r="A2207" s="139"/>
      <c r="B2207" s="139"/>
      <c r="C2207" s="139"/>
      <c r="D2207" s="139"/>
      <c r="E2207" s="139"/>
      <c r="F2207" s="139"/>
      <c r="G2207" s="139"/>
      <c r="H2207" s="139"/>
      <c r="I2207" s="139"/>
      <c r="J2207" s="139"/>
      <c r="K2207" s="139"/>
      <c r="L2207" s="139"/>
      <c r="M2207" s="139"/>
      <c r="N2207" s="139"/>
      <c r="O2207" s="139"/>
      <c r="P2207" s="139"/>
      <c r="Q2207" s="139"/>
      <c r="R2207" s="139"/>
      <c r="S2207" s="139"/>
      <c r="T2207" s="139"/>
      <c r="U2207" s="139"/>
      <c r="V2207" s="139"/>
      <c r="W2207" s="139"/>
      <c r="X2207" s="139"/>
      <c r="Y2207" s="139"/>
      <c r="Z2207" s="139"/>
      <c r="AA2207" s="139"/>
      <c r="AB2207" s="139"/>
      <c r="AC2207" s="139"/>
      <c r="AD2207" s="139"/>
      <c r="AE2207" s="139"/>
      <c r="AF2207" s="163"/>
      <c r="AG2207" s="163"/>
      <c r="AH2207" s="163"/>
      <c r="AI2207" s="163"/>
      <c r="AJ2207" s="163"/>
      <c r="AK2207" s="164"/>
      <c r="AL2207" s="139"/>
      <c r="AM2207" s="139"/>
      <c r="AN2207" s="139"/>
      <c r="AO2207" s="139"/>
      <c r="BB2207" s="165"/>
      <c r="BC2207" s="161"/>
      <c r="BD2207" s="166"/>
      <c r="BJ2207" s="165"/>
      <c r="BK2207" s="161"/>
      <c r="BL2207" s="166"/>
      <c r="CJ2207" s="413"/>
      <c r="CK2207" s="413"/>
      <c r="CO2207" s="141"/>
    </row>
    <row r="2208" spans="1:93" s="5" customFormat="1" x14ac:dyDescent="0.25">
      <c r="A2208" s="139"/>
      <c r="B2208" s="139"/>
      <c r="C2208" s="139"/>
      <c r="D2208" s="139"/>
      <c r="E2208" s="139"/>
      <c r="F2208" s="139"/>
      <c r="G2208" s="139"/>
      <c r="H2208" s="139"/>
      <c r="I2208" s="139"/>
      <c r="J2208" s="139"/>
      <c r="K2208" s="139"/>
      <c r="L2208" s="139"/>
      <c r="M2208" s="139"/>
      <c r="N2208" s="139"/>
      <c r="O2208" s="139"/>
      <c r="P2208" s="139"/>
      <c r="Q2208" s="139"/>
      <c r="R2208" s="139"/>
      <c r="S2208" s="139"/>
      <c r="T2208" s="139"/>
      <c r="U2208" s="139"/>
      <c r="V2208" s="139"/>
      <c r="W2208" s="139"/>
      <c r="X2208" s="139"/>
      <c r="Y2208" s="139"/>
      <c r="Z2208" s="139"/>
      <c r="AA2208" s="139"/>
      <c r="AB2208" s="139"/>
      <c r="AC2208" s="139"/>
      <c r="AD2208" s="139"/>
      <c r="AE2208" s="139"/>
      <c r="AF2208" s="163"/>
      <c r="AG2208" s="163"/>
      <c r="AH2208" s="163"/>
      <c r="AI2208" s="163"/>
      <c r="AJ2208" s="163"/>
      <c r="AK2208" s="164"/>
      <c r="AL2208" s="139"/>
      <c r="AM2208" s="139"/>
      <c r="AN2208" s="139"/>
      <c r="AO2208" s="139"/>
      <c r="BB2208" s="165"/>
      <c r="BC2208" s="161"/>
      <c r="BD2208" s="166"/>
      <c r="BJ2208" s="165"/>
      <c r="BK2208" s="161"/>
      <c r="BL2208" s="166"/>
      <c r="CJ2208" s="413"/>
      <c r="CK2208" s="413"/>
      <c r="CO2208" s="141"/>
    </row>
    <row r="2209" spans="1:93" s="5" customFormat="1" x14ac:dyDescent="0.25">
      <c r="A2209" s="139"/>
      <c r="B2209" s="139"/>
      <c r="C2209" s="139"/>
      <c r="D2209" s="139"/>
      <c r="E2209" s="139"/>
      <c r="F2209" s="139"/>
      <c r="G2209" s="139"/>
      <c r="H2209" s="139"/>
      <c r="I2209" s="139"/>
      <c r="J2209" s="139"/>
      <c r="K2209" s="139"/>
      <c r="L2209" s="139"/>
      <c r="M2209" s="139"/>
      <c r="N2209" s="139"/>
      <c r="O2209" s="139"/>
      <c r="P2209" s="139"/>
      <c r="Q2209" s="139"/>
      <c r="R2209" s="139"/>
      <c r="S2209" s="139"/>
      <c r="T2209" s="139"/>
      <c r="U2209" s="139"/>
      <c r="V2209" s="139"/>
      <c r="W2209" s="139"/>
      <c r="X2209" s="139"/>
      <c r="Y2209" s="139"/>
      <c r="Z2209" s="139"/>
      <c r="AA2209" s="139"/>
      <c r="AB2209" s="139"/>
      <c r="AC2209" s="139"/>
      <c r="AD2209" s="139"/>
      <c r="AE2209" s="139"/>
      <c r="AF2209" s="163"/>
      <c r="AG2209" s="163"/>
      <c r="AH2209" s="163"/>
      <c r="AI2209" s="163"/>
      <c r="AJ2209" s="163"/>
      <c r="AK2209" s="164"/>
      <c r="AL2209" s="139"/>
      <c r="AM2209" s="139"/>
      <c r="AN2209" s="139"/>
      <c r="AO2209" s="139"/>
      <c r="BB2209" s="165"/>
      <c r="BC2209" s="161"/>
      <c r="BD2209" s="166"/>
      <c r="BJ2209" s="165"/>
      <c r="BK2209" s="161"/>
      <c r="BL2209" s="166"/>
      <c r="CJ2209" s="413"/>
      <c r="CK2209" s="413"/>
      <c r="CO2209" s="141"/>
    </row>
    <row r="2210" spans="1:93" s="5" customFormat="1" x14ac:dyDescent="0.25">
      <c r="A2210" s="139"/>
      <c r="B2210" s="139"/>
      <c r="C2210" s="139"/>
      <c r="D2210" s="139"/>
      <c r="E2210" s="139"/>
      <c r="F2210" s="139"/>
      <c r="G2210" s="139"/>
      <c r="H2210" s="139"/>
      <c r="I2210" s="139"/>
      <c r="J2210" s="139"/>
      <c r="K2210" s="139"/>
      <c r="L2210" s="139"/>
      <c r="M2210" s="139"/>
      <c r="N2210" s="139"/>
      <c r="O2210" s="139"/>
      <c r="P2210" s="139"/>
      <c r="Q2210" s="139"/>
      <c r="R2210" s="139"/>
      <c r="S2210" s="139"/>
      <c r="T2210" s="139"/>
      <c r="U2210" s="139"/>
      <c r="V2210" s="139"/>
      <c r="W2210" s="139"/>
      <c r="X2210" s="139"/>
      <c r="Y2210" s="139"/>
      <c r="Z2210" s="139"/>
      <c r="AA2210" s="139"/>
      <c r="AB2210" s="139"/>
      <c r="AC2210" s="139"/>
      <c r="AD2210" s="139"/>
      <c r="AE2210" s="139"/>
      <c r="AF2210" s="163"/>
      <c r="AG2210" s="163"/>
      <c r="AH2210" s="163"/>
      <c r="AI2210" s="163"/>
      <c r="AJ2210" s="163"/>
      <c r="AK2210" s="164"/>
      <c r="AL2210" s="139"/>
      <c r="AM2210" s="139"/>
      <c r="AN2210" s="139"/>
      <c r="AO2210" s="139"/>
      <c r="BB2210" s="165"/>
      <c r="BC2210" s="161"/>
      <c r="BD2210" s="166"/>
      <c r="BJ2210" s="165"/>
      <c r="BK2210" s="161"/>
      <c r="BL2210" s="166"/>
      <c r="CJ2210" s="413"/>
      <c r="CK2210" s="413"/>
      <c r="CO2210" s="141"/>
    </row>
    <row r="2211" spans="1:93" s="5" customFormat="1" x14ac:dyDescent="0.25">
      <c r="A2211" s="139"/>
      <c r="B2211" s="139"/>
      <c r="C2211" s="139"/>
      <c r="D2211" s="139"/>
      <c r="E2211" s="139"/>
      <c r="F2211" s="139"/>
      <c r="G2211" s="139"/>
      <c r="H2211" s="139"/>
      <c r="I2211" s="139"/>
      <c r="J2211" s="139"/>
      <c r="K2211" s="139"/>
      <c r="L2211" s="139"/>
      <c r="M2211" s="139"/>
      <c r="N2211" s="139"/>
      <c r="O2211" s="139"/>
      <c r="P2211" s="139"/>
      <c r="Q2211" s="139"/>
      <c r="R2211" s="139"/>
      <c r="S2211" s="139"/>
      <c r="T2211" s="139"/>
      <c r="U2211" s="139"/>
      <c r="V2211" s="139"/>
      <c r="W2211" s="139"/>
      <c r="X2211" s="139"/>
      <c r="Y2211" s="139"/>
      <c r="Z2211" s="139"/>
      <c r="AA2211" s="139"/>
      <c r="AB2211" s="139"/>
      <c r="AC2211" s="139"/>
      <c r="AD2211" s="139"/>
      <c r="AE2211" s="139"/>
      <c r="AF2211" s="163"/>
      <c r="AG2211" s="163"/>
      <c r="AH2211" s="163"/>
      <c r="AI2211" s="163"/>
      <c r="AJ2211" s="163"/>
      <c r="AK2211" s="164"/>
      <c r="AL2211" s="139"/>
      <c r="AM2211" s="139"/>
      <c r="AN2211" s="139"/>
      <c r="AO2211" s="139"/>
      <c r="BB2211" s="165"/>
      <c r="BC2211" s="161"/>
      <c r="BD2211" s="166"/>
      <c r="BJ2211" s="165"/>
      <c r="BK2211" s="161"/>
      <c r="BL2211" s="166"/>
      <c r="CJ2211" s="413"/>
      <c r="CK2211" s="413"/>
      <c r="CO2211" s="141"/>
    </row>
    <row r="2212" spans="1:93" s="5" customFormat="1" x14ac:dyDescent="0.25">
      <c r="A2212" s="139"/>
      <c r="B2212" s="139"/>
      <c r="C2212" s="139"/>
      <c r="D2212" s="139"/>
      <c r="E2212" s="139"/>
      <c r="F2212" s="139"/>
      <c r="G2212" s="139"/>
      <c r="H2212" s="139"/>
      <c r="I2212" s="139"/>
      <c r="J2212" s="139"/>
      <c r="K2212" s="139"/>
      <c r="L2212" s="139"/>
      <c r="M2212" s="139"/>
      <c r="N2212" s="139"/>
      <c r="O2212" s="139"/>
      <c r="P2212" s="139"/>
      <c r="Q2212" s="139"/>
      <c r="R2212" s="139"/>
      <c r="S2212" s="139"/>
      <c r="T2212" s="139"/>
      <c r="U2212" s="139"/>
      <c r="V2212" s="139"/>
      <c r="W2212" s="139"/>
      <c r="X2212" s="139"/>
      <c r="Y2212" s="139"/>
      <c r="Z2212" s="139"/>
      <c r="AA2212" s="139"/>
      <c r="AB2212" s="139"/>
      <c r="AC2212" s="139"/>
      <c r="AD2212" s="139"/>
      <c r="AE2212" s="139"/>
      <c r="AF2212" s="163"/>
      <c r="AG2212" s="163"/>
      <c r="AH2212" s="163"/>
      <c r="AI2212" s="163"/>
      <c r="AJ2212" s="163"/>
      <c r="AK2212" s="164"/>
      <c r="AL2212" s="139"/>
      <c r="AM2212" s="139"/>
      <c r="AN2212" s="139"/>
      <c r="AO2212" s="139"/>
      <c r="BB2212" s="165"/>
      <c r="BC2212" s="161"/>
      <c r="BD2212" s="166"/>
      <c r="BJ2212" s="165"/>
      <c r="BK2212" s="161"/>
      <c r="BL2212" s="166"/>
      <c r="CJ2212" s="413"/>
      <c r="CK2212" s="413"/>
      <c r="CO2212" s="141"/>
    </row>
    <row r="2213" spans="1:93" s="5" customFormat="1" x14ac:dyDescent="0.25">
      <c r="A2213" s="139"/>
      <c r="B2213" s="139"/>
      <c r="C2213" s="139"/>
      <c r="D2213" s="139"/>
      <c r="E2213" s="139"/>
      <c r="F2213" s="139"/>
      <c r="G2213" s="139"/>
      <c r="H2213" s="139"/>
      <c r="I2213" s="139"/>
      <c r="J2213" s="139"/>
      <c r="K2213" s="139"/>
      <c r="L2213" s="139"/>
      <c r="M2213" s="139"/>
      <c r="N2213" s="139"/>
      <c r="O2213" s="139"/>
      <c r="P2213" s="139"/>
      <c r="Q2213" s="139"/>
      <c r="R2213" s="139"/>
      <c r="S2213" s="139"/>
      <c r="T2213" s="139"/>
      <c r="U2213" s="139"/>
      <c r="V2213" s="139"/>
      <c r="W2213" s="139"/>
      <c r="X2213" s="139"/>
      <c r="Y2213" s="139"/>
      <c r="Z2213" s="139"/>
      <c r="AA2213" s="139"/>
      <c r="AB2213" s="139"/>
      <c r="AC2213" s="139"/>
      <c r="AD2213" s="139"/>
      <c r="AE2213" s="139"/>
      <c r="AF2213" s="163"/>
      <c r="AG2213" s="163"/>
      <c r="AH2213" s="163"/>
      <c r="AI2213" s="163"/>
      <c r="AJ2213" s="163"/>
      <c r="AK2213" s="164"/>
      <c r="AL2213" s="139"/>
      <c r="AM2213" s="139"/>
      <c r="AN2213" s="139"/>
      <c r="AO2213" s="139"/>
      <c r="BB2213" s="165"/>
      <c r="BC2213" s="161"/>
      <c r="BD2213" s="166"/>
      <c r="BJ2213" s="165"/>
      <c r="BK2213" s="161"/>
      <c r="BL2213" s="166"/>
      <c r="CJ2213" s="413"/>
      <c r="CK2213" s="413"/>
      <c r="CO2213" s="141"/>
    </row>
    <row r="2214" spans="1:93" s="5" customFormat="1" x14ac:dyDescent="0.25">
      <c r="A2214" s="139"/>
      <c r="B2214" s="139"/>
      <c r="C2214" s="139"/>
      <c r="D2214" s="139"/>
      <c r="E2214" s="139"/>
      <c r="F2214" s="139"/>
      <c r="G2214" s="139"/>
      <c r="H2214" s="139"/>
      <c r="I2214" s="139"/>
      <c r="J2214" s="139"/>
      <c r="K2214" s="139"/>
      <c r="L2214" s="139"/>
      <c r="M2214" s="139"/>
      <c r="N2214" s="139"/>
      <c r="O2214" s="139"/>
      <c r="P2214" s="139"/>
      <c r="Q2214" s="139"/>
      <c r="R2214" s="139"/>
      <c r="S2214" s="139"/>
      <c r="T2214" s="139"/>
      <c r="U2214" s="139"/>
      <c r="V2214" s="139"/>
      <c r="W2214" s="139"/>
      <c r="X2214" s="139"/>
      <c r="Y2214" s="139"/>
      <c r="Z2214" s="139"/>
      <c r="AA2214" s="139"/>
      <c r="AB2214" s="139"/>
      <c r="AC2214" s="139"/>
      <c r="AD2214" s="139"/>
      <c r="AE2214" s="139"/>
      <c r="AF2214" s="163"/>
      <c r="AG2214" s="163"/>
      <c r="AH2214" s="163"/>
      <c r="AI2214" s="163"/>
      <c r="AJ2214" s="163"/>
      <c r="AK2214" s="164"/>
      <c r="AL2214" s="139"/>
      <c r="AM2214" s="139"/>
      <c r="AN2214" s="139"/>
      <c r="AO2214" s="139"/>
      <c r="BB2214" s="165"/>
      <c r="BC2214" s="161"/>
      <c r="BD2214" s="166"/>
      <c r="BJ2214" s="165"/>
      <c r="BK2214" s="161"/>
      <c r="BL2214" s="166"/>
      <c r="CJ2214" s="413"/>
      <c r="CK2214" s="413"/>
      <c r="CO2214" s="141"/>
    </row>
    <row r="2215" spans="1:93" s="5" customFormat="1" x14ac:dyDescent="0.25">
      <c r="A2215" s="139"/>
      <c r="B2215" s="139"/>
      <c r="C2215" s="139"/>
      <c r="D2215" s="139"/>
      <c r="E2215" s="139"/>
      <c r="F2215" s="139"/>
      <c r="G2215" s="139"/>
      <c r="H2215" s="139"/>
      <c r="I2215" s="139"/>
      <c r="J2215" s="139"/>
      <c r="K2215" s="139"/>
      <c r="L2215" s="139"/>
      <c r="M2215" s="139"/>
      <c r="N2215" s="139"/>
      <c r="O2215" s="139"/>
      <c r="P2215" s="139"/>
      <c r="Q2215" s="139"/>
      <c r="R2215" s="139"/>
      <c r="S2215" s="139"/>
      <c r="T2215" s="139"/>
      <c r="U2215" s="139"/>
      <c r="V2215" s="139"/>
      <c r="W2215" s="139"/>
      <c r="X2215" s="139"/>
      <c r="Y2215" s="139"/>
      <c r="Z2215" s="139"/>
      <c r="AA2215" s="139"/>
      <c r="AB2215" s="139"/>
      <c r="AC2215" s="139"/>
      <c r="AD2215" s="139"/>
      <c r="AE2215" s="139"/>
      <c r="AF2215" s="163"/>
      <c r="AG2215" s="163"/>
      <c r="AH2215" s="163"/>
      <c r="AI2215" s="163"/>
      <c r="AJ2215" s="163"/>
      <c r="AK2215" s="164"/>
      <c r="AL2215" s="139"/>
      <c r="AM2215" s="139"/>
      <c r="AN2215" s="139"/>
      <c r="AO2215" s="139"/>
      <c r="BB2215" s="165"/>
      <c r="BC2215" s="161"/>
      <c r="BD2215" s="166"/>
      <c r="BJ2215" s="165"/>
      <c r="BK2215" s="161"/>
      <c r="BL2215" s="166"/>
      <c r="CJ2215" s="413"/>
      <c r="CK2215" s="413"/>
      <c r="CO2215" s="141"/>
    </row>
    <row r="2216" spans="1:93" s="5" customFormat="1" x14ac:dyDescent="0.25">
      <c r="A2216" s="139"/>
      <c r="B2216" s="139"/>
      <c r="C2216" s="139"/>
      <c r="D2216" s="139"/>
      <c r="E2216" s="139"/>
      <c r="F2216" s="139"/>
      <c r="G2216" s="139"/>
      <c r="H2216" s="139"/>
      <c r="I2216" s="139"/>
      <c r="J2216" s="139"/>
      <c r="K2216" s="139"/>
      <c r="L2216" s="139"/>
      <c r="M2216" s="139"/>
      <c r="N2216" s="139"/>
      <c r="O2216" s="139"/>
      <c r="P2216" s="139"/>
      <c r="Q2216" s="139"/>
      <c r="R2216" s="139"/>
      <c r="S2216" s="139"/>
      <c r="T2216" s="139"/>
      <c r="U2216" s="139"/>
      <c r="V2216" s="139"/>
      <c r="W2216" s="139"/>
      <c r="X2216" s="139"/>
      <c r="Y2216" s="139"/>
      <c r="Z2216" s="139"/>
      <c r="AA2216" s="139"/>
      <c r="AB2216" s="139"/>
      <c r="AC2216" s="139"/>
      <c r="AD2216" s="139"/>
      <c r="AE2216" s="139"/>
      <c r="AF2216" s="163"/>
      <c r="AG2216" s="163"/>
      <c r="AH2216" s="163"/>
      <c r="AI2216" s="163"/>
      <c r="AJ2216" s="163"/>
      <c r="AK2216" s="164"/>
      <c r="AL2216" s="139"/>
      <c r="AM2216" s="139"/>
      <c r="AN2216" s="139"/>
      <c r="AO2216" s="139"/>
      <c r="BB2216" s="165"/>
      <c r="BC2216" s="161"/>
      <c r="BD2216" s="166"/>
      <c r="BJ2216" s="165"/>
      <c r="BK2216" s="161"/>
      <c r="BL2216" s="166"/>
      <c r="CJ2216" s="413"/>
      <c r="CK2216" s="413"/>
      <c r="CO2216" s="141"/>
    </row>
    <row r="2217" spans="1:93" s="5" customFormat="1" x14ac:dyDescent="0.25">
      <c r="A2217" s="139"/>
      <c r="B2217" s="139"/>
      <c r="C2217" s="139"/>
      <c r="D2217" s="139"/>
      <c r="E2217" s="139"/>
      <c r="F2217" s="139"/>
      <c r="G2217" s="139"/>
      <c r="H2217" s="139"/>
      <c r="I2217" s="139"/>
      <c r="J2217" s="139"/>
      <c r="K2217" s="139"/>
      <c r="L2217" s="139"/>
      <c r="M2217" s="139"/>
      <c r="N2217" s="139"/>
      <c r="O2217" s="139"/>
      <c r="P2217" s="139"/>
      <c r="Q2217" s="139"/>
      <c r="R2217" s="139"/>
      <c r="S2217" s="139"/>
      <c r="T2217" s="139"/>
      <c r="U2217" s="139"/>
      <c r="V2217" s="139"/>
      <c r="W2217" s="139"/>
      <c r="X2217" s="139"/>
      <c r="Y2217" s="139"/>
      <c r="Z2217" s="139"/>
      <c r="AA2217" s="139"/>
      <c r="AB2217" s="139"/>
      <c r="AC2217" s="139"/>
      <c r="AD2217" s="139"/>
      <c r="AE2217" s="139"/>
      <c r="AF2217" s="163"/>
      <c r="AG2217" s="163"/>
      <c r="AH2217" s="163"/>
      <c r="AI2217" s="163"/>
      <c r="AJ2217" s="163"/>
      <c r="AK2217" s="164"/>
      <c r="AL2217" s="139"/>
      <c r="AM2217" s="139"/>
      <c r="AN2217" s="139"/>
      <c r="AO2217" s="139"/>
      <c r="BB2217" s="165"/>
      <c r="BC2217" s="161"/>
      <c r="BD2217" s="166"/>
      <c r="BJ2217" s="165"/>
      <c r="BK2217" s="161"/>
      <c r="BL2217" s="166"/>
      <c r="CJ2217" s="413"/>
      <c r="CK2217" s="413"/>
      <c r="CO2217" s="141"/>
    </row>
    <row r="2218" spans="1:93" s="5" customFormat="1" x14ac:dyDescent="0.25">
      <c r="A2218" s="139"/>
      <c r="B2218" s="139"/>
      <c r="C2218" s="139"/>
      <c r="D2218" s="139"/>
      <c r="E2218" s="139"/>
      <c r="F2218" s="139"/>
      <c r="G2218" s="139"/>
      <c r="H2218" s="139"/>
      <c r="I2218" s="139"/>
      <c r="J2218" s="139"/>
      <c r="K2218" s="139"/>
      <c r="L2218" s="139"/>
      <c r="M2218" s="139"/>
      <c r="N2218" s="139"/>
      <c r="O2218" s="139"/>
      <c r="P2218" s="139"/>
      <c r="Q2218" s="139"/>
      <c r="R2218" s="139"/>
      <c r="S2218" s="139"/>
      <c r="T2218" s="139"/>
      <c r="U2218" s="139"/>
      <c r="V2218" s="139"/>
      <c r="W2218" s="139"/>
      <c r="X2218" s="139"/>
      <c r="Y2218" s="139"/>
      <c r="Z2218" s="139"/>
      <c r="AA2218" s="139"/>
      <c r="AB2218" s="139"/>
      <c r="AC2218" s="139"/>
      <c r="AD2218" s="139"/>
      <c r="AE2218" s="139"/>
      <c r="AF2218" s="163"/>
      <c r="AG2218" s="163"/>
      <c r="AH2218" s="163"/>
      <c r="AI2218" s="163"/>
      <c r="AJ2218" s="163"/>
      <c r="AK2218" s="164"/>
      <c r="AL2218" s="139"/>
      <c r="AM2218" s="139"/>
      <c r="AN2218" s="139"/>
      <c r="AO2218" s="139"/>
      <c r="BB2218" s="165"/>
      <c r="BC2218" s="161"/>
      <c r="BD2218" s="166"/>
      <c r="BJ2218" s="165"/>
      <c r="BK2218" s="161"/>
      <c r="BL2218" s="166"/>
      <c r="CJ2218" s="413"/>
      <c r="CK2218" s="413"/>
      <c r="CO2218" s="141"/>
    </row>
    <row r="2219" spans="1:93" s="5" customFormat="1" x14ac:dyDescent="0.25">
      <c r="A2219" s="139"/>
      <c r="B2219" s="139"/>
      <c r="C2219" s="139"/>
      <c r="D2219" s="139"/>
      <c r="E2219" s="139"/>
      <c r="F2219" s="139"/>
      <c r="G2219" s="139"/>
      <c r="H2219" s="139"/>
      <c r="I2219" s="139"/>
      <c r="J2219" s="139"/>
      <c r="K2219" s="139"/>
      <c r="L2219" s="139"/>
      <c r="M2219" s="139"/>
      <c r="N2219" s="139"/>
      <c r="O2219" s="139"/>
      <c r="P2219" s="139"/>
      <c r="Q2219" s="139"/>
      <c r="R2219" s="139"/>
      <c r="S2219" s="139"/>
      <c r="T2219" s="139"/>
      <c r="U2219" s="139"/>
      <c r="V2219" s="139"/>
      <c r="W2219" s="139"/>
      <c r="X2219" s="139"/>
      <c r="Y2219" s="139"/>
      <c r="Z2219" s="139"/>
      <c r="AA2219" s="139"/>
      <c r="AB2219" s="139"/>
      <c r="AC2219" s="139"/>
      <c r="AD2219" s="139"/>
      <c r="AE2219" s="139"/>
      <c r="AF2219" s="163"/>
      <c r="AG2219" s="163"/>
      <c r="AH2219" s="163"/>
      <c r="AI2219" s="163"/>
      <c r="AJ2219" s="163"/>
      <c r="AK2219" s="164"/>
      <c r="AL2219" s="139"/>
      <c r="AM2219" s="139"/>
      <c r="AN2219" s="139"/>
      <c r="AO2219" s="139"/>
      <c r="BB2219" s="165"/>
      <c r="BC2219" s="161"/>
      <c r="BD2219" s="166"/>
      <c r="BJ2219" s="165"/>
      <c r="BK2219" s="161"/>
      <c r="BL2219" s="166"/>
      <c r="CJ2219" s="413"/>
      <c r="CK2219" s="413"/>
      <c r="CO2219" s="141"/>
    </row>
    <row r="2220" spans="1:93" s="5" customFormat="1" x14ac:dyDescent="0.25">
      <c r="A2220" s="139"/>
      <c r="B2220" s="139"/>
      <c r="C2220" s="139"/>
      <c r="D2220" s="139"/>
      <c r="E2220" s="139"/>
      <c r="F2220" s="139"/>
      <c r="G2220" s="139"/>
      <c r="H2220" s="139"/>
      <c r="I2220" s="139"/>
      <c r="J2220" s="139"/>
      <c r="K2220" s="139"/>
      <c r="L2220" s="139"/>
      <c r="M2220" s="139"/>
      <c r="N2220" s="139"/>
      <c r="O2220" s="139"/>
      <c r="P2220" s="139"/>
      <c r="Q2220" s="139"/>
      <c r="R2220" s="139"/>
      <c r="S2220" s="139"/>
      <c r="T2220" s="139"/>
      <c r="U2220" s="139"/>
      <c r="V2220" s="139"/>
      <c r="W2220" s="139"/>
      <c r="X2220" s="139"/>
      <c r="Y2220" s="139"/>
      <c r="Z2220" s="139"/>
      <c r="AA2220" s="139"/>
      <c r="AB2220" s="139"/>
      <c r="AC2220" s="139"/>
      <c r="AD2220" s="139"/>
      <c r="AE2220" s="139"/>
      <c r="AF2220" s="163"/>
      <c r="AG2220" s="163"/>
      <c r="AH2220" s="163"/>
      <c r="AI2220" s="163"/>
      <c r="AJ2220" s="163"/>
      <c r="AK2220" s="164"/>
      <c r="AL2220" s="139"/>
      <c r="AM2220" s="139"/>
      <c r="AN2220" s="139"/>
      <c r="AO2220" s="139"/>
      <c r="BB2220" s="165"/>
      <c r="BC2220" s="161"/>
      <c r="BD2220" s="166"/>
      <c r="BJ2220" s="165"/>
      <c r="BK2220" s="161"/>
      <c r="BL2220" s="166"/>
      <c r="CJ2220" s="413"/>
      <c r="CK2220" s="413"/>
      <c r="CO2220" s="141"/>
    </row>
    <row r="2221" spans="1:93" s="5" customFormat="1" x14ac:dyDescent="0.25">
      <c r="A2221" s="139"/>
      <c r="B2221" s="139"/>
      <c r="C2221" s="139"/>
      <c r="D2221" s="139"/>
      <c r="E2221" s="139"/>
      <c r="F2221" s="139"/>
      <c r="G2221" s="139"/>
      <c r="H2221" s="139"/>
      <c r="I2221" s="139"/>
      <c r="J2221" s="139"/>
      <c r="K2221" s="139"/>
      <c r="L2221" s="139"/>
      <c r="M2221" s="139"/>
      <c r="N2221" s="139"/>
      <c r="O2221" s="139"/>
      <c r="P2221" s="139"/>
      <c r="Q2221" s="139"/>
      <c r="R2221" s="139"/>
      <c r="S2221" s="139"/>
      <c r="T2221" s="139"/>
      <c r="U2221" s="139"/>
      <c r="V2221" s="139"/>
      <c r="W2221" s="139"/>
      <c r="X2221" s="139"/>
      <c r="Y2221" s="139"/>
      <c r="Z2221" s="139"/>
      <c r="AA2221" s="139"/>
      <c r="AB2221" s="139"/>
      <c r="AC2221" s="139"/>
      <c r="AD2221" s="139"/>
      <c r="AE2221" s="139"/>
      <c r="AF2221" s="163"/>
      <c r="AG2221" s="163"/>
      <c r="AH2221" s="163"/>
      <c r="AI2221" s="163"/>
      <c r="AJ2221" s="163"/>
      <c r="AK2221" s="164"/>
      <c r="AL2221" s="139"/>
      <c r="AM2221" s="139"/>
      <c r="AN2221" s="139"/>
      <c r="AO2221" s="139"/>
      <c r="BB2221" s="165"/>
      <c r="BC2221" s="161"/>
      <c r="BD2221" s="166"/>
      <c r="BJ2221" s="165"/>
      <c r="BK2221" s="161"/>
      <c r="BL2221" s="166"/>
      <c r="CJ2221" s="413"/>
      <c r="CK2221" s="413"/>
      <c r="CO2221" s="141"/>
    </row>
    <row r="2222" spans="1:93" s="5" customFormat="1" x14ac:dyDescent="0.25">
      <c r="A2222" s="139"/>
      <c r="B2222" s="139"/>
      <c r="C2222" s="139"/>
      <c r="D2222" s="139"/>
      <c r="E2222" s="139"/>
      <c r="F2222" s="139"/>
      <c r="G2222" s="139"/>
      <c r="H2222" s="139"/>
      <c r="I2222" s="139"/>
      <c r="J2222" s="139"/>
      <c r="K2222" s="139"/>
      <c r="L2222" s="139"/>
      <c r="M2222" s="139"/>
      <c r="N2222" s="139"/>
      <c r="O2222" s="139"/>
      <c r="P2222" s="139"/>
      <c r="Q2222" s="139"/>
      <c r="R2222" s="139"/>
      <c r="S2222" s="139"/>
      <c r="T2222" s="139"/>
      <c r="U2222" s="139"/>
      <c r="V2222" s="139"/>
      <c r="W2222" s="139"/>
      <c r="X2222" s="139"/>
      <c r="Y2222" s="139"/>
      <c r="Z2222" s="139"/>
      <c r="AA2222" s="139"/>
      <c r="AB2222" s="139"/>
      <c r="AC2222" s="139"/>
      <c r="AD2222" s="139"/>
      <c r="AE2222" s="139"/>
      <c r="AF2222" s="163"/>
      <c r="AG2222" s="163"/>
      <c r="AH2222" s="163"/>
      <c r="AI2222" s="163"/>
      <c r="AJ2222" s="163"/>
      <c r="AK2222" s="164"/>
      <c r="AL2222" s="139"/>
      <c r="AM2222" s="139"/>
      <c r="AN2222" s="139"/>
      <c r="AO2222" s="139"/>
      <c r="BB2222" s="165"/>
      <c r="BC2222" s="161"/>
      <c r="BD2222" s="166"/>
      <c r="BJ2222" s="165"/>
      <c r="BK2222" s="161"/>
      <c r="BL2222" s="166"/>
      <c r="CJ2222" s="413"/>
      <c r="CK2222" s="413"/>
      <c r="CO2222" s="141"/>
    </row>
    <row r="2223" spans="1:93" s="5" customFormat="1" x14ac:dyDescent="0.25">
      <c r="A2223" s="139"/>
      <c r="B2223" s="139"/>
      <c r="C2223" s="139"/>
      <c r="D2223" s="139"/>
      <c r="E2223" s="139"/>
      <c r="F2223" s="139"/>
      <c r="G2223" s="139"/>
      <c r="H2223" s="139"/>
      <c r="I2223" s="139"/>
      <c r="J2223" s="139"/>
      <c r="K2223" s="139"/>
      <c r="L2223" s="139"/>
      <c r="M2223" s="139"/>
      <c r="N2223" s="139"/>
      <c r="O2223" s="139"/>
      <c r="P2223" s="139"/>
      <c r="Q2223" s="139"/>
      <c r="R2223" s="139"/>
      <c r="S2223" s="139"/>
      <c r="T2223" s="139"/>
      <c r="U2223" s="139"/>
      <c r="V2223" s="139"/>
      <c r="W2223" s="139"/>
      <c r="X2223" s="139"/>
      <c r="Y2223" s="139"/>
      <c r="Z2223" s="139"/>
      <c r="AA2223" s="139"/>
      <c r="AB2223" s="139"/>
      <c r="AC2223" s="139"/>
      <c r="AD2223" s="139"/>
      <c r="AE2223" s="139"/>
      <c r="AF2223" s="163"/>
      <c r="AG2223" s="163"/>
      <c r="AH2223" s="163"/>
      <c r="AI2223" s="163"/>
      <c r="AJ2223" s="163"/>
      <c r="AK2223" s="164"/>
      <c r="AL2223" s="139"/>
      <c r="AM2223" s="139"/>
      <c r="AN2223" s="139"/>
      <c r="AO2223" s="139"/>
      <c r="BB2223" s="165"/>
      <c r="BC2223" s="161"/>
      <c r="BD2223" s="166"/>
      <c r="BJ2223" s="165"/>
      <c r="BK2223" s="161"/>
      <c r="BL2223" s="166"/>
      <c r="CJ2223" s="413"/>
      <c r="CK2223" s="413"/>
      <c r="CO2223" s="141"/>
    </row>
    <row r="2224" spans="1:93" s="5" customFormat="1" x14ac:dyDescent="0.25">
      <c r="A2224" s="139"/>
      <c r="B2224" s="139"/>
      <c r="C2224" s="139"/>
      <c r="D2224" s="139"/>
      <c r="E2224" s="139"/>
      <c r="F2224" s="139"/>
      <c r="G2224" s="139"/>
      <c r="H2224" s="139"/>
      <c r="I2224" s="139"/>
      <c r="J2224" s="139"/>
      <c r="K2224" s="139"/>
      <c r="L2224" s="139"/>
      <c r="M2224" s="139"/>
      <c r="N2224" s="139"/>
      <c r="O2224" s="139"/>
      <c r="P2224" s="139"/>
      <c r="Q2224" s="139"/>
      <c r="R2224" s="139"/>
      <c r="S2224" s="139"/>
      <c r="T2224" s="139"/>
      <c r="U2224" s="139"/>
      <c r="V2224" s="139"/>
      <c r="W2224" s="139"/>
      <c r="X2224" s="139"/>
      <c r="Y2224" s="139"/>
      <c r="Z2224" s="139"/>
      <c r="AA2224" s="139"/>
      <c r="AB2224" s="139"/>
      <c r="AC2224" s="139"/>
      <c r="AD2224" s="139"/>
      <c r="AE2224" s="139"/>
      <c r="AF2224" s="163"/>
      <c r="AG2224" s="163"/>
      <c r="AH2224" s="163"/>
      <c r="AI2224" s="163"/>
      <c r="AJ2224" s="163"/>
      <c r="AK2224" s="164"/>
      <c r="AL2224" s="139"/>
      <c r="AM2224" s="139"/>
      <c r="AN2224" s="139"/>
      <c r="AO2224" s="139"/>
      <c r="BB2224" s="165"/>
      <c r="BC2224" s="161"/>
      <c r="BD2224" s="166"/>
      <c r="BJ2224" s="165"/>
      <c r="BK2224" s="161"/>
      <c r="BL2224" s="166"/>
      <c r="CJ2224" s="413"/>
      <c r="CK2224" s="413"/>
      <c r="CO2224" s="141"/>
    </row>
    <row r="2225" spans="1:93" s="5" customFormat="1" x14ac:dyDescent="0.25">
      <c r="A2225" s="139"/>
      <c r="B2225" s="139"/>
      <c r="C2225" s="139"/>
      <c r="D2225" s="139"/>
      <c r="E2225" s="139"/>
      <c r="F2225" s="139"/>
      <c r="G2225" s="139"/>
      <c r="H2225" s="139"/>
      <c r="I2225" s="139"/>
      <c r="J2225" s="139"/>
      <c r="K2225" s="139"/>
      <c r="L2225" s="139"/>
      <c r="M2225" s="139"/>
      <c r="N2225" s="139"/>
      <c r="O2225" s="139"/>
      <c r="P2225" s="139"/>
      <c r="Q2225" s="139"/>
      <c r="R2225" s="139"/>
      <c r="S2225" s="139"/>
      <c r="T2225" s="139"/>
      <c r="U2225" s="139"/>
      <c r="V2225" s="139"/>
      <c r="W2225" s="139"/>
      <c r="X2225" s="139"/>
      <c r="Y2225" s="139"/>
      <c r="Z2225" s="139"/>
      <c r="AA2225" s="139"/>
      <c r="AB2225" s="139"/>
      <c r="AC2225" s="139"/>
      <c r="AD2225" s="139"/>
      <c r="AE2225" s="139"/>
      <c r="AF2225" s="163"/>
      <c r="AG2225" s="163"/>
      <c r="AH2225" s="163"/>
      <c r="AI2225" s="163"/>
      <c r="AJ2225" s="163"/>
      <c r="AK2225" s="164"/>
      <c r="AL2225" s="139"/>
      <c r="AM2225" s="139"/>
      <c r="AN2225" s="139"/>
      <c r="AO2225" s="139"/>
      <c r="BB2225" s="165"/>
      <c r="BC2225" s="161"/>
      <c r="BD2225" s="166"/>
      <c r="BJ2225" s="165"/>
      <c r="BK2225" s="161"/>
      <c r="BL2225" s="166"/>
      <c r="CJ2225" s="413"/>
      <c r="CK2225" s="413"/>
      <c r="CO2225" s="141"/>
    </row>
    <row r="2226" spans="1:93" s="5" customFormat="1" x14ac:dyDescent="0.25">
      <c r="A2226" s="139"/>
      <c r="B2226" s="139"/>
      <c r="C2226" s="139"/>
      <c r="D2226" s="139"/>
      <c r="E2226" s="139"/>
      <c r="F2226" s="139"/>
      <c r="G2226" s="139"/>
      <c r="H2226" s="139"/>
      <c r="I2226" s="139"/>
      <c r="J2226" s="139"/>
      <c r="K2226" s="139"/>
      <c r="L2226" s="139"/>
      <c r="M2226" s="139"/>
      <c r="N2226" s="139"/>
      <c r="O2226" s="139"/>
      <c r="P2226" s="139"/>
      <c r="Q2226" s="139"/>
      <c r="R2226" s="139"/>
      <c r="S2226" s="139"/>
      <c r="T2226" s="139"/>
      <c r="U2226" s="139"/>
      <c r="V2226" s="139"/>
      <c r="W2226" s="139"/>
      <c r="X2226" s="139"/>
      <c r="Y2226" s="139"/>
      <c r="Z2226" s="139"/>
      <c r="AA2226" s="139"/>
      <c r="AB2226" s="139"/>
      <c r="AC2226" s="139"/>
      <c r="AD2226" s="139"/>
      <c r="AE2226" s="139"/>
      <c r="AF2226" s="163"/>
      <c r="AG2226" s="163"/>
      <c r="AH2226" s="163"/>
      <c r="AI2226" s="163"/>
      <c r="AJ2226" s="163"/>
      <c r="AK2226" s="164"/>
      <c r="AL2226" s="139"/>
      <c r="AM2226" s="139"/>
      <c r="AN2226" s="139"/>
      <c r="AO2226" s="139"/>
      <c r="BB2226" s="165"/>
      <c r="BC2226" s="161"/>
      <c r="BD2226" s="166"/>
      <c r="BJ2226" s="165"/>
      <c r="BK2226" s="161"/>
      <c r="BL2226" s="166"/>
      <c r="CJ2226" s="413"/>
      <c r="CK2226" s="413"/>
      <c r="CO2226" s="141"/>
    </row>
    <row r="2227" spans="1:93" s="5" customFormat="1" x14ac:dyDescent="0.25">
      <c r="A2227" s="139"/>
      <c r="B2227" s="139"/>
      <c r="C2227" s="139"/>
      <c r="D2227" s="139"/>
      <c r="E2227" s="139"/>
      <c r="F2227" s="139"/>
      <c r="G2227" s="139"/>
      <c r="H2227" s="139"/>
      <c r="I2227" s="139"/>
      <c r="J2227" s="139"/>
      <c r="K2227" s="139"/>
      <c r="L2227" s="139"/>
      <c r="M2227" s="139"/>
      <c r="N2227" s="139"/>
      <c r="O2227" s="139"/>
      <c r="P2227" s="139"/>
      <c r="Q2227" s="139"/>
      <c r="R2227" s="139"/>
      <c r="S2227" s="139"/>
      <c r="T2227" s="139"/>
      <c r="U2227" s="139"/>
      <c r="V2227" s="139"/>
      <c r="W2227" s="139"/>
      <c r="X2227" s="139"/>
      <c r="Y2227" s="139"/>
      <c r="Z2227" s="139"/>
      <c r="AA2227" s="139"/>
      <c r="AB2227" s="139"/>
      <c r="AC2227" s="139"/>
      <c r="AD2227" s="139"/>
      <c r="AE2227" s="139"/>
      <c r="AF2227" s="163"/>
      <c r="AG2227" s="163"/>
      <c r="AH2227" s="163"/>
      <c r="AI2227" s="163"/>
      <c r="AJ2227" s="163"/>
      <c r="AK2227" s="164"/>
      <c r="AL2227" s="139"/>
      <c r="AM2227" s="139"/>
      <c r="AN2227" s="139"/>
      <c r="AO2227" s="139"/>
      <c r="BB2227" s="165"/>
      <c r="BC2227" s="161"/>
      <c r="BD2227" s="166"/>
      <c r="BJ2227" s="165"/>
      <c r="BK2227" s="161"/>
      <c r="BL2227" s="166"/>
      <c r="CJ2227" s="413"/>
      <c r="CK2227" s="413"/>
      <c r="CO2227" s="141"/>
    </row>
    <row r="2228" spans="1:93" s="5" customFormat="1" x14ac:dyDescent="0.25">
      <c r="A2228" s="139"/>
      <c r="B2228" s="139"/>
      <c r="C2228" s="139"/>
      <c r="D2228" s="139"/>
      <c r="E2228" s="139"/>
      <c r="F2228" s="139"/>
      <c r="G2228" s="139"/>
      <c r="H2228" s="139"/>
      <c r="I2228" s="139"/>
      <c r="J2228" s="139"/>
      <c r="K2228" s="139"/>
      <c r="L2228" s="139"/>
      <c r="M2228" s="139"/>
      <c r="N2228" s="139"/>
      <c r="O2228" s="139"/>
      <c r="P2228" s="139"/>
      <c r="Q2228" s="139"/>
      <c r="R2228" s="139"/>
      <c r="S2228" s="139"/>
      <c r="T2228" s="139"/>
      <c r="U2228" s="139"/>
      <c r="V2228" s="139"/>
      <c r="W2228" s="139"/>
      <c r="X2228" s="139"/>
      <c r="Y2228" s="139"/>
      <c r="Z2228" s="139"/>
      <c r="AA2228" s="139"/>
      <c r="AB2228" s="139"/>
      <c r="AC2228" s="139"/>
      <c r="AD2228" s="139"/>
      <c r="AE2228" s="139"/>
      <c r="AF2228" s="163"/>
      <c r="AG2228" s="163"/>
      <c r="AH2228" s="163"/>
      <c r="AI2228" s="163"/>
      <c r="AJ2228" s="163"/>
      <c r="AK2228" s="164"/>
      <c r="AL2228" s="139"/>
      <c r="AM2228" s="139"/>
      <c r="AN2228" s="139"/>
      <c r="AO2228" s="139"/>
      <c r="BB2228" s="165"/>
      <c r="BC2228" s="161"/>
      <c r="BD2228" s="166"/>
      <c r="BJ2228" s="165"/>
      <c r="BK2228" s="161"/>
      <c r="BL2228" s="166"/>
      <c r="CJ2228" s="413"/>
      <c r="CK2228" s="413"/>
      <c r="CO2228" s="141"/>
    </row>
    <row r="2229" spans="1:93" s="5" customFormat="1" x14ac:dyDescent="0.25">
      <c r="A2229" s="139"/>
      <c r="B2229" s="139"/>
      <c r="C2229" s="139"/>
      <c r="D2229" s="139"/>
      <c r="E2229" s="139"/>
      <c r="F2229" s="139"/>
      <c r="G2229" s="139"/>
      <c r="H2229" s="139"/>
      <c r="I2229" s="139"/>
      <c r="J2229" s="139"/>
      <c r="K2229" s="139"/>
      <c r="L2229" s="139"/>
      <c r="M2229" s="139"/>
      <c r="N2229" s="139"/>
      <c r="O2229" s="139"/>
      <c r="P2229" s="139"/>
      <c r="Q2229" s="139"/>
      <c r="R2229" s="139"/>
      <c r="S2229" s="139"/>
      <c r="T2229" s="139"/>
      <c r="U2229" s="139"/>
      <c r="V2229" s="139"/>
      <c r="W2229" s="139"/>
      <c r="X2229" s="139"/>
      <c r="Y2229" s="139"/>
      <c r="Z2229" s="139"/>
      <c r="AA2229" s="139"/>
      <c r="AB2229" s="139"/>
      <c r="AC2229" s="139"/>
      <c r="AD2229" s="139"/>
      <c r="AE2229" s="139"/>
      <c r="AF2229" s="163"/>
      <c r="AG2229" s="163"/>
      <c r="AH2229" s="163"/>
      <c r="AI2229" s="163"/>
      <c r="AJ2229" s="163"/>
      <c r="AK2229" s="164"/>
      <c r="AL2229" s="139"/>
      <c r="AM2229" s="139"/>
      <c r="AN2229" s="139"/>
      <c r="AO2229" s="139"/>
      <c r="BB2229" s="165"/>
      <c r="BC2229" s="161"/>
      <c r="BD2229" s="166"/>
      <c r="BJ2229" s="165"/>
      <c r="BK2229" s="161"/>
      <c r="BL2229" s="166"/>
      <c r="CJ2229" s="413"/>
      <c r="CK2229" s="413"/>
      <c r="CO2229" s="141"/>
    </row>
    <row r="2230" spans="1:93" s="5" customFormat="1" x14ac:dyDescent="0.25">
      <c r="A2230" s="139"/>
      <c r="B2230" s="139"/>
      <c r="C2230" s="139"/>
      <c r="D2230" s="139"/>
      <c r="E2230" s="139"/>
      <c r="F2230" s="139"/>
      <c r="G2230" s="139"/>
      <c r="H2230" s="139"/>
      <c r="I2230" s="139"/>
      <c r="J2230" s="139"/>
      <c r="K2230" s="139"/>
      <c r="L2230" s="139"/>
      <c r="M2230" s="139"/>
      <c r="N2230" s="139"/>
      <c r="O2230" s="139"/>
      <c r="P2230" s="139"/>
      <c r="Q2230" s="139"/>
      <c r="R2230" s="139"/>
      <c r="S2230" s="139"/>
      <c r="T2230" s="139"/>
      <c r="U2230" s="139"/>
      <c r="V2230" s="139"/>
      <c r="W2230" s="139"/>
      <c r="X2230" s="139"/>
      <c r="Y2230" s="139"/>
      <c r="Z2230" s="139"/>
      <c r="AA2230" s="139"/>
      <c r="AB2230" s="139"/>
      <c r="AC2230" s="139"/>
      <c r="AD2230" s="139"/>
      <c r="AE2230" s="139"/>
      <c r="AF2230" s="163"/>
      <c r="AG2230" s="163"/>
      <c r="AH2230" s="163"/>
      <c r="AI2230" s="163"/>
      <c r="AJ2230" s="163"/>
      <c r="AK2230" s="164"/>
      <c r="AL2230" s="139"/>
      <c r="AM2230" s="139"/>
      <c r="AN2230" s="139"/>
      <c r="AO2230" s="139"/>
      <c r="BB2230" s="165"/>
      <c r="BC2230" s="161"/>
      <c r="BD2230" s="166"/>
      <c r="BJ2230" s="165"/>
      <c r="BK2230" s="161"/>
      <c r="BL2230" s="166"/>
      <c r="CJ2230" s="413"/>
      <c r="CK2230" s="413"/>
      <c r="CO2230" s="141"/>
    </row>
    <row r="2231" spans="1:93" s="5" customFormat="1" x14ac:dyDescent="0.25">
      <c r="A2231" s="139"/>
      <c r="B2231" s="139"/>
      <c r="C2231" s="139"/>
      <c r="D2231" s="139"/>
      <c r="E2231" s="139"/>
      <c r="F2231" s="139"/>
      <c r="G2231" s="139"/>
      <c r="H2231" s="139"/>
      <c r="I2231" s="139"/>
      <c r="J2231" s="139"/>
      <c r="K2231" s="139"/>
      <c r="L2231" s="139"/>
      <c r="M2231" s="139"/>
      <c r="N2231" s="139"/>
      <c r="O2231" s="139"/>
      <c r="P2231" s="139"/>
      <c r="Q2231" s="139"/>
      <c r="R2231" s="139"/>
      <c r="S2231" s="139"/>
      <c r="T2231" s="139"/>
      <c r="U2231" s="139"/>
      <c r="V2231" s="139"/>
      <c r="W2231" s="139"/>
      <c r="X2231" s="139"/>
      <c r="Y2231" s="139"/>
      <c r="Z2231" s="139"/>
      <c r="AA2231" s="139"/>
      <c r="AB2231" s="139"/>
      <c r="AC2231" s="139"/>
      <c r="AD2231" s="139"/>
      <c r="AE2231" s="139"/>
      <c r="AF2231" s="163"/>
      <c r="AG2231" s="163"/>
      <c r="AH2231" s="163"/>
      <c r="AI2231" s="163"/>
      <c r="AJ2231" s="163"/>
      <c r="AK2231" s="164"/>
      <c r="AL2231" s="139"/>
      <c r="AM2231" s="139"/>
      <c r="AN2231" s="139"/>
      <c r="AO2231" s="139"/>
      <c r="BB2231" s="165"/>
      <c r="BC2231" s="161"/>
      <c r="BD2231" s="166"/>
      <c r="BJ2231" s="165"/>
      <c r="BK2231" s="161"/>
      <c r="BL2231" s="166"/>
      <c r="CJ2231" s="413"/>
      <c r="CK2231" s="413"/>
      <c r="CO2231" s="141"/>
    </row>
    <row r="2232" spans="1:93" s="5" customFormat="1" x14ac:dyDescent="0.25">
      <c r="A2232" s="139"/>
      <c r="B2232" s="139"/>
      <c r="C2232" s="139"/>
      <c r="D2232" s="139"/>
      <c r="E2232" s="139"/>
      <c r="F2232" s="139"/>
      <c r="G2232" s="139"/>
      <c r="H2232" s="139"/>
      <c r="I2232" s="139"/>
      <c r="J2232" s="139"/>
      <c r="K2232" s="139"/>
      <c r="L2232" s="139"/>
      <c r="M2232" s="139"/>
      <c r="N2232" s="139"/>
      <c r="O2232" s="139"/>
      <c r="P2232" s="139"/>
      <c r="Q2232" s="139"/>
      <c r="R2232" s="139"/>
      <c r="S2232" s="139"/>
      <c r="T2232" s="139"/>
      <c r="U2232" s="139"/>
      <c r="V2232" s="139"/>
      <c r="W2232" s="139"/>
      <c r="X2232" s="139"/>
      <c r="Y2232" s="139"/>
      <c r="Z2232" s="139"/>
      <c r="AA2232" s="139"/>
      <c r="AB2232" s="139"/>
      <c r="AC2232" s="139"/>
      <c r="AD2232" s="139"/>
      <c r="AE2232" s="139"/>
      <c r="AF2232" s="163"/>
      <c r="AG2232" s="163"/>
      <c r="AH2232" s="163"/>
      <c r="AI2232" s="163"/>
      <c r="AJ2232" s="163"/>
      <c r="AK2232" s="164"/>
      <c r="AL2232" s="139"/>
      <c r="AM2232" s="139"/>
      <c r="AN2232" s="139"/>
      <c r="AO2232" s="139"/>
      <c r="BB2232" s="165"/>
      <c r="BC2232" s="161"/>
      <c r="BD2232" s="166"/>
      <c r="BJ2232" s="165"/>
      <c r="BK2232" s="161"/>
      <c r="BL2232" s="166"/>
      <c r="CJ2232" s="413"/>
      <c r="CK2232" s="413"/>
      <c r="CO2232" s="141"/>
    </row>
    <row r="2233" spans="1:93" s="5" customFormat="1" x14ac:dyDescent="0.25">
      <c r="A2233" s="139"/>
      <c r="B2233" s="139"/>
      <c r="C2233" s="139"/>
      <c r="D2233" s="139"/>
      <c r="E2233" s="139"/>
      <c r="F2233" s="139"/>
      <c r="G2233" s="139"/>
      <c r="H2233" s="139"/>
      <c r="I2233" s="139"/>
      <c r="J2233" s="139"/>
      <c r="K2233" s="139"/>
      <c r="L2233" s="139"/>
      <c r="M2233" s="139"/>
      <c r="N2233" s="139"/>
      <c r="O2233" s="139"/>
      <c r="P2233" s="139"/>
      <c r="Q2233" s="139"/>
      <c r="R2233" s="139"/>
      <c r="S2233" s="139"/>
      <c r="T2233" s="139"/>
      <c r="U2233" s="139"/>
      <c r="V2233" s="139"/>
      <c r="W2233" s="139"/>
      <c r="X2233" s="139"/>
      <c r="Y2233" s="139"/>
      <c r="Z2233" s="139"/>
      <c r="AA2233" s="139"/>
      <c r="AB2233" s="139"/>
      <c r="AC2233" s="139"/>
      <c r="AD2233" s="139"/>
      <c r="AE2233" s="139"/>
      <c r="AF2233" s="163"/>
      <c r="AG2233" s="163"/>
      <c r="AH2233" s="163"/>
      <c r="AI2233" s="163"/>
      <c r="AJ2233" s="163"/>
      <c r="AK2233" s="164"/>
      <c r="AL2233" s="139"/>
      <c r="AM2233" s="139"/>
      <c r="AN2233" s="139"/>
      <c r="AO2233" s="139"/>
      <c r="BB2233" s="165"/>
      <c r="BC2233" s="161"/>
      <c r="BD2233" s="166"/>
      <c r="BJ2233" s="165"/>
      <c r="BK2233" s="161"/>
      <c r="BL2233" s="166"/>
      <c r="CJ2233" s="413"/>
      <c r="CK2233" s="413"/>
      <c r="CO2233" s="141"/>
    </row>
    <row r="2234" spans="1:93" s="5" customFormat="1" x14ac:dyDescent="0.25">
      <c r="A2234" s="139"/>
      <c r="B2234" s="139"/>
      <c r="C2234" s="139"/>
      <c r="D2234" s="139"/>
      <c r="E2234" s="139"/>
      <c r="F2234" s="139"/>
      <c r="G2234" s="139"/>
      <c r="H2234" s="139"/>
      <c r="I2234" s="139"/>
      <c r="J2234" s="139"/>
      <c r="K2234" s="139"/>
      <c r="L2234" s="139"/>
      <c r="M2234" s="139"/>
      <c r="N2234" s="139"/>
      <c r="O2234" s="139"/>
      <c r="P2234" s="139"/>
      <c r="Q2234" s="139"/>
      <c r="R2234" s="139"/>
      <c r="S2234" s="139"/>
      <c r="T2234" s="139"/>
      <c r="U2234" s="139"/>
      <c r="V2234" s="139"/>
      <c r="W2234" s="139"/>
      <c r="X2234" s="139"/>
      <c r="Y2234" s="139"/>
      <c r="Z2234" s="139"/>
      <c r="AA2234" s="139"/>
      <c r="AB2234" s="139"/>
      <c r="AC2234" s="139"/>
      <c r="AD2234" s="139"/>
      <c r="AE2234" s="139"/>
      <c r="AF2234" s="163"/>
      <c r="AG2234" s="163"/>
      <c r="AH2234" s="163"/>
      <c r="AI2234" s="163"/>
      <c r="AJ2234" s="163"/>
      <c r="AK2234" s="164"/>
      <c r="AL2234" s="139"/>
      <c r="AM2234" s="139"/>
      <c r="AN2234" s="139"/>
      <c r="AO2234" s="139"/>
      <c r="BB2234" s="165"/>
      <c r="BC2234" s="161"/>
      <c r="BD2234" s="166"/>
      <c r="BJ2234" s="165"/>
      <c r="BK2234" s="161"/>
      <c r="BL2234" s="166"/>
      <c r="CJ2234" s="413"/>
      <c r="CK2234" s="413"/>
      <c r="CO2234" s="141"/>
    </row>
    <row r="2235" spans="1:93" s="5" customFormat="1" x14ac:dyDescent="0.25">
      <c r="A2235" s="139"/>
      <c r="B2235" s="139"/>
      <c r="C2235" s="139"/>
      <c r="D2235" s="139"/>
      <c r="E2235" s="139"/>
      <c r="F2235" s="139"/>
      <c r="G2235" s="139"/>
      <c r="H2235" s="139"/>
      <c r="I2235" s="139"/>
      <c r="J2235" s="139"/>
      <c r="K2235" s="139"/>
      <c r="L2235" s="139"/>
      <c r="M2235" s="139"/>
      <c r="N2235" s="139"/>
      <c r="O2235" s="139"/>
      <c r="P2235" s="139"/>
      <c r="Q2235" s="139"/>
      <c r="R2235" s="139"/>
      <c r="S2235" s="139"/>
      <c r="T2235" s="139"/>
      <c r="U2235" s="139"/>
      <c r="V2235" s="139"/>
      <c r="W2235" s="139"/>
      <c r="X2235" s="139"/>
      <c r="Y2235" s="139"/>
      <c r="Z2235" s="139"/>
      <c r="AA2235" s="139"/>
      <c r="AB2235" s="139"/>
      <c r="AC2235" s="139"/>
      <c r="AD2235" s="139"/>
      <c r="AE2235" s="139"/>
      <c r="AF2235" s="163"/>
      <c r="AG2235" s="163"/>
      <c r="AH2235" s="163"/>
      <c r="AI2235" s="163"/>
      <c r="AJ2235" s="163"/>
      <c r="AK2235" s="164"/>
      <c r="AL2235" s="139"/>
      <c r="AM2235" s="139"/>
      <c r="AN2235" s="139"/>
      <c r="AO2235" s="139"/>
      <c r="BB2235" s="165"/>
      <c r="BC2235" s="161"/>
      <c r="BD2235" s="166"/>
      <c r="BJ2235" s="165"/>
      <c r="BK2235" s="161"/>
      <c r="BL2235" s="166"/>
      <c r="CJ2235" s="413"/>
      <c r="CK2235" s="413"/>
      <c r="CO2235" s="141"/>
    </row>
    <row r="2236" spans="1:93" s="5" customFormat="1" x14ac:dyDescent="0.25">
      <c r="A2236" s="139"/>
      <c r="B2236" s="139"/>
      <c r="C2236" s="139"/>
      <c r="D2236" s="139"/>
      <c r="E2236" s="139"/>
      <c r="F2236" s="139"/>
      <c r="G2236" s="139"/>
      <c r="H2236" s="139"/>
      <c r="I2236" s="139"/>
      <c r="J2236" s="139"/>
      <c r="K2236" s="139"/>
      <c r="L2236" s="139"/>
      <c r="M2236" s="139"/>
      <c r="N2236" s="139"/>
      <c r="O2236" s="139"/>
      <c r="P2236" s="139"/>
      <c r="Q2236" s="139"/>
      <c r="R2236" s="139"/>
      <c r="S2236" s="139"/>
      <c r="T2236" s="139"/>
      <c r="U2236" s="139"/>
      <c r="V2236" s="139"/>
      <c r="W2236" s="139"/>
      <c r="X2236" s="139"/>
      <c r="Y2236" s="139"/>
      <c r="Z2236" s="139"/>
      <c r="AA2236" s="139"/>
      <c r="AB2236" s="139"/>
      <c r="AC2236" s="139"/>
      <c r="AD2236" s="139"/>
      <c r="AE2236" s="139"/>
      <c r="AF2236" s="163"/>
      <c r="AG2236" s="163"/>
      <c r="AH2236" s="163"/>
      <c r="AI2236" s="163"/>
      <c r="AJ2236" s="163"/>
      <c r="AK2236" s="164"/>
      <c r="AL2236" s="139"/>
      <c r="AM2236" s="139"/>
      <c r="AN2236" s="139"/>
      <c r="AO2236" s="139"/>
      <c r="BB2236" s="165"/>
      <c r="BC2236" s="161"/>
      <c r="BD2236" s="166"/>
      <c r="BJ2236" s="165"/>
      <c r="BK2236" s="161"/>
      <c r="BL2236" s="166"/>
      <c r="CJ2236" s="413"/>
      <c r="CK2236" s="413"/>
      <c r="CO2236" s="141"/>
    </row>
    <row r="2237" spans="1:93" s="5" customFormat="1" x14ac:dyDescent="0.25">
      <c r="A2237" s="139"/>
      <c r="B2237" s="139"/>
      <c r="C2237" s="139"/>
      <c r="D2237" s="139"/>
      <c r="E2237" s="139"/>
      <c r="F2237" s="139"/>
      <c r="G2237" s="139"/>
      <c r="H2237" s="139"/>
      <c r="I2237" s="139"/>
      <c r="J2237" s="139"/>
      <c r="K2237" s="139"/>
      <c r="L2237" s="139"/>
      <c r="M2237" s="139"/>
      <c r="N2237" s="139"/>
      <c r="O2237" s="139"/>
      <c r="P2237" s="139"/>
      <c r="Q2237" s="139"/>
      <c r="R2237" s="139"/>
      <c r="S2237" s="139"/>
      <c r="T2237" s="139"/>
      <c r="U2237" s="139"/>
      <c r="V2237" s="139"/>
      <c r="W2237" s="139"/>
      <c r="X2237" s="139"/>
      <c r="Y2237" s="139"/>
      <c r="Z2237" s="139"/>
      <c r="AA2237" s="139"/>
      <c r="AB2237" s="139"/>
      <c r="AC2237" s="139"/>
      <c r="AD2237" s="139"/>
      <c r="AE2237" s="139"/>
      <c r="AF2237" s="163"/>
      <c r="AG2237" s="163"/>
      <c r="AH2237" s="163"/>
      <c r="AI2237" s="163"/>
      <c r="AJ2237" s="163"/>
      <c r="AK2237" s="164"/>
      <c r="AL2237" s="139"/>
      <c r="AM2237" s="139"/>
      <c r="AN2237" s="139"/>
      <c r="AO2237" s="139"/>
      <c r="BB2237" s="165"/>
      <c r="BC2237" s="161"/>
      <c r="BD2237" s="166"/>
      <c r="BJ2237" s="165"/>
      <c r="BK2237" s="161"/>
      <c r="BL2237" s="166"/>
      <c r="CJ2237" s="413"/>
      <c r="CK2237" s="413"/>
      <c r="CO2237" s="141"/>
    </row>
    <row r="2238" spans="1:93" s="5" customFormat="1" x14ac:dyDescent="0.25">
      <c r="A2238" s="139"/>
      <c r="B2238" s="139"/>
      <c r="C2238" s="139"/>
      <c r="D2238" s="139"/>
      <c r="E2238" s="139"/>
      <c r="F2238" s="139"/>
      <c r="G2238" s="139"/>
      <c r="H2238" s="139"/>
      <c r="I2238" s="139"/>
      <c r="J2238" s="139"/>
      <c r="K2238" s="139"/>
      <c r="L2238" s="139"/>
      <c r="M2238" s="139"/>
      <c r="N2238" s="139"/>
      <c r="O2238" s="139"/>
      <c r="P2238" s="139"/>
      <c r="Q2238" s="139"/>
      <c r="R2238" s="139"/>
      <c r="S2238" s="139"/>
      <c r="T2238" s="139"/>
      <c r="U2238" s="139"/>
      <c r="V2238" s="139"/>
      <c r="W2238" s="139"/>
      <c r="X2238" s="139"/>
      <c r="Y2238" s="139"/>
      <c r="Z2238" s="139"/>
      <c r="AA2238" s="139"/>
      <c r="AB2238" s="139"/>
      <c r="AC2238" s="139"/>
      <c r="AD2238" s="139"/>
      <c r="AE2238" s="139"/>
      <c r="AF2238" s="163"/>
      <c r="AG2238" s="163"/>
      <c r="AH2238" s="163"/>
      <c r="AI2238" s="163"/>
      <c r="AJ2238" s="163"/>
      <c r="AK2238" s="164"/>
      <c r="AL2238" s="139"/>
      <c r="AM2238" s="139"/>
      <c r="AN2238" s="139"/>
      <c r="AO2238" s="139"/>
      <c r="BB2238" s="165"/>
      <c r="BC2238" s="161"/>
      <c r="BD2238" s="166"/>
      <c r="BJ2238" s="165"/>
      <c r="BK2238" s="161"/>
      <c r="BL2238" s="166"/>
      <c r="CJ2238" s="413"/>
      <c r="CK2238" s="413"/>
      <c r="CO2238" s="141"/>
    </row>
    <row r="2239" spans="1:93" s="5" customFormat="1" x14ac:dyDescent="0.25">
      <c r="A2239" s="139"/>
      <c r="B2239" s="139"/>
      <c r="C2239" s="139"/>
      <c r="D2239" s="139"/>
      <c r="E2239" s="139"/>
      <c r="F2239" s="139"/>
      <c r="G2239" s="139"/>
      <c r="H2239" s="139"/>
      <c r="I2239" s="139"/>
      <c r="J2239" s="139"/>
      <c r="K2239" s="139"/>
      <c r="L2239" s="139"/>
      <c r="M2239" s="139"/>
      <c r="N2239" s="139"/>
      <c r="O2239" s="139"/>
      <c r="P2239" s="139"/>
      <c r="Q2239" s="139"/>
      <c r="R2239" s="139"/>
      <c r="S2239" s="139"/>
      <c r="T2239" s="139"/>
      <c r="U2239" s="139"/>
      <c r="V2239" s="139"/>
      <c r="W2239" s="139"/>
      <c r="X2239" s="139"/>
      <c r="Y2239" s="139"/>
      <c r="Z2239" s="139"/>
      <c r="AA2239" s="139"/>
      <c r="AB2239" s="139"/>
      <c r="AC2239" s="139"/>
      <c r="AD2239" s="139"/>
      <c r="AE2239" s="139"/>
      <c r="AF2239" s="163"/>
      <c r="AG2239" s="163"/>
      <c r="AH2239" s="163"/>
      <c r="AI2239" s="163"/>
      <c r="AJ2239" s="163"/>
      <c r="AK2239" s="164"/>
      <c r="AL2239" s="139"/>
      <c r="AM2239" s="139"/>
      <c r="AN2239" s="139"/>
      <c r="AO2239" s="139"/>
      <c r="BB2239" s="165"/>
      <c r="BC2239" s="161"/>
      <c r="BD2239" s="166"/>
      <c r="BJ2239" s="165"/>
      <c r="BK2239" s="161"/>
      <c r="BL2239" s="166"/>
      <c r="CJ2239" s="413"/>
      <c r="CK2239" s="413"/>
      <c r="CO2239" s="141"/>
    </row>
    <row r="2240" spans="1:93" s="5" customFormat="1" x14ac:dyDescent="0.25">
      <c r="A2240" s="139"/>
      <c r="B2240" s="139"/>
      <c r="C2240" s="139"/>
      <c r="D2240" s="139"/>
      <c r="E2240" s="139"/>
      <c r="F2240" s="139"/>
      <c r="G2240" s="139"/>
      <c r="H2240" s="139"/>
      <c r="I2240" s="139"/>
      <c r="J2240" s="139"/>
      <c r="K2240" s="139"/>
      <c r="L2240" s="139"/>
      <c r="M2240" s="139"/>
      <c r="N2240" s="139"/>
      <c r="O2240" s="139"/>
      <c r="P2240" s="139"/>
      <c r="Q2240" s="139"/>
      <c r="R2240" s="139"/>
      <c r="S2240" s="139"/>
      <c r="T2240" s="139"/>
      <c r="U2240" s="139"/>
      <c r="V2240" s="139"/>
      <c r="W2240" s="139"/>
      <c r="X2240" s="139"/>
      <c r="Y2240" s="139"/>
      <c r="Z2240" s="139"/>
      <c r="AA2240" s="139"/>
      <c r="AB2240" s="139"/>
      <c r="AC2240" s="139"/>
      <c r="AD2240" s="139"/>
      <c r="AE2240" s="139"/>
      <c r="AF2240" s="163"/>
      <c r="AG2240" s="163"/>
      <c r="AH2240" s="163"/>
      <c r="AI2240" s="163"/>
      <c r="AJ2240" s="163"/>
      <c r="AK2240" s="164"/>
      <c r="AL2240" s="139"/>
      <c r="AM2240" s="139"/>
      <c r="AN2240" s="139"/>
      <c r="AO2240" s="139"/>
      <c r="BB2240" s="165"/>
      <c r="BC2240" s="161"/>
      <c r="BD2240" s="166"/>
      <c r="BJ2240" s="165"/>
      <c r="BK2240" s="161"/>
      <c r="BL2240" s="166"/>
      <c r="CJ2240" s="413"/>
      <c r="CK2240" s="413"/>
      <c r="CO2240" s="141"/>
    </row>
    <row r="2241" spans="1:93" s="5" customFormat="1" x14ac:dyDescent="0.25">
      <c r="A2241" s="139"/>
      <c r="B2241" s="139"/>
      <c r="C2241" s="139"/>
      <c r="D2241" s="139"/>
      <c r="E2241" s="139"/>
      <c r="F2241" s="139"/>
      <c r="G2241" s="139"/>
      <c r="H2241" s="139"/>
      <c r="I2241" s="139"/>
      <c r="J2241" s="139"/>
      <c r="K2241" s="139"/>
      <c r="L2241" s="139"/>
      <c r="M2241" s="139"/>
      <c r="N2241" s="139"/>
      <c r="O2241" s="139"/>
      <c r="P2241" s="139"/>
      <c r="Q2241" s="139"/>
      <c r="R2241" s="139"/>
      <c r="S2241" s="139"/>
      <c r="T2241" s="139"/>
      <c r="U2241" s="139"/>
      <c r="V2241" s="139"/>
      <c r="W2241" s="139"/>
      <c r="X2241" s="139"/>
      <c r="Y2241" s="139"/>
      <c r="Z2241" s="139"/>
      <c r="AA2241" s="139"/>
      <c r="AB2241" s="139"/>
      <c r="AC2241" s="139"/>
      <c r="AD2241" s="139"/>
      <c r="AE2241" s="139"/>
      <c r="AF2241" s="163"/>
      <c r="AG2241" s="163"/>
      <c r="AH2241" s="163"/>
      <c r="AI2241" s="163"/>
      <c r="AJ2241" s="163"/>
      <c r="AK2241" s="164"/>
      <c r="AL2241" s="139"/>
      <c r="AM2241" s="139"/>
      <c r="AN2241" s="139"/>
      <c r="AO2241" s="139"/>
      <c r="BB2241" s="165"/>
      <c r="BC2241" s="161"/>
      <c r="BD2241" s="166"/>
      <c r="BJ2241" s="165"/>
      <c r="BK2241" s="161"/>
      <c r="BL2241" s="166"/>
      <c r="CJ2241" s="413"/>
      <c r="CK2241" s="413"/>
      <c r="CO2241" s="141"/>
    </row>
    <row r="2242" spans="1:93" s="5" customFormat="1" x14ac:dyDescent="0.25">
      <c r="A2242" s="139"/>
      <c r="B2242" s="139"/>
      <c r="C2242" s="139"/>
      <c r="D2242" s="139"/>
      <c r="E2242" s="139"/>
      <c r="F2242" s="139"/>
      <c r="G2242" s="139"/>
      <c r="H2242" s="139"/>
      <c r="I2242" s="139"/>
      <c r="J2242" s="139"/>
      <c r="K2242" s="139"/>
      <c r="L2242" s="139"/>
      <c r="M2242" s="139"/>
      <c r="N2242" s="139"/>
      <c r="O2242" s="139"/>
      <c r="P2242" s="139"/>
      <c r="Q2242" s="139"/>
      <c r="R2242" s="139"/>
      <c r="S2242" s="139"/>
      <c r="T2242" s="139"/>
      <c r="U2242" s="139"/>
      <c r="V2242" s="139"/>
      <c r="W2242" s="139"/>
      <c r="X2242" s="139"/>
      <c r="Y2242" s="139"/>
      <c r="Z2242" s="139"/>
      <c r="AA2242" s="139"/>
      <c r="AB2242" s="139"/>
      <c r="AC2242" s="139"/>
      <c r="AD2242" s="139"/>
      <c r="AE2242" s="139"/>
      <c r="AF2242" s="163"/>
      <c r="AG2242" s="163"/>
      <c r="AH2242" s="163"/>
      <c r="AI2242" s="163"/>
      <c r="AJ2242" s="163"/>
      <c r="AK2242" s="164"/>
      <c r="AL2242" s="139"/>
      <c r="AM2242" s="139"/>
      <c r="AN2242" s="139"/>
      <c r="AO2242" s="139"/>
      <c r="BB2242" s="165"/>
      <c r="BC2242" s="161"/>
      <c r="BD2242" s="166"/>
      <c r="BJ2242" s="165"/>
      <c r="BK2242" s="161"/>
      <c r="BL2242" s="166"/>
      <c r="CJ2242" s="413"/>
      <c r="CK2242" s="413"/>
      <c r="CO2242" s="141"/>
    </row>
    <row r="2243" spans="1:93" s="5" customFormat="1" x14ac:dyDescent="0.25">
      <c r="A2243" s="139"/>
      <c r="B2243" s="139"/>
      <c r="C2243" s="139"/>
      <c r="D2243" s="139"/>
      <c r="E2243" s="139"/>
      <c r="F2243" s="139"/>
      <c r="G2243" s="139"/>
      <c r="H2243" s="139"/>
      <c r="I2243" s="139"/>
      <c r="J2243" s="139"/>
      <c r="K2243" s="139"/>
      <c r="L2243" s="139"/>
      <c r="M2243" s="139"/>
      <c r="N2243" s="139"/>
      <c r="O2243" s="139"/>
      <c r="P2243" s="139"/>
      <c r="Q2243" s="139"/>
      <c r="R2243" s="139"/>
      <c r="S2243" s="139"/>
      <c r="T2243" s="139"/>
      <c r="U2243" s="139"/>
      <c r="V2243" s="139"/>
      <c r="W2243" s="139"/>
      <c r="X2243" s="139"/>
      <c r="Y2243" s="139"/>
      <c r="Z2243" s="139"/>
      <c r="AA2243" s="139"/>
      <c r="AB2243" s="139"/>
      <c r="AC2243" s="139"/>
      <c r="AD2243" s="139"/>
      <c r="AE2243" s="139"/>
      <c r="AF2243" s="163"/>
      <c r="AG2243" s="163"/>
      <c r="AH2243" s="163"/>
      <c r="AI2243" s="163"/>
      <c r="AJ2243" s="163"/>
      <c r="AK2243" s="164"/>
      <c r="AL2243" s="139"/>
      <c r="AM2243" s="139"/>
      <c r="AN2243" s="139"/>
      <c r="AO2243" s="139"/>
      <c r="BB2243" s="165"/>
      <c r="BC2243" s="161"/>
      <c r="BD2243" s="166"/>
      <c r="BJ2243" s="165"/>
      <c r="BK2243" s="161"/>
      <c r="BL2243" s="166"/>
      <c r="CJ2243" s="413"/>
      <c r="CK2243" s="413"/>
      <c r="CO2243" s="141"/>
    </row>
    <row r="2244" spans="1:93" s="5" customFormat="1" x14ac:dyDescent="0.25">
      <c r="A2244" s="139"/>
      <c r="B2244" s="139"/>
      <c r="C2244" s="139"/>
      <c r="D2244" s="139"/>
      <c r="E2244" s="139"/>
      <c r="F2244" s="139"/>
      <c r="G2244" s="139"/>
      <c r="H2244" s="139"/>
      <c r="I2244" s="139"/>
      <c r="J2244" s="139"/>
      <c r="K2244" s="139"/>
      <c r="L2244" s="139"/>
      <c r="M2244" s="139"/>
      <c r="N2244" s="139"/>
      <c r="O2244" s="139"/>
      <c r="P2244" s="139"/>
      <c r="Q2244" s="139"/>
      <c r="R2244" s="139"/>
      <c r="S2244" s="139"/>
      <c r="T2244" s="139"/>
      <c r="U2244" s="139"/>
      <c r="V2244" s="139"/>
      <c r="W2244" s="139"/>
      <c r="X2244" s="139"/>
      <c r="Y2244" s="139"/>
      <c r="Z2244" s="139"/>
      <c r="AA2244" s="139"/>
      <c r="AB2244" s="139"/>
      <c r="AC2244" s="139"/>
      <c r="AD2244" s="139"/>
      <c r="AE2244" s="139"/>
      <c r="AF2244" s="163"/>
      <c r="AG2244" s="163"/>
      <c r="AH2244" s="163"/>
      <c r="AI2244" s="163"/>
      <c r="AJ2244" s="163"/>
      <c r="AK2244" s="164"/>
      <c r="AL2244" s="139"/>
      <c r="AM2244" s="139"/>
      <c r="AN2244" s="139"/>
      <c r="AO2244" s="139"/>
      <c r="BB2244" s="165"/>
      <c r="BC2244" s="161"/>
      <c r="BD2244" s="166"/>
      <c r="BJ2244" s="165"/>
      <c r="BK2244" s="161"/>
      <c r="BL2244" s="166"/>
      <c r="CJ2244" s="413"/>
      <c r="CK2244" s="413"/>
      <c r="CO2244" s="141"/>
    </row>
    <row r="2245" spans="1:93" s="5" customFormat="1" x14ac:dyDescent="0.25">
      <c r="A2245" s="139"/>
      <c r="B2245" s="139"/>
      <c r="C2245" s="139"/>
      <c r="D2245" s="139"/>
      <c r="E2245" s="139"/>
      <c r="F2245" s="139"/>
      <c r="G2245" s="139"/>
      <c r="H2245" s="139"/>
      <c r="I2245" s="139"/>
      <c r="J2245" s="139"/>
      <c r="K2245" s="139"/>
      <c r="L2245" s="139"/>
      <c r="M2245" s="139"/>
      <c r="N2245" s="139"/>
      <c r="O2245" s="139"/>
      <c r="P2245" s="139"/>
      <c r="Q2245" s="139"/>
      <c r="R2245" s="139"/>
      <c r="S2245" s="139"/>
      <c r="T2245" s="139"/>
      <c r="U2245" s="139"/>
      <c r="V2245" s="139"/>
      <c r="W2245" s="139"/>
      <c r="X2245" s="139"/>
      <c r="Y2245" s="139"/>
      <c r="Z2245" s="139"/>
      <c r="AA2245" s="139"/>
      <c r="AB2245" s="139"/>
      <c r="AC2245" s="139"/>
      <c r="AD2245" s="139"/>
      <c r="AE2245" s="139"/>
      <c r="AF2245" s="163"/>
      <c r="AG2245" s="163"/>
      <c r="AH2245" s="163"/>
      <c r="AI2245" s="163"/>
      <c r="AJ2245" s="163"/>
      <c r="AK2245" s="164"/>
      <c r="AL2245" s="139"/>
      <c r="AM2245" s="139"/>
      <c r="AN2245" s="139"/>
      <c r="AO2245" s="139"/>
      <c r="BB2245" s="165"/>
      <c r="BC2245" s="161"/>
      <c r="BD2245" s="166"/>
      <c r="BJ2245" s="165"/>
      <c r="BK2245" s="161"/>
      <c r="BL2245" s="166"/>
      <c r="CJ2245" s="413"/>
      <c r="CK2245" s="413"/>
      <c r="CO2245" s="141"/>
    </row>
    <row r="2246" spans="1:93" s="5" customFormat="1" x14ac:dyDescent="0.25">
      <c r="A2246" s="139"/>
      <c r="B2246" s="139"/>
      <c r="C2246" s="139"/>
      <c r="D2246" s="139"/>
      <c r="E2246" s="139"/>
      <c r="F2246" s="139"/>
      <c r="G2246" s="139"/>
      <c r="H2246" s="139"/>
      <c r="I2246" s="139"/>
      <c r="J2246" s="139"/>
      <c r="K2246" s="139"/>
      <c r="L2246" s="139"/>
      <c r="M2246" s="139"/>
      <c r="N2246" s="139"/>
      <c r="O2246" s="139"/>
      <c r="P2246" s="139"/>
      <c r="Q2246" s="139"/>
      <c r="R2246" s="139"/>
      <c r="S2246" s="139"/>
      <c r="T2246" s="139"/>
      <c r="U2246" s="139"/>
      <c r="V2246" s="139"/>
      <c r="W2246" s="139"/>
      <c r="X2246" s="139"/>
      <c r="Y2246" s="139"/>
      <c r="Z2246" s="139"/>
      <c r="AA2246" s="139"/>
      <c r="AB2246" s="139"/>
      <c r="AC2246" s="139"/>
      <c r="AD2246" s="139"/>
      <c r="AE2246" s="139"/>
      <c r="AF2246" s="163"/>
      <c r="AG2246" s="163"/>
      <c r="AH2246" s="163"/>
      <c r="AI2246" s="163"/>
      <c r="AJ2246" s="163"/>
      <c r="AK2246" s="164"/>
      <c r="AL2246" s="139"/>
      <c r="AM2246" s="139"/>
      <c r="AN2246" s="139"/>
      <c r="AO2246" s="139"/>
      <c r="BB2246" s="165"/>
      <c r="BC2246" s="161"/>
      <c r="BD2246" s="166"/>
      <c r="BJ2246" s="165"/>
      <c r="BK2246" s="161"/>
      <c r="BL2246" s="166"/>
      <c r="CJ2246" s="413"/>
      <c r="CK2246" s="413"/>
      <c r="CO2246" s="141"/>
    </row>
    <row r="2247" spans="1:93" s="5" customFormat="1" x14ac:dyDescent="0.25">
      <c r="A2247" s="139"/>
      <c r="B2247" s="139"/>
      <c r="C2247" s="139"/>
      <c r="D2247" s="139"/>
      <c r="E2247" s="139"/>
      <c r="F2247" s="139"/>
      <c r="G2247" s="139"/>
      <c r="H2247" s="139"/>
      <c r="I2247" s="139"/>
      <c r="J2247" s="139"/>
      <c r="K2247" s="139"/>
      <c r="L2247" s="139"/>
      <c r="M2247" s="139"/>
      <c r="N2247" s="139"/>
      <c r="O2247" s="139"/>
      <c r="P2247" s="139"/>
      <c r="Q2247" s="139"/>
      <c r="R2247" s="139"/>
      <c r="S2247" s="139"/>
      <c r="T2247" s="139"/>
      <c r="U2247" s="139"/>
      <c r="V2247" s="139"/>
      <c r="W2247" s="139"/>
      <c r="X2247" s="139"/>
      <c r="Y2247" s="139"/>
      <c r="Z2247" s="139"/>
      <c r="AA2247" s="139"/>
      <c r="AB2247" s="139"/>
      <c r="AC2247" s="139"/>
      <c r="AD2247" s="139"/>
      <c r="AE2247" s="139"/>
      <c r="AF2247" s="163"/>
      <c r="AG2247" s="163"/>
      <c r="AH2247" s="163"/>
      <c r="AI2247" s="163"/>
      <c r="AJ2247" s="163"/>
      <c r="AK2247" s="164"/>
      <c r="AL2247" s="139"/>
      <c r="AM2247" s="139"/>
      <c r="AN2247" s="139"/>
      <c r="AO2247" s="139"/>
      <c r="BB2247" s="165"/>
      <c r="BC2247" s="161"/>
      <c r="BD2247" s="166"/>
      <c r="BJ2247" s="165"/>
      <c r="BK2247" s="161"/>
      <c r="BL2247" s="166"/>
      <c r="CJ2247" s="413"/>
      <c r="CK2247" s="413"/>
      <c r="CO2247" s="141"/>
    </row>
    <row r="2248" spans="1:93" s="5" customFormat="1" x14ac:dyDescent="0.25">
      <c r="A2248" s="139"/>
      <c r="B2248" s="139"/>
      <c r="C2248" s="139"/>
      <c r="D2248" s="139"/>
      <c r="E2248" s="139"/>
      <c r="F2248" s="139"/>
      <c r="G2248" s="139"/>
      <c r="H2248" s="139"/>
      <c r="I2248" s="139"/>
      <c r="J2248" s="139"/>
      <c r="K2248" s="139"/>
      <c r="L2248" s="139"/>
      <c r="M2248" s="139"/>
      <c r="N2248" s="139"/>
      <c r="O2248" s="139"/>
      <c r="P2248" s="139"/>
      <c r="Q2248" s="139"/>
      <c r="R2248" s="139"/>
      <c r="S2248" s="139"/>
      <c r="T2248" s="139"/>
      <c r="U2248" s="139"/>
      <c r="V2248" s="139"/>
      <c r="W2248" s="139"/>
      <c r="X2248" s="139"/>
      <c r="Y2248" s="139"/>
      <c r="Z2248" s="139"/>
      <c r="AA2248" s="139"/>
      <c r="AB2248" s="139"/>
      <c r="AC2248" s="139"/>
      <c r="AD2248" s="139"/>
      <c r="AE2248" s="139"/>
      <c r="AF2248" s="163"/>
      <c r="AG2248" s="163"/>
      <c r="AH2248" s="163"/>
      <c r="AI2248" s="163"/>
      <c r="AJ2248" s="163"/>
      <c r="AK2248" s="164"/>
      <c r="AL2248" s="139"/>
      <c r="AM2248" s="139"/>
      <c r="AN2248" s="139"/>
      <c r="AO2248" s="139"/>
      <c r="BB2248" s="165"/>
      <c r="BC2248" s="161"/>
      <c r="BD2248" s="166"/>
      <c r="BJ2248" s="165"/>
      <c r="BK2248" s="161"/>
      <c r="BL2248" s="166"/>
      <c r="CJ2248" s="413"/>
      <c r="CK2248" s="413"/>
      <c r="CO2248" s="141"/>
    </row>
    <row r="2249" spans="1:93" s="5" customFormat="1" x14ac:dyDescent="0.25">
      <c r="A2249" s="139"/>
      <c r="B2249" s="139"/>
      <c r="C2249" s="139"/>
      <c r="D2249" s="139"/>
      <c r="E2249" s="139"/>
      <c r="F2249" s="139"/>
      <c r="G2249" s="139"/>
      <c r="H2249" s="139"/>
      <c r="I2249" s="139"/>
      <c r="J2249" s="139"/>
      <c r="K2249" s="139"/>
      <c r="L2249" s="139"/>
      <c r="M2249" s="139"/>
      <c r="N2249" s="139"/>
      <c r="O2249" s="139"/>
      <c r="P2249" s="139"/>
      <c r="Q2249" s="139"/>
      <c r="R2249" s="139"/>
      <c r="S2249" s="139"/>
      <c r="T2249" s="139"/>
      <c r="U2249" s="139"/>
      <c r="V2249" s="139"/>
      <c r="W2249" s="139"/>
      <c r="X2249" s="139"/>
      <c r="Y2249" s="139"/>
      <c r="Z2249" s="139"/>
      <c r="AA2249" s="139"/>
      <c r="AB2249" s="139"/>
      <c r="AC2249" s="139"/>
      <c r="AD2249" s="139"/>
      <c r="AE2249" s="139"/>
      <c r="AF2249" s="163"/>
      <c r="AG2249" s="163"/>
      <c r="AH2249" s="163"/>
      <c r="AI2249" s="163"/>
      <c r="AJ2249" s="163"/>
      <c r="AK2249" s="164"/>
      <c r="AL2249" s="139"/>
      <c r="AM2249" s="139"/>
      <c r="AN2249" s="139"/>
      <c r="AO2249" s="139"/>
      <c r="BB2249" s="165"/>
      <c r="BC2249" s="161"/>
      <c r="BD2249" s="166"/>
      <c r="BJ2249" s="165"/>
      <c r="BK2249" s="161"/>
      <c r="BL2249" s="166"/>
      <c r="CJ2249" s="413"/>
      <c r="CK2249" s="413"/>
      <c r="CO2249" s="141"/>
    </row>
    <row r="2250" spans="1:93" s="5" customFormat="1" x14ac:dyDescent="0.25">
      <c r="A2250" s="139"/>
      <c r="B2250" s="139"/>
      <c r="C2250" s="139"/>
      <c r="D2250" s="139"/>
      <c r="E2250" s="139"/>
      <c r="F2250" s="139"/>
      <c r="G2250" s="139"/>
      <c r="H2250" s="139"/>
      <c r="I2250" s="139"/>
      <c r="J2250" s="139"/>
      <c r="K2250" s="139"/>
      <c r="L2250" s="139"/>
      <c r="M2250" s="139"/>
      <c r="N2250" s="139"/>
      <c r="O2250" s="139"/>
      <c r="P2250" s="139"/>
      <c r="Q2250" s="139"/>
      <c r="R2250" s="139"/>
      <c r="S2250" s="139"/>
      <c r="T2250" s="139"/>
      <c r="U2250" s="139"/>
      <c r="V2250" s="139"/>
      <c r="W2250" s="139"/>
      <c r="X2250" s="139"/>
      <c r="Y2250" s="139"/>
      <c r="Z2250" s="139"/>
      <c r="AA2250" s="139"/>
      <c r="AB2250" s="139"/>
      <c r="AC2250" s="139"/>
      <c r="AD2250" s="139"/>
      <c r="AE2250" s="139"/>
      <c r="AF2250" s="163"/>
      <c r="AG2250" s="163"/>
      <c r="AH2250" s="163"/>
      <c r="AI2250" s="163"/>
      <c r="AJ2250" s="163"/>
      <c r="AK2250" s="164"/>
      <c r="AL2250" s="139"/>
      <c r="AM2250" s="139"/>
      <c r="AN2250" s="139"/>
      <c r="AO2250" s="139"/>
      <c r="BB2250" s="165"/>
      <c r="BC2250" s="161"/>
      <c r="BD2250" s="166"/>
      <c r="BJ2250" s="165"/>
      <c r="BK2250" s="161"/>
      <c r="BL2250" s="166"/>
      <c r="CJ2250" s="413"/>
      <c r="CK2250" s="413"/>
      <c r="CO2250" s="141"/>
    </row>
    <row r="2251" spans="1:93" s="5" customFormat="1" x14ac:dyDescent="0.25">
      <c r="A2251" s="139"/>
      <c r="B2251" s="139"/>
      <c r="C2251" s="139"/>
      <c r="D2251" s="139"/>
      <c r="E2251" s="139"/>
      <c r="F2251" s="139"/>
      <c r="G2251" s="139"/>
      <c r="H2251" s="139"/>
      <c r="I2251" s="139"/>
      <c r="J2251" s="139"/>
      <c r="K2251" s="139"/>
      <c r="L2251" s="139"/>
      <c r="M2251" s="139"/>
      <c r="N2251" s="139"/>
      <c r="O2251" s="139"/>
      <c r="P2251" s="139"/>
      <c r="Q2251" s="139"/>
      <c r="R2251" s="139"/>
      <c r="S2251" s="139"/>
      <c r="T2251" s="139"/>
      <c r="U2251" s="139"/>
      <c r="V2251" s="139"/>
      <c r="W2251" s="139"/>
      <c r="X2251" s="139"/>
      <c r="Y2251" s="139"/>
      <c r="Z2251" s="139"/>
      <c r="AA2251" s="139"/>
      <c r="AB2251" s="139"/>
      <c r="AC2251" s="139"/>
      <c r="AD2251" s="139"/>
      <c r="AE2251" s="139"/>
      <c r="AF2251" s="163"/>
      <c r="AG2251" s="163"/>
      <c r="AH2251" s="163"/>
      <c r="AI2251" s="163"/>
      <c r="AJ2251" s="163"/>
      <c r="AK2251" s="164"/>
      <c r="AL2251" s="139"/>
      <c r="AM2251" s="139"/>
      <c r="AN2251" s="139"/>
      <c r="AO2251" s="139"/>
      <c r="BB2251" s="165"/>
      <c r="BC2251" s="161"/>
      <c r="BD2251" s="166"/>
      <c r="BJ2251" s="165"/>
      <c r="BK2251" s="161"/>
      <c r="BL2251" s="166"/>
      <c r="CJ2251" s="413"/>
      <c r="CK2251" s="413"/>
      <c r="CO2251" s="141"/>
    </row>
    <row r="2252" spans="1:93" s="5" customFormat="1" x14ac:dyDescent="0.25">
      <c r="A2252" s="139"/>
      <c r="B2252" s="139"/>
      <c r="C2252" s="139"/>
      <c r="D2252" s="139"/>
      <c r="E2252" s="139"/>
      <c r="F2252" s="139"/>
      <c r="G2252" s="139"/>
      <c r="H2252" s="139"/>
      <c r="I2252" s="139"/>
      <c r="J2252" s="139"/>
      <c r="K2252" s="139"/>
      <c r="L2252" s="139"/>
      <c r="M2252" s="139"/>
      <c r="N2252" s="139"/>
      <c r="O2252" s="139"/>
      <c r="P2252" s="139"/>
      <c r="Q2252" s="139"/>
      <c r="R2252" s="139"/>
      <c r="S2252" s="139"/>
      <c r="T2252" s="139"/>
      <c r="U2252" s="139"/>
      <c r="V2252" s="139"/>
      <c r="W2252" s="139"/>
      <c r="X2252" s="139"/>
      <c r="Y2252" s="139"/>
      <c r="Z2252" s="139"/>
      <c r="AA2252" s="139"/>
      <c r="AB2252" s="139"/>
      <c r="AC2252" s="139"/>
      <c r="AD2252" s="139"/>
      <c r="AE2252" s="139"/>
      <c r="AF2252" s="163"/>
      <c r="AG2252" s="163"/>
      <c r="AH2252" s="163"/>
      <c r="AI2252" s="163"/>
      <c r="AJ2252" s="163"/>
      <c r="AK2252" s="164"/>
      <c r="AL2252" s="139"/>
      <c r="AM2252" s="139"/>
      <c r="AN2252" s="139"/>
      <c r="AO2252" s="139"/>
      <c r="BB2252" s="165"/>
      <c r="BC2252" s="161"/>
      <c r="BD2252" s="166"/>
      <c r="BJ2252" s="165"/>
      <c r="BK2252" s="161"/>
      <c r="BL2252" s="166"/>
      <c r="CJ2252" s="413"/>
      <c r="CK2252" s="413"/>
      <c r="CO2252" s="141"/>
    </row>
    <row r="2253" spans="1:93" s="5" customFormat="1" x14ac:dyDescent="0.25">
      <c r="A2253" s="139"/>
      <c r="B2253" s="139"/>
      <c r="C2253" s="139"/>
      <c r="D2253" s="139"/>
      <c r="E2253" s="139"/>
      <c r="F2253" s="139"/>
      <c r="G2253" s="139"/>
      <c r="H2253" s="139"/>
      <c r="I2253" s="139"/>
      <c r="J2253" s="139"/>
      <c r="K2253" s="139"/>
      <c r="L2253" s="139"/>
      <c r="M2253" s="139"/>
      <c r="N2253" s="139"/>
      <c r="O2253" s="139"/>
      <c r="P2253" s="139"/>
      <c r="Q2253" s="139"/>
      <c r="R2253" s="139"/>
      <c r="S2253" s="139"/>
      <c r="T2253" s="139"/>
      <c r="U2253" s="139"/>
      <c r="V2253" s="139"/>
      <c r="W2253" s="139"/>
      <c r="X2253" s="139"/>
      <c r="Y2253" s="139"/>
      <c r="Z2253" s="139"/>
      <c r="AA2253" s="139"/>
      <c r="AB2253" s="139"/>
      <c r="AC2253" s="139"/>
      <c r="AD2253" s="139"/>
      <c r="AE2253" s="139"/>
      <c r="AF2253" s="163"/>
      <c r="AG2253" s="163"/>
      <c r="AH2253" s="163"/>
      <c r="AI2253" s="163"/>
      <c r="AJ2253" s="163"/>
      <c r="AK2253" s="164"/>
      <c r="AL2253" s="139"/>
      <c r="AM2253" s="139"/>
      <c r="AN2253" s="139"/>
      <c r="AO2253" s="139"/>
      <c r="BB2253" s="165"/>
      <c r="BC2253" s="161"/>
      <c r="BD2253" s="166"/>
      <c r="BJ2253" s="165"/>
      <c r="BK2253" s="161"/>
      <c r="BL2253" s="166"/>
      <c r="CJ2253" s="413"/>
      <c r="CK2253" s="413"/>
      <c r="CO2253" s="141"/>
    </row>
    <row r="2254" spans="1:93" s="5" customFormat="1" x14ac:dyDescent="0.25">
      <c r="A2254" s="139"/>
      <c r="B2254" s="139"/>
      <c r="C2254" s="139"/>
      <c r="D2254" s="139"/>
      <c r="E2254" s="139"/>
      <c r="F2254" s="139"/>
      <c r="G2254" s="139"/>
      <c r="H2254" s="139"/>
      <c r="I2254" s="139"/>
      <c r="J2254" s="139"/>
      <c r="K2254" s="139"/>
      <c r="L2254" s="139"/>
      <c r="M2254" s="139"/>
      <c r="N2254" s="139"/>
      <c r="O2254" s="139"/>
      <c r="P2254" s="139"/>
      <c r="Q2254" s="139"/>
      <c r="R2254" s="139"/>
      <c r="S2254" s="139"/>
      <c r="T2254" s="139"/>
      <c r="U2254" s="139"/>
      <c r="V2254" s="139"/>
      <c r="W2254" s="139"/>
      <c r="X2254" s="139"/>
      <c r="Y2254" s="139"/>
      <c r="Z2254" s="139"/>
      <c r="AA2254" s="139"/>
      <c r="AB2254" s="139"/>
      <c r="AC2254" s="139"/>
      <c r="AD2254" s="139"/>
      <c r="AE2254" s="139"/>
      <c r="AF2254" s="163"/>
      <c r="AG2254" s="163"/>
      <c r="AH2254" s="163"/>
      <c r="AI2254" s="163"/>
      <c r="AJ2254" s="163"/>
      <c r="AK2254" s="164"/>
      <c r="AL2254" s="139"/>
      <c r="AM2254" s="139"/>
      <c r="AN2254" s="139"/>
      <c r="AO2254" s="139"/>
      <c r="BB2254" s="165"/>
      <c r="BC2254" s="161"/>
      <c r="BD2254" s="166"/>
      <c r="BJ2254" s="165"/>
      <c r="BK2254" s="161"/>
      <c r="BL2254" s="166"/>
      <c r="CJ2254" s="413"/>
      <c r="CK2254" s="413"/>
      <c r="CO2254" s="141"/>
    </row>
    <row r="2255" spans="1:93" s="5" customFormat="1" x14ac:dyDescent="0.25">
      <c r="A2255" s="139"/>
      <c r="B2255" s="139"/>
      <c r="C2255" s="139"/>
      <c r="D2255" s="139"/>
      <c r="E2255" s="139"/>
      <c r="F2255" s="139"/>
      <c r="G2255" s="139"/>
      <c r="H2255" s="139"/>
      <c r="I2255" s="139"/>
      <c r="J2255" s="139"/>
      <c r="K2255" s="139"/>
      <c r="L2255" s="139"/>
      <c r="M2255" s="139"/>
      <c r="N2255" s="139"/>
      <c r="O2255" s="139"/>
      <c r="P2255" s="139"/>
      <c r="Q2255" s="139"/>
      <c r="R2255" s="139"/>
      <c r="S2255" s="139"/>
      <c r="T2255" s="139"/>
      <c r="U2255" s="139"/>
      <c r="V2255" s="139"/>
      <c r="W2255" s="139"/>
      <c r="X2255" s="139"/>
      <c r="Y2255" s="139"/>
      <c r="Z2255" s="139"/>
      <c r="AA2255" s="139"/>
      <c r="AB2255" s="139"/>
      <c r="AC2255" s="139"/>
      <c r="AD2255" s="139"/>
      <c r="AE2255" s="139"/>
      <c r="AF2255" s="163"/>
      <c r="AG2255" s="163"/>
      <c r="AH2255" s="163"/>
      <c r="AI2255" s="163"/>
      <c r="AJ2255" s="163"/>
      <c r="AK2255" s="164"/>
      <c r="AL2255" s="139"/>
      <c r="AM2255" s="139"/>
      <c r="AN2255" s="139"/>
      <c r="AO2255" s="139"/>
      <c r="BB2255" s="165"/>
      <c r="BC2255" s="161"/>
      <c r="BD2255" s="166"/>
      <c r="BJ2255" s="165"/>
      <c r="BK2255" s="161"/>
      <c r="BL2255" s="166"/>
      <c r="CJ2255" s="413"/>
      <c r="CK2255" s="413"/>
      <c r="CO2255" s="141"/>
    </row>
    <row r="2256" spans="1:93" s="5" customFormat="1" x14ac:dyDescent="0.25">
      <c r="A2256" s="139"/>
      <c r="B2256" s="139"/>
      <c r="C2256" s="139"/>
      <c r="D2256" s="139"/>
      <c r="E2256" s="139"/>
      <c r="F2256" s="139"/>
      <c r="G2256" s="139"/>
      <c r="H2256" s="139"/>
      <c r="I2256" s="139"/>
      <c r="J2256" s="139"/>
      <c r="K2256" s="139"/>
      <c r="L2256" s="139"/>
      <c r="M2256" s="139"/>
      <c r="N2256" s="139"/>
      <c r="O2256" s="139"/>
      <c r="P2256" s="139"/>
      <c r="Q2256" s="139"/>
      <c r="R2256" s="139"/>
      <c r="S2256" s="139"/>
      <c r="T2256" s="139"/>
      <c r="U2256" s="139"/>
      <c r="V2256" s="139"/>
      <c r="W2256" s="139"/>
      <c r="X2256" s="139"/>
      <c r="Y2256" s="139"/>
      <c r="Z2256" s="139"/>
      <c r="AA2256" s="139"/>
      <c r="AB2256" s="139"/>
      <c r="AC2256" s="139"/>
      <c r="AD2256" s="139"/>
      <c r="AE2256" s="139"/>
      <c r="AF2256" s="163"/>
      <c r="AG2256" s="163"/>
      <c r="AH2256" s="163"/>
      <c r="AI2256" s="163"/>
      <c r="AJ2256" s="163"/>
      <c r="AK2256" s="164"/>
      <c r="AL2256" s="139"/>
      <c r="AM2256" s="139"/>
      <c r="AN2256" s="139"/>
      <c r="AO2256" s="139"/>
      <c r="BB2256" s="165"/>
      <c r="BC2256" s="161"/>
      <c r="BD2256" s="166"/>
      <c r="BJ2256" s="165"/>
      <c r="BK2256" s="161"/>
      <c r="BL2256" s="166"/>
      <c r="CJ2256" s="413"/>
      <c r="CK2256" s="413"/>
      <c r="CO2256" s="141"/>
    </row>
    <row r="2257" spans="1:93" s="5" customFormat="1" x14ac:dyDescent="0.25">
      <c r="A2257" s="139"/>
      <c r="B2257" s="139"/>
      <c r="C2257" s="139"/>
      <c r="D2257" s="139"/>
      <c r="E2257" s="139"/>
      <c r="F2257" s="139"/>
      <c r="G2257" s="139"/>
      <c r="H2257" s="139"/>
      <c r="I2257" s="139"/>
      <c r="J2257" s="139"/>
      <c r="K2257" s="139"/>
      <c r="L2257" s="139"/>
      <c r="M2257" s="139"/>
      <c r="N2257" s="139"/>
      <c r="O2257" s="139"/>
      <c r="P2257" s="139"/>
      <c r="Q2257" s="139"/>
      <c r="R2257" s="139"/>
      <c r="S2257" s="139"/>
      <c r="T2257" s="139"/>
      <c r="U2257" s="139"/>
      <c r="V2257" s="139"/>
      <c r="W2257" s="139"/>
      <c r="X2257" s="139"/>
      <c r="Y2257" s="139"/>
      <c r="Z2257" s="139"/>
      <c r="AA2257" s="139"/>
      <c r="AB2257" s="139"/>
      <c r="AC2257" s="139"/>
      <c r="AD2257" s="139"/>
      <c r="AE2257" s="139"/>
      <c r="AF2257" s="163"/>
      <c r="AG2257" s="163"/>
      <c r="AH2257" s="163"/>
      <c r="AI2257" s="163"/>
      <c r="AJ2257" s="163"/>
      <c r="AK2257" s="164"/>
      <c r="AL2257" s="139"/>
      <c r="AM2257" s="139"/>
      <c r="AN2257" s="139"/>
      <c r="AO2257" s="139"/>
      <c r="BB2257" s="165"/>
      <c r="BC2257" s="161"/>
      <c r="BD2257" s="166"/>
      <c r="BJ2257" s="165"/>
      <c r="BK2257" s="161"/>
      <c r="BL2257" s="166"/>
      <c r="CJ2257" s="413"/>
      <c r="CK2257" s="413"/>
      <c r="CO2257" s="141"/>
    </row>
    <row r="2258" spans="1:93" s="5" customFormat="1" x14ac:dyDescent="0.25">
      <c r="A2258" s="139"/>
      <c r="B2258" s="139"/>
      <c r="C2258" s="139"/>
      <c r="D2258" s="139"/>
      <c r="E2258" s="139"/>
      <c r="F2258" s="139"/>
      <c r="G2258" s="139"/>
      <c r="H2258" s="139"/>
      <c r="I2258" s="139"/>
      <c r="J2258" s="139"/>
      <c r="K2258" s="139"/>
      <c r="L2258" s="139"/>
      <c r="M2258" s="139"/>
      <c r="N2258" s="139"/>
      <c r="O2258" s="139"/>
      <c r="P2258" s="139"/>
      <c r="Q2258" s="139"/>
      <c r="R2258" s="139"/>
      <c r="S2258" s="139"/>
      <c r="T2258" s="139"/>
      <c r="U2258" s="139"/>
      <c r="V2258" s="139"/>
      <c r="W2258" s="139"/>
      <c r="X2258" s="139"/>
      <c r="Y2258" s="139"/>
      <c r="Z2258" s="139"/>
      <c r="AA2258" s="139"/>
      <c r="AB2258" s="139"/>
      <c r="AC2258" s="139"/>
      <c r="AD2258" s="139"/>
      <c r="AE2258" s="139"/>
      <c r="AF2258" s="163"/>
      <c r="AG2258" s="163"/>
      <c r="AH2258" s="163"/>
      <c r="AI2258" s="163"/>
      <c r="AJ2258" s="163"/>
      <c r="AK2258" s="164"/>
      <c r="AL2258" s="139"/>
      <c r="AM2258" s="139"/>
      <c r="AN2258" s="139"/>
      <c r="AO2258" s="139"/>
      <c r="BB2258" s="165"/>
      <c r="BC2258" s="161"/>
      <c r="BD2258" s="166"/>
      <c r="BJ2258" s="165"/>
      <c r="BK2258" s="161"/>
      <c r="BL2258" s="166"/>
      <c r="CJ2258" s="413"/>
      <c r="CK2258" s="413"/>
      <c r="CO2258" s="141"/>
    </row>
    <row r="2259" spans="1:93" s="5" customFormat="1" x14ac:dyDescent="0.25">
      <c r="A2259" s="139"/>
      <c r="B2259" s="139"/>
      <c r="C2259" s="139"/>
      <c r="D2259" s="139"/>
      <c r="E2259" s="139"/>
      <c r="F2259" s="139"/>
      <c r="G2259" s="139"/>
      <c r="H2259" s="139"/>
      <c r="I2259" s="139"/>
      <c r="J2259" s="139"/>
      <c r="K2259" s="139"/>
      <c r="L2259" s="139"/>
      <c r="M2259" s="139"/>
      <c r="N2259" s="139"/>
      <c r="O2259" s="139"/>
      <c r="P2259" s="139"/>
      <c r="Q2259" s="139"/>
      <c r="R2259" s="139"/>
      <c r="S2259" s="139"/>
      <c r="T2259" s="139"/>
      <c r="U2259" s="139"/>
      <c r="V2259" s="139"/>
      <c r="W2259" s="139"/>
      <c r="X2259" s="139"/>
      <c r="Y2259" s="139"/>
      <c r="Z2259" s="139"/>
      <c r="AA2259" s="139"/>
      <c r="AB2259" s="139"/>
      <c r="AC2259" s="139"/>
      <c r="AD2259" s="139"/>
      <c r="AE2259" s="139"/>
      <c r="AF2259" s="163"/>
      <c r="AG2259" s="163"/>
      <c r="AH2259" s="163"/>
      <c r="AI2259" s="163"/>
      <c r="AJ2259" s="163"/>
      <c r="AK2259" s="164"/>
      <c r="AL2259" s="139"/>
      <c r="AM2259" s="139"/>
      <c r="AN2259" s="139"/>
      <c r="AO2259" s="139"/>
      <c r="BB2259" s="165"/>
      <c r="BC2259" s="161"/>
      <c r="BD2259" s="166"/>
      <c r="BJ2259" s="165"/>
      <c r="BK2259" s="161"/>
      <c r="BL2259" s="166"/>
      <c r="CJ2259" s="413"/>
      <c r="CK2259" s="413"/>
      <c r="CO2259" s="141"/>
    </row>
    <row r="2260" spans="1:93" s="5" customFormat="1" x14ac:dyDescent="0.25">
      <c r="A2260" s="139"/>
      <c r="B2260" s="139"/>
      <c r="C2260" s="139"/>
      <c r="D2260" s="139"/>
      <c r="E2260" s="139"/>
      <c r="F2260" s="139"/>
      <c r="G2260" s="139"/>
      <c r="H2260" s="139"/>
      <c r="I2260" s="139"/>
      <c r="J2260" s="139"/>
      <c r="K2260" s="139"/>
      <c r="L2260" s="139"/>
      <c r="M2260" s="139"/>
      <c r="N2260" s="139"/>
      <c r="O2260" s="139"/>
      <c r="P2260" s="139"/>
      <c r="Q2260" s="139"/>
      <c r="R2260" s="139"/>
      <c r="S2260" s="139"/>
      <c r="T2260" s="139"/>
      <c r="U2260" s="139"/>
      <c r="V2260" s="139"/>
      <c r="W2260" s="139"/>
      <c r="X2260" s="139"/>
      <c r="Y2260" s="139"/>
      <c r="Z2260" s="139"/>
      <c r="AA2260" s="139"/>
      <c r="AB2260" s="139"/>
      <c r="AC2260" s="139"/>
      <c r="AD2260" s="139"/>
      <c r="AE2260" s="139"/>
      <c r="AF2260" s="163"/>
      <c r="AG2260" s="163"/>
      <c r="AH2260" s="163"/>
      <c r="AI2260" s="163"/>
      <c r="AJ2260" s="163"/>
      <c r="AK2260" s="164"/>
      <c r="AL2260" s="139"/>
      <c r="AM2260" s="139"/>
      <c r="AN2260" s="139"/>
      <c r="AO2260" s="139"/>
      <c r="BB2260" s="165"/>
      <c r="BC2260" s="161"/>
      <c r="BD2260" s="166"/>
      <c r="BJ2260" s="165"/>
      <c r="BK2260" s="161"/>
      <c r="BL2260" s="166"/>
      <c r="CJ2260" s="413"/>
      <c r="CK2260" s="413"/>
      <c r="CO2260" s="141"/>
    </row>
    <row r="2261" spans="1:93" s="5" customFormat="1" x14ac:dyDescent="0.25">
      <c r="A2261" s="139"/>
      <c r="B2261" s="139"/>
      <c r="C2261" s="139"/>
      <c r="D2261" s="139"/>
      <c r="E2261" s="139"/>
      <c r="F2261" s="139"/>
      <c r="G2261" s="139"/>
      <c r="H2261" s="139"/>
      <c r="I2261" s="139"/>
      <c r="J2261" s="139"/>
      <c r="K2261" s="139"/>
      <c r="L2261" s="139"/>
      <c r="M2261" s="139"/>
      <c r="N2261" s="139"/>
      <c r="O2261" s="139"/>
      <c r="P2261" s="139"/>
      <c r="Q2261" s="139"/>
      <c r="R2261" s="139"/>
      <c r="S2261" s="139"/>
      <c r="T2261" s="139"/>
      <c r="U2261" s="139"/>
      <c r="V2261" s="139"/>
      <c r="W2261" s="139"/>
      <c r="X2261" s="139"/>
      <c r="Y2261" s="139"/>
      <c r="Z2261" s="139"/>
      <c r="AA2261" s="139"/>
      <c r="AB2261" s="139"/>
      <c r="AC2261" s="139"/>
      <c r="AD2261" s="139"/>
      <c r="AE2261" s="139"/>
      <c r="AF2261" s="163"/>
      <c r="AG2261" s="163"/>
      <c r="AH2261" s="163"/>
      <c r="AI2261" s="163"/>
      <c r="AJ2261" s="163"/>
      <c r="AK2261" s="164"/>
      <c r="AL2261" s="139"/>
      <c r="AM2261" s="139"/>
      <c r="AN2261" s="139"/>
      <c r="AO2261" s="139"/>
      <c r="BB2261" s="165"/>
      <c r="BC2261" s="161"/>
      <c r="BD2261" s="166"/>
      <c r="BJ2261" s="165"/>
      <c r="BK2261" s="161"/>
      <c r="BL2261" s="166"/>
      <c r="CJ2261" s="413"/>
      <c r="CK2261" s="413"/>
      <c r="CO2261" s="141"/>
    </row>
    <row r="2262" spans="1:93" s="5" customFormat="1" x14ac:dyDescent="0.25">
      <c r="A2262" s="139"/>
      <c r="B2262" s="139"/>
      <c r="C2262" s="139"/>
      <c r="D2262" s="139"/>
      <c r="E2262" s="139"/>
      <c r="F2262" s="139"/>
      <c r="G2262" s="139"/>
      <c r="H2262" s="139"/>
      <c r="I2262" s="139"/>
      <c r="J2262" s="139"/>
      <c r="K2262" s="139"/>
      <c r="L2262" s="139"/>
      <c r="M2262" s="139"/>
      <c r="N2262" s="139"/>
      <c r="O2262" s="139"/>
      <c r="P2262" s="139"/>
      <c r="Q2262" s="139"/>
      <c r="R2262" s="139"/>
      <c r="S2262" s="139"/>
      <c r="T2262" s="139"/>
      <c r="U2262" s="139"/>
      <c r="V2262" s="139"/>
      <c r="W2262" s="139"/>
      <c r="X2262" s="139"/>
      <c r="Y2262" s="139"/>
      <c r="Z2262" s="139"/>
      <c r="AA2262" s="139"/>
      <c r="AB2262" s="139"/>
      <c r="AC2262" s="139"/>
      <c r="AD2262" s="139"/>
      <c r="AE2262" s="139"/>
      <c r="AF2262" s="163"/>
      <c r="AG2262" s="163"/>
      <c r="AH2262" s="163"/>
      <c r="AI2262" s="163"/>
      <c r="AJ2262" s="163"/>
      <c r="AK2262" s="164"/>
      <c r="AL2262" s="139"/>
      <c r="AM2262" s="139"/>
      <c r="AN2262" s="139"/>
      <c r="AO2262" s="139"/>
      <c r="BB2262" s="165"/>
      <c r="BC2262" s="161"/>
      <c r="BD2262" s="166"/>
      <c r="BJ2262" s="165"/>
      <c r="BK2262" s="161"/>
      <c r="BL2262" s="166"/>
      <c r="CJ2262" s="413"/>
      <c r="CK2262" s="413"/>
      <c r="CO2262" s="141"/>
    </row>
    <row r="2263" spans="1:93" s="5" customFormat="1" x14ac:dyDescent="0.25">
      <c r="A2263" s="139"/>
      <c r="B2263" s="139"/>
      <c r="C2263" s="139"/>
      <c r="D2263" s="139"/>
      <c r="E2263" s="139"/>
      <c r="F2263" s="139"/>
      <c r="G2263" s="139"/>
      <c r="H2263" s="139"/>
      <c r="I2263" s="139"/>
      <c r="J2263" s="139"/>
      <c r="K2263" s="139"/>
      <c r="L2263" s="139"/>
      <c r="M2263" s="139"/>
      <c r="N2263" s="139"/>
      <c r="O2263" s="139"/>
      <c r="P2263" s="139"/>
      <c r="Q2263" s="139"/>
      <c r="R2263" s="139"/>
      <c r="S2263" s="139"/>
      <c r="T2263" s="139"/>
      <c r="U2263" s="139"/>
      <c r="V2263" s="139"/>
      <c r="W2263" s="139"/>
      <c r="X2263" s="139"/>
      <c r="Y2263" s="139"/>
      <c r="Z2263" s="139"/>
      <c r="AA2263" s="139"/>
      <c r="AB2263" s="139"/>
      <c r="AC2263" s="139"/>
      <c r="AD2263" s="139"/>
      <c r="AE2263" s="139"/>
      <c r="AF2263" s="163"/>
      <c r="AG2263" s="163"/>
      <c r="AH2263" s="163"/>
      <c r="AI2263" s="163"/>
      <c r="AJ2263" s="163"/>
      <c r="AK2263" s="164"/>
      <c r="AL2263" s="139"/>
      <c r="AM2263" s="139"/>
      <c r="AN2263" s="139"/>
      <c r="AO2263" s="139"/>
      <c r="BB2263" s="165"/>
      <c r="BC2263" s="161"/>
      <c r="BD2263" s="166"/>
      <c r="BJ2263" s="165"/>
      <c r="BK2263" s="161"/>
      <c r="BL2263" s="166"/>
      <c r="CJ2263" s="413"/>
      <c r="CK2263" s="413"/>
      <c r="CO2263" s="141"/>
    </row>
    <row r="2264" spans="1:93" s="5" customFormat="1" x14ac:dyDescent="0.25">
      <c r="A2264" s="139"/>
      <c r="B2264" s="139"/>
      <c r="C2264" s="139"/>
      <c r="D2264" s="139"/>
      <c r="E2264" s="139"/>
      <c r="F2264" s="139"/>
      <c r="G2264" s="139"/>
      <c r="H2264" s="139"/>
      <c r="I2264" s="139"/>
      <c r="J2264" s="139"/>
      <c r="K2264" s="139"/>
      <c r="L2264" s="139"/>
      <c r="M2264" s="139"/>
      <c r="N2264" s="139"/>
      <c r="O2264" s="139"/>
      <c r="P2264" s="139"/>
      <c r="Q2264" s="139"/>
      <c r="R2264" s="139"/>
      <c r="S2264" s="139"/>
      <c r="T2264" s="139"/>
      <c r="U2264" s="139"/>
      <c r="V2264" s="139"/>
      <c r="W2264" s="139"/>
      <c r="X2264" s="139"/>
      <c r="Y2264" s="139"/>
      <c r="Z2264" s="139"/>
      <c r="AA2264" s="139"/>
      <c r="AB2264" s="139"/>
      <c r="AC2264" s="139"/>
      <c r="AD2264" s="139"/>
      <c r="AE2264" s="139"/>
      <c r="AF2264" s="163"/>
      <c r="AG2264" s="163"/>
      <c r="AH2264" s="163"/>
      <c r="AI2264" s="163"/>
      <c r="AJ2264" s="163"/>
      <c r="AK2264" s="164"/>
      <c r="AL2264" s="139"/>
      <c r="AM2264" s="139"/>
      <c r="AN2264" s="139"/>
      <c r="AO2264" s="139"/>
      <c r="BB2264" s="165"/>
      <c r="BC2264" s="161"/>
      <c r="BD2264" s="166"/>
      <c r="BJ2264" s="165"/>
      <c r="BK2264" s="161"/>
      <c r="BL2264" s="166"/>
      <c r="CJ2264" s="413"/>
      <c r="CK2264" s="413"/>
      <c r="CO2264" s="141"/>
    </row>
    <row r="2265" spans="1:93" s="5" customFormat="1" x14ac:dyDescent="0.25">
      <c r="A2265" s="139"/>
      <c r="B2265" s="139"/>
      <c r="C2265" s="139"/>
      <c r="D2265" s="139"/>
      <c r="E2265" s="139"/>
      <c r="F2265" s="139"/>
      <c r="G2265" s="139"/>
      <c r="H2265" s="139"/>
      <c r="I2265" s="139"/>
      <c r="J2265" s="139"/>
      <c r="K2265" s="139"/>
      <c r="L2265" s="139"/>
      <c r="M2265" s="139"/>
      <c r="N2265" s="139"/>
      <c r="O2265" s="139"/>
      <c r="P2265" s="139"/>
      <c r="Q2265" s="139"/>
      <c r="R2265" s="139"/>
      <c r="S2265" s="139"/>
      <c r="T2265" s="139"/>
      <c r="U2265" s="139"/>
      <c r="V2265" s="139"/>
      <c r="W2265" s="139"/>
      <c r="X2265" s="139"/>
      <c r="Y2265" s="139"/>
      <c r="Z2265" s="139"/>
      <c r="AA2265" s="139"/>
      <c r="AB2265" s="139"/>
      <c r="AC2265" s="139"/>
      <c r="AD2265" s="139"/>
      <c r="AE2265" s="139"/>
      <c r="AF2265" s="163"/>
      <c r="AG2265" s="163"/>
      <c r="AH2265" s="163"/>
      <c r="AI2265" s="163"/>
      <c r="AJ2265" s="163"/>
      <c r="AK2265" s="164"/>
      <c r="AL2265" s="139"/>
      <c r="AM2265" s="139"/>
      <c r="AN2265" s="139"/>
      <c r="AO2265" s="139"/>
      <c r="BB2265" s="165"/>
      <c r="BC2265" s="161"/>
      <c r="BD2265" s="166"/>
      <c r="BJ2265" s="165"/>
      <c r="BK2265" s="161"/>
      <c r="BL2265" s="166"/>
      <c r="CJ2265" s="413"/>
      <c r="CK2265" s="413"/>
      <c r="CO2265" s="141"/>
    </row>
    <row r="2266" spans="1:93" s="5" customFormat="1" x14ac:dyDescent="0.25">
      <c r="A2266" s="139"/>
      <c r="B2266" s="139"/>
      <c r="C2266" s="139"/>
      <c r="D2266" s="139"/>
      <c r="E2266" s="139"/>
      <c r="F2266" s="139"/>
      <c r="G2266" s="139"/>
      <c r="H2266" s="139"/>
      <c r="I2266" s="139"/>
      <c r="J2266" s="139"/>
      <c r="K2266" s="139"/>
      <c r="L2266" s="139"/>
      <c r="M2266" s="139"/>
      <c r="N2266" s="139"/>
      <c r="O2266" s="139"/>
      <c r="P2266" s="139"/>
      <c r="Q2266" s="139"/>
      <c r="R2266" s="139"/>
      <c r="S2266" s="139"/>
      <c r="T2266" s="139"/>
      <c r="U2266" s="139"/>
      <c r="V2266" s="139"/>
      <c r="W2266" s="139"/>
      <c r="X2266" s="139"/>
      <c r="Y2266" s="139"/>
      <c r="Z2266" s="139"/>
      <c r="AA2266" s="139"/>
      <c r="AB2266" s="139"/>
      <c r="AC2266" s="139"/>
      <c r="AD2266" s="139"/>
      <c r="AE2266" s="139"/>
      <c r="AF2266" s="163"/>
      <c r="AG2266" s="163"/>
      <c r="AH2266" s="163"/>
      <c r="AI2266" s="163"/>
      <c r="AJ2266" s="163"/>
      <c r="AK2266" s="164"/>
      <c r="AL2266" s="139"/>
      <c r="AM2266" s="139"/>
      <c r="AN2266" s="139"/>
      <c r="AO2266" s="139"/>
      <c r="BB2266" s="165"/>
      <c r="BC2266" s="161"/>
      <c r="BD2266" s="166"/>
      <c r="BJ2266" s="165"/>
      <c r="BK2266" s="161"/>
      <c r="BL2266" s="166"/>
      <c r="CJ2266" s="413"/>
      <c r="CK2266" s="413"/>
      <c r="CO2266" s="141"/>
    </row>
    <row r="2267" spans="1:93" s="5" customFormat="1" x14ac:dyDescent="0.25">
      <c r="A2267" s="139"/>
      <c r="B2267" s="139"/>
      <c r="C2267" s="139"/>
      <c r="D2267" s="139"/>
      <c r="E2267" s="139"/>
      <c r="F2267" s="139"/>
      <c r="G2267" s="139"/>
      <c r="H2267" s="139"/>
      <c r="I2267" s="139"/>
      <c r="J2267" s="139"/>
      <c r="K2267" s="139"/>
      <c r="L2267" s="139"/>
      <c r="M2267" s="139"/>
      <c r="N2267" s="139"/>
      <c r="O2267" s="139"/>
      <c r="P2267" s="139"/>
      <c r="Q2267" s="139"/>
      <c r="R2267" s="139"/>
      <c r="S2267" s="139"/>
      <c r="T2267" s="139"/>
      <c r="U2267" s="139"/>
      <c r="V2267" s="139"/>
      <c r="W2267" s="139"/>
      <c r="X2267" s="139"/>
      <c r="Y2267" s="139"/>
      <c r="Z2267" s="139"/>
      <c r="AA2267" s="139"/>
      <c r="AB2267" s="139"/>
      <c r="AC2267" s="139"/>
      <c r="AD2267" s="139"/>
      <c r="AE2267" s="139"/>
      <c r="AF2267" s="163"/>
      <c r="AG2267" s="163"/>
      <c r="AH2267" s="163"/>
      <c r="AI2267" s="163"/>
      <c r="AJ2267" s="163"/>
      <c r="AK2267" s="164"/>
      <c r="AL2267" s="139"/>
      <c r="AM2267" s="139"/>
      <c r="AN2267" s="139"/>
      <c r="AO2267" s="139"/>
      <c r="BB2267" s="165"/>
      <c r="BC2267" s="161"/>
      <c r="BD2267" s="166"/>
      <c r="BJ2267" s="165"/>
      <c r="BK2267" s="161"/>
      <c r="BL2267" s="166"/>
      <c r="CJ2267" s="413"/>
      <c r="CK2267" s="413"/>
      <c r="CO2267" s="141"/>
    </row>
    <row r="2268" spans="1:93" s="5" customFormat="1" x14ac:dyDescent="0.25">
      <c r="A2268" s="139"/>
      <c r="B2268" s="139"/>
      <c r="C2268" s="139"/>
      <c r="D2268" s="139"/>
      <c r="E2268" s="139"/>
      <c r="F2268" s="139"/>
      <c r="G2268" s="139"/>
      <c r="H2268" s="139"/>
      <c r="I2268" s="139"/>
      <c r="J2268" s="139"/>
      <c r="K2268" s="139"/>
      <c r="L2268" s="139"/>
      <c r="M2268" s="139"/>
      <c r="N2268" s="139"/>
      <c r="O2268" s="139"/>
      <c r="P2268" s="139"/>
      <c r="Q2268" s="139"/>
      <c r="R2268" s="139"/>
      <c r="S2268" s="139"/>
      <c r="T2268" s="139"/>
      <c r="U2268" s="139"/>
      <c r="V2268" s="139"/>
      <c r="W2268" s="139"/>
      <c r="X2268" s="139"/>
      <c r="Y2268" s="139"/>
      <c r="Z2268" s="139"/>
      <c r="AA2268" s="139"/>
      <c r="AB2268" s="139"/>
      <c r="AC2268" s="139"/>
      <c r="AD2268" s="139"/>
      <c r="AE2268" s="139"/>
      <c r="AF2268" s="163"/>
      <c r="AG2268" s="163"/>
      <c r="AH2268" s="163"/>
      <c r="AI2268" s="163"/>
      <c r="AJ2268" s="163"/>
      <c r="AK2268" s="164"/>
      <c r="AL2268" s="139"/>
      <c r="AM2268" s="139"/>
      <c r="AN2268" s="139"/>
      <c r="AO2268" s="139"/>
      <c r="BB2268" s="165"/>
      <c r="BC2268" s="161"/>
      <c r="BD2268" s="166"/>
      <c r="BJ2268" s="165"/>
      <c r="BK2268" s="161"/>
      <c r="BL2268" s="166"/>
      <c r="CJ2268" s="413"/>
      <c r="CK2268" s="413"/>
      <c r="CO2268" s="141"/>
    </row>
    <row r="2269" spans="1:93" s="5" customFormat="1" x14ac:dyDescent="0.25">
      <c r="A2269" s="139"/>
      <c r="B2269" s="139"/>
      <c r="C2269" s="139"/>
      <c r="D2269" s="139"/>
      <c r="E2269" s="139"/>
      <c r="F2269" s="139"/>
      <c r="G2269" s="139"/>
      <c r="H2269" s="139"/>
      <c r="I2269" s="139"/>
      <c r="J2269" s="139"/>
      <c r="K2269" s="139"/>
      <c r="L2269" s="139"/>
      <c r="M2269" s="139"/>
      <c r="N2269" s="139"/>
      <c r="O2269" s="139"/>
      <c r="P2269" s="139"/>
      <c r="Q2269" s="139"/>
      <c r="R2269" s="139"/>
      <c r="S2269" s="139"/>
      <c r="T2269" s="139"/>
      <c r="U2269" s="139"/>
      <c r="V2269" s="139"/>
      <c r="W2269" s="139"/>
      <c r="X2269" s="139"/>
      <c r="Y2269" s="139"/>
      <c r="Z2269" s="139"/>
      <c r="AA2269" s="139"/>
      <c r="AB2269" s="139"/>
      <c r="AC2269" s="139"/>
      <c r="AD2269" s="139"/>
      <c r="AE2269" s="139"/>
      <c r="AF2269" s="163"/>
      <c r="AG2269" s="163"/>
      <c r="AH2269" s="163"/>
      <c r="AI2269" s="163"/>
      <c r="AJ2269" s="163"/>
      <c r="AK2269" s="164"/>
      <c r="AL2269" s="139"/>
      <c r="AM2269" s="139"/>
      <c r="AN2269" s="139"/>
      <c r="AO2269" s="139"/>
      <c r="BB2269" s="165"/>
      <c r="BC2269" s="161"/>
      <c r="BD2269" s="166"/>
      <c r="BJ2269" s="165"/>
      <c r="BK2269" s="161"/>
      <c r="BL2269" s="166"/>
      <c r="CJ2269" s="413"/>
      <c r="CK2269" s="413"/>
      <c r="CO2269" s="141"/>
    </row>
    <row r="2270" spans="1:93" s="5" customFormat="1" x14ac:dyDescent="0.25">
      <c r="A2270" s="139"/>
      <c r="B2270" s="139"/>
      <c r="C2270" s="139"/>
      <c r="D2270" s="139"/>
      <c r="E2270" s="139"/>
      <c r="F2270" s="139"/>
      <c r="G2270" s="139"/>
      <c r="H2270" s="139"/>
      <c r="I2270" s="139"/>
      <c r="J2270" s="139"/>
      <c r="K2270" s="139"/>
      <c r="L2270" s="139"/>
      <c r="M2270" s="139"/>
      <c r="N2270" s="139"/>
      <c r="O2270" s="139"/>
      <c r="P2270" s="139"/>
      <c r="Q2270" s="139"/>
      <c r="R2270" s="139"/>
      <c r="S2270" s="139"/>
      <c r="T2270" s="139"/>
      <c r="U2270" s="139"/>
      <c r="V2270" s="139"/>
      <c r="W2270" s="139"/>
      <c r="X2270" s="139"/>
      <c r="Y2270" s="139"/>
      <c r="Z2270" s="139"/>
      <c r="AA2270" s="139"/>
      <c r="AB2270" s="139"/>
      <c r="AC2270" s="139"/>
      <c r="AD2270" s="139"/>
      <c r="AE2270" s="139"/>
      <c r="AF2270" s="163"/>
      <c r="AG2270" s="163"/>
      <c r="AH2270" s="163"/>
      <c r="AI2270" s="163"/>
      <c r="AJ2270" s="163"/>
      <c r="AK2270" s="164"/>
      <c r="AL2270" s="139"/>
      <c r="AM2270" s="139"/>
      <c r="AN2270" s="139"/>
      <c r="AO2270" s="139"/>
      <c r="BB2270" s="165"/>
      <c r="BC2270" s="161"/>
      <c r="BD2270" s="166"/>
      <c r="BJ2270" s="165"/>
      <c r="BK2270" s="161"/>
      <c r="BL2270" s="166"/>
      <c r="CJ2270" s="413"/>
      <c r="CK2270" s="413"/>
      <c r="CO2270" s="141"/>
    </row>
    <row r="2271" spans="1:93" s="5" customFormat="1" x14ac:dyDescent="0.25">
      <c r="A2271" s="139"/>
      <c r="B2271" s="139"/>
      <c r="C2271" s="139"/>
      <c r="D2271" s="139"/>
      <c r="E2271" s="139"/>
      <c r="F2271" s="139"/>
      <c r="G2271" s="139"/>
      <c r="H2271" s="139"/>
      <c r="I2271" s="139"/>
      <c r="J2271" s="139"/>
      <c r="K2271" s="139"/>
      <c r="L2271" s="139"/>
      <c r="M2271" s="139"/>
      <c r="N2271" s="139"/>
      <c r="O2271" s="139"/>
      <c r="P2271" s="139"/>
      <c r="Q2271" s="139"/>
      <c r="R2271" s="139"/>
      <c r="S2271" s="139"/>
      <c r="T2271" s="139"/>
      <c r="U2271" s="139"/>
      <c r="V2271" s="139"/>
      <c r="W2271" s="139"/>
      <c r="X2271" s="139"/>
      <c r="Y2271" s="139"/>
      <c r="Z2271" s="139"/>
      <c r="AA2271" s="139"/>
      <c r="AB2271" s="139"/>
      <c r="AC2271" s="139"/>
      <c r="AD2271" s="139"/>
      <c r="AE2271" s="139"/>
      <c r="AF2271" s="163"/>
      <c r="AG2271" s="163"/>
      <c r="AH2271" s="163"/>
      <c r="AI2271" s="163"/>
      <c r="AJ2271" s="163"/>
      <c r="AK2271" s="164"/>
      <c r="AL2271" s="139"/>
      <c r="AM2271" s="139"/>
      <c r="AN2271" s="139"/>
      <c r="AO2271" s="139"/>
      <c r="BB2271" s="165"/>
      <c r="BC2271" s="161"/>
      <c r="BD2271" s="166"/>
      <c r="BJ2271" s="165"/>
      <c r="BK2271" s="161"/>
      <c r="BL2271" s="166"/>
      <c r="CJ2271" s="413"/>
      <c r="CK2271" s="413"/>
      <c r="CO2271" s="141"/>
    </row>
    <row r="2272" spans="1:93" s="5" customFormat="1" x14ac:dyDescent="0.25">
      <c r="A2272" s="139"/>
      <c r="B2272" s="139"/>
      <c r="C2272" s="139"/>
      <c r="D2272" s="139"/>
      <c r="E2272" s="139"/>
      <c r="F2272" s="139"/>
      <c r="G2272" s="139"/>
      <c r="H2272" s="139"/>
      <c r="I2272" s="139"/>
      <c r="J2272" s="139"/>
      <c r="K2272" s="139"/>
      <c r="L2272" s="139"/>
      <c r="M2272" s="139"/>
      <c r="N2272" s="139"/>
      <c r="O2272" s="139"/>
      <c r="P2272" s="139"/>
      <c r="Q2272" s="139"/>
      <c r="R2272" s="139"/>
      <c r="S2272" s="139"/>
      <c r="T2272" s="139"/>
      <c r="U2272" s="139"/>
      <c r="V2272" s="139"/>
      <c r="W2272" s="139"/>
      <c r="X2272" s="139"/>
      <c r="Y2272" s="139"/>
      <c r="Z2272" s="139"/>
      <c r="AA2272" s="139"/>
      <c r="AB2272" s="139"/>
      <c r="AC2272" s="139"/>
      <c r="AD2272" s="139"/>
      <c r="AE2272" s="139"/>
      <c r="AF2272" s="163"/>
      <c r="AG2272" s="163"/>
      <c r="AH2272" s="163"/>
      <c r="AI2272" s="163"/>
      <c r="AJ2272" s="163"/>
      <c r="AK2272" s="164"/>
      <c r="AL2272" s="139"/>
      <c r="AM2272" s="139"/>
      <c r="AN2272" s="139"/>
      <c r="AO2272" s="139"/>
      <c r="BB2272" s="165"/>
      <c r="BC2272" s="161"/>
      <c r="BD2272" s="166"/>
      <c r="BJ2272" s="165"/>
      <c r="BK2272" s="161"/>
      <c r="BL2272" s="166"/>
      <c r="CJ2272" s="413"/>
      <c r="CK2272" s="413"/>
      <c r="CO2272" s="141"/>
    </row>
    <row r="2273" spans="1:93" s="5" customFormat="1" x14ac:dyDescent="0.25">
      <c r="A2273" s="139"/>
      <c r="B2273" s="139"/>
      <c r="C2273" s="139"/>
      <c r="D2273" s="139"/>
      <c r="E2273" s="139"/>
      <c r="F2273" s="139"/>
      <c r="G2273" s="139"/>
      <c r="H2273" s="139"/>
      <c r="I2273" s="139"/>
      <c r="J2273" s="139"/>
      <c r="K2273" s="139"/>
      <c r="L2273" s="139"/>
      <c r="M2273" s="139"/>
      <c r="N2273" s="139"/>
      <c r="O2273" s="139"/>
      <c r="P2273" s="139"/>
      <c r="Q2273" s="139"/>
      <c r="R2273" s="139"/>
      <c r="S2273" s="139"/>
      <c r="T2273" s="139"/>
      <c r="U2273" s="139"/>
      <c r="V2273" s="139"/>
      <c r="W2273" s="139"/>
      <c r="X2273" s="139"/>
      <c r="Y2273" s="139"/>
      <c r="Z2273" s="139"/>
      <c r="AA2273" s="139"/>
      <c r="AB2273" s="139"/>
      <c r="AC2273" s="139"/>
      <c r="AD2273" s="139"/>
      <c r="AE2273" s="139"/>
      <c r="AF2273" s="163"/>
      <c r="AG2273" s="163"/>
      <c r="AH2273" s="163"/>
      <c r="AI2273" s="163"/>
      <c r="AJ2273" s="163"/>
      <c r="AK2273" s="164"/>
      <c r="AL2273" s="139"/>
      <c r="AM2273" s="139"/>
      <c r="AN2273" s="139"/>
      <c r="AO2273" s="139"/>
      <c r="BB2273" s="165"/>
      <c r="BC2273" s="161"/>
      <c r="BD2273" s="166"/>
      <c r="BJ2273" s="165"/>
      <c r="BK2273" s="161"/>
      <c r="BL2273" s="166"/>
      <c r="CJ2273" s="413"/>
      <c r="CK2273" s="413"/>
      <c r="CO2273" s="141"/>
    </row>
    <row r="2274" spans="1:93" s="5" customFormat="1" x14ac:dyDescent="0.25">
      <c r="A2274" s="139"/>
      <c r="B2274" s="139"/>
      <c r="C2274" s="139"/>
      <c r="D2274" s="139"/>
      <c r="E2274" s="139"/>
      <c r="F2274" s="139"/>
      <c r="G2274" s="139"/>
      <c r="H2274" s="139"/>
      <c r="I2274" s="139"/>
      <c r="J2274" s="139"/>
      <c r="K2274" s="139"/>
      <c r="L2274" s="139"/>
      <c r="M2274" s="139"/>
      <c r="N2274" s="139"/>
      <c r="O2274" s="139"/>
      <c r="P2274" s="139"/>
      <c r="Q2274" s="139"/>
      <c r="R2274" s="139"/>
      <c r="S2274" s="139"/>
      <c r="T2274" s="139"/>
      <c r="U2274" s="139"/>
      <c r="V2274" s="139"/>
      <c r="W2274" s="139"/>
      <c r="X2274" s="139"/>
      <c r="Y2274" s="139"/>
      <c r="Z2274" s="139"/>
      <c r="AA2274" s="139"/>
      <c r="AB2274" s="139"/>
      <c r="AC2274" s="139"/>
      <c r="AD2274" s="139"/>
      <c r="AE2274" s="139"/>
      <c r="AF2274" s="163"/>
      <c r="AG2274" s="163"/>
      <c r="AH2274" s="163"/>
      <c r="AI2274" s="163"/>
      <c r="AJ2274" s="163"/>
      <c r="AK2274" s="164"/>
      <c r="AL2274" s="139"/>
      <c r="AM2274" s="139"/>
      <c r="AN2274" s="139"/>
      <c r="AO2274" s="139"/>
      <c r="BB2274" s="165"/>
      <c r="BC2274" s="161"/>
      <c r="BD2274" s="166"/>
      <c r="BJ2274" s="165"/>
      <c r="BK2274" s="161"/>
      <c r="BL2274" s="166"/>
      <c r="CJ2274" s="413"/>
      <c r="CK2274" s="413"/>
      <c r="CO2274" s="141"/>
    </row>
    <row r="2275" spans="1:93" s="5" customFormat="1" x14ac:dyDescent="0.25">
      <c r="A2275" s="139"/>
      <c r="B2275" s="139"/>
      <c r="C2275" s="139"/>
      <c r="D2275" s="139"/>
      <c r="E2275" s="139"/>
      <c r="F2275" s="139"/>
      <c r="G2275" s="139"/>
      <c r="H2275" s="139"/>
      <c r="I2275" s="139"/>
      <c r="J2275" s="139"/>
      <c r="K2275" s="139"/>
      <c r="L2275" s="139"/>
      <c r="M2275" s="139"/>
      <c r="N2275" s="139"/>
      <c r="O2275" s="139"/>
      <c r="P2275" s="139"/>
      <c r="Q2275" s="139"/>
      <c r="R2275" s="139"/>
      <c r="S2275" s="139"/>
      <c r="T2275" s="139"/>
      <c r="U2275" s="139"/>
      <c r="V2275" s="139"/>
      <c r="W2275" s="139"/>
      <c r="X2275" s="139"/>
      <c r="Y2275" s="139"/>
      <c r="Z2275" s="139"/>
      <c r="AA2275" s="139"/>
      <c r="AB2275" s="139"/>
      <c r="AC2275" s="139"/>
      <c r="AD2275" s="139"/>
      <c r="AE2275" s="139"/>
      <c r="AF2275" s="163"/>
      <c r="AG2275" s="163"/>
      <c r="AH2275" s="163"/>
      <c r="AI2275" s="163"/>
      <c r="AJ2275" s="163"/>
      <c r="AK2275" s="164"/>
      <c r="AL2275" s="139"/>
      <c r="AM2275" s="139"/>
      <c r="AN2275" s="139"/>
      <c r="AO2275" s="139"/>
      <c r="BB2275" s="165"/>
      <c r="BC2275" s="161"/>
      <c r="BD2275" s="166"/>
      <c r="BJ2275" s="165"/>
      <c r="BK2275" s="161"/>
      <c r="BL2275" s="166"/>
      <c r="CJ2275" s="413"/>
      <c r="CK2275" s="413"/>
      <c r="CO2275" s="141"/>
    </row>
    <row r="2276" spans="1:93" s="5" customFormat="1" x14ac:dyDescent="0.25">
      <c r="A2276" s="139"/>
      <c r="B2276" s="139"/>
      <c r="C2276" s="139"/>
      <c r="D2276" s="139"/>
      <c r="E2276" s="139"/>
      <c r="F2276" s="139"/>
      <c r="G2276" s="139"/>
      <c r="H2276" s="139"/>
      <c r="I2276" s="139"/>
      <c r="J2276" s="139"/>
      <c r="K2276" s="139"/>
      <c r="L2276" s="139"/>
      <c r="M2276" s="139"/>
      <c r="N2276" s="139"/>
      <c r="O2276" s="139"/>
      <c r="P2276" s="139"/>
      <c r="Q2276" s="139"/>
      <c r="R2276" s="139"/>
      <c r="S2276" s="139"/>
      <c r="T2276" s="139"/>
      <c r="U2276" s="139"/>
      <c r="V2276" s="139"/>
      <c r="W2276" s="139"/>
      <c r="X2276" s="139"/>
      <c r="Y2276" s="139"/>
      <c r="Z2276" s="139"/>
      <c r="AA2276" s="139"/>
      <c r="AB2276" s="139"/>
      <c r="AC2276" s="139"/>
      <c r="AD2276" s="139"/>
      <c r="AE2276" s="139"/>
      <c r="AF2276" s="163"/>
      <c r="AG2276" s="163"/>
      <c r="AH2276" s="163"/>
      <c r="AI2276" s="163"/>
      <c r="AJ2276" s="163"/>
      <c r="AK2276" s="164"/>
      <c r="AL2276" s="139"/>
      <c r="AM2276" s="139"/>
      <c r="AN2276" s="139"/>
      <c r="AO2276" s="139"/>
      <c r="BB2276" s="165"/>
      <c r="BC2276" s="161"/>
      <c r="BD2276" s="166"/>
      <c r="BJ2276" s="165"/>
      <c r="BK2276" s="161"/>
      <c r="BL2276" s="166"/>
      <c r="CJ2276" s="413"/>
      <c r="CK2276" s="413"/>
      <c r="CO2276" s="141"/>
    </row>
    <row r="2277" spans="1:93" s="5" customFormat="1" x14ac:dyDescent="0.25">
      <c r="A2277" s="139"/>
      <c r="B2277" s="139"/>
      <c r="C2277" s="139"/>
      <c r="D2277" s="139"/>
      <c r="E2277" s="139"/>
      <c r="F2277" s="139"/>
      <c r="G2277" s="139"/>
      <c r="H2277" s="139"/>
      <c r="I2277" s="139"/>
      <c r="J2277" s="139"/>
      <c r="K2277" s="139"/>
      <c r="L2277" s="139"/>
      <c r="M2277" s="139"/>
      <c r="N2277" s="139"/>
      <c r="O2277" s="139"/>
      <c r="P2277" s="139"/>
      <c r="Q2277" s="139"/>
      <c r="R2277" s="139"/>
      <c r="S2277" s="139"/>
      <c r="T2277" s="139"/>
      <c r="U2277" s="139"/>
      <c r="V2277" s="139"/>
      <c r="W2277" s="139"/>
      <c r="X2277" s="139"/>
      <c r="Y2277" s="139"/>
      <c r="Z2277" s="139"/>
      <c r="AA2277" s="139"/>
      <c r="AB2277" s="139"/>
      <c r="AC2277" s="139"/>
      <c r="AD2277" s="139"/>
      <c r="AE2277" s="139"/>
      <c r="AF2277" s="163"/>
      <c r="AG2277" s="163"/>
      <c r="AH2277" s="163"/>
      <c r="AI2277" s="163"/>
      <c r="AJ2277" s="163"/>
      <c r="AK2277" s="164"/>
      <c r="AL2277" s="139"/>
      <c r="AM2277" s="139"/>
      <c r="AN2277" s="139"/>
      <c r="AO2277" s="139"/>
      <c r="BB2277" s="165"/>
      <c r="BC2277" s="161"/>
      <c r="BD2277" s="166"/>
      <c r="BJ2277" s="165"/>
      <c r="BK2277" s="161"/>
      <c r="BL2277" s="166"/>
      <c r="CJ2277" s="413"/>
      <c r="CK2277" s="413"/>
      <c r="CO2277" s="141"/>
    </row>
    <row r="2278" spans="1:93" s="5" customFormat="1" x14ac:dyDescent="0.25">
      <c r="A2278" s="139"/>
      <c r="B2278" s="139"/>
      <c r="C2278" s="139"/>
      <c r="D2278" s="139"/>
      <c r="E2278" s="139"/>
      <c r="F2278" s="139"/>
      <c r="G2278" s="139"/>
      <c r="H2278" s="139"/>
      <c r="I2278" s="139"/>
      <c r="J2278" s="139"/>
      <c r="K2278" s="139"/>
      <c r="L2278" s="139"/>
      <c r="M2278" s="139"/>
      <c r="N2278" s="139"/>
      <c r="O2278" s="139"/>
      <c r="P2278" s="139"/>
      <c r="Q2278" s="139"/>
      <c r="R2278" s="139"/>
      <c r="S2278" s="139"/>
      <c r="T2278" s="139"/>
      <c r="U2278" s="139"/>
      <c r="V2278" s="139"/>
      <c r="W2278" s="139"/>
      <c r="X2278" s="139"/>
      <c r="Y2278" s="139"/>
      <c r="Z2278" s="139"/>
      <c r="AA2278" s="139"/>
      <c r="AB2278" s="139"/>
      <c r="AC2278" s="139"/>
      <c r="AD2278" s="139"/>
      <c r="AE2278" s="139"/>
      <c r="AF2278" s="163"/>
      <c r="AG2278" s="163"/>
      <c r="AH2278" s="163"/>
      <c r="AI2278" s="163"/>
      <c r="AJ2278" s="163"/>
      <c r="AK2278" s="164"/>
      <c r="AL2278" s="139"/>
      <c r="AM2278" s="139"/>
      <c r="AN2278" s="139"/>
      <c r="AO2278" s="139"/>
      <c r="BB2278" s="165"/>
      <c r="BC2278" s="161"/>
      <c r="BD2278" s="166"/>
      <c r="BJ2278" s="165"/>
      <c r="BK2278" s="161"/>
      <c r="BL2278" s="166"/>
      <c r="CJ2278" s="413"/>
      <c r="CK2278" s="413"/>
      <c r="CO2278" s="141"/>
    </row>
    <row r="2279" spans="1:93" s="5" customFormat="1" x14ac:dyDescent="0.25">
      <c r="A2279" s="139"/>
      <c r="B2279" s="139"/>
      <c r="C2279" s="139"/>
      <c r="D2279" s="139"/>
      <c r="E2279" s="139"/>
      <c r="F2279" s="139"/>
      <c r="G2279" s="139"/>
      <c r="H2279" s="139"/>
      <c r="I2279" s="139"/>
      <c r="J2279" s="139"/>
      <c r="K2279" s="139"/>
      <c r="L2279" s="139"/>
      <c r="M2279" s="139"/>
      <c r="N2279" s="139"/>
      <c r="O2279" s="139"/>
      <c r="P2279" s="139"/>
      <c r="Q2279" s="139"/>
      <c r="R2279" s="139"/>
      <c r="S2279" s="139"/>
      <c r="T2279" s="139"/>
      <c r="U2279" s="139"/>
      <c r="V2279" s="139"/>
      <c r="W2279" s="139"/>
      <c r="X2279" s="139"/>
      <c r="Y2279" s="139"/>
      <c r="Z2279" s="139"/>
      <c r="AA2279" s="139"/>
      <c r="AB2279" s="139"/>
      <c r="AC2279" s="139"/>
      <c r="AD2279" s="139"/>
      <c r="AE2279" s="139"/>
      <c r="AF2279" s="163"/>
      <c r="AG2279" s="163"/>
      <c r="AH2279" s="163"/>
      <c r="AI2279" s="163"/>
      <c r="AJ2279" s="163"/>
      <c r="AK2279" s="164"/>
      <c r="AL2279" s="139"/>
      <c r="AM2279" s="139"/>
      <c r="AN2279" s="139"/>
      <c r="AO2279" s="139"/>
      <c r="BB2279" s="165"/>
      <c r="BC2279" s="161"/>
      <c r="BD2279" s="166"/>
      <c r="BJ2279" s="165"/>
      <c r="BK2279" s="161"/>
      <c r="BL2279" s="166"/>
      <c r="CJ2279" s="413"/>
      <c r="CK2279" s="413"/>
      <c r="CO2279" s="141"/>
    </row>
    <row r="2280" spans="1:93" s="5" customFormat="1" x14ac:dyDescent="0.25">
      <c r="A2280" s="139"/>
      <c r="B2280" s="139"/>
      <c r="C2280" s="139"/>
      <c r="D2280" s="139"/>
      <c r="E2280" s="139"/>
      <c r="F2280" s="139"/>
      <c r="G2280" s="139"/>
      <c r="H2280" s="139"/>
      <c r="I2280" s="139"/>
      <c r="J2280" s="139"/>
      <c r="K2280" s="139"/>
      <c r="L2280" s="139"/>
      <c r="M2280" s="139"/>
      <c r="N2280" s="139"/>
      <c r="O2280" s="139"/>
      <c r="P2280" s="139"/>
      <c r="Q2280" s="139"/>
      <c r="R2280" s="139"/>
      <c r="S2280" s="139"/>
      <c r="T2280" s="139"/>
      <c r="U2280" s="139"/>
      <c r="V2280" s="139"/>
      <c r="W2280" s="139"/>
      <c r="X2280" s="139"/>
      <c r="Y2280" s="139"/>
      <c r="Z2280" s="139"/>
      <c r="AA2280" s="139"/>
      <c r="AB2280" s="139"/>
      <c r="AC2280" s="139"/>
      <c r="AD2280" s="139"/>
      <c r="AE2280" s="139"/>
      <c r="AF2280" s="163"/>
      <c r="AG2280" s="163"/>
      <c r="AH2280" s="163"/>
      <c r="AI2280" s="163"/>
      <c r="AJ2280" s="163"/>
      <c r="AK2280" s="164"/>
      <c r="AL2280" s="139"/>
      <c r="AM2280" s="139"/>
      <c r="AN2280" s="139"/>
      <c r="AO2280" s="139"/>
      <c r="BB2280" s="165"/>
      <c r="BC2280" s="161"/>
      <c r="BD2280" s="166"/>
      <c r="BJ2280" s="165"/>
      <c r="BK2280" s="161"/>
      <c r="BL2280" s="166"/>
      <c r="CJ2280" s="413"/>
      <c r="CK2280" s="413"/>
      <c r="CO2280" s="141"/>
    </row>
    <row r="2281" spans="1:93" s="5" customFormat="1" x14ac:dyDescent="0.25">
      <c r="A2281" s="139"/>
      <c r="B2281" s="139"/>
      <c r="C2281" s="139"/>
      <c r="D2281" s="139"/>
      <c r="E2281" s="139"/>
      <c r="F2281" s="139"/>
      <c r="G2281" s="139"/>
      <c r="H2281" s="139"/>
      <c r="I2281" s="139"/>
      <c r="J2281" s="139"/>
      <c r="K2281" s="139"/>
      <c r="L2281" s="139"/>
      <c r="M2281" s="139"/>
      <c r="N2281" s="139"/>
      <c r="O2281" s="139"/>
      <c r="P2281" s="139"/>
      <c r="Q2281" s="139"/>
      <c r="R2281" s="139"/>
      <c r="S2281" s="139"/>
      <c r="T2281" s="139"/>
      <c r="U2281" s="139"/>
      <c r="V2281" s="139"/>
      <c r="W2281" s="139"/>
      <c r="X2281" s="139"/>
      <c r="Y2281" s="139"/>
      <c r="Z2281" s="139"/>
      <c r="AA2281" s="139"/>
      <c r="AB2281" s="139"/>
      <c r="AC2281" s="139"/>
      <c r="AD2281" s="139"/>
      <c r="AE2281" s="139"/>
      <c r="AF2281" s="163"/>
      <c r="AG2281" s="163"/>
      <c r="AH2281" s="163"/>
      <c r="AI2281" s="163"/>
      <c r="AJ2281" s="163"/>
      <c r="AK2281" s="164"/>
      <c r="AL2281" s="139"/>
      <c r="AM2281" s="139"/>
      <c r="AN2281" s="139"/>
      <c r="AO2281" s="139"/>
      <c r="BB2281" s="165"/>
      <c r="BC2281" s="161"/>
      <c r="BD2281" s="166"/>
      <c r="BJ2281" s="165"/>
      <c r="BK2281" s="161"/>
      <c r="BL2281" s="166"/>
      <c r="CJ2281" s="413"/>
      <c r="CK2281" s="413"/>
      <c r="CO2281" s="141"/>
    </row>
    <row r="2282" spans="1:93" s="5" customFormat="1" x14ac:dyDescent="0.25">
      <c r="A2282" s="139"/>
      <c r="B2282" s="139"/>
      <c r="C2282" s="139"/>
      <c r="D2282" s="139"/>
      <c r="E2282" s="139"/>
      <c r="F2282" s="139"/>
      <c r="G2282" s="139"/>
      <c r="H2282" s="139"/>
      <c r="I2282" s="139"/>
      <c r="J2282" s="139"/>
      <c r="K2282" s="139"/>
      <c r="L2282" s="139"/>
      <c r="M2282" s="139"/>
      <c r="N2282" s="139"/>
      <c r="O2282" s="139"/>
      <c r="P2282" s="139"/>
      <c r="Q2282" s="139"/>
      <c r="R2282" s="139"/>
      <c r="S2282" s="139"/>
      <c r="T2282" s="139"/>
      <c r="U2282" s="139"/>
      <c r="V2282" s="139"/>
      <c r="W2282" s="139"/>
      <c r="X2282" s="139"/>
      <c r="Y2282" s="139"/>
      <c r="Z2282" s="139"/>
      <c r="AA2282" s="139"/>
      <c r="AB2282" s="139"/>
      <c r="AC2282" s="139"/>
      <c r="AD2282" s="139"/>
      <c r="AE2282" s="139"/>
      <c r="AF2282" s="163"/>
      <c r="AG2282" s="163"/>
      <c r="AH2282" s="163"/>
      <c r="AI2282" s="163"/>
      <c r="AJ2282" s="163"/>
      <c r="AK2282" s="164"/>
      <c r="AL2282" s="139"/>
      <c r="AM2282" s="139"/>
      <c r="AN2282" s="139"/>
      <c r="AO2282" s="139"/>
      <c r="BB2282" s="165"/>
      <c r="BC2282" s="161"/>
      <c r="BD2282" s="166"/>
      <c r="BJ2282" s="165"/>
      <c r="BK2282" s="161"/>
      <c r="BL2282" s="166"/>
      <c r="CJ2282" s="413"/>
      <c r="CK2282" s="413"/>
      <c r="CO2282" s="141"/>
    </row>
    <row r="2283" spans="1:93" s="5" customFormat="1" x14ac:dyDescent="0.25">
      <c r="A2283" s="139"/>
      <c r="B2283" s="139"/>
      <c r="C2283" s="139"/>
      <c r="D2283" s="139"/>
      <c r="E2283" s="139"/>
      <c r="F2283" s="139"/>
      <c r="G2283" s="139"/>
      <c r="H2283" s="139"/>
      <c r="I2283" s="139"/>
      <c r="J2283" s="139"/>
      <c r="K2283" s="139"/>
      <c r="L2283" s="139"/>
      <c r="M2283" s="139"/>
      <c r="N2283" s="139"/>
      <c r="O2283" s="139"/>
      <c r="P2283" s="139"/>
      <c r="Q2283" s="139"/>
      <c r="R2283" s="139"/>
      <c r="S2283" s="139"/>
      <c r="T2283" s="139"/>
      <c r="U2283" s="139"/>
      <c r="V2283" s="139"/>
      <c r="W2283" s="139"/>
      <c r="X2283" s="139"/>
      <c r="Y2283" s="139"/>
      <c r="Z2283" s="139"/>
      <c r="AA2283" s="139"/>
      <c r="AB2283" s="139"/>
      <c r="AC2283" s="139"/>
      <c r="AD2283" s="139"/>
      <c r="AE2283" s="139"/>
      <c r="AF2283" s="163"/>
      <c r="AG2283" s="163"/>
      <c r="AH2283" s="163"/>
      <c r="AI2283" s="163"/>
      <c r="AJ2283" s="163"/>
      <c r="AK2283" s="164"/>
      <c r="AL2283" s="139"/>
      <c r="AM2283" s="139"/>
      <c r="AN2283" s="139"/>
      <c r="AO2283" s="139"/>
      <c r="BB2283" s="165"/>
      <c r="BC2283" s="161"/>
      <c r="BD2283" s="166"/>
      <c r="BJ2283" s="165"/>
      <c r="BK2283" s="161"/>
      <c r="BL2283" s="166"/>
      <c r="CJ2283" s="413"/>
      <c r="CK2283" s="413"/>
      <c r="CO2283" s="141"/>
    </row>
    <row r="2284" spans="1:93" s="5" customFormat="1" x14ac:dyDescent="0.25">
      <c r="A2284" s="139"/>
      <c r="B2284" s="139"/>
      <c r="C2284" s="139"/>
      <c r="D2284" s="139"/>
      <c r="E2284" s="139"/>
      <c r="F2284" s="139"/>
      <c r="G2284" s="139"/>
      <c r="H2284" s="139"/>
      <c r="I2284" s="139"/>
      <c r="J2284" s="139"/>
      <c r="K2284" s="139"/>
      <c r="L2284" s="139"/>
      <c r="M2284" s="139"/>
      <c r="N2284" s="139"/>
      <c r="O2284" s="139"/>
      <c r="P2284" s="139"/>
      <c r="Q2284" s="139"/>
      <c r="R2284" s="139"/>
      <c r="S2284" s="139"/>
      <c r="T2284" s="139"/>
      <c r="U2284" s="139"/>
      <c r="V2284" s="139"/>
      <c r="W2284" s="139"/>
      <c r="X2284" s="139"/>
      <c r="Y2284" s="139"/>
      <c r="Z2284" s="139"/>
      <c r="AA2284" s="139"/>
      <c r="AB2284" s="139"/>
      <c r="AC2284" s="139"/>
      <c r="AD2284" s="139"/>
      <c r="AE2284" s="139"/>
      <c r="AF2284" s="163"/>
      <c r="AG2284" s="163"/>
      <c r="AH2284" s="163"/>
      <c r="AI2284" s="163"/>
      <c r="AJ2284" s="163"/>
      <c r="AK2284" s="164"/>
      <c r="AL2284" s="139"/>
      <c r="AM2284" s="139"/>
      <c r="AN2284" s="139"/>
      <c r="AO2284" s="139"/>
      <c r="BB2284" s="165"/>
      <c r="BC2284" s="161"/>
      <c r="BD2284" s="166"/>
      <c r="BJ2284" s="165"/>
      <c r="BK2284" s="161"/>
      <c r="BL2284" s="166"/>
      <c r="CJ2284" s="413"/>
      <c r="CK2284" s="413"/>
      <c r="CO2284" s="141"/>
    </row>
    <row r="2285" spans="1:93" s="5" customFormat="1" x14ac:dyDescent="0.25">
      <c r="A2285" s="139"/>
      <c r="B2285" s="139"/>
      <c r="C2285" s="139"/>
      <c r="D2285" s="139"/>
      <c r="E2285" s="139"/>
      <c r="F2285" s="139"/>
      <c r="G2285" s="139"/>
      <c r="H2285" s="139"/>
      <c r="I2285" s="139"/>
      <c r="J2285" s="139"/>
      <c r="K2285" s="139"/>
      <c r="L2285" s="139"/>
      <c r="M2285" s="139"/>
      <c r="N2285" s="139"/>
      <c r="O2285" s="139"/>
      <c r="P2285" s="139"/>
      <c r="Q2285" s="139"/>
      <c r="R2285" s="139"/>
      <c r="S2285" s="139"/>
      <c r="T2285" s="139"/>
      <c r="U2285" s="139"/>
      <c r="V2285" s="139"/>
      <c r="W2285" s="139"/>
      <c r="X2285" s="139"/>
      <c r="Y2285" s="139"/>
      <c r="Z2285" s="139"/>
      <c r="AA2285" s="139"/>
      <c r="AB2285" s="139"/>
      <c r="AC2285" s="139"/>
      <c r="AD2285" s="139"/>
      <c r="AE2285" s="139"/>
      <c r="AF2285" s="163"/>
      <c r="AG2285" s="163"/>
      <c r="AH2285" s="163"/>
      <c r="AI2285" s="163"/>
      <c r="AJ2285" s="163"/>
      <c r="AK2285" s="164"/>
      <c r="AL2285" s="139"/>
      <c r="AM2285" s="139"/>
      <c r="AN2285" s="139"/>
      <c r="AO2285" s="139"/>
      <c r="BB2285" s="165"/>
      <c r="BC2285" s="161"/>
      <c r="BD2285" s="166"/>
      <c r="BJ2285" s="165"/>
      <c r="BK2285" s="161"/>
      <c r="BL2285" s="166"/>
      <c r="CJ2285" s="413"/>
      <c r="CK2285" s="413"/>
      <c r="CO2285" s="141"/>
    </row>
    <row r="2286" spans="1:93" s="5" customFormat="1" x14ac:dyDescent="0.25">
      <c r="A2286" s="139"/>
      <c r="B2286" s="139"/>
      <c r="C2286" s="139"/>
      <c r="D2286" s="139"/>
      <c r="E2286" s="139"/>
      <c r="F2286" s="139"/>
      <c r="G2286" s="139"/>
      <c r="H2286" s="139"/>
      <c r="I2286" s="139"/>
      <c r="J2286" s="139"/>
      <c r="K2286" s="139"/>
      <c r="L2286" s="139"/>
      <c r="M2286" s="139"/>
      <c r="N2286" s="139"/>
      <c r="O2286" s="139"/>
      <c r="P2286" s="139"/>
      <c r="Q2286" s="139"/>
      <c r="R2286" s="139"/>
      <c r="S2286" s="139"/>
      <c r="T2286" s="139"/>
      <c r="U2286" s="139"/>
      <c r="V2286" s="139"/>
      <c r="W2286" s="139"/>
      <c r="X2286" s="139"/>
      <c r="Y2286" s="139"/>
      <c r="Z2286" s="139"/>
      <c r="AA2286" s="139"/>
      <c r="AB2286" s="139"/>
      <c r="AC2286" s="139"/>
      <c r="AD2286" s="139"/>
      <c r="AE2286" s="139"/>
      <c r="AF2286" s="163"/>
      <c r="AG2286" s="163"/>
      <c r="AH2286" s="163"/>
      <c r="AI2286" s="163"/>
      <c r="AJ2286" s="163"/>
      <c r="AK2286" s="164"/>
      <c r="AL2286" s="139"/>
      <c r="AM2286" s="139"/>
      <c r="AN2286" s="139"/>
      <c r="AO2286" s="139"/>
      <c r="BB2286" s="165"/>
      <c r="BC2286" s="161"/>
      <c r="BD2286" s="166"/>
      <c r="BJ2286" s="165"/>
      <c r="BK2286" s="161"/>
      <c r="BL2286" s="166"/>
      <c r="CJ2286" s="413"/>
      <c r="CK2286" s="413"/>
      <c r="CO2286" s="141"/>
    </row>
    <row r="2287" spans="1:93" s="5" customFormat="1" x14ac:dyDescent="0.25">
      <c r="A2287" s="139"/>
      <c r="B2287" s="139"/>
      <c r="C2287" s="139"/>
      <c r="D2287" s="139"/>
      <c r="E2287" s="139"/>
      <c r="F2287" s="139"/>
      <c r="G2287" s="139"/>
      <c r="H2287" s="139"/>
      <c r="I2287" s="139"/>
      <c r="J2287" s="139"/>
      <c r="K2287" s="139"/>
      <c r="L2287" s="139"/>
      <c r="M2287" s="139"/>
      <c r="N2287" s="139"/>
      <c r="O2287" s="139"/>
      <c r="P2287" s="139"/>
      <c r="Q2287" s="139"/>
      <c r="R2287" s="139"/>
      <c r="S2287" s="139"/>
      <c r="T2287" s="139"/>
      <c r="U2287" s="139"/>
      <c r="V2287" s="139"/>
      <c r="W2287" s="139"/>
      <c r="X2287" s="139"/>
      <c r="Y2287" s="139"/>
      <c r="Z2287" s="139"/>
      <c r="AA2287" s="139"/>
      <c r="AB2287" s="139"/>
      <c r="AC2287" s="139"/>
      <c r="AD2287" s="139"/>
      <c r="AE2287" s="139"/>
      <c r="AF2287" s="163"/>
      <c r="AG2287" s="163"/>
      <c r="AH2287" s="163"/>
      <c r="AI2287" s="163"/>
      <c r="AJ2287" s="163"/>
      <c r="AK2287" s="164"/>
      <c r="AL2287" s="139"/>
      <c r="AM2287" s="139"/>
      <c r="AN2287" s="139"/>
      <c r="AO2287" s="139"/>
      <c r="BB2287" s="165"/>
      <c r="BC2287" s="161"/>
      <c r="BD2287" s="166"/>
      <c r="BJ2287" s="165"/>
      <c r="BK2287" s="161"/>
      <c r="BL2287" s="166"/>
      <c r="CJ2287" s="413"/>
      <c r="CK2287" s="413"/>
      <c r="CO2287" s="141"/>
    </row>
    <row r="2288" spans="1:93" s="5" customFormat="1" x14ac:dyDescent="0.25">
      <c r="A2288" s="139"/>
      <c r="B2288" s="139"/>
      <c r="C2288" s="139"/>
      <c r="D2288" s="139"/>
      <c r="E2288" s="139"/>
      <c r="F2288" s="139"/>
      <c r="G2288" s="139"/>
      <c r="H2288" s="139"/>
      <c r="I2288" s="139"/>
      <c r="J2288" s="139"/>
      <c r="K2288" s="139"/>
      <c r="L2288" s="139"/>
      <c r="M2288" s="139"/>
      <c r="N2288" s="139"/>
      <c r="O2288" s="139"/>
      <c r="P2288" s="139"/>
      <c r="Q2288" s="139"/>
      <c r="R2288" s="139"/>
      <c r="S2288" s="139"/>
      <c r="T2288" s="139"/>
      <c r="U2288" s="139"/>
      <c r="V2288" s="139"/>
      <c r="W2288" s="139"/>
      <c r="X2288" s="139"/>
      <c r="Y2288" s="139"/>
      <c r="Z2288" s="139"/>
      <c r="AA2288" s="139"/>
      <c r="AB2288" s="139"/>
      <c r="AC2288" s="139"/>
      <c r="AD2288" s="139"/>
      <c r="AE2288" s="139"/>
      <c r="AF2288" s="163"/>
      <c r="AG2288" s="163"/>
      <c r="AH2288" s="163"/>
      <c r="AI2288" s="163"/>
      <c r="AJ2288" s="163"/>
      <c r="AK2288" s="164"/>
      <c r="AL2288" s="139"/>
      <c r="AM2288" s="139"/>
      <c r="AN2288" s="139"/>
      <c r="AO2288" s="139"/>
      <c r="BB2288" s="165"/>
      <c r="BC2288" s="161"/>
      <c r="BD2288" s="166"/>
      <c r="BJ2288" s="165"/>
      <c r="BK2288" s="161"/>
      <c r="BL2288" s="166"/>
      <c r="CJ2288" s="413"/>
      <c r="CK2288" s="413"/>
      <c r="CO2288" s="141"/>
    </row>
    <row r="2289" spans="1:93" s="5" customFormat="1" x14ac:dyDescent="0.25">
      <c r="A2289" s="139"/>
      <c r="B2289" s="139"/>
      <c r="C2289" s="139"/>
      <c r="D2289" s="139"/>
      <c r="E2289" s="139"/>
      <c r="F2289" s="139"/>
      <c r="G2289" s="139"/>
      <c r="H2289" s="139"/>
      <c r="I2289" s="139"/>
      <c r="J2289" s="139"/>
      <c r="K2289" s="139"/>
      <c r="L2289" s="139"/>
      <c r="M2289" s="139"/>
      <c r="N2289" s="139"/>
      <c r="O2289" s="139"/>
      <c r="P2289" s="139"/>
      <c r="Q2289" s="139"/>
      <c r="R2289" s="139"/>
      <c r="S2289" s="139"/>
      <c r="T2289" s="139"/>
      <c r="U2289" s="139"/>
      <c r="V2289" s="139"/>
      <c r="W2289" s="139"/>
      <c r="X2289" s="139"/>
      <c r="Y2289" s="139"/>
      <c r="Z2289" s="139"/>
      <c r="AA2289" s="139"/>
      <c r="AB2289" s="139"/>
      <c r="AC2289" s="139"/>
      <c r="AD2289" s="139"/>
      <c r="AE2289" s="139"/>
      <c r="AF2289" s="163"/>
      <c r="AG2289" s="163"/>
      <c r="AH2289" s="163"/>
      <c r="AI2289" s="163"/>
      <c r="AJ2289" s="163"/>
      <c r="AK2289" s="164"/>
      <c r="AL2289" s="139"/>
      <c r="AM2289" s="139"/>
      <c r="AN2289" s="139"/>
      <c r="AO2289" s="139"/>
      <c r="BB2289" s="165"/>
      <c r="BC2289" s="161"/>
      <c r="BD2289" s="166"/>
      <c r="BJ2289" s="165"/>
      <c r="BK2289" s="161"/>
      <c r="BL2289" s="166"/>
      <c r="CJ2289" s="413"/>
      <c r="CK2289" s="413"/>
      <c r="CO2289" s="141"/>
    </row>
    <row r="2290" spans="1:93" s="5" customFormat="1" x14ac:dyDescent="0.25">
      <c r="A2290" s="139"/>
      <c r="B2290" s="139"/>
      <c r="C2290" s="139"/>
      <c r="D2290" s="139"/>
      <c r="E2290" s="139"/>
      <c r="F2290" s="139"/>
      <c r="G2290" s="139"/>
      <c r="H2290" s="139"/>
      <c r="I2290" s="139"/>
      <c r="J2290" s="139"/>
      <c r="K2290" s="139"/>
      <c r="L2290" s="139"/>
      <c r="M2290" s="139"/>
      <c r="N2290" s="139"/>
      <c r="O2290" s="139"/>
      <c r="P2290" s="139"/>
      <c r="Q2290" s="139"/>
      <c r="R2290" s="139"/>
      <c r="S2290" s="139"/>
      <c r="T2290" s="139"/>
      <c r="U2290" s="139"/>
      <c r="V2290" s="139"/>
      <c r="W2290" s="139"/>
      <c r="X2290" s="139"/>
      <c r="Y2290" s="139"/>
      <c r="Z2290" s="139"/>
      <c r="AA2290" s="139"/>
      <c r="AB2290" s="139"/>
      <c r="AC2290" s="139"/>
      <c r="AD2290" s="139"/>
      <c r="AE2290" s="139"/>
      <c r="AF2290" s="163"/>
      <c r="AG2290" s="163"/>
      <c r="AH2290" s="163"/>
      <c r="AI2290" s="163"/>
      <c r="AJ2290" s="163"/>
      <c r="AK2290" s="164"/>
      <c r="AL2290" s="139"/>
      <c r="AM2290" s="139"/>
      <c r="AN2290" s="139"/>
      <c r="AO2290" s="139"/>
      <c r="BB2290" s="165"/>
      <c r="BC2290" s="161"/>
      <c r="BD2290" s="166"/>
      <c r="BJ2290" s="165"/>
      <c r="BK2290" s="161"/>
      <c r="BL2290" s="166"/>
      <c r="CJ2290" s="413"/>
      <c r="CK2290" s="413"/>
      <c r="CO2290" s="141"/>
    </row>
    <row r="2291" spans="1:93" s="5" customFormat="1" x14ac:dyDescent="0.25">
      <c r="A2291" s="139"/>
      <c r="B2291" s="139"/>
      <c r="C2291" s="139"/>
      <c r="D2291" s="139"/>
      <c r="E2291" s="139"/>
      <c r="F2291" s="139"/>
      <c r="G2291" s="139"/>
      <c r="H2291" s="139"/>
      <c r="I2291" s="139"/>
      <c r="J2291" s="139"/>
      <c r="K2291" s="139"/>
      <c r="L2291" s="139"/>
      <c r="M2291" s="139"/>
      <c r="N2291" s="139"/>
      <c r="O2291" s="139"/>
      <c r="P2291" s="139"/>
      <c r="Q2291" s="139"/>
      <c r="R2291" s="139"/>
      <c r="S2291" s="139"/>
      <c r="T2291" s="139"/>
      <c r="U2291" s="139"/>
      <c r="V2291" s="139"/>
      <c r="W2291" s="139"/>
      <c r="X2291" s="139"/>
      <c r="Y2291" s="139"/>
      <c r="Z2291" s="139"/>
      <c r="AA2291" s="139"/>
      <c r="AB2291" s="139"/>
      <c r="AC2291" s="139"/>
      <c r="AD2291" s="139"/>
      <c r="AE2291" s="139"/>
      <c r="AF2291" s="163"/>
      <c r="AG2291" s="163"/>
      <c r="AH2291" s="163"/>
      <c r="AI2291" s="163"/>
      <c r="AJ2291" s="163"/>
      <c r="AK2291" s="164"/>
      <c r="AL2291" s="139"/>
      <c r="AM2291" s="139"/>
      <c r="AN2291" s="139"/>
      <c r="AO2291" s="139"/>
      <c r="BB2291" s="165"/>
      <c r="BC2291" s="161"/>
      <c r="BD2291" s="166"/>
      <c r="BJ2291" s="165"/>
      <c r="BK2291" s="161"/>
      <c r="BL2291" s="166"/>
      <c r="CJ2291" s="413"/>
      <c r="CK2291" s="413"/>
      <c r="CO2291" s="141"/>
    </row>
    <row r="2292" spans="1:93" s="5" customFormat="1" x14ac:dyDescent="0.25">
      <c r="A2292" s="139"/>
      <c r="B2292" s="139"/>
      <c r="C2292" s="139"/>
      <c r="D2292" s="139"/>
      <c r="E2292" s="139"/>
      <c r="F2292" s="139"/>
      <c r="G2292" s="139"/>
      <c r="H2292" s="139"/>
      <c r="I2292" s="139"/>
      <c r="J2292" s="139"/>
      <c r="K2292" s="139"/>
      <c r="L2292" s="139"/>
      <c r="M2292" s="139"/>
      <c r="N2292" s="139"/>
      <c r="O2292" s="139"/>
      <c r="P2292" s="139"/>
      <c r="Q2292" s="139"/>
      <c r="R2292" s="139"/>
      <c r="S2292" s="139"/>
      <c r="T2292" s="139"/>
      <c r="U2292" s="139"/>
      <c r="V2292" s="139"/>
      <c r="W2292" s="139"/>
      <c r="X2292" s="139"/>
      <c r="Y2292" s="139"/>
      <c r="Z2292" s="139"/>
      <c r="AA2292" s="139"/>
      <c r="AB2292" s="139"/>
      <c r="AC2292" s="139"/>
      <c r="AD2292" s="139"/>
      <c r="AE2292" s="139"/>
      <c r="AF2292" s="163"/>
      <c r="AG2292" s="163"/>
      <c r="AH2292" s="163"/>
      <c r="AI2292" s="163"/>
      <c r="AJ2292" s="163"/>
      <c r="AK2292" s="164"/>
      <c r="AL2292" s="139"/>
      <c r="AM2292" s="139"/>
      <c r="AN2292" s="139"/>
      <c r="AO2292" s="139"/>
      <c r="BB2292" s="165"/>
      <c r="BC2292" s="161"/>
      <c r="BD2292" s="166"/>
      <c r="BJ2292" s="165"/>
      <c r="BK2292" s="161"/>
      <c r="BL2292" s="166"/>
      <c r="CJ2292" s="413"/>
      <c r="CK2292" s="413"/>
      <c r="CO2292" s="141"/>
    </row>
    <row r="2293" spans="1:93" s="5" customFormat="1" x14ac:dyDescent="0.25">
      <c r="A2293" s="139"/>
      <c r="B2293" s="139"/>
      <c r="C2293" s="139"/>
      <c r="D2293" s="139"/>
      <c r="E2293" s="139"/>
      <c r="F2293" s="139"/>
      <c r="G2293" s="139"/>
      <c r="H2293" s="139"/>
      <c r="I2293" s="139"/>
      <c r="J2293" s="139"/>
      <c r="K2293" s="139"/>
      <c r="L2293" s="139"/>
      <c r="M2293" s="139"/>
      <c r="N2293" s="139"/>
      <c r="O2293" s="139"/>
      <c r="P2293" s="139"/>
      <c r="Q2293" s="139"/>
      <c r="R2293" s="139"/>
      <c r="S2293" s="139"/>
      <c r="T2293" s="139"/>
      <c r="U2293" s="139"/>
      <c r="V2293" s="139"/>
      <c r="W2293" s="139"/>
      <c r="X2293" s="139"/>
      <c r="Y2293" s="139"/>
      <c r="Z2293" s="139"/>
      <c r="AA2293" s="139"/>
      <c r="AB2293" s="139"/>
      <c r="AC2293" s="139"/>
      <c r="AD2293" s="139"/>
      <c r="AE2293" s="139"/>
      <c r="AF2293" s="163"/>
      <c r="AG2293" s="163"/>
      <c r="AH2293" s="163"/>
      <c r="AI2293" s="163"/>
      <c r="AJ2293" s="163"/>
      <c r="AK2293" s="164"/>
      <c r="AL2293" s="139"/>
      <c r="AM2293" s="139"/>
      <c r="AN2293" s="139"/>
      <c r="AO2293" s="139"/>
      <c r="BB2293" s="165"/>
      <c r="BC2293" s="161"/>
      <c r="BD2293" s="166"/>
      <c r="BJ2293" s="165"/>
      <c r="BK2293" s="161"/>
      <c r="BL2293" s="166"/>
      <c r="CJ2293" s="413"/>
      <c r="CK2293" s="413"/>
      <c r="CO2293" s="141"/>
    </row>
    <row r="2294" spans="1:93" s="5" customFormat="1" x14ac:dyDescent="0.25">
      <c r="A2294" s="139"/>
      <c r="B2294" s="139"/>
      <c r="C2294" s="139"/>
      <c r="D2294" s="139"/>
      <c r="E2294" s="139"/>
      <c r="F2294" s="139"/>
      <c r="G2294" s="139"/>
      <c r="H2294" s="139"/>
      <c r="I2294" s="139"/>
      <c r="J2294" s="139"/>
      <c r="K2294" s="139"/>
      <c r="L2294" s="139"/>
      <c r="M2294" s="139"/>
      <c r="N2294" s="139"/>
      <c r="O2294" s="139"/>
      <c r="P2294" s="139"/>
      <c r="Q2294" s="139"/>
      <c r="R2294" s="139"/>
      <c r="S2294" s="139"/>
      <c r="T2294" s="139"/>
      <c r="U2294" s="139"/>
      <c r="V2294" s="139"/>
      <c r="W2294" s="139"/>
      <c r="X2294" s="139"/>
      <c r="Y2294" s="139"/>
      <c r="Z2294" s="139"/>
      <c r="AA2294" s="139"/>
      <c r="AB2294" s="139"/>
      <c r="AC2294" s="139"/>
      <c r="AD2294" s="139"/>
      <c r="AE2294" s="139"/>
      <c r="AF2294" s="163"/>
      <c r="AG2294" s="163"/>
      <c r="AH2294" s="163"/>
      <c r="AI2294" s="163"/>
      <c r="AJ2294" s="163"/>
      <c r="AK2294" s="164"/>
      <c r="AL2294" s="139"/>
      <c r="AM2294" s="139"/>
      <c r="AN2294" s="139"/>
      <c r="AO2294" s="139"/>
      <c r="BB2294" s="165"/>
      <c r="BC2294" s="161"/>
      <c r="BD2294" s="166"/>
      <c r="BJ2294" s="165"/>
      <c r="BK2294" s="161"/>
      <c r="BL2294" s="166"/>
      <c r="CJ2294" s="413"/>
      <c r="CK2294" s="413"/>
      <c r="CO2294" s="141"/>
    </row>
    <row r="2295" spans="1:93" s="5" customFormat="1" x14ac:dyDescent="0.25">
      <c r="A2295" s="139"/>
      <c r="B2295" s="139"/>
      <c r="C2295" s="139"/>
      <c r="D2295" s="139"/>
      <c r="E2295" s="139"/>
      <c r="F2295" s="139"/>
      <c r="G2295" s="139"/>
      <c r="H2295" s="139"/>
      <c r="I2295" s="139"/>
      <c r="J2295" s="139"/>
      <c r="K2295" s="139"/>
      <c r="L2295" s="139"/>
      <c r="M2295" s="139"/>
      <c r="N2295" s="139"/>
      <c r="O2295" s="139"/>
      <c r="P2295" s="139"/>
      <c r="Q2295" s="139"/>
      <c r="R2295" s="139"/>
      <c r="S2295" s="139"/>
      <c r="T2295" s="139"/>
      <c r="U2295" s="139"/>
      <c r="V2295" s="139"/>
      <c r="W2295" s="139"/>
      <c r="X2295" s="139"/>
      <c r="Y2295" s="139"/>
      <c r="Z2295" s="139"/>
      <c r="AA2295" s="139"/>
      <c r="AB2295" s="139"/>
      <c r="AC2295" s="139"/>
      <c r="AD2295" s="139"/>
      <c r="AE2295" s="139"/>
      <c r="AF2295" s="163"/>
      <c r="AG2295" s="163"/>
      <c r="AH2295" s="163"/>
      <c r="AI2295" s="163"/>
      <c r="AJ2295" s="163"/>
      <c r="AK2295" s="164"/>
      <c r="AL2295" s="139"/>
      <c r="AM2295" s="139"/>
      <c r="AN2295" s="139"/>
      <c r="AO2295" s="139"/>
      <c r="BB2295" s="165"/>
      <c r="BC2295" s="161"/>
      <c r="BD2295" s="166"/>
      <c r="BJ2295" s="165"/>
      <c r="BK2295" s="161"/>
      <c r="BL2295" s="166"/>
      <c r="CJ2295" s="413"/>
      <c r="CK2295" s="413"/>
      <c r="CO2295" s="141"/>
    </row>
    <row r="2296" spans="1:93" s="5" customFormat="1" x14ac:dyDescent="0.25">
      <c r="A2296" s="139"/>
      <c r="B2296" s="139"/>
      <c r="C2296" s="139"/>
      <c r="D2296" s="139"/>
      <c r="E2296" s="139"/>
      <c r="F2296" s="139"/>
      <c r="G2296" s="139"/>
      <c r="H2296" s="139"/>
      <c r="I2296" s="139"/>
      <c r="J2296" s="139"/>
      <c r="K2296" s="139"/>
      <c r="L2296" s="139"/>
      <c r="M2296" s="139"/>
      <c r="N2296" s="139"/>
      <c r="O2296" s="139"/>
      <c r="P2296" s="139"/>
      <c r="Q2296" s="139"/>
      <c r="R2296" s="139"/>
      <c r="S2296" s="139"/>
      <c r="T2296" s="139"/>
      <c r="U2296" s="139"/>
      <c r="V2296" s="139"/>
      <c r="W2296" s="139"/>
      <c r="X2296" s="139"/>
      <c r="Y2296" s="139"/>
      <c r="Z2296" s="139"/>
      <c r="AA2296" s="139"/>
      <c r="AB2296" s="139"/>
      <c r="AC2296" s="139"/>
      <c r="AD2296" s="139"/>
      <c r="AE2296" s="139"/>
      <c r="AF2296" s="163"/>
      <c r="AG2296" s="163"/>
      <c r="AH2296" s="163"/>
      <c r="AI2296" s="163"/>
      <c r="AJ2296" s="163"/>
      <c r="AK2296" s="164"/>
      <c r="AL2296" s="139"/>
      <c r="AM2296" s="139"/>
      <c r="AN2296" s="139"/>
      <c r="AO2296" s="139"/>
      <c r="BB2296" s="165"/>
      <c r="BC2296" s="161"/>
      <c r="BD2296" s="166"/>
      <c r="BJ2296" s="165"/>
      <c r="BK2296" s="161"/>
      <c r="BL2296" s="166"/>
      <c r="CJ2296" s="413"/>
      <c r="CK2296" s="413"/>
      <c r="CO2296" s="141"/>
    </row>
    <row r="2297" spans="1:93" s="5" customFormat="1" x14ac:dyDescent="0.25">
      <c r="A2297" s="139"/>
      <c r="B2297" s="139"/>
      <c r="C2297" s="139"/>
      <c r="D2297" s="139"/>
      <c r="E2297" s="139"/>
      <c r="F2297" s="139"/>
      <c r="G2297" s="139"/>
      <c r="H2297" s="139"/>
      <c r="I2297" s="139"/>
      <c r="J2297" s="139"/>
      <c r="K2297" s="139"/>
      <c r="L2297" s="139"/>
      <c r="M2297" s="139"/>
      <c r="N2297" s="139"/>
      <c r="O2297" s="139"/>
      <c r="P2297" s="139"/>
      <c r="Q2297" s="139"/>
      <c r="R2297" s="139"/>
      <c r="S2297" s="139"/>
      <c r="T2297" s="139"/>
      <c r="U2297" s="139"/>
      <c r="V2297" s="139"/>
      <c r="W2297" s="139"/>
      <c r="X2297" s="139"/>
      <c r="Y2297" s="139"/>
      <c r="Z2297" s="139"/>
      <c r="AA2297" s="139"/>
      <c r="AB2297" s="139"/>
      <c r="AC2297" s="139"/>
      <c r="AD2297" s="139"/>
      <c r="AE2297" s="139"/>
      <c r="AF2297" s="163"/>
      <c r="AG2297" s="163"/>
      <c r="AH2297" s="163"/>
      <c r="AI2297" s="163"/>
      <c r="AJ2297" s="163"/>
      <c r="AK2297" s="164"/>
      <c r="AL2297" s="139"/>
      <c r="AM2297" s="139"/>
      <c r="AN2297" s="139"/>
      <c r="AO2297" s="139"/>
      <c r="BB2297" s="165"/>
      <c r="BC2297" s="161"/>
      <c r="BD2297" s="166"/>
      <c r="BJ2297" s="165"/>
      <c r="BK2297" s="161"/>
      <c r="BL2297" s="166"/>
      <c r="CJ2297" s="413"/>
      <c r="CK2297" s="413"/>
      <c r="CO2297" s="141"/>
    </row>
    <row r="2298" spans="1:93" s="5" customFormat="1" x14ac:dyDescent="0.25">
      <c r="A2298" s="139"/>
      <c r="B2298" s="139"/>
      <c r="C2298" s="139"/>
      <c r="D2298" s="139"/>
      <c r="E2298" s="139"/>
      <c r="F2298" s="139"/>
      <c r="G2298" s="139"/>
      <c r="H2298" s="139"/>
      <c r="I2298" s="139"/>
      <c r="J2298" s="139"/>
      <c r="K2298" s="139"/>
      <c r="L2298" s="139"/>
      <c r="M2298" s="139"/>
      <c r="N2298" s="139"/>
      <c r="O2298" s="139"/>
      <c r="P2298" s="139"/>
      <c r="Q2298" s="139"/>
      <c r="R2298" s="139"/>
      <c r="S2298" s="139"/>
      <c r="T2298" s="139"/>
      <c r="U2298" s="139"/>
      <c r="V2298" s="139"/>
      <c r="W2298" s="139"/>
      <c r="X2298" s="139"/>
      <c r="Y2298" s="139"/>
      <c r="Z2298" s="139"/>
      <c r="AA2298" s="139"/>
      <c r="AB2298" s="139"/>
      <c r="AC2298" s="139"/>
      <c r="AD2298" s="139"/>
      <c r="AE2298" s="139"/>
      <c r="AF2298" s="163"/>
      <c r="AG2298" s="163"/>
      <c r="AH2298" s="163"/>
      <c r="AI2298" s="163"/>
      <c r="AJ2298" s="163"/>
      <c r="AK2298" s="164"/>
      <c r="AL2298" s="139"/>
      <c r="AM2298" s="139"/>
      <c r="AN2298" s="139"/>
      <c r="AO2298" s="139"/>
      <c r="BB2298" s="165"/>
      <c r="BC2298" s="161"/>
      <c r="BD2298" s="166"/>
      <c r="BJ2298" s="165"/>
      <c r="BK2298" s="161"/>
      <c r="BL2298" s="166"/>
      <c r="CJ2298" s="413"/>
      <c r="CK2298" s="413"/>
      <c r="CO2298" s="141"/>
    </row>
    <row r="2299" spans="1:93" s="5" customFormat="1" x14ac:dyDescent="0.25">
      <c r="A2299" s="139"/>
      <c r="B2299" s="139"/>
      <c r="C2299" s="139"/>
      <c r="D2299" s="139"/>
      <c r="E2299" s="139"/>
      <c r="F2299" s="139"/>
      <c r="G2299" s="139"/>
      <c r="H2299" s="139"/>
      <c r="I2299" s="139"/>
      <c r="J2299" s="139"/>
      <c r="K2299" s="139"/>
      <c r="L2299" s="139"/>
      <c r="M2299" s="139"/>
      <c r="N2299" s="139"/>
      <c r="O2299" s="139"/>
      <c r="P2299" s="139"/>
      <c r="Q2299" s="139"/>
      <c r="R2299" s="139"/>
      <c r="S2299" s="139"/>
      <c r="T2299" s="139"/>
      <c r="U2299" s="139"/>
      <c r="V2299" s="139"/>
      <c r="W2299" s="139"/>
      <c r="X2299" s="139"/>
      <c r="Y2299" s="139"/>
      <c r="Z2299" s="139"/>
      <c r="AA2299" s="139"/>
      <c r="AB2299" s="139"/>
      <c r="AC2299" s="139"/>
      <c r="AD2299" s="139"/>
      <c r="AE2299" s="139"/>
      <c r="AF2299" s="163"/>
      <c r="AG2299" s="163"/>
      <c r="AH2299" s="163"/>
      <c r="AI2299" s="163"/>
      <c r="AJ2299" s="163"/>
      <c r="AK2299" s="164"/>
      <c r="AL2299" s="139"/>
      <c r="AM2299" s="139"/>
      <c r="AN2299" s="139"/>
      <c r="AO2299" s="139"/>
      <c r="BB2299" s="165"/>
      <c r="BC2299" s="161"/>
      <c r="BD2299" s="166"/>
      <c r="BJ2299" s="165"/>
      <c r="BK2299" s="161"/>
      <c r="BL2299" s="166"/>
      <c r="CJ2299" s="413"/>
      <c r="CK2299" s="413"/>
      <c r="CO2299" s="141"/>
    </row>
    <row r="2300" spans="1:93" s="5" customFormat="1" x14ac:dyDescent="0.25">
      <c r="A2300" s="139"/>
      <c r="B2300" s="139"/>
      <c r="C2300" s="139"/>
      <c r="D2300" s="139"/>
      <c r="E2300" s="139"/>
      <c r="F2300" s="139"/>
      <c r="G2300" s="139"/>
      <c r="H2300" s="139"/>
      <c r="I2300" s="139"/>
      <c r="J2300" s="139"/>
      <c r="K2300" s="139"/>
      <c r="L2300" s="139"/>
      <c r="M2300" s="139"/>
      <c r="N2300" s="139"/>
      <c r="O2300" s="139"/>
      <c r="P2300" s="139"/>
      <c r="Q2300" s="139"/>
      <c r="R2300" s="139"/>
      <c r="S2300" s="139"/>
      <c r="T2300" s="139"/>
      <c r="U2300" s="139"/>
      <c r="V2300" s="139"/>
      <c r="W2300" s="139"/>
      <c r="X2300" s="139"/>
      <c r="Y2300" s="139"/>
      <c r="Z2300" s="139"/>
      <c r="AA2300" s="139"/>
      <c r="AB2300" s="139"/>
      <c r="AC2300" s="139"/>
      <c r="AD2300" s="139"/>
      <c r="AE2300" s="139"/>
      <c r="AF2300" s="163"/>
      <c r="AG2300" s="163"/>
      <c r="AH2300" s="163"/>
      <c r="AI2300" s="163"/>
      <c r="AJ2300" s="163"/>
      <c r="AK2300" s="164"/>
      <c r="AL2300" s="139"/>
      <c r="AM2300" s="139"/>
      <c r="AN2300" s="139"/>
      <c r="AO2300" s="139"/>
      <c r="BB2300" s="165"/>
      <c r="BC2300" s="161"/>
      <c r="BD2300" s="166"/>
      <c r="BJ2300" s="165"/>
      <c r="BK2300" s="161"/>
      <c r="BL2300" s="166"/>
      <c r="CJ2300" s="413"/>
      <c r="CK2300" s="413"/>
      <c r="CO2300" s="141"/>
    </row>
    <row r="2301" spans="1:93" s="5" customFormat="1" x14ac:dyDescent="0.25">
      <c r="A2301" s="139"/>
      <c r="B2301" s="139"/>
      <c r="C2301" s="139"/>
      <c r="D2301" s="139"/>
      <c r="E2301" s="139"/>
      <c r="F2301" s="139"/>
      <c r="G2301" s="139"/>
      <c r="H2301" s="139"/>
      <c r="I2301" s="139"/>
      <c r="J2301" s="139"/>
      <c r="K2301" s="139"/>
      <c r="L2301" s="139"/>
      <c r="M2301" s="139"/>
      <c r="N2301" s="139"/>
      <c r="O2301" s="139"/>
      <c r="P2301" s="139"/>
      <c r="Q2301" s="139"/>
      <c r="R2301" s="139"/>
      <c r="S2301" s="139"/>
      <c r="T2301" s="139"/>
      <c r="U2301" s="139"/>
      <c r="V2301" s="139"/>
      <c r="W2301" s="139"/>
      <c r="X2301" s="139"/>
      <c r="Y2301" s="139"/>
      <c r="Z2301" s="139"/>
      <c r="AA2301" s="139"/>
      <c r="AB2301" s="139"/>
      <c r="AC2301" s="139"/>
      <c r="AD2301" s="139"/>
      <c r="AE2301" s="139"/>
      <c r="AF2301" s="163"/>
      <c r="AG2301" s="163"/>
      <c r="AH2301" s="163"/>
      <c r="AI2301" s="163"/>
      <c r="AJ2301" s="163"/>
      <c r="AK2301" s="164"/>
      <c r="AL2301" s="139"/>
      <c r="AM2301" s="139"/>
      <c r="AN2301" s="139"/>
      <c r="AO2301" s="139"/>
      <c r="BB2301" s="165"/>
      <c r="BC2301" s="161"/>
      <c r="BD2301" s="166"/>
      <c r="BJ2301" s="165"/>
      <c r="BK2301" s="161"/>
      <c r="BL2301" s="166"/>
      <c r="CJ2301" s="413"/>
      <c r="CK2301" s="413"/>
      <c r="CO2301" s="141"/>
    </row>
    <row r="2302" spans="1:93" s="5" customFormat="1" x14ac:dyDescent="0.25">
      <c r="A2302" s="139"/>
      <c r="B2302" s="139"/>
      <c r="C2302" s="139"/>
      <c r="D2302" s="139"/>
      <c r="E2302" s="139"/>
      <c r="F2302" s="139"/>
      <c r="G2302" s="139"/>
      <c r="H2302" s="139"/>
      <c r="I2302" s="139"/>
      <c r="J2302" s="139"/>
      <c r="K2302" s="139"/>
      <c r="L2302" s="139"/>
      <c r="M2302" s="139"/>
      <c r="N2302" s="139"/>
      <c r="O2302" s="139"/>
      <c r="P2302" s="139"/>
      <c r="Q2302" s="139"/>
      <c r="R2302" s="139"/>
      <c r="S2302" s="139"/>
      <c r="T2302" s="139"/>
      <c r="U2302" s="139"/>
      <c r="V2302" s="139"/>
      <c r="W2302" s="139"/>
      <c r="X2302" s="139"/>
      <c r="Y2302" s="139"/>
      <c r="Z2302" s="139"/>
      <c r="AA2302" s="139"/>
      <c r="AB2302" s="139"/>
      <c r="AC2302" s="139"/>
      <c r="AD2302" s="139"/>
      <c r="AE2302" s="139"/>
      <c r="AF2302" s="163"/>
      <c r="AG2302" s="163"/>
      <c r="AH2302" s="163"/>
      <c r="AI2302" s="163"/>
      <c r="AJ2302" s="163"/>
      <c r="AK2302" s="164"/>
      <c r="AL2302" s="139"/>
      <c r="AM2302" s="139"/>
      <c r="AN2302" s="139"/>
      <c r="AO2302" s="139"/>
      <c r="BB2302" s="165"/>
      <c r="BC2302" s="161"/>
      <c r="BD2302" s="166"/>
      <c r="BJ2302" s="165"/>
      <c r="BK2302" s="161"/>
      <c r="BL2302" s="166"/>
      <c r="CJ2302" s="413"/>
      <c r="CK2302" s="413"/>
      <c r="CO2302" s="141"/>
    </row>
    <row r="2303" spans="1:93" s="5" customFormat="1" x14ac:dyDescent="0.25">
      <c r="A2303" s="139"/>
      <c r="B2303" s="139"/>
      <c r="C2303" s="139"/>
      <c r="D2303" s="139"/>
      <c r="E2303" s="139"/>
      <c r="F2303" s="139"/>
      <c r="G2303" s="139"/>
      <c r="H2303" s="139"/>
      <c r="I2303" s="139"/>
      <c r="J2303" s="139"/>
      <c r="K2303" s="139"/>
      <c r="L2303" s="139"/>
      <c r="M2303" s="139"/>
      <c r="N2303" s="139"/>
      <c r="O2303" s="139"/>
      <c r="P2303" s="139"/>
      <c r="Q2303" s="139"/>
      <c r="R2303" s="139"/>
      <c r="S2303" s="139"/>
      <c r="T2303" s="139"/>
      <c r="U2303" s="139"/>
      <c r="V2303" s="139"/>
      <c r="W2303" s="139"/>
      <c r="X2303" s="139"/>
      <c r="Y2303" s="139"/>
      <c r="Z2303" s="139"/>
      <c r="AA2303" s="139"/>
      <c r="AB2303" s="139"/>
      <c r="AC2303" s="139"/>
      <c r="AD2303" s="139"/>
      <c r="AE2303" s="139"/>
      <c r="AF2303" s="163"/>
      <c r="AG2303" s="163"/>
      <c r="AH2303" s="163"/>
      <c r="AI2303" s="163"/>
      <c r="AJ2303" s="163"/>
      <c r="AK2303" s="164"/>
      <c r="AL2303" s="139"/>
      <c r="AM2303" s="139"/>
      <c r="AN2303" s="139"/>
      <c r="AO2303" s="139"/>
      <c r="BB2303" s="165"/>
      <c r="BC2303" s="161"/>
      <c r="BD2303" s="166"/>
      <c r="BJ2303" s="165"/>
      <c r="BK2303" s="161"/>
      <c r="BL2303" s="166"/>
      <c r="CJ2303" s="413"/>
      <c r="CK2303" s="413"/>
      <c r="CO2303" s="141"/>
    </row>
    <row r="2304" spans="1:93" s="5" customFormat="1" x14ac:dyDescent="0.25">
      <c r="A2304" s="139"/>
      <c r="B2304" s="139"/>
      <c r="C2304" s="139"/>
      <c r="D2304" s="139"/>
      <c r="E2304" s="139"/>
      <c r="F2304" s="139"/>
      <c r="G2304" s="139"/>
      <c r="H2304" s="139"/>
      <c r="I2304" s="139"/>
      <c r="J2304" s="139"/>
      <c r="K2304" s="139"/>
      <c r="L2304" s="139"/>
      <c r="M2304" s="139"/>
      <c r="N2304" s="139"/>
      <c r="O2304" s="139"/>
      <c r="P2304" s="139"/>
      <c r="Q2304" s="139"/>
      <c r="R2304" s="139"/>
      <c r="S2304" s="139"/>
      <c r="T2304" s="139"/>
      <c r="U2304" s="139"/>
      <c r="V2304" s="139"/>
      <c r="W2304" s="139"/>
      <c r="X2304" s="139"/>
      <c r="Y2304" s="139"/>
      <c r="Z2304" s="139"/>
      <c r="AA2304" s="139"/>
      <c r="AB2304" s="139"/>
      <c r="AC2304" s="139"/>
      <c r="AD2304" s="139"/>
      <c r="AE2304" s="139"/>
      <c r="AF2304" s="163"/>
      <c r="AG2304" s="163"/>
      <c r="AH2304" s="163"/>
      <c r="AI2304" s="163"/>
      <c r="AJ2304" s="163"/>
      <c r="AK2304" s="164"/>
      <c r="AL2304" s="139"/>
      <c r="AM2304" s="139"/>
      <c r="AN2304" s="139"/>
      <c r="AO2304" s="139"/>
      <c r="BB2304" s="165"/>
      <c r="BC2304" s="161"/>
      <c r="BD2304" s="166"/>
      <c r="BJ2304" s="165"/>
      <c r="BK2304" s="161"/>
      <c r="BL2304" s="166"/>
      <c r="CJ2304" s="413"/>
      <c r="CK2304" s="413"/>
      <c r="CO2304" s="141"/>
    </row>
    <row r="2305" spans="1:93" s="5" customFormat="1" x14ac:dyDescent="0.25">
      <c r="A2305" s="139"/>
      <c r="B2305" s="139"/>
      <c r="C2305" s="139"/>
      <c r="D2305" s="139"/>
      <c r="E2305" s="139"/>
      <c r="F2305" s="139"/>
      <c r="G2305" s="139"/>
      <c r="H2305" s="139"/>
      <c r="I2305" s="139"/>
      <c r="J2305" s="139"/>
      <c r="K2305" s="139"/>
      <c r="L2305" s="139"/>
      <c r="M2305" s="139"/>
      <c r="N2305" s="139"/>
      <c r="O2305" s="139"/>
      <c r="P2305" s="139"/>
      <c r="Q2305" s="139"/>
      <c r="R2305" s="139"/>
      <c r="S2305" s="139"/>
      <c r="T2305" s="139"/>
      <c r="U2305" s="139"/>
      <c r="V2305" s="139"/>
      <c r="W2305" s="139"/>
      <c r="X2305" s="139"/>
      <c r="Y2305" s="139"/>
      <c r="Z2305" s="139"/>
      <c r="AA2305" s="139"/>
      <c r="AB2305" s="139"/>
      <c r="AC2305" s="139"/>
      <c r="AD2305" s="139"/>
      <c r="AE2305" s="139"/>
      <c r="AF2305" s="163"/>
      <c r="AG2305" s="163"/>
      <c r="AH2305" s="163"/>
      <c r="AI2305" s="163"/>
      <c r="AJ2305" s="163"/>
      <c r="AK2305" s="164"/>
      <c r="AL2305" s="139"/>
      <c r="AM2305" s="139"/>
      <c r="AN2305" s="139"/>
      <c r="AO2305" s="139"/>
      <c r="BB2305" s="165"/>
      <c r="BC2305" s="161"/>
      <c r="BD2305" s="166"/>
      <c r="BJ2305" s="165"/>
      <c r="BK2305" s="161"/>
      <c r="BL2305" s="166"/>
      <c r="CJ2305" s="413"/>
      <c r="CK2305" s="413"/>
      <c r="CO2305" s="141"/>
    </row>
    <row r="2306" spans="1:93" s="5" customFormat="1" x14ac:dyDescent="0.25">
      <c r="A2306" s="139"/>
      <c r="B2306" s="139"/>
      <c r="C2306" s="139"/>
      <c r="D2306" s="139"/>
      <c r="E2306" s="139"/>
      <c r="F2306" s="139"/>
      <c r="G2306" s="139"/>
      <c r="H2306" s="139"/>
      <c r="I2306" s="139"/>
      <c r="J2306" s="139"/>
      <c r="K2306" s="139"/>
      <c r="L2306" s="139"/>
      <c r="M2306" s="139"/>
      <c r="N2306" s="139"/>
      <c r="O2306" s="139"/>
      <c r="P2306" s="139"/>
      <c r="Q2306" s="139"/>
      <c r="R2306" s="139"/>
      <c r="S2306" s="139"/>
      <c r="T2306" s="139"/>
      <c r="U2306" s="139"/>
      <c r="V2306" s="139"/>
      <c r="W2306" s="139"/>
      <c r="X2306" s="139"/>
      <c r="Y2306" s="139"/>
      <c r="Z2306" s="139"/>
      <c r="AA2306" s="139"/>
      <c r="AB2306" s="139"/>
      <c r="AC2306" s="139"/>
      <c r="AD2306" s="139"/>
      <c r="AE2306" s="139"/>
      <c r="AF2306" s="163"/>
      <c r="AG2306" s="163"/>
      <c r="AH2306" s="163"/>
      <c r="AI2306" s="163"/>
      <c r="AJ2306" s="163"/>
      <c r="AK2306" s="164"/>
      <c r="AL2306" s="139"/>
      <c r="AM2306" s="139"/>
      <c r="AN2306" s="139"/>
      <c r="AO2306" s="139"/>
      <c r="BB2306" s="165"/>
      <c r="BC2306" s="161"/>
      <c r="BD2306" s="166"/>
      <c r="BJ2306" s="165"/>
      <c r="BK2306" s="161"/>
      <c r="BL2306" s="166"/>
      <c r="CJ2306" s="413"/>
      <c r="CK2306" s="413"/>
      <c r="CO2306" s="141"/>
    </row>
    <row r="2307" spans="1:93" s="5" customFormat="1" x14ac:dyDescent="0.25">
      <c r="A2307" s="139"/>
      <c r="B2307" s="139"/>
      <c r="C2307" s="139"/>
      <c r="D2307" s="139"/>
      <c r="E2307" s="139"/>
      <c r="F2307" s="139"/>
      <c r="G2307" s="139"/>
      <c r="H2307" s="139"/>
      <c r="I2307" s="139"/>
      <c r="J2307" s="139"/>
      <c r="K2307" s="139"/>
      <c r="L2307" s="139"/>
      <c r="M2307" s="139"/>
      <c r="N2307" s="139"/>
      <c r="O2307" s="139"/>
      <c r="P2307" s="139"/>
      <c r="Q2307" s="139"/>
      <c r="R2307" s="139"/>
      <c r="S2307" s="139"/>
      <c r="T2307" s="139"/>
      <c r="U2307" s="139"/>
      <c r="V2307" s="139"/>
      <c r="W2307" s="139"/>
      <c r="X2307" s="139"/>
      <c r="Y2307" s="139"/>
      <c r="Z2307" s="139"/>
      <c r="AA2307" s="139"/>
      <c r="AB2307" s="139"/>
      <c r="AC2307" s="139"/>
      <c r="AD2307" s="139"/>
      <c r="AE2307" s="139"/>
      <c r="AF2307" s="163"/>
      <c r="AG2307" s="163"/>
      <c r="AH2307" s="163"/>
      <c r="AI2307" s="163"/>
      <c r="AJ2307" s="163"/>
      <c r="AK2307" s="164"/>
      <c r="AL2307" s="139"/>
      <c r="AM2307" s="139"/>
      <c r="AN2307" s="139"/>
      <c r="AO2307" s="139"/>
      <c r="BB2307" s="165"/>
      <c r="BC2307" s="161"/>
      <c r="BD2307" s="166"/>
      <c r="BJ2307" s="165"/>
      <c r="BK2307" s="161"/>
      <c r="BL2307" s="166"/>
      <c r="CJ2307" s="413"/>
      <c r="CK2307" s="413"/>
      <c r="CO2307" s="141"/>
    </row>
    <row r="2308" spans="1:93" s="5" customFormat="1" x14ac:dyDescent="0.25">
      <c r="A2308" s="139"/>
      <c r="B2308" s="139"/>
      <c r="C2308" s="139"/>
      <c r="D2308" s="139"/>
      <c r="E2308" s="139"/>
      <c r="F2308" s="139"/>
      <c r="G2308" s="139"/>
      <c r="H2308" s="139"/>
      <c r="I2308" s="139"/>
      <c r="J2308" s="139"/>
      <c r="K2308" s="139"/>
      <c r="L2308" s="139"/>
      <c r="M2308" s="139"/>
      <c r="N2308" s="139"/>
      <c r="O2308" s="139"/>
      <c r="P2308" s="139"/>
      <c r="Q2308" s="139"/>
      <c r="R2308" s="139"/>
      <c r="S2308" s="139"/>
      <c r="T2308" s="139"/>
      <c r="U2308" s="139"/>
      <c r="V2308" s="139"/>
      <c r="W2308" s="139"/>
      <c r="X2308" s="139"/>
      <c r="Y2308" s="139"/>
      <c r="Z2308" s="139"/>
      <c r="AA2308" s="139"/>
      <c r="AB2308" s="139"/>
      <c r="AC2308" s="139"/>
      <c r="AD2308" s="139"/>
      <c r="AE2308" s="139"/>
      <c r="AF2308" s="163"/>
      <c r="AG2308" s="163"/>
      <c r="AH2308" s="163"/>
      <c r="AI2308" s="163"/>
      <c r="AJ2308" s="163"/>
      <c r="AK2308" s="164"/>
      <c r="AL2308" s="139"/>
      <c r="AM2308" s="139"/>
      <c r="AN2308" s="139"/>
      <c r="AO2308" s="139"/>
      <c r="BB2308" s="165"/>
      <c r="BC2308" s="161"/>
      <c r="BD2308" s="166"/>
      <c r="BJ2308" s="165"/>
      <c r="BK2308" s="161"/>
      <c r="BL2308" s="166"/>
      <c r="CJ2308" s="413"/>
      <c r="CK2308" s="413"/>
      <c r="CO2308" s="141"/>
    </row>
    <row r="2309" spans="1:93" s="5" customFormat="1" x14ac:dyDescent="0.25">
      <c r="A2309" s="139"/>
      <c r="B2309" s="139"/>
      <c r="C2309" s="139"/>
      <c r="D2309" s="139"/>
      <c r="E2309" s="139"/>
      <c r="F2309" s="139"/>
      <c r="G2309" s="139"/>
      <c r="H2309" s="139"/>
      <c r="I2309" s="139"/>
      <c r="J2309" s="139"/>
      <c r="K2309" s="139"/>
      <c r="L2309" s="139"/>
      <c r="M2309" s="139"/>
      <c r="N2309" s="139"/>
      <c r="O2309" s="139"/>
      <c r="P2309" s="139"/>
      <c r="Q2309" s="139"/>
      <c r="R2309" s="139"/>
      <c r="S2309" s="139"/>
      <c r="T2309" s="139"/>
      <c r="U2309" s="139"/>
      <c r="V2309" s="139"/>
      <c r="W2309" s="139"/>
      <c r="X2309" s="139"/>
      <c r="Y2309" s="139"/>
      <c r="Z2309" s="139"/>
      <c r="AA2309" s="139"/>
      <c r="AB2309" s="139"/>
      <c r="AC2309" s="139"/>
      <c r="AD2309" s="139"/>
      <c r="AE2309" s="139"/>
      <c r="AF2309" s="163"/>
      <c r="AG2309" s="163"/>
      <c r="AH2309" s="163"/>
      <c r="AI2309" s="163"/>
      <c r="AJ2309" s="163"/>
      <c r="AK2309" s="164"/>
      <c r="AL2309" s="139"/>
      <c r="AM2309" s="139"/>
      <c r="AN2309" s="139"/>
      <c r="AO2309" s="139"/>
      <c r="BB2309" s="165"/>
      <c r="BC2309" s="161"/>
      <c r="BD2309" s="166"/>
      <c r="BJ2309" s="165"/>
      <c r="BK2309" s="161"/>
      <c r="BL2309" s="166"/>
      <c r="CJ2309" s="413"/>
      <c r="CK2309" s="413"/>
      <c r="CO2309" s="141"/>
    </row>
    <row r="2310" spans="1:93" s="5" customFormat="1" x14ac:dyDescent="0.25">
      <c r="A2310" s="139"/>
      <c r="B2310" s="139"/>
      <c r="C2310" s="139"/>
      <c r="D2310" s="139"/>
      <c r="E2310" s="139"/>
      <c r="F2310" s="139"/>
      <c r="G2310" s="139"/>
      <c r="H2310" s="139"/>
      <c r="I2310" s="139"/>
      <c r="J2310" s="139"/>
      <c r="K2310" s="139"/>
      <c r="L2310" s="139"/>
      <c r="M2310" s="139"/>
      <c r="N2310" s="139"/>
      <c r="O2310" s="139"/>
      <c r="P2310" s="139"/>
      <c r="Q2310" s="139"/>
      <c r="R2310" s="139"/>
      <c r="S2310" s="139"/>
      <c r="T2310" s="139"/>
      <c r="U2310" s="139"/>
      <c r="V2310" s="139"/>
      <c r="W2310" s="139"/>
      <c r="X2310" s="139"/>
      <c r="Y2310" s="139"/>
      <c r="Z2310" s="139"/>
      <c r="AA2310" s="139"/>
      <c r="AB2310" s="139"/>
      <c r="AC2310" s="139"/>
      <c r="AD2310" s="139"/>
      <c r="AE2310" s="139"/>
      <c r="AF2310" s="163"/>
      <c r="AG2310" s="163"/>
      <c r="AH2310" s="163"/>
      <c r="AI2310" s="163"/>
      <c r="AJ2310" s="163"/>
      <c r="AK2310" s="164"/>
      <c r="AL2310" s="139"/>
      <c r="AM2310" s="139"/>
      <c r="AN2310" s="139"/>
      <c r="AO2310" s="139"/>
      <c r="BB2310" s="165"/>
      <c r="BC2310" s="161"/>
      <c r="BD2310" s="166"/>
      <c r="BJ2310" s="165"/>
      <c r="BK2310" s="161"/>
      <c r="BL2310" s="166"/>
      <c r="CJ2310" s="413"/>
      <c r="CK2310" s="413"/>
      <c r="CO2310" s="141"/>
    </row>
    <row r="2311" spans="1:93" s="5" customFormat="1" x14ac:dyDescent="0.25">
      <c r="A2311" s="139"/>
      <c r="B2311" s="139"/>
      <c r="C2311" s="139"/>
      <c r="D2311" s="139"/>
      <c r="E2311" s="139"/>
      <c r="F2311" s="139"/>
      <c r="G2311" s="139"/>
      <c r="H2311" s="139"/>
      <c r="I2311" s="139"/>
      <c r="J2311" s="139"/>
      <c r="K2311" s="139"/>
      <c r="L2311" s="139"/>
      <c r="M2311" s="139"/>
      <c r="N2311" s="139"/>
      <c r="O2311" s="139"/>
      <c r="P2311" s="139"/>
      <c r="Q2311" s="139"/>
      <c r="R2311" s="139"/>
      <c r="S2311" s="139"/>
      <c r="T2311" s="139"/>
      <c r="U2311" s="139"/>
      <c r="V2311" s="139"/>
      <c r="W2311" s="139"/>
      <c r="X2311" s="139"/>
      <c r="Y2311" s="139"/>
      <c r="Z2311" s="139"/>
      <c r="AA2311" s="139"/>
      <c r="AB2311" s="139"/>
      <c r="AC2311" s="139"/>
      <c r="AD2311" s="139"/>
      <c r="AE2311" s="139"/>
      <c r="AF2311" s="163"/>
      <c r="AG2311" s="163"/>
      <c r="AH2311" s="163"/>
      <c r="AI2311" s="163"/>
      <c r="AJ2311" s="163"/>
      <c r="AK2311" s="164"/>
      <c r="AL2311" s="139"/>
      <c r="AM2311" s="139"/>
      <c r="AN2311" s="139"/>
      <c r="AO2311" s="139"/>
      <c r="BB2311" s="165"/>
      <c r="BC2311" s="161"/>
      <c r="BD2311" s="166"/>
      <c r="BJ2311" s="165"/>
      <c r="BK2311" s="161"/>
      <c r="BL2311" s="166"/>
      <c r="CJ2311" s="413"/>
      <c r="CK2311" s="413"/>
      <c r="CO2311" s="141"/>
    </row>
    <row r="2312" spans="1:93" s="5" customFormat="1" x14ac:dyDescent="0.25">
      <c r="A2312" s="139"/>
      <c r="B2312" s="139"/>
      <c r="C2312" s="139"/>
      <c r="D2312" s="139"/>
      <c r="E2312" s="139"/>
      <c r="F2312" s="139"/>
      <c r="G2312" s="139"/>
      <c r="H2312" s="139"/>
      <c r="I2312" s="139"/>
      <c r="J2312" s="139"/>
      <c r="K2312" s="139"/>
      <c r="L2312" s="139"/>
      <c r="M2312" s="139"/>
      <c r="N2312" s="139"/>
      <c r="O2312" s="139"/>
      <c r="P2312" s="139"/>
      <c r="Q2312" s="139"/>
      <c r="R2312" s="139"/>
      <c r="S2312" s="139"/>
      <c r="T2312" s="139"/>
      <c r="U2312" s="139"/>
      <c r="V2312" s="139"/>
      <c r="W2312" s="139"/>
      <c r="X2312" s="139"/>
      <c r="Y2312" s="139"/>
      <c r="Z2312" s="139"/>
      <c r="AA2312" s="139"/>
      <c r="AB2312" s="139"/>
      <c r="AC2312" s="139"/>
      <c r="AD2312" s="139"/>
      <c r="AE2312" s="139"/>
      <c r="AF2312" s="163"/>
      <c r="AG2312" s="163"/>
      <c r="AH2312" s="163"/>
      <c r="AI2312" s="163"/>
      <c r="AJ2312" s="163"/>
      <c r="AK2312" s="164"/>
      <c r="AL2312" s="139"/>
      <c r="AM2312" s="139"/>
      <c r="AN2312" s="139"/>
      <c r="AO2312" s="139"/>
      <c r="BB2312" s="165"/>
      <c r="BC2312" s="161"/>
      <c r="BD2312" s="166"/>
      <c r="BJ2312" s="165"/>
      <c r="BK2312" s="161"/>
      <c r="BL2312" s="166"/>
      <c r="CJ2312" s="413"/>
      <c r="CK2312" s="413"/>
      <c r="CO2312" s="141"/>
    </row>
    <row r="2313" spans="1:93" s="5" customFormat="1" x14ac:dyDescent="0.25">
      <c r="A2313" s="139"/>
      <c r="B2313" s="139"/>
      <c r="C2313" s="139"/>
      <c r="D2313" s="139"/>
      <c r="E2313" s="139"/>
      <c r="F2313" s="139"/>
      <c r="G2313" s="139"/>
      <c r="H2313" s="139"/>
      <c r="I2313" s="139"/>
      <c r="J2313" s="139"/>
      <c r="K2313" s="139"/>
      <c r="L2313" s="139"/>
      <c r="M2313" s="139"/>
      <c r="N2313" s="139"/>
      <c r="O2313" s="139"/>
      <c r="P2313" s="139"/>
      <c r="Q2313" s="139"/>
      <c r="R2313" s="139"/>
      <c r="S2313" s="139"/>
      <c r="T2313" s="139"/>
      <c r="U2313" s="139"/>
      <c r="V2313" s="139"/>
      <c r="W2313" s="139"/>
      <c r="X2313" s="139"/>
      <c r="Y2313" s="139"/>
      <c r="Z2313" s="139"/>
      <c r="AA2313" s="139"/>
      <c r="AB2313" s="139"/>
      <c r="AC2313" s="139"/>
      <c r="AD2313" s="139"/>
      <c r="AE2313" s="139"/>
      <c r="AF2313" s="163"/>
      <c r="AG2313" s="163"/>
      <c r="AH2313" s="163"/>
      <c r="AI2313" s="163"/>
      <c r="AJ2313" s="163"/>
      <c r="AK2313" s="164"/>
      <c r="AL2313" s="139"/>
      <c r="AM2313" s="139"/>
      <c r="AN2313" s="139"/>
      <c r="AO2313" s="139"/>
      <c r="BB2313" s="165"/>
      <c r="BC2313" s="161"/>
      <c r="BD2313" s="166"/>
      <c r="BJ2313" s="165"/>
      <c r="BK2313" s="161"/>
      <c r="BL2313" s="166"/>
      <c r="CJ2313" s="413"/>
      <c r="CK2313" s="413"/>
      <c r="CO2313" s="141"/>
    </row>
    <row r="2314" spans="1:93" s="5" customFormat="1" x14ac:dyDescent="0.25">
      <c r="A2314" s="139"/>
      <c r="B2314" s="139"/>
      <c r="C2314" s="139"/>
      <c r="D2314" s="139"/>
      <c r="E2314" s="139"/>
      <c r="F2314" s="139"/>
      <c r="G2314" s="139"/>
      <c r="H2314" s="139"/>
      <c r="I2314" s="139"/>
      <c r="J2314" s="139"/>
      <c r="K2314" s="139"/>
      <c r="L2314" s="139"/>
      <c r="M2314" s="139"/>
      <c r="N2314" s="139"/>
      <c r="O2314" s="139"/>
      <c r="P2314" s="139"/>
      <c r="Q2314" s="139"/>
      <c r="R2314" s="139"/>
      <c r="S2314" s="139"/>
      <c r="T2314" s="139"/>
      <c r="U2314" s="139"/>
      <c r="V2314" s="139"/>
      <c r="W2314" s="139"/>
      <c r="X2314" s="139"/>
      <c r="Y2314" s="139"/>
      <c r="Z2314" s="139"/>
      <c r="AA2314" s="139"/>
      <c r="AB2314" s="139"/>
      <c r="AC2314" s="139"/>
      <c r="AD2314" s="139"/>
      <c r="AE2314" s="139"/>
      <c r="AF2314" s="163"/>
      <c r="AG2314" s="163"/>
      <c r="AH2314" s="163"/>
      <c r="AI2314" s="163"/>
      <c r="AJ2314" s="163"/>
      <c r="AK2314" s="164"/>
      <c r="AL2314" s="139"/>
      <c r="AM2314" s="139"/>
      <c r="AN2314" s="139"/>
      <c r="AO2314" s="139"/>
      <c r="BB2314" s="165"/>
      <c r="BC2314" s="161"/>
      <c r="BD2314" s="166"/>
      <c r="BJ2314" s="165"/>
      <c r="BK2314" s="161"/>
      <c r="BL2314" s="166"/>
      <c r="CJ2314" s="413"/>
      <c r="CK2314" s="413"/>
      <c r="CO2314" s="141"/>
    </row>
    <row r="2315" spans="1:93" s="5" customFormat="1" x14ac:dyDescent="0.25">
      <c r="A2315" s="139"/>
      <c r="B2315" s="139"/>
      <c r="C2315" s="139"/>
      <c r="D2315" s="139"/>
      <c r="E2315" s="139"/>
      <c r="F2315" s="139"/>
      <c r="G2315" s="139"/>
      <c r="H2315" s="139"/>
      <c r="I2315" s="139"/>
      <c r="J2315" s="139"/>
      <c r="K2315" s="139"/>
      <c r="L2315" s="139"/>
      <c r="M2315" s="139"/>
      <c r="N2315" s="139"/>
      <c r="O2315" s="139"/>
      <c r="P2315" s="139"/>
      <c r="Q2315" s="139"/>
      <c r="R2315" s="139"/>
      <c r="S2315" s="139"/>
      <c r="T2315" s="139"/>
      <c r="U2315" s="139"/>
      <c r="V2315" s="139"/>
      <c r="W2315" s="139"/>
      <c r="X2315" s="139"/>
      <c r="Y2315" s="139"/>
      <c r="Z2315" s="139"/>
      <c r="AA2315" s="139"/>
      <c r="AB2315" s="139"/>
      <c r="AC2315" s="139"/>
      <c r="AD2315" s="139"/>
      <c r="AE2315" s="139"/>
      <c r="AF2315" s="163"/>
      <c r="AG2315" s="163"/>
      <c r="AH2315" s="163"/>
      <c r="AI2315" s="163"/>
      <c r="AJ2315" s="163"/>
      <c r="AK2315" s="164"/>
      <c r="AL2315" s="139"/>
      <c r="AM2315" s="139"/>
      <c r="AN2315" s="139"/>
      <c r="AO2315" s="139"/>
      <c r="BB2315" s="165"/>
      <c r="BC2315" s="161"/>
      <c r="BD2315" s="166"/>
      <c r="BJ2315" s="165"/>
      <c r="BK2315" s="161"/>
      <c r="BL2315" s="166"/>
      <c r="CJ2315" s="413"/>
      <c r="CK2315" s="413"/>
      <c r="CO2315" s="141"/>
    </row>
    <row r="2316" spans="1:93" s="5" customFormat="1" x14ac:dyDescent="0.25">
      <c r="A2316" s="139"/>
      <c r="B2316" s="139"/>
      <c r="C2316" s="139"/>
      <c r="D2316" s="139"/>
      <c r="E2316" s="139"/>
      <c r="F2316" s="139"/>
      <c r="G2316" s="139"/>
      <c r="H2316" s="139"/>
      <c r="I2316" s="139"/>
      <c r="J2316" s="139"/>
      <c r="K2316" s="139"/>
      <c r="L2316" s="139"/>
      <c r="M2316" s="139"/>
      <c r="N2316" s="139"/>
      <c r="O2316" s="139"/>
      <c r="P2316" s="139"/>
      <c r="Q2316" s="139"/>
      <c r="R2316" s="139"/>
      <c r="S2316" s="139"/>
      <c r="T2316" s="139"/>
      <c r="U2316" s="139"/>
      <c r="V2316" s="139"/>
      <c r="W2316" s="139"/>
      <c r="X2316" s="139"/>
      <c r="Y2316" s="139"/>
      <c r="Z2316" s="139"/>
      <c r="AA2316" s="139"/>
      <c r="AB2316" s="139"/>
      <c r="AC2316" s="139"/>
      <c r="AD2316" s="139"/>
      <c r="AE2316" s="139"/>
      <c r="AF2316" s="163"/>
      <c r="AG2316" s="163"/>
      <c r="AH2316" s="163"/>
      <c r="AI2316" s="163"/>
      <c r="AJ2316" s="163"/>
      <c r="AK2316" s="164"/>
      <c r="AL2316" s="139"/>
      <c r="AM2316" s="139"/>
      <c r="AN2316" s="139"/>
      <c r="AO2316" s="139"/>
      <c r="BB2316" s="165"/>
      <c r="BC2316" s="161"/>
      <c r="BD2316" s="166"/>
      <c r="BJ2316" s="165"/>
      <c r="BK2316" s="161"/>
      <c r="BL2316" s="166"/>
      <c r="CJ2316" s="413"/>
      <c r="CK2316" s="413"/>
      <c r="CO2316" s="141"/>
    </row>
    <row r="2317" spans="1:93" s="5" customFormat="1" x14ac:dyDescent="0.25">
      <c r="A2317" s="139"/>
      <c r="B2317" s="139"/>
      <c r="C2317" s="139"/>
      <c r="D2317" s="139"/>
      <c r="E2317" s="139"/>
      <c r="F2317" s="139"/>
      <c r="G2317" s="139"/>
      <c r="H2317" s="139"/>
      <c r="I2317" s="139"/>
      <c r="J2317" s="139"/>
      <c r="K2317" s="139"/>
      <c r="L2317" s="139"/>
      <c r="M2317" s="139"/>
      <c r="N2317" s="139"/>
      <c r="O2317" s="139"/>
      <c r="P2317" s="139"/>
      <c r="Q2317" s="139"/>
      <c r="R2317" s="139"/>
      <c r="S2317" s="139"/>
      <c r="T2317" s="139"/>
      <c r="U2317" s="139"/>
      <c r="V2317" s="139"/>
      <c r="W2317" s="139"/>
      <c r="X2317" s="139"/>
      <c r="Y2317" s="139"/>
      <c r="Z2317" s="139"/>
      <c r="AA2317" s="139"/>
      <c r="AB2317" s="139"/>
      <c r="AC2317" s="139"/>
      <c r="AD2317" s="139"/>
      <c r="AE2317" s="139"/>
      <c r="AF2317" s="163"/>
      <c r="AG2317" s="163"/>
      <c r="AH2317" s="163"/>
      <c r="AI2317" s="163"/>
      <c r="AJ2317" s="163"/>
      <c r="AK2317" s="164"/>
      <c r="AL2317" s="139"/>
      <c r="AM2317" s="139"/>
      <c r="AN2317" s="139"/>
      <c r="AO2317" s="139"/>
      <c r="BB2317" s="165"/>
      <c r="BC2317" s="161"/>
      <c r="BD2317" s="166"/>
      <c r="BJ2317" s="165"/>
      <c r="BK2317" s="161"/>
      <c r="BL2317" s="166"/>
      <c r="CJ2317" s="413"/>
      <c r="CK2317" s="413"/>
      <c r="CO2317" s="141"/>
    </row>
    <row r="2318" spans="1:93" s="5" customFormat="1" x14ac:dyDescent="0.25">
      <c r="A2318" s="139"/>
      <c r="B2318" s="139"/>
      <c r="C2318" s="139"/>
      <c r="D2318" s="139"/>
      <c r="E2318" s="139"/>
      <c r="F2318" s="139"/>
      <c r="G2318" s="139"/>
      <c r="H2318" s="139"/>
      <c r="I2318" s="139"/>
      <c r="J2318" s="139"/>
      <c r="K2318" s="139"/>
      <c r="L2318" s="139"/>
      <c r="M2318" s="139"/>
      <c r="N2318" s="139"/>
      <c r="O2318" s="139"/>
      <c r="P2318" s="139"/>
      <c r="Q2318" s="139"/>
      <c r="R2318" s="139"/>
      <c r="S2318" s="139"/>
      <c r="T2318" s="139"/>
      <c r="U2318" s="139"/>
      <c r="V2318" s="139"/>
      <c r="W2318" s="139"/>
      <c r="X2318" s="139"/>
      <c r="Y2318" s="139"/>
      <c r="Z2318" s="139"/>
      <c r="AA2318" s="139"/>
      <c r="AB2318" s="139"/>
      <c r="AC2318" s="139"/>
      <c r="AD2318" s="139"/>
      <c r="AE2318" s="139"/>
      <c r="AF2318" s="163"/>
      <c r="AG2318" s="163"/>
      <c r="AH2318" s="163"/>
      <c r="AI2318" s="163"/>
      <c r="AJ2318" s="163"/>
      <c r="AK2318" s="164"/>
      <c r="AL2318" s="139"/>
      <c r="AM2318" s="139"/>
      <c r="AN2318" s="139"/>
      <c r="AO2318" s="139"/>
      <c r="BB2318" s="165"/>
      <c r="BC2318" s="161"/>
      <c r="BD2318" s="166"/>
      <c r="BJ2318" s="165"/>
      <c r="BK2318" s="161"/>
      <c r="BL2318" s="166"/>
      <c r="CJ2318" s="413"/>
      <c r="CK2318" s="413"/>
      <c r="CO2318" s="141"/>
    </row>
    <row r="2319" spans="1:93" s="5" customFormat="1" x14ac:dyDescent="0.25">
      <c r="A2319" s="139"/>
      <c r="B2319" s="139"/>
      <c r="C2319" s="139"/>
      <c r="D2319" s="139"/>
      <c r="E2319" s="139"/>
      <c r="F2319" s="139"/>
      <c r="G2319" s="139"/>
      <c r="H2319" s="139"/>
      <c r="I2319" s="139"/>
      <c r="J2319" s="139"/>
      <c r="K2319" s="139"/>
      <c r="L2319" s="139"/>
      <c r="M2319" s="139"/>
      <c r="N2319" s="139"/>
      <c r="O2319" s="139"/>
      <c r="P2319" s="139"/>
      <c r="Q2319" s="139"/>
      <c r="R2319" s="139"/>
      <c r="S2319" s="139"/>
      <c r="T2319" s="139"/>
      <c r="U2319" s="139"/>
      <c r="V2319" s="139"/>
      <c r="W2319" s="139"/>
      <c r="X2319" s="139"/>
      <c r="Y2319" s="139"/>
      <c r="Z2319" s="139"/>
      <c r="AA2319" s="139"/>
      <c r="AB2319" s="139"/>
      <c r="AC2319" s="139"/>
      <c r="AD2319" s="139"/>
      <c r="AE2319" s="139"/>
      <c r="AF2319" s="163"/>
      <c r="AG2319" s="163"/>
      <c r="AH2319" s="163"/>
      <c r="AI2319" s="163"/>
      <c r="AJ2319" s="163"/>
      <c r="AK2319" s="164"/>
      <c r="AL2319" s="139"/>
      <c r="AM2319" s="139"/>
      <c r="AN2319" s="139"/>
      <c r="AO2319" s="139"/>
      <c r="BB2319" s="165"/>
      <c r="BC2319" s="161"/>
      <c r="BD2319" s="166"/>
      <c r="BJ2319" s="165"/>
      <c r="BK2319" s="161"/>
      <c r="BL2319" s="166"/>
      <c r="CJ2319" s="413"/>
      <c r="CK2319" s="413"/>
      <c r="CO2319" s="141"/>
    </row>
    <row r="2320" spans="1:93" s="5" customFormat="1" x14ac:dyDescent="0.25">
      <c r="A2320" s="139"/>
      <c r="B2320" s="139"/>
      <c r="C2320" s="139"/>
      <c r="D2320" s="139"/>
      <c r="E2320" s="139"/>
      <c r="F2320" s="139"/>
      <c r="G2320" s="139"/>
      <c r="H2320" s="139"/>
      <c r="I2320" s="139"/>
      <c r="J2320" s="139"/>
      <c r="K2320" s="139"/>
      <c r="L2320" s="139"/>
      <c r="M2320" s="139"/>
      <c r="N2320" s="139"/>
      <c r="O2320" s="139"/>
      <c r="P2320" s="139"/>
      <c r="Q2320" s="139"/>
      <c r="R2320" s="139"/>
      <c r="S2320" s="139"/>
      <c r="T2320" s="139"/>
      <c r="U2320" s="139"/>
      <c r="V2320" s="139"/>
      <c r="W2320" s="139"/>
      <c r="X2320" s="139"/>
      <c r="Y2320" s="139"/>
      <c r="Z2320" s="139"/>
      <c r="AA2320" s="139"/>
      <c r="AB2320" s="139"/>
      <c r="AC2320" s="139"/>
      <c r="AD2320" s="139"/>
      <c r="AE2320" s="139"/>
      <c r="AF2320" s="163"/>
      <c r="AG2320" s="163"/>
      <c r="AH2320" s="163"/>
      <c r="AI2320" s="163"/>
      <c r="AJ2320" s="163"/>
      <c r="AK2320" s="164"/>
      <c r="AL2320" s="139"/>
      <c r="AM2320" s="139"/>
      <c r="AN2320" s="139"/>
      <c r="AO2320" s="139"/>
      <c r="BB2320" s="165"/>
      <c r="BC2320" s="161"/>
      <c r="BD2320" s="166"/>
      <c r="BJ2320" s="165"/>
      <c r="BK2320" s="161"/>
      <c r="BL2320" s="166"/>
      <c r="CJ2320" s="413"/>
      <c r="CK2320" s="413"/>
      <c r="CO2320" s="141"/>
    </row>
    <row r="2321" spans="1:93" s="5" customFormat="1" x14ac:dyDescent="0.25">
      <c r="A2321" s="139"/>
      <c r="B2321" s="139"/>
      <c r="C2321" s="139"/>
      <c r="D2321" s="139"/>
      <c r="E2321" s="139"/>
      <c r="F2321" s="139"/>
      <c r="G2321" s="139"/>
      <c r="H2321" s="139"/>
      <c r="I2321" s="139"/>
      <c r="J2321" s="139"/>
      <c r="K2321" s="139"/>
      <c r="L2321" s="139"/>
      <c r="M2321" s="139"/>
      <c r="N2321" s="139"/>
      <c r="O2321" s="139"/>
      <c r="P2321" s="139"/>
      <c r="Q2321" s="139"/>
      <c r="R2321" s="139"/>
      <c r="S2321" s="139"/>
      <c r="T2321" s="139"/>
      <c r="U2321" s="139"/>
      <c r="V2321" s="139"/>
      <c r="W2321" s="139"/>
      <c r="X2321" s="139"/>
      <c r="Y2321" s="139"/>
      <c r="Z2321" s="139"/>
      <c r="AA2321" s="139"/>
      <c r="AB2321" s="139"/>
      <c r="AC2321" s="139"/>
      <c r="AD2321" s="139"/>
      <c r="AE2321" s="139"/>
      <c r="AF2321" s="163"/>
      <c r="AG2321" s="163"/>
      <c r="AH2321" s="163"/>
      <c r="AI2321" s="163"/>
      <c r="AJ2321" s="163"/>
      <c r="AK2321" s="164"/>
      <c r="AL2321" s="139"/>
      <c r="AM2321" s="139"/>
      <c r="AN2321" s="139"/>
      <c r="AO2321" s="139"/>
      <c r="BB2321" s="165"/>
      <c r="BC2321" s="161"/>
      <c r="BD2321" s="166"/>
      <c r="BJ2321" s="165"/>
      <c r="BK2321" s="161"/>
      <c r="BL2321" s="166"/>
      <c r="CJ2321" s="413"/>
      <c r="CK2321" s="413"/>
      <c r="CO2321" s="141"/>
    </row>
    <row r="2322" spans="1:93" s="5" customFormat="1" x14ac:dyDescent="0.25">
      <c r="A2322" s="139"/>
      <c r="B2322" s="139"/>
      <c r="C2322" s="139"/>
      <c r="D2322" s="139"/>
      <c r="E2322" s="139"/>
      <c r="F2322" s="139"/>
      <c r="G2322" s="139"/>
      <c r="H2322" s="139"/>
      <c r="I2322" s="139"/>
      <c r="J2322" s="139"/>
      <c r="K2322" s="139"/>
      <c r="L2322" s="139"/>
      <c r="M2322" s="139"/>
      <c r="N2322" s="139"/>
      <c r="O2322" s="139"/>
      <c r="P2322" s="139"/>
      <c r="Q2322" s="139"/>
      <c r="R2322" s="139"/>
      <c r="S2322" s="139"/>
      <c r="T2322" s="139"/>
      <c r="U2322" s="139"/>
      <c r="V2322" s="139"/>
      <c r="W2322" s="139"/>
      <c r="X2322" s="139"/>
      <c r="Y2322" s="139"/>
      <c r="Z2322" s="139"/>
      <c r="AA2322" s="139"/>
      <c r="AB2322" s="139"/>
      <c r="AC2322" s="139"/>
      <c r="AD2322" s="139"/>
      <c r="AE2322" s="139"/>
      <c r="AF2322" s="163"/>
      <c r="AG2322" s="163"/>
      <c r="AH2322" s="163"/>
      <c r="AI2322" s="163"/>
      <c r="AJ2322" s="163"/>
      <c r="AK2322" s="164"/>
      <c r="AL2322" s="139"/>
      <c r="AM2322" s="139"/>
      <c r="AN2322" s="139"/>
      <c r="AO2322" s="139"/>
      <c r="BB2322" s="165"/>
      <c r="BC2322" s="161"/>
      <c r="BD2322" s="166"/>
      <c r="BJ2322" s="165"/>
      <c r="BK2322" s="161"/>
      <c r="BL2322" s="166"/>
      <c r="CJ2322" s="413"/>
      <c r="CK2322" s="413"/>
      <c r="CO2322" s="141"/>
    </row>
    <row r="2323" spans="1:93" s="5" customFormat="1" x14ac:dyDescent="0.25">
      <c r="A2323" s="139"/>
      <c r="B2323" s="139"/>
      <c r="C2323" s="139"/>
      <c r="D2323" s="139"/>
      <c r="E2323" s="139"/>
      <c r="F2323" s="139"/>
      <c r="G2323" s="139"/>
      <c r="H2323" s="139"/>
      <c r="I2323" s="139"/>
      <c r="J2323" s="139"/>
      <c r="K2323" s="139"/>
      <c r="L2323" s="139"/>
      <c r="M2323" s="139"/>
      <c r="N2323" s="139"/>
      <c r="O2323" s="139"/>
      <c r="P2323" s="139"/>
      <c r="Q2323" s="139"/>
      <c r="R2323" s="139"/>
      <c r="S2323" s="139"/>
      <c r="T2323" s="139"/>
      <c r="U2323" s="139"/>
      <c r="V2323" s="139"/>
      <c r="W2323" s="139"/>
      <c r="X2323" s="139"/>
      <c r="Y2323" s="139"/>
      <c r="Z2323" s="139"/>
      <c r="AA2323" s="139"/>
      <c r="AB2323" s="139"/>
      <c r="AC2323" s="139"/>
      <c r="AD2323" s="139"/>
      <c r="AE2323" s="139"/>
      <c r="AF2323" s="163"/>
      <c r="AG2323" s="163"/>
      <c r="AH2323" s="163"/>
      <c r="AI2323" s="163"/>
      <c r="AJ2323" s="163"/>
      <c r="AK2323" s="164"/>
      <c r="AL2323" s="139"/>
      <c r="AM2323" s="139"/>
      <c r="AN2323" s="139"/>
      <c r="AO2323" s="139"/>
      <c r="BB2323" s="165"/>
      <c r="BC2323" s="161"/>
      <c r="BD2323" s="166"/>
      <c r="BJ2323" s="165"/>
      <c r="BK2323" s="161"/>
      <c r="BL2323" s="166"/>
      <c r="CJ2323" s="413"/>
      <c r="CK2323" s="413"/>
      <c r="CO2323" s="141"/>
    </row>
    <row r="2324" spans="1:93" s="5" customFormat="1" x14ac:dyDescent="0.25">
      <c r="A2324" s="139"/>
      <c r="B2324" s="139"/>
      <c r="C2324" s="139"/>
      <c r="D2324" s="139"/>
      <c r="E2324" s="139"/>
      <c r="F2324" s="139"/>
      <c r="G2324" s="139"/>
      <c r="H2324" s="139"/>
      <c r="I2324" s="139"/>
      <c r="J2324" s="139"/>
      <c r="K2324" s="139"/>
      <c r="L2324" s="139"/>
      <c r="M2324" s="139"/>
      <c r="N2324" s="139"/>
      <c r="O2324" s="139"/>
      <c r="P2324" s="139"/>
      <c r="Q2324" s="139"/>
      <c r="R2324" s="139"/>
      <c r="S2324" s="139"/>
      <c r="T2324" s="139"/>
      <c r="U2324" s="139"/>
      <c r="V2324" s="139"/>
      <c r="W2324" s="139"/>
      <c r="X2324" s="139"/>
      <c r="Y2324" s="139"/>
      <c r="Z2324" s="139"/>
      <c r="AA2324" s="139"/>
      <c r="AB2324" s="139"/>
      <c r="AC2324" s="139"/>
      <c r="AD2324" s="139"/>
      <c r="AE2324" s="139"/>
      <c r="AF2324" s="163"/>
      <c r="AG2324" s="163"/>
      <c r="AH2324" s="163"/>
      <c r="AI2324" s="163"/>
      <c r="AJ2324" s="163"/>
      <c r="AK2324" s="164"/>
      <c r="AL2324" s="139"/>
      <c r="AM2324" s="139"/>
      <c r="AN2324" s="139"/>
      <c r="AO2324" s="139"/>
      <c r="BB2324" s="165"/>
      <c r="BC2324" s="161"/>
      <c r="BD2324" s="166"/>
      <c r="BJ2324" s="165"/>
      <c r="BK2324" s="161"/>
      <c r="BL2324" s="166"/>
      <c r="CJ2324" s="413"/>
      <c r="CK2324" s="413"/>
      <c r="CO2324" s="141"/>
    </row>
    <row r="2325" spans="1:93" s="5" customFormat="1" x14ac:dyDescent="0.25">
      <c r="A2325" s="139"/>
      <c r="B2325" s="139"/>
      <c r="C2325" s="139"/>
      <c r="D2325" s="139"/>
      <c r="E2325" s="139"/>
      <c r="F2325" s="139"/>
      <c r="G2325" s="139"/>
      <c r="H2325" s="139"/>
      <c r="I2325" s="139"/>
      <c r="J2325" s="139"/>
      <c r="K2325" s="139"/>
      <c r="L2325" s="139"/>
      <c r="M2325" s="139"/>
      <c r="N2325" s="139"/>
      <c r="O2325" s="139"/>
      <c r="P2325" s="139"/>
      <c r="Q2325" s="139"/>
      <c r="R2325" s="139"/>
      <c r="S2325" s="139"/>
      <c r="T2325" s="139"/>
      <c r="U2325" s="139"/>
      <c r="V2325" s="139"/>
      <c r="W2325" s="139"/>
      <c r="X2325" s="139"/>
      <c r="Y2325" s="139"/>
      <c r="Z2325" s="139"/>
      <c r="AA2325" s="139"/>
      <c r="AB2325" s="139"/>
      <c r="AC2325" s="139"/>
      <c r="AD2325" s="139"/>
      <c r="AE2325" s="139"/>
      <c r="AF2325" s="163"/>
      <c r="AG2325" s="163"/>
      <c r="AH2325" s="163"/>
      <c r="AI2325" s="163"/>
      <c r="AJ2325" s="163"/>
      <c r="AK2325" s="164"/>
      <c r="AL2325" s="139"/>
      <c r="AM2325" s="139"/>
      <c r="AN2325" s="139"/>
      <c r="AO2325" s="139"/>
      <c r="BB2325" s="165"/>
      <c r="BC2325" s="161"/>
      <c r="BD2325" s="166"/>
      <c r="BJ2325" s="165"/>
      <c r="BK2325" s="161"/>
      <c r="BL2325" s="166"/>
      <c r="CJ2325" s="413"/>
      <c r="CK2325" s="413"/>
      <c r="CO2325" s="141"/>
    </row>
    <row r="2326" spans="1:93" s="5" customFormat="1" x14ac:dyDescent="0.25">
      <c r="A2326" s="139"/>
      <c r="B2326" s="139"/>
      <c r="C2326" s="139"/>
      <c r="D2326" s="139"/>
      <c r="E2326" s="139"/>
      <c r="F2326" s="139"/>
      <c r="G2326" s="139"/>
      <c r="H2326" s="139"/>
      <c r="I2326" s="139"/>
      <c r="J2326" s="139"/>
      <c r="K2326" s="139"/>
      <c r="L2326" s="139"/>
      <c r="M2326" s="139"/>
      <c r="N2326" s="139"/>
      <c r="O2326" s="139"/>
      <c r="P2326" s="139"/>
      <c r="Q2326" s="139"/>
      <c r="R2326" s="139"/>
      <c r="S2326" s="139"/>
      <c r="T2326" s="139"/>
      <c r="U2326" s="139"/>
      <c r="V2326" s="139"/>
      <c r="W2326" s="139"/>
      <c r="X2326" s="139"/>
      <c r="Y2326" s="139"/>
      <c r="Z2326" s="139"/>
      <c r="AA2326" s="139"/>
      <c r="AB2326" s="139"/>
      <c r="AC2326" s="139"/>
      <c r="AD2326" s="139"/>
      <c r="AE2326" s="139"/>
      <c r="AF2326" s="163"/>
      <c r="AG2326" s="163"/>
      <c r="AH2326" s="163"/>
      <c r="AI2326" s="163"/>
      <c r="AJ2326" s="163"/>
      <c r="AK2326" s="164"/>
      <c r="AL2326" s="139"/>
      <c r="AM2326" s="139"/>
      <c r="AN2326" s="139"/>
      <c r="AO2326" s="139"/>
      <c r="BB2326" s="165"/>
      <c r="BC2326" s="161"/>
      <c r="BD2326" s="166"/>
      <c r="BJ2326" s="165"/>
      <c r="BK2326" s="161"/>
      <c r="BL2326" s="166"/>
      <c r="CJ2326" s="413"/>
      <c r="CK2326" s="413"/>
      <c r="CO2326" s="141"/>
    </row>
    <row r="2327" spans="1:93" s="5" customFormat="1" x14ac:dyDescent="0.25">
      <c r="A2327" s="139"/>
      <c r="B2327" s="139"/>
      <c r="C2327" s="139"/>
      <c r="D2327" s="139"/>
      <c r="E2327" s="139"/>
      <c r="F2327" s="139"/>
      <c r="G2327" s="139"/>
      <c r="H2327" s="139"/>
      <c r="I2327" s="139"/>
      <c r="J2327" s="139"/>
      <c r="K2327" s="139"/>
      <c r="L2327" s="139"/>
      <c r="M2327" s="139"/>
      <c r="N2327" s="139"/>
      <c r="O2327" s="139"/>
      <c r="P2327" s="139"/>
      <c r="Q2327" s="139"/>
      <c r="R2327" s="139"/>
      <c r="S2327" s="139"/>
      <c r="T2327" s="139"/>
      <c r="U2327" s="139"/>
      <c r="V2327" s="139"/>
      <c r="W2327" s="139"/>
      <c r="X2327" s="139"/>
      <c r="Y2327" s="139"/>
      <c r="Z2327" s="139"/>
      <c r="AA2327" s="139"/>
      <c r="AB2327" s="139"/>
      <c r="AC2327" s="139"/>
      <c r="AD2327" s="139"/>
      <c r="AE2327" s="139"/>
      <c r="AF2327" s="163"/>
      <c r="AG2327" s="163"/>
      <c r="AH2327" s="163"/>
      <c r="AI2327" s="163"/>
      <c r="AJ2327" s="163"/>
      <c r="AK2327" s="164"/>
      <c r="AL2327" s="139"/>
      <c r="AM2327" s="139"/>
      <c r="AN2327" s="139"/>
      <c r="AO2327" s="139"/>
      <c r="BB2327" s="165"/>
      <c r="BC2327" s="161"/>
      <c r="BD2327" s="166"/>
      <c r="BJ2327" s="165"/>
      <c r="BK2327" s="161"/>
      <c r="BL2327" s="166"/>
      <c r="CJ2327" s="413"/>
      <c r="CK2327" s="413"/>
      <c r="CO2327" s="141"/>
    </row>
    <row r="2328" spans="1:93" s="5" customFormat="1" x14ac:dyDescent="0.25">
      <c r="A2328" s="139"/>
      <c r="B2328" s="139"/>
      <c r="C2328" s="139"/>
      <c r="D2328" s="139"/>
      <c r="E2328" s="139"/>
      <c r="F2328" s="139"/>
      <c r="G2328" s="139"/>
      <c r="H2328" s="139"/>
      <c r="I2328" s="139"/>
      <c r="J2328" s="139"/>
      <c r="K2328" s="139"/>
      <c r="L2328" s="139"/>
      <c r="M2328" s="139"/>
      <c r="N2328" s="139"/>
      <c r="O2328" s="139"/>
      <c r="P2328" s="139"/>
      <c r="Q2328" s="139"/>
      <c r="R2328" s="139"/>
      <c r="S2328" s="139"/>
      <c r="T2328" s="139"/>
      <c r="U2328" s="139"/>
      <c r="V2328" s="139"/>
      <c r="W2328" s="139"/>
      <c r="X2328" s="139"/>
      <c r="Y2328" s="139"/>
      <c r="Z2328" s="139"/>
      <c r="AA2328" s="139"/>
      <c r="AB2328" s="139"/>
      <c r="AC2328" s="139"/>
      <c r="AD2328" s="139"/>
      <c r="AE2328" s="139"/>
      <c r="AF2328" s="163"/>
      <c r="AG2328" s="163"/>
      <c r="AH2328" s="163"/>
      <c r="AI2328" s="163"/>
      <c r="AJ2328" s="163"/>
      <c r="AK2328" s="164"/>
      <c r="AL2328" s="139"/>
      <c r="AM2328" s="139"/>
      <c r="AN2328" s="139"/>
      <c r="AO2328" s="139"/>
      <c r="BB2328" s="165"/>
      <c r="BC2328" s="161"/>
      <c r="BD2328" s="166"/>
      <c r="BJ2328" s="165"/>
      <c r="BK2328" s="161"/>
      <c r="BL2328" s="166"/>
      <c r="CJ2328" s="413"/>
      <c r="CK2328" s="413"/>
      <c r="CO2328" s="141"/>
    </row>
    <row r="2329" spans="1:93" s="5" customFormat="1" x14ac:dyDescent="0.25">
      <c r="A2329" s="139"/>
      <c r="B2329" s="139"/>
      <c r="C2329" s="139"/>
      <c r="D2329" s="139"/>
      <c r="E2329" s="139"/>
      <c r="F2329" s="139"/>
      <c r="G2329" s="139"/>
      <c r="H2329" s="139"/>
      <c r="I2329" s="139"/>
      <c r="J2329" s="139"/>
      <c r="K2329" s="139"/>
      <c r="L2329" s="139"/>
      <c r="M2329" s="139"/>
      <c r="N2329" s="139"/>
      <c r="O2329" s="139"/>
      <c r="P2329" s="139"/>
      <c r="Q2329" s="139"/>
      <c r="R2329" s="139"/>
      <c r="S2329" s="139"/>
      <c r="T2329" s="139"/>
      <c r="U2329" s="139"/>
      <c r="V2329" s="139"/>
      <c r="W2329" s="139"/>
      <c r="X2329" s="139"/>
      <c r="Y2329" s="139"/>
      <c r="Z2329" s="139"/>
      <c r="AA2329" s="139"/>
      <c r="AB2329" s="139"/>
      <c r="AC2329" s="139"/>
      <c r="AD2329" s="139"/>
      <c r="AE2329" s="139"/>
      <c r="AF2329" s="163"/>
      <c r="AG2329" s="163"/>
      <c r="AH2329" s="163"/>
      <c r="AI2329" s="163"/>
      <c r="AJ2329" s="163"/>
      <c r="AK2329" s="164"/>
      <c r="AL2329" s="139"/>
      <c r="AM2329" s="139"/>
      <c r="AN2329" s="139"/>
      <c r="AO2329" s="139"/>
      <c r="BB2329" s="165"/>
      <c r="BC2329" s="161"/>
      <c r="BD2329" s="166"/>
      <c r="BJ2329" s="165"/>
      <c r="BK2329" s="161"/>
      <c r="BL2329" s="166"/>
      <c r="CJ2329" s="413"/>
      <c r="CK2329" s="413"/>
      <c r="CO2329" s="141"/>
    </row>
    <row r="2330" spans="1:93" s="5" customFormat="1" x14ac:dyDescent="0.25">
      <c r="A2330" s="139"/>
      <c r="B2330" s="139"/>
      <c r="C2330" s="139"/>
      <c r="D2330" s="139"/>
      <c r="E2330" s="139"/>
      <c r="F2330" s="139"/>
      <c r="G2330" s="139"/>
      <c r="H2330" s="139"/>
      <c r="I2330" s="139"/>
      <c r="J2330" s="139"/>
      <c r="K2330" s="139"/>
      <c r="L2330" s="139"/>
      <c r="M2330" s="139"/>
      <c r="N2330" s="139"/>
      <c r="O2330" s="139"/>
      <c r="P2330" s="139"/>
      <c r="Q2330" s="139"/>
      <c r="R2330" s="139"/>
      <c r="S2330" s="139"/>
      <c r="T2330" s="139"/>
      <c r="U2330" s="139"/>
      <c r="V2330" s="139"/>
      <c r="W2330" s="139"/>
      <c r="X2330" s="139"/>
      <c r="Y2330" s="139"/>
      <c r="Z2330" s="139"/>
      <c r="AA2330" s="139"/>
      <c r="AB2330" s="139"/>
      <c r="AC2330" s="139"/>
      <c r="AD2330" s="139"/>
      <c r="AE2330" s="139"/>
      <c r="AF2330" s="163"/>
      <c r="AG2330" s="163"/>
      <c r="AH2330" s="163"/>
      <c r="AI2330" s="163"/>
      <c r="AJ2330" s="163"/>
      <c r="AK2330" s="164"/>
      <c r="AL2330" s="139"/>
      <c r="AM2330" s="139"/>
      <c r="AN2330" s="139"/>
      <c r="AO2330" s="139"/>
      <c r="BB2330" s="165"/>
      <c r="BC2330" s="161"/>
      <c r="BD2330" s="166"/>
      <c r="BJ2330" s="165"/>
      <c r="BK2330" s="161"/>
      <c r="BL2330" s="166"/>
      <c r="CJ2330" s="413"/>
      <c r="CK2330" s="413"/>
      <c r="CO2330" s="141"/>
    </row>
    <row r="2331" spans="1:93" s="5" customFormat="1" x14ac:dyDescent="0.25">
      <c r="A2331" s="139"/>
      <c r="B2331" s="139"/>
      <c r="C2331" s="139"/>
      <c r="D2331" s="139"/>
      <c r="E2331" s="139"/>
      <c r="F2331" s="139"/>
      <c r="G2331" s="139"/>
      <c r="H2331" s="139"/>
      <c r="I2331" s="139"/>
      <c r="J2331" s="139"/>
      <c r="K2331" s="139"/>
      <c r="L2331" s="139"/>
      <c r="M2331" s="139"/>
      <c r="N2331" s="139"/>
      <c r="O2331" s="139"/>
      <c r="P2331" s="139"/>
      <c r="Q2331" s="139"/>
      <c r="R2331" s="139"/>
      <c r="S2331" s="139"/>
      <c r="T2331" s="139"/>
      <c r="U2331" s="139"/>
      <c r="V2331" s="139"/>
      <c r="W2331" s="139"/>
      <c r="X2331" s="139"/>
      <c r="Y2331" s="139"/>
      <c r="Z2331" s="139"/>
      <c r="AA2331" s="139"/>
      <c r="AB2331" s="139"/>
      <c r="AC2331" s="139"/>
      <c r="AD2331" s="139"/>
      <c r="AE2331" s="139"/>
      <c r="AF2331" s="163"/>
      <c r="AG2331" s="163"/>
      <c r="AH2331" s="163"/>
      <c r="AI2331" s="163"/>
      <c r="AJ2331" s="163"/>
      <c r="AK2331" s="164"/>
      <c r="AL2331" s="139"/>
      <c r="AM2331" s="139"/>
      <c r="AN2331" s="139"/>
      <c r="AO2331" s="139"/>
      <c r="BB2331" s="165"/>
      <c r="BC2331" s="161"/>
      <c r="BD2331" s="166"/>
      <c r="BJ2331" s="165"/>
      <c r="BK2331" s="161"/>
      <c r="BL2331" s="166"/>
      <c r="CJ2331" s="413"/>
      <c r="CK2331" s="413"/>
      <c r="CO2331" s="141"/>
    </row>
    <row r="2332" spans="1:93" s="5" customFormat="1" x14ac:dyDescent="0.25">
      <c r="A2332" s="139"/>
      <c r="B2332" s="139"/>
      <c r="C2332" s="139"/>
      <c r="D2332" s="139"/>
      <c r="E2332" s="139"/>
      <c r="F2332" s="139"/>
      <c r="G2332" s="139"/>
      <c r="H2332" s="139"/>
      <c r="I2332" s="139"/>
      <c r="J2332" s="139"/>
      <c r="K2332" s="139"/>
      <c r="L2332" s="139"/>
      <c r="M2332" s="139"/>
      <c r="N2332" s="139"/>
      <c r="O2332" s="139"/>
      <c r="P2332" s="139"/>
      <c r="Q2332" s="139"/>
      <c r="R2332" s="139"/>
      <c r="S2332" s="139"/>
      <c r="T2332" s="139"/>
      <c r="U2332" s="139"/>
      <c r="V2332" s="139"/>
      <c r="W2332" s="139"/>
      <c r="X2332" s="139"/>
      <c r="Y2332" s="139"/>
      <c r="Z2332" s="139"/>
      <c r="AA2332" s="139"/>
      <c r="AB2332" s="139"/>
      <c r="AC2332" s="139"/>
      <c r="AD2332" s="139"/>
      <c r="AE2332" s="139"/>
      <c r="AF2332" s="163"/>
      <c r="AG2332" s="163"/>
      <c r="AH2332" s="163"/>
      <c r="AI2332" s="163"/>
      <c r="AJ2332" s="163"/>
      <c r="AK2332" s="164"/>
      <c r="AL2332" s="139"/>
      <c r="AM2332" s="139"/>
      <c r="AN2332" s="139"/>
      <c r="AO2332" s="139"/>
      <c r="BB2332" s="165"/>
      <c r="BC2332" s="161"/>
      <c r="BD2332" s="166"/>
      <c r="BJ2332" s="165"/>
      <c r="BK2332" s="161"/>
      <c r="BL2332" s="166"/>
      <c r="CJ2332" s="413"/>
      <c r="CK2332" s="413"/>
      <c r="CO2332" s="141"/>
    </row>
    <row r="2333" spans="1:93" s="5" customFormat="1" x14ac:dyDescent="0.25">
      <c r="A2333" s="139"/>
      <c r="B2333" s="139"/>
      <c r="C2333" s="139"/>
      <c r="D2333" s="139"/>
      <c r="E2333" s="139"/>
      <c r="F2333" s="139"/>
      <c r="G2333" s="139"/>
      <c r="H2333" s="139"/>
      <c r="I2333" s="139"/>
      <c r="J2333" s="139"/>
      <c r="K2333" s="139"/>
      <c r="L2333" s="139"/>
      <c r="M2333" s="139"/>
      <c r="N2333" s="139"/>
      <c r="O2333" s="139"/>
      <c r="P2333" s="139"/>
      <c r="Q2333" s="139"/>
      <c r="R2333" s="139"/>
      <c r="S2333" s="139"/>
      <c r="T2333" s="139"/>
      <c r="U2333" s="139"/>
      <c r="V2333" s="139"/>
      <c r="W2333" s="139"/>
      <c r="X2333" s="139"/>
      <c r="Y2333" s="139"/>
      <c r="Z2333" s="139"/>
      <c r="AA2333" s="139"/>
      <c r="AB2333" s="139"/>
      <c r="AC2333" s="139"/>
      <c r="AD2333" s="139"/>
      <c r="AE2333" s="139"/>
      <c r="AF2333" s="163"/>
      <c r="AG2333" s="163"/>
      <c r="AH2333" s="163"/>
      <c r="AI2333" s="163"/>
      <c r="AJ2333" s="163"/>
      <c r="AK2333" s="164"/>
      <c r="AL2333" s="139"/>
      <c r="AM2333" s="139"/>
      <c r="AN2333" s="139"/>
      <c r="AO2333" s="139"/>
      <c r="BB2333" s="165"/>
      <c r="BC2333" s="161"/>
      <c r="BD2333" s="166"/>
      <c r="BJ2333" s="165"/>
      <c r="BK2333" s="161"/>
      <c r="BL2333" s="166"/>
      <c r="CJ2333" s="413"/>
      <c r="CK2333" s="413"/>
      <c r="CO2333" s="141"/>
    </row>
    <row r="2334" spans="1:93" s="5" customFormat="1" x14ac:dyDescent="0.25">
      <c r="A2334" s="139"/>
      <c r="B2334" s="139"/>
      <c r="C2334" s="139"/>
      <c r="D2334" s="139"/>
      <c r="E2334" s="139"/>
      <c r="F2334" s="139"/>
      <c r="G2334" s="139"/>
      <c r="H2334" s="139"/>
      <c r="I2334" s="139"/>
      <c r="J2334" s="139"/>
      <c r="K2334" s="139"/>
      <c r="L2334" s="139"/>
      <c r="M2334" s="139"/>
      <c r="N2334" s="139"/>
      <c r="O2334" s="139"/>
      <c r="P2334" s="139"/>
      <c r="Q2334" s="139"/>
      <c r="R2334" s="139"/>
      <c r="S2334" s="139"/>
      <c r="T2334" s="139"/>
      <c r="U2334" s="139"/>
      <c r="V2334" s="139"/>
      <c r="W2334" s="139"/>
      <c r="X2334" s="139"/>
      <c r="Y2334" s="139"/>
      <c r="Z2334" s="139"/>
      <c r="AA2334" s="139"/>
      <c r="AB2334" s="139"/>
      <c r="AC2334" s="139"/>
      <c r="AD2334" s="139"/>
      <c r="AE2334" s="139"/>
      <c r="AF2334" s="163"/>
      <c r="AG2334" s="163"/>
      <c r="AH2334" s="163"/>
      <c r="AI2334" s="163"/>
      <c r="AJ2334" s="163"/>
      <c r="AK2334" s="164"/>
      <c r="AL2334" s="139"/>
      <c r="AM2334" s="139"/>
      <c r="AN2334" s="139"/>
      <c r="AO2334" s="139"/>
      <c r="BB2334" s="165"/>
      <c r="BC2334" s="161"/>
      <c r="BD2334" s="166"/>
      <c r="BJ2334" s="165"/>
      <c r="BK2334" s="161"/>
      <c r="BL2334" s="166"/>
      <c r="CJ2334" s="413"/>
      <c r="CK2334" s="413"/>
      <c r="CO2334" s="141"/>
    </row>
    <row r="2335" spans="1:93" s="5" customFormat="1" x14ac:dyDescent="0.25">
      <c r="A2335" s="139"/>
      <c r="B2335" s="139"/>
      <c r="C2335" s="139"/>
      <c r="D2335" s="139"/>
      <c r="E2335" s="139"/>
      <c r="F2335" s="139"/>
      <c r="G2335" s="139"/>
      <c r="H2335" s="139"/>
      <c r="I2335" s="139"/>
      <c r="J2335" s="139"/>
      <c r="K2335" s="139"/>
      <c r="L2335" s="139"/>
      <c r="M2335" s="139"/>
      <c r="N2335" s="139"/>
      <c r="O2335" s="139"/>
      <c r="P2335" s="139"/>
      <c r="Q2335" s="139"/>
      <c r="R2335" s="139"/>
      <c r="S2335" s="139"/>
      <c r="T2335" s="139"/>
      <c r="U2335" s="139"/>
      <c r="V2335" s="139"/>
      <c r="W2335" s="139"/>
      <c r="X2335" s="139"/>
      <c r="Y2335" s="139"/>
      <c r="Z2335" s="139"/>
      <c r="AA2335" s="139"/>
      <c r="AB2335" s="139"/>
      <c r="AC2335" s="139"/>
      <c r="AD2335" s="139"/>
      <c r="AE2335" s="139"/>
      <c r="AF2335" s="163"/>
      <c r="AG2335" s="163"/>
      <c r="AH2335" s="163"/>
      <c r="AI2335" s="163"/>
      <c r="AJ2335" s="163"/>
      <c r="AK2335" s="164"/>
      <c r="AL2335" s="139"/>
      <c r="AM2335" s="139"/>
      <c r="AN2335" s="139"/>
      <c r="AO2335" s="139"/>
      <c r="BB2335" s="165"/>
      <c r="BC2335" s="161"/>
      <c r="BD2335" s="166"/>
      <c r="BJ2335" s="165"/>
      <c r="BK2335" s="161"/>
      <c r="BL2335" s="166"/>
      <c r="CJ2335" s="413"/>
      <c r="CK2335" s="413"/>
      <c r="CO2335" s="141"/>
    </row>
    <row r="2336" spans="1:93" s="5" customFormat="1" x14ac:dyDescent="0.25">
      <c r="A2336" s="139"/>
      <c r="B2336" s="139"/>
      <c r="C2336" s="139"/>
      <c r="D2336" s="139"/>
      <c r="E2336" s="139"/>
      <c r="F2336" s="139"/>
      <c r="G2336" s="139"/>
      <c r="H2336" s="139"/>
      <c r="I2336" s="139"/>
      <c r="J2336" s="139"/>
      <c r="K2336" s="139"/>
      <c r="L2336" s="139"/>
      <c r="M2336" s="139"/>
      <c r="N2336" s="139"/>
      <c r="O2336" s="139"/>
      <c r="P2336" s="139"/>
      <c r="Q2336" s="139"/>
      <c r="R2336" s="139"/>
      <c r="S2336" s="139"/>
      <c r="T2336" s="139"/>
      <c r="U2336" s="139"/>
      <c r="V2336" s="139"/>
      <c r="W2336" s="139"/>
      <c r="X2336" s="139"/>
      <c r="Y2336" s="139"/>
      <c r="Z2336" s="139"/>
      <c r="AA2336" s="139"/>
      <c r="AB2336" s="139"/>
      <c r="AC2336" s="139"/>
      <c r="AD2336" s="139"/>
      <c r="AE2336" s="139"/>
      <c r="AF2336" s="163"/>
      <c r="AG2336" s="163"/>
      <c r="AH2336" s="163"/>
      <c r="AI2336" s="163"/>
      <c r="AJ2336" s="163"/>
      <c r="AK2336" s="164"/>
      <c r="AL2336" s="139"/>
      <c r="AM2336" s="139"/>
      <c r="AN2336" s="139"/>
      <c r="AO2336" s="139"/>
      <c r="BB2336" s="165"/>
      <c r="BC2336" s="161"/>
      <c r="BD2336" s="166"/>
      <c r="BJ2336" s="165"/>
      <c r="BK2336" s="161"/>
      <c r="BL2336" s="166"/>
      <c r="CJ2336" s="413"/>
      <c r="CK2336" s="413"/>
      <c r="CO2336" s="141"/>
    </row>
    <row r="2337" spans="1:93" s="5" customFormat="1" x14ac:dyDescent="0.25">
      <c r="A2337" s="139"/>
      <c r="B2337" s="139"/>
      <c r="C2337" s="139"/>
      <c r="D2337" s="139"/>
      <c r="E2337" s="139"/>
      <c r="F2337" s="139"/>
      <c r="G2337" s="139"/>
      <c r="H2337" s="139"/>
      <c r="I2337" s="139"/>
      <c r="J2337" s="139"/>
      <c r="K2337" s="139"/>
      <c r="L2337" s="139"/>
      <c r="M2337" s="139"/>
      <c r="N2337" s="139"/>
      <c r="O2337" s="139"/>
      <c r="P2337" s="139"/>
      <c r="Q2337" s="139"/>
      <c r="R2337" s="139"/>
      <c r="S2337" s="139"/>
      <c r="T2337" s="139"/>
      <c r="U2337" s="139"/>
      <c r="V2337" s="139"/>
      <c r="W2337" s="139"/>
      <c r="X2337" s="139"/>
      <c r="Y2337" s="139"/>
      <c r="Z2337" s="139"/>
      <c r="AA2337" s="139"/>
      <c r="AB2337" s="139"/>
      <c r="AC2337" s="139"/>
      <c r="AD2337" s="139"/>
      <c r="AE2337" s="139"/>
      <c r="AF2337" s="163"/>
      <c r="AG2337" s="163"/>
      <c r="AH2337" s="163"/>
      <c r="AI2337" s="163"/>
      <c r="AJ2337" s="163"/>
      <c r="AK2337" s="164"/>
      <c r="AL2337" s="139"/>
      <c r="AM2337" s="139"/>
      <c r="AN2337" s="139"/>
      <c r="AO2337" s="139"/>
      <c r="BB2337" s="165"/>
      <c r="BC2337" s="161"/>
      <c r="BD2337" s="166"/>
      <c r="BJ2337" s="165"/>
      <c r="BK2337" s="161"/>
      <c r="BL2337" s="166"/>
      <c r="CJ2337" s="413"/>
      <c r="CK2337" s="413"/>
      <c r="CO2337" s="141"/>
    </row>
    <row r="2338" spans="1:93" s="5" customFormat="1" x14ac:dyDescent="0.25">
      <c r="A2338" s="139"/>
      <c r="B2338" s="139"/>
      <c r="C2338" s="139"/>
      <c r="D2338" s="139"/>
      <c r="E2338" s="139"/>
      <c r="F2338" s="139"/>
      <c r="G2338" s="139"/>
      <c r="H2338" s="139"/>
      <c r="I2338" s="139"/>
      <c r="J2338" s="139"/>
      <c r="K2338" s="139"/>
      <c r="L2338" s="139"/>
      <c r="M2338" s="139"/>
      <c r="N2338" s="139"/>
      <c r="O2338" s="139"/>
      <c r="P2338" s="139"/>
      <c r="Q2338" s="139"/>
      <c r="R2338" s="139"/>
      <c r="S2338" s="139"/>
      <c r="T2338" s="139"/>
      <c r="U2338" s="139"/>
      <c r="V2338" s="139"/>
      <c r="W2338" s="139"/>
      <c r="X2338" s="139"/>
      <c r="Y2338" s="139"/>
      <c r="Z2338" s="139"/>
      <c r="AA2338" s="139"/>
      <c r="AB2338" s="139"/>
      <c r="AC2338" s="139"/>
      <c r="AD2338" s="139"/>
      <c r="AE2338" s="139"/>
      <c r="AF2338" s="163"/>
      <c r="AG2338" s="163"/>
      <c r="AH2338" s="163"/>
      <c r="AI2338" s="163"/>
      <c r="AJ2338" s="163"/>
      <c r="AK2338" s="164"/>
      <c r="AL2338" s="139"/>
      <c r="AM2338" s="139"/>
      <c r="AN2338" s="139"/>
      <c r="AO2338" s="139"/>
      <c r="BB2338" s="165"/>
      <c r="BC2338" s="161"/>
      <c r="BD2338" s="166"/>
      <c r="BJ2338" s="165"/>
      <c r="BK2338" s="161"/>
      <c r="BL2338" s="166"/>
      <c r="CJ2338" s="413"/>
      <c r="CK2338" s="413"/>
      <c r="CO2338" s="141"/>
    </row>
    <row r="2339" spans="1:93" s="5" customFormat="1" x14ac:dyDescent="0.25">
      <c r="A2339" s="139"/>
      <c r="B2339" s="139"/>
      <c r="C2339" s="139"/>
      <c r="D2339" s="139"/>
      <c r="E2339" s="139"/>
      <c r="F2339" s="139"/>
      <c r="G2339" s="139"/>
      <c r="H2339" s="139"/>
      <c r="I2339" s="139"/>
      <c r="J2339" s="139"/>
      <c r="K2339" s="139"/>
      <c r="L2339" s="139"/>
      <c r="M2339" s="139"/>
      <c r="N2339" s="139"/>
      <c r="O2339" s="139"/>
      <c r="P2339" s="139"/>
      <c r="Q2339" s="139"/>
      <c r="R2339" s="139"/>
      <c r="S2339" s="139"/>
      <c r="T2339" s="139"/>
      <c r="U2339" s="139"/>
      <c r="V2339" s="139"/>
      <c r="W2339" s="139"/>
      <c r="X2339" s="139"/>
      <c r="Y2339" s="139"/>
      <c r="Z2339" s="139"/>
      <c r="AA2339" s="139"/>
      <c r="AB2339" s="139"/>
      <c r="AC2339" s="139"/>
      <c r="AD2339" s="139"/>
      <c r="AE2339" s="139"/>
      <c r="AF2339" s="163"/>
      <c r="AG2339" s="163"/>
      <c r="AH2339" s="163"/>
      <c r="AI2339" s="163"/>
      <c r="AJ2339" s="163"/>
      <c r="AK2339" s="164"/>
      <c r="AL2339" s="139"/>
      <c r="AM2339" s="139"/>
      <c r="AN2339" s="139"/>
      <c r="AO2339" s="139"/>
      <c r="BB2339" s="165"/>
      <c r="BC2339" s="161"/>
      <c r="BD2339" s="166"/>
      <c r="BJ2339" s="165"/>
      <c r="BK2339" s="161"/>
      <c r="BL2339" s="166"/>
      <c r="CJ2339" s="413"/>
      <c r="CK2339" s="413"/>
      <c r="CO2339" s="141"/>
    </row>
    <row r="2340" spans="1:93" s="5" customFormat="1" x14ac:dyDescent="0.25">
      <c r="A2340" s="139"/>
      <c r="B2340" s="139"/>
      <c r="C2340" s="139"/>
      <c r="D2340" s="139"/>
      <c r="E2340" s="139"/>
      <c r="F2340" s="139"/>
      <c r="G2340" s="139"/>
      <c r="H2340" s="139"/>
      <c r="I2340" s="139"/>
      <c r="J2340" s="139"/>
      <c r="K2340" s="139"/>
      <c r="L2340" s="139"/>
      <c r="M2340" s="139"/>
      <c r="N2340" s="139"/>
      <c r="O2340" s="139"/>
      <c r="P2340" s="139"/>
      <c r="Q2340" s="139"/>
      <c r="R2340" s="139"/>
      <c r="S2340" s="139"/>
      <c r="T2340" s="139"/>
      <c r="U2340" s="139"/>
      <c r="V2340" s="139"/>
      <c r="W2340" s="139"/>
      <c r="X2340" s="139"/>
      <c r="Y2340" s="139"/>
      <c r="Z2340" s="139"/>
      <c r="AA2340" s="139"/>
      <c r="AB2340" s="139"/>
      <c r="AC2340" s="139"/>
      <c r="AD2340" s="139"/>
      <c r="AE2340" s="139"/>
      <c r="AF2340" s="163"/>
      <c r="AG2340" s="163"/>
      <c r="AH2340" s="163"/>
      <c r="AI2340" s="163"/>
      <c r="AJ2340" s="163"/>
      <c r="AK2340" s="164"/>
      <c r="AL2340" s="139"/>
      <c r="AM2340" s="139"/>
      <c r="AN2340" s="139"/>
      <c r="AO2340" s="139"/>
      <c r="BB2340" s="165"/>
      <c r="BC2340" s="161"/>
      <c r="BD2340" s="166"/>
      <c r="BJ2340" s="165"/>
      <c r="BK2340" s="161"/>
      <c r="BL2340" s="166"/>
      <c r="CJ2340" s="413"/>
      <c r="CK2340" s="413"/>
      <c r="CO2340" s="141"/>
    </row>
    <row r="2341" spans="1:93" s="5" customFormat="1" x14ac:dyDescent="0.25">
      <c r="A2341" s="139"/>
      <c r="B2341" s="139"/>
      <c r="C2341" s="139"/>
      <c r="D2341" s="139"/>
      <c r="E2341" s="139"/>
      <c r="F2341" s="139"/>
      <c r="G2341" s="139"/>
      <c r="H2341" s="139"/>
      <c r="I2341" s="139"/>
      <c r="J2341" s="139"/>
      <c r="K2341" s="139"/>
      <c r="L2341" s="139"/>
      <c r="M2341" s="139"/>
      <c r="N2341" s="139"/>
      <c r="O2341" s="139"/>
      <c r="P2341" s="139"/>
      <c r="Q2341" s="139"/>
      <c r="R2341" s="139"/>
      <c r="S2341" s="139"/>
      <c r="T2341" s="139"/>
      <c r="U2341" s="139"/>
      <c r="V2341" s="139"/>
      <c r="W2341" s="139"/>
      <c r="X2341" s="139"/>
      <c r="Y2341" s="139"/>
      <c r="Z2341" s="139"/>
      <c r="AA2341" s="139"/>
      <c r="AB2341" s="139"/>
      <c r="AC2341" s="139"/>
      <c r="AD2341" s="139"/>
      <c r="AE2341" s="139"/>
      <c r="AF2341" s="163"/>
      <c r="AG2341" s="163"/>
      <c r="AH2341" s="163"/>
      <c r="AI2341" s="163"/>
      <c r="AJ2341" s="163"/>
      <c r="AK2341" s="164"/>
      <c r="AL2341" s="139"/>
      <c r="AM2341" s="139"/>
      <c r="AN2341" s="139"/>
      <c r="AO2341" s="139"/>
      <c r="BB2341" s="165"/>
      <c r="BC2341" s="161"/>
      <c r="BD2341" s="166"/>
      <c r="BJ2341" s="165"/>
      <c r="BK2341" s="161"/>
      <c r="BL2341" s="166"/>
      <c r="CJ2341" s="413"/>
      <c r="CK2341" s="413"/>
      <c r="CO2341" s="141"/>
    </row>
    <row r="2342" spans="1:93" s="5" customFormat="1" x14ac:dyDescent="0.25">
      <c r="A2342" s="139"/>
      <c r="B2342" s="139"/>
      <c r="C2342" s="139"/>
      <c r="D2342" s="139"/>
      <c r="E2342" s="139"/>
      <c r="F2342" s="139"/>
      <c r="G2342" s="139"/>
      <c r="H2342" s="139"/>
      <c r="I2342" s="139"/>
      <c r="J2342" s="139"/>
      <c r="K2342" s="139"/>
      <c r="L2342" s="139"/>
      <c r="M2342" s="139"/>
      <c r="N2342" s="139"/>
      <c r="O2342" s="139"/>
      <c r="P2342" s="139"/>
      <c r="Q2342" s="139"/>
      <c r="R2342" s="139"/>
      <c r="S2342" s="139"/>
      <c r="T2342" s="139"/>
      <c r="U2342" s="139"/>
      <c r="V2342" s="139"/>
      <c r="W2342" s="139"/>
      <c r="X2342" s="139"/>
      <c r="Y2342" s="139"/>
      <c r="Z2342" s="139"/>
      <c r="AA2342" s="139"/>
      <c r="AB2342" s="139"/>
      <c r="AC2342" s="139"/>
      <c r="AD2342" s="139"/>
      <c r="AE2342" s="139"/>
      <c r="AF2342" s="163"/>
      <c r="AG2342" s="163"/>
      <c r="AH2342" s="163"/>
      <c r="AI2342" s="163"/>
      <c r="AJ2342" s="163"/>
      <c r="AK2342" s="164"/>
      <c r="AL2342" s="139"/>
      <c r="AM2342" s="139"/>
      <c r="AN2342" s="139"/>
      <c r="AO2342" s="139"/>
      <c r="BB2342" s="165"/>
      <c r="BC2342" s="161"/>
      <c r="BD2342" s="166"/>
      <c r="BJ2342" s="165"/>
      <c r="BK2342" s="161"/>
      <c r="BL2342" s="166"/>
      <c r="CJ2342" s="413"/>
      <c r="CK2342" s="413"/>
      <c r="CO2342" s="141"/>
    </row>
    <row r="2343" spans="1:93" s="5" customFormat="1" x14ac:dyDescent="0.25">
      <c r="A2343" s="139"/>
      <c r="B2343" s="139"/>
      <c r="C2343" s="139"/>
      <c r="D2343" s="139"/>
      <c r="E2343" s="139"/>
      <c r="F2343" s="139"/>
      <c r="G2343" s="139"/>
      <c r="H2343" s="139"/>
      <c r="I2343" s="139"/>
      <c r="J2343" s="139"/>
      <c r="K2343" s="139"/>
      <c r="L2343" s="139"/>
      <c r="M2343" s="139"/>
      <c r="N2343" s="139"/>
      <c r="O2343" s="139"/>
      <c r="P2343" s="139"/>
      <c r="Q2343" s="139"/>
      <c r="R2343" s="139"/>
      <c r="S2343" s="139"/>
      <c r="T2343" s="139"/>
      <c r="U2343" s="139"/>
      <c r="V2343" s="139"/>
      <c r="W2343" s="139"/>
      <c r="X2343" s="139"/>
      <c r="Y2343" s="139"/>
      <c r="Z2343" s="139"/>
      <c r="AA2343" s="139"/>
      <c r="AB2343" s="139"/>
      <c r="AC2343" s="139"/>
      <c r="AD2343" s="139"/>
      <c r="AE2343" s="139"/>
      <c r="AF2343" s="163"/>
      <c r="AG2343" s="163"/>
      <c r="AH2343" s="163"/>
      <c r="AI2343" s="163"/>
      <c r="AJ2343" s="163"/>
      <c r="AK2343" s="164"/>
      <c r="AL2343" s="139"/>
      <c r="AM2343" s="139"/>
      <c r="AN2343" s="139"/>
      <c r="AO2343" s="139"/>
      <c r="BB2343" s="165"/>
      <c r="BC2343" s="161"/>
      <c r="BD2343" s="166"/>
      <c r="BJ2343" s="165"/>
      <c r="BK2343" s="161"/>
      <c r="BL2343" s="166"/>
      <c r="CJ2343" s="413"/>
      <c r="CK2343" s="413"/>
      <c r="CO2343" s="141"/>
    </row>
    <row r="2344" spans="1:93" s="5" customFormat="1" x14ac:dyDescent="0.25">
      <c r="A2344" s="139"/>
      <c r="B2344" s="139"/>
      <c r="C2344" s="139"/>
      <c r="D2344" s="139"/>
      <c r="E2344" s="139"/>
      <c r="F2344" s="139"/>
      <c r="G2344" s="139"/>
      <c r="H2344" s="139"/>
      <c r="I2344" s="139"/>
      <c r="J2344" s="139"/>
      <c r="K2344" s="139"/>
      <c r="L2344" s="139"/>
      <c r="M2344" s="139"/>
      <c r="N2344" s="139"/>
      <c r="O2344" s="139"/>
      <c r="P2344" s="139"/>
      <c r="Q2344" s="139"/>
      <c r="R2344" s="139"/>
      <c r="S2344" s="139"/>
      <c r="T2344" s="139"/>
      <c r="U2344" s="139"/>
      <c r="V2344" s="139"/>
      <c r="W2344" s="139"/>
      <c r="X2344" s="139"/>
      <c r="Y2344" s="139"/>
      <c r="Z2344" s="139"/>
      <c r="AA2344" s="139"/>
      <c r="AB2344" s="139"/>
      <c r="AC2344" s="139"/>
      <c r="AD2344" s="139"/>
      <c r="AE2344" s="139"/>
      <c r="AF2344" s="163"/>
      <c r="AG2344" s="163"/>
      <c r="AH2344" s="163"/>
      <c r="AI2344" s="163"/>
      <c r="AJ2344" s="163"/>
      <c r="AK2344" s="164"/>
      <c r="AL2344" s="139"/>
      <c r="AM2344" s="139"/>
      <c r="AN2344" s="139"/>
      <c r="AO2344" s="139"/>
      <c r="BB2344" s="165"/>
      <c r="BC2344" s="161"/>
      <c r="BD2344" s="166"/>
      <c r="BJ2344" s="165"/>
      <c r="BK2344" s="161"/>
      <c r="BL2344" s="166"/>
      <c r="CJ2344" s="413"/>
      <c r="CK2344" s="413"/>
      <c r="CO2344" s="141"/>
    </row>
    <row r="2345" spans="1:93" s="5" customFormat="1" x14ac:dyDescent="0.25">
      <c r="A2345" s="139"/>
      <c r="B2345" s="139"/>
      <c r="C2345" s="139"/>
      <c r="D2345" s="139"/>
      <c r="E2345" s="139"/>
      <c r="F2345" s="139"/>
      <c r="G2345" s="139"/>
      <c r="H2345" s="139"/>
      <c r="I2345" s="139"/>
      <c r="J2345" s="139"/>
      <c r="K2345" s="139"/>
      <c r="L2345" s="139"/>
      <c r="M2345" s="139"/>
      <c r="N2345" s="139"/>
      <c r="O2345" s="139"/>
      <c r="P2345" s="139"/>
      <c r="Q2345" s="139"/>
      <c r="R2345" s="139"/>
      <c r="S2345" s="139"/>
      <c r="T2345" s="139"/>
      <c r="U2345" s="139"/>
      <c r="V2345" s="139"/>
      <c r="W2345" s="139"/>
      <c r="X2345" s="139"/>
      <c r="Y2345" s="139"/>
      <c r="Z2345" s="139"/>
      <c r="AA2345" s="139"/>
      <c r="AB2345" s="139"/>
      <c r="AC2345" s="139"/>
      <c r="AD2345" s="139"/>
      <c r="AE2345" s="139"/>
      <c r="AF2345" s="163"/>
      <c r="AG2345" s="163"/>
      <c r="AH2345" s="163"/>
      <c r="AI2345" s="163"/>
      <c r="AJ2345" s="163"/>
      <c r="AK2345" s="164"/>
      <c r="AL2345" s="139"/>
      <c r="AM2345" s="139"/>
      <c r="AN2345" s="139"/>
      <c r="AO2345" s="139"/>
      <c r="BB2345" s="165"/>
      <c r="BC2345" s="161"/>
      <c r="BD2345" s="166"/>
      <c r="BJ2345" s="165"/>
      <c r="BK2345" s="161"/>
      <c r="BL2345" s="166"/>
      <c r="CJ2345" s="413"/>
      <c r="CK2345" s="413"/>
      <c r="CO2345" s="141"/>
    </row>
    <row r="2346" spans="1:93" s="5" customFormat="1" x14ac:dyDescent="0.25">
      <c r="A2346" s="139"/>
      <c r="B2346" s="139"/>
      <c r="C2346" s="139"/>
      <c r="D2346" s="139"/>
      <c r="E2346" s="139"/>
      <c r="F2346" s="139"/>
      <c r="G2346" s="139"/>
      <c r="H2346" s="139"/>
      <c r="I2346" s="139"/>
      <c r="J2346" s="139"/>
      <c r="K2346" s="139"/>
      <c r="L2346" s="139"/>
      <c r="M2346" s="139"/>
      <c r="N2346" s="139"/>
      <c r="O2346" s="139"/>
      <c r="P2346" s="139"/>
      <c r="Q2346" s="139"/>
      <c r="R2346" s="139"/>
      <c r="S2346" s="139"/>
      <c r="T2346" s="139"/>
      <c r="U2346" s="139"/>
      <c r="V2346" s="139"/>
      <c r="W2346" s="139"/>
      <c r="X2346" s="139"/>
      <c r="Y2346" s="139"/>
      <c r="Z2346" s="139"/>
      <c r="AA2346" s="139"/>
      <c r="AB2346" s="139"/>
      <c r="AC2346" s="139"/>
      <c r="AD2346" s="139"/>
      <c r="AE2346" s="139"/>
      <c r="AF2346" s="163"/>
      <c r="AG2346" s="163"/>
      <c r="AH2346" s="163"/>
      <c r="AI2346" s="163"/>
      <c r="AJ2346" s="163"/>
      <c r="AK2346" s="164"/>
      <c r="AL2346" s="139"/>
      <c r="AM2346" s="139"/>
      <c r="AN2346" s="139"/>
      <c r="AO2346" s="139"/>
      <c r="BB2346" s="165"/>
      <c r="BC2346" s="161"/>
      <c r="BD2346" s="166"/>
      <c r="BJ2346" s="165"/>
      <c r="BK2346" s="161"/>
      <c r="BL2346" s="166"/>
      <c r="CJ2346" s="413"/>
      <c r="CK2346" s="413"/>
      <c r="CO2346" s="141"/>
    </row>
    <row r="2347" spans="1:93" s="5" customFormat="1" x14ac:dyDescent="0.25">
      <c r="A2347" s="139"/>
      <c r="B2347" s="139"/>
      <c r="C2347" s="139"/>
      <c r="D2347" s="139"/>
      <c r="E2347" s="139"/>
      <c r="F2347" s="139"/>
      <c r="G2347" s="139"/>
      <c r="H2347" s="139"/>
      <c r="I2347" s="139"/>
      <c r="J2347" s="139"/>
      <c r="K2347" s="139"/>
      <c r="L2347" s="139"/>
      <c r="M2347" s="139"/>
      <c r="N2347" s="139"/>
      <c r="O2347" s="139"/>
      <c r="P2347" s="139"/>
      <c r="Q2347" s="139"/>
      <c r="R2347" s="139"/>
      <c r="S2347" s="139"/>
      <c r="T2347" s="139"/>
      <c r="U2347" s="139"/>
      <c r="V2347" s="139"/>
      <c r="W2347" s="139"/>
      <c r="X2347" s="139"/>
      <c r="Y2347" s="139"/>
      <c r="Z2347" s="139"/>
      <c r="AA2347" s="139"/>
      <c r="AB2347" s="139"/>
      <c r="AC2347" s="139"/>
      <c r="AD2347" s="139"/>
      <c r="AE2347" s="139"/>
      <c r="AF2347" s="163"/>
      <c r="AG2347" s="163"/>
      <c r="AH2347" s="163"/>
      <c r="AI2347" s="163"/>
      <c r="AJ2347" s="163"/>
      <c r="AK2347" s="164"/>
      <c r="AL2347" s="139"/>
      <c r="AM2347" s="139"/>
      <c r="AN2347" s="139"/>
      <c r="AO2347" s="139"/>
      <c r="BB2347" s="165"/>
      <c r="BC2347" s="161"/>
      <c r="BD2347" s="166"/>
      <c r="BJ2347" s="165"/>
      <c r="BK2347" s="161"/>
      <c r="BL2347" s="166"/>
      <c r="CJ2347" s="413"/>
      <c r="CK2347" s="413"/>
      <c r="CO2347" s="141"/>
    </row>
    <row r="2348" spans="1:93" s="5" customFormat="1" x14ac:dyDescent="0.25">
      <c r="A2348" s="139"/>
      <c r="B2348" s="139"/>
      <c r="C2348" s="139"/>
      <c r="D2348" s="139"/>
      <c r="E2348" s="139"/>
      <c r="F2348" s="139"/>
      <c r="G2348" s="139"/>
      <c r="H2348" s="139"/>
      <c r="I2348" s="139"/>
      <c r="J2348" s="139"/>
      <c r="K2348" s="139"/>
      <c r="L2348" s="139"/>
      <c r="M2348" s="139"/>
      <c r="N2348" s="139"/>
      <c r="O2348" s="139"/>
      <c r="P2348" s="139"/>
      <c r="Q2348" s="139"/>
      <c r="R2348" s="139"/>
      <c r="S2348" s="139"/>
      <c r="T2348" s="139"/>
      <c r="U2348" s="139"/>
      <c r="V2348" s="139"/>
      <c r="W2348" s="139"/>
      <c r="X2348" s="139"/>
      <c r="Y2348" s="139"/>
      <c r="Z2348" s="139"/>
      <c r="AA2348" s="139"/>
      <c r="AB2348" s="139"/>
      <c r="AC2348" s="139"/>
      <c r="AD2348" s="139"/>
      <c r="AE2348" s="139"/>
      <c r="AF2348" s="163"/>
      <c r="AG2348" s="163"/>
      <c r="AH2348" s="163"/>
      <c r="AI2348" s="163"/>
      <c r="AJ2348" s="163"/>
      <c r="AK2348" s="164"/>
      <c r="AL2348" s="139"/>
      <c r="AM2348" s="139"/>
      <c r="AN2348" s="139"/>
      <c r="AO2348" s="139"/>
      <c r="BB2348" s="165"/>
      <c r="BC2348" s="161"/>
      <c r="BD2348" s="166"/>
      <c r="BJ2348" s="165"/>
      <c r="BK2348" s="161"/>
      <c r="BL2348" s="166"/>
      <c r="CJ2348" s="413"/>
      <c r="CK2348" s="413"/>
      <c r="CO2348" s="141"/>
    </row>
    <row r="2349" spans="1:93" s="5" customFormat="1" x14ac:dyDescent="0.25">
      <c r="A2349" s="139"/>
      <c r="B2349" s="139"/>
      <c r="C2349" s="139"/>
      <c r="D2349" s="139"/>
      <c r="E2349" s="139"/>
      <c r="F2349" s="139"/>
      <c r="G2349" s="139"/>
      <c r="H2349" s="139"/>
      <c r="I2349" s="139"/>
      <c r="J2349" s="139"/>
      <c r="K2349" s="139"/>
      <c r="L2349" s="139"/>
      <c r="M2349" s="139"/>
      <c r="N2349" s="139"/>
      <c r="O2349" s="139"/>
      <c r="P2349" s="139"/>
      <c r="Q2349" s="139"/>
      <c r="R2349" s="139"/>
      <c r="S2349" s="139"/>
      <c r="T2349" s="139"/>
      <c r="U2349" s="139"/>
      <c r="V2349" s="139"/>
      <c r="W2349" s="139"/>
      <c r="X2349" s="139"/>
      <c r="Y2349" s="139"/>
      <c r="Z2349" s="139"/>
      <c r="AA2349" s="139"/>
      <c r="AB2349" s="139"/>
      <c r="AC2349" s="139"/>
      <c r="AD2349" s="139"/>
      <c r="AE2349" s="139"/>
      <c r="AF2349" s="163"/>
      <c r="AG2349" s="163"/>
      <c r="AH2349" s="163"/>
      <c r="AI2349" s="163"/>
      <c r="AJ2349" s="163"/>
      <c r="AK2349" s="164"/>
      <c r="AL2349" s="139"/>
      <c r="AM2349" s="139"/>
      <c r="AN2349" s="139"/>
      <c r="AO2349" s="139"/>
      <c r="BB2349" s="165"/>
      <c r="BC2349" s="161"/>
      <c r="BD2349" s="166"/>
      <c r="BJ2349" s="165"/>
      <c r="BK2349" s="161"/>
      <c r="BL2349" s="166"/>
      <c r="CJ2349" s="413"/>
      <c r="CK2349" s="413"/>
      <c r="CO2349" s="141"/>
    </row>
    <row r="2350" spans="1:93" s="5" customFormat="1" x14ac:dyDescent="0.25">
      <c r="A2350" s="139"/>
      <c r="B2350" s="139"/>
      <c r="C2350" s="139"/>
      <c r="D2350" s="139"/>
      <c r="E2350" s="139"/>
      <c r="F2350" s="139"/>
      <c r="G2350" s="139"/>
      <c r="H2350" s="139"/>
      <c r="I2350" s="139"/>
      <c r="J2350" s="139"/>
      <c r="K2350" s="139"/>
      <c r="L2350" s="139"/>
      <c r="M2350" s="139"/>
      <c r="N2350" s="139"/>
      <c r="O2350" s="139"/>
      <c r="P2350" s="139"/>
      <c r="Q2350" s="139"/>
      <c r="R2350" s="139"/>
      <c r="S2350" s="139"/>
      <c r="T2350" s="139"/>
      <c r="U2350" s="139"/>
      <c r="V2350" s="139"/>
      <c r="W2350" s="139"/>
      <c r="X2350" s="139"/>
      <c r="Y2350" s="139"/>
      <c r="Z2350" s="139"/>
      <c r="AA2350" s="139"/>
      <c r="AB2350" s="139"/>
      <c r="AC2350" s="139"/>
      <c r="AD2350" s="139"/>
      <c r="AE2350" s="139"/>
      <c r="AF2350" s="163"/>
      <c r="AG2350" s="163"/>
      <c r="AH2350" s="163"/>
      <c r="AI2350" s="163"/>
      <c r="AJ2350" s="163"/>
      <c r="AK2350" s="164"/>
      <c r="AL2350" s="139"/>
      <c r="AM2350" s="139"/>
      <c r="AN2350" s="139"/>
      <c r="AO2350" s="139"/>
      <c r="BB2350" s="165"/>
      <c r="BC2350" s="161"/>
      <c r="BD2350" s="166"/>
      <c r="BJ2350" s="165"/>
      <c r="BK2350" s="161"/>
      <c r="BL2350" s="166"/>
      <c r="CJ2350" s="413"/>
      <c r="CK2350" s="413"/>
      <c r="CO2350" s="141"/>
    </row>
    <row r="2351" spans="1:93" s="5" customFormat="1" x14ac:dyDescent="0.25">
      <c r="A2351" s="139"/>
      <c r="B2351" s="139"/>
      <c r="C2351" s="139"/>
      <c r="D2351" s="139"/>
      <c r="E2351" s="139"/>
      <c r="F2351" s="139"/>
      <c r="G2351" s="139"/>
      <c r="H2351" s="139"/>
      <c r="I2351" s="139"/>
      <c r="J2351" s="139"/>
      <c r="K2351" s="139"/>
      <c r="L2351" s="139"/>
      <c r="M2351" s="139"/>
      <c r="N2351" s="139"/>
      <c r="O2351" s="139"/>
      <c r="P2351" s="139"/>
      <c r="Q2351" s="139"/>
      <c r="R2351" s="139"/>
      <c r="S2351" s="139"/>
      <c r="T2351" s="139"/>
      <c r="U2351" s="139"/>
      <c r="V2351" s="139"/>
      <c r="W2351" s="139"/>
      <c r="X2351" s="139"/>
      <c r="Y2351" s="139"/>
      <c r="Z2351" s="139"/>
      <c r="AA2351" s="139"/>
      <c r="AB2351" s="139"/>
      <c r="AC2351" s="139"/>
      <c r="AD2351" s="139"/>
      <c r="AE2351" s="139"/>
      <c r="AF2351" s="163"/>
      <c r="AG2351" s="163"/>
      <c r="AH2351" s="163"/>
      <c r="AI2351" s="163"/>
      <c r="AJ2351" s="163"/>
      <c r="AK2351" s="164"/>
      <c r="AL2351" s="139"/>
      <c r="AM2351" s="139"/>
      <c r="AN2351" s="139"/>
      <c r="AO2351" s="139"/>
      <c r="BB2351" s="165"/>
      <c r="BC2351" s="161"/>
      <c r="BD2351" s="166"/>
      <c r="BJ2351" s="165"/>
      <c r="BK2351" s="161"/>
      <c r="BL2351" s="166"/>
      <c r="CJ2351" s="413"/>
      <c r="CK2351" s="413"/>
      <c r="CO2351" s="141"/>
    </row>
    <row r="2352" spans="1:93" s="5" customFormat="1" x14ac:dyDescent="0.25">
      <c r="A2352" s="139"/>
      <c r="B2352" s="139"/>
      <c r="C2352" s="139"/>
      <c r="D2352" s="139"/>
      <c r="E2352" s="139"/>
      <c r="F2352" s="139"/>
      <c r="G2352" s="139"/>
      <c r="H2352" s="139"/>
      <c r="I2352" s="139"/>
      <c r="J2352" s="139"/>
      <c r="K2352" s="139"/>
      <c r="L2352" s="139"/>
      <c r="M2352" s="139"/>
      <c r="N2352" s="139"/>
      <c r="O2352" s="139"/>
      <c r="P2352" s="139"/>
      <c r="Q2352" s="139"/>
      <c r="R2352" s="139"/>
      <c r="S2352" s="139"/>
      <c r="T2352" s="139"/>
      <c r="U2352" s="139"/>
      <c r="V2352" s="139"/>
      <c r="W2352" s="139"/>
      <c r="X2352" s="139"/>
      <c r="Y2352" s="139"/>
      <c r="Z2352" s="139"/>
      <c r="AA2352" s="139"/>
      <c r="AB2352" s="139"/>
      <c r="AC2352" s="139"/>
      <c r="AD2352" s="139"/>
      <c r="AE2352" s="139"/>
      <c r="AF2352" s="163"/>
      <c r="AG2352" s="163"/>
      <c r="AH2352" s="163"/>
      <c r="AI2352" s="163"/>
      <c r="AJ2352" s="163"/>
      <c r="AK2352" s="164"/>
      <c r="AL2352" s="139"/>
      <c r="AM2352" s="139"/>
      <c r="AN2352" s="139"/>
      <c r="AO2352" s="139"/>
      <c r="BB2352" s="165"/>
      <c r="BC2352" s="161"/>
      <c r="BD2352" s="166"/>
      <c r="BJ2352" s="165"/>
      <c r="BK2352" s="161"/>
      <c r="BL2352" s="166"/>
      <c r="CJ2352" s="413"/>
      <c r="CK2352" s="413"/>
      <c r="CO2352" s="141"/>
    </row>
    <row r="2353" spans="1:93" s="5" customFormat="1" x14ac:dyDescent="0.25">
      <c r="A2353" s="139"/>
      <c r="B2353" s="139"/>
      <c r="C2353" s="139"/>
      <c r="D2353" s="139"/>
      <c r="E2353" s="139"/>
      <c r="F2353" s="139"/>
      <c r="G2353" s="139"/>
      <c r="H2353" s="139"/>
      <c r="I2353" s="139"/>
      <c r="J2353" s="139"/>
      <c r="K2353" s="139"/>
      <c r="L2353" s="139"/>
      <c r="M2353" s="139"/>
      <c r="N2353" s="139"/>
      <c r="O2353" s="139"/>
      <c r="P2353" s="139"/>
      <c r="Q2353" s="139"/>
      <c r="R2353" s="139"/>
      <c r="S2353" s="139"/>
      <c r="T2353" s="139"/>
      <c r="U2353" s="139"/>
      <c r="V2353" s="139"/>
      <c r="W2353" s="139"/>
      <c r="X2353" s="139"/>
      <c r="Y2353" s="139"/>
      <c r="Z2353" s="139"/>
      <c r="AA2353" s="139"/>
      <c r="AB2353" s="139"/>
      <c r="AC2353" s="139"/>
      <c r="AD2353" s="139"/>
      <c r="AE2353" s="139"/>
      <c r="AF2353" s="163"/>
      <c r="AG2353" s="163"/>
      <c r="AH2353" s="163"/>
      <c r="AI2353" s="163"/>
      <c r="AJ2353" s="163"/>
      <c r="AK2353" s="164"/>
      <c r="AL2353" s="139"/>
      <c r="AM2353" s="139"/>
      <c r="AN2353" s="139"/>
      <c r="AO2353" s="139"/>
      <c r="BB2353" s="165"/>
      <c r="BC2353" s="161"/>
      <c r="BD2353" s="166"/>
      <c r="BJ2353" s="165"/>
      <c r="BK2353" s="161"/>
      <c r="BL2353" s="166"/>
      <c r="CJ2353" s="413"/>
      <c r="CK2353" s="413"/>
      <c r="CO2353" s="141"/>
    </row>
    <row r="2354" spans="1:93" s="5" customFormat="1" x14ac:dyDescent="0.25">
      <c r="A2354" s="139"/>
      <c r="B2354" s="139"/>
      <c r="C2354" s="139"/>
      <c r="D2354" s="139"/>
      <c r="E2354" s="139"/>
      <c r="F2354" s="139"/>
      <c r="G2354" s="139"/>
      <c r="H2354" s="139"/>
      <c r="I2354" s="139"/>
      <c r="J2354" s="139"/>
      <c r="K2354" s="139"/>
      <c r="L2354" s="139"/>
      <c r="M2354" s="139"/>
      <c r="N2354" s="139"/>
      <c r="O2354" s="139"/>
      <c r="P2354" s="139"/>
      <c r="Q2354" s="139"/>
      <c r="R2354" s="139"/>
      <c r="S2354" s="139"/>
      <c r="T2354" s="139"/>
      <c r="U2354" s="139"/>
      <c r="V2354" s="139"/>
      <c r="W2354" s="139"/>
      <c r="X2354" s="139"/>
      <c r="Y2354" s="139"/>
      <c r="Z2354" s="139"/>
      <c r="AA2354" s="139"/>
      <c r="AB2354" s="139"/>
      <c r="AC2354" s="139"/>
      <c r="AD2354" s="139"/>
      <c r="AE2354" s="139"/>
      <c r="AF2354" s="163"/>
      <c r="AG2354" s="163"/>
      <c r="AH2354" s="163"/>
      <c r="AI2354" s="163"/>
      <c r="AJ2354" s="163"/>
      <c r="AK2354" s="164"/>
      <c r="AL2354" s="139"/>
      <c r="AM2354" s="139"/>
      <c r="AN2354" s="139"/>
      <c r="AO2354" s="139"/>
      <c r="BB2354" s="165"/>
      <c r="BC2354" s="161"/>
      <c r="BD2354" s="166"/>
      <c r="BJ2354" s="165"/>
      <c r="BK2354" s="161"/>
      <c r="BL2354" s="166"/>
      <c r="CJ2354" s="413"/>
      <c r="CK2354" s="413"/>
      <c r="CO2354" s="141"/>
    </row>
    <row r="2355" spans="1:93" s="5" customFormat="1" x14ac:dyDescent="0.25">
      <c r="A2355" s="139"/>
      <c r="B2355" s="139"/>
      <c r="C2355" s="139"/>
      <c r="D2355" s="139"/>
      <c r="E2355" s="139"/>
      <c r="F2355" s="139"/>
      <c r="G2355" s="139"/>
      <c r="H2355" s="139"/>
      <c r="I2355" s="139"/>
      <c r="J2355" s="139"/>
      <c r="K2355" s="139"/>
      <c r="L2355" s="139"/>
      <c r="M2355" s="139"/>
      <c r="N2355" s="139"/>
      <c r="O2355" s="139"/>
      <c r="P2355" s="139"/>
      <c r="Q2355" s="139"/>
      <c r="R2355" s="139"/>
      <c r="S2355" s="139"/>
      <c r="T2355" s="139"/>
      <c r="U2355" s="139"/>
      <c r="V2355" s="139"/>
      <c r="W2355" s="139"/>
      <c r="X2355" s="139"/>
      <c r="Y2355" s="139"/>
      <c r="Z2355" s="139"/>
      <c r="AA2355" s="139"/>
      <c r="AB2355" s="139"/>
      <c r="AC2355" s="139"/>
      <c r="AD2355" s="139"/>
      <c r="AE2355" s="139"/>
      <c r="AF2355" s="163"/>
      <c r="AG2355" s="163"/>
      <c r="AH2355" s="163"/>
      <c r="AI2355" s="163"/>
      <c r="AJ2355" s="163"/>
      <c r="AK2355" s="164"/>
      <c r="AL2355" s="139"/>
      <c r="AM2355" s="139"/>
      <c r="AN2355" s="139"/>
      <c r="AO2355" s="139"/>
      <c r="BB2355" s="165"/>
      <c r="BC2355" s="161"/>
      <c r="BD2355" s="166"/>
      <c r="BJ2355" s="165"/>
      <c r="BK2355" s="161"/>
      <c r="BL2355" s="166"/>
      <c r="CJ2355" s="413"/>
      <c r="CK2355" s="413"/>
      <c r="CO2355" s="141"/>
    </row>
    <row r="2356" spans="1:93" s="5" customFormat="1" x14ac:dyDescent="0.25">
      <c r="A2356" s="139"/>
      <c r="B2356" s="139"/>
      <c r="C2356" s="139"/>
      <c r="D2356" s="139"/>
      <c r="E2356" s="139"/>
      <c r="F2356" s="139"/>
      <c r="G2356" s="139"/>
      <c r="H2356" s="139"/>
      <c r="I2356" s="139"/>
      <c r="J2356" s="139"/>
      <c r="K2356" s="139"/>
      <c r="L2356" s="139"/>
      <c r="M2356" s="139"/>
      <c r="N2356" s="139"/>
      <c r="O2356" s="139"/>
      <c r="P2356" s="139"/>
      <c r="Q2356" s="139"/>
      <c r="R2356" s="139"/>
      <c r="S2356" s="139"/>
      <c r="T2356" s="139"/>
      <c r="U2356" s="139"/>
      <c r="V2356" s="139"/>
      <c r="W2356" s="139"/>
      <c r="X2356" s="139"/>
      <c r="Y2356" s="139"/>
      <c r="Z2356" s="139"/>
      <c r="AA2356" s="139"/>
      <c r="AB2356" s="139"/>
      <c r="AC2356" s="139"/>
      <c r="AD2356" s="139"/>
      <c r="AE2356" s="139"/>
      <c r="AF2356" s="163"/>
      <c r="AG2356" s="163"/>
      <c r="AH2356" s="163"/>
      <c r="AI2356" s="163"/>
      <c r="AJ2356" s="163"/>
      <c r="AK2356" s="164"/>
      <c r="AL2356" s="139"/>
      <c r="AM2356" s="139"/>
      <c r="AN2356" s="139"/>
      <c r="AO2356" s="139"/>
      <c r="BB2356" s="165"/>
      <c r="BC2356" s="161"/>
      <c r="BD2356" s="166"/>
      <c r="BJ2356" s="165"/>
      <c r="BK2356" s="161"/>
      <c r="BL2356" s="166"/>
      <c r="CJ2356" s="413"/>
      <c r="CK2356" s="413"/>
      <c r="CO2356" s="141"/>
    </row>
    <row r="2357" spans="1:93" s="5" customFormat="1" x14ac:dyDescent="0.25">
      <c r="A2357" s="139"/>
      <c r="B2357" s="139"/>
      <c r="C2357" s="139"/>
      <c r="D2357" s="139"/>
      <c r="E2357" s="139"/>
      <c r="F2357" s="139"/>
      <c r="G2357" s="139"/>
      <c r="H2357" s="139"/>
      <c r="I2357" s="139"/>
      <c r="J2357" s="139"/>
      <c r="K2357" s="139"/>
      <c r="L2357" s="139"/>
      <c r="M2357" s="139"/>
      <c r="N2357" s="139"/>
      <c r="O2357" s="139"/>
      <c r="P2357" s="139"/>
      <c r="Q2357" s="139"/>
      <c r="R2357" s="139"/>
      <c r="S2357" s="139"/>
      <c r="T2357" s="139"/>
      <c r="U2357" s="139"/>
      <c r="V2357" s="139"/>
      <c r="W2357" s="139"/>
      <c r="X2357" s="139"/>
      <c r="Y2357" s="139"/>
      <c r="Z2357" s="139"/>
      <c r="AA2357" s="139"/>
      <c r="AB2357" s="139"/>
      <c r="AC2357" s="139"/>
      <c r="AD2357" s="139"/>
      <c r="AE2357" s="139"/>
      <c r="AF2357" s="163"/>
      <c r="AG2357" s="163"/>
      <c r="AH2357" s="163"/>
      <c r="AI2357" s="163"/>
      <c r="AJ2357" s="163"/>
      <c r="AK2357" s="164"/>
      <c r="AL2357" s="139"/>
      <c r="AM2357" s="139"/>
      <c r="AN2357" s="139"/>
      <c r="AO2357" s="139"/>
      <c r="BB2357" s="165"/>
      <c r="BC2357" s="161"/>
      <c r="BD2357" s="166"/>
      <c r="BJ2357" s="165"/>
      <c r="BK2357" s="161"/>
      <c r="BL2357" s="166"/>
      <c r="CJ2357" s="413"/>
      <c r="CK2357" s="413"/>
      <c r="CO2357" s="141"/>
    </row>
    <row r="2358" spans="1:93" s="5" customFormat="1" x14ac:dyDescent="0.25">
      <c r="A2358" s="139"/>
      <c r="B2358" s="139"/>
      <c r="C2358" s="139"/>
      <c r="D2358" s="139"/>
      <c r="E2358" s="139"/>
      <c r="F2358" s="139"/>
      <c r="G2358" s="139"/>
      <c r="H2358" s="139"/>
      <c r="I2358" s="139"/>
      <c r="J2358" s="139"/>
      <c r="K2358" s="139"/>
      <c r="L2358" s="139"/>
      <c r="M2358" s="139"/>
      <c r="N2358" s="139"/>
      <c r="O2358" s="139"/>
      <c r="P2358" s="139"/>
      <c r="Q2358" s="139"/>
      <c r="R2358" s="139"/>
      <c r="S2358" s="139"/>
      <c r="T2358" s="139"/>
      <c r="U2358" s="139"/>
      <c r="V2358" s="139"/>
      <c r="W2358" s="139"/>
      <c r="X2358" s="139"/>
      <c r="Y2358" s="139"/>
      <c r="Z2358" s="139"/>
      <c r="AA2358" s="139"/>
      <c r="AB2358" s="139"/>
      <c r="AC2358" s="139"/>
      <c r="AD2358" s="139"/>
      <c r="AE2358" s="139"/>
      <c r="AF2358" s="163"/>
      <c r="AG2358" s="163"/>
      <c r="AH2358" s="163"/>
      <c r="AI2358" s="163"/>
      <c r="AJ2358" s="163"/>
      <c r="AK2358" s="164"/>
      <c r="AL2358" s="139"/>
      <c r="AM2358" s="139"/>
      <c r="AN2358" s="139"/>
      <c r="AO2358" s="139"/>
      <c r="BB2358" s="165"/>
      <c r="BC2358" s="161"/>
      <c r="BD2358" s="166"/>
      <c r="BJ2358" s="165"/>
      <c r="BK2358" s="161"/>
      <c r="BL2358" s="166"/>
      <c r="CJ2358" s="413"/>
      <c r="CK2358" s="413"/>
      <c r="CO2358" s="141"/>
    </row>
    <row r="2359" spans="1:93" s="5" customFormat="1" x14ac:dyDescent="0.25">
      <c r="A2359" s="139"/>
      <c r="B2359" s="139"/>
      <c r="C2359" s="139"/>
      <c r="D2359" s="139"/>
      <c r="E2359" s="139"/>
      <c r="F2359" s="139"/>
      <c r="G2359" s="139"/>
      <c r="H2359" s="139"/>
      <c r="I2359" s="139"/>
      <c r="J2359" s="139"/>
      <c r="K2359" s="139"/>
      <c r="L2359" s="139"/>
      <c r="M2359" s="139"/>
      <c r="N2359" s="139"/>
      <c r="O2359" s="139"/>
      <c r="P2359" s="139"/>
      <c r="Q2359" s="139"/>
      <c r="R2359" s="139"/>
      <c r="S2359" s="139"/>
      <c r="T2359" s="139"/>
      <c r="U2359" s="139"/>
      <c r="V2359" s="139"/>
      <c r="W2359" s="139"/>
      <c r="X2359" s="139"/>
      <c r="Y2359" s="139"/>
      <c r="Z2359" s="139"/>
      <c r="AA2359" s="139"/>
      <c r="AB2359" s="139"/>
      <c r="AC2359" s="139"/>
      <c r="AD2359" s="139"/>
      <c r="AE2359" s="139"/>
      <c r="AF2359" s="163"/>
      <c r="AG2359" s="163"/>
      <c r="AH2359" s="163"/>
      <c r="AI2359" s="163"/>
      <c r="AJ2359" s="163"/>
      <c r="AK2359" s="164"/>
      <c r="AL2359" s="139"/>
      <c r="AM2359" s="139"/>
      <c r="AN2359" s="139"/>
      <c r="AO2359" s="139"/>
      <c r="BB2359" s="165"/>
      <c r="BC2359" s="161"/>
      <c r="BD2359" s="166"/>
      <c r="BJ2359" s="165"/>
      <c r="BK2359" s="161"/>
      <c r="BL2359" s="166"/>
      <c r="CJ2359" s="413"/>
      <c r="CK2359" s="413"/>
      <c r="CO2359" s="141"/>
    </row>
    <row r="2360" spans="1:93" s="5" customFormat="1" x14ac:dyDescent="0.25">
      <c r="A2360" s="139"/>
      <c r="B2360" s="139"/>
      <c r="C2360" s="139"/>
      <c r="D2360" s="139"/>
      <c r="E2360" s="139"/>
      <c r="F2360" s="139"/>
      <c r="G2360" s="139"/>
      <c r="H2360" s="139"/>
      <c r="I2360" s="139"/>
      <c r="J2360" s="139"/>
      <c r="K2360" s="139"/>
      <c r="L2360" s="139"/>
      <c r="M2360" s="139"/>
      <c r="N2360" s="139"/>
      <c r="O2360" s="139"/>
      <c r="P2360" s="139"/>
      <c r="Q2360" s="139"/>
      <c r="R2360" s="139"/>
      <c r="S2360" s="139"/>
      <c r="T2360" s="139"/>
      <c r="U2360" s="139"/>
      <c r="V2360" s="139"/>
      <c r="W2360" s="139"/>
      <c r="X2360" s="139"/>
      <c r="Y2360" s="139"/>
      <c r="Z2360" s="139"/>
      <c r="AA2360" s="139"/>
      <c r="AB2360" s="139"/>
      <c r="AC2360" s="139"/>
      <c r="AD2360" s="139"/>
      <c r="AE2360" s="139"/>
      <c r="AF2360" s="163"/>
      <c r="AG2360" s="163"/>
      <c r="AH2360" s="163"/>
      <c r="AI2360" s="163"/>
      <c r="AJ2360" s="163"/>
      <c r="AK2360" s="164"/>
      <c r="AL2360" s="139"/>
      <c r="AM2360" s="139"/>
      <c r="AN2360" s="139"/>
      <c r="AO2360" s="139"/>
      <c r="BB2360" s="165"/>
      <c r="BC2360" s="161"/>
      <c r="BD2360" s="166"/>
      <c r="BJ2360" s="165"/>
      <c r="BK2360" s="161"/>
      <c r="BL2360" s="166"/>
      <c r="CJ2360" s="413"/>
      <c r="CK2360" s="413"/>
      <c r="CO2360" s="141"/>
    </row>
    <row r="2361" spans="1:93" s="5" customFormat="1" x14ac:dyDescent="0.25">
      <c r="A2361" s="139"/>
      <c r="B2361" s="139"/>
      <c r="C2361" s="139"/>
      <c r="D2361" s="139"/>
      <c r="E2361" s="139"/>
      <c r="F2361" s="139"/>
      <c r="G2361" s="139"/>
      <c r="H2361" s="139"/>
      <c r="I2361" s="139"/>
      <c r="J2361" s="139"/>
      <c r="K2361" s="139"/>
      <c r="L2361" s="139"/>
      <c r="M2361" s="139"/>
      <c r="N2361" s="139"/>
      <c r="O2361" s="139"/>
      <c r="P2361" s="139"/>
      <c r="Q2361" s="139"/>
      <c r="R2361" s="139"/>
      <c r="S2361" s="139"/>
      <c r="T2361" s="139"/>
      <c r="U2361" s="139"/>
      <c r="V2361" s="139"/>
      <c r="W2361" s="139"/>
      <c r="X2361" s="139"/>
      <c r="Y2361" s="139"/>
      <c r="Z2361" s="139"/>
      <c r="AA2361" s="139"/>
      <c r="AB2361" s="139"/>
      <c r="AC2361" s="139"/>
      <c r="AD2361" s="139"/>
      <c r="AE2361" s="139"/>
      <c r="AF2361" s="163"/>
      <c r="AG2361" s="163"/>
      <c r="AH2361" s="163"/>
      <c r="AI2361" s="163"/>
      <c r="AJ2361" s="163"/>
      <c r="AK2361" s="164"/>
      <c r="AL2361" s="139"/>
      <c r="AM2361" s="139"/>
      <c r="AN2361" s="139"/>
      <c r="AO2361" s="139"/>
      <c r="BB2361" s="165"/>
      <c r="BC2361" s="161"/>
      <c r="BD2361" s="166"/>
      <c r="BJ2361" s="165"/>
      <c r="BK2361" s="161"/>
      <c r="BL2361" s="166"/>
      <c r="CJ2361" s="413"/>
      <c r="CK2361" s="413"/>
      <c r="CO2361" s="141"/>
    </row>
    <row r="2362" spans="1:93" s="5" customFormat="1" x14ac:dyDescent="0.25">
      <c r="A2362" s="139"/>
      <c r="B2362" s="139"/>
      <c r="C2362" s="139"/>
      <c r="D2362" s="139"/>
      <c r="E2362" s="139"/>
      <c r="F2362" s="139"/>
      <c r="G2362" s="139"/>
      <c r="H2362" s="139"/>
      <c r="I2362" s="139"/>
      <c r="J2362" s="139"/>
      <c r="K2362" s="139"/>
      <c r="L2362" s="139"/>
      <c r="M2362" s="139"/>
      <c r="N2362" s="139"/>
      <c r="O2362" s="139"/>
      <c r="P2362" s="139"/>
      <c r="Q2362" s="139"/>
      <c r="R2362" s="139"/>
      <c r="S2362" s="139"/>
      <c r="T2362" s="139"/>
      <c r="U2362" s="139"/>
      <c r="V2362" s="139"/>
      <c r="W2362" s="139"/>
      <c r="X2362" s="139"/>
      <c r="Y2362" s="139"/>
      <c r="Z2362" s="139"/>
      <c r="AA2362" s="139"/>
      <c r="AB2362" s="139"/>
      <c r="AC2362" s="139"/>
      <c r="AD2362" s="139"/>
      <c r="AE2362" s="139"/>
      <c r="AF2362" s="163"/>
      <c r="AG2362" s="163"/>
      <c r="AH2362" s="163"/>
      <c r="AI2362" s="163"/>
      <c r="AJ2362" s="163"/>
      <c r="AK2362" s="164"/>
      <c r="AL2362" s="139"/>
      <c r="AM2362" s="139"/>
      <c r="AN2362" s="139"/>
      <c r="AO2362" s="139"/>
      <c r="BB2362" s="165"/>
      <c r="BC2362" s="161"/>
      <c r="BD2362" s="166"/>
      <c r="BJ2362" s="165"/>
      <c r="BK2362" s="161"/>
      <c r="BL2362" s="166"/>
      <c r="CJ2362" s="413"/>
      <c r="CK2362" s="413"/>
      <c r="CO2362" s="141"/>
    </row>
    <row r="2363" spans="1:93" s="5" customFormat="1" x14ac:dyDescent="0.25">
      <c r="A2363" s="139"/>
      <c r="B2363" s="139"/>
      <c r="C2363" s="139"/>
      <c r="D2363" s="139"/>
      <c r="E2363" s="139"/>
      <c r="F2363" s="139"/>
      <c r="G2363" s="139"/>
      <c r="H2363" s="139"/>
      <c r="I2363" s="139"/>
      <c r="J2363" s="139"/>
      <c r="K2363" s="139"/>
      <c r="L2363" s="139"/>
      <c r="M2363" s="139"/>
      <c r="N2363" s="139"/>
      <c r="O2363" s="139"/>
      <c r="P2363" s="139"/>
      <c r="Q2363" s="139"/>
      <c r="R2363" s="139"/>
      <c r="S2363" s="139"/>
      <c r="T2363" s="139"/>
      <c r="U2363" s="139"/>
      <c r="V2363" s="139"/>
      <c r="W2363" s="139"/>
      <c r="X2363" s="139"/>
      <c r="Y2363" s="139"/>
      <c r="Z2363" s="139"/>
      <c r="AA2363" s="139"/>
      <c r="AB2363" s="139"/>
      <c r="AC2363" s="139"/>
      <c r="AD2363" s="139"/>
      <c r="AE2363" s="139"/>
      <c r="AF2363" s="163"/>
      <c r="AG2363" s="163"/>
      <c r="AH2363" s="163"/>
      <c r="AI2363" s="163"/>
      <c r="AJ2363" s="163"/>
      <c r="AK2363" s="164"/>
      <c r="AL2363" s="139"/>
      <c r="AM2363" s="139"/>
      <c r="AN2363" s="139"/>
      <c r="AO2363" s="139"/>
      <c r="BB2363" s="165"/>
      <c r="BC2363" s="161"/>
      <c r="BD2363" s="166"/>
      <c r="BJ2363" s="165"/>
      <c r="BK2363" s="161"/>
      <c r="BL2363" s="166"/>
      <c r="CJ2363" s="413"/>
      <c r="CK2363" s="413"/>
      <c r="CO2363" s="141"/>
    </row>
    <row r="2364" spans="1:93" s="5" customFormat="1" x14ac:dyDescent="0.25">
      <c r="A2364" s="139"/>
      <c r="B2364" s="139"/>
      <c r="C2364" s="139"/>
      <c r="D2364" s="139"/>
      <c r="E2364" s="139"/>
      <c r="F2364" s="139"/>
      <c r="G2364" s="139"/>
      <c r="H2364" s="139"/>
      <c r="I2364" s="139"/>
      <c r="J2364" s="139"/>
      <c r="K2364" s="139"/>
      <c r="L2364" s="139"/>
      <c r="M2364" s="139"/>
      <c r="N2364" s="139"/>
      <c r="O2364" s="139"/>
      <c r="P2364" s="139"/>
      <c r="Q2364" s="139"/>
      <c r="R2364" s="139"/>
      <c r="S2364" s="139"/>
      <c r="T2364" s="139"/>
      <c r="U2364" s="139"/>
      <c r="V2364" s="139"/>
      <c r="W2364" s="139"/>
      <c r="X2364" s="139"/>
      <c r="Y2364" s="139"/>
      <c r="Z2364" s="139"/>
      <c r="AA2364" s="139"/>
      <c r="AB2364" s="139"/>
      <c r="AC2364" s="139"/>
      <c r="AD2364" s="139"/>
      <c r="AE2364" s="139"/>
      <c r="AF2364" s="163"/>
      <c r="AG2364" s="163"/>
      <c r="AH2364" s="163"/>
      <c r="AI2364" s="163"/>
      <c r="AJ2364" s="163"/>
      <c r="AK2364" s="164"/>
      <c r="AL2364" s="139"/>
      <c r="AM2364" s="139"/>
      <c r="AN2364" s="139"/>
      <c r="AO2364" s="139"/>
      <c r="BB2364" s="165"/>
      <c r="BC2364" s="161"/>
      <c r="BD2364" s="166"/>
      <c r="BJ2364" s="165"/>
      <c r="BK2364" s="161"/>
      <c r="BL2364" s="166"/>
      <c r="CJ2364" s="413"/>
      <c r="CK2364" s="413"/>
      <c r="CO2364" s="141"/>
    </row>
    <row r="2365" spans="1:93" s="5" customFormat="1" x14ac:dyDescent="0.25">
      <c r="A2365" s="139"/>
      <c r="B2365" s="139"/>
      <c r="C2365" s="139"/>
      <c r="D2365" s="139"/>
      <c r="E2365" s="139"/>
      <c r="F2365" s="139"/>
      <c r="G2365" s="139"/>
      <c r="H2365" s="139"/>
      <c r="I2365" s="139"/>
      <c r="J2365" s="139"/>
      <c r="K2365" s="139"/>
      <c r="L2365" s="139"/>
      <c r="M2365" s="139"/>
      <c r="N2365" s="139"/>
      <c r="O2365" s="139"/>
      <c r="P2365" s="139"/>
      <c r="Q2365" s="139"/>
      <c r="R2365" s="139"/>
      <c r="S2365" s="139"/>
      <c r="T2365" s="139"/>
      <c r="U2365" s="139"/>
      <c r="V2365" s="139"/>
      <c r="W2365" s="139"/>
      <c r="X2365" s="139"/>
      <c r="Y2365" s="139"/>
      <c r="Z2365" s="139"/>
      <c r="AA2365" s="139"/>
      <c r="AB2365" s="139"/>
      <c r="AC2365" s="139"/>
      <c r="AD2365" s="139"/>
      <c r="AE2365" s="139"/>
      <c r="AF2365" s="163"/>
      <c r="AG2365" s="163"/>
      <c r="AH2365" s="163"/>
      <c r="AI2365" s="163"/>
      <c r="AJ2365" s="163"/>
      <c r="AK2365" s="164"/>
      <c r="AL2365" s="139"/>
      <c r="AM2365" s="139"/>
      <c r="AN2365" s="139"/>
      <c r="AO2365" s="139"/>
      <c r="BB2365" s="165"/>
      <c r="BC2365" s="161"/>
      <c r="BD2365" s="166"/>
      <c r="BJ2365" s="165"/>
      <c r="BK2365" s="161"/>
      <c r="BL2365" s="166"/>
      <c r="CJ2365" s="413"/>
      <c r="CK2365" s="413"/>
      <c r="CO2365" s="141"/>
    </row>
    <row r="2366" spans="1:93" s="5" customFormat="1" x14ac:dyDescent="0.25">
      <c r="A2366" s="139"/>
      <c r="B2366" s="139"/>
      <c r="C2366" s="139"/>
      <c r="D2366" s="139"/>
      <c r="E2366" s="139"/>
      <c r="F2366" s="139"/>
      <c r="G2366" s="139"/>
      <c r="H2366" s="139"/>
      <c r="I2366" s="139"/>
      <c r="J2366" s="139"/>
      <c r="K2366" s="139"/>
      <c r="L2366" s="139"/>
      <c r="M2366" s="139"/>
      <c r="N2366" s="139"/>
      <c r="O2366" s="139"/>
      <c r="P2366" s="139"/>
      <c r="Q2366" s="139"/>
      <c r="R2366" s="139"/>
      <c r="S2366" s="139"/>
      <c r="T2366" s="139"/>
      <c r="U2366" s="139"/>
      <c r="V2366" s="139"/>
      <c r="W2366" s="139"/>
      <c r="X2366" s="139"/>
      <c r="Y2366" s="139"/>
      <c r="Z2366" s="139"/>
      <c r="AA2366" s="139"/>
      <c r="AB2366" s="139"/>
      <c r="AC2366" s="139"/>
      <c r="AD2366" s="139"/>
      <c r="AE2366" s="139"/>
      <c r="AF2366" s="163"/>
      <c r="AG2366" s="163"/>
      <c r="AH2366" s="163"/>
      <c r="AI2366" s="163"/>
      <c r="AJ2366" s="163"/>
      <c r="AK2366" s="164"/>
      <c r="AL2366" s="139"/>
      <c r="AM2366" s="139"/>
      <c r="AN2366" s="139"/>
      <c r="AO2366" s="139"/>
      <c r="BB2366" s="165"/>
      <c r="BC2366" s="161"/>
      <c r="BD2366" s="166"/>
      <c r="BJ2366" s="165"/>
      <c r="BK2366" s="161"/>
      <c r="BL2366" s="166"/>
      <c r="CJ2366" s="413"/>
      <c r="CK2366" s="413"/>
      <c r="CO2366" s="141"/>
    </row>
    <row r="2367" spans="1:93" s="5" customFormat="1" x14ac:dyDescent="0.25">
      <c r="A2367" s="139"/>
      <c r="B2367" s="139"/>
      <c r="C2367" s="139"/>
      <c r="D2367" s="139"/>
      <c r="E2367" s="139"/>
      <c r="F2367" s="139"/>
      <c r="G2367" s="139"/>
      <c r="H2367" s="139"/>
      <c r="I2367" s="139"/>
      <c r="J2367" s="139"/>
      <c r="K2367" s="139"/>
      <c r="L2367" s="139"/>
      <c r="M2367" s="139"/>
      <c r="N2367" s="139"/>
      <c r="O2367" s="139"/>
      <c r="P2367" s="139"/>
      <c r="Q2367" s="139"/>
      <c r="R2367" s="139"/>
      <c r="S2367" s="139"/>
      <c r="T2367" s="139"/>
      <c r="U2367" s="139"/>
      <c r="V2367" s="139"/>
      <c r="W2367" s="139"/>
      <c r="X2367" s="139"/>
      <c r="Y2367" s="139"/>
      <c r="Z2367" s="139"/>
      <c r="AA2367" s="139"/>
      <c r="AB2367" s="139"/>
      <c r="AC2367" s="139"/>
      <c r="AD2367" s="139"/>
      <c r="AE2367" s="139"/>
      <c r="AF2367" s="163"/>
      <c r="AG2367" s="163"/>
      <c r="AH2367" s="163"/>
      <c r="AI2367" s="163"/>
      <c r="AJ2367" s="163"/>
      <c r="AK2367" s="164"/>
      <c r="AL2367" s="139"/>
      <c r="AM2367" s="139"/>
      <c r="AN2367" s="139"/>
      <c r="AO2367" s="139"/>
      <c r="BB2367" s="165"/>
      <c r="BC2367" s="161"/>
      <c r="BD2367" s="166"/>
      <c r="BJ2367" s="165"/>
      <c r="BK2367" s="161"/>
      <c r="BL2367" s="166"/>
      <c r="CJ2367" s="413"/>
      <c r="CK2367" s="413"/>
      <c r="CO2367" s="141"/>
    </row>
    <row r="2368" spans="1:93" s="5" customFormat="1" x14ac:dyDescent="0.25">
      <c r="A2368" s="139"/>
      <c r="B2368" s="139"/>
      <c r="C2368" s="139"/>
      <c r="D2368" s="139"/>
      <c r="E2368" s="139"/>
      <c r="F2368" s="139"/>
      <c r="G2368" s="139"/>
      <c r="H2368" s="139"/>
      <c r="I2368" s="139"/>
      <c r="J2368" s="139"/>
      <c r="K2368" s="139"/>
      <c r="L2368" s="139"/>
      <c r="M2368" s="139"/>
      <c r="N2368" s="139"/>
      <c r="O2368" s="139"/>
      <c r="P2368" s="139"/>
      <c r="Q2368" s="139"/>
      <c r="R2368" s="139"/>
      <c r="S2368" s="139"/>
      <c r="T2368" s="139"/>
      <c r="U2368" s="139"/>
      <c r="V2368" s="139"/>
      <c r="W2368" s="139"/>
      <c r="X2368" s="139"/>
      <c r="Y2368" s="139"/>
      <c r="Z2368" s="139"/>
      <c r="AA2368" s="139"/>
      <c r="AB2368" s="139"/>
      <c r="AC2368" s="139"/>
      <c r="AD2368" s="139"/>
      <c r="AE2368" s="139"/>
      <c r="AF2368" s="163"/>
      <c r="AG2368" s="163"/>
      <c r="AH2368" s="163"/>
      <c r="AI2368" s="163"/>
      <c r="AJ2368" s="163"/>
      <c r="AK2368" s="164"/>
      <c r="AL2368" s="139"/>
      <c r="AM2368" s="139"/>
      <c r="AN2368" s="139"/>
      <c r="AO2368" s="139"/>
      <c r="BB2368" s="165"/>
      <c r="BC2368" s="161"/>
      <c r="BD2368" s="166"/>
      <c r="BJ2368" s="165"/>
      <c r="BK2368" s="161"/>
      <c r="BL2368" s="166"/>
      <c r="CJ2368" s="413"/>
      <c r="CK2368" s="413"/>
      <c r="CO2368" s="141"/>
    </row>
    <row r="2369" spans="1:93" s="5" customFormat="1" x14ac:dyDescent="0.25">
      <c r="A2369" s="139"/>
      <c r="B2369" s="139"/>
      <c r="C2369" s="139"/>
      <c r="D2369" s="139"/>
      <c r="E2369" s="139"/>
      <c r="F2369" s="139"/>
      <c r="G2369" s="139"/>
      <c r="H2369" s="139"/>
      <c r="I2369" s="139"/>
      <c r="J2369" s="139"/>
      <c r="K2369" s="139"/>
      <c r="L2369" s="139"/>
      <c r="M2369" s="139"/>
      <c r="N2369" s="139"/>
      <c r="O2369" s="139"/>
      <c r="P2369" s="139"/>
      <c r="Q2369" s="139"/>
      <c r="R2369" s="139"/>
      <c r="S2369" s="139"/>
      <c r="T2369" s="139"/>
      <c r="U2369" s="139"/>
      <c r="V2369" s="139"/>
      <c r="W2369" s="139"/>
      <c r="X2369" s="139"/>
      <c r="Y2369" s="139"/>
      <c r="Z2369" s="139"/>
      <c r="AA2369" s="139"/>
      <c r="AB2369" s="139"/>
      <c r="AC2369" s="139"/>
      <c r="AD2369" s="139"/>
      <c r="AE2369" s="139"/>
      <c r="AF2369" s="163"/>
      <c r="AG2369" s="163"/>
      <c r="AH2369" s="163"/>
      <c r="AI2369" s="163"/>
      <c r="AJ2369" s="163"/>
      <c r="AK2369" s="164"/>
      <c r="AL2369" s="139"/>
      <c r="AM2369" s="139"/>
      <c r="AN2369" s="139"/>
      <c r="AO2369" s="139"/>
      <c r="BB2369" s="165"/>
      <c r="BC2369" s="161"/>
      <c r="BD2369" s="166"/>
      <c r="BJ2369" s="165"/>
      <c r="BK2369" s="161"/>
      <c r="BL2369" s="166"/>
      <c r="CJ2369" s="413"/>
      <c r="CK2369" s="413"/>
      <c r="CO2369" s="141"/>
    </row>
    <row r="2370" spans="1:93" s="5" customFormat="1" x14ac:dyDescent="0.25">
      <c r="A2370" s="139"/>
      <c r="B2370" s="139"/>
      <c r="C2370" s="139"/>
      <c r="D2370" s="139"/>
      <c r="E2370" s="139"/>
      <c r="F2370" s="139"/>
      <c r="G2370" s="139"/>
      <c r="H2370" s="139"/>
      <c r="I2370" s="139"/>
      <c r="J2370" s="139"/>
      <c r="K2370" s="139"/>
      <c r="L2370" s="139"/>
      <c r="M2370" s="139"/>
      <c r="N2370" s="139"/>
      <c r="O2370" s="139"/>
      <c r="P2370" s="139"/>
      <c r="Q2370" s="139"/>
      <c r="R2370" s="139"/>
      <c r="S2370" s="139"/>
      <c r="T2370" s="139"/>
      <c r="U2370" s="139"/>
      <c r="V2370" s="139"/>
      <c r="W2370" s="139"/>
      <c r="X2370" s="139"/>
      <c r="Y2370" s="139"/>
      <c r="Z2370" s="139"/>
      <c r="AA2370" s="139"/>
      <c r="AB2370" s="139"/>
      <c r="AC2370" s="139"/>
      <c r="AD2370" s="139"/>
      <c r="AE2370" s="139"/>
      <c r="AF2370" s="163"/>
      <c r="AG2370" s="163"/>
      <c r="AH2370" s="163"/>
      <c r="AI2370" s="163"/>
      <c r="AJ2370" s="163"/>
      <c r="AK2370" s="164"/>
      <c r="AL2370" s="139"/>
      <c r="AM2370" s="139"/>
      <c r="AN2370" s="139"/>
      <c r="AO2370" s="139"/>
      <c r="BB2370" s="165"/>
      <c r="BC2370" s="161"/>
      <c r="BD2370" s="166"/>
      <c r="BJ2370" s="165"/>
      <c r="BK2370" s="161"/>
      <c r="BL2370" s="166"/>
      <c r="CJ2370" s="413"/>
      <c r="CK2370" s="413"/>
      <c r="CO2370" s="141"/>
    </row>
    <row r="2371" spans="1:93" s="5" customFormat="1" x14ac:dyDescent="0.25">
      <c r="A2371" s="139"/>
      <c r="B2371" s="139"/>
      <c r="C2371" s="139"/>
      <c r="D2371" s="139"/>
      <c r="E2371" s="139"/>
      <c r="F2371" s="139"/>
      <c r="G2371" s="139"/>
      <c r="H2371" s="139"/>
      <c r="I2371" s="139"/>
      <c r="J2371" s="139"/>
      <c r="K2371" s="139"/>
      <c r="L2371" s="139"/>
      <c r="M2371" s="139"/>
      <c r="N2371" s="139"/>
      <c r="O2371" s="139"/>
      <c r="P2371" s="139"/>
      <c r="Q2371" s="139"/>
      <c r="R2371" s="139"/>
      <c r="S2371" s="139"/>
      <c r="T2371" s="139"/>
      <c r="U2371" s="139"/>
      <c r="V2371" s="139"/>
      <c r="W2371" s="139"/>
      <c r="X2371" s="139"/>
      <c r="Y2371" s="139"/>
      <c r="Z2371" s="139"/>
      <c r="AA2371" s="139"/>
      <c r="AB2371" s="139"/>
      <c r="AC2371" s="139"/>
      <c r="AD2371" s="139"/>
      <c r="AE2371" s="139"/>
      <c r="AF2371" s="163"/>
      <c r="AG2371" s="163"/>
      <c r="AH2371" s="163"/>
      <c r="AI2371" s="163"/>
      <c r="AJ2371" s="163"/>
      <c r="AK2371" s="164"/>
      <c r="AL2371" s="139"/>
      <c r="AM2371" s="139"/>
      <c r="AN2371" s="139"/>
      <c r="AO2371" s="139"/>
      <c r="BB2371" s="165"/>
      <c r="BC2371" s="161"/>
      <c r="BD2371" s="166"/>
      <c r="BJ2371" s="165"/>
      <c r="BK2371" s="161"/>
      <c r="BL2371" s="166"/>
      <c r="CJ2371" s="413"/>
      <c r="CK2371" s="413"/>
      <c r="CO2371" s="141"/>
    </row>
    <row r="2372" spans="1:93" s="5" customFormat="1" x14ac:dyDescent="0.25">
      <c r="A2372" s="139"/>
      <c r="B2372" s="139"/>
      <c r="C2372" s="139"/>
      <c r="D2372" s="139"/>
      <c r="E2372" s="139"/>
      <c r="F2372" s="139"/>
      <c r="G2372" s="139"/>
      <c r="H2372" s="139"/>
      <c r="I2372" s="139"/>
      <c r="J2372" s="139"/>
      <c r="K2372" s="139"/>
      <c r="L2372" s="139"/>
      <c r="M2372" s="139"/>
      <c r="N2372" s="139"/>
      <c r="O2372" s="139"/>
      <c r="P2372" s="139"/>
      <c r="Q2372" s="139"/>
      <c r="R2372" s="139"/>
      <c r="S2372" s="139"/>
      <c r="T2372" s="139"/>
      <c r="U2372" s="139"/>
      <c r="V2372" s="139"/>
      <c r="W2372" s="139"/>
      <c r="X2372" s="139"/>
      <c r="Y2372" s="139"/>
      <c r="Z2372" s="139"/>
      <c r="AA2372" s="139"/>
      <c r="AB2372" s="139"/>
      <c r="AC2372" s="139"/>
      <c r="AD2372" s="139"/>
      <c r="AE2372" s="139"/>
      <c r="AF2372" s="163"/>
      <c r="AG2372" s="163"/>
      <c r="AH2372" s="163"/>
      <c r="AI2372" s="163"/>
      <c r="AJ2372" s="163"/>
      <c r="AK2372" s="164"/>
      <c r="AL2372" s="139"/>
      <c r="AM2372" s="139"/>
      <c r="AN2372" s="139"/>
      <c r="AO2372" s="139"/>
      <c r="BB2372" s="165"/>
      <c r="BC2372" s="161"/>
      <c r="BD2372" s="166"/>
      <c r="BJ2372" s="165"/>
      <c r="BK2372" s="161"/>
      <c r="BL2372" s="166"/>
      <c r="CJ2372" s="413"/>
      <c r="CK2372" s="413"/>
      <c r="CO2372" s="141"/>
    </row>
    <row r="2373" spans="1:93" s="5" customFormat="1" x14ac:dyDescent="0.25">
      <c r="A2373" s="139"/>
      <c r="B2373" s="139"/>
      <c r="C2373" s="139"/>
      <c r="D2373" s="139"/>
      <c r="E2373" s="139"/>
      <c r="F2373" s="139"/>
      <c r="G2373" s="139"/>
      <c r="H2373" s="139"/>
      <c r="I2373" s="139"/>
      <c r="J2373" s="139"/>
      <c r="K2373" s="139"/>
      <c r="L2373" s="139"/>
      <c r="M2373" s="139"/>
      <c r="N2373" s="139"/>
      <c r="O2373" s="139"/>
      <c r="P2373" s="139"/>
      <c r="Q2373" s="139"/>
      <c r="R2373" s="139"/>
      <c r="S2373" s="139"/>
      <c r="T2373" s="139"/>
      <c r="U2373" s="139"/>
      <c r="V2373" s="139"/>
      <c r="W2373" s="139"/>
      <c r="X2373" s="139"/>
      <c r="Y2373" s="139"/>
      <c r="Z2373" s="139"/>
      <c r="AA2373" s="139"/>
      <c r="AB2373" s="139"/>
      <c r="AC2373" s="139"/>
      <c r="AD2373" s="139"/>
      <c r="AE2373" s="139"/>
      <c r="AF2373" s="163"/>
      <c r="AG2373" s="163"/>
      <c r="AH2373" s="163"/>
      <c r="AI2373" s="163"/>
      <c r="AJ2373" s="163"/>
      <c r="AK2373" s="164"/>
      <c r="AL2373" s="139"/>
      <c r="AM2373" s="139"/>
      <c r="AN2373" s="139"/>
      <c r="AO2373" s="139"/>
      <c r="BB2373" s="165"/>
      <c r="BC2373" s="161"/>
      <c r="BD2373" s="166"/>
      <c r="BJ2373" s="165"/>
      <c r="BK2373" s="161"/>
      <c r="BL2373" s="166"/>
      <c r="CJ2373" s="413"/>
      <c r="CK2373" s="413"/>
      <c r="CO2373" s="141"/>
    </row>
    <row r="2374" spans="1:93" s="5" customFormat="1" x14ac:dyDescent="0.25">
      <c r="A2374" s="139"/>
      <c r="B2374" s="139"/>
      <c r="C2374" s="139"/>
      <c r="D2374" s="139"/>
      <c r="E2374" s="139"/>
      <c r="F2374" s="139"/>
      <c r="G2374" s="139"/>
      <c r="H2374" s="139"/>
      <c r="I2374" s="139"/>
      <c r="J2374" s="139"/>
      <c r="K2374" s="139"/>
      <c r="L2374" s="139"/>
      <c r="M2374" s="139"/>
      <c r="N2374" s="139"/>
      <c r="O2374" s="139"/>
      <c r="P2374" s="139"/>
      <c r="Q2374" s="139"/>
      <c r="R2374" s="139"/>
      <c r="S2374" s="139"/>
      <c r="T2374" s="139"/>
      <c r="U2374" s="139"/>
      <c r="V2374" s="139"/>
      <c r="W2374" s="139"/>
      <c r="X2374" s="139"/>
      <c r="Y2374" s="139"/>
      <c r="Z2374" s="139"/>
      <c r="AA2374" s="139"/>
      <c r="AB2374" s="139"/>
      <c r="AC2374" s="139"/>
      <c r="AD2374" s="139"/>
      <c r="AE2374" s="139"/>
      <c r="AF2374" s="163"/>
      <c r="AG2374" s="163"/>
      <c r="AH2374" s="163"/>
      <c r="AI2374" s="163"/>
      <c r="AJ2374" s="163"/>
      <c r="AK2374" s="164"/>
      <c r="AL2374" s="139"/>
      <c r="AM2374" s="139"/>
      <c r="AN2374" s="139"/>
      <c r="AO2374" s="139"/>
      <c r="BB2374" s="165"/>
      <c r="BC2374" s="161"/>
      <c r="BD2374" s="166"/>
      <c r="BJ2374" s="165"/>
      <c r="BK2374" s="161"/>
      <c r="BL2374" s="166"/>
      <c r="CJ2374" s="413"/>
      <c r="CK2374" s="413"/>
      <c r="CO2374" s="141"/>
    </row>
    <row r="2375" spans="1:93" s="5" customFormat="1" x14ac:dyDescent="0.25">
      <c r="A2375" s="139"/>
      <c r="B2375" s="139"/>
      <c r="C2375" s="139"/>
      <c r="D2375" s="139"/>
      <c r="E2375" s="139"/>
      <c r="F2375" s="139"/>
      <c r="G2375" s="139"/>
      <c r="H2375" s="139"/>
      <c r="I2375" s="139"/>
      <c r="J2375" s="139"/>
      <c r="K2375" s="139"/>
      <c r="L2375" s="139"/>
      <c r="M2375" s="139"/>
      <c r="N2375" s="139"/>
      <c r="O2375" s="139"/>
      <c r="P2375" s="139"/>
      <c r="Q2375" s="139"/>
      <c r="R2375" s="139"/>
      <c r="S2375" s="139"/>
      <c r="T2375" s="139"/>
      <c r="U2375" s="139"/>
      <c r="V2375" s="139"/>
      <c r="W2375" s="139"/>
      <c r="X2375" s="139"/>
      <c r="Y2375" s="139"/>
      <c r="Z2375" s="139"/>
      <c r="AA2375" s="139"/>
      <c r="AB2375" s="139"/>
      <c r="AC2375" s="139"/>
      <c r="AD2375" s="139"/>
      <c r="AE2375" s="139"/>
      <c r="AF2375" s="163"/>
      <c r="AG2375" s="163"/>
      <c r="AH2375" s="163"/>
      <c r="AI2375" s="163"/>
      <c r="AJ2375" s="163"/>
      <c r="AK2375" s="164"/>
      <c r="AL2375" s="139"/>
      <c r="AM2375" s="139"/>
      <c r="AN2375" s="139"/>
      <c r="AO2375" s="139"/>
      <c r="BB2375" s="165"/>
      <c r="BC2375" s="161"/>
      <c r="BD2375" s="166"/>
      <c r="BJ2375" s="165"/>
      <c r="BK2375" s="161"/>
      <c r="BL2375" s="166"/>
      <c r="CJ2375" s="413"/>
      <c r="CK2375" s="413"/>
      <c r="CO2375" s="141"/>
    </row>
    <row r="2376" spans="1:93" s="5" customFormat="1" x14ac:dyDescent="0.25">
      <c r="A2376" s="139"/>
      <c r="B2376" s="139"/>
      <c r="C2376" s="139"/>
      <c r="D2376" s="139"/>
      <c r="E2376" s="139"/>
      <c r="F2376" s="139"/>
      <c r="G2376" s="139"/>
      <c r="H2376" s="139"/>
      <c r="I2376" s="139"/>
      <c r="J2376" s="139"/>
      <c r="K2376" s="139"/>
      <c r="L2376" s="139"/>
      <c r="M2376" s="139"/>
      <c r="N2376" s="139"/>
      <c r="O2376" s="139"/>
      <c r="P2376" s="139"/>
      <c r="Q2376" s="139"/>
      <c r="R2376" s="139"/>
      <c r="S2376" s="139"/>
      <c r="T2376" s="139"/>
      <c r="U2376" s="139"/>
      <c r="V2376" s="139"/>
      <c r="W2376" s="139"/>
      <c r="X2376" s="139"/>
      <c r="Y2376" s="139"/>
      <c r="Z2376" s="139"/>
      <c r="AA2376" s="139"/>
      <c r="AB2376" s="139"/>
      <c r="AC2376" s="139"/>
      <c r="AD2376" s="139"/>
      <c r="AE2376" s="139"/>
      <c r="AF2376" s="163"/>
      <c r="AG2376" s="163"/>
      <c r="AH2376" s="163"/>
      <c r="AI2376" s="163"/>
      <c r="AJ2376" s="163"/>
      <c r="AK2376" s="164"/>
      <c r="AL2376" s="139"/>
      <c r="AM2376" s="139"/>
      <c r="AN2376" s="139"/>
      <c r="AO2376" s="139"/>
      <c r="BB2376" s="165"/>
      <c r="BC2376" s="161"/>
      <c r="BD2376" s="166"/>
      <c r="BJ2376" s="165"/>
      <c r="BK2376" s="161"/>
      <c r="BL2376" s="166"/>
      <c r="CJ2376" s="413"/>
      <c r="CK2376" s="413"/>
      <c r="CO2376" s="141"/>
    </row>
    <row r="2377" spans="1:93" s="5" customFormat="1" x14ac:dyDescent="0.25">
      <c r="A2377" s="139"/>
      <c r="B2377" s="139"/>
      <c r="C2377" s="139"/>
      <c r="D2377" s="139"/>
      <c r="E2377" s="139"/>
      <c r="F2377" s="139"/>
      <c r="G2377" s="139"/>
      <c r="H2377" s="139"/>
      <c r="I2377" s="139"/>
      <c r="J2377" s="139"/>
      <c r="K2377" s="139"/>
      <c r="L2377" s="139"/>
      <c r="M2377" s="139"/>
      <c r="N2377" s="139"/>
      <c r="O2377" s="139"/>
      <c r="P2377" s="139"/>
      <c r="Q2377" s="139"/>
      <c r="R2377" s="139"/>
      <c r="S2377" s="139"/>
      <c r="T2377" s="139"/>
      <c r="U2377" s="139"/>
      <c r="V2377" s="139"/>
      <c r="W2377" s="139"/>
      <c r="X2377" s="139"/>
      <c r="Y2377" s="139"/>
      <c r="Z2377" s="139"/>
      <c r="AA2377" s="139"/>
      <c r="AB2377" s="139"/>
      <c r="AC2377" s="139"/>
      <c r="AD2377" s="139"/>
      <c r="AE2377" s="139"/>
      <c r="AF2377" s="163"/>
      <c r="AG2377" s="163"/>
      <c r="AH2377" s="163"/>
      <c r="AI2377" s="163"/>
      <c r="AJ2377" s="163"/>
      <c r="AK2377" s="164"/>
      <c r="AL2377" s="139"/>
      <c r="AM2377" s="139"/>
      <c r="AN2377" s="139"/>
      <c r="AO2377" s="139"/>
      <c r="BB2377" s="165"/>
      <c r="BC2377" s="161"/>
      <c r="BD2377" s="166"/>
      <c r="BJ2377" s="165"/>
      <c r="BK2377" s="161"/>
      <c r="BL2377" s="166"/>
      <c r="CJ2377" s="413"/>
      <c r="CK2377" s="413"/>
      <c r="CO2377" s="141"/>
    </row>
    <row r="2378" spans="1:93" s="5" customFormat="1" x14ac:dyDescent="0.25">
      <c r="A2378" s="139"/>
      <c r="B2378" s="139"/>
      <c r="C2378" s="139"/>
      <c r="D2378" s="139"/>
      <c r="E2378" s="139"/>
      <c r="F2378" s="139"/>
      <c r="G2378" s="139"/>
      <c r="H2378" s="139"/>
      <c r="I2378" s="139"/>
      <c r="J2378" s="139"/>
      <c r="K2378" s="139"/>
      <c r="L2378" s="139"/>
      <c r="M2378" s="139"/>
      <c r="N2378" s="139"/>
      <c r="O2378" s="139"/>
      <c r="P2378" s="139"/>
      <c r="Q2378" s="139"/>
      <c r="R2378" s="139"/>
      <c r="S2378" s="139"/>
      <c r="T2378" s="139"/>
      <c r="U2378" s="139"/>
      <c r="V2378" s="139"/>
      <c r="W2378" s="139"/>
      <c r="X2378" s="139"/>
      <c r="Y2378" s="139"/>
      <c r="Z2378" s="139"/>
      <c r="AA2378" s="139"/>
      <c r="AB2378" s="139"/>
      <c r="AC2378" s="139"/>
      <c r="AD2378" s="139"/>
      <c r="AE2378" s="139"/>
      <c r="AF2378" s="163"/>
      <c r="AG2378" s="163"/>
      <c r="AH2378" s="163"/>
      <c r="AI2378" s="163"/>
      <c r="AJ2378" s="163"/>
      <c r="AK2378" s="164"/>
      <c r="AL2378" s="139"/>
      <c r="AM2378" s="139"/>
      <c r="AN2378" s="139"/>
      <c r="AO2378" s="139"/>
      <c r="BB2378" s="165"/>
      <c r="BC2378" s="161"/>
      <c r="BD2378" s="166"/>
      <c r="BJ2378" s="165"/>
      <c r="BK2378" s="161"/>
      <c r="BL2378" s="166"/>
      <c r="CJ2378" s="413"/>
      <c r="CK2378" s="413"/>
      <c r="CO2378" s="141"/>
    </row>
    <row r="2379" spans="1:93" s="5" customFormat="1" x14ac:dyDescent="0.25">
      <c r="A2379" s="139"/>
      <c r="B2379" s="139"/>
      <c r="C2379" s="139"/>
      <c r="D2379" s="139"/>
      <c r="E2379" s="139"/>
      <c r="F2379" s="139"/>
      <c r="G2379" s="139"/>
      <c r="H2379" s="139"/>
      <c r="I2379" s="139"/>
      <c r="J2379" s="139"/>
      <c r="K2379" s="139"/>
      <c r="L2379" s="139"/>
      <c r="M2379" s="139"/>
      <c r="N2379" s="139"/>
      <c r="O2379" s="139"/>
      <c r="P2379" s="139"/>
      <c r="Q2379" s="139"/>
      <c r="R2379" s="139"/>
      <c r="S2379" s="139"/>
      <c r="T2379" s="139"/>
      <c r="U2379" s="139"/>
      <c r="V2379" s="139"/>
      <c r="W2379" s="139"/>
      <c r="X2379" s="139"/>
      <c r="Y2379" s="139"/>
      <c r="Z2379" s="139"/>
      <c r="AA2379" s="139"/>
      <c r="AB2379" s="139"/>
      <c r="AC2379" s="139"/>
      <c r="AD2379" s="139"/>
      <c r="AE2379" s="139"/>
      <c r="AF2379" s="163"/>
      <c r="AG2379" s="163"/>
      <c r="AH2379" s="163"/>
      <c r="AI2379" s="163"/>
      <c r="AJ2379" s="163"/>
      <c r="AK2379" s="164"/>
      <c r="AL2379" s="139"/>
      <c r="AM2379" s="139"/>
      <c r="AN2379" s="139"/>
      <c r="AO2379" s="139"/>
      <c r="BB2379" s="165"/>
      <c r="BC2379" s="161"/>
      <c r="BD2379" s="166"/>
      <c r="BJ2379" s="165"/>
      <c r="BK2379" s="161"/>
      <c r="BL2379" s="166"/>
      <c r="CJ2379" s="413"/>
      <c r="CK2379" s="413"/>
      <c r="CO2379" s="141"/>
    </row>
    <row r="2380" spans="1:93" s="5" customFormat="1" x14ac:dyDescent="0.25">
      <c r="A2380" s="139"/>
      <c r="B2380" s="139"/>
      <c r="C2380" s="139"/>
      <c r="D2380" s="139"/>
      <c r="E2380" s="139"/>
      <c r="F2380" s="139"/>
      <c r="G2380" s="139"/>
      <c r="H2380" s="139"/>
      <c r="I2380" s="139"/>
      <c r="J2380" s="139"/>
      <c r="K2380" s="139"/>
      <c r="L2380" s="139"/>
      <c r="M2380" s="139"/>
      <c r="N2380" s="139"/>
      <c r="O2380" s="139"/>
      <c r="P2380" s="139"/>
      <c r="Q2380" s="139"/>
      <c r="R2380" s="139"/>
      <c r="S2380" s="139"/>
      <c r="T2380" s="139"/>
      <c r="U2380" s="139"/>
      <c r="V2380" s="139"/>
      <c r="W2380" s="139"/>
      <c r="X2380" s="139"/>
      <c r="Y2380" s="139"/>
      <c r="Z2380" s="139"/>
      <c r="AA2380" s="139"/>
      <c r="AB2380" s="139"/>
      <c r="AC2380" s="139"/>
      <c r="AD2380" s="139"/>
      <c r="AE2380" s="139"/>
      <c r="AF2380" s="163"/>
      <c r="AG2380" s="163"/>
      <c r="AH2380" s="163"/>
      <c r="AI2380" s="163"/>
      <c r="AJ2380" s="163"/>
      <c r="AK2380" s="164"/>
      <c r="AL2380" s="139"/>
      <c r="AM2380" s="139"/>
      <c r="AN2380" s="139"/>
      <c r="AO2380" s="139"/>
      <c r="BB2380" s="165"/>
      <c r="BC2380" s="161"/>
      <c r="BD2380" s="166"/>
      <c r="BJ2380" s="165"/>
      <c r="BK2380" s="161"/>
      <c r="BL2380" s="166"/>
      <c r="CJ2380" s="413"/>
      <c r="CK2380" s="413"/>
      <c r="CO2380" s="141"/>
    </row>
    <row r="2381" spans="1:93" s="5" customFormat="1" x14ac:dyDescent="0.25">
      <c r="A2381" s="139"/>
      <c r="B2381" s="139"/>
      <c r="C2381" s="139"/>
      <c r="D2381" s="139"/>
      <c r="E2381" s="139"/>
      <c r="F2381" s="139"/>
      <c r="G2381" s="139"/>
      <c r="H2381" s="139"/>
      <c r="I2381" s="139"/>
      <c r="J2381" s="139"/>
      <c r="K2381" s="139"/>
      <c r="L2381" s="139"/>
      <c r="M2381" s="139"/>
      <c r="N2381" s="139"/>
      <c r="O2381" s="139"/>
      <c r="P2381" s="139"/>
      <c r="Q2381" s="139"/>
      <c r="R2381" s="139"/>
      <c r="S2381" s="139"/>
      <c r="T2381" s="139"/>
      <c r="U2381" s="139"/>
      <c r="V2381" s="139"/>
      <c r="W2381" s="139"/>
      <c r="X2381" s="139"/>
      <c r="Y2381" s="139"/>
      <c r="Z2381" s="139"/>
      <c r="AA2381" s="139"/>
      <c r="AB2381" s="139"/>
      <c r="AC2381" s="139"/>
      <c r="AD2381" s="139"/>
      <c r="AE2381" s="139"/>
      <c r="AF2381" s="163"/>
      <c r="AG2381" s="163"/>
      <c r="AH2381" s="163"/>
      <c r="AI2381" s="163"/>
      <c r="AJ2381" s="163"/>
      <c r="AK2381" s="164"/>
      <c r="AL2381" s="139"/>
      <c r="AM2381" s="139"/>
      <c r="AN2381" s="139"/>
      <c r="AO2381" s="139"/>
      <c r="BB2381" s="165"/>
      <c r="BC2381" s="161"/>
      <c r="BD2381" s="166"/>
      <c r="BJ2381" s="165"/>
      <c r="BK2381" s="161"/>
      <c r="BL2381" s="166"/>
      <c r="CJ2381" s="413"/>
      <c r="CK2381" s="413"/>
      <c r="CO2381" s="141"/>
    </row>
    <row r="2382" spans="1:93" s="5" customFormat="1" x14ac:dyDescent="0.25">
      <c r="A2382" s="139"/>
      <c r="B2382" s="139"/>
      <c r="C2382" s="139"/>
      <c r="D2382" s="139"/>
      <c r="E2382" s="139"/>
      <c r="F2382" s="139"/>
      <c r="G2382" s="139"/>
      <c r="H2382" s="139"/>
      <c r="I2382" s="139"/>
      <c r="J2382" s="139"/>
      <c r="K2382" s="139"/>
      <c r="L2382" s="139"/>
      <c r="M2382" s="139"/>
      <c r="N2382" s="139"/>
      <c r="O2382" s="139"/>
      <c r="P2382" s="139"/>
      <c r="Q2382" s="139"/>
      <c r="R2382" s="139"/>
      <c r="S2382" s="139"/>
      <c r="T2382" s="139"/>
      <c r="U2382" s="139"/>
      <c r="V2382" s="139"/>
      <c r="W2382" s="139"/>
      <c r="X2382" s="139"/>
      <c r="Y2382" s="139"/>
      <c r="Z2382" s="139"/>
      <c r="AA2382" s="139"/>
      <c r="AB2382" s="139"/>
      <c r="AC2382" s="139"/>
      <c r="AD2382" s="139"/>
      <c r="AE2382" s="139"/>
      <c r="AF2382" s="163"/>
      <c r="AG2382" s="163"/>
      <c r="AH2382" s="163"/>
      <c r="AI2382" s="163"/>
      <c r="AJ2382" s="163"/>
      <c r="AK2382" s="164"/>
      <c r="AL2382" s="139"/>
      <c r="AM2382" s="139"/>
      <c r="AN2382" s="139"/>
      <c r="AO2382" s="139"/>
      <c r="BB2382" s="165"/>
      <c r="BC2382" s="161"/>
      <c r="BD2382" s="166"/>
      <c r="BJ2382" s="165"/>
      <c r="BK2382" s="161"/>
      <c r="BL2382" s="166"/>
      <c r="CJ2382" s="413"/>
      <c r="CK2382" s="413"/>
      <c r="CO2382" s="141"/>
    </row>
    <row r="2383" spans="1:93" s="5" customFormat="1" x14ac:dyDescent="0.25">
      <c r="A2383" s="139"/>
      <c r="B2383" s="139"/>
      <c r="C2383" s="139"/>
      <c r="D2383" s="139"/>
      <c r="E2383" s="139"/>
      <c r="F2383" s="139"/>
      <c r="G2383" s="139"/>
      <c r="H2383" s="139"/>
      <c r="I2383" s="139"/>
      <c r="J2383" s="139"/>
      <c r="K2383" s="139"/>
      <c r="L2383" s="139"/>
      <c r="M2383" s="139"/>
      <c r="N2383" s="139"/>
      <c r="O2383" s="139"/>
      <c r="P2383" s="139"/>
      <c r="Q2383" s="139"/>
      <c r="R2383" s="139"/>
      <c r="S2383" s="139"/>
      <c r="T2383" s="139"/>
      <c r="U2383" s="139"/>
      <c r="V2383" s="139"/>
      <c r="W2383" s="139"/>
      <c r="X2383" s="139"/>
      <c r="Y2383" s="139"/>
      <c r="Z2383" s="139"/>
      <c r="AA2383" s="139"/>
      <c r="AB2383" s="139"/>
      <c r="AC2383" s="139"/>
      <c r="AD2383" s="139"/>
      <c r="AE2383" s="139"/>
      <c r="AF2383" s="163"/>
      <c r="AG2383" s="163"/>
      <c r="AH2383" s="163"/>
      <c r="AI2383" s="163"/>
      <c r="AJ2383" s="163"/>
      <c r="AK2383" s="164"/>
      <c r="AL2383" s="139"/>
      <c r="AM2383" s="139"/>
      <c r="AN2383" s="139"/>
      <c r="AO2383" s="139"/>
      <c r="BB2383" s="165"/>
      <c r="BC2383" s="161"/>
      <c r="BD2383" s="166"/>
      <c r="BJ2383" s="165"/>
      <c r="BK2383" s="161"/>
      <c r="BL2383" s="166"/>
      <c r="CJ2383" s="413"/>
      <c r="CK2383" s="413"/>
      <c r="CO2383" s="141"/>
    </row>
    <row r="2384" spans="1:93" s="5" customFormat="1" x14ac:dyDescent="0.25">
      <c r="A2384" s="139"/>
      <c r="B2384" s="139"/>
      <c r="C2384" s="139"/>
      <c r="D2384" s="139"/>
      <c r="E2384" s="139"/>
      <c r="F2384" s="139"/>
      <c r="G2384" s="139"/>
      <c r="H2384" s="139"/>
      <c r="I2384" s="139"/>
      <c r="J2384" s="139"/>
      <c r="K2384" s="139"/>
      <c r="L2384" s="139"/>
      <c r="M2384" s="139"/>
      <c r="N2384" s="139"/>
      <c r="O2384" s="139"/>
      <c r="P2384" s="139"/>
      <c r="Q2384" s="139"/>
      <c r="R2384" s="139"/>
      <c r="S2384" s="139"/>
      <c r="T2384" s="139"/>
      <c r="U2384" s="139"/>
      <c r="V2384" s="139"/>
      <c r="W2384" s="139"/>
      <c r="X2384" s="139"/>
      <c r="Y2384" s="139"/>
      <c r="Z2384" s="139"/>
      <c r="AA2384" s="139"/>
      <c r="AB2384" s="139"/>
      <c r="AC2384" s="139"/>
      <c r="AD2384" s="139"/>
      <c r="AE2384" s="139"/>
      <c r="AF2384" s="163"/>
      <c r="AG2384" s="163"/>
      <c r="AH2384" s="163"/>
      <c r="AI2384" s="163"/>
      <c r="AJ2384" s="163"/>
      <c r="AK2384" s="164"/>
      <c r="AL2384" s="139"/>
      <c r="AM2384" s="139"/>
      <c r="AN2384" s="139"/>
      <c r="AO2384" s="139"/>
      <c r="BB2384" s="165"/>
      <c r="BC2384" s="161"/>
      <c r="BD2384" s="166"/>
      <c r="BJ2384" s="165"/>
      <c r="BK2384" s="161"/>
      <c r="BL2384" s="166"/>
      <c r="CJ2384" s="413"/>
      <c r="CK2384" s="413"/>
      <c r="CO2384" s="141"/>
    </row>
    <row r="2385" spans="1:93" s="5" customFormat="1" x14ac:dyDescent="0.25">
      <c r="A2385" s="139"/>
      <c r="B2385" s="139"/>
      <c r="C2385" s="139"/>
      <c r="D2385" s="139"/>
      <c r="E2385" s="139"/>
      <c r="F2385" s="139"/>
      <c r="G2385" s="139"/>
      <c r="H2385" s="139"/>
      <c r="I2385" s="139"/>
      <c r="J2385" s="139"/>
      <c r="K2385" s="139"/>
      <c r="L2385" s="139"/>
      <c r="M2385" s="139"/>
      <c r="N2385" s="139"/>
      <c r="O2385" s="139"/>
      <c r="P2385" s="139"/>
      <c r="Q2385" s="139"/>
      <c r="R2385" s="139"/>
      <c r="S2385" s="139"/>
      <c r="T2385" s="139"/>
      <c r="U2385" s="139"/>
      <c r="V2385" s="139"/>
      <c r="W2385" s="139"/>
      <c r="X2385" s="139"/>
      <c r="Y2385" s="139"/>
      <c r="Z2385" s="139"/>
      <c r="AA2385" s="139"/>
      <c r="AB2385" s="139"/>
      <c r="AC2385" s="139"/>
      <c r="AD2385" s="139"/>
      <c r="AE2385" s="139"/>
      <c r="AF2385" s="163"/>
      <c r="AG2385" s="163"/>
      <c r="AH2385" s="163"/>
      <c r="AI2385" s="163"/>
      <c r="AJ2385" s="163"/>
      <c r="AK2385" s="164"/>
      <c r="AL2385" s="139"/>
      <c r="AM2385" s="139"/>
      <c r="AN2385" s="139"/>
      <c r="AO2385" s="139"/>
      <c r="BB2385" s="165"/>
      <c r="BC2385" s="161"/>
      <c r="BD2385" s="166"/>
      <c r="BJ2385" s="165"/>
      <c r="BK2385" s="161"/>
      <c r="BL2385" s="166"/>
      <c r="CJ2385" s="413"/>
      <c r="CK2385" s="413"/>
      <c r="CO2385" s="141"/>
    </row>
    <row r="2386" spans="1:93" s="5" customFormat="1" x14ac:dyDescent="0.25">
      <c r="A2386" s="139"/>
      <c r="B2386" s="139"/>
      <c r="C2386" s="139"/>
      <c r="D2386" s="139"/>
      <c r="E2386" s="139"/>
      <c r="F2386" s="139"/>
      <c r="G2386" s="139"/>
      <c r="H2386" s="139"/>
      <c r="I2386" s="139"/>
      <c r="J2386" s="139"/>
      <c r="K2386" s="139"/>
      <c r="L2386" s="139"/>
      <c r="M2386" s="139"/>
      <c r="N2386" s="139"/>
      <c r="O2386" s="139"/>
      <c r="P2386" s="139"/>
      <c r="Q2386" s="139"/>
      <c r="R2386" s="139"/>
      <c r="S2386" s="139"/>
      <c r="T2386" s="139"/>
      <c r="U2386" s="139"/>
      <c r="V2386" s="139"/>
      <c r="W2386" s="139"/>
      <c r="X2386" s="139"/>
      <c r="Y2386" s="139"/>
      <c r="Z2386" s="139"/>
      <c r="AA2386" s="139"/>
      <c r="AB2386" s="139"/>
      <c r="AC2386" s="139"/>
      <c r="AD2386" s="139"/>
      <c r="AE2386" s="139"/>
      <c r="AF2386" s="163"/>
      <c r="AG2386" s="163"/>
      <c r="AH2386" s="163"/>
      <c r="AI2386" s="163"/>
      <c r="AJ2386" s="163"/>
      <c r="AK2386" s="164"/>
      <c r="AL2386" s="139"/>
      <c r="AM2386" s="139"/>
      <c r="AN2386" s="139"/>
      <c r="AO2386" s="139"/>
      <c r="BB2386" s="165"/>
      <c r="BC2386" s="161"/>
      <c r="BD2386" s="166"/>
      <c r="BJ2386" s="165"/>
      <c r="BK2386" s="161"/>
      <c r="BL2386" s="166"/>
      <c r="CJ2386" s="413"/>
      <c r="CK2386" s="413"/>
      <c r="CO2386" s="141"/>
    </row>
    <row r="2387" spans="1:93" s="5" customFormat="1" x14ac:dyDescent="0.25">
      <c r="A2387" s="139"/>
      <c r="B2387" s="139"/>
      <c r="C2387" s="139"/>
      <c r="D2387" s="139"/>
      <c r="E2387" s="139"/>
      <c r="F2387" s="139"/>
      <c r="G2387" s="139"/>
      <c r="H2387" s="139"/>
      <c r="I2387" s="139"/>
      <c r="J2387" s="139"/>
      <c r="K2387" s="139"/>
      <c r="L2387" s="139"/>
      <c r="M2387" s="139"/>
      <c r="N2387" s="139"/>
      <c r="O2387" s="139"/>
      <c r="P2387" s="139"/>
      <c r="Q2387" s="139"/>
      <c r="R2387" s="139"/>
      <c r="S2387" s="139"/>
      <c r="T2387" s="139"/>
      <c r="U2387" s="139"/>
      <c r="V2387" s="139"/>
      <c r="W2387" s="139"/>
      <c r="X2387" s="139"/>
      <c r="Y2387" s="139"/>
      <c r="Z2387" s="139"/>
      <c r="AA2387" s="139"/>
      <c r="AB2387" s="139"/>
      <c r="AC2387" s="139"/>
      <c r="AD2387" s="139"/>
      <c r="AE2387" s="139"/>
      <c r="AF2387" s="163"/>
      <c r="AG2387" s="163"/>
      <c r="AH2387" s="163"/>
      <c r="AI2387" s="163"/>
      <c r="AJ2387" s="163"/>
      <c r="AK2387" s="164"/>
      <c r="AL2387" s="139"/>
      <c r="AM2387" s="139"/>
      <c r="AN2387" s="139"/>
      <c r="AO2387" s="139"/>
      <c r="BB2387" s="165"/>
      <c r="BC2387" s="161"/>
      <c r="BD2387" s="166"/>
      <c r="BJ2387" s="165"/>
      <c r="BK2387" s="161"/>
      <c r="BL2387" s="166"/>
      <c r="CJ2387" s="413"/>
      <c r="CK2387" s="413"/>
      <c r="CO2387" s="141"/>
    </row>
    <row r="2388" spans="1:93" s="5" customFormat="1" x14ac:dyDescent="0.25">
      <c r="A2388" s="139"/>
      <c r="B2388" s="139"/>
      <c r="C2388" s="139"/>
      <c r="D2388" s="139"/>
      <c r="E2388" s="139"/>
      <c r="F2388" s="139"/>
      <c r="G2388" s="139"/>
      <c r="H2388" s="139"/>
      <c r="I2388" s="139"/>
      <c r="J2388" s="139"/>
      <c r="K2388" s="139"/>
      <c r="L2388" s="139"/>
      <c r="M2388" s="139"/>
      <c r="N2388" s="139"/>
      <c r="O2388" s="139"/>
      <c r="P2388" s="139"/>
      <c r="Q2388" s="139"/>
      <c r="R2388" s="139"/>
      <c r="S2388" s="139"/>
      <c r="T2388" s="139"/>
      <c r="U2388" s="139"/>
      <c r="V2388" s="139"/>
      <c r="W2388" s="139"/>
      <c r="X2388" s="139"/>
      <c r="Y2388" s="139"/>
      <c r="Z2388" s="139"/>
      <c r="AA2388" s="139"/>
      <c r="AB2388" s="139"/>
      <c r="AC2388" s="139"/>
      <c r="AD2388" s="139"/>
      <c r="AE2388" s="139"/>
      <c r="AF2388" s="163"/>
      <c r="AG2388" s="163"/>
      <c r="AH2388" s="163"/>
      <c r="AI2388" s="163"/>
      <c r="AJ2388" s="163"/>
      <c r="AK2388" s="164"/>
      <c r="AL2388" s="139"/>
      <c r="AM2388" s="139"/>
      <c r="AN2388" s="139"/>
      <c r="AO2388" s="139"/>
      <c r="BB2388" s="165"/>
      <c r="BC2388" s="161"/>
      <c r="BD2388" s="166"/>
      <c r="BJ2388" s="165"/>
      <c r="BK2388" s="161"/>
      <c r="BL2388" s="166"/>
      <c r="CJ2388" s="413"/>
      <c r="CK2388" s="413"/>
      <c r="CO2388" s="141"/>
    </row>
    <row r="2389" spans="1:93" s="5" customFormat="1" x14ac:dyDescent="0.25">
      <c r="A2389" s="139"/>
      <c r="B2389" s="139"/>
      <c r="C2389" s="139"/>
      <c r="D2389" s="139"/>
      <c r="E2389" s="139"/>
      <c r="F2389" s="139"/>
      <c r="G2389" s="139"/>
      <c r="H2389" s="139"/>
      <c r="I2389" s="139"/>
      <c r="J2389" s="139"/>
      <c r="K2389" s="139"/>
      <c r="L2389" s="139"/>
      <c r="M2389" s="139"/>
      <c r="N2389" s="139"/>
      <c r="O2389" s="139"/>
      <c r="P2389" s="139"/>
      <c r="Q2389" s="139"/>
      <c r="R2389" s="139"/>
      <c r="S2389" s="139"/>
      <c r="T2389" s="139"/>
      <c r="U2389" s="139"/>
      <c r="V2389" s="139"/>
      <c r="W2389" s="139"/>
      <c r="X2389" s="139"/>
      <c r="Y2389" s="139"/>
      <c r="Z2389" s="139"/>
      <c r="AA2389" s="139"/>
      <c r="AB2389" s="139"/>
      <c r="AC2389" s="139"/>
      <c r="AD2389" s="139"/>
      <c r="AE2389" s="139"/>
      <c r="AF2389" s="163"/>
      <c r="AG2389" s="163"/>
      <c r="AH2389" s="163"/>
      <c r="AI2389" s="163"/>
      <c r="AJ2389" s="163"/>
      <c r="AK2389" s="164"/>
      <c r="AL2389" s="139"/>
      <c r="AM2389" s="139"/>
      <c r="AN2389" s="139"/>
      <c r="AO2389" s="139"/>
      <c r="BB2389" s="165"/>
      <c r="BC2389" s="161"/>
      <c r="BD2389" s="166"/>
      <c r="BJ2389" s="165"/>
      <c r="BK2389" s="161"/>
      <c r="BL2389" s="166"/>
      <c r="CJ2389" s="413"/>
      <c r="CK2389" s="413"/>
      <c r="CO2389" s="141"/>
    </row>
    <row r="2390" spans="1:93" s="5" customFormat="1" x14ac:dyDescent="0.25">
      <c r="A2390" s="139"/>
      <c r="B2390" s="139"/>
      <c r="C2390" s="139"/>
      <c r="D2390" s="139"/>
      <c r="E2390" s="139"/>
      <c r="F2390" s="139"/>
      <c r="G2390" s="139"/>
      <c r="H2390" s="139"/>
      <c r="I2390" s="139"/>
      <c r="J2390" s="139"/>
      <c r="K2390" s="139"/>
      <c r="L2390" s="139"/>
      <c r="M2390" s="139"/>
      <c r="N2390" s="139"/>
      <c r="O2390" s="139"/>
      <c r="P2390" s="139"/>
      <c r="Q2390" s="139"/>
      <c r="R2390" s="139"/>
      <c r="S2390" s="139"/>
      <c r="T2390" s="139"/>
      <c r="U2390" s="139"/>
      <c r="V2390" s="139"/>
      <c r="W2390" s="139"/>
      <c r="X2390" s="139"/>
      <c r="Y2390" s="139"/>
      <c r="Z2390" s="139"/>
      <c r="AA2390" s="139"/>
      <c r="AB2390" s="139"/>
      <c r="AC2390" s="139"/>
      <c r="AD2390" s="139"/>
      <c r="AE2390" s="139"/>
      <c r="AF2390" s="163"/>
      <c r="AG2390" s="163"/>
      <c r="AH2390" s="163"/>
      <c r="AI2390" s="163"/>
      <c r="AJ2390" s="163"/>
      <c r="AK2390" s="164"/>
      <c r="AL2390" s="139"/>
      <c r="AM2390" s="139"/>
      <c r="AN2390" s="139"/>
      <c r="AO2390" s="139"/>
      <c r="BB2390" s="165"/>
      <c r="BC2390" s="161"/>
      <c r="BD2390" s="166"/>
      <c r="BJ2390" s="165"/>
      <c r="BK2390" s="161"/>
      <c r="BL2390" s="166"/>
      <c r="CJ2390" s="413"/>
      <c r="CK2390" s="413"/>
      <c r="CO2390" s="141"/>
    </row>
    <row r="2391" spans="1:93" s="5" customFormat="1" x14ac:dyDescent="0.25">
      <c r="A2391" s="139"/>
      <c r="B2391" s="139"/>
      <c r="C2391" s="139"/>
      <c r="D2391" s="139"/>
      <c r="E2391" s="139"/>
      <c r="F2391" s="139"/>
      <c r="G2391" s="139"/>
      <c r="H2391" s="139"/>
      <c r="I2391" s="139"/>
      <c r="J2391" s="139"/>
      <c r="K2391" s="139"/>
      <c r="L2391" s="139"/>
      <c r="M2391" s="139"/>
      <c r="N2391" s="139"/>
      <c r="O2391" s="139"/>
      <c r="P2391" s="139"/>
      <c r="Q2391" s="139"/>
      <c r="R2391" s="139"/>
      <c r="S2391" s="139"/>
      <c r="T2391" s="139"/>
      <c r="U2391" s="139"/>
      <c r="V2391" s="139"/>
      <c r="W2391" s="139"/>
      <c r="X2391" s="139"/>
      <c r="Y2391" s="139"/>
      <c r="Z2391" s="139"/>
      <c r="AA2391" s="139"/>
      <c r="AB2391" s="139"/>
      <c r="AC2391" s="139"/>
      <c r="AD2391" s="139"/>
      <c r="AE2391" s="139"/>
      <c r="AF2391" s="163"/>
      <c r="AG2391" s="163"/>
      <c r="AH2391" s="163"/>
      <c r="AI2391" s="163"/>
      <c r="AJ2391" s="163"/>
      <c r="AK2391" s="164"/>
      <c r="AL2391" s="139"/>
      <c r="AM2391" s="139"/>
      <c r="AN2391" s="139"/>
      <c r="AO2391" s="139"/>
      <c r="BB2391" s="165"/>
      <c r="BC2391" s="161"/>
      <c r="BD2391" s="166"/>
      <c r="BJ2391" s="165"/>
      <c r="BK2391" s="161"/>
      <c r="BL2391" s="166"/>
      <c r="CJ2391" s="413"/>
      <c r="CK2391" s="413"/>
      <c r="CO2391" s="141"/>
    </row>
    <row r="2392" spans="1:93" s="5" customFormat="1" x14ac:dyDescent="0.25">
      <c r="A2392" s="139"/>
      <c r="B2392" s="139"/>
      <c r="C2392" s="139"/>
      <c r="D2392" s="139"/>
      <c r="E2392" s="139"/>
      <c r="F2392" s="139"/>
      <c r="G2392" s="139"/>
      <c r="H2392" s="139"/>
      <c r="I2392" s="139"/>
      <c r="J2392" s="139"/>
      <c r="K2392" s="139"/>
      <c r="L2392" s="139"/>
      <c r="M2392" s="139"/>
      <c r="N2392" s="139"/>
      <c r="O2392" s="139"/>
      <c r="P2392" s="139"/>
      <c r="Q2392" s="139"/>
      <c r="R2392" s="139"/>
      <c r="S2392" s="139"/>
      <c r="T2392" s="139"/>
      <c r="U2392" s="139"/>
      <c r="V2392" s="139"/>
      <c r="W2392" s="139"/>
      <c r="X2392" s="139"/>
      <c r="Y2392" s="139"/>
      <c r="Z2392" s="139"/>
      <c r="AA2392" s="139"/>
      <c r="AB2392" s="139"/>
      <c r="AC2392" s="139"/>
      <c r="AD2392" s="139"/>
      <c r="AE2392" s="139"/>
      <c r="AF2392" s="163"/>
      <c r="AG2392" s="163"/>
      <c r="AH2392" s="163"/>
      <c r="AI2392" s="163"/>
      <c r="AJ2392" s="163"/>
      <c r="AK2392" s="164"/>
      <c r="AL2392" s="139"/>
      <c r="AM2392" s="139"/>
      <c r="AN2392" s="139"/>
      <c r="AO2392" s="139"/>
      <c r="BB2392" s="165"/>
      <c r="BC2392" s="161"/>
      <c r="BD2392" s="166"/>
      <c r="BJ2392" s="165"/>
      <c r="BK2392" s="161"/>
      <c r="BL2392" s="166"/>
      <c r="CJ2392" s="413"/>
      <c r="CK2392" s="413"/>
      <c r="CO2392" s="141"/>
    </row>
    <row r="2393" spans="1:93" s="5" customFormat="1" x14ac:dyDescent="0.25">
      <c r="A2393" s="139"/>
      <c r="B2393" s="139"/>
      <c r="C2393" s="139"/>
      <c r="D2393" s="139"/>
      <c r="E2393" s="139"/>
      <c r="F2393" s="139"/>
      <c r="G2393" s="139"/>
      <c r="H2393" s="139"/>
      <c r="I2393" s="139"/>
      <c r="J2393" s="139"/>
      <c r="K2393" s="139"/>
      <c r="L2393" s="139"/>
      <c r="M2393" s="139"/>
      <c r="N2393" s="139"/>
      <c r="O2393" s="139"/>
      <c r="P2393" s="139"/>
      <c r="Q2393" s="139"/>
      <c r="R2393" s="139"/>
      <c r="S2393" s="139"/>
      <c r="T2393" s="139"/>
      <c r="U2393" s="139"/>
      <c r="V2393" s="139"/>
      <c r="W2393" s="139"/>
      <c r="X2393" s="139"/>
      <c r="Y2393" s="139"/>
      <c r="Z2393" s="139"/>
      <c r="AA2393" s="139"/>
      <c r="AB2393" s="139"/>
      <c r="AC2393" s="139"/>
      <c r="AD2393" s="139"/>
      <c r="AE2393" s="139"/>
      <c r="AF2393" s="163"/>
      <c r="AG2393" s="163"/>
      <c r="AH2393" s="163"/>
      <c r="AI2393" s="163"/>
      <c r="AJ2393" s="163"/>
      <c r="AK2393" s="164"/>
      <c r="AL2393" s="139"/>
      <c r="AM2393" s="139"/>
      <c r="AN2393" s="139"/>
      <c r="AO2393" s="139"/>
      <c r="BB2393" s="165"/>
      <c r="BC2393" s="161"/>
      <c r="BD2393" s="166"/>
      <c r="BJ2393" s="165"/>
      <c r="BK2393" s="161"/>
      <c r="BL2393" s="166"/>
      <c r="CJ2393" s="413"/>
      <c r="CK2393" s="413"/>
      <c r="CO2393" s="141"/>
    </row>
    <row r="2394" spans="1:93" s="5" customFormat="1" x14ac:dyDescent="0.25">
      <c r="A2394" s="139"/>
      <c r="B2394" s="139"/>
      <c r="C2394" s="139"/>
      <c r="D2394" s="139"/>
      <c r="E2394" s="139"/>
      <c r="F2394" s="139"/>
      <c r="G2394" s="139"/>
      <c r="H2394" s="139"/>
      <c r="I2394" s="139"/>
      <c r="J2394" s="139"/>
      <c r="K2394" s="139"/>
      <c r="L2394" s="139"/>
      <c r="M2394" s="139"/>
      <c r="N2394" s="139"/>
      <c r="O2394" s="139"/>
      <c r="P2394" s="139"/>
      <c r="Q2394" s="139"/>
      <c r="R2394" s="139"/>
      <c r="S2394" s="139"/>
      <c r="T2394" s="139"/>
      <c r="U2394" s="139"/>
      <c r="V2394" s="139"/>
      <c r="W2394" s="139"/>
      <c r="X2394" s="139"/>
      <c r="Y2394" s="139"/>
      <c r="Z2394" s="139"/>
      <c r="AA2394" s="139"/>
      <c r="AB2394" s="139"/>
      <c r="AC2394" s="139"/>
      <c r="AD2394" s="139"/>
      <c r="AE2394" s="139"/>
      <c r="AF2394" s="163"/>
      <c r="AG2394" s="163"/>
      <c r="AH2394" s="163"/>
      <c r="AI2394" s="163"/>
      <c r="AJ2394" s="163"/>
      <c r="AK2394" s="164"/>
      <c r="AL2394" s="139"/>
      <c r="AM2394" s="139"/>
      <c r="AN2394" s="139"/>
      <c r="AO2394" s="139"/>
      <c r="BB2394" s="165"/>
      <c r="BC2394" s="161"/>
      <c r="BD2394" s="166"/>
      <c r="BJ2394" s="165"/>
      <c r="BK2394" s="161"/>
      <c r="BL2394" s="166"/>
      <c r="CJ2394" s="413"/>
      <c r="CK2394" s="413"/>
      <c r="CO2394" s="141"/>
    </row>
    <row r="2395" spans="1:93" s="5" customFormat="1" x14ac:dyDescent="0.25">
      <c r="A2395" s="139"/>
      <c r="B2395" s="139"/>
      <c r="C2395" s="139"/>
      <c r="D2395" s="139"/>
      <c r="E2395" s="139"/>
      <c r="F2395" s="139"/>
      <c r="G2395" s="139"/>
      <c r="H2395" s="139"/>
      <c r="I2395" s="139"/>
      <c r="J2395" s="139"/>
      <c r="K2395" s="139"/>
      <c r="L2395" s="139"/>
      <c r="M2395" s="139"/>
      <c r="N2395" s="139"/>
      <c r="O2395" s="139"/>
      <c r="P2395" s="139"/>
      <c r="Q2395" s="139"/>
      <c r="R2395" s="139"/>
      <c r="S2395" s="139"/>
      <c r="T2395" s="139"/>
      <c r="U2395" s="139"/>
      <c r="V2395" s="139"/>
      <c r="W2395" s="139"/>
      <c r="X2395" s="139"/>
      <c r="Y2395" s="139"/>
      <c r="Z2395" s="139"/>
      <c r="AA2395" s="139"/>
      <c r="AB2395" s="139"/>
      <c r="AC2395" s="139"/>
      <c r="AD2395" s="139"/>
      <c r="AE2395" s="139"/>
      <c r="AF2395" s="163"/>
      <c r="AG2395" s="163"/>
      <c r="AH2395" s="163"/>
      <c r="AI2395" s="163"/>
      <c r="AJ2395" s="163"/>
      <c r="AK2395" s="164"/>
      <c r="AL2395" s="139"/>
      <c r="AM2395" s="139"/>
      <c r="AN2395" s="139"/>
      <c r="AO2395" s="139"/>
      <c r="BB2395" s="165"/>
      <c r="BC2395" s="161"/>
      <c r="BD2395" s="166"/>
      <c r="BJ2395" s="165"/>
      <c r="BK2395" s="161"/>
      <c r="BL2395" s="166"/>
      <c r="CJ2395" s="413"/>
      <c r="CK2395" s="413"/>
      <c r="CO2395" s="141"/>
    </row>
    <row r="2396" spans="1:93" s="5" customFormat="1" x14ac:dyDescent="0.25">
      <c r="A2396" s="139"/>
      <c r="B2396" s="139"/>
      <c r="C2396" s="139"/>
      <c r="D2396" s="139"/>
      <c r="E2396" s="139"/>
      <c r="F2396" s="139"/>
      <c r="G2396" s="139"/>
      <c r="H2396" s="139"/>
      <c r="I2396" s="139"/>
      <c r="J2396" s="139"/>
      <c r="K2396" s="139"/>
      <c r="L2396" s="139"/>
      <c r="M2396" s="139"/>
      <c r="N2396" s="139"/>
      <c r="O2396" s="139"/>
      <c r="P2396" s="139"/>
      <c r="Q2396" s="139"/>
      <c r="R2396" s="139"/>
      <c r="S2396" s="139"/>
      <c r="T2396" s="139"/>
      <c r="U2396" s="139"/>
      <c r="V2396" s="139"/>
      <c r="W2396" s="139"/>
      <c r="X2396" s="139"/>
      <c r="Y2396" s="139"/>
      <c r="Z2396" s="139"/>
      <c r="AA2396" s="139"/>
      <c r="AB2396" s="139"/>
      <c r="AC2396" s="139"/>
      <c r="AD2396" s="139"/>
      <c r="AE2396" s="139"/>
      <c r="AF2396" s="163"/>
      <c r="AG2396" s="163"/>
      <c r="AH2396" s="163"/>
      <c r="AI2396" s="163"/>
      <c r="AJ2396" s="163"/>
      <c r="AK2396" s="164"/>
      <c r="AL2396" s="139"/>
      <c r="AM2396" s="139"/>
      <c r="AN2396" s="139"/>
      <c r="AO2396" s="139"/>
      <c r="BB2396" s="165"/>
      <c r="BC2396" s="161"/>
      <c r="BD2396" s="166"/>
      <c r="BJ2396" s="165"/>
      <c r="BK2396" s="161"/>
      <c r="BL2396" s="166"/>
      <c r="CJ2396" s="413"/>
      <c r="CK2396" s="413"/>
      <c r="CO2396" s="141"/>
    </row>
    <row r="2397" spans="1:93" s="5" customFormat="1" x14ac:dyDescent="0.25">
      <c r="A2397" s="139"/>
      <c r="B2397" s="139"/>
      <c r="C2397" s="139"/>
      <c r="D2397" s="139"/>
      <c r="E2397" s="139"/>
      <c r="F2397" s="139"/>
      <c r="G2397" s="139"/>
      <c r="H2397" s="139"/>
      <c r="I2397" s="139"/>
      <c r="J2397" s="139"/>
      <c r="K2397" s="139"/>
      <c r="L2397" s="139"/>
      <c r="M2397" s="139"/>
      <c r="N2397" s="139"/>
      <c r="O2397" s="139"/>
      <c r="P2397" s="139"/>
      <c r="Q2397" s="139"/>
      <c r="R2397" s="139"/>
      <c r="S2397" s="139"/>
      <c r="T2397" s="139"/>
      <c r="U2397" s="139"/>
      <c r="V2397" s="139"/>
      <c r="W2397" s="139"/>
      <c r="X2397" s="139"/>
      <c r="Y2397" s="139"/>
      <c r="Z2397" s="139"/>
      <c r="AA2397" s="139"/>
      <c r="AB2397" s="139"/>
      <c r="AC2397" s="139"/>
      <c r="AD2397" s="139"/>
      <c r="AE2397" s="139"/>
      <c r="AF2397" s="163"/>
      <c r="AG2397" s="163"/>
      <c r="AH2397" s="163"/>
      <c r="AI2397" s="163"/>
      <c r="AJ2397" s="163"/>
      <c r="AK2397" s="164"/>
      <c r="AL2397" s="139"/>
      <c r="AM2397" s="139"/>
      <c r="AN2397" s="139"/>
      <c r="AO2397" s="139"/>
      <c r="BB2397" s="165"/>
      <c r="BC2397" s="161"/>
      <c r="BD2397" s="166"/>
      <c r="BJ2397" s="165"/>
      <c r="BK2397" s="161"/>
      <c r="BL2397" s="166"/>
      <c r="CJ2397" s="413"/>
      <c r="CK2397" s="413"/>
      <c r="CO2397" s="141"/>
    </row>
    <row r="2398" spans="1:93" s="5" customFormat="1" x14ac:dyDescent="0.25">
      <c r="A2398" s="139"/>
      <c r="B2398" s="139"/>
      <c r="C2398" s="139"/>
      <c r="D2398" s="139"/>
      <c r="E2398" s="139"/>
      <c r="F2398" s="139"/>
      <c r="G2398" s="139"/>
      <c r="H2398" s="139"/>
      <c r="I2398" s="139"/>
      <c r="J2398" s="139"/>
      <c r="K2398" s="139"/>
      <c r="L2398" s="139"/>
      <c r="M2398" s="139"/>
      <c r="N2398" s="139"/>
      <c r="O2398" s="139"/>
      <c r="P2398" s="139"/>
      <c r="Q2398" s="139"/>
      <c r="R2398" s="139"/>
      <c r="S2398" s="139"/>
      <c r="T2398" s="139"/>
      <c r="U2398" s="139"/>
      <c r="V2398" s="139"/>
      <c r="W2398" s="139"/>
      <c r="X2398" s="139"/>
      <c r="Y2398" s="139"/>
      <c r="Z2398" s="139"/>
      <c r="AA2398" s="139"/>
      <c r="AB2398" s="139"/>
      <c r="AC2398" s="139"/>
      <c r="AD2398" s="139"/>
      <c r="AE2398" s="139"/>
      <c r="AF2398" s="163"/>
      <c r="AG2398" s="163"/>
      <c r="AH2398" s="163"/>
      <c r="AI2398" s="163"/>
      <c r="AJ2398" s="163"/>
      <c r="AK2398" s="164"/>
      <c r="AL2398" s="139"/>
      <c r="AM2398" s="139"/>
      <c r="AN2398" s="139"/>
      <c r="AO2398" s="139"/>
      <c r="BB2398" s="165"/>
      <c r="BC2398" s="161"/>
      <c r="BD2398" s="166"/>
      <c r="BJ2398" s="165"/>
      <c r="BK2398" s="161"/>
      <c r="BL2398" s="166"/>
      <c r="CJ2398" s="413"/>
      <c r="CK2398" s="413"/>
      <c r="CO2398" s="141"/>
    </row>
    <row r="2399" spans="1:93" s="5" customFormat="1" x14ac:dyDescent="0.25">
      <c r="A2399" s="139"/>
      <c r="B2399" s="139"/>
      <c r="C2399" s="139"/>
      <c r="D2399" s="139"/>
      <c r="E2399" s="139"/>
      <c r="F2399" s="139"/>
      <c r="G2399" s="139"/>
      <c r="H2399" s="139"/>
      <c r="I2399" s="139"/>
      <c r="J2399" s="139"/>
      <c r="K2399" s="139"/>
      <c r="L2399" s="139"/>
      <c r="M2399" s="139"/>
      <c r="N2399" s="139"/>
      <c r="O2399" s="139"/>
      <c r="P2399" s="139"/>
      <c r="Q2399" s="139"/>
      <c r="R2399" s="139"/>
      <c r="S2399" s="139"/>
      <c r="T2399" s="139"/>
      <c r="U2399" s="139"/>
      <c r="V2399" s="139"/>
      <c r="W2399" s="139"/>
      <c r="X2399" s="139"/>
      <c r="Y2399" s="139"/>
      <c r="Z2399" s="139"/>
      <c r="AA2399" s="139"/>
      <c r="AB2399" s="139"/>
      <c r="AC2399" s="139"/>
      <c r="AD2399" s="139"/>
      <c r="AE2399" s="139"/>
      <c r="AF2399" s="163"/>
      <c r="AG2399" s="163"/>
      <c r="AH2399" s="163"/>
      <c r="AI2399" s="163"/>
      <c r="AJ2399" s="163"/>
      <c r="AK2399" s="164"/>
      <c r="AL2399" s="139"/>
      <c r="AM2399" s="139"/>
      <c r="AN2399" s="139"/>
      <c r="AO2399" s="139"/>
      <c r="BB2399" s="165"/>
      <c r="BC2399" s="161"/>
      <c r="BD2399" s="166"/>
      <c r="BJ2399" s="165"/>
      <c r="BK2399" s="161"/>
      <c r="BL2399" s="166"/>
      <c r="CJ2399" s="413"/>
      <c r="CK2399" s="413"/>
      <c r="CO2399" s="141"/>
    </row>
    <row r="2400" spans="1:93" s="5" customFormat="1" x14ac:dyDescent="0.25">
      <c r="A2400" s="139"/>
      <c r="B2400" s="139"/>
      <c r="C2400" s="139"/>
      <c r="D2400" s="139"/>
      <c r="E2400" s="139"/>
      <c r="F2400" s="139"/>
      <c r="G2400" s="139"/>
      <c r="H2400" s="139"/>
      <c r="I2400" s="139"/>
      <c r="J2400" s="139"/>
      <c r="K2400" s="139"/>
      <c r="L2400" s="139"/>
      <c r="M2400" s="139"/>
      <c r="N2400" s="139"/>
      <c r="O2400" s="139"/>
      <c r="P2400" s="139"/>
      <c r="Q2400" s="139"/>
      <c r="R2400" s="139"/>
      <c r="S2400" s="139"/>
      <c r="T2400" s="139"/>
      <c r="U2400" s="139"/>
      <c r="V2400" s="139"/>
      <c r="W2400" s="139"/>
      <c r="X2400" s="139"/>
      <c r="Y2400" s="139"/>
      <c r="Z2400" s="139"/>
      <c r="AA2400" s="139"/>
      <c r="AB2400" s="139"/>
      <c r="AC2400" s="139"/>
      <c r="AD2400" s="139"/>
      <c r="AE2400" s="139"/>
      <c r="AF2400" s="163"/>
      <c r="AG2400" s="163"/>
      <c r="AH2400" s="163"/>
      <c r="AI2400" s="163"/>
      <c r="AJ2400" s="163"/>
      <c r="AK2400" s="164"/>
      <c r="AL2400" s="139"/>
      <c r="AM2400" s="139"/>
      <c r="AN2400" s="139"/>
      <c r="AO2400" s="139"/>
      <c r="BB2400" s="165"/>
      <c r="BC2400" s="161"/>
      <c r="BD2400" s="166"/>
      <c r="BJ2400" s="165"/>
      <c r="BK2400" s="161"/>
      <c r="BL2400" s="166"/>
      <c r="CJ2400" s="413"/>
      <c r="CK2400" s="413"/>
      <c r="CO2400" s="141"/>
    </row>
    <row r="2401" spans="1:93" s="5" customFormat="1" x14ac:dyDescent="0.25">
      <c r="A2401" s="139"/>
      <c r="B2401" s="139"/>
      <c r="C2401" s="139"/>
      <c r="D2401" s="139"/>
      <c r="E2401" s="139"/>
      <c r="F2401" s="139"/>
      <c r="G2401" s="139"/>
      <c r="H2401" s="139"/>
      <c r="I2401" s="139"/>
      <c r="J2401" s="139"/>
      <c r="K2401" s="139"/>
      <c r="L2401" s="139"/>
      <c r="M2401" s="139"/>
      <c r="N2401" s="139"/>
      <c r="O2401" s="139"/>
      <c r="P2401" s="139"/>
      <c r="Q2401" s="139"/>
      <c r="R2401" s="139"/>
      <c r="S2401" s="139"/>
      <c r="T2401" s="139"/>
      <c r="U2401" s="139"/>
      <c r="V2401" s="139"/>
      <c r="W2401" s="139"/>
      <c r="X2401" s="139"/>
      <c r="Y2401" s="139"/>
      <c r="Z2401" s="139"/>
      <c r="AA2401" s="139"/>
      <c r="AB2401" s="139"/>
      <c r="AC2401" s="139"/>
      <c r="AD2401" s="139"/>
      <c r="AE2401" s="139"/>
      <c r="AF2401" s="163"/>
      <c r="AG2401" s="163"/>
      <c r="AH2401" s="163"/>
      <c r="AI2401" s="163"/>
      <c r="AJ2401" s="163"/>
      <c r="AK2401" s="164"/>
      <c r="AL2401" s="139"/>
      <c r="AM2401" s="139"/>
      <c r="AN2401" s="139"/>
      <c r="AO2401" s="139"/>
      <c r="BB2401" s="165"/>
      <c r="BC2401" s="161"/>
      <c r="BD2401" s="166"/>
      <c r="BJ2401" s="165"/>
      <c r="BK2401" s="161"/>
      <c r="BL2401" s="166"/>
      <c r="CJ2401" s="413"/>
      <c r="CK2401" s="413"/>
      <c r="CO2401" s="141"/>
    </row>
    <row r="2402" spans="1:93" s="5" customFormat="1" x14ac:dyDescent="0.25">
      <c r="A2402" s="139"/>
      <c r="B2402" s="139"/>
      <c r="C2402" s="139"/>
      <c r="D2402" s="139"/>
      <c r="E2402" s="139"/>
      <c r="F2402" s="139"/>
      <c r="G2402" s="139"/>
      <c r="H2402" s="139"/>
      <c r="I2402" s="139"/>
      <c r="J2402" s="139"/>
      <c r="K2402" s="139"/>
      <c r="L2402" s="139"/>
      <c r="M2402" s="139"/>
      <c r="N2402" s="139"/>
      <c r="O2402" s="139"/>
      <c r="P2402" s="139"/>
      <c r="Q2402" s="139"/>
      <c r="R2402" s="139"/>
      <c r="S2402" s="139"/>
      <c r="T2402" s="139"/>
      <c r="U2402" s="139"/>
      <c r="V2402" s="139"/>
      <c r="W2402" s="139"/>
      <c r="X2402" s="139"/>
      <c r="Y2402" s="139"/>
      <c r="Z2402" s="139"/>
      <c r="AA2402" s="139"/>
      <c r="AB2402" s="139"/>
      <c r="AC2402" s="139"/>
      <c r="AD2402" s="139"/>
      <c r="AE2402" s="139"/>
      <c r="AF2402" s="163"/>
      <c r="AG2402" s="163"/>
      <c r="AH2402" s="163"/>
      <c r="AI2402" s="163"/>
      <c r="AJ2402" s="163"/>
      <c r="AK2402" s="164"/>
      <c r="AL2402" s="139"/>
      <c r="AM2402" s="139"/>
      <c r="AN2402" s="139"/>
      <c r="AO2402" s="139"/>
      <c r="BB2402" s="165"/>
      <c r="BC2402" s="161"/>
      <c r="BD2402" s="166"/>
      <c r="BJ2402" s="165"/>
      <c r="BK2402" s="161"/>
      <c r="BL2402" s="166"/>
      <c r="CJ2402" s="413"/>
      <c r="CK2402" s="413"/>
      <c r="CO2402" s="141"/>
    </row>
    <row r="2403" spans="1:93" s="5" customFormat="1" x14ac:dyDescent="0.25">
      <c r="A2403" s="139"/>
      <c r="B2403" s="139"/>
      <c r="C2403" s="139"/>
      <c r="D2403" s="139"/>
      <c r="E2403" s="139"/>
      <c r="F2403" s="139"/>
      <c r="G2403" s="139"/>
      <c r="H2403" s="139"/>
      <c r="I2403" s="139"/>
      <c r="J2403" s="139"/>
      <c r="K2403" s="139"/>
      <c r="L2403" s="139"/>
      <c r="M2403" s="139"/>
      <c r="N2403" s="139"/>
      <c r="O2403" s="139"/>
      <c r="P2403" s="139"/>
      <c r="Q2403" s="139"/>
      <c r="R2403" s="139"/>
      <c r="S2403" s="139"/>
      <c r="T2403" s="139"/>
      <c r="U2403" s="139"/>
      <c r="V2403" s="139"/>
      <c r="W2403" s="139"/>
      <c r="X2403" s="139"/>
      <c r="Y2403" s="139"/>
      <c r="Z2403" s="139"/>
      <c r="AA2403" s="139"/>
      <c r="AB2403" s="139"/>
      <c r="AC2403" s="139"/>
      <c r="AD2403" s="139"/>
      <c r="AE2403" s="139"/>
      <c r="AF2403" s="163"/>
      <c r="AG2403" s="163"/>
      <c r="AH2403" s="163"/>
      <c r="AI2403" s="163"/>
      <c r="AJ2403" s="163"/>
      <c r="AK2403" s="164"/>
      <c r="AL2403" s="139"/>
      <c r="AM2403" s="139"/>
      <c r="AN2403" s="139"/>
      <c r="AO2403" s="139"/>
      <c r="BB2403" s="165"/>
      <c r="BC2403" s="161"/>
      <c r="BD2403" s="166"/>
      <c r="BJ2403" s="165"/>
      <c r="BK2403" s="161"/>
      <c r="BL2403" s="166"/>
      <c r="CJ2403" s="413"/>
      <c r="CK2403" s="413"/>
      <c r="CO2403" s="141"/>
    </row>
    <row r="2404" spans="1:93" s="5" customFormat="1" x14ac:dyDescent="0.25">
      <c r="A2404" s="139"/>
      <c r="B2404" s="139"/>
      <c r="C2404" s="139"/>
      <c r="D2404" s="139"/>
      <c r="E2404" s="139"/>
      <c r="F2404" s="139"/>
      <c r="G2404" s="139"/>
      <c r="H2404" s="139"/>
      <c r="I2404" s="139"/>
      <c r="J2404" s="139"/>
      <c r="K2404" s="139"/>
      <c r="L2404" s="139"/>
      <c r="M2404" s="139"/>
      <c r="N2404" s="139"/>
      <c r="O2404" s="139"/>
      <c r="P2404" s="139"/>
      <c r="Q2404" s="139"/>
      <c r="R2404" s="139"/>
      <c r="S2404" s="139"/>
      <c r="T2404" s="139"/>
      <c r="U2404" s="139"/>
      <c r="V2404" s="139"/>
      <c r="W2404" s="139"/>
      <c r="X2404" s="139"/>
      <c r="Y2404" s="139"/>
      <c r="Z2404" s="139"/>
      <c r="AA2404" s="139"/>
      <c r="AB2404" s="139"/>
      <c r="AC2404" s="139"/>
      <c r="AD2404" s="139"/>
      <c r="AE2404" s="139"/>
      <c r="AF2404" s="163"/>
      <c r="AG2404" s="163"/>
      <c r="AH2404" s="163"/>
      <c r="AI2404" s="163"/>
      <c r="AJ2404" s="163"/>
      <c r="AK2404" s="164"/>
      <c r="AL2404" s="139"/>
      <c r="AM2404" s="139"/>
      <c r="AN2404" s="139"/>
      <c r="AO2404" s="139"/>
      <c r="BB2404" s="165"/>
      <c r="BC2404" s="161"/>
      <c r="BD2404" s="166"/>
      <c r="BJ2404" s="165"/>
      <c r="BK2404" s="161"/>
      <c r="BL2404" s="166"/>
      <c r="CJ2404" s="413"/>
      <c r="CK2404" s="413"/>
      <c r="CO2404" s="141"/>
    </row>
    <row r="2405" spans="1:93" s="5" customFormat="1" x14ac:dyDescent="0.25">
      <c r="A2405" s="139"/>
      <c r="B2405" s="139"/>
      <c r="C2405" s="139"/>
      <c r="D2405" s="139"/>
      <c r="E2405" s="139"/>
      <c r="F2405" s="139"/>
      <c r="G2405" s="139"/>
      <c r="H2405" s="139"/>
      <c r="I2405" s="139"/>
      <c r="J2405" s="139"/>
      <c r="K2405" s="139"/>
      <c r="L2405" s="139"/>
      <c r="M2405" s="139"/>
      <c r="N2405" s="139"/>
      <c r="O2405" s="139"/>
      <c r="P2405" s="139"/>
      <c r="Q2405" s="139"/>
      <c r="R2405" s="139"/>
      <c r="S2405" s="139"/>
      <c r="T2405" s="139"/>
      <c r="U2405" s="139"/>
      <c r="V2405" s="139"/>
      <c r="W2405" s="139"/>
      <c r="X2405" s="139"/>
      <c r="Y2405" s="139"/>
      <c r="Z2405" s="139"/>
      <c r="AA2405" s="139"/>
      <c r="AB2405" s="139"/>
      <c r="AC2405" s="139"/>
      <c r="AD2405" s="139"/>
      <c r="AE2405" s="139"/>
      <c r="AF2405" s="163"/>
      <c r="AG2405" s="163"/>
      <c r="AH2405" s="163"/>
      <c r="AI2405" s="163"/>
      <c r="AJ2405" s="163"/>
      <c r="AK2405" s="164"/>
      <c r="AL2405" s="139"/>
      <c r="AM2405" s="139"/>
      <c r="AN2405" s="139"/>
      <c r="AO2405" s="139"/>
      <c r="BB2405" s="165"/>
      <c r="BC2405" s="161"/>
      <c r="BD2405" s="166"/>
      <c r="BJ2405" s="165"/>
      <c r="BK2405" s="161"/>
      <c r="BL2405" s="166"/>
      <c r="CJ2405" s="413"/>
      <c r="CK2405" s="413"/>
      <c r="CO2405" s="141"/>
    </row>
    <row r="2406" spans="1:93" s="5" customFormat="1" x14ac:dyDescent="0.25">
      <c r="A2406" s="139"/>
      <c r="B2406" s="139"/>
      <c r="C2406" s="139"/>
      <c r="D2406" s="139"/>
      <c r="E2406" s="139"/>
      <c r="F2406" s="139"/>
      <c r="G2406" s="139"/>
      <c r="H2406" s="139"/>
      <c r="I2406" s="139"/>
      <c r="J2406" s="139"/>
      <c r="K2406" s="139"/>
      <c r="L2406" s="139"/>
      <c r="M2406" s="139"/>
      <c r="N2406" s="139"/>
      <c r="O2406" s="139"/>
      <c r="P2406" s="139"/>
      <c r="Q2406" s="139"/>
      <c r="R2406" s="139"/>
      <c r="S2406" s="139"/>
      <c r="T2406" s="139"/>
      <c r="U2406" s="139"/>
      <c r="V2406" s="139"/>
      <c r="W2406" s="139"/>
      <c r="X2406" s="139"/>
      <c r="Y2406" s="139"/>
      <c r="Z2406" s="139"/>
      <c r="AA2406" s="139"/>
      <c r="AB2406" s="139"/>
      <c r="AC2406" s="139"/>
      <c r="AD2406" s="139"/>
      <c r="AE2406" s="139"/>
      <c r="AF2406" s="163"/>
      <c r="AG2406" s="163"/>
      <c r="AH2406" s="163"/>
      <c r="AI2406" s="163"/>
      <c r="AJ2406" s="163"/>
      <c r="AK2406" s="164"/>
      <c r="AL2406" s="139"/>
      <c r="AM2406" s="139"/>
      <c r="AN2406" s="139"/>
      <c r="AO2406" s="139"/>
      <c r="BB2406" s="165"/>
      <c r="BC2406" s="161"/>
      <c r="BD2406" s="166"/>
      <c r="BJ2406" s="165"/>
      <c r="BK2406" s="161"/>
      <c r="BL2406" s="166"/>
      <c r="CJ2406" s="413"/>
      <c r="CK2406" s="413"/>
      <c r="CO2406" s="141"/>
    </row>
    <row r="2407" spans="1:93" s="5" customFormat="1" x14ac:dyDescent="0.25">
      <c r="A2407" s="139"/>
      <c r="B2407" s="139"/>
      <c r="C2407" s="139"/>
      <c r="D2407" s="139"/>
      <c r="E2407" s="139"/>
      <c r="F2407" s="139"/>
      <c r="G2407" s="139"/>
      <c r="H2407" s="139"/>
      <c r="I2407" s="139"/>
      <c r="J2407" s="139"/>
      <c r="K2407" s="139"/>
      <c r="L2407" s="139"/>
      <c r="M2407" s="139"/>
      <c r="N2407" s="139"/>
      <c r="O2407" s="139"/>
      <c r="P2407" s="139"/>
      <c r="Q2407" s="139"/>
      <c r="R2407" s="139"/>
      <c r="S2407" s="139"/>
      <c r="T2407" s="139"/>
      <c r="U2407" s="139"/>
      <c r="V2407" s="139"/>
      <c r="W2407" s="139"/>
      <c r="X2407" s="139"/>
      <c r="Y2407" s="139"/>
      <c r="Z2407" s="139"/>
      <c r="AA2407" s="139"/>
      <c r="AB2407" s="139"/>
      <c r="AC2407" s="139"/>
      <c r="AD2407" s="139"/>
      <c r="AE2407" s="139"/>
      <c r="AF2407" s="163"/>
      <c r="AG2407" s="163"/>
      <c r="AH2407" s="163"/>
      <c r="AI2407" s="163"/>
      <c r="AJ2407" s="163"/>
      <c r="AK2407" s="164"/>
      <c r="AL2407" s="139"/>
      <c r="AM2407" s="139"/>
      <c r="AN2407" s="139"/>
      <c r="AO2407" s="139"/>
      <c r="BB2407" s="165"/>
      <c r="BC2407" s="161"/>
      <c r="BD2407" s="166"/>
      <c r="BJ2407" s="165"/>
      <c r="BK2407" s="161"/>
      <c r="BL2407" s="166"/>
      <c r="CJ2407" s="413"/>
      <c r="CK2407" s="413"/>
      <c r="CO2407" s="141"/>
    </row>
    <row r="2408" spans="1:93" s="5" customFormat="1" x14ac:dyDescent="0.25">
      <c r="A2408" s="139"/>
      <c r="B2408" s="139"/>
      <c r="C2408" s="139"/>
      <c r="D2408" s="139"/>
      <c r="E2408" s="139"/>
      <c r="F2408" s="139"/>
      <c r="G2408" s="139"/>
      <c r="H2408" s="139"/>
      <c r="I2408" s="139"/>
      <c r="J2408" s="139"/>
      <c r="K2408" s="139"/>
      <c r="L2408" s="139"/>
      <c r="M2408" s="139"/>
      <c r="N2408" s="139"/>
      <c r="O2408" s="139"/>
      <c r="P2408" s="139"/>
      <c r="Q2408" s="139"/>
      <c r="R2408" s="139"/>
      <c r="S2408" s="139"/>
      <c r="T2408" s="139"/>
      <c r="U2408" s="139"/>
      <c r="V2408" s="139"/>
      <c r="W2408" s="139"/>
      <c r="X2408" s="139"/>
      <c r="Y2408" s="139"/>
      <c r="Z2408" s="139"/>
      <c r="AA2408" s="139"/>
      <c r="AB2408" s="139"/>
      <c r="AC2408" s="139"/>
      <c r="AD2408" s="139"/>
      <c r="AE2408" s="139"/>
      <c r="AF2408" s="163"/>
      <c r="AG2408" s="163"/>
      <c r="AH2408" s="163"/>
      <c r="AI2408" s="163"/>
      <c r="AJ2408" s="163"/>
      <c r="AK2408" s="164"/>
      <c r="AL2408" s="139"/>
      <c r="AM2408" s="139"/>
      <c r="AN2408" s="139"/>
      <c r="AO2408" s="139"/>
      <c r="BB2408" s="165"/>
      <c r="BC2408" s="161"/>
      <c r="BD2408" s="166"/>
      <c r="BJ2408" s="165"/>
      <c r="BK2408" s="161"/>
      <c r="BL2408" s="166"/>
      <c r="CJ2408" s="413"/>
      <c r="CK2408" s="413"/>
      <c r="CO2408" s="141"/>
    </row>
    <row r="2409" spans="1:93" s="5" customFormat="1" x14ac:dyDescent="0.25">
      <c r="A2409" s="139"/>
      <c r="B2409" s="139"/>
      <c r="C2409" s="139"/>
      <c r="D2409" s="139"/>
      <c r="E2409" s="139"/>
      <c r="F2409" s="139"/>
      <c r="G2409" s="139"/>
      <c r="H2409" s="139"/>
      <c r="I2409" s="139"/>
      <c r="J2409" s="139"/>
      <c r="K2409" s="139"/>
      <c r="L2409" s="139"/>
      <c r="M2409" s="139"/>
      <c r="N2409" s="139"/>
      <c r="O2409" s="139"/>
      <c r="P2409" s="139"/>
      <c r="Q2409" s="139"/>
      <c r="R2409" s="139"/>
      <c r="S2409" s="139"/>
      <c r="T2409" s="139"/>
      <c r="U2409" s="139"/>
      <c r="V2409" s="139"/>
      <c r="W2409" s="139"/>
      <c r="X2409" s="139"/>
      <c r="Y2409" s="139"/>
      <c r="Z2409" s="139"/>
      <c r="AA2409" s="139"/>
      <c r="AB2409" s="139"/>
      <c r="AC2409" s="139"/>
      <c r="AD2409" s="139"/>
      <c r="AE2409" s="139"/>
      <c r="AF2409" s="163"/>
      <c r="AG2409" s="163"/>
      <c r="AH2409" s="163"/>
      <c r="AI2409" s="163"/>
      <c r="AJ2409" s="163"/>
      <c r="AK2409" s="164"/>
      <c r="AL2409" s="139"/>
      <c r="AM2409" s="139"/>
      <c r="AN2409" s="139"/>
      <c r="AO2409" s="139"/>
      <c r="BB2409" s="165"/>
      <c r="BC2409" s="161"/>
      <c r="BD2409" s="166"/>
      <c r="BJ2409" s="165"/>
      <c r="BK2409" s="161"/>
      <c r="BL2409" s="166"/>
      <c r="CJ2409" s="413"/>
      <c r="CK2409" s="413"/>
      <c r="CO2409" s="141"/>
    </row>
    <row r="2410" spans="1:93" s="5" customFormat="1" x14ac:dyDescent="0.25">
      <c r="A2410" s="139"/>
      <c r="B2410" s="139"/>
      <c r="C2410" s="139"/>
      <c r="D2410" s="139"/>
      <c r="E2410" s="139"/>
      <c r="F2410" s="139"/>
      <c r="G2410" s="139"/>
      <c r="H2410" s="139"/>
      <c r="I2410" s="139"/>
      <c r="J2410" s="139"/>
      <c r="K2410" s="139"/>
      <c r="L2410" s="139"/>
      <c r="M2410" s="139"/>
      <c r="N2410" s="139"/>
      <c r="O2410" s="139"/>
      <c r="P2410" s="139"/>
      <c r="Q2410" s="139"/>
      <c r="R2410" s="139"/>
      <c r="S2410" s="139"/>
      <c r="T2410" s="139"/>
      <c r="U2410" s="139"/>
      <c r="V2410" s="139"/>
      <c r="W2410" s="139"/>
      <c r="X2410" s="139"/>
      <c r="Y2410" s="139"/>
      <c r="Z2410" s="139"/>
      <c r="AA2410" s="139"/>
      <c r="AB2410" s="139"/>
      <c r="AC2410" s="139"/>
      <c r="AD2410" s="139"/>
      <c r="AE2410" s="139"/>
      <c r="AF2410" s="163"/>
      <c r="AG2410" s="163"/>
      <c r="AH2410" s="163"/>
      <c r="AI2410" s="163"/>
      <c r="AJ2410" s="163"/>
      <c r="AK2410" s="164"/>
      <c r="AL2410" s="139"/>
      <c r="AM2410" s="139"/>
      <c r="AN2410" s="139"/>
      <c r="AO2410" s="139"/>
      <c r="BB2410" s="165"/>
      <c r="BC2410" s="161"/>
      <c r="BD2410" s="166"/>
      <c r="BJ2410" s="165"/>
      <c r="BK2410" s="161"/>
      <c r="BL2410" s="166"/>
      <c r="CJ2410" s="413"/>
      <c r="CK2410" s="413"/>
      <c r="CO2410" s="141"/>
    </row>
    <row r="2411" spans="1:93" s="5" customFormat="1" x14ac:dyDescent="0.25">
      <c r="A2411" s="139"/>
      <c r="B2411" s="139"/>
      <c r="C2411" s="139"/>
      <c r="D2411" s="139"/>
      <c r="E2411" s="139"/>
      <c r="F2411" s="139"/>
      <c r="G2411" s="139"/>
      <c r="H2411" s="139"/>
      <c r="I2411" s="139"/>
      <c r="J2411" s="139"/>
      <c r="K2411" s="139"/>
      <c r="L2411" s="139"/>
      <c r="M2411" s="139"/>
      <c r="N2411" s="139"/>
      <c r="O2411" s="139"/>
      <c r="P2411" s="139"/>
      <c r="Q2411" s="139"/>
      <c r="R2411" s="139"/>
      <c r="S2411" s="139"/>
      <c r="T2411" s="139"/>
      <c r="U2411" s="139"/>
      <c r="V2411" s="139"/>
      <c r="W2411" s="139"/>
      <c r="X2411" s="139"/>
      <c r="Y2411" s="139"/>
      <c r="Z2411" s="139"/>
      <c r="AA2411" s="139"/>
      <c r="AB2411" s="139"/>
      <c r="AC2411" s="139"/>
      <c r="AD2411" s="139"/>
      <c r="AE2411" s="139"/>
      <c r="AF2411" s="163"/>
      <c r="AG2411" s="163"/>
      <c r="AH2411" s="163"/>
      <c r="AI2411" s="163"/>
      <c r="AJ2411" s="163"/>
      <c r="AK2411" s="164"/>
      <c r="AL2411" s="139"/>
      <c r="AM2411" s="139"/>
      <c r="AN2411" s="139"/>
      <c r="AO2411" s="139"/>
      <c r="BB2411" s="165"/>
      <c r="BC2411" s="161"/>
      <c r="BD2411" s="166"/>
      <c r="BJ2411" s="165"/>
      <c r="BK2411" s="161"/>
      <c r="BL2411" s="166"/>
      <c r="CJ2411" s="413"/>
      <c r="CK2411" s="413"/>
      <c r="CO2411" s="141"/>
    </row>
    <row r="2412" spans="1:93" s="5" customFormat="1" x14ac:dyDescent="0.25">
      <c r="A2412" s="139"/>
      <c r="B2412" s="139"/>
      <c r="C2412" s="139"/>
      <c r="D2412" s="139"/>
      <c r="E2412" s="139"/>
      <c r="F2412" s="139"/>
      <c r="G2412" s="139"/>
      <c r="H2412" s="139"/>
      <c r="I2412" s="139"/>
      <c r="J2412" s="139"/>
      <c r="K2412" s="139"/>
      <c r="L2412" s="139"/>
      <c r="M2412" s="139"/>
      <c r="N2412" s="139"/>
      <c r="O2412" s="139"/>
      <c r="P2412" s="139"/>
      <c r="Q2412" s="139"/>
      <c r="R2412" s="139"/>
      <c r="S2412" s="139"/>
      <c r="T2412" s="139"/>
      <c r="U2412" s="139"/>
      <c r="V2412" s="139"/>
      <c r="W2412" s="139"/>
      <c r="X2412" s="139"/>
      <c r="Y2412" s="139"/>
      <c r="Z2412" s="139"/>
      <c r="AA2412" s="139"/>
      <c r="AB2412" s="139"/>
      <c r="AC2412" s="139"/>
      <c r="AD2412" s="139"/>
      <c r="AE2412" s="139"/>
      <c r="AF2412" s="163"/>
      <c r="AG2412" s="163"/>
      <c r="AH2412" s="163"/>
      <c r="AI2412" s="163"/>
      <c r="AJ2412" s="163"/>
      <c r="AK2412" s="164"/>
      <c r="AL2412" s="139"/>
      <c r="AM2412" s="139"/>
      <c r="AN2412" s="139"/>
      <c r="AO2412" s="139"/>
      <c r="BB2412" s="165"/>
      <c r="BC2412" s="161"/>
      <c r="BD2412" s="166"/>
      <c r="BJ2412" s="165"/>
      <c r="BK2412" s="161"/>
      <c r="BL2412" s="166"/>
      <c r="CJ2412" s="413"/>
      <c r="CK2412" s="413"/>
      <c r="CO2412" s="141"/>
    </row>
    <row r="2413" spans="1:93" s="5" customFormat="1" x14ac:dyDescent="0.25">
      <c r="A2413" s="139"/>
      <c r="B2413" s="139"/>
      <c r="C2413" s="139"/>
      <c r="D2413" s="139"/>
      <c r="E2413" s="139"/>
      <c r="F2413" s="139"/>
      <c r="G2413" s="139"/>
      <c r="H2413" s="139"/>
      <c r="I2413" s="139"/>
      <c r="J2413" s="139"/>
      <c r="K2413" s="139"/>
      <c r="L2413" s="139"/>
      <c r="M2413" s="139"/>
      <c r="N2413" s="139"/>
      <c r="O2413" s="139"/>
      <c r="P2413" s="139"/>
      <c r="Q2413" s="139"/>
      <c r="R2413" s="139"/>
      <c r="S2413" s="139"/>
      <c r="T2413" s="139"/>
      <c r="U2413" s="139"/>
      <c r="V2413" s="139"/>
      <c r="W2413" s="139"/>
      <c r="X2413" s="139"/>
      <c r="Y2413" s="139"/>
      <c r="Z2413" s="139"/>
      <c r="AA2413" s="139"/>
      <c r="AB2413" s="139"/>
      <c r="AC2413" s="139"/>
      <c r="AD2413" s="139"/>
      <c r="AE2413" s="139"/>
      <c r="AF2413" s="163"/>
      <c r="AG2413" s="163"/>
      <c r="AH2413" s="163"/>
      <c r="AI2413" s="163"/>
      <c r="AJ2413" s="163"/>
      <c r="AK2413" s="164"/>
      <c r="AL2413" s="139"/>
      <c r="AM2413" s="139"/>
      <c r="AN2413" s="139"/>
      <c r="AO2413" s="139"/>
      <c r="BB2413" s="165"/>
      <c r="BC2413" s="161"/>
      <c r="BD2413" s="166"/>
      <c r="BJ2413" s="165"/>
      <c r="BK2413" s="161"/>
      <c r="BL2413" s="166"/>
      <c r="CJ2413" s="413"/>
      <c r="CK2413" s="413"/>
      <c r="CO2413" s="141"/>
    </row>
    <row r="2414" spans="1:93" s="5" customFormat="1" x14ac:dyDescent="0.25">
      <c r="A2414" s="139"/>
      <c r="B2414" s="139"/>
      <c r="C2414" s="139"/>
      <c r="D2414" s="139"/>
      <c r="E2414" s="139"/>
      <c r="F2414" s="139"/>
      <c r="G2414" s="139"/>
      <c r="H2414" s="139"/>
      <c r="I2414" s="139"/>
      <c r="J2414" s="139"/>
      <c r="K2414" s="139"/>
      <c r="L2414" s="139"/>
      <c r="M2414" s="139"/>
      <c r="N2414" s="139"/>
      <c r="O2414" s="139"/>
      <c r="P2414" s="139"/>
      <c r="Q2414" s="139"/>
      <c r="R2414" s="139"/>
      <c r="S2414" s="139"/>
      <c r="T2414" s="139"/>
      <c r="U2414" s="139"/>
      <c r="V2414" s="139"/>
      <c r="W2414" s="139"/>
      <c r="X2414" s="139"/>
      <c r="Y2414" s="139"/>
      <c r="Z2414" s="139"/>
      <c r="AA2414" s="139"/>
      <c r="AB2414" s="139"/>
      <c r="AC2414" s="139"/>
      <c r="AD2414" s="139"/>
      <c r="AE2414" s="139"/>
      <c r="AF2414" s="163"/>
      <c r="AG2414" s="163"/>
      <c r="AH2414" s="163"/>
      <c r="AI2414" s="163"/>
      <c r="AJ2414" s="163"/>
      <c r="AK2414" s="164"/>
      <c r="AL2414" s="139"/>
      <c r="AM2414" s="139"/>
      <c r="AN2414" s="139"/>
      <c r="AO2414" s="139"/>
      <c r="BB2414" s="165"/>
      <c r="BC2414" s="161"/>
      <c r="BD2414" s="166"/>
      <c r="BJ2414" s="165"/>
      <c r="BK2414" s="161"/>
      <c r="BL2414" s="166"/>
      <c r="CJ2414" s="413"/>
      <c r="CK2414" s="413"/>
      <c r="CO2414" s="141"/>
    </row>
    <row r="2415" spans="1:93" s="5" customFormat="1" x14ac:dyDescent="0.25">
      <c r="A2415" s="139"/>
      <c r="B2415" s="139"/>
      <c r="C2415" s="139"/>
      <c r="D2415" s="139"/>
      <c r="E2415" s="139"/>
      <c r="F2415" s="139"/>
      <c r="G2415" s="139"/>
      <c r="H2415" s="139"/>
      <c r="I2415" s="139"/>
      <c r="J2415" s="139"/>
      <c r="K2415" s="139"/>
      <c r="L2415" s="139"/>
      <c r="M2415" s="139"/>
      <c r="N2415" s="139"/>
      <c r="O2415" s="139"/>
      <c r="P2415" s="139"/>
      <c r="Q2415" s="139"/>
      <c r="R2415" s="139"/>
      <c r="S2415" s="139"/>
      <c r="T2415" s="139"/>
      <c r="U2415" s="139"/>
      <c r="V2415" s="139"/>
      <c r="W2415" s="139"/>
      <c r="X2415" s="139"/>
      <c r="Y2415" s="139"/>
      <c r="Z2415" s="139"/>
      <c r="AA2415" s="139"/>
      <c r="AB2415" s="139"/>
      <c r="AC2415" s="139"/>
      <c r="AD2415" s="139"/>
      <c r="AE2415" s="139"/>
      <c r="AF2415" s="163"/>
      <c r="AG2415" s="163"/>
      <c r="AH2415" s="163"/>
      <c r="AI2415" s="163"/>
      <c r="AJ2415" s="163"/>
      <c r="AK2415" s="164"/>
      <c r="AL2415" s="139"/>
      <c r="AM2415" s="139"/>
      <c r="AN2415" s="139"/>
      <c r="AO2415" s="139"/>
      <c r="BB2415" s="165"/>
      <c r="BC2415" s="161"/>
      <c r="BD2415" s="166"/>
      <c r="BJ2415" s="165"/>
      <c r="BK2415" s="161"/>
      <c r="BL2415" s="166"/>
      <c r="CJ2415" s="413"/>
      <c r="CK2415" s="413"/>
      <c r="CO2415" s="141"/>
    </row>
    <row r="2416" spans="1:93" s="5" customFormat="1" x14ac:dyDescent="0.25">
      <c r="A2416" s="139"/>
      <c r="B2416" s="139"/>
      <c r="C2416" s="139"/>
      <c r="D2416" s="139"/>
      <c r="E2416" s="139"/>
      <c r="F2416" s="139"/>
      <c r="G2416" s="139"/>
      <c r="H2416" s="139"/>
      <c r="I2416" s="139"/>
      <c r="J2416" s="139"/>
      <c r="K2416" s="139"/>
      <c r="L2416" s="139"/>
      <c r="M2416" s="139"/>
      <c r="N2416" s="139"/>
      <c r="O2416" s="139"/>
      <c r="P2416" s="139"/>
      <c r="Q2416" s="139"/>
      <c r="R2416" s="139"/>
      <c r="S2416" s="139"/>
      <c r="T2416" s="139"/>
      <c r="U2416" s="139"/>
      <c r="V2416" s="139"/>
      <c r="W2416" s="139"/>
      <c r="X2416" s="139"/>
      <c r="Y2416" s="139"/>
      <c r="Z2416" s="139"/>
      <c r="AA2416" s="139"/>
      <c r="AB2416" s="139"/>
      <c r="AC2416" s="139"/>
      <c r="AD2416" s="139"/>
      <c r="AE2416" s="139"/>
      <c r="AF2416" s="163"/>
      <c r="AG2416" s="163"/>
      <c r="AH2416" s="163"/>
      <c r="AI2416" s="163"/>
      <c r="AJ2416" s="163"/>
      <c r="AK2416" s="164"/>
      <c r="AL2416" s="139"/>
      <c r="AM2416" s="139"/>
      <c r="AN2416" s="139"/>
      <c r="AO2416" s="139"/>
      <c r="BB2416" s="165"/>
      <c r="BC2416" s="161"/>
      <c r="BD2416" s="166"/>
      <c r="BJ2416" s="165"/>
      <c r="BK2416" s="161"/>
      <c r="BL2416" s="166"/>
      <c r="CJ2416" s="413"/>
      <c r="CK2416" s="413"/>
      <c r="CO2416" s="141"/>
    </row>
    <row r="2417" spans="1:93" s="5" customFormat="1" x14ac:dyDescent="0.25">
      <c r="A2417" s="139"/>
      <c r="B2417" s="139"/>
      <c r="C2417" s="139"/>
      <c r="D2417" s="139"/>
      <c r="E2417" s="139"/>
      <c r="F2417" s="139"/>
      <c r="G2417" s="139"/>
      <c r="H2417" s="139"/>
      <c r="I2417" s="139"/>
      <c r="J2417" s="139"/>
      <c r="K2417" s="139"/>
      <c r="L2417" s="139"/>
      <c r="M2417" s="139"/>
      <c r="N2417" s="139"/>
      <c r="O2417" s="139"/>
      <c r="P2417" s="139"/>
      <c r="Q2417" s="139"/>
      <c r="R2417" s="139"/>
      <c r="S2417" s="139"/>
      <c r="T2417" s="139"/>
      <c r="U2417" s="139"/>
      <c r="V2417" s="139"/>
      <c r="W2417" s="139"/>
      <c r="X2417" s="139"/>
      <c r="Y2417" s="139"/>
      <c r="Z2417" s="139"/>
      <c r="AA2417" s="139"/>
      <c r="AB2417" s="139"/>
      <c r="AC2417" s="139"/>
      <c r="AD2417" s="139"/>
      <c r="AE2417" s="139"/>
      <c r="AF2417" s="163"/>
      <c r="AG2417" s="163"/>
      <c r="AH2417" s="163"/>
      <c r="AI2417" s="163"/>
      <c r="AJ2417" s="163"/>
      <c r="AK2417" s="164"/>
      <c r="AL2417" s="139"/>
      <c r="AM2417" s="139"/>
      <c r="AN2417" s="139"/>
      <c r="AO2417" s="139"/>
      <c r="BB2417" s="165"/>
      <c r="BC2417" s="161"/>
      <c r="BD2417" s="166"/>
      <c r="BJ2417" s="165"/>
      <c r="BK2417" s="161"/>
      <c r="BL2417" s="166"/>
      <c r="CJ2417" s="413"/>
      <c r="CK2417" s="413"/>
      <c r="CO2417" s="141"/>
    </row>
    <row r="2418" spans="1:93" s="5" customFormat="1" x14ac:dyDescent="0.25">
      <c r="A2418" s="139"/>
      <c r="B2418" s="139"/>
      <c r="C2418" s="139"/>
      <c r="D2418" s="139"/>
      <c r="E2418" s="139"/>
      <c r="F2418" s="139"/>
      <c r="G2418" s="139"/>
      <c r="H2418" s="139"/>
      <c r="I2418" s="139"/>
      <c r="J2418" s="139"/>
      <c r="K2418" s="139"/>
      <c r="L2418" s="139"/>
      <c r="M2418" s="139"/>
      <c r="N2418" s="139"/>
      <c r="O2418" s="139"/>
      <c r="P2418" s="139"/>
      <c r="Q2418" s="139"/>
      <c r="R2418" s="139"/>
      <c r="S2418" s="139"/>
      <c r="T2418" s="139"/>
      <c r="U2418" s="139"/>
      <c r="V2418" s="139"/>
      <c r="W2418" s="139"/>
      <c r="X2418" s="139"/>
      <c r="Y2418" s="139"/>
      <c r="Z2418" s="139"/>
      <c r="AA2418" s="139"/>
      <c r="AB2418" s="139"/>
      <c r="AC2418" s="139"/>
      <c r="AD2418" s="139"/>
      <c r="AE2418" s="139"/>
      <c r="AF2418" s="163"/>
      <c r="AG2418" s="163"/>
      <c r="AH2418" s="163"/>
      <c r="AI2418" s="163"/>
      <c r="AJ2418" s="163"/>
      <c r="AK2418" s="164"/>
      <c r="AL2418" s="139"/>
      <c r="AM2418" s="139"/>
      <c r="AN2418" s="139"/>
      <c r="AO2418" s="139"/>
      <c r="BB2418" s="165"/>
      <c r="BC2418" s="161"/>
      <c r="BD2418" s="166"/>
      <c r="BJ2418" s="165"/>
      <c r="BK2418" s="161"/>
      <c r="BL2418" s="166"/>
      <c r="CJ2418" s="413"/>
      <c r="CK2418" s="413"/>
      <c r="CO2418" s="141"/>
    </row>
    <row r="2419" spans="1:93" s="5" customFormat="1" x14ac:dyDescent="0.25">
      <c r="A2419" s="139"/>
      <c r="B2419" s="139"/>
      <c r="C2419" s="139"/>
      <c r="D2419" s="139"/>
      <c r="E2419" s="139"/>
      <c r="F2419" s="139"/>
      <c r="G2419" s="139"/>
      <c r="H2419" s="139"/>
      <c r="I2419" s="139"/>
      <c r="J2419" s="139"/>
      <c r="K2419" s="139"/>
      <c r="L2419" s="139"/>
      <c r="M2419" s="139"/>
      <c r="N2419" s="139"/>
      <c r="O2419" s="139"/>
      <c r="P2419" s="139"/>
      <c r="Q2419" s="139"/>
      <c r="R2419" s="139"/>
      <c r="S2419" s="139"/>
      <c r="T2419" s="139"/>
      <c r="U2419" s="139"/>
      <c r="V2419" s="139"/>
      <c r="W2419" s="139"/>
      <c r="X2419" s="139"/>
      <c r="Y2419" s="139"/>
      <c r="Z2419" s="139"/>
      <c r="AA2419" s="139"/>
      <c r="AB2419" s="139"/>
      <c r="AC2419" s="139"/>
      <c r="AD2419" s="139"/>
      <c r="AE2419" s="139"/>
      <c r="AF2419" s="163"/>
      <c r="AG2419" s="163"/>
      <c r="AH2419" s="163"/>
      <c r="AI2419" s="163"/>
      <c r="AJ2419" s="163"/>
      <c r="AK2419" s="164"/>
      <c r="AL2419" s="139"/>
      <c r="AM2419" s="139"/>
      <c r="AN2419" s="139"/>
      <c r="AO2419" s="139"/>
      <c r="BB2419" s="165"/>
      <c r="BC2419" s="161"/>
      <c r="BD2419" s="166"/>
      <c r="BJ2419" s="165"/>
      <c r="BK2419" s="161"/>
      <c r="BL2419" s="166"/>
      <c r="CJ2419" s="413"/>
      <c r="CK2419" s="413"/>
      <c r="CO2419" s="141"/>
    </row>
    <row r="2420" spans="1:93" s="5" customFormat="1" x14ac:dyDescent="0.25">
      <c r="A2420" s="139"/>
      <c r="B2420" s="139"/>
      <c r="C2420" s="139"/>
      <c r="D2420" s="139"/>
      <c r="E2420" s="139"/>
      <c r="F2420" s="139"/>
      <c r="G2420" s="139"/>
      <c r="H2420" s="139"/>
      <c r="I2420" s="139"/>
      <c r="J2420" s="139"/>
      <c r="K2420" s="139"/>
      <c r="L2420" s="139"/>
      <c r="M2420" s="139"/>
      <c r="N2420" s="139"/>
      <c r="O2420" s="139"/>
      <c r="P2420" s="139"/>
      <c r="Q2420" s="139"/>
      <c r="R2420" s="139"/>
      <c r="S2420" s="139"/>
      <c r="T2420" s="139"/>
      <c r="U2420" s="139"/>
      <c r="V2420" s="139"/>
      <c r="W2420" s="139"/>
      <c r="X2420" s="139"/>
      <c r="Y2420" s="139"/>
      <c r="Z2420" s="139"/>
      <c r="AA2420" s="139"/>
      <c r="AB2420" s="139"/>
      <c r="AC2420" s="139"/>
      <c r="AD2420" s="139"/>
      <c r="AE2420" s="139"/>
      <c r="AF2420" s="163"/>
      <c r="AG2420" s="163"/>
      <c r="AH2420" s="163"/>
      <c r="AI2420" s="163"/>
      <c r="AJ2420" s="163"/>
      <c r="AK2420" s="164"/>
      <c r="AL2420" s="139"/>
      <c r="AM2420" s="139"/>
      <c r="AN2420" s="139"/>
      <c r="AO2420" s="139"/>
      <c r="BB2420" s="165"/>
      <c r="BC2420" s="161"/>
      <c r="BD2420" s="166"/>
      <c r="BJ2420" s="165"/>
      <c r="BK2420" s="161"/>
      <c r="BL2420" s="166"/>
      <c r="CJ2420" s="413"/>
      <c r="CK2420" s="413"/>
      <c r="CO2420" s="141"/>
    </row>
    <row r="2421" spans="1:93" s="5" customFormat="1" x14ac:dyDescent="0.25">
      <c r="A2421" s="139"/>
      <c r="B2421" s="139"/>
      <c r="C2421" s="139"/>
      <c r="D2421" s="139"/>
      <c r="E2421" s="139"/>
      <c r="F2421" s="139"/>
      <c r="G2421" s="139"/>
      <c r="H2421" s="139"/>
      <c r="I2421" s="139"/>
      <c r="J2421" s="139"/>
      <c r="K2421" s="139"/>
      <c r="L2421" s="139"/>
      <c r="M2421" s="139"/>
      <c r="N2421" s="139"/>
      <c r="O2421" s="139"/>
      <c r="P2421" s="139"/>
      <c r="Q2421" s="139"/>
      <c r="R2421" s="139"/>
      <c r="S2421" s="139"/>
      <c r="T2421" s="139"/>
      <c r="U2421" s="139"/>
      <c r="V2421" s="139"/>
      <c r="W2421" s="139"/>
      <c r="X2421" s="139"/>
      <c r="Y2421" s="139"/>
      <c r="Z2421" s="139"/>
      <c r="AA2421" s="139"/>
      <c r="AB2421" s="139"/>
      <c r="AC2421" s="139"/>
      <c r="AD2421" s="139"/>
      <c r="AE2421" s="139"/>
      <c r="AF2421" s="163"/>
      <c r="AG2421" s="163"/>
      <c r="AH2421" s="163"/>
      <c r="AI2421" s="163"/>
      <c r="AJ2421" s="163"/>
      <c r="AK2421" s="164"/>
      <c r="AL2421" s="139"/>
      <c r="AM2421" s="139"/>
      <c r="AN2421" s="139"/>
      <c r="AO2421" s="139"/>
      <c r="BB2421" s="165"/>
      <c r="BC2421" s="161"/>
      <c r="BD2421" s="166"/>
      <c r="BJ2421" s="165"/>
      <c r="BK2421" s="161"/>
      <c r="BL2421" s="166"/>
      <c r="CJ2421" s="413"/>
      <c r="CK2421" s="413"/>
      <c r="CO2421" s="141"/>
    </row>
    <row r="2422" spans="1:93" s="5" customFormat="1" x14ac:dyDescent="0.25">
      <c r="A2422" s="139"/>
      <c r="B2422" s="139"/>
      <c r="C2422" s="139"/>
      <c r="D2422" s="139"/>
      <c r="E2422" s="139"/>
      <c r="F2422" s="139"/>
      <c r="G2422" s="139"/>
      <c r="H2422" s="139"/>
      <c r="I2422" s="139"/>
      <c r="J2422" s="139"/>
      <c r="K2422" s="139"/>
      <c r="L2422" s="139"/>
      <c r="M2422" s="139"/>
      <c r="N2422" s="139"/>
      <c r="O2422" s="139"/>
      <c r="P2422" s="139"/>
      <c r="Q2422" s="139"/>
      <c r="R2422" s="139"/>
      <c r="S2422" s="139"/>
      <c r="T2422" s="139"/>
      <c r="U2422" s="139"/>
      <c r="V2422" s="139"/>
      <c r="W2422" s="139"/>
      <c r="X2422" s="139"/>
      <c r="Y2422" s="139"/>
      <c r="Z2422" s="139"/>
      <c r="AA2422" s="139"/>
      <c r="AB2422" s="139"/>
      <c r="AC2422" s="139"/>
      <c r="AD2422" s="139"/>
      <c r="AE2422" s="139"/>
      <c r="AF2422" s="163"/>
      <c r="AG2422" s="163"/>
      <c r="AH2422" s="163"/>
      <c r="AI2422" s="163"/>
      <c r="AJ2422" s="163"/>
      <c r="AK2422" s="164"/>
      <c r="AL2422" s="139"/>
      <c r="AM2422" s="139"/>
      <c r="AN2422" s="139"/>
      <c r="AO2422" s="139"/>
      <c r="BB2422" s="165"/>
      <c r="BC2422" s="161"/>
      <c r="BD2422" s="166"/>
      <c r="BJ2422" s="165"/>
      <c r="BK2422" s="161"/>
      <c r="BL2422" s="166"/>
      <c r="CJ2422" s="413"/>
      <c r="CK2422" s="413"/>
      <c r="CO2422" s="141"/>
    </row>
    <row r="2423" spans="1:93" s="5" customFormat="1" x14ac:dyDescent="0.25">
      <c r="A2423" s="139"/>
      <c r="B2423" s="139"/>
      <c r="C2423" s="139"/>
      <c r="D2423" s="139"/>
      <c r="E2423" s="139"/>
      <c r="F2423" s="139"/>
      <c r="G2423" s="139"/>
      <c r="H2423" s="139"/>
      <c r="I2423" s="139"/>
      <c r="J2423" s="139"/>
      <c r="K2423" s="139"/>
      <c r="L2423" s="139"/>
      <c r="M2423" s="139"/>
      <c r="N2423" s="139"/>
      <c r="O2423" s="139"/>
      <c r="P2423" s="139"/>
      <c r="Q2423" s="139"/>
      <c r="R2423" s="139"/>
      <c r="S2423" s="139"/>
      <c r="T2423" s="139"/>
      <c r="U2423" s="139"/>
      <c r="V2423" s="139"/>
      <c r="W2423" s="139"/>
      <c r="X2423" s="139"/>
      <c r="Y2423" s="139"/>
      <c r="Z2423" s="139"/>
      <c r="AA2423" s="139"/>
      <c r="AB2423" s="139"/>
      <c r="AC2423" s="139"/>
      <c r="AD2423" s="139"/>
      <c r="AE2423" s="139"/>
      <c r="AF2423" s="163"/>
      <c r="AG2423" s="163"/>
      <c r="AH2423" s="163"/>
      <c r="AI2423" s="163"/>
      <c r="AJ2423" s="163"/>
      <c r="AK2423" s="164"/>
      <c r="AL2423" s="139"/>
      <c r="AM2423" s="139"/>
      <c r="AN2423" s="139"/>
      <c r="AO2423" s="139"/>
      <c r="BB2423" s="165"/>
      <c r="BC2423" s="161"/>
      <c r="BD2423" s="166"/>
      <c r="BJ2423" s="165"/>
      <c r="BK2423" s="161"/>
      <c r="BL2423" s="166"/>
      <c r="CJ2423" s="413"/>
      <c r="CK2423" s="413"/>
      <c r="CO2423" s="141"/>
    </row>
    <row r="2424" spans="1:93" s="5" customFormat="1" x14ac:dyDescent="0.25">
      <c r="A2424" s="139"/>
      <c r="B2424" s="139"/>
      <c r="C2424" s="139"/>
      <c r="D2424" s="139"/>
      <c r="E2424" s="139"/>
      <c r="F2424" s="139"/>
      <c r="G2424" s="139"/>
      <c r="H2424" s="139"/>
      <c r="I2424" s="139"/>
      <c r="J2424" s="139"/>
      <c r="K2424" s="139"/>
      <c r="L2424" s="139"/>
      <c r="M2424" s="139"/>
      <c r="N2424" s="139"/>
      <c r="O2424" s="139"/>
      <c r="P2424" s="139"/>
      <c r="Q2424" s="139"/>
      <c r="R2424" s="139"/>
      <c r="S2424" s="139"/>
      <c r="T2424" s="139"/>
      <c r="U2424" s="139"/>
      <c r="V2424" s="139"/>
      <c r="W2424" s="139"/>
      <c r="X2424" s="139"/>
      <c r="Y2424" s="139"/>
      <c r="Z2424" s="139"/>
      <c r="AA2424" s="139"/>
      <c r="AB2424" s="139"/>
      <c r="AC2424" s="139"/>
      <c r="AD2424" s="139"/>
      <c r="AE2424" s="139"/>
      <c r="AF2424" s="163"/>
      <c r="AG2424" s="163"/>
      <c r="AH2424" s="163"/>
      <c r="AI2424" s="163"/>
      <c r="AJ2424" s="163"/>
      <c r="AK2424" s="164"/>
      <c r="AL2424" s="139"/>
      <c r="AM2424" s="139"/>
      <c r="AN2424" s="139"/>
      <c r="AO2424" s="139"/>
      <c r="BB2424" s="165"/>
      <c r="BC2424" s="161"/>
      <c r="BD2424" s="166"/>
      <c r="BJ2424" s="165"/>
      <c r="BK2424" s="161"/>
      <c r="BL2424" s="166"/>
      <c r="CJ2424" s="413"/>
      <c r="CK2424" s="413"/>
      <c r="CO2424" s="141"/>
    </row>
    <row r="2425" spans="1:93" s="5" customFormat="1" x14ac:dyDescent="0.25">
      <c r="A2425" s="139"/>
      <c r="B2425" s="139"/>
      <c r="C2425" s="139"/>
      <c r="D2425" s="139"/>
      <c r="E2425" s="139"/>
      <c r="F2425" s="139"/>
      <c r="G2425" s="139"/>
      <c r="H2425" s="139"/>
      <c r="I2425" s="139"/>
      <c r="J2425" s="139"/>
      <c r="K2425" s="139"/>
      <c r="L2425" s="139"/>
      <c r="M2425" s="139"/>
      <c r="N2425" s="139"/>
      <c r="O2425" s="139"/>
      <c r="P2425" s="139"/>
      <c r="Q2425" s="139"/>
      <c r="R2425" s="139"/>
      <c r="S2425" s="139"/>
      <c r="T2425" s="139"/>
      <c r="U2425" s="139"/>
      <c r="V2425" s="139"/>
      <c r="W2425" s="139"/>
      <c r="X2425" s="139"/>
      <c r="Y2425" s="139"/>
      <c r="Z2425" s="139"/>
      <c r="AA2425" s="139"/>
      <c r="AB2425" s="139"/>
      <c r="AC2425" s="139"/>
      <c r="AD2425" s="139"/>
      <c r="AE2425" s="139"/>
      <c r="AF2425" s="163"/>
      <c r="AG2425" s="163"/>
      <c r="AH2425" s="163"/>
      <c r="AI2425" s="163"/>
      <c r="AJ2425" s="163"/>
      <c r="AK2425" s="164"/>
      <c r="AL2425" s="139"/>
      <c r="AM2425" s="139"/>
      <c r="AN2425" s="139"/>
      <c r="AO2425" s="139"/>
      <c r="BB2425" s="165"/>
      <c r="BC2425" s="161"/>
      <c r="BD2425" s="166"/>
      <c r="BJ2425" s="165"/>
      <c r="BK2425" s="161"/>
      <c r="BL2425" s="166"/>
      <c r="CJ2425" s="413"/>
      <c r="CK2425" s="413"/>
      <c r="CO2425" s="141"/>
    </row>
    <row r="2426" spans="1:93" s="5" customFormat="1" x14ac:dyDescent="0.25">
      <c r="A2426" s="139"/>
      <c r="B2426" s="139"/>
      <c r="C2426" s="139"/>
      <c r="D2426" s="139"/>
      <c r="E2426" s="139"/>
      <c r="F2426" s="139"/>
      <c r="G2426" s="139"/>
      <c r="H2426" s="139"/>
      <c r="I2426" s="139"/>
      <c r="J2426" s="139"/>
      <c r="K2426" s="139"/>
      <c r="L2426" s="139"/>
      <c r="M2426" s="139"/>
      <c r="N2426" s="139"/>
      <c r="O2426" s="139"/>
      <c r="P2426" s="139"/>
      <c r="Q2426" s="139"/>
      <c r="R2426" s="139"/>
      <c r="S2426" s="139"/>
      <c r="T2426" s="139"/>
      <c r="U2426" s="139"/>
      <c r="V2426" s="139"/>
      <c r="W2426" s="139"/>
      <c r="X2426" s="139"/>
      <c r="Y2426" s="139"/>
      <c r="Z2426" s="139"/>
      <c r="AA2426" s="139"/>
      <c r="AB2426" s="139"/>
      <c r="AC2426" s="139"/>
      <c r="AD2426" s="139"/>
      <c r="AE2426" s="139"/>
      <c r="AF2426" s="163"/>
      <c r="AG2426" s="163"/>
      <c r="AH2426" s="163"/>
      <c r="AI2426" s="163"/>
      <c r="AJ2426" s="163"/>
      <c r="AK2426" s="164"/>
      <c r="AL2426" s="139"/>
      <c r="AM2426" s="139"/>
      <c r="AN2426" s="139"/>
      <c r="AO2426" s="139"/>
      <c r="BB2426" s="165"/>
      <c r="BC2426" s="161"/>
      <c r="BD2426" s="166"/>
      <c r="BJ2426" s="165"/>
      <c r="BK2426" s="161"/>
      <c r="BL2426" s="166"/>
      <c r="CJ2426" s="413"/>
      <c r="CK2426" s="413"/>
      <c r="CO2426" s="141"/>
    </row>
    <row r="2427" spans="1:93" s="5" customFormat="1" x14ac:dyDescent="0.25">
      <c r="A2427" s="139"/>
      <c r="B2427" s="139"/>
      <c r="C2427" s="139"/>
      <c r="D2427" s="139"/>
      <c r="E2427" s="139"/>
      <c r="F2427" s="139"/>
      <c r="G2427" s="139"/>
      <c r="H2427" s="139"/>
      <c r="I2427" s="139"/>
      <c r="J2427" s="139"/>
      <c r="K2427" s="139"/>
      <c r="L2427" s="139"/>
      <c r="M2427" s="139"/>
      <c r="N2427" s="139"/>
      <c r="O2427" s="139"/>
      <c r="P2427" s="139"/>
      <c r="Q2427" s="139"/>
      <c r="R2427" s="139"/>
      <c r="S2427" s="139"/>
      <c r="T2427" s="139"/>
      <c r="U2427" s="139"/>
      <c r="V2427" s="139"/>
      <c r="W2427" s="139"/>
      <c r="X2427" s="139"/>
      <c r="Y2427" s="139"/>
      <c r="Z2427" s="139"/>
      <c r="AA2427" s="139"/>
      <c r="AB2427" s="139"/>
      <c r="AC2427" s="139"/>
      <c r="AD2427" s="139"/>
      <c r="AE2427" s="139"/>
      <c r="AF2427" s="163"/>
      <c r="AG2427" s="163"/>
      <c r="AH2427" s="163"/>
      <c r="AI2427" s="163"/>
      <c r="AJ2427" s="163"/>
      <c r="AK2427" s="164"/>
      <c r="AL2427" s="139"/>
      <c r="AM2427" s="139"/>
      <c r="AN2427" s="139"/>
      <c r="AO2427" s="139"/>
      <c r="BB2427" s="165"/>
      <c r="BC2427" s="161"/>
      <c r="BD2427" s="166"/>
      <c r="BJ2427" s="165"/>
      <c r="BK2427" s="161"/>
      <c r="BL2427" s="166"/>
      <c r="CJ2427" s="413"/>
      <c r="CK2427" s="413"/>
      <c r="CO2427" s="141"/>
    </row>
    <row r="2428" spans="1:93" s="5" customFormat="1" x14ac:dyDescent="0.25">
      <c r="A2428" s="139"/>
      <c r="B2428" s="139"/>
      <c r="C2428" s="139"/>
      <c r="D2428" s="139"/>
      <c r="E2428" s="139"/>
      <c r="F2428" s="139"/>
      <c r="G2428" s="139"/>
      <c r="H2428" s="139"/>
      <c r="I2428" s="139"/>
      <c r="J2428" s="139"/>
      <c r="K2428" s="139"/>
      <c r="L2428" s="139"/>
      <c r="M2428" s="139"/>
      <c r="N2428" s="139"/>
      <c r="O2428" s="139"/>
      <c r="P2428" s="139"/>
      <c r="Q2428" s="139"/>
      <c r="R2428" s="139"/>
      <c r="S2428" s="139"/>
      <c r="T2428" s="139"/>
      <c r="U2428" s="139"/>
      <c r="V2428" s="139"/>
      <c r="W2428" s="139"/>
      <c r="X2428" s="139"/>
      <c r="Y2428" s="139"/>
      <c r="Z2428" s="139"/>
      <c r="AA2428" s="139"/>
      <c r="AB2428" s="139"/>
      <c r="AC2428" s="139"/>
      <c r="AD2428" s="139"/>
      <c r="AE2428" s="139"/>
      <c r="AF2428" s="163"/>
      <c r="AG2428" s="163"/>
      <c r="AH2428" s="163"/>
      <c r="AI2428" s="163"/>
      <c r="AJ2428" s="163"/>
      <c r="AK2428" s="164"/>
      <c r="AL2428" s="139"/>
      <c r="AM2428" s="139"/>
      <c r="AN2428" s="139"/>
      <c r="AO2428" s="139"/>
      <c r="BB2428" s="165"/>
      <c r="BC2428" s="161"/>
      <c r="BD2428" s="166"/>
      <c r="BJ2428" s="165"/>
      <c r="BK2428" s="161"/>
      <c r="BL2428" s="166"/>
      <c r="CJ2428" s="413"/>
      <c r="CK2428" s="413"/>
      <c r="CO2428" s="141"/>
    </row>
    <row r="2429" spans="1:93" s="5" customFormat="1" x14ac:dyDescent="0.25">
      <c r="A2429" s="139"/>
      <c r="B2429" s="139"/>
      <c r="C2429" s="139"/>
      <c r="D2429" s="139"/>
      <c r="E2429" s="139"/>
      <c r="F2429" s="139"/>
      <c r="G2429" s="139"/>
      <c r="H2429" s="139"/>
      <c r="I2429" s="139"/>
      <c r="J2429" s="139"/>
      <c r="K2429" s="139"/>
      <c r="L2429" s="139"/>
      <c r="M2429" s="139"/>
      <c r="N2429" s="139"/>
      <c r="O2429" s="139"/>
      <c r="P2429" s="139"/>
      <c r="Q2429" s="139"/>
      <c r="R2429" s="139"/>
      <c r="S2429" s="139"/>
      <c r="T2429" s="139"/>
      <c r="U2429" s="139"/>
      <c r="V2429" s="139"/>
      <c r="W2429" s="139"/>
      <c r="X2429" s="139"/>
      <c r="Y2429" s="139"/>
      <c r="Z2429" s="139"/>
      <c r="AA2429" s="139"/>
      <c r="AB2429" s="139"/>
      <c r="AC2429" s="139"/>
      <c r="AD2429" s="139"/>
      <c r="AE2429" s="139"/>
      <c r="AF2429" s="163"/>
      <c r="AG2429" s="163"/>
      <c r="AH2429" s="163"/>
      <c r="AI2429" s="163"/>
      <c r="AJ2429" s="163"/>
      <c r="AK2429" s="164"/>
      <c r="AL2429" s="139"/>
      <c r="AM2429" s="139"/>
      <c r="AN2429" s="139"/>
      <c r="AO2429" s="139"/>
      <c r="BB2429" s="165"/>
      <c r="BC2429" s="161"/>
      <c r="BD2429" s="166"/>
      <c r="BJ2429" s="165"/>
      <c r="BK2429" s="161"/>
      <c r="BL2429" s="166"/>
      <c r="CJ2429" s="413"/>
      <c r="CK2429" s="413"/>
      <c r="CO2429" s="141"/>
    </row>
    <row r="2430" spans="1:93" s="5" customFormat="1" x14ac:dyDescent="0.25">
      <c r="A2430" s="139"/>
      <c r="B2430" s="139"/>
      <c r="C2430" s="139"/>
      <c r="D2430" s="139"/>
      <c r="E2430" s="139"/>
      <c r="F2430" s="139"/>
      <c r="G2430" s="139"/>
      <c r="H2430" s="139"/>
      <c r="I2430" s="139"/>
      <c r="J2430" s="139"/>
      <c r="K2430" s="139"/>
      <c r="L2430" s="139"/>
      <c r="M2430" s="139"/>
      <c r="N2430" s="139"/>
      <c r="O2430" s="139"/>
      <c r="P2430" s="139"/>
      <c r="Q2430" s="139"/>
      <c r="R2430" s="139"/>
      <c r="S2430" s="139"/>
      <c r="T2430" s="139"/>
      <c r="U2430" s="139"/>
      <c r="V2430" s="139"/>
      <c r="W2430" s="139"/>
      <c r="X2430" s="139"/>
      <c r="Y2430" s="139"/>
      <c r="Z2430" s="139"/>
      <c r="AA2430" s="139"/>
      <c r="AB2430" s="139"/>
      <c r="AC2430" s="139"/>
      <c r="AD2430" s="139"/>
      <c r="AE2430" s="139"/>
      <c r="AF2430" s="163"/>
      <c r="AG2430" s="163"/>
      <c r="AH2430" s="163"/>
      <c r="AI2430" s="163"/>
      <c r="AJ2430" s="163"/>
      <c r="AK2430" s="164"/>
      <c r="AL2430" s="139"/>
      <c r="AM2430" s="139"/>
      <c r="AN2430" s="139"/>
      <c r="AO2430" s="139"/>
      <c r="BB2430" s="165"/>
      <c r="BC2430" s="161"/>
      <c r="BD2430" s="166"/>
      <c r="BJ2430" s="165"/>
      <c r="BK2430" s="161"/>
      <c r="BL2430" s="166"/>
      <c r="CJ2430" s="413"/>
      <c r="CK2430" s="413"/>
      <c r="CO2430" s="141"/>
    </row>
    <row r="2431" spans="1:93" s="5" customFormat="1" x14ac:dyDescent="0.25">
      <c r="A2431" s="139"/>
      <c r="B2431" s="139"/>
      <c r="C2431" s="139"/>
      <c r="D2431" s="139"/>
      <c r="E2431" s="139"/>
      <c r="F2431" s="139"/>
      <c r="G2431" s="139"/>
      <c r="H2431" s="139"/>
      <c r="I2431" s="139"/>
      <c r="J2431" s="139"/>
      <c r="K2431" s="139"/>
      <c r="L2431" s="139"/>
      <c r="M2431" s="139"/>
      <c r="N2431" s="139"/>
      <c r="O2431" s="139"/>
      <c r="P2431" s="139"/>
      <c r="Q2431" s="139"/>
      <c r="R2431" s="139"/>
      <c r="S2431" s="139"/>
      <c r="T2431" s="139"/>
      <c r="U2431" s="139"/>
      <c r="V2431" s="139"/>
      <c r="W2431" s="139"/>
      <c r="X2431" s="139"/>
      <c r="Y2431" s="139"/>
      <c r="Z2431" s="139"/>
      <c r="AA2431" s="139"/>
      <c r="AB2431" s="139"/>
      <c r="AC2431" s="139"/>
      <c r="AD2431" s="139"/>
      <c r="AE2431" s="139"/>
      <c r="AF2431" s="163"/>
      <c r="AG2431" s="163"/>
      <c r="AH2431" s="163"/>
      <c r="AI2431" s="163"/>
      <c r="AJ2431" s="163"/>
      <c r="AK2431" s="164"/>
      <c r="AL2431" s="139"/>
      <c r="AM2431" s="139"/>
      <c r="AN2431" s="139"/>
      <c r="AO2431" s="139"/>
      <c r="BB2431" s="165"/>
      <c r="BC2431" s="161"/>
      <c r="BD2431" s="166"/>
      <c r="BJ2431" s="165"/>
      <c r="BK2431" s="161"/>
      <c r="BL2431" s="166"/>
      <c r="CJ2431" s="413"/>
      <c r="CK2431" s="413"/>
      <c r="CO2431" s="141"/>
    </row>
    <row r="2432" spans="1:93" s="5" customFormat="1" x14ac:dyDescent="0.25">
      <c r="A2432" s="139"/>
      <c r="B2432" s="139"/>
      <c r="C2432" s="139"/>
      <c r="D2432" s="139"/>
      <c r="E2432" s="139"/>
      <c r="F2432" s="139"/>
      <c r="G2432" s="139"/>
      <c r="H2432" s="139"/>
      <c r="I2432" s="139"/>
      <c r="J2432" s="139"/>
      <c r="K2432" s="139"/>
      <c r="L2432" s="139"/>
      <c r="M2432" s="139"/>
      <c r="N2432" s="139"/>
      <c r="O2432" s="139"/>
      <c r="P2432" s="139"/>
      <c r="Q2432" s="139"/>
      <c r="R2432" s="139"/>
      <c r="S2432" s="139"/>
      <c r="T2432" s="139"/>
      <c r="U2432" s="139"/>
      <c r="V2432" s="139"/>
      <c r="W2432" s="139"/>
      <c r="X2432" s="139"/>
      <c r="Y2432" s="139"/>
      <c r="Z2432" s="139"/>
      <c r="AA2432" s="139"/>
      <c r="AB2432" s="139"/>
      <c r="AC2432" s="139"/>
      <c r="AD2432" s="139"/>
      <c r="AE2432" s="139"/>
      <c r="AF2432" s="163"/>
      <c r="AG2432" s="163"/>
      <c r="AH2432" s="163"/>
      <c r="AI2432" s="163"/>
      <c r="AJ2432" s="163"/>
      <c r="AK2432" s="164"/>
      <c r="AL2432" s="139"/>
      <c r="AM2432" s="139"/>
      <c r="AN2432" s="139"/>
      <c r="AO2432" s="139"/>
      <c r="BB2432" s="165"/>
      <c r="BC2432" s="161"/>
      <c r="BD2432" s="166"/>
      <c r="BJ2432" s="165"/>
      <c r="BK2432" s="161"/>
      <c r="BL2432" s="166"/>
      <c r="CJ2432" s="413"/>
      <c r="CK2432" s="413"/>
      <c r="CO2432" s="141"/>
    </row>
    <row r="2433" spans="1:93" s="5" customFormat="1" x14ac:dyDescent="0.25">
      <c r="A2433" s="139"/>
      <c r="B2433" s="139"/>
      <c r="C2433" s="139"/>
      <c r="D2433" s="139"/>
      <c r="E2433" s="139"/>
      <c r="F2433" s="139"/>
      <c r="G2433" s="139"/>
      <c r="H2433" s="139"/>
      <c r="I2433" s="139"/>
      <c r="J2433" s="139"/>
      <c r="K2433" s="139"/>
      <c r="L2433" s="139"/>
      <c r="M2433" s="139"/>
      <c r="N2433" s="139"/>
      <c r="O2433" s="139"/>
      <c r="P2433" s="139"/>
      <c r="Q2433" s="139"/>
      <c r="R2433" s="139"/>
      <c r="S2433" s="139"/>
      <c r="T2433" s="139"/>
      <c r="U2433" s="139"/>
      <c r="V2433" s="139"/>
      <c r="W2433" s="139"/>
      <c r="X2433" s="139"/>
      <c r="Y2433" s="139"/>
      <c r="Z2433" s="139"/>
      <c r="AA2433" s="139"/>
      <c r="AB2433" s="139"/>
      <c r="AC2433" s="139"/>
      <c r="AD2433" s="139"/>
      <c r="AE2433" s="139"/>
      <c r="AF2433" s="163"/>
      <c r="AG2433" s="163"/>
      <c r="AH2433" s="163"/>
      <c r="AI2433" s="163"/>
      <c r="AJ2433" s="163"/>
      <c r="AK2433" s="164"/>
      <c r="AL2433" s="139"/>
      <c r="AM2433" s="139"/>
      <c r="AN2433" s="139"/>
      <c r="AO2433" s="139"/>
      <c r="BB2433" s="165"/>
      <c r="BC2433" s="161"/>
      <c r="BD2433" s="166"/>
      <c r="BJ2433" s="165"/>
      <c r="BK2433" s="161"/>
      <c r="BL2433" s="166"/>
      <c r="CJ2433" s="413"/>
      <c r="CK2433" s="413"/>
      <c r="CO2433" s="141"/>
    </row>
    <row r="2434" spans="1:93" s="5" customFormat="1" x14ac:dyDescent="0.25">
      <c r="A2434" s="139"/>
      <c r="B2434" s="139"/>
      <c r="C2434" s="139"/>
      <c r="D2434" s="139"/>
      <c r="E2434" s="139"/>
      <c r="F2434" s="139"/>
      <c r="G2434" s="139"/>
      <c r="H2434" s="139"/>
      <c r="I2434" s="139"/>
      <c r="J2434" s="139"/>
      <c r="K2434" s="139"/>
      <c r="L2434" s="139"/>
      <c r="M2434" s="139"/>
      <c r="N2434" s="139"/>
      <c r="O2434" s="139"/>
      <c r="P2434" s="139"/>
      <c r="Q2434" s="139"/>
      <c r="R2434" s="139"/>
      <c r="S2434" s="139"/>
      <c r="T2434" s="139"/>
      <c r="U2434" s="139"/>
      <c r="V2434" s="139"/>
      <c r="W2434" s="139"/>
      <c r="X2434" s="139"/>
      <c r="Y2434" s="139"/>
      <c r="Z2434" s="139"/>
      <c r="AA2434" s="139"/>
      <c r="AB2434" s="139"/>
      <c r="AC2434" s="139"/>
      <c r="AD2434" s="139"/>
      <c r="AE2434" s="139"/>
      <c r="AF2434" s="163"/>
      <c r="AG2434" s="163"/>
      <c r="AH2434" s="163"/>
      <c r="AI2434" s="163"/>
      <c r="AJ2434" s="163"/>
      <c r="AK2434" s="164"/>
      <c r="AL2434" s="139"/>
      <c r="AM2434" s="139"/>
      <c r="AN2434" s="139"/>
      <c r="AO2434" s="139"/>
      <c r="BB2434" s="165"/>
      <c r="BC2434" s="161"/>
      <c r="BD2434" s="166"/>
      <c r="BJ2434" s="165"/>
      <c r="BK2434" s="161"/>
      <c r="BL2434" s="166"/>
      <c r="CJ2434" s="413"/>
      <c r="CK2434" s="413"/>
      <c r="CO2434" s="141"/>
    </row>
    <row r="2435" spans="1:93" s="5" customFormat="1" x14ac:dyDescent="0.25">
      <c r="A2435" s="139"/>
      <c r="B2435" s="139"/>
      <c r="C2435" s="139"/>
      <c r="D2435" s="139"/>
      <c r="E2435" s="139"/>
      <c r="F2435" s="139"/>
      <c r="G2435" s="139"/>
      <c r="H2435" s="139"/>
      <c r="I2435" s="139"/>
      <c r="J2435" s="139"/>
      <c r="K2435" s="139"/>
      <c r="L2435" s="139"/>
      <c r="M2435" s="139"/>
      <c r="N2435" s="139"/>
      <c r="O2435" s="139"/>
      <c r="P2435" s="139"/>
      <c r="Q2435" s="139"/>
      <c r="R2435" s="139"/>
      <c r="S2435" s="139"/>
      <c r="T2435" s="139"/>
      <c r="U2435" s="139"/>
      <c r="V2435" s="139"/>
      <c r="W2435" s="139"/>
      <c r="X2435" s="139"/>
      <c r="Y2435" s="139"/>
      <c r="Z2435" s="139"/>
      <c r="AA2435" s="139"/>
      <c r="AB2435" s="139"/>
      <c r="AC2435" s="139"/>
      <c r="AD2435" s="139"/>
      <c r="AE2435" s="139"/>
      <c r="AF2435" s="163"/>
      <c r="AG2435" s="163"/>
      <c r="AH2435" s="163"/>
      <c r="AI2435" s="163"/>
      <c r="AJ2435" s="163"/>
      <c r="AK2435" s="164"/>
      <c r="AL2435" s="139"/>
      <c r="AM2435" s="139"/>
      <c r="AN2435" s="139"/>
      <c r="AO2435" s="139"/>
      <c r="BB2435" s="165"/>
      <c r="BC2435" s="161"/>
      <c r="BD2435" s="166"/>
      <c r="BJ2435" s="165"/>
      <c r="BK2435" s="161"/>
      <c r="BL2435" s="166"/>
      <c r="CJ2435" s="413"/>
      <c r="CK2435" s="413"/>
      <c r="CO2435" s="141"/>
    </row>
    <row r="2436" spans="1:93" s="5" customFormat="1" x14ac:dyDescent="0.25">
      <c r="A2436" s="139"/>
      <c r="B2436" s="139"/>
      <c r="C2436" s="139"/>
      <c r="D2436" s="139"/>
      <c r="E2436" s="139"/>
      <c r="F2436" s="139"/>
      <c r="G2436" s="139"/>
      <c r="H2436" s="139"/>
      <c r="I2436" s="139"/>
      <c r="J2436" s="139"/>
      <c r="K2436" s="139"/>
      <c r="L2436" s="139"/>
      <c r="M2436" s="139"/>
      <c r="N2436" s="139"/>
      <c r="O2436" s="139"/>
      <c r="P2436" s="139"/>
      <c r="Q2436" s="139"/>
      <c r="R2436" s="139"/>
      <c r="S2436" s="139"/>
      <c r="T2436" s="139"/>
      <c r="U2436" s="139"/>
      <c r="V2436" s="139"/>
      <c r="W2436" s="139"/>
      <c r="X2436" s="139"/>
      <c r="Y2436" s="139"/>
      <c r="Z2436" s="139"/>
      <c r="AA2436" s="139"/>
      <c r="AB2436" s="139"/>
      <c r="AC2436" s="139"/>
      <c r="AD2436" s="139"/>
      <c r="AE2436" s="139"/>
      <c r="AF2436" s="163"/>
      <c r="AG2436" s="163"/>
      <c r="AH2436" s="163"/>
      <c r="AI2436" s="163"/>
      <c r="AJ2436" s="163"/>
      <c r="AK2436" s="164"/>
      <c r="AL2436" s="139"/>
      <c r="AM2436" s="139"/>
      <c r="AN2436" s="139"/>
      <c r="AO2436" s="139"/>
      <c r="BB2436" s="165"/>
      <c r="BC2436" s="161"/>
      <c r="BD2436" s="166"/>
      <c r="BJ2436" s="165"/>
      <c r="BK2436" s="161"/>
      <c r="BL2436" s="166"/>
      <c r="CJ2436" s="413"/>
      <c r="CK2436" s="413"/>
      <c r="CO2436" s="141"/>
    </row>
    <row r="2437" spans="1:93" s="5" customFormat="1" x14ac:dyDescent="0.25">
      <c r="A2437" s="139"/>
      <c r="B2437" s="139"/>
      <c r="C2437" s="139"/>
      <c r="D2437" s="139"/>
      <c r="E2437" s="139"/>
      <c r="F2437" s="139"/>
      <c r="G2437" s="139"/>
      <c r="H2437" s="139"/>
      <c r="I2437" s="139"/>
      <c r="J2437" s="139"/>
      <c r="K2437" s="139"/>
      <c r="L2437" s="139"/>
      <c r="M2437" s="139"/>
      <c r="N2437" s="139"/>
      <c r="O2437" s="139"/>
      <c r="P2437" s="139"/>
      <c r="Q2437" s="139"/>
      <c r="R2437" s="139"/>
      <c r="S2437" s="139"/>
      <c r="T2437" s="139"/>
      <c r="U2437" s="139"/>
      <c r="V2437" s="139"/>
      <c r="W2437" s="139"/>
      <c r="X2437" s="139"/>
      <c r="Y2437" s="139"/>
      <c r="Z2437" s="139"/>
      <c r="AA2437" s="139"/>
      <c r="AB2437" s="139"/>
      <c r="AC2437" s="139"/>
      <c r="AD2437" s="139"/>
      <c r="AE2437" s="139"/>
      <c r="AF2437" s="163"/>
      <c r="AG2437" s="163"/>
      <c r="AH2437" s="163"/>
      <c r="AI2437" s="163"/>
      <c r="AJ2437" s="163"/>
      <c r="AK2437" s="164"/>
      <c r="AL2437" s="139"/>
      <c r="AM2437" s="139"/>
      <c r="AN2437" s="139"/>
      <c r="AO2437" s="139"/>
      <c r="BB2437" s="165"/>
      <c r="BC2437" s="161"/>
      <c r="BD2437" s="166"/>
      <c r="BJ2437" s="165"/>
      <c r="BK2437" s="161"/>
      <c r="BL2437" s="166"/>
      <c r="CJ2437" s="413"/>
      <c r="CK2437" s="413"/>
      <c r="CO2437" s="141"/>
    </row>
    <row r="2438" spans="1:93" s="5" customFormat="1" x14ac:dyDescent="0.25">
      <c r="A2438" s="139"/>
      <c r="B2438" s="139"/>
      <c r="C2438" s="139"/>
      <c r="D2438" s="139"/>
      <c r="E2438" s="139"/>
      <c r="F2438" s="139"/>
      <c r="G2438" s="139"/>
      <c r="H2438" s="139"/>
      <c r="I2438" s="139"/>
      <c r="J2438" s="139"/>
      <c r="K2438" s="139"/>
      <c r="L2438" s="139"/>
      <c r="M2438" s="139"/>
      <c r="N2438" s="139"/>
      <c r="O2438" s="139"/>
      <c r="P2438" s="139"/>
      <c r="Q2438" s="139"/>
      <c r="R2438" s="139"/>
      <c r="S2438" s="139"/>
      <c r="T2438" s="139"/>
      <c r="U2438" s="139"/>
      <c r="V2438" s="139"/>
      <c r="W2438" s="139"/>
      <c r="X2438" s="139"/>
      <c r="Y2438" s="139"/>
      <c r="Z2438" s="139"/>
      <c r="AA2438" s="139"/>
      <c r="AB2438" s="139"/>
      <c r="AC2438" s="139"/>
      <c r="AD2438" s="139"/>
      <c r="AE2438" s="139"/>
      <c r="AF2438" s="163"/>
      <c r="AG2438" s="163"/>
      <c r="AH2438" s="163"/>
      <c r="AI2438" s="163"/>
      <c r="AJ2438" s="163"/>
      <c r="AK2438" s="164"/>
      <c r="AL2438" s="139"/>
      <c r="AM2438" s="139"/>
      <c r="AN2438" s="139"/>
      <c r="AO2438" s="139"/>
      <c r="BB2438" s="165"/>
      <c r="BC2438" s="161"/>
      <c r="BD2438" s="166"/>
      <c r="BJ2438" s="165"/>
      <c r="BK2438" s="161"/>
      <c r="BL2438" s="166"/>
      <c r="CJ2438" s="413"/>
      <c r="CK2438" s="413"/>
      <c r="CO2438" s="141"/>
    </row>
    <row r="2439" spans="1:93" s="5" customFormat="1" x14ac:dyDescent="0.25">
      <c r="A2439" s="139"/>
      <c r="B2439" s="139"/>
      <c r="C2439" s="139"/>
      <c r="D2439" s="139"/>
      <c r="E2439" s="139"/>
      <c r="F2439" s="139"/>
      <c r="G2439" s="139"/>
      <c r="H2439" s="139"/>
      <c r="I2439" s="139"/>
      <c r="J2439" s="139"/>
      <c r="K2439" s="139"/>
      <c r="L2439" s="139"/>
      <c r="M2439" s="139"/>
      <c r="N2439" s="139"/>
      <c r="O2439" s="139"/>
      <c r="P2439" s="139"/>
      <c r="Q2439" s="139"/>
      <c r="R2439" s="139"/>
      <c r="S2439" s="139"/>
      <c r="T2439" s="139"/>
      <c r="U2439" s="139"/>
      <c r="V2439" s="139"/>
      <c r="W2439" s="139"/>
      <c r="X2439" s="139"/>
      <c r="Y2439" s="139"/>
      <c r="Z2439" s="139"/>
      <c r="AA2439" s="139"/>
      <c r="AB2439" s="139"/>
      <c r="AC2439" s="139"/>
      <c r="AD2439" s="139"/>
      <c r="AE2439" s="139"/>
      <c r="AF2439" s="163"/>
      <c r="AG2439" s="163"/>
      <c r="AH2439" s="163"/>
      <c r="AI2439" s="163"/>
      <c r="AJ2439" s="163"/>
      <c r="AK2439" s="164"/>
      <c r="AL2439" s="139"/>
      <c r="AM2439" s="139"/>
      <c r="AN2439" s="139"/>
      <c r="AO2439" s="139"/>
      <c r="BB2439" s="165"/>
      <c r="BC2439" s="161"/>
      <c r="BD2439" s="166"/>
      <c r="BJ2439" s="165"/>
      <c r="BK2439" s="161"/>
      <c r="BL2439" s="166"/>
      <c r="CJ2439" s="413"/>
      <c r="CK2439" s="413"/>
      <c r="CO2439" s="141"/>
    </row>
    <row r="2440" spans="1:93" s="5" customFormat="1" x14ac:dyDescent="0.25">
      <c r="A2440" s="139"/>
      <c r="B2440" s="139"/>
      <c r="C2440" s="139"/>
      <c r="D2440" s="139"/>
      <c r="E2440" s="139"/>
      <c r="F2440" s="139"/>
      <c r="G2440" s="139"/>
      <c r="H2440" s="139"/>
      <c r="I2440" s="139"/>
      <c r="J2440" s="139"/>
      <c r="K2440" s="139"/>
      <c r="L2440" s="139"/>
      <c r="M2440" s="139"/>
      <c r="N2440" s="139"/>
      <c r="O2440" s="139"/>
      <c r="P2440" s="139"/>
      <c r="Q2440" s="139"/>
      <c r="R2440" s="139"/>
      <c r="S2440" s="139"/>
      <c r="T2440" s="139"/>
      <c r="U2440" s="139"/>
      <c r="V2440" s="139"/>
      <c r="W2440" s="139"/>
      <c r="X2440" s="139"/>
      <c r="Y2440" s="139"/>
      <c r="Z2440" s="139"/>
      <c r="AA2440" s="139"/>
      <c r="AB2440" s="139"/>
      <c r="AC2440" s="139"/>
      <c r="AD2440" s="139"/>
      <c r="AE2440" s="139"/>
      <c r="AF2440" s="163"/>
      <c r="AG2440" s="163"/>
      <c r="AH2440" s="163"/>
      <c r="AI2440" s="163"/>
      <c r="AJ2440" s="163"/>
      <c r="AK2440" s="164"/>
      <c r="AL2440" s="139"/>
      <c r="AM2440" s="139"/>
      <c r="AN2440" s="139"/>
      <c r="AO2440" s="139"/>
      <c r="BB2440" s="165"/>
      <c r="BC2440" s="161"/>
      <c r="BD2440" s="166"/>
      <c r="BJ2440" s="165"/>
      <c r="BK2440" s="161"/>
      <c r="BL2440" s="166"/>
      <c r="CJ2440" s="413"/>
      <c r="CK2440" s="413"/>
      <c r="CO2440" s="141"/>
    </row>
    <row r="2441" spans="1:93" s="5" customFormat="1" x14ac:dyDescent="0.25">
      <c r="A2441" s="139"/>
      <c r="B2441" s="139"/>
      <c r="C2441" s="139"/>
      <c r="D2441" s="139"/>
      <c r="E2441" s="139"/>
      <c r="F2441" s="139"/>
      <c r="G2441" s="139"/>
      <c r="H2441" s="139"/>
      <c r="I2441" s="139"/>
      <c r="J2441" s="139"/>
      <c r="K2441" s="139"/>
      <c r="L2441" s="139"/>
      <c r="M2441" s="139"/>
      <c r="N2441" s="139"/>
      <c r="O2441" s="139"/>
      <c r="P2441" s="139"/>
      <c r="Q2441" s="139"/>
      <c r="R2441" s="139"/>
      <c r="S2441" s="139"/>
      <c r="T2441" s="139"/>
      <c r="U2441" s="139"/>
      <c r="V2441" s="139"/>
      <c r="W2441" s="139"/>
      <c r="X2441" s="139"/>
      <c r="Y2441" s="139"/>
      <c r="Z2441" s="139"/>
      <c r="AA2441" s="139"/>
      <c r="AB2441" s="139"/>
      <c r="AC2441" s="139"/>
      <c r="AD2441" s="139"/>
      <c r="AE2441" s="139"/>
      <c r="AF2441" s="163"/>
      <c r="AG2441" s="163"/>
      <c r="AH2441" s="163"/>
      <c r="AI2441" s="163"/>
      <c r="AJ2441" s="163"/>
      <c r="AK2441" s="164"/>
      <c r="AL2441" s="139"/>
      <c r="AM2441" s="139"/>
      <c r="AN2441" s="139"/>
      <c r="AO2441" s="139"/>
      <c r="BB2441" s="165"/>
      <c r="BC2441" s="161"/>
      <c r="BD2441" s="166"/>
      <c r="BJ2441" s="165"/>
      <c r="BK2441" s="161"/>
      <c r="BL2441" s="166"/>
      <c r="CJ2441" s="413"/>
      <c r="CK2441" s="413"/>
      <c r="CO2441" s="141"/>
    </row>
    <row r="2442" spans="1:93" s="5" customFormat="1" x14ac:dyDescent="0.25">
      <c r="A2442" s="139"/>
      <c r="B2442" s="139"/>
      <c r="C2442" s="139"/>
      <c r="D2442" s="139"/>
      <c r="E2442" s="139"/>
      <c r="F2442" s="139"/>
      <c r="G2442" s="139"/>
      <c r="H2442" s="139"/>
      <c r="I2442" s="139"/>
      <c r="J2442" s="139"/>
      <c r="K2442" s="139"/>
      <c r="L2442" s="139"/>
      <c r="M2442" s="139"/>
      <c r="N2442" s="139"/>
      <c r="O2442" s="139"/>
      <c r="P2442" s="139"/>
      <c r="Q2442" s="139"/>
      <c r="R2442" s="139"/>
      <c r="S2442" s="139"/>
      <c r="T2442" s="139"/>
      <c r="U2442" s="139"/>
      <c r="V2442" s="139"/>
      <c r="W2442" s="139"/>
      <c r="X2442" s="139"/>
      <c r="Y2442" s="139"/>
      <c r="Z2442" s="139"/>
      <c r="AA2442" s="139"/>
      <c r="AB2442" s="139"/>
      <c r="AC2442" s="139"/>
      <c r="AD2442" s="139"/>
      <c r="AE2442" s="139"/>
      <c r="AF2442" s="163"/>
      <c r="AG2442" s="163"/>
      <c r="AH2442" s="163"/>
      <c r="AI2442" s="163"/>
      <c r="AJ2442" s="163"/>
      <c r="AK2442" s="164"/>
      <c r="AL2442" s="139"/>
      <c r="AM2442" s="139"/>
      <c r="AN2442" s="139"/>
      <c r="AO2442" s="139"/>
      <c r="BB2442" s="165"/>
      <c r="BC2442" s="161"/>
      <c r="BD2442" s="166"/>
      <c r="BJ2442" s="165"/>
      <c r="BK2442" s="161"/>
      <c r="BL2442" s="166"/>
      <c r="CJ2442" s="413"/>
      <c r="CK2442" s="413"/>
      <c r="CO2442" s="141"/>
    </row>
    <row r="2443" spans="1:93" s="5" customFormat="1" x14ac:dyDescent="0.25">
      <c r="A2443" s="139"/>
      <c r="B2443" s="139"/>
      <c r="C2443" s="139"/>
      <c r="D2443" s="139"/>
      <c r="E2443" s="139"/>
      <c r="F2443" s="139"/>
      <c r="G2443" s="139"/>
      <c r="H2443" s="139"/>
      <c r="I2443" s="139"/>
      <c r="J2443" s="139"/>
      <c r="K2443" s="139"/>
      <c r="L2443" s="139"/>
      <c r="M2443" s="139"/>
      <c r="N2443" s="139"/>
      <c r="O2443" s="139"/>
      <c r="P2443" s="139"/>
      <c r="Q2443" s="139"/>
      <c r="R2443" s="139"/>
      <c r="S2443" s="139"/>
      <c r="T2443" s="139"/>
      <c r="U2443" s="139"/>
      <c r="V2443" s="139"/>
      <c r="W2443" s="139"/>
      <c r="X2443" s="139"/>
      <c r="Y2443" s="139"/>
      <c r="Z2443" s="139"/>
      <c r="AA2443" s="139"/>
      <c r="AB2443" s="139"/>
      <c r="AC2443" s="139"/>
      <c r="AD2443" s="139"/>
      <c r="AE2443" s="139"/>
      <c r="AF2443" s="163"/>
      <c r="AG2443" s="163"/>
      <c r="AH2443" s="163"/>
      <c r="AI2443" s="163"/>
      <c r="AJ2443" s="163"/>
      <c r="AK2443" s="164"/>
      <c r="AL2443" s="139"/>
      <c r="AM2443" s="139"/>
      <c r="AN2443" s="139"/>
      <c r="AO2443" s="139"/>
      <c r="BB2443" s="165"/>
      <c r="BC2443" s="161"/>
      <c r="BD2443" s="166"/>
      <c r="BJ2443" s="165"/>
      <c r="BK2443" s="161"/>
      <c r="BL2443" s="166"/>
      <c r="CJ2443" s="413"/>
      <c r="CK2443" s="413"/>
      <c r="CO2443" s="141"/>
    </row>
    <row r="2444" spans="1:93" s="5" customFormat="1" x14ac:dyDescent="0.25">
      <c r="A2444" s="139"/>
      <c r="B2444" s="139"/>
      <c r="C2444" s="139"/>
      <c r="D2444" s="139"/>
      <c r="E2444" s="139"/>
      <c r="F2444" s="139"/>
      <c r="G2444" s="139"/>
      <c r="H2444" s="139"/>
      <c r="I2444" s="139"/>
      <c r="J2444" s="139"/>
      <c r="K2444" s="139"/>
      <c r="L2444" s="139"/>
      <c r="M2444" s="139"/>
      <c r="N2444" s="139"/>
      <c r="O2444" s="139"/>
      <c r="P2444" s="139"/>
      <c r="Q2444" s="139"/>
      <c r="R2444" s="139"/>
      <c r="S2444" s="139"/>
      <c r="T2444" s="139"/>
      <c r="U2444" s="139"/>
      <c r="V2444" s="139"/>
      <c r="W2444" s="139"/>
      <c r="X2444" s="139"/>
      <c r="Y2444" s="139"/>
      <c r="Z2444" s="139"/>
      <c r="AA2444" s="139"/>
      <c r="AB2444" s="139"/>
      <c r="AC2444" s="139"/>
      <c r="AD2444" s="139"/>
      <c r="AE2444" s="139"/>
      <c r="AF2444" s="163"/>
      <c r="AG2444" s="163"/>
      <c r="AH2444" s="163"/>
      <c r="AI2444" s="163"/>
      <c r="AJ2444" s="163"/>
      <c r="AK2444" s="164"/>
      <c r="AL2444" s="139"/>
      <c r="AM2444" s="139"/>
      <c r="AN2444" s="139"/>
      <c r="AO2444" s="139"/>
      <c r="BB2444" s="165"/>
      <c r="BC2444" s="161"/>
      <c r="BD2444" s="166"/>
      <c r="BJ2444" s="165"/>
      <c r="BK2444" s="161"/>
      <c r="BL2444" s="166"/>
      <c r="CJ2444" s="413"/>
      <c r="CK2444" s="413"/>
      <c r="CO2444" s="141"/>
    </row>
    <row r="2445" spans="1:93" s="5" customFormat="1" x14ac:dyDescent="0.25">
      <c r="A2445" s="139"/>
      <c r="B2445" s="139"/>
      <c r="C2445" s="139"/>
      <c r="D2445" s="139"/>
      <c r="E2445" s="139"/>
      <c r="F2445" s="139"/>
      <c r="G2445" s="139"/>
      <c r="H2445" s="139"/>
      <c r="I2445" s="139"/>
      <c r="J2445" s="139"/>
      <c r="K2445" s="139"/>
      <c r="L2445" s="139"/>
      <c r="M2445" s="139"/>
      <c r="N2445" s="139"/>
      <c r="O2445" s="139"/>
      <c r="P2445" s="139"/>
      <c r="Q2445" s="139"/>
      <c r="R2445" s="139"/>
      <c r="S2445" s="139"/>
      <c r="T2445" s="139"/>
      <c r="U2445" s="139"/>
      <c r="V2445" s="139"/>
      <c r="W2445" s="139"/>
      <c r="X2445" s="139"/>
      <c r="Y2445" s="139"/>
      <c r="Z2445" s="139"/>
      <c r="AA2445" s="139"/>
      <c r="AB2445" s="139"/>
      <c r="AC2445" s="139"/>
      <c r="AD2445" s="139"/>
      <c r="AE2445" s="139"/>
      <c r="AF2445" s="163"/>
      <c r="AG2445" s="163"/>
      <c r="AH2445" s="163"/>
      <c r="AI2445" s="163"/>
      <c r="AJ2445" s="163"/>
      <c r="AK2445" s="164"/>
      <c r="AL2445" s="139"/>
      <c r="AM2445" s="139"/>
      <c r="AN2445" s="139"/>
      <c r="AO2445" s="139"/>
      <c r="BB2445" s="165"/>
      <c r="BC2445" s="161"/>
      <c r="BD2445" s="166"/>
      <c r="BJ2445" s="165"/>
      <c r="BK2445" s="161"/>
      <c r="BL2445" s="166"/>
      <c r="CJ2445" s="413"/>
      <c r="CK2445" s="413"/>
      <c r="CO2445" s="141"/>
    </row>
    <row r="2446" spans="1:93" s="5" customFormat="1" x14ac:dyDescent="0.25">
      <c r="A2446" s="139"/>
      <c r="B2446" s="139"/>
      <c r="C2446" s="139"/>
      <c r="D2446" s="139"/>
      <c r="E2446" s="139"/>
      <c r="F2446" s="139"/>
      <c r="G2446" s="139"/>
      <c r="H2446" s="139"/>
      <c r="I2446" s="139"/>
      <c r="J2446" s="139"/>
      <c r="K2446" s="139"/>
      <c r="L2446" s="139"/>
      <c r="M2446" s="139"/>
      <c r="N2446" s="139"/>
      <c r="O2446" s="139"/>
      <c r="P2446" s="139"/>
      <c r="Q2446" s="139"/>
      <c r="R2446" s="139"/>
      <c r="S2446" s="139"/>
      <c r="T2446" s="139"/>
      <c r="U2446" s="139"/>
      <c r="V2446" s="139"/>
      <c r="W2446" s="139"/>
      <c r="X2446" s="139"/>
      <c r="Y2446" s="139"/>
      <c r="Z2446" s="139"/>
      <c r="AA2446" s="139"/>
      <c r="AB2446" s="139"/>
      <c r="AC2446" s="139"/>
      <c r="AD2446" s="139"/>
      <c r="AE2446" s="139"/>
      <c r="AF2446" s="163"/>
      <c r="AG2446" s="163"/>
      <c r="AH2446" s="163"/>
      <c r="AI2446" s="163"/>
      <c r="AJ2446" s="163"/>
      <c r="AK2446" s="164"/>
      <c r="AL2446" s="139"/>
      <c r="AM2446" s="139"/>
      <c r="AN2446" s="139"/>
      <c r="AO2446" s="139"/>
      <c r="BB2446" s="165"/>
      <c r="BC2446" s="161"/>
      <c r="BD2446" s="166"/>
      <c r="BJ2446" s="165"/>
      <c r="BK2446" s="161"/>
      <c r="BL2446" s="166"/>
      <c r="CJ2446" s="413"/>
      <c r="CK2446" s="413"/>
      <c r="CO2446" s="141"/>
    </row>
    <row r="2447" spans="1:93" s="5" customFormat="1" x14ac:dyDescent="0.25">
      <c r="A2447" s="139"/>
      <c r="B2447" s="139"/>
      <c r="C2447" s="139"/>
      <c r="D2447" s="139"/>
      <c r="E2447" s="139"/>
      <c r="F2447" s="139"/>
      <c r="G2447" s="139"/>
      <c r="H2447" s="139"/>
      <c r="I2447" s="139"/>
      <c r="J2447" s="139"/>
      <c r="K2447" s="139"/>
      <c r="L2447" s="139"/>
      <c r="M2447" s="139"/>
      <c r="N2447" s="139"/>
      <c r="O2447" s="139"/>
      <c r="P2447" s="139"/>
      <c r="Q2447" s="139"/>
      <c r="R2447" s="139"/>
      <c r="S2447" s="139"/>
      <c r="T2447" s="139"/>
      <c r="U2447" s="139"/>
      <c r="V2447" s="139"/>
      <c r="W2447" s="139"/>
      <c r="X2447" s="139"/>
      <c r="Y2447" s="139"/>
      <c r="Z2447" s="139"/>
      <c r="AA2447" s="139"/>
      <c r="AB2447" s="139"/>
      <c r="AC2447" s="139"/>
      <c r="AD2447" s="139"/>
      <c r="AE2447" s="139"/>
      <c r="AF2447" s="163"/>
      <c r="AG2447" s="163"/>
      <c r="AH2447" s="163"/>
      <c r="AI2447" s="163"/>
      <c r="AJ2447" s="163"/>
      <c r="AK2447" s="164"/>
      <c r="AL2447" s="139"/>
      <c r="AM2447" s="139"/>
      <c r="AN2447" s="139"/>
      <c r="AO2447" s="139"/>
      <c r="BB2447" s="165"/>
      <c r="BC2447" s="161"/>
      <c r="BD2447" s="166"/>
      <c r="BJ2447" s="165"/>
      <c r="BK2447" s="161"/>
      <c r="BL2447" s="166"/>
      <c r="CJ2447" s="413"/>
      <c r="CK2447" s="413"/>
      <c r="CO2447" s="141"/>
    </row>
    <row r="2448" spans="1:93" s="5" customFormat="1" x14ac:dyDescent="0.25">
      <c r="A2448" s="139"/>
      <c r="B2448" s="139"/>
      <c r="C2448" s="139"/>
      <c r="D2448" s="139"/>
      <c r="E2448" s="139"/>
      <c r="F2448" s="139"/>
      <c r="G2448" s="139"/>
      <c r="H2448" s="139"/>
      <c r="I2448" s="139"/>
      <c r="J2448" s="139"/>
      <c r="K2448" s="139"/>
      <c r="L2448" s="139"/>
      <c r="M2448" s="139"/>
      <c r="N2448" s="139"/>
      <c r="O2448" s="139"/>
      <c r="P2448" s="139"/>
      <c r="Q2448" s="139"/>
      <c r="R2448" s="139"/>
      <c r="S2448" s="139"/>
      <c r="T2448" s="139"/>
      <c r="U2448" s="139"/>
      <c r="V2448" s="139"/>
      <c r="W2448" s="139"/>
      <c r="X2448" s="139"/>
      <c r="Y2448" s="139"/>
      <c r="Z2448" s="139"/>
      <c r="AA2448" s="139"/>
      <c r="AB2448" s="139"/>
      <c r="AC2448" s="139"/>
      <c r="AD2448" s="139"/>
      <c r="AE2448" s="139"/>
      <c r="AF2448" s="163"/>
      <c r="AG2448" s="163"/>
      <c r="AH2448" s="163"/>
      <c r="AI2448" s="163"/>
      <c r="AJ2448" s="163"/>
      <c r="AK2448" s="164"/>
      <c r="AL2448" s="139"/>
      <c r="AM2448" s="139"/>
      <c r="AN2448" s="139"/>
      <c r="AO2448" s="139"/>
      <c r="BB2448" s="165"/>
      <c r="BC2448" s="161"/>
      <c r="BD2448" s="166"/>
      <c r="BJ2448" s="165"/>
      <c r="BK2448" s="161"/>
      <c r="BL2448" s="166"/>
      <c r="CJ2448" s="413"/>
      <c r="CK2448" s="413"/>
      <c r="CO2448" s="141"/>
    </row>
    <row r="2449" spans="1:93" s="5" customFormat="1" x14ac:dyDescent="0.25">
      <c r="A2449" s="139"/>
      <c r="B2449" s="139"/>
      <c r="C2449" s="139"/>
      <c r="D2449" s="139"/>
      <c r="E2449" s="139"/>
      <c r="F2449" s="139"/>
      <c r="G2449" s="139"/>
      <c r="H2449" s="139"/>
      <c r="I2449" s="139"/>
      <c r="J2449" s="139"/>
      <c r="K2449" s="139"/>
      <c r="L2449" s="139"/>
      <c r="M2449" s="139"/>
      <c r="N2449" s="139"/>
      <c r="O2449" s="139"/>
      <c r="P2449" s="139"/>
      <c r="Q2449" s="139"/>
      <c r="R2449" s="139"/>
      <c r="S2449" s="139"/>
      <c r="T2449" s="139"/>
      <c r="U2449" s="139"/>
      <c r="V2449" s="139"/>
      <c r="W2449" s="139"/>
      <c r="X2449" s="139"/>
      <c r="Y2449" s="139"/>
      <c r="Z2449" s="139"/>
      <c r="AA2449" s="139"/>
      <c r="AB2449" s="139"/>
      <c r="AC2449" s="139"/>
      <c r="AD2449" s="139"/>
      <c r="AE2449" s="139"/>
      <c r="AF2449" s="163"/>
      <c r="AG2449" s="163"/>
      <c r="AH2449" s="163"/>
      <c r="AI2449" s="163"/>
      <c r="AJ2449" s="163"/>
      <c r="AK2449" s="164"/>
      <c r="AL2449" s="139"/>
      <c r="AM2449" s="139"/>
      <c r="AN2449" s="139"/>
      <c r="AO2449" s="139"/>
      <c r="BB2449" s="165"/>
      <c r="BC2449" s="161"/>
      <c r="BD2449" s="166"/>
      <c r="BJ2449" s="165"/>
      <c r="BK2449" s="161"/>
      <c r="BL2449" s="166"/>
      <c r="CJ2449" s="413"/>
      <c r="CK2449" s="413"/>
      <c r="CO2449" s="141"/>
    </row>
    <row r="2450" spans="1:93" s="5" customFormat="1" x14ac:dyDescent="0.25">
      <c r="A2450" s="139"/>
      <c r="B2450" s="139"/>
      <c r="C2450" s="139"/>
      <c r="D2450" s="139"/>
      <c r="E2450" s="139"/>
      <c r="F2450" s="139"/>
      <c r="G2450" s="139"/>
      <c r="H2450" s="139"/>
      <c r="I2450" s="139"/>
      <c r="J2450" s="139"/>
      <c r="K2450" s="139"/>
      <c r="L2450" s="139"/>
      <c r="M2450" s="139"/>
      <c r="N2450" s="139"/>
      <c r="O2450" s="139"/>
      <c r="P2450" s="139"/>
      <c r="Q2450" s="139"/>
      <c r="R2450" s="139"/>
      <c r="S2450" s="139"/>
      <c r="T2450" s="139"/>
      <c r="U2450" s="139"/>
      <c r="V2450" s="139"/>
      <c r="W2450" s="139"/>
      <c r="X2450" s="139"/>
      <c r="Y2450" s="139"/>
      <c r="Z2450" s="139"/>
      <c r="AA2450" s="139"/>
      <c r="AB2450" s="139"/>
      <c r="AC2450" s="139"/>
      <c r="AD2450" s="139"/>
      <c r="AE2450" s="139"/>
      <c r="AF2450" s="163"/>
      <c r="AG2450" s="163"/>
      <c r="AH2450" s="163"/>
      <c r="AI2450" s="163"/>
      <c r="AJ2450" s="163"/>
      <c r="AK2450" s="164"/>
      <c r="AL2450" s="139"/>
      <c r="AM2450" s="139"/>
      <c r="AN2450" s="139"/>
      <c r="AO2450" s="139"/>
      <c r="BB2450" s="165"/>
      <c r="BC2450" s="161"/>
      <c r="BD2450" s="166"/>
      <c r="BJ2450" s="165"/>
      <c r="BK2450" s="161"/>
      <c r="BL2450" s="166"/>
      <c r="CJ2450" s="413"/>
      <c r="CK2450" s="413"/>
      <c r="CO2450" s="141"/>
    </row>
    <row r="2451" spans="1:93" s="5" customFormat="1" x14ac:dyDescent="0.25">
      <c r="A2451" s="139"/>
      <c r="B2451" s="139"/>
      <c r="C2451" s="139"/>
      <c r="D2451" s="139"/>
      <c r="E2451" s="139"/>
      <c r="F2451" s="139"/>
      <c r="G2451" s="139"/>
      <c r="H2451" s="139"/>
      <c r="I2451" s="139"/>
      <c r="J2451" s="139"/>
      <c r="K2451" s="139"/>
      <c r="L2451" s="139"/>
      <c r="M2451" s="139"/>
      <c r="N2451" s="139"/>
      <c r="O2451" s="139"/>
      <c r="P2451" s="139"/>
      <c r="Q2451" s="139"/>
      <c r="R2451" s="139"/>
      <c r="S2451" s="139"/>
      <c r="T2451" s="139"/>
      <c r="U2451" s="139"/>
      <c r="V2451" s="139"/>
      <c r="W2451" s="139"/>
      <c r="X2451" s="139"/>
      <c r="Y2451" s="139"/>
      <c r="Z2451" s="139"/>
      <c r="AA2451" s="139"/>
      <c r="AB2451" s="139"/>
      <c r="AC2451" s="139"/>
      <c r="AD2451" s="139"/>
      <c r="AE2451" s="139"/>
      <c r="AF2451" s="163"/>
      <c r="AG2451" s="163"/>
      <c r="AH2451" s="163"/>
      <c r="AI2451" s="163"/>
      <c r="AJ2451" s="163"/>
      <c r="AK2451" s="164"/>
      <c r="AL2451" s="139"/>
      <c r="AM2451" s="139"/>
      <c r="AN2451" s="139"/>
      <c r="AO2451" s="139"/>
      <c r="BB2451" s="165"/>
      <c r="BC2451" s="161"/>
      <c r="BD2451" s="166"/>
      <c r="BJ2451" s="165"/>
      <c r="BK2451" s="161"/>
      <c r="BL2451" s="166"/>
      <c r="CJ2451" s="413"/>
      <c r="CK2451" s="413"/>
      <c r="CO2451" s="141"/>
    </row>
    <row r="2452" spans="1:93" s="5" customFormat="1" x14ac:dyDescent="0.25">
      <c r="A2452" s="139"/>
      <c r="B2452" s="139"/>
      <c r="C2452" s="139"/>
      <c r="D2452" s="139"/>
      <c r="E2452" s="139"/>
      <c r="F2452" s="139"/>
      <c r="G2452" s="139"/>
      <c r="H2452" s="139"/>
      <c r="I2452" s="139"/>
      <c r="J2452" s="139"/>
      <c r="K2452" s="139"/>
      <c r="L2452" s="139"/>
      <c r="M2452" s="139"/>
      <c r="N2452" s="139"/>
      <c r="O2452" s="139"/>
      <c r="P2452" s="139"/>
      <c r="Q2452" s="139"/>
      <c r="R2452" s="139"/>
      <c r="S2452" s="139"/>
      <c r="T2452" s="139"/>
      <c r="U2452" s="139"/>
      <c r="V2452" s="139"/>
      <c r="W2452" s="139"/>
      <c r="X2452" s="139"/>
      <c r="Y2452" s="139"/>
      <c r="Z2452" s="139"/>
      <c r="AA2452" s="139"/>
      <c r="AB2452" s="139"/>
      <c r="AC2452" s="139"/>
      <c r="AD2452" s="139"/>
      <c r="AE2452" s="139"/>
      <c r="AF2452" s="163"/>
      <c r="AG2452" s="163"/>
      <c r="AH2452" s="163"/>
      <c r="AI2452" s="163"/>
      <c r="AJ2452" s="163"/>
      <c r="AK2452" s="164"/>
      <c r="AL2452" s="139"/>
      <c r="AM2452" s="139"/>
      <c r="AN2452" s="139"/>
      <c r="AO2452" s="139"/>
      <c r="BB2452" s="165"/>
      <c r="BC2452" s="161"/>
      <c r="BD2452" s="166"/>
      <c r="BJ2452" s="165"/>
      <c r="BK2452" s="161"/>
      <c r="BL2452" s="166"/>
      <c r="CJ2452" s="413"/>
      <c r="CK2452" s="413"/>
      <c r="CO2452" s="141"/>
    </row>
    <row r="2453" spans="1:93" s="5" customFormat="1" x14ac:dyDescent="0.25">
      <c r="A2453" s="139"/>
      <c r="B2453" s="139"/>
      <c r="C2453" s="139"/>
      <c r="D2453" s="139"/>
      <c r="E2453" s="139"/>
      <c r="F2453" s="139"/>
      <c r="G2453" s="139"/>
      <c r="H2453" s="139"/>
      <c r="I2453" s="139"/>
      <c r="J2453" s="139"/>
      <c r="K2453" s="139"/>
      <c r="L2453" s="139"/>
      <c r="M2453" s="139"/>
      <c r="N2453" s="139"/>
      <c r="O2453" s="139"/>
      <c r="P2453" s="139"/>
      <c r="Q2453" s="139"/>
      <c r="R2453" s="139"/>
      <c r="S2453" s="139"/>
      <c r="T2453" s="139"/>
      <c r="U2453" s="139"/>
      <c r="V2453" s="139"/>
      <c r="W2453" s="139"/>
      <c r="X2453" s="139"/>
      <c r="Y2453" s="139"/>
      <c r="Z2453" s="139"/>
      <c r="AA2453" s="139"/>
      <c r="AB2453" s="139"/>
      <c r="AC2453" s="139"/>
      <c r="AD2453" s="139"/>
      <c r="AE2453" s="139"/>
      <c r="AF2453" s="163"/>
      <c r="AG2453" s="163"/>
      <c r="AH2453" s="163"/>
      <c r="AI2453" s="163"/>
      <c r="AJ2453" s="163"/>
      <c r="AK2453" s="164"/>
      <c r="AL2453" s="139"/>
      <c r="AM2453" s="139"/>
      <c r="AN2453" s="139"/>
      <c r="AO2453" s="139"/>
      <c r="BB2453" s="165"/>
      <c r="BC2453" s="161"/>
      <c r="BD2453" s="166"/>
      <c r="BJ2453" s="165"/>
      <c r="BK2453" s="161"/>
      <c r="BL2453" s="166"/>
      <c r="CJ2453" s="413"/>
      <c r="CK2453" s="413"/>
      <c r="CO2453" s="141"/>
    </row>
    <row r="2454" spans="1:93" s="5" customFormat="1" x14ac:dyDescent="0.25">
      <c r="A2454" s="139"/>
      <c r="B2454" s="139"/>
      <c r="C2454" s="139"/>
      <c r="D2454" s="139"/>
      <c r="E2454" s="139"/>
      <c r="F2454" s="139"/>
      <c r="G2454" s="139"/>
      <c r="H2454" s="139"/>
      <c r="I2454" s="139"/>
      <c r="J2454" s="139"/>
      <c r="K2454" s="139"/>
      <c r="L2454" s="139"/>
      <c r="M2454" s="139"/>
      <c r="N2454" s="139"/>
      <c r="O2454" s="139"/>
      <c r="P2454" s="139"/>
      <c r="Q2454" s="139"/>
      <c r="R2454" s="139"/>
      <c r="S2454" s="139"/>
      <c r="T2454" s="139"/>
      <c r="U2454" s="139"/>
      <c r="V2454" s="139"/>
      <c r="W2454" s="139"/>
      <c r="X2454" s="139"/>
      <c r="Y2454" s="139"/>
      <c r="Z2454" s="139"/>
      <c r="AA2454" s="139"/>
      <c r="AB2454" s="139"/>
      <c r="AC2454" s="139"/>
      <c r="AD2454" s="139"/>
      <c r="AE2454" s="139"/>
      <c r="AF2454" s="163"/>
      <c r="AG2454" s="163"/>
      <c r="AH2454" s="163"/>
      <c r="AI2454" s="163"/>
      <c r="AJ2454" s="163"/>
      <c r="AK2454" s="164"/>
      <c r="AL2454" s="139"/>
      <c r="AM2454" s="139"/>
      <c r="AN2454" s="139"/>
      <c r="AO2454" s="139"/>
      <c r="BB2454" s="165"/>
      <c r="BC2454" s="161"/>
      <c r="BD2454" s="166"/>
      <c r="BJ2454" s="165"/>
      <c r="BK2454" s="161"/>
      <c r="BL2454" s="166"/>
      <c r="CJ2454" s="413"/>
      <c r="CK2454" s="413"/>
      <c r="CO2454" s="141"/>
    </row>
    <row r="2455" spans="1:93" s="5" customFormat="1" x14ac:dyDescent="0.25">
      <c r="A2455" s="139"/>
      <c r="B2455" s="139"/>
      <c r="C2455" s="139"/>
      <c r="D2455" s="139"/>
      <c r="E2455" s="139"/>
      <c r="F2455" s="139"/>
      <c r="G2455" s="139"/>
      <c r="H2455" s="139"/>
      <c r="I2455" s="139"/>
      <c r="J2455" s="139"/>
      <c r="K2455" s="139"/>
      <c r="L2455" s="139"/>
      <c r="M2455" s="139"/>
      <c r="N2455" s="139"/>
      <c r="O2455" s="139"/>
      <c r="P2455" s="139"/>
      <c r="Q2455" s="139"/>
      <c r="R2455" s="139"/>
      <c r="S2455" s="139"/>
      <c r="T2455" s="139"/>
      <c r="U2455" s="139"/>
      <c r="V2455" s="139"/>
      <c r="W2455" s="139"/>
      <c r="X2455" s="139"/>
      <c r="Y2455" s="139"/>
      <c r="Z2455" s="139"/>
      <c r="AA2455" s="139"/>
      <c r="AB2455" s="139"/>
      <c r="AC2455" s="139"/>
      <c r="AD2455" s="139"/>
      <c r="AE2455" s="139"/>
      <c r="AF2455" s="163"/>
      <c r="AG2455" s="163"/>
      <c r="AH2455" s="163"/>
      <c r="AI2455" s="163"/>
      <c r="AJ2455" s="163"/>
      <c r="AK2455" s="164"/>
      <c r="AL2455" s="139"/>
      <c r="AM2455" s="139"/>
      <c r="AN2455" s="139"/>
      <c r="AO2455" s="139"/>
      <c r="BB2455" s="165"/>
      <c r="BC2455" s="161"/>
      <c r="BD2455" s="166"/>
      <c r="BJ2455" s="165"/>
      <c r="BK2455" s="161"/>
      <c r="BL2455" s="166"/>
      <c r="CJ2455" s="413"/>
      <c r="CK2455" s="413"/>
      <c r="CO2455" s="141"/>
    </row>
    <row r="2456" spans="1:93" s="5" customFormat="1" x14ac:dyDescent="0.25">
      <c r="A2456" s="139"/>
      <c r="B2456" s="139"/>
      <c r="C2456" s="139"/>
      <c r="D2456" s="139"/>
      <c r="E2456" s="139"/>
      <c r="F2456" s="139"/>
      <c r="G2456" s="139"/>
      <c r="H2456" s="139"/>
      <c r="I2456" s="139"/>
      <c r="J2456" s="139"/>
      <c r="K2456" s="139"/>
      <c r="L2456" s="139"/>
      <c r="M2456" s="139"/>
      <c r="N2456" s="139"/>
      <c r="O2456" s="139"/>
      <c r="P2456" s="139"/>
      <c r="Q2456" s="139"/>
      <c r="R2456" s="139"/>
      <c r="S2456" s="139"/>
      <c r="T2456" s="139"/>
      <c r="U2456" s="139"/>
      <c r="V2456" s="139"/>
      <c r="W2456" s="139"/>
      <c r="X2456" s="139"/>
      <c r="Y2456" s="139"/>
      <c r="Z2456" s="139"/>
      <c r="AA2456" s="139"/>
      <c r="AB2456" s="139"/>
      <c r="AC2456" s="139"/>
      <c r="AD2456" s="139"/>
      <c r="AE2456" s="139"/>
      <c r="AF2456" s="163"/>
      <c r="AG2456" s="163"/>
      <c r="AH2456" s="163"/>
      <c r="AI2456" s="163"/>
      <c r="AJ2456" s="163"/>
      <c r="AK2456" s="164"/>
      <c r="AL2456" s="139"/>
      <c r="AM2456" s="139"/>
      <c r="AN2456" s="139"/>
      <c r="AO2456" s="139"/>
      <c r="BB2456" s="165"/>
      <c r="BC2456" s="161"/>
      <c r="BD2456" s="166"/>
      <c r="BJ2456" s="165"/>
      <c r="BK2456" s="161"/>
      <c r="BL2456" s="166"/>
      <c r="CJ2456" s="413"/>
      <c r="CK2456" s="413"/>
      <c r="CO2456" s="141"/>
    </row>
    <row r="2457" spans="1:93" s="5" customFormat="1" x14ac:dyDescent="0.25">
      <c r="A2457" s="139"/>
      <c r="B2457" s="139"/>
      <c r="C2457" s="139"/>
      <c r="D2457" s="139"/>
      <c r="E2457" s="139"/>
      <c r="F2457" s="139"/>
      <c r="G2457" s="139"/>
      <c r="H2457" s="139"/>
      <c r="I2457" s="139"/>
      <c r="J2457" s="139"/>
      <c r="K2457" s="139"/>
      <c r="L2457" s="139"/>
      <c r="M2457" s="139"/>
      <c r="N2457" s="139"/>
      <c r="O2457" s="139"/>
      <c r="P2457" s="139"/>
      <c r="Q2457" s="139"/>
      <c r="R2457" s="139"/>
      <c r="S2457" s="139"/>
      <c r="T2457" s="139"/>
      <c r="U2457" s="139"/>
      <c r="V2457" s="139"/>
      <c r="W2457" s="139"/>
      <c r="X2457" s="139"/>
      <c r="Y2457" s="139"/>
      <c r="Z2457" s="139"/>
      <c r="AA2457" s="139"/>
      <c r="AB2457" s="139"/>
      <c r="AC2457" s="139"/>
      <c r="AD2457" s="139"/>
      <c r="AE2457" s="139"/>
      <c r="AF2457" s="163"/>
      <c r="AG2457" s="163"/>
      <c r="AH2457" s="163"/>
      <c r="AI2457" s="163"/>
      <c r="AJ2457" s="163"/>
      <c r="AK2457" s="164"/>
      <c r="AL2457" s="139"/>
      <c r="AM2457" s="139"/>
      <c r="AN2457" s="139"/>
      <c r="AO2457" s="139"/>
      <c r="BB2457" s="165"/>
      <c r="BC2457" s="161"/>
      <c r="BD2457" s="166"/>
      <c r="BJ2457" s="165"/>
      <c r="BK2457" s="161"/>
      <c r="BL2457" s="166"/>
      <c r="CJ2457" s="413"/>
      <c r="CK2457" s="413"/>
      <c r="CO2457" s="141"/>
    </row>
    <row r="2458" spans="1:93" s="5" customFormat="1" x14ac:dyDescent="0.25">
      <c r="A2458" s="139"/>
      <c r="B2458" s="139"/>
      <c r="C2458" s="139"/>
      <c r="D2458" s="139"/>
      <c r="E2458" s="139"/>
      <c r="F2458" s="139"/>
      <c r="G2458" s="139"/>
      <c r="H2458" s="139"/>
      <c r="I2458" s="139"/>
      <c r="J2458" s="139"/>
      <c r="K2458" s="139"/>
      <c r="L2458" s="139"/>
      <c r="M2458" s="139"/>
      <c r="N2458" s="139"/>
      <c r="O2458" s="139"/>
      <c r="P2458" s="139"/>
      <c r="Q2458" s="139"/>
      <c r="R2458" s="139"/>
      <c r="S2458" s="139"/>
      <c r="T2458" s="139"/>
      <c r="U2458" s="139"/>
      <c r="V2458" s="139"/>
      <c r="W2458" s="139"/>
      <c r="X2458" s="139"/>
      <c r="Y2458" s="139"/>
      <c r="Z2458" s="139"/>
      <c r="AA2458" s="139"/>
      <c r="AB2458" s="139"/>
      <c r="AC2458" s="139"/>
      <c r="AD2458" s="139"/>
      <c r="AE2458" s="139"/>
      <c r="AF2458" s="163"/>
      <c r="AG2458" s="163"/>
      <c r="AH2458" s="163"/>
      <c r="AI2458" s="163"/>
      <c r="AJ2458" s="163"/>
      <c r="AK2458" s="164"/>
      <c r="AL2458" s="139"/>
      <c r="AM2458" s="139"/>
      <c r="AN2458" s="139"/>
      <c r="AO2458" s="139"/>
      <c r="BB2458" s="165"/>
      <c r="BC2458" s="161"/>
      <c r="BD2458" s="166"/>
      <c r="BJ2458" s="165"/>
      <c r="BK2458" s="161"/>
      <c r="BL2458" s="166"/>
      <c r="CJ2458" s="413"/>
      <c r="CK2458" s="413"/>
      <c r="CO2458" s="141"/>
    </row>
    <row r="2459" spans="1:93" s="5" customFormat="1" x14ac:dyDescent="0.25">
      <c r="A2459" s="139"/>
      <c r="B2459" s="139"/>
      <c r="C2459" s="139"/>
      <c r="D2459" s="139"/>
      <c r="E2459" s="139"/>
      <c r="F2459" s="139"/>
      <c r="G2459" s="139"/>
      <c r="H2459" s="139"/>
      <c r="I2459" s="139"/>
      <c r="J2459" s="139"/>
      <c r="K2459" s="139"/>
      <c r="L2459" s="139"/>
      <c r="M2459" s="139"/>
      <c r="N2459" s="139"/>
      <c r="O2459" s="139"/>
      <c r="P2459" s="139"/>
      <c r="Q2459" s="139"/>
      <c r="R2459" s="139"/>
      <c r="S2459" s="139"/>
      <c r="T2459" s="139"/>
      <c r="U2459" s="139"/>
      <c r="V2459" s="139"/>
      <c r="W2459" s="139"/>
      <c r="X2459" s="139"/>
      <c r="Y2459" s="139"/>
      <c r="Z2459" s="139"/>
      <c r="AA2459" s="139"/>
      <c r="AB2459" s="139"/>
      <c r="AC2459" s="139"/>
      <c r="AD2459" s="139"/>
      <c r="AE2459" s="139"/>
      <c r="AF2459" s="163"/>
      <c r="AG2459" s="163"/>
      <c r="AH2459" s="163"/>
      <c r="AI2459" s="163"/>
      <c r="AJ2459" s="163"/>
      <c r="AK2459" s="164"/>
      <c r="AL2459" s="139"/>
      <c r="AM2459" s="139"/>
      <c r="AN2459" s="139"/>
      <c r="AO2459" s="139"/>
      <c r="BB2459" s="165"/>
      <c r="BC2459" s="161"/>
      <c r="BD2459" s="166"/>
      <c r="BJ2459" s="165"/>
      <c r="BK2459" s="161"/>
      <c r="BL2459" s="166"/>
      <c r="CJ2459" s="413"/>
      <c r="CK2459" s="413"/>
      <c r="CO2459" s="141"/>
    </row>
    <row r="2460" spans="1:93" s="5" customFormat="1" x14ac:dyDescent="0.25">
      <c r="A2460" s="139"/>
      <c r="B2460" s="139"/>
      <c r="C2460" s="139"/>
      <c r="D2460" s="139"/>
      <c r="E2460" s="139"/>
      <c r="F2460" s="139"/>
      <c r="G2460" s="139"/>
      <c r="H2460" s="139"/>
      <c r="I2460" s="139"/>
      <c r="J2460" s="139"/>
      <c r="K2460" s="139"/>
      <c r="L2460" s="139"/>
      <c r="M2460" s="139"/>
      <c r="N2460" s="139"/>
      <c r="O2460" s="139"/>
      <c r="P2460" s="139"/>
      <c r="Q2460" s="139"/>
      <c r="R2460" s="139"/>
      <c r="S2460" s="139"/>
      <c r="T2460" s="139"/>
      <c r="U2460" s="139"/>
      <c r="V2460" s="139"/>
      <c r="W2460" s="139"/>
      <c r="X2460" s="139"/>
      <c r="Y2460" s="139"/>
      <c r="Z2460" s="139"/>
      <c r="AA2460" s="139"/>
      <c r="AB2460" s="139"/>
      <c r="AC2460" s="139"/>
      <c r="AD2460" s="139"/>
      <c r="AE2460" s="139"/>
      <c r="AF2460" s="163"/>
      <c r="AG2460" s="163"/>
      <c r="AH2460" s="163"/>
      <c r="AI2460" s="163"/>
      <c r="AJ2460" s="163"/>
      <c r="AK2460" s="164"/>
      <c r="AL2460" s="139"/>
      <c r="AM2460" s="139"/>
      <c r="AN2460" s="139"/>
      <c r="AO2460" s="139"/>
      <c r="BB2460" s="165"/>
      <c r="BC2460" s="161"/>
      <c r="BD2460" s="166"/>
      <c r="BJ2460" s="165"/>
      <c r="BK2460" s="161"/>
      <c r="BL2460" s="166"/>
      <c r="CJ2460" s="413"/>
      <c r="CK2460" s="413"/>
      <c r="CO2460" s="141"/>
    </row>
    <row r="2461" spans="1:93" s="5" customFormat="1" x14ac:dyDescent="0.25">
      <c r="A2461" s="139"/>
      <c r="B2461" s="139"/>
      <c r="C2461" s="139"/>
      <c r="D2461" s="139"/>
      <c r="E2461" s="139"/>
      <c r="F2461" s="139"/>
      <c r="G2461" s="139"/>
      <c r="H2461" s="139"/>
      <c r="I2461" s="139"/>
      <c r="J2461" s="139"/>
      <c r="K2461" s="139"/>
      <c r="L2461" s="139"/>
      <c r="M2461" s="139"/>
      <c r="N2461" s="139"/>
      <c r="O2461" s="139"/>
      <c r="P2461" s="139"/>
      <c r="Q2461" s="139"/>
      <c r="R2461" s="139"/>
      <c r="S2461" s="139"/>
      <c r="T2461" s="139"/>
      <c r="U2461" s="139"/>
      <c r="V2461" s="139"/>
      <c r="W2461" s="139"/>
      <c r="X2461" s="139"/>
      <c r="Y2461" s="139"/>
      <c r="Z2461" s="139"/>
      <c r="AA2461" s="139"/>
      <c r="AB2461" s="139"/>
      <c r="AC2461" s="139"/>
      <c r="AD2461" s="139"/>
      <c r="AE2461" s="139"/>
      <c r="AF2461" s="163"/>
      <c r="AG2461" s="163"/>
      <c r="AH2461" s="163"/>
      <c r="AI2461" s="163"/>
      <c r="AJ2461" s="163"/>
      <c r="AK2461" s="164"/>
      <c r="AL2461" s="139"/>
      <c r="AM2461" s="139"/>
      <c r="AN2461" s="139"/>
      <c r="AO2461" s="139"/>
      <c r="BB2461" s="165"/>
      <c r="BC2461" s="161"/>
      <c r="BD2461" s="166"/>
      <c r="BJ2461" s="165"/>
      <c r="BK2461" s="161"/>
      <c r="BL2461" s="166"/>
      <c r="CJ2461" s="413"/>
      <c r="CK2461" s="413"/>
      <c r="CO2461" s="141"/>
    </row>
    <row r="2462" spans="1:93" s="5" customFormat="1" x14ac:dyDescent="0.25">
      <c r="A2462" s="139"/>
      <c r="B2462" s="139"/>
      <c r="C2462" s="139"/>
      <c r="D2462" s="139"/>
      <c r="E2462" s="139"/>
      <c r="F2462" s="139"/>
      <c r="G2462" s="139"/>
      <c r="H2462" s="139"/>
      <c r="I2462" s="139"/>
      <c r="J2462" s="139"/>
      <c r="K2462" s="139"/>
      <c r="L2462" s="139"/>
      <c r="M2462" s="139"/>
      <c r="N2462" s="139"/>
      <c r="O2462" s="139"/>
      <c r="P2462" s="139"/>
      <c r="Q2462" s="139"/>
      <c r="R2462" s="139"/>
      <c r="S2462" s="139"/>
      <c r="T2462" s="139"/>
      <c r="U2462" s="139"/>
      <c r="V2462" s="139"/>
      <c r="W2462" s="139"/>
      <c r="X2462" s="139"/>
      <c r="Y2462" s="139"/>
      <c r="Z2462" s="139"/>
      <c r="AA2462" s="139"/>
      <c r="AB2462" s="139"/>
      <c r="AC2462" s="139"/>
      <c r="AD2462" s="139"/>
      <c r="AE2462" s="139"/>
      <c r="AF2462" s="163"/>
      <c r="AG2462" s="163"/>
      <c r="AH2462" s="163"/>
      <c r="AI2462" s="163"/>
      <c r="AJ2462" s="163"/>
      <c r="AK2462" s="164"/>
      <c r="AL2462" s="139"/>
      <c r="AM2462" s="139"/>
      <c r="AN2462" s="139"/>
      <c r="AO2462" s="139"/>
      <c r="BB2462" s="165"/>
      <c r="BC2462" s="161"/>
      <c r="BD2462" s="166"/>
      <c r="BJ2462" s="165"/>
      <c r="BK2462" s="161"/>
      <c r="BL2462" s="166"/>
      <c r="CJ2462" s="413"/>
      <c r="CK2462" s="413"/>
      <c r="CO2462" s="141"/>
    </row>
    <row r="2463" spans="1:93" s="5" customFormat="1" x14ac:dyDescent="0.25">
      <c r="A2463" s="139"/>
      <c r="B2463" s="139"/>
      <c r="C2463" s="139"/>
      <c r="D2463" s="139"/>
      <c r="E2463" s="139"/>
      <c r="F2463" s="139"/>
      <c r="G2463" s="139"/>
      <c r="H2463" s="139"/>
      <c r="I2463" s="139"/>
      <c r="J2463" s="139"/>
      <c r="K2463" s="139"/>
      <c r="L2463" s="139"/>
      <c r="M2463" s="139"/>
      <c r="N2463" s="139"/>
      <c r="O2463" s="139"/>
      <c r="P2463" s="139"/>
      <c r="Q2463" s="139"/>
      <c r="R2463" s="139"/>
      <c r="S2463" s="139"/>
      <c r="T2463" s="139"/>
      <c r="U2463" s="139"/>
      <c r="V2463" s="139"/>
      <c r="W2463" s="139"/>
      <c r="X2463" s="139"/>
      <c r="Y2463" s="139"/>
      <c r="Z2463" s="139"/>
      <c r="AA2463" s="139"/>
      <c r="AB2463" s="139"/>
      <c r="AC2463" s="139"/>
      <c r="AD2463" s="139"/>
      <c r="AE2463" s="139"/>
      <c r="AF2463" s="163"/>
      <c r="AG2463" s="163"/>
      <c r="AH2463" s="163"/>
      <c r="AI2463" s="163"/>
      <c r="AJ2463" s="163"/>
      <c r="AK2463" s="164"/>
      <c r="AL2463" s="139"/>
      <c r="AM2463" s="139"/>
      <c r="AN2463" s="139"/>
      <c r="AO2463" s="139"/>
      <c r="BB2463" s="165"/>
      <c r="BC2463" s="161"/>
      <c r="BD2463" s="166"/>
      <c r="BJ2463" s="165"/>
      <c r="BK2463" s="161"/>
      <c r="BL2463" s="166"/>
      <c r="CJ2463" s="413"/>
      <c r="CK2463" s="413"/>
      <c r="CO2463" s="141"/>
    </row>
    <row r="2464" spans="1:93" s="5" customFormat="1" x14ac:dyDescent="0.25">
      <c r="A2464" s="139"/>
      <c r="B2464" s="139"/>
      <c r="C2464" s="139"/>
      <c r="D2464" s="139"/>
      <c r="E2464" s="139"/>
      <c r="F2464" s="139"/>
      <c r="G2464" s="139"/>
      <c r="H2464" s="139"/>
      <c r="I2464" s="139"/>
      <c r="J2464" s="139"/>
      <c r="K2464" s="139"/>
      <c r="L2464" s="139"/>
      <c r="M2464" s="139"/>
      <c r="N2464" s="139"/>
      <c r="O2464" s="139"/>
      <c r="P2464" s="139"/>
      <c r="Q2464" s="139"/>
      <c r="R2464" s="139"/>
      <c r="S2464" s="139"/>
      <c r="T2464" s="139"/>
      <c r="U2464" s="139"/>
      <c r="V2464" s="139"/>
      <c r="W2464" s="139"/>
      <c r="X2464" s="139"/>
      <c r="Y2464" s="139"/>
      <c r="Z2464" s="139"/>
      <c r="AA2464" s="139"/>
      <c r="AB2464" s="139"/>
      <c r="AC2464" s="139"/>
      <c r="AD2464" s="139"/>
      <c r="AE2464" s="139"/>
      <c r="AF2464" s="163"/>
      <c r="AG2464" s="163"/>
      <c r="AH2464" s="163"/>
      <c r="AI2464" s="163"/>
      <c r="AJ2464" s="163"/>
      <c r="AK2464" s="164"/>
      <c r="AL2464" s="139"/>
      <c r="AM2464" s="139"/>
      <c r="AN2464" s="139"/>
      <c r="AO2464" s="139"/>
      <c r="BB2464" s="165"/>
      <c r="BC2464" s="161"/>
      <c r="BD2464" s="166"/>
      <c r="BJ2464" s="165"/>
      <c r="BK2464" s="161"/>
      <c r="BL2464" s="166"/>
      <c r="CJ2464" s="413"/>
      <c r="CK2464" s="413"/>
      <c r="CO2464" s="141"/>
    </row>
    <row r="2465" spans="1:93" s="5" customFormat="1" x14ac:dyDescent="0.25">
      <c r="A2465" s="139"/>
      <c r="B2465" s="139"/>
      <c r="C2465" s="139"/>
      <c r="D2465" s="139"/>
      <c r="E2465" s="139"/>
      <c r="F2465" s="139"/>
      <c r="G2465" s="139"/>
      <c r="H2465" s="139"/>
      <c r="I2465" s="139"/>
      <c r="J2465" s="139"/>
      <c r="K2465" s="139"/>
      <c r="L2465" s="139"/>
      <c r="M2465" s="139"/>
      <c r="N2465" s="139"/>
      <c r="O2465" s="139"/>
      <c r="P2465" s="139"/>
      <c r="Q2465" s="139"/>
      <c r="R2465" s="139"/>
      <c r="S2465" s="139"/>
      <c r="T2465" s="139"/>
      <c r="U2465" s="139"/>
      <c r="V2465" s="139"/>
      <c r="W2465" s="139"/>
      <c r="X2465" s="139"/>
      <c r="Y2465" s="139"/>
      <c r="Z2465" s="139"/>
      <c r="AA2465" s="139"/>
      <c r="AB2465" s="139"/>
      <c r="AC2465" s="139"/>
      <c r="AD2465" s="139"/>
      <c r="AE2465" s="139"/>
      <c r="AF2465" s="163"/>
      <c r="AG2465" s="163"/>
      <c r="AH2465" s="163"/>
      <c r="AI2465" s="163"/>
      <c r="AJ2465" s="163"/>
      <c r="AK2465" s="164"/>
      <c r="AL2465" s="139"/>
      <c r="AM2465" s="139"/>
      <c r="AN2465" s="139"/>
      <c r="AO2465" s="139"/>
      <c r="BB2465" s="165"/>
      <c r="BC2465" s="161"/>
      <c r="BD2465" s="166"/>
      <c r="BJ2465" s="165"/>
      <c r="BK2465" s="161"/>
      <c r="BL2465" s="166"/>
      <c r="CJ2465" s="413"/>
      <c r="CK2465" s="413"/>
      <c r="CO2465" s="141"/>
    </row>
    <row r="2466" spans="1:93" s="5" customFormat="1" x14ac:dyDescent="0.25">
      <c r="A2466" s="139"/>
      <c r="B2466" s="139"/>
      <c r="C2466" s="139"/>
      <c r="D2466" s="139"/>
      <c r="E2466" s="139"/>
      <c r="F2466" s="139"/>
      <c r="G2466" s="139"/>
      <c r="H2466" s="139"/>
      <c r="I2466" s="139"/>
      <c r="J2466" s="139"/>
      <c r="K2466" s="139"/>
      <c r="L2466" s="139"/>
      <c r="M2466" s="139"/>
      <c r="N2466" s="139"/>
      <c r="O2466" s="139"/>
      <c r="P2466" s="139"/>
      <c r="Q2466" s="139"/>
      <c r="R2466" s="139"/>
      <c r="S2466" s="139"/>
      <c r="T2466" s="139"/>
      <c r="U2466" s="139"/>
      <c r="V2466" s="139"/>
      <c r="W2466" s="139"/>
      <c r="X2466" s="139"/>
      <c r="Y2466" s="139"/>
      <c r="Z2466" s="139"/>
      <c r="AA2466" s="139"/>
      <c r="AB2466" s="139"/>
      <c r="AC2466" s="139"/>
      <c r="AD2466" s="139"/>
      <c r="AE2466" s="139"/>
      <c r="AF2466" s="163"/>
      <c r="AG2466" s="163"/>
      <c r="AH2466" s="163"/>
      <c r="AI2466" s="163"/>
      <c r="AJ2466" s="163"/>
      <c r="AK2466" s="164"/>
      <c r="AL2466" s="139"/>
      <c r="AM2466" s="139"/>
      <c r="AN2466" s="139"/>
      <c r="AO2466" s="139"/>
      <c r="BB2466" s="165"/>
      <c r="BC2466" s="161"/>
      <c r="BD2466" s="166"/>
      <c r="BJ2466" s="165"/>
      <c r="BK2466" s="161"/>
      <c r="BL2466" s="166"/>
      <c r="CJ2466" s="413"/>
      <c r="CK2466" s="413"/>
      <c r="CO2466" s="141"/>
    </row>
    <row r="2467" spans="1:93" s="5" customFormat="1" x14ac:dyDescent="0.25">
      <c r="A2467" s="139"/>
      <c r="B2467" s="139"/>
      <c r="C2467" s="139"/>
      <c r="D2467" s="139"/>
      <c r="E2467" s="139"/>
      <c r="F2467" s="139"/>
      <c r="G2467" s="139"/>
      <c r="H2467" s="139"/>
      <c r="I2467" s="139"/>
      <c r="J2467" s="139"/>
      <c r="K2467" s="139"/>
      <c r="L2467" s="139"/>
      <c r="M2467" s="139"/>
      <c r="N2467" s="139"/>
      <c r="O2467" s="139"/>
      <c r="P2467" s="139"/>
      <c r="Q2467" s="139"/>
      <c r="R2467" s="139"/>
      <c r="S2467" s="139"/>
      <c r="T2467" s="139"/>
      <c r="U2467" s="139"/>
      <c r="V2467" s="139"/>
      <c r="W2467" s="139"/>
      <c r="X2467" s="139"/>
      <c r="Y2467" s="139"/>
      <c r="Z2467" s="139"/>
      <c r="AA2467" s="139"/>
      <c r="AB2467" s="139"/>
      <c r="AC2467" s="139"/>
      <c r="AD2467" s="139"/>
      <c r="AE2467" s="139"/>
      <c r="AF2467" s="163"/>
      <c r="AG2467" s="163"/>
      <c r="AH2467" s="163"/>
      <c r="AI2467" s="163"/>
      <c r="AJ2467" s="163"/>
      <c r="AK2467" s="164"/>
      <c r="AL2467" s="139"/>
      <c r="AM2467" s="139"/>
      <c r="AN2467" s="139"/>
      <c r="AO2467" s="139"/>
      <c r="BB2467" s="165"/>
      <c r="BC2467" s="161"/>
      <c r="BD2467" s="166"/>
      <c r="BJ2467" s="165"/>
      <c r="BK2467" s="161"/>
      <c r="BL2467" s="166"/>
      <c r="CJ2467" s="413"/>
      <c r="CK2467" s="413"/>
      <c r="CO2467" s="141"/>
    </row>
    <row r="2468" spans="1:93" s="5" customFormat="1" x14ac:dyDescent="0.25">
      <c r="A2468" s="139"/>
      <c r="B2468" s="139"/>
      <c r="C2468" s="139"/>
      <c r="D2468" s="139"/>
      <c r="E2468" s="139"/>
      <c r="F2468" s="139"/>
      <c r="G2468" s="139"/>
      <c r="H2468" s="139"/>
      <c r="I2468" s="139"/>
      <c r="J2468" s="139"/>
      <c r="K2468" s="139"/>
      <c r="L2468" s="139"/>
      <c r="M2468" s="139"/>
      <c r="N2468" s="139"/>
      <c r="O2468" s="139"/>
      <c r="P2468" s="139"/>
      <c r="Q2468" s="139"/>
      <c r="R2468" s="139"/>
      <c r="S2468" s="139"/>
      <c r="T2468" s="139"/>
      <c r="U2468" s="139"/>
      <c r="V2468" s="139"/>
      <c r="W2468" s="139"/>
      <c r="X2468" s="139"/>
      <c r="Y2468" s="139"/>
      <c r="Z2468" s="139"/>
      <c r="AA2468" s="139"/>
      <c r="AB2468" s="139"/>
      <c r="AC2468" s="139"/>
      <c r="AD2468" s="139"/>
      <c r="AE2468" s="139"/>
      <c r="AF2468" s="163"/>
      <c r="AG2468" s="163"/>
      <c r="AH2468" s="163"/>
      <c r="AI2468" s="163"/>
      <c r="AJ2468" s="163"/>
      <c r="AK2468" s="164"/>
      <c r="AL2468" s="139"/>
      <c r="AM2468" s="139"/>
      <c r="AN2468" s="139"/>
      <c r="AO2468" s="139"/>
      <c r="BB2468" s="165"/>
      <c r="BC2468" s="161"/>
      <c r="BD2468" s="166"/>
      <c r="BJ2468" s="165"/>
      <c r="BK2468" s="161"/>
      <c r="BL2468" s="166"/>
      <c r="CJ2468" s="413"/>
      <c r="CK2468" s="413"/>
      <c r="CO2468" s="141"/>
    </row>
    <row r="2469" spans="1:93" s="5" customFormat="1" x14ac:dyDescent="0.25">
      <c r="A2469" s="139"/>
      <c r="B2469" s="139"/>
      <c r="C2469" s="139"/>
      <c r="D2469" s="139"/>
      <c r="E2469" s="139"/>
      <c r="F2469" s="139"/>
      <c r="G2469" s="139"/>
      <c r="H2469" s="139"/>
      <c r="I2469" s="139"/>
      <c r="J2469" s="139"/>
      <c r="K2469" s="139"/>
      <c r="L2469" s="139"/>
      <c r="M2469" s="139"/>
      <c r="N2469" s="139"/>
      <c r="O2469" s="139"/>
      <c r="P2469" s="139"/>
      <c r="Q2469" s="139"/>
      <c r="R2469" s="139"/>
      <c r="S2469" s="139"/>
      <c r="T2469" s="139"/>
      <c r="U2469" s="139"/>
      <c r="V2469" s="139"/>
      <c r="W2469" s="139"/>
      <c r="X2469" s="139"/>
      <c r="Y2469" s="139"/>
      <c r="Z2469" s="139"/>
      <c r="AA2469" s="139"/>
      <c r="AB2469" s="139"/>
      <c r="AC2469" s="139"/>
      <c r="AD2469" s="139"/>
      <c r="AE2469" s="139"/>
      <c r="AF2469" s="163"/>
      <c r="AG2469" s="163"/>
      <c r="AH2469" s="163"/>
      <c r="AI2469" s="163"/>
      <c r="AJ2469" s="163"/>
      <c r="AK2469" s="164"/>
      <c r="AL2469" s="139"/>
      <c r="AM2469" s="139"/>
      <c r="AN2469" s="139"/>
      <c r="AO2469" s="139"/>
      <c r="BB2469" s="165"/>
      <c r="BC2469" s="161"/>
      <c r="BD2469" s="166"/>
      <c r="BJ2469" s="165"/>
      <c r="BK2469" s="161"/>
      <c r="BL2469" s="166"/>
      <c r="CJ2469" s="413"/>
      <c r="CK2469" s="413"/>
      <c r="CO2469" s="141"/>
    </row>
    <row r="2470" spans="1:93" s="5" customFormat="1" x14ac:dyDescent="0.25">
      <c r="A2470" s="139"/>
      <c r="B2470" s="139"/>
      <c r="C2470" s="139"/>
      <c r="D2470" s="139"/>
      <c r="E2470" s="139"/>
      <c r="F2470" s="139"/>
      <c r="G2470" s="139"/>
      <c r="H2470" s="139"/>
      <c r="I2470" s="139"/>
      <c r="J2470" s="139"/>
      <c r="K2470" s="139"/>
      <c r="L2470" s="139"/>
      <c r="M2470" s="139"/>
      <c r="N2470" s="139"/>
      <c r="O2470" s="139"/>
      <c r="P2470" s="139"/>
      <c r="Q2470" s="139"/>
      <c r="R2470" s="139"/>
      <c r="S2470" s="139"/>
      <c r="T2470" s="139"/>
      <c r="U2470" s="139"/>
      <c r="V2470" s="139"/>
      <c r="W2470" s="139"/>
      <c r="X2470" s="139"/>
      <c r="Y2470" s="139"/>
      <c r="Z2470" s="139"/>
      <c r="AA2470" s="139"/>
      <c r="AB2470" s="139"/>
      <c r="AC2470" s="139"/>
      <c r="AD2470" s="139"/>
      <c r="AE2470" s="139"/>
      <c r="AF2470" s="163"/>
      <c r="AG2470" s="163"/>
      <c r="AH2470" s="163"/>
      <c r="AI2470" s="163"/>
      <c r="AJ2470" s="163"/>
      <c r="AK2470" s="164"/>
      <c r="AL2470" s="139"/>
      <c r="AM2470" s="139"/>
      <c r="AN2470" s="139"/>
      <c r="AO2470" s="139"/>
      <c r="BB2470" s="165"/>
      <c r="BC2470" s="161"/>
      <c r="BD2470" s="166"/>
      <c r="BJ2470" s="165"/>
      <c r="BK2470" s="161"/>
      <c r="BL2470" s="166"/>
      <c r="CJ2470" s="413"/>
      <c r="CK2470" s="413"/>
      <c r="CO2470" s="141"/>
    </row>
    <row r="2471" spans="1:93" s="5" customFormat="1" x14ac:dyDescent="0.25">
      <c r="A2471" s="139"/>
      <c r="B2471" s="139"/>
      <c r="C2471" s="139"/>
      <c r="D2471" s="139"/>
      <c r="E2471" s="139"/>
      <c r="F2471" s="139"/>
      <c r="G2471" s="139"/>
      <c r="H2471" s="139"/>
      <c r="I2471" s="139"/>
      <c r="J2471" s="139"/>
      <c r="K2471" s="139"/>
      <c r="L2471" s="139"/>
      <c r="M2471" s="139"/>
      <c r="N2471" s="139"/>
      <c r="O2471" s="139"/>
      <c r="P2471" s="139"/>
      <c r="Q2471" s="139"/>
      <c r="R2471" s="139"/>
      <c r="S2471" s="139"/>
      <c r="T2471" s="139"/>
      <c r="U2471" s="139"/>
      <c r="V2471" s="139"/>
      <c r="W2471" s="139"/>
      <c r="X2471" s="139"/>
      <c r="Y2471" s="139"/>
      <c r="Z2471" s="139"/>
      <c r="AA2471" s="139"/>
      <c r="AB2471" s="139"/>
      <c r="AC2471" s="139"/>
      <c r="AD2471" s="139"/>
      <c r="AE2471" s="139"/>
      <c r="AF2471" s="163"/>
      <c r="AG2471" s="163"/>
      <c r="AH2471" s="163"/>
      <c r="AI2471" s="163"/>
      <c r="AJ2471" s="163"/>
      <c r="AK2471" s="164"/>
      <c r="AL2471" s="139"/>
      <c r="AM2471" s="139"/>
      <c r="AN2471" s="139"/>
      <c r="AO2471" s="139"/>
      <c r="BB2471" s="165"/>
      <c r="BC2471" s="161"/>
      <c r="BD2471" s="166"/>
      <c r="BJ2471" s="165"/>
      <c r="BK2471" s="161"/>
      <c r="BL2471" s="166"/>
      <c r="CJ2471" s="413"/>
      <c r="CK2471" s="413"/>
      <c r="CO2471" s="141"/>
    </row>
    <row r="2472" spans="1:93" s="5" customFormat="1" x14ac:dyDescent="0.25">
      <c r="A2472" s="139"/>
      <c r="B2472" s="139"/>
      <c r="C2472" s="139"/>
      <c r="D2472" s="139"/>
      <c r="E2472" s="139"/>
      <c r="F2472" s="139"/>
      <c r="G2472" s="139"/>
      <c r="H2472" s="139"/>
      <c r="I2472" s="139"/>
      <c r="J2472" s="139"/>
      <c r="K2472" s="139"/>
      <c r="L2472" s="139"/>
      <c r="M2472" s="139"/>
      <c r="N2472" s="139"/>
      <c r="O2472" s="139"/>
      <c r="P2472" s="139"/>
      <c r="Q2472" s="139"/>
      <c r="R2472" s="139"/>
      <c r="S2472" s="139"/>
      <c r="T2472" s="139"/>
      <c r="U2472" s="139"/>
      <c r="V2472" s="139"/>
      <c r="W2472" s="139"/>
      <c r="X2472" s="139"/>
      <c r="Y2472" s="139"/>
      <c r="Z2472" s="139"/>
      <c r="AA2472" s="139"/>
      <c r="AB2472" s="139"/>
      <c r="AC2472" s="139"/>
      <c r="AD2472" s="139"/>
      <c r="AE2472" s="139"/>
      <c r="AF2472" s="163"/>
      <c r="AG2472" s="163"/>
      <c r="AH2472" s="163"/>
      <c r="AI2472" s="163"/>
      <c r="AJ2472" s="163"/>
      <c r="AK2472" s="164"/>
      <c r="AL2472" s="139"/>
      <c r="AM2472" s="139"/>
      <c r="AN2472" s="139"/>
      <c r="AO2472" s="139"/>
      <c r="BB2472" s="165"/>
      <c r="BC2472" s="161"/>
      <c r="BD2472" s="166"/>
      <c r="BJ2472" s="165"/>
      <c r="BK2472" s="161"/>
      <c r="BL2472" s="166"/>
      <c r="CJ2472" s="413"/>
      <c r="CK2472" s="413"/>
      <c r="CO2472" s="141"/>
    </row>
    <row r="2473" spans="1:93" s="5" customFormat="1" x14ac:dyDescent="0.25">
      <c r="A2473" s="139"/>
      <c r="B2473" s="139"/>
      <c r="C2473" s="139"/>
      <c r="D2473" s="139"/>
      <c r="E2473" s="139"/>
      <c r="F2473" s="139"/>
      <c r="G2473" s="139"/>
      <c r="H2473" s="139"/>
      <c r="I2473" s="139"/>
      <c r="J2473" s="139"/>
      <c r="K2473" s="139"/>
      <c r="L2473" s="139"/>
      <c r="M2473" s="139"/>
      <c r="N2473" s="139"/>
      <c r="O2473" s="139"/>
      <c r="P2473" s="139"/>
      <c r="Q2473" s="139"/>
      <c r="R2473" s="139"/>
      <c r="S2473" s="139"/>
      <c r="T2473" s="139"/>
      <c r="U2473" s="139"/>
      <c r="V2473" s="139"/>
      <c r="W2473" s="139"/>
      <c r="X2473" s="139"/>
      <c r="Y2473" s="139"/>
      <c r="Z2473" s="139"/>
      <c r="AA2473" s="139"/>
      <c r="AB2473" s="139"/>
      <c r="AC2473" s="139"/>
      <c r="AD2473" s="139"/>
      <c r="AE2473" s="139"/>
      <c r="AF2473" s="163"/>
      <c r="AG2473" s="163"/>
      <c r="AH2473" s="163"/>
      <c r="AI2473" s="163"/>
      <c r="AJ2473" s="163"/>
      <c r="AK2473" s="164"/>
      <c r="AL2473" s="139"/>
      <c r="AM2473" s="139"/>
      <c r="AN2473" s="139"/>
      <c r="AO2473" s="139"/>
      <c r="BB2473" s="165"/>
      <c r="BC2473" s="161"/>
      <c r="BD2473" s="166"/>
      <c r="BJ2473" s="165"/>
      <c r="BK2473" s="161"/>
      <c r="BL2473" s="166"/>
      <c r="CJ2473" s="413"/>
      <c r="CK2473" s="413"/>
      <c r="CO2473" s="141"/>
    </row>
    <row r="2474" spans="1:93" s="5" customFormat="1" x14ac:dyDescent="0.25">
      <c r="A2474" s="139"/>
      <c r="B2474" s="139"/>
      <c r="C2474" s="139"/>
      <c r="D2474" s="139"/>
      <c r="E2474" s="139"/>
      <c r="F2474" s="139"/>
      <c r="G2474" s="139"/>
      <c r="H2474" s="139"/>
      <c r="I2474" s="139"/>
      <c r="J2474" s="139"/>
      <c r="K2474" s="139"/>
      <c r="L2474" s="139"/>
      <c r="M2474" s="139"/>
      <c r="N2474" s="139"/>
      <c r="O2474" s="139"/>
      <c r="P2474" s="139"/>
      <c r="Q2474" s="139"/>
      <c r="R2474" s="139"/>
      <c r="S2474" s="139"/>
      <c r="T2474" s="139"/>
      <c r="U2474" s="139"/>
      <c r="V2474" s="139"/>
      <c r="W2474" s="139"/>
      <c r="X2474" s="139"/>
      <c r="Y2474" s="139"/>
      <c r="Z2474" s="139"/>
      <c r="AA2474" s="139"/>
      <c r="AB2474" s="139"/>
      <c r="AC2474" s="139"/>
      <c r="AD2474" s="139"/>
      <c r="AE2474" s="139"/>
      <c r="AF2474" s="163"/>
      <c r="AG2474" s="163"/>
      <c r="AH2474" s="163"/>
      <c r="AI2474" s="163"/>
      <c r="AJ2474" s="163"/>
      <c r="AK2474" s="164"/>
      <c r="AL2474" s="139"/>
      <c r="AM2474" s="139"/>
      <c r="AN2474" s="139"/>
      <c r="AO2474" s="139"/>
      <c r="BB2474" s="165"/>
      <c r="BC2474" s="161"/>
      <c r="BD2474" s="166"/>
      <c r="BJ2474" s="165"/>
      <c r="BK2474" s="161"/>
      <c r="BL2474" s="166"/>
      <c r="CJ2474" s="413"/>
      <c r="CK2474" s="413"/>
      <c r="CO2474" s="141"/>
    </row>
    <row r="2475" spans="1:93" s="5" customFormat="1" x14ac:dyDescent="0.25">
      <c r="A2475" s="139"/>
      <c r="B2475" s="139"/>
      <c r="C2475" s="139"/>
      <c r="D2475" s="139"/>
      <c r="E2475" s="139"/>
      <c r="F2475" s="139"/>
      <c r="G2475" s="139"/>
      <c r="H2475" s="139"/>
      <c r="I2475" s="139"/>
      <c r="J2475" s="139"/>
      <c r="K2475" s="139"/>
      <c r="L2475" s="139"/>
      <c r="M2475" s="139"/>
      <c r="N2475" s="139"/>
      <c r="O2475" s="139"/>
      <c r="P2475" s="139"/>
      <c r="Q2475" s="139"/>
      <c r="R2475" s="139"/>
      <c r="S2475" s="139"/>
      <c r="T2475" s="139"/>
      <c r="U2475" s="139"/>
      <c r="V2475" s="139"/>
      <c r="W2475" s="139"/>
      <c r="X2475" s="139"/>
      <c r="Y2475" s="139"/>
      <c r="Z2475" s="139"/>
      <c r="AA2475" s="139"/>
      <c r="AB2475" s="139"/>
      <c r="AC2475" s="139"/>
      <c r="AD2475" s="139"/>
      <c r="AE2475" s="139"/>
      <c r="AF2475" s="163"/>
      <c r="AG2475" s="163"/>
      <c r="AH2475" s="163"/>
      <c r="AI2475" s="163"/>
      <c r="AJ2475" s="163"/>
      <c r="AK2475" s="164"/>
      <c r="AL2475" s="139"/>
      <c r="AM2475" s="139"/>
      <c r="AN2475" s="139"/>
      <c r="AO2475" s="139"/>
      <c r="BB2475" s="165"/>
      <c r="BC2475" s="161"/>
      <c r="BD2475" s="166"/>
      <c r="BJ2475" s="165"/>
      <c r="BK2475" s="161"/>
      <c r="BL2475" s="166"/>
      <c r="CJ2475" s="413"/>
      <c r="CK2475" s="413"/>
      <c r="CO2475" s="141"/>
    </row>
    <row r="2476" spans="1:93" s="5" customFormat="1" x14ac:dyDescent="0.25">
      <c r="A2476" s="139"/>
      <c r="B2476" s="139"/>
      <c r="C2476" s="139"/>
      <c r="D2476" s="139"/>
      <c r="E2476" s="139"/>
      <c r="F2476" s="139"/>
      <c r="G2476" s="139"/>
      <c r="H2476" s="139"/>
      <c r="I2476" s="139"/>
      <c r="J2476" s="139"/>
      <c r="K2476" s="139"/>
      <c r="L2476" s="139"/>
      <c r="M2476" s="139"/>
      <c r="N2476" s="139"/>
      <c r="O2476" s="139"/>
      <c r="P2476" s="139"/>
      <c r="Q2476" s="139"/>
      <c r="R2476" s="139"/>
      <c r="S2476" s="139"/>
      <c r="T2476" s="139"/>
      <c r="U2476" s="139"/>
      <c r="V2476" s="139"/>
      <c r="W2476" s="139"/>
      <c r="X2476" s="139"/>
      <c r="Y2476" s="139"/>
      <c r="Z2476" s="139"/>
      <c r="AA2476" s="139"/>
      <c r="AB2476" s="139"/>
      <c r="AC2476" s="139"/>
      <c r="AD2476" s="139"/>
      <c r="AE2476" s="139"/>
      <c r="AF2476" s="163"/>
      <c r="AG2476" s="163"/>
      <c r="AH2476" s="163"/>
      <c r="AI2476" s="163"/>
      <c r="AJ2476" s="163"/>
      <c r="AK2476" s="164"/>
      <c r="AL2476" s="139"/>
      <c r="AM2476" s="139"/>
      <c r="AN2476" s="139"/>
      <c r="AO2476" s="139"/>
      <c r="BB2476" s="165"/>
      <c r="BC2476" s="161"/>
      <c r="BD2476" s="166"/>
      <c r="BJ2476" s="165"/>
      <c r="BK2476" s="161"/>
      <c r="BL2476" s="166"/>
      <c r="CJ2476" s="413"/>
      <c r="CK2476" s="413"/>
      <c r="CO2476" s="141"/>
    </row>
    <row r="2477" spans="1:93" s="5" customFormat="1" x14ac:dyDescent="0.25">
      <c r="A2477" s="139"/>
      <c r="B2477" s="139"/>
      <c r="C2477" s="139"/>
      <c r="D2477" s="139"/>
      <c r="E2477" s="139"/>
      <c r="F2477" s="139"/>
      <c r="G2477" s="139"/>
      <c r="H2477" s="139"/>
      <c r="I2477" s="139"/>
      <c r="J2477" s="139"/>
      <c r="K2477" s="139"/>
      <c r="L2477" s="139"/>
      <c r="M2477" s="139"/>
      <c r="N2477" s="139"/>
      <c r="O2477" s="139"/>
      <c r="P2477" s="139"/>
      <c r="Q2477" s="139"/>
      <c r="R2477" s="139"/>
      <c r="S2477" s="139"/>
      <c r="T2477" s="139"/>
      <c r="U2477" s="139"/>
      <c r="V2477" s="139"/>
      <c r="W2477" s="139"/>
      <c r="X2477" s="139"/>
      <c r="Y2477" s="139"/>
      <c r="Z2477" s="139"/>
      <c r="AA2477" s="139"/>
      <c r="AB2477" s="139"/>
      <c r="AC2477" s="139"/>
      <c r="AD2477" s="139"/>
      <c r="AE2477" s="139"/>
      <c r="AF2477" s="163"/>
      <c r="AG2477" s="163"/>
      <c r="AH2477" s="163"/>
      <c r="AI2477" s="163"/>
      <c r="AJ2477" s="163"/>
      <c r="AK2477" s="164"/>
      <c r="AL2477" s="139"/>
      <c r="AM2477" s="139"/>
      <c r="AN2477" s="139"/>
      <c r="AO2477" s="139"/>
      <c r="BB2477" s="165"/>
      <c r="BC2477" s="161"/>
      <c r="BD2477" s="166"/>
      <c r="BJ2477" s="165"/>
      <c r="BK2477" s="161"/>
      <c r="BL2477" s="166"/>
      <c r="CJ2477" s="413"/>
      <c r="CK2477" s="413"/>
      <c r="CO2477" s="141"/>
    </row>
    <row r="2478" spans="1:93" s="5" customFormat="1" x14ac:dyDescent="0.25">
      <c r="A2478" s="139"/>
      <c r="B2478" s="139"/>
      <c r="C2478" s="139"/>
      <c r="D2478" s="139"/>
      <c r="E2478" s="139"/>
      <c r="F2478" s="139"/>
      <c r="G2478" s="139"/>
      <c r="H2478" s="139"/>
      <c r="I2478" s="139"/>
      <c r="J2478" s="139"/>
      <c r="K2478" s="139"/>
      <c r="L2478" s="139"/>
      <c r="M2478" s="139"/>
      <c r="N2478" s="139"/>
      <c r="O2478" s="139"/>
      <c r="P2478" s="139"/>
      <c r="Q2478" s="139"/>
      <c r="R2478" s="139"/>
      <c r="S2478" s="139"/>
      <c r="T2478" s="139"/>
      <c r="U2478" s="139"/>
      <c r="V2478" s="139"/>
      <c r="W2478" s="139"/>
      <c r="X2478" s="139"/>
      <c r="Y2478" s="139"/>
      <c r="Z2478" s="139"/>
      <c r="AA2478" s="139"/>
      <c r="AB2478" s="139"/>
      <c r="AC2478" s="139"/>
      <c r="AD2478" s="139"/>
      <c r="AE2478" s="139"/>
      <c r="AF2478" s="163"/>
      <c r="AG2478" s="163"/>
      <c r="AH2478" s="163"/>
      <c r="AI2478" s="163"/>
      <c r="AJ2478" s="163"/>
      <c r="AK2478" s="164"/>
      <c r="AL2478" s="139"/>
      <c r="AM2478" s="139"/>
      <c r="AN2478" s="139"/>
      <c r="AO2478" s="139"/>
      <c r="BB2478" s="165"/>
      <c r="BC2478" s="161"/>
      <c r="BD2478" s="166"/>
      <c r="BJ2478" s="165"/>
      <c r="BK2478" s="161"/>
      <c r="BL2478" s="166"/>
      <c r="CJ2478" s="413"/>
      <c r="CK2478" s="413"/>
      <c r="CO2478" s="141"/>
    </row>
    <row r="2479" spans="1:93" s="5" customFormat="1" x14ac:dyDescent="0.25">
      <c r="A2479" s="139"/>
      <c r="B2479" s="139"/>
      <c r="C2479" s="139"/>
      <c r="D2479" s="139"/>
      <c r="E2479" s="139"/>
      <c r="F2479" s="139"/>
      <c r="G2479" s="139"/>
      <c r="H2479" s="139"/>
      <c r="I2479" s="139"/>
      <c r="J2479" s="139"/>
      <c r="K2479" s="139"/>
      <c r="L2479" s="139"/>
      <c r="M2479" s="139"/>
      <c r="N2479" s="139"/>
      <c r="O2479" s="139"/>
      <c r="P2479" s="139"/>
      <c r="Q2479" s="139"/>
      <c r="R2479" s="139"/>
      <c r="S2479" s="139"/>
      <c r="T2479" s="139"/>
      <c r="U2479" s="139"/>
      <c r="V2479" s="139"/>
      <c r="W2479" s="139"/>
      <c r="X2479" s="139"/>
      <c r="Y2479" s="139"/>
      <c r="Z2479" s="139"/>
      <c r="AA2479" s="139"/>
      <c r="AB2479" s="139"/>
      <c r="AC2479" s="139"/>
      <c r="AD2479" s="139"/>
      <c r="AE2479" s="139"/>
      <c r="AF2479" s="163"/>
      <c r="AG2479" s="163"/>
      <c r="AH2479" s="163"/>
      <c r="AI2479" s="163"/>
      <c r="AJ2479" s="163"/>
      <c r="AK2479" s="164"/>
      <c r="AL2479" s="139"/>
      <c r="AM2479" s="139"/>
      <c r="AN2479" s="139"/>
      <c r="AO2479" s="139"/>
      <c r="BB2479" s="165"/>
      <c r="BC2479" s="161"/>
      <c r="BD2479" s="166"/>
      <c r="BJ2479" s="165"/>
      <c r="BK2479" s="161"/>
      <c r="BL2479" s="166"/>
      <c r="CJ2479" s="413"/>
      <c r="CK2479" s="413"/>
      <c r="CO2479" s="141"/>
    </row>
    <row r="2480" spans="1:93" s="5" customFormat="1" x14ac:dyDescent="0.25">
      <c r="A2480" s="139"/>
      <c r="B2480" s="139"/>
      <c r="C2480" s="139"/>
      <c r="D2480" s="139"/>
      <c r="E2480" s="139"/>
      <c r="F2480" s="139"/>
      <c r="G2480" s="139"/>
      <c r="H2480" s="139"/>
      <c r="I2480" s="139"/>
      <c r="J2480" s="139"/>
      <c r="K2480" s="139"/>
      <c r="L2480" s="139"/>
      <c r="M2480" s="139"/>
      <c r="N2480" s="139"/>
      <c r="O2480" s="139"/>
      <c r="P2480" s="139"/>
      <c r="Q2480" s="139"/>
      <c r="R2480" s="139"/>
      <c r="S2480" s="139"/>
      <c r="T2480" s="139"/>
      <c r="U2480" s="139"/>
      <c r="V2480" s="139"/>
      <c r="W2480" s="139"/>
      <c r="X2480" s="139"/>
      <c r="Y2480" s="139"/>
      <c r="Z2480" s="139"/>
      <c r="AA2480" s="139"/>
      <c r="AB2480" s="139"/>
      <c r="AC2480" s="139"/>
      <c r="AD2480" s="139"/>
      <c r="AE2480" s="139"/>
      <c r="AF2480" s="163"/>
      <c r="AG2480" s="163"/>
      <c r="AH2480" s="163"/>
      <c r="AI2480" s="163"/>
      <c r="AJ2480" s="163"/>
      <c r="AK2480" s="164"/>
      <c r="AL2480" s="139"/>
      <c r="AM2480" s="139"/>
      <c r="AN2480" s="139"/>
      <c r="AO2480" s="139"/>
      <c r="BB2480" s="165"/>
      <c r="BC2480" s="161"/>
      <c r="BD2480" s="166"/>
      <c r="BJ2480" s="165"/>
      <c r="BK2480" s="161"/>
      <c r="BL2480" s="166"/>
      <c r="CJ2480" s="413"/>
      <c r="CK2480" s="413"/>
      <c r="CO2480" s="141"/>
    </row>
    <row r="2481" spans="1:93" s="5" customFormat="1" x14ac:dyDescent="0.25">
      <c r="A2481" s="139"/>
      <c r="B2481" s="139"/>
      <c r="C2481" s="139"/>
      <c r="D2481" s="139"/>
      <c r="E2481" s="139"/>
      <c r="F2481" s="139"/>
      <c r="G2481" s="139"/>
      <c r="H2481" s="139"/>
      <c r="I2481" s="139"/>
      <c r="J2481" s="139"/>
      <c r="K2481" s="139"/>
      <c r="L2481" s="139"/>
      <c r="M2481" s="139"/>
      <c r="N2481" s="139"/>
      <c r="O2481" s="139"/>
      <c r="P2481" s="139"/>
      <c r="Q2481" s="139"/>
      <c r="R2481" s="139"/>
      <c r="S2481" s="139"/>
      <c r="T2481" s="139"/>
      <c r="U2481" s="139"/>
      <c r="V2481" s="139"/>
      <c r="W2481" s="139"/>
      <c r="X2481" s="139"/>
      <c r="Y2481" s="139"/>
      <c r="Z2481" s="139"/>
      <c r="AA2481" s="139"/>
      <c r="AB2481" s="139"/>
      <c r="AC2481" s="139"/>
      <c r="AD2481" s="139"/>
      <c r="AE2481" s="139"/>
      <c r="AF2481" s="163"/>
      <c r="AG2481" s="163"/>
      <c r="AH2481" s="163"/>
      <c r="AI2481" s="163"/>
      <c r="AJ2481" s="163"/>
      <c r="AK2481" s="164"/>
      <c r="AL2481" s="139"/>
      <c r="AM2481" s="139"/>
      <c r="AN2481" s="139"/>
      <c r="AO2481" s="139"/>
      <c r="BB2481" s="165"/>
      <c r="BC2481" s="161"/>
      <c r="BD2481" s="166"/>
      <c r="BJ2481" s="165"/>
      <c r="BK2481" s="161"/>
      <c r="BL2481" s="166"/>
      <c r="CJ2481" s="413"/>
      <c r="CK2481" s="413"/>
      <c r="CO2481" s="141"/>
    </row>
    <row r="2482" spans="1:93" s="5" customFormat="1" x14ac:dyDescent="0.25">
      <c r="A2482" s="139"/>
      <c r="B2482" s="139"/>
      <c r="C2482" s="139"/>
      <c r="D2482" s="139"/>
      <c r="E2482" s="139"/>
      <c r="F2482" s="139"/>
      <c r="G2482" s="139"/>
      <c r="H2482" s="139"/>
      <c r="I2482" s="139"/>
      <c r="J2482" s="139"/>
      <c r="K2482" s="139"/>
      <c r="L2482" s="139"/>
      <c r="M2482" s="139"/>
      <c r="N2482" s="139"/>
      <c r="O2482" s="139"/>
      <c r="P2482" s="139"/>
      <c r="Q2482" s="139"/>
      <c r="R2482" s="139"/>
      <c r="S2482" s="139"/>
      <c r="T2482" s="139"/>
      <c r="U2482" s="139"/>
      <c r="V2482" s="139"/>
      <c r="W2482" s="139"/>
      <c r="X2482" s="139"/>
      <c r="Y2482" s="139"/>
      <c r="Z2482" s="139"/>
      <c r="AA2482" s="139"/>
      <c r="AB2482" s="139"/>
      <c r="AC2482" s="139"/>
      <c r="AD2482" s="139"/>
      <c r="AE2482" s="139"/>
      <c r="AF2482" s="163"/>
      <c r="AG2482" s="163"/>
      <c r="AH2482" s="163"/>
      <c r="AI2482" s="163"/>
      <c r="AJ2482" s="163"/>
      <c r="AK2482" s="164"/>
      <c r="AL2482" s="139"/>
      <c r="AM2482" s="139"/>
      <c r="AN2482" s="139"/>
      <c r="AO2482" s="139"/>
      <c r="BB2482" s="165"/>
      <c r="BC2482" s="161"/>
      <c r="BD2482" s="166"/>
      <c r="BJ2482" s="165"/>
      <c r="BK2482" s="161"/>
      <c r="BL2482" s="166"/>
      <c r="CJ2482" s="413"/>
      <c r="CK2482" s="413"/>
      <c r="CO2482" s="141"/>
    </row>
    <row r="2483" spans="1:93" s="5" customFormat="1" x14ac:dyDescent="0.25">
      <c r="A2483" s="139"/>
      <c r="B2483" s="139"/>
      <c r="C2483" s="139"/>
      <c r="D2483" s="139"/>
      <c r="E2483" s="139"/>
      <c r="F2483" s="139"/>
      <c r="G2483" s="139"/>
      <c r="H2483" s="139"/>
      <c r="I2483" s="139"/>
      <c r="J2483" s="139"/>
      <c r="K2483" s="139"/>
      <c r="L2483" s="139"/>
      <c r="M2483" s="139"/>
      <c r="N2483" s="139"/>
      <c r="O2483" s="139"/>
      <c r="P2483" s="139"/>
      <c r="Q2483" s="139"/>
      <c r="R2483" s="139"/>
      <c r="S2483" s="139"/>
      <c r="T2483" s="139"/>
      <c r="U2483" s="139"/>
      <c r="V2483" s="139"/>
      <c r="W2483" s="139"/>
      <c r="X2483" s="139"/>
      <c r="Y2483" s="139"/>
      <c r="Z2483" s="139"/>
      <c r="AA2483" s="139"/>
      <c r="AB2483" s="139"/>
      <c r="AC2483" s="139"/>
      <c r="AD2483" s="139"/>
      <c r="AE2483" s="139"/>
      <c r="AF2483" s="163"/>
      <c r="AG2483" s="163"/>
      <c r="AH2483" s="163"/>
      <c r="AI2483" s="163"/>
      <c r="AJ2483" s="163"/>
      <c r="AK2483" s="164"/>
      <c r="AL2483" s="139"/>
      <c r="AM2483" s="139"/>
      <c r="AN2483" s="139"/>
      <c r="AO2483" s="139"/>
      <c r="BB2483" s="165"/>
      <c r="BC2483" s="161"/>
      <c r="BD2483" s="166"/>
      <c r="BJ2483" s="165"/>
      <c r="BK2483" s="161"/>
      <c r="BL2483" s="166"/>
      <c r="CJ2483" s="413"/>
      <c r="CK2483" s="413"/>
      <c r="CO2483" s="141"/>
    </row>
    <row r="2484" spans="1:93" s="5" customFormat="1" x14ac:dyDescent="0.25">
      <c r="A2484" s="139"/>
      <c r="B2484" s="139"/>
      <c r="C2484" s="139"/>
      <c r="D2484" s="139"/>
      <c r="E2484" s="139"/>
      <c r="F2484" s="139"/>
      <c r="G2484" s="139"/>
      <c r="H2484" s="139"/>
      <c r="I2484" s="139"/>
      <c r="J2484" s="139"/>
      <c r="K2484" s="139"/>
      <c r="L2484" s="139"/>
      <c r="M2484" s="139"/>
      <c r="N2484" s="139"/>
      <c r="O2484" s="139"/>
      <c r="P2484" s="139"/>
      <c r="Q2484" s="139"/>
      <c r="R2484" s="139"/>
      <c r="S2484" s="139"/>
      <c r="T2484" s="139"/>
      <c r="U2484" s="139"/>
      <c r="V2484" s="139"/>
      <c r="W2484" s="139"/>
      <c r="X2484" s="139"/>
      <c r="Y2484" s="139"/>
      <c r="Z2484" s="139"/>
      <c r="AA2484" s="139"/>
      <c r="AB2484" s="139"/>
      <c r="AC2484" s="139"/>
      <c r="AD2484" s="139"/>
      <c r="AE2484" s="139"/>
      <c r="AF2484" s="163"/>
      <c r="AG2484" s="163"/>
      <c r="AH2484" s="163"/>
      <c r="AI2484" s="163"/>
      <c r="AJ2484" s="163"/>
      <c r="AK2484" s="164"/>
      <c r="AL2484" s="139"/>
      <c r="AM2484" s="139"/>
      <c r="AN2484" s="139"/>
      <c r="AO2484" s="139"/>
      <c r="BB2484" s="165"/>
      <c r="BC2484" s="161"/>
      <c r="BD2484" s="166"/>
      <c r="BJ2484" s="165"/>
      <c r="BK2484" s="161"/>
      <c r="BL2484" s="166"/>
      <c r="CJ2484" s="413"/>
      <c r="CK2484" s="413"/>
      <c r="CO2484" s="141"/>
    </row>
    <row r="2485" spans="1:93" s="5" customFormat="1" x14ac:dyDescent="0.25">
      <c r="A2485" s="139"/>
      <c r="B2485" s="139"/>
      <c r="C2485" s="139"/>
      <c r="D2485" s="139"/>
      <c r="E2485" s="139"/>
      <c r="F2485" s="139"/>
      <c r="G2485" s="139"/>
      <c r="H2485" s="139"/>
      <c r="I2485" s="139"/>
      <c r="J2485" s="139"/>
      <c r="K2485" s="139"/>
      <c r="L2485" s="139"/>
      <c r="M2485" s="139"/>
      <c r="N2485" s="139"/>
      <c r="O2485" s="139"/>
      <c r="P2485" s="139"/>
      <c r="Q2485" s="139"/>
      <c r="R2485" s="139"/>
      <c r="S2485" s="139"/>
      <c r="T2485" s="139"/>
      <c r="U2485" s="139"/>
      <c r="V2485" s="139"/>
      <c r="W2485" s="139"/>
      <c r="X2485" s="139"/>
      <c r="Y2485" s="139"/>
      <c r="Z2485" s="139"/>
      <c r="AA2485" s="139"/>
      <c r="AB2485" s="139"/>
      <c r="AC2485" s="139"/>
      <c r="AD2485" s="139"/>
      <c r="AE2485" s="139"/>
      <c r="AF2485" s="163"/>
      <c r="AG2485" s="163"/>
      <c r="AH2485" s="163"/>
      <c r="AI2485" s="163"/>
      <c r="AJ2485" s="163"/>
      <c r="AK2485" s="164"/>
      <c r="AL2485" s="139"/>
      <c r="AM2485" s="139"/>
      <c r="AN2485" s="139"/>
      <c r="AO2485" s="139"/>
      <c r="BB2485" s="165"/>
      <c r="BC2485" s="161"/>
      <c r="BD2485" s="166"/>
      <c r="BJ2485" s="165"/>
      <c r="BK2485" s="161"/>
      <c r="BL2485" s="166"/>
      <c r="CJ2485" s="413"/>
      <c r="CK2485" s="413"/>
      <c r="CO2485" s="141"/>
    </row>
    <row r="2486" spans="1:93" s="5" customFormat="1" x14ac:dyDescent="0.25">
      <c r="A2486" s="139"/>
      <c r="B2486" s="139"/>
      <c r="C2486" s="139"/>
      <c r="D2486" s="139"/>
      <c r="E2486" s="139"/>
      <c r="F2486" s="139"/>
      <c r="G2486" s="139"/>
      <c r="H2486" s="139"/>
      <c r="I2486" s="139"/>
      <c r="J2486" s="139"/>
      <c r="K2486" s="139"/>
      <c r="L2486" s="139"/>
      <c r="M2486" s="139"/>
      <c r="N2486" s="139"/>
      <c r="O2486" s="139"/>
      <c r="P2486" s="139"/>
      <c r="Q2486" s="139"/>
      <c r="R2486" s="139"/>
      <c r="S2486" s="139"/>
      <c r="T2486" s="139"/>
      <c r="U2486" s="139"/>
      <c r="V2486" s="139"/>
      <c r="W2486" s="139"/>
      <c r="X2486" s="139"/>
      <c r="Y2486" s="139"/>
      <c r="Z2486" s="139"/>
      <c r="AA2486" s="139"/>
      <c r="AB2486" s="139"/>
      <c r="AC2486" s="139"/>
      <c r="AD2486" s="139"/>
      <c r="AE2486" s="139"/>
      <c r="AF2486" s="163"/>
      <c r="AG2486" s="163"/>
      <c r="AH2486" s="163"/>
      <c r="AI2486" s="163"/>
      <c r="AJ2486" s="163"/>
      <c r="AK2486" s="164"/>
      <c r="AL2486" s="139"/>
      <c r="AM2486" s="139"/>
      <c r="AN2486" s="139"/>
      <c r="AO2486" s="139"/>
      <c r="BB2486" s="165"/>
      <c r="BC2486" s="161"/>
      <c r="BD2486" s="166"/>
      <c r="BJ2486" s="165"/>
      <c r="BK2486" s="161"/>
      <c r="BL2486" s="166"/>
      <c r="CJ2486" s="413"/>
      <c r="CK2486" s="413"/>
      <c r="CO2486" s="141"/>
    </row>
    <row r="2487" spans="1:93" s="5" customFormat="1" x14ac:dyDescent="0.25">
      <c r="A2487" s="139"/>
      <c r="B2487" s="139"/>
      <c r="C2487" s="139"/>
      <c r="D2487" s="139"/>
      <c r="E2487" s="139"/>
      <c r="F2487" s="139"/>
      <c r="G2487" s="139"/>
      <c r="H2487" s="139"/>
      <c r="I2487" s="139"/>
      <c r="J2487" s="139"/>
      <c r="K2487" s="139"/>
      <c r="L2487" s="139"/>
      <c r="M2487" s="139"/>
      <c r="N2487" s="139"/>
      <c r="O2487" s="139"/>
      <c r="P2487" s="139"/>
      <c r="Q2487" s="139"/>
      <c r="R2487" s="139"/>
      <c r="S2487" s="139"/>
      <c r="T2487" s="139"/>
      <c r="U2487" s="139"/>
      <c r="V2487" s="139"/>
      <c r="W2487" s="139"/>
      <c r="X2487" s="139"/>
      <c r="Y2487" s="139"/>
      <c r="Z2487" s="139"/>
      <c r="AA2487" s="139"/>
      <c r="AB2487" s="139"/>
      <c r="AC2487" s="139"/>
      <c r="AD2487" s="139"/>
      <c r="AE2487" s="139"/>
      <c r="AF2487" s="163"/>
      <c r="AG2487" s="163"/>
      <c r="AH2487" s="163"/>
      <c r="AI2487" s="163"/>
      <c r="AJ2487" s="163"/>
      <c r="AK2487" s="164"/>
      <c r="AL2487" s="139"/>
      <c r="AM2487" s="139"/>
      <c r="AN2487" s="139"/>
      <c r="AO2487" s="139"/>
      <c r="BB2487" s="165"/>
      <c r="BC2487" s="161"/>
      <c r="BD2487" s="166"/>
      <c r="BJ2487" s="165"/>
      <c r="BK2487" s="161"/>
      <c r="BL2487" s="166"/>
      <c r="CJ2487" s="413"/>
      <c r="CK2487" s="413"/>
      <c r="CO2487" s="141"/>
    </row>
    <row r="2488" spans="1:93" s="5" customFormat="1" x14ac:dyDescent="0.25">
      <c r="A2488" s="139"/>
      <c r="B2488" s="139"/>
      <c r="C2488" s="139"/>
      <c r="D2488" s="139"/>
      <c r="E2488" s="139"/>
      <c r="F2488" s="139"/>
      <c r="G2488" s="139"/>
      <c r="H2488" s="139"/>
      <c r="I2488" s="139"/>
      <c r="J2488" s="139"/>
      <c r="K2488" s="139"/>
      <c r="L2488" s="139"/>
      <c r="M2488" s="139"/>
      <c r="N2488" s="139"/>
      <c r="O2488" s="139"/>
      <c r="P2488" s="139"/>
      <c r="Q2488" s="139"/>
      <c r="R2488" s="139"/>
      <c r="S2488" s="139"/>
      <c r="T2488" s="139"/>
      <c r="U2488" s="139"/>
      <c r="V2488" s="139"/>
      <c r="W2488" s="139"/>
      <c r="X2488" s="139"/>
      <c r="Y2488" s="139"/>
      <c r="Z2488" s="139"/>
      <c r="AA2488" s="139"/>
      <c r="AB2488" s="139"/>
      <c r="AC2488" s="139"/>
      <c r="AD2488" s="139"/>
      <c r="AE2488" s="139"/>
      <c r="AF2488" s="163"/>
      <c r="AG2488" s="163"/>
      <c r="AH2488" s="163"/>
      <c r="AI2488" s="163"/>
      <c r="AJ2488" s="163"/>
      <c r="AK2488" s="164"/>
      <c r="AL2488" s="139"/>
      <c r="AM2488" s="139"/>
      <c r="AN2488" s="139"/>
      <c r="AO2488" s="139"/>
      <c r="BB2488" s="165"/>
      <c r="BC2488" s="161"/>
      <c r="BD2488" s="166"/>
      <c r="BJ2488" s="165"/>
      <c r="BK2488" s="161"/>
      <c r="BL2488" s="166"/>
      <c r="CJ2488" s="413"/>
      <c r="CK2488" s="413"/>
      <c r="CO2488" s="141"/>
    </row>
    <row r="2489" spans="1:93" s="5" customFormat="1" x14ac:dyDescent="0.25">
      <c r="A2489" s="139"/>
      <c r="B2489" s="139"/>
      <c r="C2489" s="139"/>
      <c r="D2489" s="139"/>
      <c r="E2489" s="139"/>
      <c r="F2489" s="139"/>
      <c r="G2489" s="139"/>
      <c r="H2489" s="139"/>
      <c r="I2489" s="139"/>
      <c r="J2489" s="139"/>
      <c r="K2489" s="139"/>
      <c r="L2489" s="139"/>
      <c r="M2489" s="139"/>
      <c r="N2489" s="139"/>
      <c r="O2489" s="139"/>
      <c r="P2489" s="139"/>
      <c r="Q2489" s="139"/>
      <c r="R2489" s="139"/>
      <c r="S2489" s="139"/>
      <c r="T2489" s="139"/>
      <c r="U2489" s="139"/>
      <c r="V2489" s="139"/>
      <c r="W2489" s="139"/>
      <c r="X2489" s="139"/>
      <c r="Y2489" s="139"/>
      <c r="Z2489" s="139"/>
      <c r="AA2489" s="139"/>
      <c r="AB2489" s="139"/>
      <c r="AC2489" s="139"/>
      <c r="AD2489" s="139"/>
      <c r="AE2489" s="139"/>
      <c r="AF2489" s="163"/>
      <c r="AG2489" s="163"/>
      <c r="AH2489" s="163"/>
      <c r="AI2489" s="163"/>
      <c r="AJ2489" s="163"/>
      <c r="AK2489" s="164"/>
      <c r="AL2489" s="139"/>
      <c r="AM2489" s="139"/>
      <c r="AN2489" s="139"/>
      <c r="AO2489" s="139"/>
      <c r="BB2489" s="165"/>
      <c r="BC2489" s="161"/>
      <c r="BD2489" s="166"/>
      <c r="BJ2489" s="165"/>
      <c r="BK2489" s="161"/>
      <c r="BL2489" s="166"/>
      <c r="CJ2489" s="413"/>
      <c r="CK2489" s="413"/>
      <c r="CO2489" s="141"/>
    </row>
    <row r="2490" spans="1:93" s="5" customFormat="1" x14ac:dyDescent="0.25">
      <c r="A2490" s="139"/>
      <c r="B2490" s="139"/>
      <c r="C2490" s="139"/>
      <c r="D2490" s="139"/>
      <c r="E2490" s="139"/>
      <c r="F2490" s="139"/>
      <c r="G2490" s="139"/>
      <c r="H2490" s="139"/>
      <c r="I2490" s="139"/>
      <c r="J2490" s="139"/>
      <c r="K2490" s="139"/>
      <c r="L2490" s="139"/>
      <c r="M2490" s="139"/>
      <c r="N2490" s="139"/>
      <c r="O2490" s="139"/>
      <c r="P2490" s="139"/>
      <c r="Q2490" s="139"/>
      <c r="R2490" s="139"/>
      <c r="S2490" s="139"/>
      <c r="T2490" s="139"/>
      <c r="U2490" s="139"/>
      <c r="V2490" s="139"/>
      <c r="W2490" s="139"/>
      <c r="X2490" s="139"/>
      <c r="Y2490" s="139"/>
      <c r="Z2490" s="139"/>
      <c r="AA2490" s="139"/>
      <c r="AB2490" s="139"/>
      <c r="AC2490" s="139"/>
      <c r="AD2490" s="139"/>
      <c r="AE2490" s="139"/>
      <c r="AF2490" s="163"/>
      <c r="AG2490" s="163"/>
      <c r="AH2490" s="163"/>
      <c r="AI2490" s="163"/>
      <c r="AJ2490" s="163"/>
      <c r="AK2490" s="164"/>
      <c r="AL2490" s="139"/>
      <c r="AM2490" s="139"/>
      <c r="AN2490" s="139"/>
      <c r="AO2490" s="139"/>
      <c r="BB2490" s="165"/>
      <c r="BC2490" s="161"/>
      <c r="BD2490" s="166"/>
      <c r="BJ2490" s="165"/>
      <c r="BK2490" s="161"/>
      <c r="BL2490" s="166"/>
      <c r="CJ2490" s="413"/>
      <c r="CK2490" s="413"/>
      <c r="CO2490" s="141"/>
    </row>
    <row r="2491" spans="1:93" s="5" customFormat="1" x14ac:dyDescent="0.25">
      <c r="A2491" s="139"/>
      <c r="B2491" s="139"/>
      <c r="C2491" s="139"/>
      <c r="D2491" s="139"/>
      <c r="E2491" s="139"/>
      <c r="F2491" s="139"/>
      <c r="G2491" s="139"/>
      <c r="H2491" s="139"/>
      <c r="I2491" s="139"/>
      <c r="J2491" s="139"/>
      <c r="K2491" s="139"/>
      <c r="L2491" s="139"/>
      <c r="M2491" s="139"/>
      <c r="N2491" s="139"/>
      <c r="O2491" s="139"/>
      <c r="P2491" s="139"/>
      <c r="Q2491" s="139"/>
      <c r="R2491" s="139"/>
      <c r="S2491" s="139"/>
      <c r="T2491" s="139"/>
      <c r="U2491" s="139"/>
      <c r="V2491" s="139"/>
      <c r="W2491" s="139"/>
      <c r="X2491" s="139"/>
      <c r="Y2491" s="139"/>
      <c r="Z2491" s="139"/>
      <c r="AA2491" s="139"/>
      <c r="AB2491" s="139"/>
      <c r="AC2491" s="139"/>
      <c r="AD2491" s="139"/>
      <c r="AE2491" s="139"/>
      <c r="AF2491" s="163"/>
      <c r="AG2491" s="163"/>
      <c r="AH2491" s="163"/>
      <c r="AI2491" s="163"/>
      <c r="AJ2491" s="163"/>
      <c r="AK2491" s="164"/>
      <c r="AL2491" s="139"/>
      <c r="AM2491" s="139"/>
      <c r="AN2491" s="139"/>
      <c r="AO2491" s="139"/>
      <c r="BB2491" s="165"/>
      <c r="BC2491" s="161"/>
      <c r="BD2491" s="166"/>
      <c r="BJ2491" s="165"/>
      <c r="BK2491" s="161"/>
      <c r="BL2491" s="166"/>
      <c r="CJ2491" s="413"/>
      <c r="CK2491" s="413"/>
      <c r="CO2491" s="141"/>
    </row>
    <row r="2492" spans="1:93" s="5" customFormat="1" x14ac:dyDescent="0.25">
      <c r="A2492" s="139"/>
      <c r="B2492" s="139"/>
      <c r="C2492" s="139"/>
      <c r="D2492" s="139"/>
      <c r="E2492" s="139"/>
      <c r="F2492" s="139"/>
      <c r="G2492" s="139"/>
      <c r="H2492" s="139"/>
      <c r="I2492" s="139"/>
      <c r="J2492" s="139"/>
      <c r="K2492" s="139"/>
      <c r="L2492" s="139"/>
      <c r="M2492" s="139"/>
      <c r="N2492" s="139"/>
      <c r="O2492" s="139"/>
      <c r="P2492" s="139"/>
      <c r="Q2492" s="139"/>
      <c r="R2492" s="139"/>
      <c r="S2492" s="139"/>
      <c r="T2492" s="139"/>
      <c r="U2492" s="139"/>
      <c r="V2492" s="139"/>
      <c r="W2492" s="139"/>
      <c r="X2492" s="139"/>
      <c r="Y2492" s="139"/>
      <c r="Z2492" s="139"/>
      <c r="AA2492" s="139"/>
      <c r="AB2492" s="139"/>
      <c r="AC2492" s="139"/>
      <c r="AD2492" s="139"/>
      <c r="AE2492" s="139"/>
      <c r="AF2492" s="163"/>
      <c r="AG2492" s="163"/>
      <c r="AH2492" s="163"/>
      <c r="AI2492" s="163"/>
      <c r="AJ2492" s="163"/>
      <c r="AK2492" s="164"/>
      <c r="AL2492" s="139"/>
      <c r="AM2492" s="139"/>
      <c r="AN2492" s="139"/>
      <c r="AO2492" s="139"/>
      <c r="BB2492" s="165"/>
      <c r="BC2492" s="161"/>
      <c r="BD2492" s="166"/>
      <c r="BJ2492" s="165"/>
      <c r="BK2492" s="161"/>
      <c r="BL2492" s="166"/>
      <c r="CJ2492" s="413"/>
      <c r="CK2492" s="413"/>
      <c r="CO2492" s="141"/>
    </row>
    <row r="2493" spans="1:93" s="5" customFormat="1" x14ac:dyDescent="0.25">
      <c r="A2493" s="139"/>
      <c r="B2493" s="139"/>
      <c r="C2493" s="139"/>
      <c r="D2493" s="139"/>
      <c r="E2493" s="139"/>
      <c r="F2493" s="139"/>
      <c r="G2493" s="139"/>
      <c r="H2493" s="139"/>
      <c r="I2493" s="139"/>
      <c r="J2493" s="139"/>
      <c r="K2493" s="139"/>
      <c r="L2493" s="139"/>
      <c r="M2493" s="139"/>
      <c r="N2493" s="139"/>
      <c r="O2493" s="139"/>
      <c r="P2493" s="139"/>
      <c r="Q2493" s="139"/>
      <c r="R2493" s="139"/>
      <c r="S2493" s="139"/>
      <c r="T2493" s="139"/>
      <c r="U2493" s="139"/>
      <c r="V2493" s="139"/>
      <c r="W2493" s="139"/>
      <c r="X2493" s="139"/>
      <c r="Y2493" s="139"/>
      <c r="Z2493" s="139"/>
      <c r="AA2493" s="139"/>
      <c r="AB2493" s="139"/>
      <c r="AC2493" s="139"/>
      <c r="AD2493" s="139"/>
      <c r="AE2493" s="139"/>
      <c r="AF2493" s="163"/>
      <c r="AG2493" s="163"/>
      <c r="AH2493" s="163"/>
      <c r="AI2493" s="163"/>
      <c r="AJ2493" s="163"/>
      <c r="AK2493" s="164"/>
      <c r="AL2493" s="139"/>
      <c r="AM2493" s="139"/>
      <c r="AN2493" s="139"/>
      <c r="AO2493" s="139"/>
      <c r="BB2493" s="165"/>
      <c r="BC2493" s="161"/>
      <c r="BD2493" s="166"/>
      <c r="BJ2493" s="165"/>
      <c r="BK2493" s="161"/>
      <c r="BL2493" s="166"/>
      <c r="CJ2493" s="413"/>
      <c r="CK2493" s="413"/>
      <c r="CO2493" s="141"/>
    </row>
    <row r="2494" spans="1:93" s="5" customFormat="1" x14ac:dyDescent="0.25">
      <c r="A2494" s="139"/>
      <c r="B2494" s="139"/>
      <c r="C2494" s="139"/>
      <c r="D2494" s="139"/>
      <c r="E2494" s="139"/>
      <c r="F2494" s="139"/>
      <c r="G2494" s="139"/>
      <c r="H2494" s="139"/>
      <c r="I2494" s="139"/>
      <c r="J2494" s="139"/>
      <c r="K2494" s="139"/>
      <c r="L2494" s="139"/>
      <c r="M2494" s="139"/>
      <c r="N2494" s="139"/>
      <c r="O2494" s="139"/>
      <c r="P2494" s="139"/>
      <c r="Q2494" s="139"/>
      <c r="R2494" s="139"/>
      <c r="S2494" s="139"/>
      <c r="T2494" s="139"/>
      <c r="U2494" s="139"/>
      <c r="V2494" s="139"/>
      <c r="W2494" s="139"/>
      <c r="X2494" s="139"/>
      <c r="Y2494" s="139"/>
      <c r="Z2494" s="139"/>
      <c r="AA2494" s="139"/>
      <c r="AB2494" s="139"/>
      <c r="AC2494" s="139"/>
      <c r="AD2494" s="139"/>
      <c r="AE2494" s="139"/>
      <c r="AF2494" s="163"/>
      <c r="AG2494" s="163"/>
      <c r="AH2494" s="163"/>
      <c r="AI2494" s="163"/>
      <c r="AJ2494" s="163"/>
      <c r="AK2494" s="164"/>
      <c r="AL2494" s="139"/>
      <c r="AM2494" s="139"/>
      <c r="AN2494" s="139"/>
      <c r="AO2494" s="139"/>
      <c r="BB2494" s="165"/>
      <c r="BC2494" s="161"/>
      <c r="BD2494" s="166"/>
      <c r="BJ2494" s="165"/>
      <c r="BK2494" s="161"/>
      <c r="BL2494" s="166"/>
      <c r="CJ2494" s="413"/>
      <c r="CK2494" s="413"/>
      <c r="CO2494" s="141"/>
    </row>
    <row r="2495" spans="1:93" s="5" customFormat="1" x14ac:dyDescent="0.25">
      <c r="A2495" s="139"/>
      <c r="B2495" s="139"/>
      <c r="C2495" s="139"/>
      <c r="D2495" s="139"/>
      <c r="E2495" s="139"/>
      <c r="F2495" s="139"/>
      <c r="G2495" s="139"/>
      <c r="H2495" s="139"/>
      <c r="I2495" s="139"/>
      <c r="J2495" s="139"/>
      <c r="K2495" s="139"/>
      <c r="L2495" s="139"/>
      <c r="M2495" s="139"/>
      <c r="N2495" s="139"/>
      <c r="O2495" s="139"/>
      <c r="P2495" s="139"/>
      <c r="Q2495" s="139"/>
      <c r="R2495" s="139"/>
      <c r="S2495" s="139"/>
      <c r="T2495" s="139"/>
      <c r="U2495" s="139"/>
      <c r="V2495" s="139"/>
      <c r="W2495" s="139"/>
      <c r="X2495" s="139"/>
      <c r="Y2495" s="139"/>
      <c r="Z2495" s="139"/>
      <c r="AA2495" s="139"/>
      <c r="AB2495" s="139"/>
      <c r="AC2495" s="139"/>
      <c r="AD2495" s="139"/>
      <c r="AE2495" s="139"/>
      <c r="AF2495" s="163"/>
      <c r="AG2495" s="163"/>
      <c r="AH2495" s="163"/>
      <c r="AI2495" s="163"/>
      <c r="AJ2495" s="163"/>
      <c r="AK2495" s="164"/>
      <c r="AL2495" s="139"/>
      <c r="AM2495" s="139"/>
      <c r="AN2495" s="139"/>
      <c r="AO2495" s="139"/>
      <c r="BB2495" s="165"/>
      <c r="BC2495" s="161"/>
      <c r="BD2495" s="166"/>
      <c r="BJ2495" s="165"/>
      <c r="BK2495" s="161"/>
      <c r="BL2495" s="166"/>
      <c r="CJ2495" s="413"/>
      <c r="CK2495" s="413"/>
      <c r="CO2495" s="141"/>
    </row>
    <row r="2496" spans="1:93" s="5" customFormat="1" x14ac:dyDescent="0.25">
      <c r="A2496" s="139"/>
      <c r="B2496" s="139"/>
      <c r="C2496" s="139"/>
      <c r="D2496" s="139"/>
      <c r="E2496" s="139"/>
      <c r="F2496" s="139"/>
      <c r="G2496" s="139"/>
      <c r="H2496" s="139"/>
      <c r="I2496" s="139"/>
      <c r="J2496" s="139"/>
      <c r="K2496" s="139"/>
      <c r="L2496" s="139"/>
      <c r="M2496" s="139"/>
      <c r="N2496" s="139"/>
      <c r="O2496" s="139"/>
      <c r="P2496" s="139"/>
      <c r="Q2496" s="139"/>
      <c r="R2496" s="139"/>
      <c r="S2496" s="139"/>
      <c r="T2496" s="139"/>
      <c r="U2496" s="139"/>
      <c r="V2496" s="139"/>
      <c r="W2496" s="139"/>
      <c r="X2496" s="139"/>
      <c r="Y2496" s="139"/>
      <c r="Z2496" s="139"/>
      <c r="AA2496" s="139"/>
      <c r="AB2496" s="139"/>
      <c r="AC2496" s="139"/>
      <c r="AD2496" s="139"/>
      <c r="AE2496" s="139"/>
      <c r="AF2496" s="163"/>
      <c r="AG2496" s="163"/>
      <c r="AH2496" s="163"/>
      <c r="AI2496" s="163"/>
      <c r="AJ2496" s="163"/>
      <c r="AK2496" s="164"/>
      <c r="AL2496" s="139"/>
      <c r="AM2496" s="139"/>
      <c r="AN2496" s="139"/>
      <c r="AO2496" s="139"/>
      <c r="BB2496" s="165"/>
      <c r="BC2496" s="161"/>
      <c r="BD2496" s="166"/>
      <c r="BJ2496" s="165"/>
      <c r="BK2496" s="161"/>
      <c r="BL2496" s="166"/>
      <c r="CJ2496" s="413"/>
      <c r="CK2496" s="413"/>
      <c r="CO2496" s="141"/>
    </row>
    <row r="2497" spans="1:93" s="5" customFormat="1" x14ac:dyDescent="0.25">
      <c r="A2497" s="139"/>
      <c r="B2497" s="139"/>
      <c r="C2497" s="139"/>
      <c r="D2497" s="139"/>
      <c r="E2497" s="139"/>
      <c r="F2497" s="139"/>
      <c r="G2497" s="139"/>
      <c r="H2497" s="139"/>
      <c r="I2497" s="139"/>
      <c r="J2497" s="139"/>
      <c r="K2497" s="139"/>
      <c r="L2497" s="139"/>
      <c r="M2497" s="139"/>
      <c r="N2497" s="139"/>
      <c r="O2497" s="139"/>
      <c r="P2497" s="139"/>
      <c r="Q2497" s="139"/>
      <c r="R2497" s="139"/>
      <c r="S2497" s="139"/>
      <c r="T2497" s="139"/>
      <c r="U2497" s="139"/>
      <c r="V2497" s="139"/>
      <c r="W2497" s="139"/>
      <c r="X2497" s="139"/>
      <c r="Y2497" s="139"/>
      <c r="Z2497" s="139"/>
      <c r="AA2497" s="139"/>
      <c r="AB2497" s="139"/>
      <c r="AC2497" s="139"/>
      <c r="AD2497" s="139"/>
      <c r="AE2497" s="139"/>
      <c r="AF2497" s="163"/>
      <c r="AG2497" s="163"/>
      <c r="AH2497" s="163"/>
      <c r="AI2497" s="163"/>
      <c r="AJ2497" s="163"/>
      <c r="AK2497" s="164"/>
      <c r="AL2497" s="139"/>
      <c r="AM2497" s="139"/>
      <c r="AN2497" s="139"/>
      <c r="AO2497" s="139"/>
      <c r="BB2497" s="165"/>
      <c r="BC2497" s="161"/>
      <c r="BD2497" s="166"/>
      <c r="BJ2497" s="165"/>
      <c r="BK2497" s="161"/>
      <c r="BL2497" s="166"/>
      <c r="CJ2497" s="413"/>
      <c r="CK2497" s="413"/>
      <c r="CO2497" s="141"/>
    </row>
    <row r="2498" spans="1:93" s="5" customFormat="1" x14ac:dyDescent="0.25">
      <c r="A2498" s="139"/>
      <c r="B2498" s="139"/>
      <c r="C2498" s="139"/>
      <c r="D2498" s="139"/>
      <c r="E2498" s="139"/>
      <c r="F2498" s="139"/>
      <c r="G2498" s="139"/>
      <c r="H2498" s="139"/>
      <c r="I2498" s="139"/>
      <c r="J2498" s="139"/>
      <c r="K2498" s="139"/>
      <c r="L2498" s="139"/>
      <c r="M2498" s="139"/>
      <c r="N2498" s="139"/>
      <c r="O2498" s="139"/>
      <c r="P2498" s="139"/>
      <c r="Q2498" s="139"/>
      <c r="R2498" s="139"/>
      <c r="S2498" s="139"/>
      <c r="T2498" s="139"/>
      <c r="U2498" s="139"/>
      <c r="V2498" s="139"/>
      <c r="W2498" s="139"/>
      <c r="X2498" s="139"/>
      <c r="Y2498" s="139"/>
      <c r="Z2498" s="139"/>
      <c r="AA2498" s="139"/>
      <c r="AB2498" s="139"/>
      <c r="AC2498" s="139"/>
      <c r="AD2498" s="139"/>
      <c r="AE2498" s="139"/>
      <c r="AF2498" s="163"/>
      <c r="AG2498" s="163"/>
      <c r="AH2498" s="163"/>
      <c r="AI2498" s="163"/>
      <c r="AJ2498" s="163"/>
      <c r="AK2498" s="164"/>
      <c r="AL2498" s="139"/>
      <c r="AM2498" s="139"/>
      <c r="AN2498" s="139"/>
      <c r="AO2498" s="139"/>
      <c r="BB2498" s="165"/>
      <c r="BC2498" s="161"/>
      <c r="BD2498" s="166"/>
      <c r="BJ2498" s="165"/>
      <c r="BK2498" s="161"/>
      <c r="BL2498" s="166"/>
      <c r="CJ2498" s="413"/>
      <c r="CK2498" s="413"/>
      <c r="CO2498" s="141"/>
    </row>
    <row r="2499" spans="1:93" s="5" customFormat="1" x14ac:dyDescent="0.25">
      <c r="A2499" s="139"/>
      <c r="B2499" s="139"/>
      <c r="C2499" s="139"/>
      <c r="D2499" s="139"/>
      <c r="E2499" s="139"/>
      <c r="F2499" s="139"/>
      <c r="G2499" s="139"/>
      <c r="H2499" s="139"/>
      <c r="I2499" s="139"/>
      <c r="J2499" s="139"/>
      <c r="K2499" s="139"/>
      <c r="L2499" s="139"/>
      <c r="M2499" s="139"/>
      <c r="N2499" s="139"/>
      <c r="O2499" s="139"/>
      <c r="P2499" s="139"/>
      <c r="Q2499" s="139"/>
      <c r="R2499" s="139"/>
      <c r="S2499" s="139"/>
      <c r="T2499" s="139"/>
      <c r="U2499" s="139"/>
      <c r="V2499" s="139"/>
      <c r="W2499" s="139"/>
      <c r="X2499" s="139"/>
      <c r="Y2499" s="139"/>
      <c r="Z2499" s="139"/>
      <c r="AA2499" s="139"/>
      <c r="AB2499" s="139"/>
      <c r="AC2499" s="139"/>
      <c r="AD2499" s="139"/>
      <c r="AE2499" s="139"/>
      <c r="AF2499" s="163"/>
      <c r="AG2499" s="163"/>
      <c r="AH2499" s="163"/>
      <c r="AI2499" s="163"/>
      <c r="AJ2499" s="163"/>
      <c r="AK2499" s="164"/>
      <c r="AL2499" s="139"/>
      <c r="AM2499" s="139"/>
      <c r="AN2499" s="139"/>
      <c r="AO2499" s="139"/>
      <c r="BB2499" s="165"/>
      <c r="BC2499" s="161"/>
      <c r="BD2499" s="166"/>
      <c r="BJ2499" s="165"/>
      <c r="BK2499" s="161"/>
      <c r="BL2499" s="166"/>
      <c r="CJ2499" s="413"/>
      <c r="CK2499" s="413"/>
      <c r="CO2499" s="141"/>
    </row>
    <row r="2500" spans="1:93" s="5" customFormat="1" x14ac:dyDescent="0.25">
      <c r="A2500" s="139"/>
      <c r="B2500" s="139"/>
      <c r="C2500" s="139"/>
      <c r="D2500" s="139"/>
      <c r="E2500" s="139"/>
      <c r="F2500" s="139"/>
      <c r="G2500" s="139"/>
      <c r="H2500" s="139"/>
      <c r="I2500" s="139"/>
      <c r="J2500" s="139"/>
      <c r="K2500" s="139"/>
      <c r="L2500" s="139"/>
      <c r="M2500" s="139"/>
      <c r="N2500" s="139"/>
      <c r="O2500" s="139"/>
      <c r="P2500" s="139"/>
      <c r="Q2500" s="139"/>
      <c r="R2500" s="139"/>
      <c r="S2500" s="139"/>
      <c r="T2500" s="139"/>
      <c r="U2500" s="139"/>
      <c r="V2500" s="139"/>
      <c r="W2500" s="139"/>
      <c r="X2500" s="139"/>
      <c r="Y2500" s="139"/>
      <c r="Z2500" s="139"/>
      <c r="AA2500" s="139"/>
      <c r="AB2500" s="139"/>
      <c r="AC2500" s="139"/>
      <c r="AD2500" s="139"/>
      <c r="AE2500" s="139"/>
      <c r="AF2500" s="163"/>
      <c r="AG2500" s="163"/>
      <c r="AH2500" s="163"/>
      <c r="AI2500" s="163"/>
      <c r="AJ2500" s="163"/>
      <c r="AK2500" s="164"/>
      <c r="AL2500" s="139"/>
      <c r="AM2500" s="139"/>
      <c r="AN2500" s="139"/>
      <c r="AO2500" s="139"/>
      <c r="BB2500" s="165"/>
      <c r="BC2500" s="161"/>
      <c r="BD2500" s="166"/>
      <c r="BJ2500" s="165"/>
      <c r="BK2500" s="161"/>
      <c r="BL2500" s="166"/>
      <c r="CJ2500" s="413"/>
      <c r="CK2500" s="413"/>
      <c r="CO2500" s="141"/>
    </row>
    <row r="2501" spans="1:93" s="5" customFormat="1" x14ac:dyDescent="0.25">
      <c r="A2501" s="139"/>
      <c r="B2501" s="139"/>
      <c r="C2501" s="139"/>
      <c r="D2501" s="139"/>
      <c r="E2501" s="139"/>
      <c r="F2501" s="139"/>
      <c r="G2501" s="139"/>
      <c r="H2501" s="139"/>
      <c r="I2501" s="139"/>
      <c r="J2501" s="139"/>
      <c r="K2501" s="139"/>
      <c r="L2501" s="139"/>
      <c r="M2501" s="139"/>
      <c r="N2501" s="139"/>
      <c r="O2501" s="139"/>
      <c r="P2501" s="139"/>
      <c r="Q2501" s="139"/>
      <c r="R2501" s="139"/>
      <c r="S2501" s="139"/>
      <c r="T2501" s="139"/>
      <c r="U2501" s="139"/>
      <c r="V2501" s="139"/>
      <c r="W2501" s="139"/>
      <c r="X2501" s="139"/>
      <c r="Y2501" s="139"/>
      <c r="Z2501" s="139"/>
      <c r="AA2501" s="139"/>
      <c r="AB2501" s="139"/>
      <c r="AC2501" s="139"/>
      <c r="AD2501" s="139"/>
      <c r="AE2501" s="139"/>
      <c r="AF2501" s="163"/>
      <c r="AG2501" s="163"/>
      <c r="AH2501" s="163"/>
      <c r="AI2501" s="163"/>
      <c r="AJ2501" s="163"/>
      <c r="AK2501" s="164"/>
      <c r="AL2501" s="139"/>
      <c r="AM2501" s="139"/>
      <c r="AN2501" s="139"/>
      <c r="AO2501" s="139"/>
      <c r="BB2501" s="165"/>
      <c r="BC2501" s="161"/>
      <c r="BD2501" s="166"/>
      <c r="BJ2501" s="165"/>
      <c r="BK2501" s="161"/>
      <c r="BL2501" s="166"/>
      <c r="CJ2501" s="413"/>
      <c r="CK2501" s="413"/>
      <c r="CO2501" s="141"/>
    </row>
    <row r="2502" spans="1:93" s="5" customFormat="1" x14ac:dyDescent="0.25">
      <c r="A2502" s="139"/>
      <c r="B2502" s="139"/>
      <c r="C2502" s="139"/>
      <c r="D2502" s="139"/>
      <c r="E2502" s="139"/>
      <c r="F2502" s="139"/>
      <c r="G2502" s="139"/>
      <c r="H2502" s="139"/>
      <c r="I2502" s="139"/>
      <c r="J2502" s="139"/>
      <c r="K2502" s="139"/>
      <c r="L2502" s="139"/>
      <c r="M2502" s="139"/>
      <c r="N2502" s="139"/>
      <c r="O2502" s="139"/>
      <c r="P2502" s="139"/>
      <c r="Q2502" s="139"/>
      <c r="R2502" s="139"/>
      <c r="S2502" s="139"/>
      <c r="T2502" s="139"/>
      <c r="U2502" s="139"/>
      <c r="V2502" s="139"/>
      <c r="W2502" s="139"/>
      <c r="X2502" s="139"/>
      <c r="Y2502" s="139"/>
      <c r="Z2502" s="139"/>
      <c r="AA2502" s="139"/>
      <c r="AB2502" s="139"/>
      <c r="AC2502" s="139"/>
      <c r="AD2502" s="139"/>
      <c r="AE2502" s="139"/>
      <c r="AF2502" s="163"/>
      <c r="AG2502" s="163"/>
      <c r="AH2502" s="163"/>
      <c r="AI2502" s="163"/>
      <c r="AJ2502" s="163"/>
      <c r="AK2502" s="164"/>
      <c r="AL2502" s="139"/>
      <c r="AM2502" s="139"/>
      <c r="AN2502" s="139"/>
      <c r="AO2502" s="139"/>
      <c r="BB2502" s="165"/>
      <c r="BC2502" s="161"/>
      <c r="BD2502" s="166"/>
      <c r="BJ2502" s="165"/>
      <c r="BK2502" s="161"/>
      <c r="BL2502" s="166"/>
      <c r="CJ2502" s="413"/>
      <c r="CK2502" s="413"/>
      <c r="CO2502" s="141"/>
    </row>
    <row r="2503" spans="1:93" s="5" customFormat="1" x14ac:dyDescent="0.25">
      <c r="A2503" s="139"/>
      <c r="B2503" s="139"/>
      <c r="C2503" s="139"/>
      <c r="D2503" s="139"/>
      <c r="E2503" s="139"/>
      <c r="F2503" s="139"/>
      <c r="G2503" s="139"/>
      <c r="H2503" s="139"/>
      <c r="I2503" s="139"/>
      <c r="J2503" s="139"/>
      <c r="K2503" s="139"/>
      <c r="L2503" s="139"/>
      <c r="M2503" s="139"/>
      <c r="N2503" s="139"/>
      <c r="O2503" s="139"/>
      <c r="P2503" s="139"/>
      <c r="Q2503" s="139"/>
      <c r="R2503" s="139"/>
      <c r="S2503" s="139"/>
      <c r="T2503" s="139"/>
      <c r="U2503" s="139"/>
      <c r="V2503" s="139"/>
      <c r="W2503" s="139"/>
      <c r="X2503" s="139"/>
      <c r="Y2503" s="139"/>
      <c r="Z2503" s="139"/>
      <c r="AA2503" s="139"/>
      <c r="AB2503" s="139"/>
      <c r="AC2503" s="139"/>
      <c r="AD2503" s="139"/>
      <c r="AE2503" s="139"/>
      <c r="AF2503" s="163"/>
      <c r="AG2503" s="163"/>
      <c r="AH2503" s="163"/>
      <c r="AI2503" s="163"/>
      <c r="AJ2503" s="163"/>
      <c r="AK2503" s="164"/>
      <c r="AL2503" s="139"/>
      <c r="AM2503" s="139"/>
      <c r="AN2503" s="139"/>
      <c r="AO2503" s="139"/>
      <c r="BB2503" s="165"/>
      <c r="BC2503" s="161"/>
      <c r="BD2503" s="166"/>
      <c r="BJ2503" s="165"/>
      <c r="BK2503" s="161"/>
      <c r="BL2503" s="166"/>
      <c r="CJ2503" s="413"/>
      <c r="CK2503" s="413"/>
      <c r="CO2503" s="141"/>
    </row>
    <row r="2504" spans="1:93" s="5" customFormat="1" x14ac:dyDescent="0.25">
      <c r="A2504" s="139"/>
      <c r="B2504" s="139"/>
      <c r="C2504" s="139"/>
      <c r="D2504" s="139"/>
      <c r="E2504" s="139"/>
      <c r="F2504" s="139"/>
      <c r="G2504" s="139"/>
      <c r="H2504" s="139"/>
      <c r="I2504" s="139"/>
      <c r="J2504" s="139"/>
      <c r="K2504" s="139"/>
      <c r="L2504" s="139"/>
      <c r="M2504" s="139"/>
      <c r="N2504" s="139"/>
      <c r="O2504" s="139"/>
      <c r="P2504" s="139"/>
      <c r="Q2504" s="139"/>
      <c r="R2504" s="139"/>
      <c r="S2504" s="139"/>
      <c r="T2504" s="139"/>
      <c r="U2504" s="139"/>
      <c r="V2504" s="139"/>
      <c r="W2504" s="139"/>
      <c r="X2504" s="139"/>
      <c r="Y2504" s="139"/>
      <c r="Z2504" s="139"/>
      <c r="AA2504" s="139"/>
      <c r="AB2504" s="139"/>
      <c r="AC2504" s="139"/>
      <c r="AD2504" s="139"/>
      <c r="AE2504" s="139"/>
      <c r="AF2504" s="163"/>
      <c r="AG2504" s="163"/>
      <c r="AH2504" s="163"/>
      <c r="AI2504" s="163"/>
      <c r="AJ2504" s="163"/>
      <c r="AK2504" s="164"/>
      <c r="AL2504" s="139"/>
      <c r="AM2504" s="139"/>
      <c r="AN2504" s="139"/>
      <c r="AO2504" s="139"/>
      <c r="BB2504" s="165"/>
      <c r="BC2504" s="161"/>
      <c r="BD2504" s="166"/>
      <c r="BJ2504" s="165"/>
      <c r="BK2504" s="161"/>
      <c r="BL2504" s="166"/>
      <c r="CJ2504" s="413"/>
      <c r="CK2504" s="413"/>
      <c r="CO2504" s="141"/>
    </row>
    <row r="2505" spans="1:93" s="5" customFormat="1" x14ac:dyDescent="0.25">
      <c r="A2505" s="139"/>
      <c r="B2505" s="139"/>
      <c r="C2505" s="139"/>
      <c r="D2505" s="139"/>
      <c r="E2505" s="139"/>
      <c r="F2505" s="139"/>
      <c r="G2505" s="139"/>
      <c r="H2505" s="139"/>
      <c r="I2505" s="139"/>
      <c r="J2505" s="139"/>
      <c r="K2505" s="139"/>
      <c r="L2505" s="139"/>
      <c r="M2505" s="139"/>
      <c r="N2505" s="139"/>
      <c r="O2505" s="139"/>
      <c r="P2505" s="139"/>
      <c r="Q2505" s="139"/>
      <c r="R2505" s="139"/>
      <c r="S2505" s="139"/>
      <c r="T2505" s="139"/>
      <c r="U2505" s="139"/>
      <c r="V2505" s="139"/>
      <c r="W2505" s="139"/>
      <c r="X2505" s="139"/>
      <c r="Y2505" s="139"/>
      <c r="Z2505" s="139"/>
      <c r="AA2505" s="139"/>
      <c r="AB2505" s="139"/>
      <c r="AC2505" s="139"/>
      <c r="AD2505" s="139"/>
      <c r="AE2505" s="139"/>
      <c r="AF2505" s="163"/>
      <c r="AG2505" s="163"/>
      <c r="AH2505" s="163"/>
      <c r="AI2505" s="163"/>
      <c r="AJ2505" s="163"/>
      <c r="AK2505" s="164"/>
      <c r="AL2505" s="139"/>
      <c r="AM2505" s="139"/>
      <c r="AN2505" s="139"/>
      <c r="AO2505" s="139"/>
      <c r="BB2505" s="165"/>
      <c r="BC2505" s="161"/>
      <c r="BD2505" s="166"/>
      <c r="BJ2505" s="165"/>
      <c r="BK2505" s="161"/>
      <c r="BL2505" s="166"/>
      <c r="CJ2505" s="413"/>
      <c r="CK2505" s="413"/>
      <c r="CO2505" s="141"/>
    </row>
    <row r="2506" spans="1:93" s="5" customFormat="1" x14ac:dyDescent="0.25">
      <c r="A2506" s="139"/>
      <c r="B2506" s="139"/>
      <c r="C2506" s="139"/>
      <c r="D2506" s="139"/>
      <c r="E2506" s="139"/>
      <c r="F2506" s="139"/>
      <c r="G2506" s="139"/>
      <c r="H2506" s="139"/>
      <c r="I2506" s="139"/>
      <c r="J2506" s="139"/>
      <c r="K2506" s="139"/>
      <c r="L2506" s="139"/>
      <c r="M2506" s="139"/>
      <c r="N2506" s="139"/>
      <c r="O2506" s="139"/>
      <c r="P2506" s="139"/>
      <c r="Q2506" s="139"/>
      <c r="R2506" s="139"/>
      <c r="S2506" s="139"/>
      <c r="T2506" s="139"/>
      <c r="U2506" s="139"/>
      <c r="V2506" s="139"/>
      <c r="W2506" s="139"/>
      <c r="X2506" s="139"/>
      <c r="Y2506" s="139"/>
      <c r="Z2506" s="139"/>
      <c r="AA2506" s="139"/>
      <c r="AB2506" s="139"/>
      <c r="AC2506" s="139"/>
      <c r="AD2506" s="139"/>
      <c r="AE2506" s="139"/>
      <c r="AF2506" s="163"/>
      <c r="AG2506" s="163"/>
      <c r="AH2506" s="163"/>
      <c r="AI2506" s="163"/>
      <c r="AJ2506" s="163"/>
      <c r="AK2506" s="164"/>
      <c r="AL2506" s="139"/>
      <c r="AM2506" s="139"/>
      <c r="AN2506" s="139"/>
      <c r="AO2506" s="139"/>
      <c r="BB2506" s="165"/>
      <c r="BC2506" s="161"/>
      <c r="BD2506" s="166"/>
      <c r="BJ2506" s="165"/>
      <c r="BK2506" s="161"/>
      <c r="BL2506" s="166"/>
      <c r="CJ2506" s="413"/>
      <c r="CK2506" s="413"/>
      <c r="CO2506" s="141"/>
    </row>
    <row r="2507" spans="1:93" s="5" customFormat="1" x14ac:dyDescent="0.25">
      <c r="A2507" s="139"/>
      <c r="B2507" s="139"/>
      <c r="C2507" s="139"/>
      <c r="D2507" s="139"/>
      <c r="E2507" s="139"/>
      <c r="F2507" s="139"/>
      <c r="G2507" s="139"/>
      <c r="H2507" s="139"/>
      <c r="I2507" s="139"/>
      <c r="J2507" s="139"/>
      <c r="K2507" s="139"/>
      <c r="L2507" s="139"/>
      <c r="M2507" s="139"/>
      <c r="N2507" s="139"/>
      <c r="O2507" s="139"/>
      <c r="P2507" s="139"/>
      <c r="Q2507" s="139"/>
      <c r="R2507" s="139"/>
      <c r="S2507" s="139"/>
      <c r="T2507" s="139"/>
      <c r="U2507" s="139"/>
      <c r="V2507" s="139"/>
      <c r="W2507" s="139"/>
      <c r="X2507" s="139"/>
      <c r="Y2507" s="139"/>
      <c r="Z2507" s="139"/>
      <c r="AA2507" s="139"/>
      <c r="AB2507" s="139"/>
      <c r="AC2507" s="139"/>
      <c r="AD2507" s="139"/>
      <c r="AE2507" s="139"/>
      <c r="AF2507" s="163"/>
      <c r="AG2507" s="163"/>
      <c r="AH2507" s="163"/>
      <c r="AI2507" s="163"/>
      <c r="AJ2507" s="163"/>
      <c r="AK2507" s="164"/>
      <c r="AL2507" s="139"/>
      <c r="AM2507" s="139"/>
      <c r="AN2507" s="139"/>
      <c r="AO2507" s="139"/>
      <c r="BB2507" s="165"/>
      <c r="BC2507" s="161"/>
      <c r="BD2507" s="166"/>
      <c r="BJ2507" s="165"/>
      <c r="BK2507" s="161"/>
      <c r="BL2507" s="166"/>
      <c r="CJ2507" s="413"/>
      <c r="CK2507" s="413"/>
      <c r="CO2507" s="141"/>
    </row>
    <row r="2508" spans="1:93" s="5" customFormat="1" x14ac:dyDescent="0.25">
      <c r="A2508" s="139"/>
      <c r="B2508" s="139"/>
      <c r="C2508" s="139"/>
      <c r="D2508" s="139"/>
      <c r="E2508" s="139"/>
      <c r="F2508" s="139"/>
      <c r="G2508" s="139"/>
      <c r="H2508" s="139"/>
      <c r="I2508" s="139"/>
      <c r="J2508" s="139"/>
      <c r="K2508" s="139"/>
      <c r="L2508" s="139"/>
      <c r="M2508" s="139"/>
      <c r="N2508" s="139"/>
      <c r="O2508" s="139"/>
      <c r="P2508" s="139"/>
      <c r="Q2508" s="139"/>
      <c r="R2508" s="139"/>
      <c r="S2508" s="139"/>
      <c r="T2508" s="139"/>
      <c r="U2508" s="139"/>
      <c r="V2508" s="139"/>
      <c r="W2508" s="139"/>
      <c r="X2508" s="139"/>
      <c r="Y2508" s="139"/>
      <c r="Z2508" s="139"/>
      <c r="AA2508" s="139"/>
      <c r="AB2508" s="139"/>
      <c r="AC2508" s="139"/>
      <c r="AD2508" s="139"/>
      <c r="AE2508" s="139"/>
      <c r="AF2508" s="163"/>
      <c r="AG2508" s="163"/>
      <c r="AH2508" s="163"/>
      <c r="AI2508" s="163"/>
      <c r="AJ2508" s="163"/>
      <c r="AK2508" s="164"/>
      <c r="AL2508" s="139"/>
      <c r="AM2508" s="139"/>
      <c r="AN2508" s="139"/>
      <c r="AO2508" s="139"/>
      <c r="BB2508" s="165"/>
      <c r="BC2508" s="161"/>
      <c r="BD2508" s="166"/>
      <c r="BJ2508" s="165"/>
      <c r="BK2508" s="161"/>
      <c r="BL2508" s="166"/>
      <c r="CJ2508" s="413"/>
      <c r="CK2508" s="413"/>
      <c r="CO2508" s="141"/>
    </row>
    <row r="2509" spans="1:93" s="5" customFormat="1" x14ac:dyDescent="0.25">
      <c r="A2509" s="139"/>
      <c r="B2509" s="139"/>
      <c r="C2509" s="139"/>
      <c r="D2509" s="139"/>
      <c r="E2509" s="139"/>
      <c r="F2509" s="139"/>
      <c r="G2509" s="139"/>
      <c r="H2509" s="139"/>
      <c r="I2509" s="139"/>
      <c r="J2509" s="139"/>
      <c r="K2509" s="139"/>
      <c r="L2509" s="139"/>
      <c r="M2509" s="139"/>
      <c r="N2509" s="139"/>
      <c r="O2509" s="139"/>
      <c r="P2509" s="139"/>
      <c r="Q2509" s="139"/>
      <c r="R2509" s="139"/>
      <c r="S2509" s="139"/>
      <c r="T2509" s="139"/>
      <c r="U2509" s="139"/>
      <c r="V2509" s="139"/>
      <c r="W2509" s="139"/>
      <c r="X2509" s="139"/>
      <c r="Y2509" s="139"/>
      <c r="Z2509" s="139"/>
      <c r="AA2509" s="139"/>
      <c r="AB2509" s="139"/>
      <c r="AC2509" s="139"/>
      <c r="AD2509" s="139"/>
      <c r="AE2509" s="139"/>
      <c r="AF2509" s="163"/>
      <c r="AG2509" s="163"/>
      <c r="AH2509" s="163"/>
      <c r="AI2509" s="163"/>
      <c r="AJ2509" s="163"/>
      <c r="AK2509" s="164"/>
      <c r="AL2509" s="139"/>
      <c r="AM2509" s="139"/>
      <c r="AN2509" s="139"/>
      <c r="AO2509" s="139"/>
      <c r="BB2509" s="165"/>
      <c r="BC2509" s="161"/>
      <c r="BD2509" s="166"/>
      <c r="BJ2509" s="165"/>
      <c r="BK2509" s="161"/>
      <c r="BL2509" s="166"/>
      <c r="CJ2509" s="413"/>
      <c r="CK2509" s="413"/>
      <c r="CO2509" s="141"/>
    </row>
    <row r="2510" spans="1:93" s="5" customFormat="1" x14ac:dyDescent="0.25">
      <c r="A2510" s="139"/>
      <c r="B2510" s="139"/>
      <c r="C2510" s="139"/>
      <c r="D2510" s="139"/>
      <c r="E2510" s="139"/>
      <c r="F2510" s="139"/>
      <c r="G2510" s="139"/>
      <c r="H2510" s="139"/>
      <c r="I2510" s="139"/>
      <c r="J2510" s="139"/>
      <c r="K2510" s="139"/>
      <c r="L2510" s="139"/>
      <c r="M2510" s="139"/>
      <c r="N2510" s="139"/>
      <c r="O2510" s="139"/>
      <c r="P2510" s="139"/>
      <c r="Q2510" s="139"/>
      <c r="R2510" s="139"/>
      <c r="S2510" s="139"/>
      <c r="T2510" s="139"/>
      <c r="U2510" s="139"/>
      <c r="V2510" s="139"/>
      <c r="W2510" s="139"/>
      <c r="X2510" s="139"/>
      <c r="Y2510" s="139"/>
      <c r="Z2510" s="139"/>
      <c r="AA2510" s="139"/>
      <c r="AB2510" s="139"/>
      <c r="AC2510" s="139"/>
      <c r="AD2510" s="139"/>
      <c r="AE2510" s="139"/>
      <c r="AF2510" s="163"/>
      <c r="AG2510" s="163"/>
      <c r="AH2510" s="163"/>
      <c r="AI2510" s="163"/>
      <c r="AJ2510" s="163"/>
      <c r="AK2510" s="164"/>
      <c r="AL2510" s="139"/>
      <c r="AM2510" s="139"/>
      <c r="AN2510" s="139"/>
      <c r="AO2510" s="139"/>
      <c r="BB2510" s="165"/>
      <c r="BC2510" s="161"/>
      <c r="BD2510" s="166"/>
      <c r="BJ2510" s="165"/>
      <c r="BK2510" s="161"/>
      <c r="BL2510" s="166"/>
      <c r="CJ2510" s="413"/>
      <c r="CK2510" s="413"/>
      <c r="CO2510" s="141"/>
    </row>
    <row r="2511" spans="1:93" s="5" customFormat="1" x14ac:dyDescent="0.25">
      <c r="A2511" s="139"/>
      <c r="B2511" s="139"/>
      <c r="C2511" s="139"/>
      <c r="D2511" s="139"/>
      <c r="E2511" s="139"/>
      <c r="F2511" s="139"/>
      <c r="G2511" s="139"/>
      <c r="H2511" s="139"/>
      <c r="I2511" s="139"/>
      <c r="J2511" s="139"/>
      <c r="K2511" s="139"/>
      <c r="L2511" s="139"/>
      <c r="M2511" s="139"/>
      <c r="N2511" s="139"/>
      <c r="O2511" s="139"/>
      <c r="P2511" s="139"/>
      <c r="Q2511" s="139"/>
      <c r="R2511" s="139"/>
      <c r="S2511" s="139"/>
      <c r="T2511" s="139"/>
      <c r="U2511" s="139"/>
      <c r="V2511" s="139"/>
      <c r="W2511" s="139"/>
      <c r="X2511" s="139"/>
      <c r="Y2511" s="139"/>
      <c r="Z2511" s="139"/>
      <c r="AA2511" s="139"/>
      <c r="AB2511" s="139"/>
      <c r="AC2511" s="139"/>
      <c r="AD2511" s="139"/>
      <c r="AE2511" s="139"/>
      <c r="AF2511" s="163"/>
      <c r="AG2511" s="163"/>
      <c r="AH2511" s="163"/>
      <c r="AI2511" s="163"/>
      <c r="AJ2511" s="163"/>
      <c r="AK2511" s="164"/>
      <c r="AL2511" s="139"/>
      <c r="AM2511" s="139"/>
      <c r="AN2511" s="139"/>
      <c r="AO2511" s="139"/>
      <c r="BB2511" s="165"/>
      <c r="BC2511" s="161"/>
      <c r="BD2511" s="166"/>
      <c r="BJ2511" s="165"/>
      <c r="BK2511" s="161"/>
      <c r="BL2511" s="166"/>
      <c r="CJ2511" s="413"/>
      <c r="CK2511" s="413"/>
      <c r="CO2511" s="141"/>
    </row>
    <row r="2512" spans="1:93" s="5" customFormat="1" x14ac:dyDescent="0.25">
      <c r="A2512" s="139"/>
      <c r="B2512" s="139"/>
      <c r="C2512" s="139"/>
      <c r="D2512" s="139"/>
      <c r="E2512" s="139"/>
      <c r="F2512" s="139"/>
      <c r="G2512" s="139"/>
      <c r="H2512" s="139"/>
      <c r="I2512" s="139"/>
      <c r="J2512" s="139"/>
      <c r="K2512" s="139"/>
      <c r="L2512" s="139"/>
      <c r="M2512" s="139"/>
      <c r="N2512" s="139"/>
      <c r="O2512" s="139"/>
      <c r="P2512" s="139"/>
      <c r="Q2512" s="139"/>
      <c r="R2512" s="139"/>
      <c r="S2512" s="139"/>
      <c r="T2512" s="139"/>
      <c r="U2512" s="139"/>
      <c r="V2512" s="139"/>
      <c r="W2512" s="139"/>
      <c r="X2512" s="139"/>
      <c r="Y2512" s="139"/>
      <c r="Z2512" s="139"/>
      <c r="AA2512" s="139"/>
      <c r="AB2512" s="139"/>
      <c r="AC2512" s="139"/>
      <c r="AD2512" s="139"/>
      <c r="AE2512" s="139"/>
      <c r="AF2512" s="163"/>
      <c r="AG2512" s="163"/>
      <c r="AH2512" s="163"/>
      <c r="AI2512" s="163"/>
      <c r="AJ2512" s="163"/>
      <c r="AK2512" s="164"/>
      <c r="AL2512" s="139"/>
      <c r="AM2512" s="139"/>
      <c r="AN2512" s="139"/>
      <c r="AO2512" s="139"/>
      <c r="BB2512" s="165"/>
      <c r="BC2512" s="161"/>
      <c r="BD2512" s="166"/>
      <c r="BJ2512" s="165"/>
      <c r="BK2512" s="161"/>
      <c r="BL2512" s="166"/>
      <c r="CJ2512" s="413"/>
      <c r="CK2512" s="413"/>
      <c r="CO2512" s="141"/>
    </row>
    <row r="2513" spans="1:93" s="5" customFormat="1" x14ac:dyDescent="0.25">
      <c r="A2513" s="139"/>
      <c r="B2513" s="139"/>
      <c r="C2513" s="139"/>
      <c r="D2513" s="139"/>
      <c r="E2513" s="139"/>
      <c r="F2513" s="139"/>
      <c r="G2513" s="139"/>
      <c r="H2513" s="139"/>
      <c r="I2513" s="139"/>
      <c r="J2513" s="139"/>
      <c r="K2513" s="139"/>
      <c r="L2513" s="139"/>
      <c r="M2513" s="139"/>
      <c r="N2513" s="139"/>
      <c r="O2513" s="139"/>
      <c r="P2513" s="139"/>
      <c r="Q2513" s="139"/>
      <c r="R2513" s="139"/>
      <c r="S2513" s="139"/>
      <c r="T2513" s="139"/>
      <c r="U2513" s="139"/>
      <c r="V2513" s="139"/>
      <c r="W2513" s="139"/>
      <c r="X2513" s="139"/>
      <c r="Y2513" s="139"/>
      <c r="Z2513" s="139"/>
      <c r="AA2513" s="139"/>
      <c r="AB2513" s="139"/>
      <c r="AC2513" s="139"/>
      <c r="AD2513" s="139"/>
      <c r="AE2513" s="139"/>
      <c r="AF2513" s="163"/>
      <c r="AG2513" s="163"/>
      <c r="AH2513" s="163"/>
      <c r="AI2513" s="163"/>
      <c r="AJ2513" s="163"/>
      <c r="AK2513" s="164"/>
      <c r="AL2513" s="139"/>
      <c r="AM2513" s="139"/>
      <c r="AN2513" s="139"/>
      <c r="AO2513" s="139"/>
      <c r="BB2513" s="165"/>
      <c r="BC2513" s="161"/>
      <c r="BD2513" s="166"/>
      <c r="BJ2513" s="165"/>
      <c r="BK2513" s="161"/>
      <c r="BL2513" s="166"/>
      <c r="CJ2513" s="413"/>
      <c r="CK2513" s="413"/>
      <c r="CO2513" s="141"/>
    </row>
    <row r="2514" spans="1:93" s="5" customFormat="1" x14ac:dyDescent="0.25">
      <c r="A2514" s="139"/>
      <c r="B2514" s="139"/>
      <c r="C2514" s="139"/>
      <c r="D2514" s="139"/>
      <c r="E2514" s="139"/>
      <c r="F2514" s="139"/>
      <c r="G2514" s="139"/>
      <c r="H2514" s="139"/>
      <c r="I2514" s="139"/>
      <c r="J2514" s="139"/>
      <c r="K2514" s="139"/>
      <c r="L2514" s="139"/>
      <c r="M2514" s="139"/>
      <c r="N2514" s="139"/>
      <c r="O2514" s="139"/>
      <c r="P2514" s="139"/>
      <c r="Q2514" s="139"/>
      <c r="R2514" s="139"/>
      <c r="S2514" s="139"/>
      <c r="T2514" s="139"/>
      <c r="U2514" s="139"/>
      <c r="V2514" s="139"/>
      <c r="W2514" s="139"/>
      <c r="X2514" s="139"/>
      <c r="Y2514" s="139"/>
      <c r="Z2514" s="139"/>
      <c r="AA2514" s="139"/>
      <c r="AB2514" s="139"/>
      <c r="AC2514" s="139"/>
      <c r="AD2514" s="139"/>
      <c r="AE2514" s="139"/>
      <c r="AF2514" s="163"/>
      <c r="AG2514" s="163"/>
      <c r="AH2514" s="163"/>
      <c r="AI2514" s="163"/>
      <c r="AJ2514" s="163"/>
      <c r="AK2514" s="164"/>
      <c r="AL2514" s="139"/>
      <c r="AM2514" s="139"/>
      <c r="AN2514" s="139"/>
      <c r="AO2514" s="139"/>
      <c r="BB2514" s="165"/>
      <c r="BC2514" s="161"/>
      <c r="BD2514" s="166"/>
      <c r="BJ2514" s="165"/>
      <c r="BK2514" s="161"/>
      <c r="BL2514" s="166"/>
      <c r="CJ2514" s="413"/>
      <c r="CK2514" s="413"/>
      <c r="CO2514" s="141"/>
    </row>
    <row r="2515" spans="1:93" s="5" customFormat="1" x14ac:dyDescent="0.25">
      <c r="A2515" s="139"/>
      <c r="B2515" s="139"/>
      <c r="C2515" s="139"/>
      <c r="D2515" s="139"/>
      <c r="E2515" s="139"/>
      <c r="F2515" s="139"/>
      <c r="G2515" s="139"/>
      <c r="H2515" s="139"/>
      <c r="I2515" s="139"/>
      <c r="J2515" s="139"/>
      <c r="K2515" s="139"/>
      <c r="L2515" s="139"/>
      <c r="M2515" s="139"/>
      <c r="N2515" s="139"/>
      <c r="O2515" s="139"/>
      <c r="P2515" s="139"/>
      <c r="Q2515" s="139"/>
      <c r="R2515" s="139"/>
      <c r="S2515" s="139"/>
      <c r="T2515" s="139"/>
      <c r="U2515" s="139"/>
      <c r="V2515" s="139"/>
      <c r="W2515" s="139"/>
      <c r="X2515" s="139"/>
      <c r="Y2515" s="139"/>
      <c r="Z2515" s="139"/>
      <c r="AA2515" s="139"/>
      <c r="AB2515" s="139"/>
      <c r="AC2515" s="139"/>
      <c r="AD2515" s="139"/>
      <c r="AE2515" s="139"/>
      <c r="AF2515" s="163"/>
      <c r="AG2515" s="163"/>
      <c r="AH2515" s="163"/>
      <c r="AI2515" s="163"/>
      <c r="AJ2515" s="163"/>
      <c r="AK2515" s="164"/>
      <c r="AL2515" s="139"/>
      <c r="AM2515" s="139"/>
      <c r="AN2515" s="139"/>
      <c r="AO2515" s="139"/>
      <c r="BB2515" s="165"/>
      <c r="BC2515" s="161"/>
      <c r="BD2515" s="166"/>
      <c r="BJ2515" s="165"/>
      <c r="BK2515" s="161"/>
      <c r="BL2515" s="166"/>
      <c r="CJ2515" s="413"/>
      <c r="CK2515" s="413"/>
      <c r="CO2515" s="141"/>
    </row>
    <row r="2516" spans="1:93" s="5" customFormat="1" x14ac:dyDescent="0.25">
      <c r="A2516" s="139"/>
      <c r="B2516" s="139"/>
      <c r="C2516" s="139"/>
      <c r="D2516" s="139"/>
      <c r="E2516" s="139"/>
      <c r="F2516" s="139"/>
      <c r="G2516" s="139"/>
      <c r="H2516" s="139"/>
      <c r="I2516" s="139"/>
      <c r="J2516" s="139"/>
      <c r="K2516" s="139"/>
      <c r="L2516" s="139"/>
      <c r="M2516" s="139"/>
      <c r="N2516" s="139"/>
      <c r="O2516" s="139"/>
      <c r="P2516" s="139"/>
      <c r="Q2516" s="139"/>
      <c r="R2516" s="139"/>
      <c r="S2516" s="139"/>
      <c r="T2516" s="139"/>
      <c r="U2516" s="139"/>
      <c r="V2516" s="139"/>
      <c r="W2516" s="139"/>
      <c r="X2516" s="139"/>
      <c r="Y2516" s="139"/>
      <c r="Z2516" s="139"/>
      <c r="AA2516" s="139"/>
      <c r="AB2516" s="139"/>
      <c r="AC2516" s="139"/>
      <c r="AD2516" s="139"/>
      <c r="AE2516" s="139"/>
      <c r="AF2516" s="163"/>
      <c r="AG2516" s="163"/>
      <c r="AH2516" s="163"/>
      <c r="AI2516" s="163"/>
      <c r="AJ2516" s="163"/>
      <c r="AK2516" s="164"/>
      <c r="AL2516" s="139"/>
      <c r="AM2516" s="139"/>
      <c r="AN2516" s="139"/>
      <c r="AO2516" s="139"/>
      <c r="BB2516" s="165"/>
      <c r="BC2516" s="161"/>
      <c r="BD2516" s="166"/>
      <c r="BJ2516" s="165"/>
      <c r="BK2516" s="161"/>
      <c r="BL2516" s="166"/>
      <c r="CJ2516" s="413"/>
      <c r="CK2516" s="413"/>
      <c r="CO2516" s="141"/>
    </row>
    <row r="2517" spans="1:93" s="5" customFormat="1" x14ac:dyDescent="0.25">
      <c r="A2517" s="139"/>
      <c r="B2517" s="139"/>
      <c r="C2517" s="139"/>
      <c r="D2517" s="139"/>
      <c r="E2517" s="139"/>
      <c r="F2517" s="139"/>
      <c r="G2517" s="139"/>
      <c r="H2517" s="139"/>
      <c r="I2517" s="139"/>
      <c r="J2517" s="139"/>
      <c r="K2517" s="139"/>
      <c r="L2517" s="139"/>
      <c r="M2517" s="139"/>
      <c r="N2517" s="139"/>
      <c r="O2517" s="139"/>
      <c r="P2517" s="139"/>
      <c r="Q2517" s="139"/>
      <c r="R2517" s="139"/>
      <c r="S2517" s="139"/>
      <c r="T2517" s="139"/>
      <c r="U2517" s="139"/>
      <c r="V2517" s="139"/>
      <c r="W2517" s="139"/>
      <c r="X2517" s="139"/>
      <c r="Y2517" s="139"/>
      <c r="Z2517" s="139"/>
      <c r="AA2517" s="139"/>
      <c r="AB2517" s="139"/>
      <c r="AC2517" s="139"/>
      <c r="AD2517" s="139"/>
      <c r="AE2517" s="139"/>
      <c r="AF2517" s="163"/>
      <c r="AG2517" s="163"/>
      <c r="AH2517" s="163"/>
      <c r="AI2517" s="163"/>
      <c r="AJ2517" s="163"/>
      <c r="AK2517" s="164"/>
      <c r="AL2517" s="139"/>
      <c r="AM2517" s="139"/>
      <c r="AN2517" s="139"/>
      <c r="AO2517" s="139"/>
      <c r="BB2517" s="165"/>
      <c r="BC2517" s="161"/>
      <c r="BD2517" s="166"/>
      <c r="BJ2517" s="165"/>
      <c r="BK2517" s="161"/>
      <c r="BL2517" s="166"/>
      <c r="CJ2517" s="413"/>
      <c r="CK2517" s="413"/>
      <c r="CO2517" s="141"/>
    </row>
    <row r="2518" spans="1:93" s="5" customFormat="1" x14ac:dyDescent="0.25">
      <c r="A2518" s="139"/>
      <c r="B2518" s="139"/>
      <c r="C2518" s="139"/>
      <c r="D2518" s="139"/>
      <c r="E2518" s="139"/>
      <c r="F2518" s="139"/>
      <c r="G2518" s="139"/>
      <c r="H2518" s="139"/>
      <c r="I2518" s="139"/>
      <c r="J2518" s="139"/>
      <c r="K2518" s="139"/>
      <c r="L2518" s="139"/>
      <c r="M2518" s="139"/>
      <c r="N2518" s="139"/>
      <c r="O2518" s="139"/>
      <c r="P2518" s="139"/>
      <c r="Q2518" s="139"/>
      <c r="R2518" s="139"/>
      <c r="S2518" s="139"/>
      <c r="T2518" s="139"/>
      <c r="U2518" s="139"/>
      <c r="V2518" s="139"/>
      <c r="W2518" s="139"/>
      <c r="X2518" s="139"/>
      <c r="Y2518" s="139"/>
      <c r="Z2518" s="139"/>
      <c r="AA2518" s="139"/>
      <c r="AB2518" s="139"/>
      <c r="AC2518" s="139"/>
      <c r="AD2518" s="139"/>
      <c r="AE2518" s="139"/>
      <c r="AF2518" s="163"/>
      <c r="AG2518" s="163"/>
      <c r="AH2518" s="163"/>
      <c r="AI2518" s="163"/>
      <c r="AJ2518" s="163"/>
      <c r="AK2518" s="164"/>
      <c r="AL2518" s="139"/>
      <c r="AM2518" s="139"/>
      <c r="AN2518" s="139"/>
      <c r="AO2518" s="139"/>
      <c r="BB2518" s="165"/>
      <c r="BC2518" s="161"/>
      <c r="BD2518" s="166"/>
      <c r="BJ2518" s="165"/>
      <c r="BK2518" s="161"/>
      <c r="BL2518" s="166"/>
      <c r="CJ2518" s="413"/>
      <c r="CK2518" s="413"/>
      <c r="CO2518" s="141"/>
    </row>
    <row r="2519" spans="1:93" s="5" customFormat="1" x14ac:dyDescent="0.25">
      <c r="A2519" s="139"/>
      <c r="B2519" s="139"/>
      <c r="C2519" s="139"/>
      <c r="D2519" s="139"/>
      <c r="E2519" s="139"/>
      <c r="F2519" s="139"/>
      <c r="G2519" s="139"/>
      <c r="H2519" s="139"/>
      <c r="I2519" s="139"/>
      <c r="J2519" s="139"/>
      <c r="K2519" s="139"/>
      <c r="L2519" s="139"/>
      <c r="M2519" s="139"/>
      <c r="N2519" s="139"/>
      <c r="O2519" s="139"/>
      <c r="P2519" s="139"/>
      <c r="Q2519" s="139"/>
      <c r="R2519" s="139"/>
      <c r="S2519" s="139"/>
      <c r="T2519" s="139"/>
      <c r="U2519" s="139"/>
      <c r="V2519" s="139"/>
      <c r="W2519" s="139"/>
      <c r="X2519" s="139"/>
      <c r="Y2519" s="139"/>
      <c r="Z2519" s="139"/>
      <c r="AA2519" s="139"/>
      <c r="AB2519" s="139"/>
      <c r="AC2519" s="139"/>
      <c r="AD2519" s="139"/>
      <c r="AE2519" s="139"/>
      <c r="AF2519" s="163"/>
      <c r="AG2519" s="163"/>
      <c r="AH2519" s="163"/>
      <c r="AI2519" s="163"/>
      <c r="AJ2519" s="163"/>
      <c r="AK2519" s="164"/>
      <c r="AL2519" s="139"/>
      <c r="AM2519" s="139"/>
      <c r="AN2519" s="139"/>
      <c r="AO2519" s="139"/>
      <c r="BB2519" s="165"/>
      <c r="BC2519" s="161"/>
      <c r="BD2519" s="166"/>
      <c r="BJ2519" s="165"/>
      <c r="BK2519" s="161"/>
      <c r="BL2519" s="166"/>
      <c r="CJ2519" s="413"/>
      <c r="CK2519" s="413"/>
      <c r="CO2519" s="141"/>
    </row>
    <row r="2520" spans="1:93" s="5" customFormat="1" x14ac:dyDescent="0.25">
      <c r="A2520" s="139"/>
      <c r="B2520" s="139"/>
      <c r="C2520" s="139"/>
      <c r="D2520" s="139"/>
      <c r="E2520" s="139"/>
      <c r="F2520" s="139"/>
      <c r="G2520" s="139"/>
      <c r="H2520" s="139"/>
      <c r="I2520" s="139"/>
      <c r="J2520" s="139"/>
      <c r="K2520" s="139"/>
      <c r="L2520" s="139"/>
      <c r="M2520" s="139"/>
      <c r="N2520" s="139"/>
      <c r="O2520" s="139"/>
      <c r="P2520" s="139"/>
      <c r="Q2520" s="139"/>
      <c r="R2520" s="139"/>
      <c r="S2520" s="139"/>
      <c r="T2520" s="139"/>
      <c r="U2520" s="139"/>
      <c r="V2520" s="139"/>
      <c r="W2520" s="139"/>
      <c r="X2520" s="139"/>
      <c r="Y2520" s="139"/>
      <c r="Z2520" s="139"/>
      <c r="AA2520" s="139"/>
      <c r="AB2520" s="139"/>
      <c r="AC2520" s="139"/>
      <c r="AD2520" s="139"/>
      <c r="AE2520" s="139"/>
      <c r="AF2520" s="163"/>
      <c r="AG2520" s="163"/>
      <c r="AH2520" s="163"/>
      <c r="AI2520" s="163"/>
      <c r="AJ2520" s="163"/>
      <c r="AK2520" s="164"/>
      <c r="AL2520" s="139"/>
      <c r="AM2520" s="139"/>
      <c r="AN2520" s="139"/>
      <c r="AO2520" s="139"/>
      <c r="BB2520" s="165"/>
      <c r="BC2520" s="161"/>
      <c r="BD2520" s="166"/>
      <c r="BJ2520" s="165"/>
      <c r="BK2520" s="161"/>
      <c r="BL2520" s="166"/>
      <c r="CJ2520" s="413"/>
      <c r="CK2520" s="413"/>
      <c r="CO2520" s="141"/>
    </row>
    <row r="2521" spans="1:93" s="5" customFormat="1" x14ac:dyDescent="0.25">
      <c r="A2521" s="139"/>
      <c r="B2521" s="139"/>
      <c r="C2521" s="139"/>
      <c r="D2521" s="139"/>
      <c r="E2521" s="139"/>
      <c r="F2521" s="139"/>
      <c r="G2521" s="139"/>
      <c r="H2521" s="139"/>
      <c r="I2521" s="139"/>
      <c r="J2521" s="139"/>
      <c r="K2521" s="139"/>
      <c r="L2521" s="139"/>
      <c r="M2521" s="139"/>
      <c r="N2521" s="139"/>
      <c r="O2521" s="139"/>
      <c r="P2521" s="139"/>
      <c r="Q2521" s="139"/>
      <c r="R2521" s="139"/>
      <c r="S2521" s="139"/>
      <c r="T2521" s="139"/>
      <c r="U2521" s="139"/>
      <c r="V2521" s="139"/>
      <c r="W2521" s="139"/>
      <c r="X2521" s="139"/>
      <c r="Y2521" s="139"/>
      <c r="Z2521" s="139"/>
      <c r="AA2521" s="139"/>
      <c r="AB2521" s="139"/>
      <c r="AC2521" s="139"/>
      <c r="AD2521" s="139"/>
      <c r="AE2521" s="139"/>
      <c r="AF2521" s="163"/>
      <c r="AG2521" s="163"/>
      <c r="AH2521" s="163"/>
      <c r="AI2521" s="163"/>
      <c r="AJ2521" s="163"/>
      <c r="AK2521" s="164"/>
      <c r="AL2521" s="139"/>
      <c r="AM2521" s="139"/>
      <c r="AN2521" s="139"/>
      <c r="AO2521" s="139"/>
      <c r="BB2521" s="165"/>
      <c r="BC2521" s="161"/>
      <c r="BD2521" s="166"/>
      <c r="BJ2521" s="165"/>
      <c r="BK2521" s="161"/>
      <c r="BL2521" s="166"/>
      <c r="CJ2521" s="413"/>
      <c r="CK2521" s="413"/>
      <c r="CO2521" s="141"/>
    </row>
    <row r="2522" spans="1:93" s="5" customFormat="1" x14ac:dyDescent="0.25">
      <c r="A2522" s="139"/>
      <c r="B2522" s="139"/>
      <c r="C2522" s="139"/>
      <c r="D2522" s="139"/>
      <c r="E2522" s="139"/>
      <c r="F2522" s="139"/>
      <c r="G2522" s="139"/>
      <c r="H2522" s="139"/>
      <c r="I2522" s="139"/>
      <c r="J2522" s="139"/>
      <c r="K2522" s="139"/>
      <c r="L2522" s="139"/>
      <c r="M2522" s="139"/>
      <c r="N2522" s="139"/>
      <c r="O2522" s="139"/>
      <c r="P2522" s="139"/>
      <c r="Q2522" s="139"/>
      <c r="R2522" s="139"/>
      <c r="S2522" s="139"/>
      <c r="T2522" s="139"/>
      <c r="U2522" s="139"/>
      <c r="V2522" s="139"/>
      <c r="W2522" s="139"/>
      <c r="X2522" s="139"/>
      <c r="Y2522" s="139"/>
      <c r="Z2522" s="139"/>
      <c r="AA2522" s="139"/>
      <c r="AB2522" s="139"/>
      <c r="AC2522" s="139"/>
      <c r="AD2522" s="139"/>
      <c r="AE2522" s="139"/>
      <c r="AF2522" s="163"/>
      <c r="AG2522" s="163"/>
      <c r="AH2522" s="163"/>
      <c r="AI2522" s="163"/>
      <c r="AJ2522" s="163"/>
      <c r="AK2522" s="164"/>
      <c r="AL2522" s="139"/>
      <c r="AM2522" s="139"/>
      <c r="AN2522" s="139"/>
      <c r="AO2522" s="139"/>
      <c r="BB2522" s="165"/>
      <c r="BC2522" s="161"/>
      <c r="BD2522" s="166"/>
      <c r="BJ2522" s="165"/>
      <c r="BK2522" s="161"/>
      <c r="BL2522" s="166"/>
      <c r="CJ2522" s="413"/>
      <c r="CK2522" s="413"/>
      <c r="CO2522" s="141"/>
    </row>
    <row r="2523" spans="1:93" s="5" customFormat="1" x14ac:dyDescent="0.25">
      <c r="A2523" s="139"/>
      <c r="B2523" s="139"/>
      <c r="C2523" s="139"/>
      <c r="D2523" s="139"/>
      <c r="E2523" s="139"/>
      <c r="F2523" s="139"/>
      <c r="G2523" s="139"/>
      <c r="H2523" s="139"/>
      <c r="I2523" s="139"/>
      <c r="J2523" s="139"/>
      <c r="K2523" s="139"/>
      <c r="L2523" s="139"/>
      <c r="M2523" s="139"/>
      <c r="N2523" s="139"/>
      <c r="O2523" s="139"/>
      <c r="P2523" s="139"/>
      <c r="Q2523" s="139"/>
      <c r="R2523" s="139"/>
      <c r="S2523" s="139"/>
      <c r="T2523" s="139"/>
      <c r="U2523" s="139"/>
      <c r="V2523" s="139"/>
      <c r="W2523" s="139"/>
      <c r="X2523" s="139"/>
      <c r="Y2523" s="139"/>
      <c r="Z2523" s="139"/>
      <c r="AA2523" s="139"/>
      <c r="AB2523" s="139"/>
      <c r="AC2523" s="139"/>
      <c r="AD2523" s="139"/>
      <c r="AE2523" s="139"/>
      <c r="AF2523" s="163"/>
      <c r="AG2523" s="163"/>
      <c r="AH2523" s="163"/>
      <c r="AI2523" s="163"/>
      <c r="AJ2523" s="163"/>
      <c r="AK2523" s="164"/>
      <c r="AL2523" s="139"/>
      <c r="AM2523" s="139"/>
      <c r="AN2523" s="139"/>
      <c r="AO2523" s="139"/>
      <c r="BB2523" s="165"/>
      <c r="BC2523" s="161"/>
      <c r="BD2523" s="166"/>
      <c r="BJ2523" s="165"/>
      <c r="BK2523" s="161"/>
      <c r="BL2523" s="166"/>
      <c r="CJ2523" s="413"/>
      <c r="CK2523" s="413"/>
      <c r="CO2523" s="141"/>
    </row>
    <row r="2524" spans="1:93" s="5" customFormat="1" x14ac:dyDescent="0.25">
      <c r="A2524" s="139"/>
      <c r="B2524" s="139"/>
      <c r="C2524" s="139"/>
      <c r="D2524" s="139"/>
      <c r="E2524" s="139"/>
      <c r="F2524" s="139"/>
      <c r="G2524" s="139"/>
      <c r="H2524" s="139"/>
      <c r="I2524" s="139"/>
      <c r="J2524" s="139"/>
      <c r="K2524" s="139"/>
      <c r="L2524" s="139"/>
      <c r="M2524" s="139"/>
      <c r="N2524" s="139"/>
      <c r="O2524" s="139"/>
      <c r="P2524" s="139"/>
      <c r="Q2524" s="139"/>
      <c r="R2524" s="139"/>
      <c r="S2524" s="139"/>
      <c r="T2524" s="139"/>
      <c r="U2524" s="139"/>
      <c r="V2524" s="139"/>
      <c r="W2524" s="139"/>
      <c r="X2524" s="139"/>
      <c r="Y2524" s="139"/>
      <c r="Z2524" s="139"/>
      <c r="AA2524" s="139"/>
      <c r="AB2524" s="139"/>
      <c r="AC2524" s="139"/>
      <c r="AD2524" s="139"/>
      <c r="AE2524" s="139"/>
      <c r="AF2524" s="163"/>
      <c r="AG2524" s="163"/>
      <c r="AH2524" s="163"/>
      <c r="AI2524" s="163"/>
      <c r="AJ2524" s="163"/>
      <c r="AK2524" s="164"/>
      <c r="AL2524" s="139"/>
      <c r="AM2524" s="139"/>
      <c r="AN2524" s="139"/>
      <c r="AO2524" s="139"/>
      <c r="BB2524" s="165"/>
      <c r="BC2524" s="161"/>
      <c r="BD2524" s="166"/>
      <c r="BJ2524" s="165"/>
      <c r="BK2524" s="161"/>
      <c r="BL2524" s="166"/>
      <c r="CJ2524" s="413"/>
      <c r="CK2524" s="413"/>
      <c r="CO2524" s="141"/>
    </row>
    <row r="2525" spans="1:93" s="5" customFormat="1" x14ac:dyDescent="0.25">
      <c r="A2525" s="139"/>
      <c r="B2525" s="139"/>
      <c r="C2525" s="139"/>
      <c r="D2525" s="139"/>
      <c r="E2525" s="139"/>
      <c r="F2525" s="139"/>
      <c r="G2525" s="139"/>
      <c r="H2525" s="139"/>
      <c r="I2525" s="139"/>
      <c r="J2525" s="139"/>
      <c r="K2525" s="139"/>
      <c r="L2525" s="139"/>
      <c r="M2525" s="139"/>
      <c r="N2525" s="139"/>
      <c r="O2525" s="139"/>
      <c r="P2525" s="139"/>
      <c r="Q2525" s="139"/>
      <c r="R2525" s="139"/>
      <c r="S2525" s="139"/>
      <c r="T2525" s="139"/>
      <c r="U2525" s="139"/>
      <c r="V2525" s="139"/>
      <c r="W2525" s="139"/>
      <c r="X2525" s="139"/>
      <c r="Y2525" s="139"/>
      <c r="Z2525" s="139"/>
      <c r="AA2525" s="139"/>
      <c r="AB2525" s="139"/>
      <c r="AC2525" s="139"/>
      <c r="AD2525" s="139"/>
      <c r="AE2525" s="139"/>
      <c r="AF2525" s="163"/>
      <c r="AG2525" s="163"/>
      <c r="AH2525" s="163"/>
      <c r="AI2525" s="163"/>
      <c r="AJ2525" s="163"/>
      <c r="AK2525" s="164"/>
      <c r="AL2525" s="139"/>
      <c r="AM2525" s="139"/>
      <c r="AN2525" s="139"/>
      <c r="AO2525" s="139"/>
      <c r="BB2525" s="165"/>
      <c r="BC2525" s="161"/>
      <c r="BD2525" s="166"/>
      <c r="BJ2525" s="165"/>
      <c r="BK2525" s="161"/>
      <c r="BL2525" s="166"/>
      <c r="CJ2525" s="413"/>
      <c r="CK2525" s="413"/>
      <c r="CO2525" s="141"/>
    </row>
    <row r="2526" spans="1:93" s="5" customFormat="1" x14ac:dyDescent="0.25">
      <c r="A2526" s="139"/>
      <c r="B2526" s="139"/>
      <c r="C2526" s="139"/>
      <c r="D2526" s="139"/>
      <c r="E2526" s="139"/>
      <c r="F2526" s="139"/>
      <c r="G2526" s="139"/>
      <c r="H2526" s="139"/>
      <c r="I2526" s="139"/>
      <c r="J2526" s="139"/>
      <c r="K2526" s="139"/>
      <c r="L2526" s="139"/>
      <c r="M2526" s="139"/>
      <c r="N2526" s="139"/>
      <c r="O2526" s="139"/>
      <c r="P2526" s="139"/>
      <c r="Q2526" s="139"/>
      <c r="R2526" s="139"/>
      <c r="S2526" s="139"/>
      <c r="T2526" s="139"/>
      <c r="U2526" s="139"/>
      <c r="V2526" s="139"/>
      <c r="W2526" s="139"/>
      <c r="X2526" s="139"/>
      <c r="Y2526" s="139"/>
      <c r="Z2526" s="139"/>
      <c r="AA2526" s="139"/>
      <c r="AB2526" s="139"/>
      <c r="AC2526" s="139"/>
      <c r="AD2526" s="139"/>
      <c r="AE2526" s="139"/>
      <c r="AF2526" s="163"/>
      <c r="AG2526" s="163"/>
      <c r="AH2526" s="163"/>
      <c r="AI2526" s="163"/>
      <c r="AJ2526" s="163"/>
      <c r="AK2526" s="164"/>
      <c r="AL2526" s="139"/>
      <c r="AM2526" s="139"/>
      <c r="AN2526" s="139"/>
      <c r="AO2526" s="139"/>
      <c r="BB2526" s="165"/>
      <c r="BC2526" s="161"/>
      <c r="BD2526" s="166"/>
      <c r="BJ2526" s="165"/>
      <c r="BK2526" s="161"/>
      <c r="BL2526" s="166"/>
      <c r="CJ2526" s="413"/>
      <c r="CK2526" s="413"/>
      <c r="CO2526" s="141"/>
    </row>
    <row r="2527" spans="1:93" s="5" customFormat="1" x14ac:dyDescent="0.25">
      <c r="A2527" s="139"/>
      <c r="B2527" s="139"/>
      <c r="C2527" s="139"/>
      <c r="D2527" s="139"/>
      <c r="E2527" s="139"/>
      <c r="F2527" s="139"/>
      <c r="G2527" s="139"/>
      <c r="H2527" s="139"/>
      <c r="I2527" s="139"/>
      <c r="J2527" s="139"/>
      <c r="K2527" s="139"/>
      <c r="L2527" s="139"/>
      <c r="M2527" s="139"/>
      <c r="N2527" s="139"/>
      <c r="O2527" s="139"/>
      <c r="P2527" s="139"/>
      <c r="Q2527" s="139"/>
      <c r="R2527" s="139"/>
      <c r="S2527" s="139"/>
      <c r="T2527" s="139"/>
      <c r="U2527" s="139"/>
      <c r="V2527" s="139"/>
      <c r="W2527" s="139"/>
      <c r="X2527" s="139"/>
      <c r="Y2527" s="139"/>
      <c r="Z2527" s="139"/>
      <c r="AA2527" s="139"/>
      <c r="AB2527" s="139"/>
      <c r="AC2527" s="139"/>
      <c r="AD2527" s="139"/>
      <c r="AE2527" s="139"/>
      <c r="AF2527" s="163"/>
      <c r="AG2527" s="163"/>
      <c r="AH2527" s="163"/>
      <c r="AI2527" s="163"/>
      <c r="AJ2527" s="163"/>
      <c r="AK2527" s="164"/>
      <c r="AL2527" s="139"/>
      <c r="AM2527" s="139"/>
      <c r="AN2527" s="139"/>
      <c r="AO2527" s="139"/>
      <c r="BB2527" s="165"/>
      <c r="BC2527" s="161"/>
      <c r="BD2527" s="166"/>
      <c r="BJ2527" s="165"/>
      <c r="BK2527" s="161"/>
      <c r="BL2527" s="166"/>
      <c r="CJ2527" s="413"/>
      <c r="CK2527" s="413"/>
      <c r="CO2527" s="141"/>
    </row>
    <row r="2528" spans="1:93" s="5" customFormat="1" x14ac:dyDescent="0.25">
      <c r="A2528" s="139"/>
      <c r="B2528" s="139"/>
      <c r="C2528" s="139"/>
      <c r="D2528" s="139"/>
      <c r="E2528" s="139"/>
      <c r="F2528" s="139"/>
      <c r="G2528" s="139"/>
      <c r="H2528" s="139"/>
      <c r="I2528" s="139"/>
      <c r="J2528" s="139"/>
      <c r="K2528" s="139"/>
      <c r="L2528" s="139"/>
      <c r="M2528" s="139"/>
      <c r="N2528" s="139"/>
      <c r="O2528" s="139"/>
      <c r="P2528" s="139"/>
      <c r="Q2528" s="139"/>
      <c r="R2528" s="139"/>
      <c r="S2528" s="139"/>
      <c r="T2528" s="139"/>
      <c r="U2528" s="139"/>
      <c r="V2528" s="139"/>
      <c r="W2528" s="139"/>
      <c r="X2528" s="139"/>
      <c r="Y2528" s="139"/>
      <c r="Z2528" s="139"/>
      <c r="AA2528" s="139"/>
      <c r="AB2528" s="139"/>
      <c r="AC2528" s="139"/>
      <c r="AD2528" s="139"/>
      <c r="AE2528" s="139"/>
      <c r="AF2528" s="163"/>
      <c r="AG2528" s="163"/>
      <c r="AH2528" s="163"/>
      <c r="AI2528" s="163"/>
      <c r="AJ2528" s="163"/>
      <c r="AK2528" s="164"/>
      <c r="AL2528" s="139"/>
      <c r="AM2528" s="139"/>
      <c r="AN2528" s="139"/>
      <c r="AO2528" s="139"/>
      <c r="BB2528" s="165"/>
      <c r="BC2528" s="161"/>
      <c r="BD2528" s="166"/>
      <c r="BJ2528" s="165"/>
      <c r="BK2528" s="161"/>
      <c r="BL2528" s="166"/>
      <c r="CJ2528" s="413"/>
      <c r="CK2528" s="413"/>
      <c r="CO2528" s="141"/>
    </row>
    <row r="2529" spans="1:93" s="5" customFormat="1" x14ac:dyDescent="0.25">
      <c r="A2529" s="139"/>
      <c r="B2529" s="139"/>
      <c r="C2529" s="139"/>
      <c r="D2529" s="139"/>
      <c r="E2529" s="139"/>
      <c r="F2529" s="139"/>
      <c r="G2529" s="139"/>
      <c r="H2529" s="139"/>
      <c r="I2529" s="139"/>
      <c r="J2529" s="139"/>
      <c r="K2529" s="139"/>
      <c r="L2529" s="139"/>
      <c r="M2529" s="139"/>
      <c r="N2529" s="139"/>
      <c r="O2529" s="139"/>
      <c r="P2529" s="139"/>
      <c r="Q2529" s="139"/>
      <c r="R2529" s="139"/>
      <c r="S2529" s="139"/>
      <c r="T2529" s="139"/>
      <c r="U2529" s="139"/>
      <c r="V2529" s="139"/>
      <c r="W2529" s="139"/>
      <c r="X2529" s="139"/>
      <c r="Y2529" s="139"/>
      <c r="Z2529" s="139"/>
      <c r="AA2529" s="139"/>
      <c r="AB2529" s="139"/>
      <c r="AC2529" s="139"/>
      <c r="AD2529" s="139"/>
      <c r="AE2529" s="139"/>
      <c r="AF2529" s="163"/>
      <c r="AG2529" s="163"/>
      <c r="AH2529" s="163"/>
      <c r="AI2529" s="163"/>
      <c r="AJ2529" s="163"/>
      <c r="AK2529" s="164"/>
      <c r="AL2529" s="139"/>
      <c r="AM2529" s="139"/>
      <c r="AN2529" s="139"/>
      <c r="AO2529" s="139"/>
      <c r="BB2529" s="165"/>
      <c r="BC2529" s="161"/>
      <c r="BD2529" s="166"/>
      <c r="BJ2529" s="165"/>
      <c r="BK2529" s="161"/>
      <c r="BL2529" s="166"/>
      <c r="CJ2529" s="413"/>
      <c r="CK2529" s="413"/>
      <c r="CO2529" s="141"/>
    </row>
    <row r="2530" spans="1:93" s="5" customFormat="1" x14ac:dyDescent="0.25">
      <c r="A2530" s="139"/>
      <c r="B2530" s="139"/>
      <c r="C2530" s="139"/>
      <c r="D2530" s="139"/>
      <c r="E2530" s="139"/>
      <c r="F2530" s="139"/>
      <c r="G2530" s="139"/>
      <c r="H2530" s="139"/>
      <c r="I2530" s="139"/>
      <c r="J2530" s="139"/>
      <c r="K2530" s="139"/>
      <c r="L2530" s="139"/>
      <c r="M2530" s="139"/>
      <c r="N2530" s="139"/>
      <c r="O2530" s="139"/>
      <c r="P2530" s="139"/>
      <c r="Q2530" s="139"/>
      <c r="R2530" s="139"/>
      <c r="S2530" s="139"/>
      <c r="T2530" s="139"/>
      <c r="U2530" s="139"/>
      <c r="V2530" s="139"/>
      <c r="W2530" s="139"/>
      <c r="X2530" s="139"/>
      <c r="Y2530" s="139"/>
      <c r="Z2530" s="139"/>
      <c r="AA2530" s="139"/>
      <c r="AB2530" s="139"/>
      <c r="AC2530" s="139"/>
      <c r="AD2530" s="139"/>
      <c r="AE2530" s="139"/>
      <c r="AF2530" s="163"/>
      <c r="AG2530" s="163"/>
      <c r="AH2530" s="163"/>
      <c r="AI2530" s="163"/>
      <c r="AJ2530" s="163"/>
      <c r="AK2530" s="164"/>
      <c r="AL2530" s="139"/>
      <c r="AM2530" s="139"/>
      <c r="AN2530" s="139"/>
      <c r="AO2530" s="139"/>
      <c r="BB2530" s="165"/>
      <c r="BC2530" s="161"/>
      <c r="BD2530" s="166"/>
      <c r="BJ2530" s="165"/>
      <c r="BK2530" s="161"/>
      <c r="BL2530" s="166"/>
      <c r="CJ2530" s="413"/>
      <c r="CK2530" s="413"/>
      <c r="CO2530" s="141"/>
    </row>
    <row r="2531" spans="1:93" s="5" customFormat="1" x14ac:dyDescent="0.25">
      <c r="A2531" s="139"/>
      <c r="B2531" s="139"/>
      <c r="C2531" s="139"/>
      <c r="D2531" s="139"/>
      <c r="E2531" s="139"/>
      <c r="F2531" s="139"/>
      <c r="G2531" s="139"/>
      <c r="H2531" s="139"/>
      <c r="I2531" s="139"/>
      <c r="J2531" s="139"/>
      <c r="K2531" s="139"/>
      <c r="L2531" s="139"/>
      <c r="M2531" s="139"/>
      <c r="N2531" s="139"/>
      <c r="O2531" s="139"/>
      <c r="P2531" s="139"/>
      <c r="Q2531" s="139"/>
      <c r="R2531" s="139"/>
      <c r="S2531" s="139"/>
      <c r="T2531" s="139"/>
      <c r="U2531" s="139"/>
      <c r="V2531" s="139"/>
      <c r="W2531" s="139"/>
      <c r="X2531" s="139"/>
      <c r="Y2531" s="139"/>
      <c r="Z2531" s="139"/>
      <c r="AA2531" s="139"/>
      <c r="AB2531" s="139"/>
      <c r="AC2531" s="139"/>
      <c r="AD2531" s="139"/>
      <c r="AE2531" s="139"/>
      <c r="AF2531" s="163"/>
      <c r="AG2531" s="163"/>
      <c r="AH2531" s="163"/>
      <c r="AI2531" s="163"/>
      <c r="AJ2531" s="163"/>
      <c r="AK2531" s="164"/>
      <c r="AL2531" s="139"/>
      <c r="AM2531" s="139"/>
      <c r="AN2531" s="139"/>
      <c r="AO2531" s="139"/>
      <c r="BB2531" s="165"/>
      <c r="BC2531" s="161"/>
      <c r="BD2531" s="166"/>
      <c r="BJ2531" s="165"/>
      <c r="BK2531" s="161"/>
      <c r="BL2531" s="166"/>
      <c r="CJ2531" s="413"/>
      <c r="CK2531" s="413"/>
      <c r="CO2531" s="141"/>
    </row>
    <row r="2532" spans="1:93" s="5" customFormat="1" x14ac:dyDescent="0.25">
      <c r="A2532" s="139"/>
      <c r="B2532" s="139"/>
      <c r="C2532" s="139"/>
      <c r="D2532" s="139"/>
      <c r="E2532" s="139"/>
      <c r="F2532" s="139"/>
      <c r="G2532" s="139"/>
      <c r="H2532" s="139"/>
      <c r="I2532" s="139"/>
      <c r="J2532" s="139"/>
      <c r="K2532" s="139"/>
      <c r="L2532" s="139"/>
      <c r="M2532" s="139"/>
      <c r="N2532" s="139"/>
      <c r="O2532" s="139"/>
      <c r="P2532" s="139"/>
      <c r="Q2532" s="139"/>
      <c r="R2532" s="139"/>
      <c r="S2532" s="139"/>
      <c r="T2532" s="139"/>
      <c r="U2532" s="139"/>
      <c r="V2532" s="139"/>
      <c r="W2532" s="139"/>
      <c r="X2532" s="139"/>
      <c r="Y2532" s="139"/>
      <c r="Z2532" s="139"/>
      <c r="AA2532" s="139"/>
      <c r="AB2532" s="139"/>
      <c r="AC2532" s="139"/>
      <c r="AD2532" s="139"/>
      <c r="AE2532" s="139"/>
      <c r="AF2532" s="163"/>
      <c r="AG2532" s="163"/>
      <c r="AH2532" s="163"/>
      <c r="AI2532" s="163"/>
      <c r="AJ2532" s="163"/>
      <c r="AK2532" s="164"/>
      <c r="AL2532" s="139"/>
      <c r="AM2532" s="139"/>
      <c r="AN2532" s="139"/>
      <c r="AO2532" s="139"/>
      <c r="BB2532" s="165"/>
      <c r="BC2532" s="161"/>
      <c r="BD2532" s="166"/>
      <c r="BJ2532" s="165"/>
      <c r="BK2532" s="161"/>
      <c r="BL2532" s="166"/>
      <c r="CJ2532" s="413"/>
      <c r="CK2532" s="413"/>
      <c r="CO2532" s="141"/>
    </row>
    <row r="2533" spans="1:93" s="5" customFormat="1" x14ac:dyDescent="0.25">
      <c r="A2533" s="139"/>
      <c r="B2533" s="139"/>
      <c r="C2533" s="139"/>
      <c r="D2533" s="139"/>
      <c r="E2533" s="139"/>
      <c r="F2533" s="139"/>
      <c r="G2533" s="139"/>
      <c r="H2533" s="139"/>
      <c r="I2533" s="139"/>
      <c r="J2533" s="139"/>
      <c r="K2533" s="139"/>
      <c r="L2533" s="139"/>
      <c r="M2533" s="139"/>
      <c r="N2533" s="139"/>
      <c r="O2533" s="139"/>
      <c r="P2533" s="139"/>
      <c r="Q2533" s="139"/>
      <c r="R2533" s="139"/>
      <c r="S2533" s="139"/>
      <c r="T2533" s="139"/>
      <c r="U2533" s="139"/>
      <c r="V2533" s="139"/>
      <c r="W2533" s="139"/>
      <c r="X2533" s="139"/>
      <c r="Y2533" s="139"/>
      <c r="Z2533" s="139"/>
      <c r="AA2533" s="139"/>
      <c r="AB2533" s="139"/>
      <c r="AC2533" s="139"/>
      <c r="AD2533" s="139"/>
      <c r="AE2533" s="139"/>
      <c r="AF2533" s="163"/>
      <c r="AG2533" s="163"/>
      <c r="AH2533" s="163"/>
      <c r="AI2533" s="163"/>
      <c r="AJ2533" s="163"/>
      <c r="AK2533" s="164"/>
      <c r="AL2533" s="139"/>
      <c r="AM2533" s="139"/>
      <c r="AN2533" s="139"/>
      <c r="AO2533" s="139"/>
      <c r="BB2533" s="165"/>
      <c r="BC2533" s="161"/>
      <c r="BD2533" s="166"/>
      <c r="BJ2533" s="165"/>
      <c r="BK2533" s="161"/>
      <c r="BL2533" s="166"/>
      <c r="CJ2533" s="413"/>
      <c r="CK2533" s="413"/>
      <c r="CO2533" s="141"/>
    </row>
    <row r="2534" spans="1:93" s="5" customFormat="1" x14ac:dyDescent="0.25">
      <c r="A2534" s="139"/>
      <c r="B2534" s="139"/>
      <c r="C2534" s="139"/>
      <c r="D2534" s="139"/>
      <c r="E2534" s="139"/>
      <c r="F2534" s="139"/>
      <c r="G2534" s="139"/>
      <c r="H2534" s="139"/>
      <c r="I2534" s="139"/>
      <c r="J2534" s="139"/>
      <c r="K2534" s="139"/>
      <c r="L2534" s="139"/>
      <c r="M2534" s="139"/>
      <c r="N2534" s="139"/>
      <c r="O2534" s="139"/>
      <c r="P2534" s="139"/>
      <c r="Q2534" s="139"/>
      <c r="R2534" s="139"/>
      <c r="S2534" s="139"/>
      <c r="T2534" s="139"/>
      <c r="U2534" s="139"/>
      <c r="V2534" s="139"/>
      <c r="W2534" s="139"/>
      <c r="X2534" s="139"/>
      <c r="Y2534" s="139"/>
      <c r="Z2534" s="139"/>
      <c r="AA2534" s="139"/>
      <c r="AB2534" s="139"/>
      <c r="AC2534" s="139"/>
      <c r="AD2534" s="139"/>
      <c r="AE2534" s="139"/>
      <c r="AF2534" s="163"/>
      <c r="AG2534" s="163"/>
      <c r="AH2534" s="163"/>
      <c r="AI2534" s="163"/>
      <c r="AJ2534" s="163"/>
      <c r="AK2534" s="164"/>
      <c r="AL2534" s="139"/>
      <c r="AM2534" s="139"/>
      <c r="AN2534" s="139"/>
      <c r="AO2534" s="139"/>
      <c r="BB2534" s="165"/>
      <c r="BC2534" s="161"/>
      <c r="BD2534" s="166"/>
      <c r="BJ2534" s="165"/>
      <c r="BK2534" s="161"/>
      <c r="BL2534" s="166"/>
      <c r="CJ2534" s="413"/>
      <c r="CK2534" s="413"/>
      <c r="CO2534" s="141"/>
    </row>
    <row r="2535" spans="1:93" s="5" customFormat="1" x14ac:dyDescent="0.25">
      <c r="A2535" s="139"/>
      <c r="B2535" s="139"/>
      <c r="C2535" s="139"/>
      <c r="D2535" s="139"/>
      <c r="E2535" s="139"/>
      <c r="F2535" s="139"/>
      <c r="G2535" s="139"/>
      <c r="H2535" s="139"/>
      <c r="I2535" s="139"/>
      <c r="J2535" s="139"/>
      <c r="K2535" s="139"/>
      <c r="L2535" s="139"/>
      <c r="M2535" s="139"/>
      <c r="N2535" s="139"/>
      <c r="O2535" s="139"/>
      <c r="P2535" s="139"/>
      <c r="Q2535" s="139"/>
      <c r="R2535" s="139"/>
      <c r="S2535" s="139"/>
      <c r="T2535" s="139"/>
      <c r="U2535" s="139"/>
      <c r="V2535" s="139"/>
      <c r="W2535" s="139"/>
      <c r="X2535" s="139"/>
      <c r="Y2535" s="139"/>
      <c r="Z2535" s="139"/>
      <c r="AA2535" s="139"/>
      <c r="AB2535" s="139"/>
      <c r="AC2535" s="139"/>
      <c r="AD2535" s="139"/>
      <c r="AE2535" s="139"/>
      <c r="AF2535" s="163"/>
      <c r="AG2535" s="163"/>
      <c r="AH2535" s="163"/>
      <c r="AI2535" s="163"/>
      <c r="AJ2535" s="163"/>
      <c r="AK2535" s="164"/>
      <c r="AL2535" s="139"/>
      <c r="AM2535" s="139"/>
      <c r="AN2535" s="139"/>
      <c r="AO2535" s="139"/>
      <c r="BB2535" s="165"/>
      <c r="BC2535" s="161"/>
      <c r="BD2535" s="166"/>
      <c r="BJ2535" s="165"/>
      <c r="BK2535" s="161"/>
      <c r="BL2535" s="166"/>
      <c r="CJ2535" s="413"/>
      <c r="CK2535" s="413"/>
      <c r="CO2535" s="141"/>
    </row>
    <row r="2536" spans="1:93" s="5" customFormat="1" x14ac:dyDescent="0.25">
      <c r="A2536" s="139"/>
      <c r="B2536" s="139"/>
      <c r="C2536" s="139"/>
      <c r="D2536" s="139"/>
      <c r="E2536" s="139"/>
      <c r="F2536" s="139"/>
      <c r="G2536" s="139"/>
      <c r="H2536" s="139"/>
      <c r="I2536" s="139"/>
      <c r="J2536" s="139"/>
      <c r="K2536" s="139"/>
      <c r="L2536" s="139"/>
      <c r="M2536" s="139"/>
      <c r="N2536" s="139"/>
      <c r="O2536" s="139"/>
      <c r="P2536" s="139"/>
      <c r="Q2536" s="139"/>
      <c r="R2536" s="139"/>
      <c r="S2536" s="139"/>
      <c r="T2536" s="139"/>
      <c r="U2536" s="139"/>
      <c r="V2536" s="139"/>
      <c r="W2536" s="139"/>
      <c r="X2536" s="139"/>
      <c r="Y2536" s="139"/>
      <c r="Z2536" s="139"/>
      <c r="AA2536" s="139"/>
      <c r="AB2536" s="139"/>
      <c r="AC2536" s="139"/>
      <c r="AD2536" s="139"/>
      <c r="AE2536" s="139"/>
      <c r="AF2536" s="163"/>
      <c r="AG2536" s="163"/>
      <c r="AH2536" s="163"/>
      <c r="AI2536" s="163"/>
      <c r="AJ2536" s="163"/>
      <c r="AK2536" s="164"/>
      <c r="AL2536" s="139"/>
      <c r="AM2536" s="139"/>
      <c r="AN2536" s="139"/>
      <c r="AO2536" s="139"/>
      <c r="BB2536" s="165"/>
      <c r="BC2536" s="161"/>
      <c r="BD2536" s="166"/>
      <c r="BJ2536" s="165"/>
      <c r="BK2536" s="161"/>
      <c r="BL2536" s="166"/>
      <c r="CJ2536" s="413"/>
      <c r="CK2536" s="413"/>
      <c r="CO2536" s="141"/>
    </row>
    <row r="2537" spans="1:93" s="5" customFormat="1" x14ac:dyDescent="0.25">
      <c r="A2537" s="139"/>
      <c r="B2537" s="139"/>
      <c r="C2537" s="139"/>
      <c r="D2537" s="139"/>
      <c r="E2537" s="139"/>
      <c r="F2537" s="139"/>
      <c r="G2537" s="139"/>
      <c r="H2537" s="139"/>
      <c r="I2537" s="139"/>
      <c r="J2537" s="139"/>
      <c r="K2537" s="139"/>
      <c r="L2537" s="139"/>
      <c r="M2537" s="139"/>
      <c r="N2537" s="139"/>
      <c r="O2537" s="139"/>
      <c r="P2537" s="139"/>
      <c r="Q2537" s="139"/>
      <c r="R2537" s="139"/>
      <c r="S2537" s="139"/>
      <c r="T2537" s="139"/>
      <c r="U2537" s="139"/>
      <c r="V2537" s="139"/>
      <c r="W2537" s="139"/>
      <c r="X2537" s="139"/>
      <c r="Y2537" s="139"/>
      <c r="Z2537" s="139"/>
      <c r="AA2537" s="139"/>
      <c r="AB2537" s="139"/>
      <c r="AC2537" s="139"/>
      <c r="AD2537" s="139"/>
      <c r="AE2537" s="139"/>
      <c r="AF2537" s="163"/>
      <c r="AG2537" s="163"/>
      <c r="AH2537" s="163"/>
      <c r="AI2537" s="163"/>
      <c r="AJ2537" s="163"/>
      <c r="AK2537" s="164"/>
      <c r="AL2537" s="139"/>
      <c r="AM2537" s="139"/>
      <c r="AN2537" s="139"/>
      <c r="AO2537" s="139"/>
      <c r="BB2537" s="165"/>
      <c r="BC2537" s="161"/>
      <c r="BD2537" s="166"/>
      <c r="BJ2537" s="165"/>
      <c r="BK2537" s="161"/>
      <c r="BL2537" s="166"/>
      <c r="CJ2537" s="413"/>
      <c r="CK2537" s="413"/>
      <c r="CO2537" s="141"/>
    </row>
    <row r="2538" spans="1:93" s="5" customFormat="1" x14ac:dyDescent="0.25">
      <c r="A2538" s="139"/>
      <c r="B2538" s="139"/>
      <c r="C2538" s="139"/>
      <c r="D2538" s="139"/>
      <c r="E2538" s="139"/>
      <c r="F2538" s="139"/>
      <c r="G2538" s="139"/>
      <c r="H2538" s="139"/>
      <c r="I2538" s="139"/>
      <c r="J2538" s="139"/>
      <c r="K2538" s="139"/>
      <c r="L2538" s="139"/>
      <c r="M2538" s="139"/>
      <c r="N2538" s="139"/>
      <c r="O2538" s="139"/>
      <c r="P2538" s="139"/>
      <c r="Q2538" s="139"/>
      <c r="R2538" s="139"/>
      <c r="S2538" s="139"/>
      <c r="T2538" s="139"/>
      <c r="U2538" s="139"/>
      <c r="V2538" s="139"/>
      <c r="W2538" s="139"/>
      <c r="X2538" s="139"/>
      <c r="Y2538" s="139"/>
      <c r="Z2538" s="139"/>
      <c r="AA2538" s="139"/>
      <c r="AB2538" s="139"/>
      <c r="AC2538" s="139"/>
      <c r="AD2538" s="139"/>
      <c r="AE2538" s="139"/>
      <c r="AF2538" s="163"/>
      <c r="AG2538" s="163"/>
      <c r="AH2538" s="163"/>
      <c r="AI2538" s="163"/>
      <c r="AJ2538" s="163"/>
      <c r="AK2538" s="164"/>
      <c r="AL2538" s="139"/>
      <c r="AM2538" s="139"/>
      <c r="AN2538" s="139"/>
      <c r="AO2538" s="139"/>
      <c r="BB2538" s="165"/>
      <c r="BC2538" s="161"/>
      <c r="BD2538" s="166"/>
      <c r="BJ2538" s="165"/>
      <c r="BK2538" s="161"/>
      <c r="BL2538" s="166"/>
      <c r="CJ2538" s="413"/>
      <c r="CK2538" s="413"/>
      <c r="CO2538" s="141"/>
    </row>
    <row r="2539" spans="1:93" s="5" customFormat="1" x14ac:dyDescent="0.25">
      <c r="A2539" s="139"/>
      <c r="B2539" s="139"/>
      <c r="C2539" s="139"/>
      <c r="D2539" s="139"/>
      <c r="E2539" s="139"/>
      <c r="F2539" s="139"/>
      <c r="G2539" s="139"/>
      <c r="H2539" s="139"/>
      <c r="I2539" s="139"/>
      <c r="J2539" s="139"/>
      <c r="K2539" s="139"/>
      <c r="L2539" s="139"/>
      <c r="M2539" s="139"/>
      <c r="N2539" s="139"/>
      <c r="O2539" s="139"/>
      <c r="P2539" s="139"/>
      <c r="Q2539" s="139"/>
      <c r="R2539" s="139"/>
      <c r="S2539" s="139"/>
      <c r="T2539" s="139"/>
      <c r="U2539" s="139"/>
      <c r="V2539" s="139"/>
      <c r="W2539" s="139"/>
      <c r="X2539" s="139"/>
      <c r="Y2539" s="139"/>
      <c r="Z2539" s="139"/>
      <c r="AA2539" s="139"/>
      <c r="AB2539" s="139"/>
      <c r="AC2539" s="139"/>
      <c r="AD2539" s="139"/>
      <c r="AE2539" s="139"/>
      <c r="AF2539" s="163"/>
      <c r="AG2539" s="163"/>
      <c r="AH2539" s="163"/>
      <c r="AI2539" s="163"/>
      <c r="AJ2539" s="163"/>
      <c r="AK2539" s="164"/>
      <c r="AL2539" s="139"/>
      <c r="AM2539" s="139"/>
      <c r="AN2539" s="139"/>
      <c r="AO2539" s="139"/>
      <c r="BB2539" s="165"/>
      <c r="BC2539" s="161"/>
      <c r="BD2539" s="166"/>
      <c r="BJ2539" s="165"/>
      <c r="BK2539" s="161"/>
      <c r="BL2539" s="166"/>
      <c r="CJ2539" s="413"/>
      <c r="CK2539" s="413"/>
      <c r="CO2539" s="141"/>
    </row>
    <row r="2540" spans="1:93" s="5" customFormat="1" x14ac:dyDescent="0.25">
      <c r="A2540" s="139"/>
      <c r="B2540" s="139"/>
      <c r="C2540" s="139"/>
      <c r="D2540" s="139"/>
      <c r="E2540" s="139"/>
      <c r="F2540" s="139"/>
      <c r="G2540" s="139"/>
      <c r="H2540" s="139"/>
      <c r="I2540" s="139"/>
      <c r="J2540" s="139"/>
      <c r="K2540" s="139"/>
      <c r="L2540" s="139"/>
      <c r="M2540" s="139"/>
      <c r="N2540" s="139"/>
      <c r="O2540" s="139"/>
      <c r="P2540" s="139"/>
      <c r="Q2540" s="139"/>
      <c r="R2540" s="139"/>
      <c r="S2540" s="139"/>
      <c r="T2540" s="139"/>
      <c r="U2540" s="139"/>
      <c r="V2540" s="139"/>
      <c r="W2540" s="139"/>
      <c r="X2540" s="139"/>
      <c r="Y2540" s="139"/>
      <c r="Z2540" s="139"/>
      <c r="AA2540" s="139"/>
      <c r="AB2540" s="139"/>
      <c r="AC2540" s="139"/>
      <c r="AD2540" s="139"/>
      <c r="AE2540" s="139"/>
      <c r="AF2540" s="163"/>
      <c r="AG2540" s="163"/>
      <c r="AH2540" s="163"/>
      <c r="AI2540" s="163"/>
      <c r="AJ2540" s="163"/>
      <c r="AK2540" s="164"/>
      <c r="AL2540" s="139"/>
      <c r="AM2540" s="139"/>
      <c r="AN2540" s="139"/>
      <c r="AO2540" s="139"/>
      <c r="BB2540" s="165"/>
      <c r="BC2540" s="161"/>
      <c r="BD2540" s="166"/>
      <c r="BJ2540" s="165"/>
      <c r="BK2540" s="161"/>
      <c r="BL2540" s="166"/>
      <c r="CJ2540" s="413"/>
      <c r="CK2540" s="413"/>
      <c r="CO2540" s="141"/>
    </row>
    <row r="2541" spans="1:93" s="5" customFormat="1" x14ac:dyDescent="0.25">
      <c r="A2541" s="139"/>
      <c r="B2541" s="139"/>
      <c r="C2541" s="139"/>
      <c r="D2541" s="139"/>
      <c r="E2541" s="139"/>
      <c r="F2541" s="139"/>
      <c r="G2541" s="139"/>
      <c r="H2541" s="139"/>
      <c r="I2541" s="139"/>
      <c r="J2541" s="139"/>
      <c r="K2541" s="139"/>
      <c r="L2541" s="139"/>
      <c r="M2541" s="139"/>
      <c r="N2541" s="139"/>
      <c r="O2541" s="139"/>
      <c r="P2541" s="139"/>
      <c r="Q2541" s="139"/>
      <c r="R2541" s="139"/>
      <c r="S2541" s="139"/>
      <c r="T2541" s="139"/>
      <c r="U2541" s="139"/>
      <c r="V2541" s="139"/>
      <c r="W2541" s="139"/>
      <c r="X2541" s="139"/>
      <c r="Y2541" s="139"/>
      <c r="Z2541" s="139"/>
      <c r="AA2541" s="139"/>
      <c r="AB2541" s="139"/>
      <c r="AC2541" s="139"/>
      <c r="AD2541" s="139"/>
      <c r="AE2541" s="139"/>
      <c r="AF2541" s="163"/>
      <c r="AG2541" s="163"/>
      <c r="AH2541" s="163"/>
      <c r="AI2541" s="163"/>
      <c r="AJ2541" s="163"/>
      <c r="AK2541" s="164"/>
      <c r="AL2541" s="139"/>
      <c r="AM2541" s="139"/>
      <c r="AN2541" s="139"/>
      <c r="AO2541" s="139"/>
      <c r="BB2541" s="165"/>
      <c r="BC2541" s="161"/>
      <c r="BD2541" s="166"/>
      <c r="BJ2541" s="165"/>
      <c r="BK2541" s="161"/>
      <c r="BL2541" s="166"/>
      <c r="CJ2541" s="413"/>
      <c r="CK2541" s="413"/>
      <c r="CO2541" s="141"/>
    </row>
    <row r="2542" spans="1:93" s="5" customFormat="1" x14ac:dyDescent="0.25">
      <c r="A2542" s="139"/>
      <c r="B2542" s="139"/>
      <c r="C2542" s="139"/>
      <c r="D2542" s="139"/>
      <c r="E2542" s="139"/>
      <c r="F2542" s="139"/>
      <c r="G2542" s="139"/>
      <c r="H2542" s="139"/>
      <c r="I2542" s="139"/>
      <c r="J2542" s="139"/>
      <c r="K2542" s="139"/>
      <c r="L2542" s="139"/>
      <c r="M2542" s="139"/>
      <c r="N2542" s="139"/>
      <c r="O2542" s="139"/>
      <c r="P2542" s="139"/>
      <c r="Q2542" s="139"/>
      <c r="R2542" s="139"/>
      <c r="S2542" s="139"/>
      <c r="T2542" s="139"/>
      <c r="U2542" s="139"/>
      <c r="V2542" s="139"/>
      <c r="W2542" s="139"/>
      <c r="X2542" s="139"/>
      <c r="Y2542" s="139"/>
      <c r="Z2542" s="139"/>
      <c r="AA2542" s="139"/>
      <c r="AB2542" s="139"/>
      <c r="AC2542" s="139"/>
      <c r="AD2542" s="139"/>
      <c r="AE2542" s="139"/>
      <c r="AF2542" s="163"/>
      <c r="AG2542" s="163"/>
      <c r="AH2542" s="163"/>
      <c r="AI2542" s="163"/>
      <c r="AJ2542" s="163"/>
      <c r="AK2542" s="164"/>
      <c r="AL2542" s="139"/>
      <c r="AM2542" s="139"/>
      <c r="AN2542" s="139"/>
      <c r="AO2542" s="139"/>
      <c r="BB2542" s="165"/>
      <c r="BC2542" s="161"/>
      <c r="BD2542" s="166"/>
      <c r="BJ2542" s="165"/>
      <c r="BK2542" s="161"/>
      <c r="BL2542" s="166"/>
      <c r="CJ2542" s="413"/>
      <c r="CK2542" s="413"/>
      <c r="CO2542" s="141"/>
    </row>
    <row r="2543" spans="1:93" s="5" customFormat="1" x14ac:dyDescent="0.25">
      <c r="A2543" s="139"/>
      <c r="B2543" s="139"/>
      <c r="C2543" s="139"/>
      <c r="D2543" s="139"/>
      <c r="E2543" s="139"/>
      <c r="F2543" s="139"/>
      <c r="G2543" s="139"/>
      <c r="H2543" s="139"/>
      <c r="I2543" s="139"/>
      <c r="J2543" s="139"/>
      <c r="K2543" s="139"/>
      <c r="L2543" s="139"/>
      <c r="M2543" s="139"/>
      <c r="N2543" s="139"/>
      <c r="O2543" s="139"/>
      <c r="P2543" s="139"/>
      <c r="Q2543" s="139"/>
      <c r="R2543" s="139"/>
      <c r="S2543" s="139"/>
      <c r="T2543" s="139"/>
      <c r="U2543" s="139"/>
      <c r="V2543" s="139"/>
      <c r="W2543" s="139"/>
      <c r="X2543" s="139"/>
      <c r="Y2543" s="139"/>
      <c r="Z2543" s="139"/>
      <c r="AA2543" s="139"/>
      <c r="AB2543" s="139"/>
      <c r="AC2543" s="139"/>
      <c r="AD2543" s="139"/>
      <c r="AE2543" s="139"/>
      <c r="AF2543" s="163"/>
      <c r="AG2543" s="163"/>
      <c r="AH2543" s="163"/>
      <c r="AI2543" s="163"/>
      <c r="AJ2543" s="163"/>
      <c r="AK2543" s="164"/>
      <c r="AL2543" s="139"/>
      <c r="AM2543" s="139"/>
      <c r="AN2543" s="139"/>
      <c r="AO2543" s="139"/>
      <c r="BB2543" s="165"/>
      <c r="BC2543" s="161"/>
      <c r="BD2543" s="166"/>
      <c r="BJ2543" s="165"/>
      <c r="BK2543" s="161"/>
      <c r="BL2543" s="166"/>
      <c r="CJ2543" s="413"/>
      <c r="CK2543" s="413"/>
      <c r="CO2543" s="141"/>
    </row>
    <row r="2544" spans="1:93" s="5" customFormat="1" x14ac:dyDescent="0.25">
      <c r="A2544" s="139"/>
      <c r="B2544" s="139"/>
      <c r="C2544" s="139"/>
      <c r="D2544" s="139"/>
      <c r="E2544" s="139"/>
      <c r="F2544" s="139"/>
      <c r="G2544" s="139"/>
      <c r="H2544" s="139"/>
      <c r="I2544" s="139"/>
      <c r="J2544" s="139"/>
      <c r="K2544" s="139"/>
      <c r="L2544" s="139"/>
      <c r="M2544" s="139"/>
      <c r="N2544" s="139"/>
      <c r="O2544" s="139"/>
      <c r="P2544" s="139"/>
      <c r="Q2544" s="139"/>
      <c r="R2544" s="139"/>
      <c r="S2544" s="139"/>
      <c r="T2544" s="139"/>
      <c r="U2544" s="139"/>
      <c r="V2544" s="139"/>
      <c r="W2544" s="139"/>
      <c r="X2544" s="139"/>
      <c r="Y2544" s="139"/>
      <c r="Z2544" s="139"/>
      <c r="AA2544" s="139"/>
      <c r="AB2544" s="139"/>
      <c r="AC2544" s="139"/>
      <c r="AD2544" s="139"/>
      <c r="AE2544" s="139"/>
      <c r="AF2544" s="163"/>
      <c r="AG2544" s="163"/>
      <c r="AH2544" s="163"/>
      <c r="AI2544" s="163"/>
      <c r="AJ2544" s="163"/>
      <c r="AK2544" s="164"/>
      <c r="AL2544" s="139"/>
      <c r="AM2544" s="139"/>
      <c r="AN2544" s="139"/>
      <c r="AO2544" s="139"/>
      <c r="BB2544" s="165"/>
      <c r="BC2544" s="161"/>
      <c r="BD2544" s="166"/>
      <c r="BJ2544" s="165"/>
      <c r="BK2544" s="161"/>
      <c r="BL2544" s="166"/>
      <c r="CJ2544" s="413"/>
      <c r="CK2544" s="413"/>
      <c r="CO2544" s="141"/>
    </row>
    <row r="2545" spans="1:93" s="5" customFormat="1" x14ac:dyDescent="0.25">
      <c r="A2545" s="139"/>
      <c r="B2545" s="139"/>
      <c r="C2545" s="139"/>
      <c r="D2545" s="139"/>
      <c r="E2545" s="139"/>
      <c r="F2545" s="139"/>
      <c r="G2545" s="139"/>
      <c r="H2545" s="139"/>
      <c r="I2545" s="139"/>
      <c r="J2545" s="139"/>
      <c r="K2545" s="139"/>
      <c r="L2545" s="139"/>
      <c r="M2545" s="139"/>
      <c r="N2545" s="139"/>
      <c r="O2545" s="139"/>
      <c r="P2545" s="139"/>
      <c r="Q2545" s="139"/>
      <c r="R2545" s="139"/>
      <c r="S2545" s="139"/>
      <c r="T2545" s="139"/>
      <c r="U2545" s="139"/>
      <c r="V2545" s="139"/>
      <c r="W2545" s="139"/>
      <c r="X2545" s="139"/>
      <c r="Y2545" s="139"/>
      <c r="Z2545" s="139"/>
      <c r="AA2545" s="139"/>
      <c r="AB2545" s="139"/>
      <c r="AC2545" s="139"/>
      <c r="AD2545" s="139"/>
      <c r="AE2545" s="139"/>
      <c r="AF2545" s="163"/>
      <c r="AG2545" s="163"/>
      <c r="AH2545" s="163"/>
      <c r="AI2545" s="163"/>
      <c r="AJ2545" s="163"/>
      <c r="AK2545" s="164"/>
      <c r="AL2545" s="139"/>
      <c r="AM2545" s="139"/>
      <c r="AN2545" s="139"/>
      <c r="AO2545" s="139"/>
      <c r="BB2545" s="165"/>
      <c r="BC2545" s="161"/>
      <c r="BD2545" s="166"/>
      <c r="BJ2545" s="165"/>
      <c r="BK2545" s="161"/>
      <c r="BL2545" s="166"/>
      <c r="CJ2545" s="413"/>
      <c r="CK2545" s="413"/>
      <c r="CO2545" s="141"/>
    </row>
    <row r="2546" spans="1:93" s="5" customFormat="1" x14ac:dyDescent="0.25">
      <c r="A2546" s="139"/>
      <c r="B2546" s="139"/>
      <c r="C2546" s="139"/>
      <c r="D2546" s="139"/>
      <c r="E2546" s="139"/>
      <c r="F2546" s="139"/>
      <c r="G2546" s="139"/>
      <c r="H2546" s="139"/>
      <c r="I2546" s="139"/>
      <c r="J2546" s="139"/>
      <c r="K2546" s="139"/>
      <c r="L2546" s="139"/>
      <c r="M2546" s="139"/>
      <c r="N2546" s="139"/>
      <c r="O2546" s="139"/>
      <c r="P2546" s="139"/>
      <c r="Q2546" s="139"/>
      <c r="R2546" s="139"/>
      <c r="S2546" s="139"/>
      <c r="T2546" s="139"/>
      <c r="U2546" s="139"/>
      <c r="V2546" s="139"/>
      <c r="W2546" s="139"/>
      <c r="X2546" s="139"/>
      <c r="Y2546" s="139"/>
      <c r="Z2546" s="139"/>
      <c r="AA2546" s="139"/>
      <c r="AB2546" s="139"/>
      <c r="AC2546" s="139"/>
      <c r="AD2546" s="139"/>
      <c r="AE2546" s="139"/>
      <c r="AF2546" s="163"/>
      <c r="AG2546" s="163"/>
      <c r="AH2546" s="163"/>
      <c r="AI2546" s="163"/>
      <c r="AJ2546" s="163"/>
      <c r="AK2546" s="164"/>
      <c r="AL2546" s="139"/>
      <c r="AM2546" s="139"/>
      <c r="AN2546" s="139"/>
      <c r="AO2546" s="139"/>
      <c r="BB2546" s="165"/>
      <c r="BC2546" s="161"/>
      <c r="BD2546" s="166"/>
      <c r="BJ2546" s="165"/>
      <c r="BK2546" s="161"/>
      <c r="BL2546" s="166"/>
      <c r="CJ2546" s="413"/>
      <c r="CK2546" s="413"/>
      <c r="CO2546" s="141"/>
    </row>
    <row r="2547" spans="1:93" s="5" customFormat="1" x14ac:dyDescent="0.25">
      <c r="A2547" s="139"/>
      <c r="B2547" s="139"/>
      <c r="C2547" s="139"/>
      <c r="D2547" s="139"/>
      <c r="E2547" s="139"/>
      <c r="F2547" s="139"/>
      <c r="G2547" s="139"/>
      <c r="H2547" s="139"/>
      <c r="I2547" s="139"/>
      <c r="J2547" s="139"/>
      <c r="K2547" s="139"/>
      <c r="L2547" s="139"/>
      <c r="M2547" s="139"/>
      <c r="N2547" s="139"/>
      <c r="O2547" s="139"/>
      <c r="P2547" s="139"/>
      <c r="Q2547" s="139"/>
      <c r="R2547" s="139"/>
      <c r="S2547" s="139"/>
      <c r="T2547" s="139"/>
      <c r="U2547" s="139"/>
      <c r="V2547" s="139"/>
      <c r="W2547" s="139"/>
      <c r="X2547" s="139"/>
      <c r="Y2547" s="139"/>
      <c r="Z2547" s="139"/>
      <c r="AA2547" s="139"/>
      <c r="AB2547" s="139"/>
      <c r="AC2547" s="139"/>
      <c r="AD2547" s="139"/>
      <c r="AE2547" s="139"/>
      <c r="AF2547" s="163"/>
      <c r="AG2547" s="163"/>
      <c r="AH2547" s="163"/>
      <c r="AI2547" s="163"/>
      <c r="AJ2547" s="163"/>
      <c r="AK2547" s="164"/>
      <c r="AL2547" s="139"/>
      <c r="AM2547" s="139"/>
      <c r="AN2547" s="139"/>
      <c r="AO2547" s="139"/>
      <c r="BB2547" s="165"/>
      <c r="BC2547" s="161"/>
      <c r="BD2547" s="166"/>
      <c r="BJ2547" s="165"/>
      <c r="BK2547" s="161"/>
      <c r="BL2547" s="166"/>
      <c r="CJ2547" s="413"/>
      <c r="CK2547" s="413"/>
      <c r="CO2547" s="141"/>
    </row>
    <row r="2548" spans="1:93" s="5" customFormat="1" x14ac:dyDescent="0.25">
      <c r="A2548" s="139"/>
      <c r="B2548" s="139"/>
      <c r="C2548" s="139"/>
      <c r="D2548" s="139"/>
      <c r="E2548" s="139"/>
      <c r="F2548" s="139"/>
      <c r="G2548" s="139"/>
      <c r="H2548" s="139"/>
      <c r="I2548" s="139"/>
      <c r="J2548" s="139"/>
      <c r="K2548" s="139"/>
      <c r="L2548" s="139"/>
      <c r="M2548" s="139"/>
      <c r="N2548" s="139"/>
      <c r="O2548" s="139"/>
      <c r="P2548" s="139"/>
      <c r="Q2548" s="139"/>
      <c r="R2548" s="139"/>
      <c r="S2548" s="139"/>
      <c r="T2548" s="139"/>
      <c r="U2548" s="139"/>
      <c r="V2548" s="139"/>
      <c r="W2548" s="139"/>
      <c r="X2548" s="139"/>
      <c r="Y2548" s="139"/>
      <c r="Z2548" s="139"/>
      <c r="AA2548" s="139"/>
      <c r="AB2548" s="139"/>
      <c r="AC2548" s="139"/>
      <c r="AD2548" s="139"/>
      <c r="AE2548" s="139"/>
      <c r="AF2548" s="163"/>
      <c r="AG2548" s="163"/>
      <c r="AH2548" s="163"/>
      <c r="AI2548" s="163"/>
      <c r="AJ2548" s="163"/>
      <c r="AK2548" s="164"/>
      <c r="AL2548" s="139"/>
      <c r="AM2548" s="139"/>
      <c r="AN2548" s="139"/>
      <c r="AO2548" s="139"/>
      <c r="BB2548" s="165"/>
      <c r="BC2548" s="161"/>
      <c r="BD2548" s="166"/>
      <c r="BJ2548" s="165"/>
      <c r="BK2548" s="161"/>
      <c r="BL2548" s="166"/>
      <c r="CJ2548" s="413"/>
      <c r="CK2548" s="413"/>
      <c r="CO2548" s="141"/>
    </row>
    <row r="2549" spans="1:93" s="5" customFormat="1" x14ac:dyDescent="0.25">
      <c r="A2549" s="139"/>
      <c r="B2549" s="139"/>
      <c r="C2549" s="139"/>
      <c r="D2549" s="139"/>
      <c r="E2549" s="139"/>
      <c r="F2549" s="139"/>
      <c r="G2549" s="139"/>
      <c r="H2549" s="139"/>
      <c r="I2549" s="139"/>
      <c r="J2549" s="139"/>
      <c r="K2549" s="139"/>
      <c r="L2549" s="139"/>
      <c r="M2549" s="139"/>
      <c r="N2549" s="139"/>
      <c r="O2549" s="139"/>
      <c r="P2549" s="139"/>
      <c r="Q2549" s="139"/>
      <c r="R2549" s="139"/>
      <c r="S2549" s="139"/>
      <c r="T2549" s="139"/>
      <c r="U2549" s="139"/>
      <c r="V2549" s="139"/>
      <c r="W2549" s="139"/>
      <c r="X2549" s="139"/>
      <c r="Y2549" s="139"/>
      <c r="Z2549" s="139"/>
      <c r="AA2549" s="139"/>
      <c r="AB2549" s="139"/>
      <c r="AC2549" s="139"/>
      <c r="AD2549" s="139"/>
      <c r="AE2549" s="139"/>
      <c r="AF2549" s="163"/>
      <c r="AG2549" s="163"/>
      <c r="AH2549" s="163"/>
      <c r="AI2549" s="163"/>
      <c r="AJ2549" s="163"/>
      <c r="AK2549" s="164"/>
      <c r="AL2549" s="139"/>
      <c r="AM2549" s="139"/>
      <c r="AN2549" s="139"/>
      <c r="AO2549" s="139"/>
      <c r="BB2549" s="165"/>
      <c r="BC2549" s="161"/>
      <c r="BD2549" s="166"/>
      <c r="BJ2549" s="165"/>
      <c r="BK2549" s="161"/>
      <c r="BL2549" s="166"/>
      <c r="CJ2549" s="413"/>
      <c r="CK2549" s="413"/>
      <c r="CO2549" s="141"/>
    </row>
    <row r="2550" spans="1:93" s="5" customFormat="1" x14ac:dyDescent="0.25">
      <c r="A2550" s="139"/>
      <c r="B2550" s="139"/>
      <c r="C2550" s="139"/>
      <c r="D2550" s="139"/>
      <c r="E2550" s="139"/>
      <c r="F2550" s="139"/>
      <c r="G2550" s="139"/>
      <c r="H2550" s="139"/>
      <c r="I2550" s="139"/>
      <c r="J2550" s="139"/>
      <c r="K2550" s="139"/>
      <c r="L2550" s="139"/>
      <c r="M2550" s="139"/>
      <c r="N2550" s="139"/>
      <c r="O2550" s="139"/>
      <c r="P2550" s="139"/>
      <c r="Q2550" s="139"/>
      <c r="R2550" s="139"/>
      <c r="S2550" s="139"/>
      <c r="T2550" s="139"/>
      <c r="U2550" s="139"/>
      <c r="V2550" s="139"/>
      <c r="W2550" s="139"/>
      <c r="X2550" s="139"/>
      <c r="Y2550" s="139"/>
      <c r="Z2550" s="139"/>
      <c r="AA2550" s="139"/>
      <c r="AB2550" s="139"/>
      <c r="AC2550" s="139"/>
      <c r="AD2550" s="139"/>
      <c r="AE2550" s="139"/>
      <c r="AF2550" s="163"/>
      <c r="AG2550" s="163"/>
      <c r="AH2550" s="163"/>
      <c r="AI2550" s="163"/>
      <c r="AJ2550" s="163"/>
      <c r="AK2550" s="164"/>
      <c r="AL2550" s="139"/>
      <c r="AM2550" s="139"/>
      <c r="AN2550" s="139"/>
      <c r="AO2550" s="139"/>
      <c r="BB2550" s="165"/>
      <c r="BC2550" s="161"/>
      <c r="BD2550" s="166"/>
      <c r="BJ2550" s="165"/>
      <c r="BK2550" s="161"/>
      <c r="BL2550" s="166"/>
      <c r="CJ2550" s="413"/>
      <c r="CK2550" s="413"/>
      <c r="CO2550" s="141"/>
    </row>
    <row r="2551" spans="1:93" s="5" customFormat="1" x14ac:dyDescent="0.25">
      <c r="A2551" s="139"/>
      <c r="B2551" s="139"/>
      <c r="C2551" s="139"/>
      <c r="D2551" s="139"/>
      <c r="E2551" s="139"/>
      <c r="F2551" s="139"/>
      <c r="G2551" s="139"/>
      <c r="H2551" s="139"/>
      <c r="I2551" s="139"/>
      <c r="J2551" s="139"/>
      <c r="K2551" s="139"/>
      <c r="L2551" s="139"/>
      <c r="M2551" s="139"/>
      <c r="N2551" s="139"/>
      <c r="O2551" s="139"/>
      <c r="P2551" s="139"/>
      <c r="Q2551" s="139"/>
      <c r="R2551" s="139"/>
      <c r="S2551" s="139"/>
      <c r="T2551" s="139"/>
      <c r="U2551" s="139"/>
      <c r="V2551" s="139"/>
      <c r="W2551" s="139"/>
      <c r="X2551" s="139"/>
      <c r="Y2551" s="139"/>
      <c r="Z2551" s="139"/>
      <c r="AA2551" s="139"/>
      <c r="AB2551" s="139"/>
      <c r="AC2551" s="139"/>
      <c r="AD2551" s="139"/>
      <c r="AE2551" s="139"/>
      <c r="AF2551" s="163"/>
      <c r="AG2551" s="163"/>
      <c r="AH2551" s="163"/>
      <c r="AI2551" s="163"/>
      <c r="AJ2551" s="163"/>
      <c r="AK2551" s="164"/>
      <c r="AL2551" s="139"/>
      <c r="AM2551" s="139"/>
      <c r="AN2551" s="139"/>
      <c r="AO2551" s="139"/>
      <c r="BB2551" s="165"/>
      <c r="BC2551" s="161"/>
      <c r="BD2551" s="166"/>
      <c r="BJ2551" s="165"/>
      <c r="BK2551" s="161"/>
      <c r="BL2551" s="166"/>
      <c r="CJ2551" s="413"/>
      <c r="CK2551" s="413"/>
      <c r="CO2551" s="141"/>
    </row>
    <row r="2552" spans="1:93" s="5" customFormat="1" x14ac:dyDescent="0.25">
      <c r="A2552" s="139"/>
      <c r="B2552" s="139"/>
      <c r="C2552" s="139"/>
      <c r="D2552" s="139"/>
      <c r="E2552" s="139"/>
      <c r="F2552" s="139"/>
      <c r="G2552" s="139"/>
      <c r="H2552" s="139"/>
      <c r="I2552" s="139"/>
      <c r="J2552" s="139"/>
      <c r="K2552" s="139"/>
      <c r="L2552" s="139"/>
      <c r="M2552" s="139"/>
      <c r="N2552" s="139"/>
      <c r="O2552" s="139"/>
      <c r="P2552" s="139"/>
      <c r="Q2552" s="139"/>
      <c r="R2552" s="139"/>
      <c r="S2552" s="139"/>
      <c r="T2552" s="139"/>
      <c r="U2552" s="139"/>
      <c r="V2552" s="139"/>
      <c r="W2552" s="139"/>
      <c r="X2552" s="139"/>
      <c r="Y2552" s="139"/>
      <c r="Z2552" s="139"/>
      <c r="AA2552" s="139"/>
      <c r="AB2552" s="139"/>
      <c r="AC2552" s="139"/>
      <c r="AD2552" s="139"/>
      <c r="AE2552" s="139"/>
      <c r="AF2552" s="163"/>
      <c r="AG2552" s="163"/>
      <c r="AH2552" s="163"/>
      <c r="AI2552" s="163"/>
      <c r="AJ2552" s="163"/>
      <c r="AK2552" s="164"/>
      <c r="AL2552" s="139"/>
      <c r="AM2552" s="139"/>
      <c r="AN2552" s="139"/>
      <c r="AO2552" s="139"/>
      <c r="BB2552" s="165"/>
      <c r="BC2552" s="161"/>
      <c r="BD2552" s="166"/>
      <c r="BJ2552" s="165"/>
      <c r="BK2552" s="161"/>
      <c r="BL2552" s="166"/>
      <c r="CJ2552" s="413"/>
      <c r="CK2552" s="413"/>
      <c r="CO2552" s="141"/>
    </row>
    <row r="2553" spans="1:93" s="5" customFormat="1" x14ac:dyDescent="0.25">
      <c r="A2553" s="139"/>
      <c r="B2553" s="139"/>
      <c r="C2553" s="139"/>
      <c r="D2553" s="139"/>
      <c r="E2553" s="139"/>
      <c r="F2553" s="139"/>
      <c r="G2553" s="139"/>
      <c r="H2553" s="139"/>
      <c r="I2553" s="139"/>
      <c r="J2553" s="139"/>
      <c r="K2553" s="139"/>
      <c r="L2553" s="139"/>
      <c r="M2553" s="139"/>
      <c r="N2553" s="139"/>
      <c r="O2553" s="139"/>
      <c r="P2553" s="139"/>
      <c r="Q2553" s="139"/>
      <c r="R2553" s="139"/>
      <c r="S2553" s="139"/>
      <c r="T2553" s="139"/>
      <c r="U2553" s="139"/>
      <c r="V2553" s="139"/>
      <c r="W2553" s="139"/>
      <c r="X2553" s="139"/>
      <c r="Y2553" s="139"/>
      <c r="Z2553" s="139"/>
      <c r="AA2553" s="139"/>
      <c r="AB2553" s="139"/>
      <c r="AC2553" s="139"/>
      <c r="AD2553" s="139"/>
      <c r="AE2553" s="139"/>
      <c r="AF2553" s="163"/>
      <c r="AG2553" s="163"/>
      <c r="AH2553" s="163"/>
      <c r="AI2553" s="163"/>
      <c r="AJ2553" s="163"/>
      <c r="AK2553" s="164"/>
      <c r="AL2553" s="139"/>
      <c r="AM2553" s="139"/>
      <c r="AN2553" s="139"/>
      <c r="AO2553" s="139"/>
      <c r="BB2553" s="165"/>
      <c r="BC2553" s="161"/>
      <c r="BD2553" s="166"/>
      <c r="BJ2553" s="165"/>
      <c r="BK2553" s="161"/>
      <c r="BL2553" s="166"/>
      <c r="CJ2553" s="413"/>
      <c r="CK2553" s="413"/>
      <c r="CO2553" s="141"/>
    </row>
    <row r="2554" spans="1:93" s="5" customFormat="1" x14ac:dyDescent="0.25">
      <c r="A2554" s="139"/>
      <c r="B2554" s="139"/>
      <c r="C2554" s="139"/>
      <c r="D2554" s="139"/>
      <c r="E2554" s="139"/>
      <c r="F2554" s="139"/>
      <c r="G2554" s="139"/>
      <c r="H2554" s="139"/>
      <c r="I2554" s="139"/>
      <c r="J2554" s="139"/>
      <c r="K2554" s="139"/>
      <c r="L2554" s="139"/>
      <c r="M2554" s="139"/>
      <c r="N2554" s="139"/>
      <c r="O2554" s="139"/>
      <c r="P2554" s="139"/>
      <c r="Q2554" s="139"/>
      <c r="R2554" s="139"/>
      <c r="S2554" s="139"/>
      <c r="T2554" s="139"/>
      <c r="U2554" s="139"/>
      <c r="V2554" s="139"/>
      <c r="W2554" s="139"/>
      <c r="X2554" s="139"/>
      <c r="Y2554" s="139"/>
      <c r="Z2554" s="139"/>
      <c r="AA2554" s="139"/>
      <c r="AB2554" s="139"/>
      <c r="AC2554" s="139"/>
      <c r="AD2554" s="139"/>
      <c r="AE2554" s="139"/>
      <c r="AF2554" s="163"/>
      <c r="AG2554" s="163"/>
      <c r="AH2554" s="163"/>
      <c r="AI2554" s="163"/>
      <c r="AJ2554" s="163"/>
      <c r="AK2554" s="164"/>
      <c r="AL2554" s="139"/>
      <c r="AM2554" s="139"/>
      <c r="AN2554" s="139"/>
      <c r="AO2554" s="139"/>
      <c r="BB2554" s="165"/>
      <c r="BC2554" s="161"/>
      <c r="BD2554" s="166"/>
      <c r="BJ2554" s="165"/>
      <c r="BK2554" s="161"/>
      <c r="BL2554" s="166"/>
      <c r="CJ2554" s="413"/>
      <c r="CK2554" s="413"/>
      <c r="CO2554" s="141"/>
    </row>
    <row r="2555" spans="1:93" s="5" customFormat="1" x14ac:dyDescent="0.25">
      <c r="A2555" s="139"/>
      <c r="B2555" s="139"/>
      <c r="C2555" s="139"/>
      <c r="D2555" s="139"/>
      <c r="E2555" s="139"/>
      <c r="F2555" s="139"/>
      <c r="G2555" s="139"/>
      <c r="H2555" s="139"/>
      <c r="I2555" s="139"/>
      <c r="J2555" s="139"/>
      <c r="K2555" s="139"/>
      <c r="L2555" s="139"/>
      <c r="M2555" s="139"/>
      <c r="N2555" s="139"/>
      <c r="O2555" s="139"/>
      <c r="P2555" s="139"/>
      <c r="Q2555" s="139"/>
      <c r="R2555" s="139"/>
      <c r="S2555" s="139"/>
      <c r="T2555" s="139"/>
      <c r="U2555" s="139"/>
      <c r="V2555" s="139"/>
      <c r="W2555" s="139"/>
      <c r="X2555" s="139"/>
      <c r="Y2555" s="139"/>
      <c r="Z2555" s="139"/>
      <c r="AA2555" s="139"/>
      <c r="AB2555" s="139"/>
      <c r="AC2555" s="139"/>
      <c r="AD2555" s="139"/>
      <c r="AE2555" s="139"/>
      <c r="AF2555" s="163"/>
      <c r="AG2555" s="163"/>
      <c r="AH2555" s="163"/>
      <c r="AI2555" s="163"/>
      <c r="AJ2555" s="163"/>
      <c r="AK2555" s="164"/>
      <c r="AL2555" s="139"/>
      <c r="AM2555" s="139"/>
      <c r="AN2555" s="139"/>
      <c r="AO2555" s="139"/>
      <c r="BB2555" s="165"/>
      <c r="BC2555" s="161"/>
      <c r="BD2555" s="166"/>
      <c r="BJ2555" s="165"/>
      <c r="BK2555" s="161"/>
      <c r="BL2555" s="166"/>
      <c r="CJ2555" s="413"/>
      <c r="CK2555" s="413"/>
      <c r="CO2555" s="141"/>
    </row>
    <row r="2556" spans="1:93" s="5" customFormat="1" x14ac:dyDescent="0.25">
      <c r="A2556" s="139"/>
      <c r="B2556" s="139"/>
      <c r="C2556" s="139"/>
      <c r="D2556" s="139"/>
      <c r="E2556" s="139"/>
      <c r="F2556" s="139"/>
      <c r="G2556" s="139"/>
      <c r="H2556" s="139"/>
      <c r="I2556" s="139"/>
      <c r="J2556" s="139"/>
      <c r="K2556" s="139"/>
      <c r="L2556" s="139"/>
      <c r="M2556" s="139"/>
      <c r="N2556" s="139"/>
      <c r="O2556" s="139"/>
      <c r="P2556" s="139"/>
      <c r="Q2556" s="139"/>
      <c r="R2556" s="139"/>
      <c r="S2556" s="139"/>
      <c r="T2556" s="139"/>
      <c r="U2556" s="139"/>
      <c r="V2556" s="139"/>
      <c r="W2556" s="139"/>
      <c r="X2556" s="139"/>
      <c r="Y2556" s="139"/>
      <c r="Z2556" s="139"/>
      <c r="AA2556" s="139"/>
      <c r="AB2556" s="139"/>
      <c r="AC2556" s="139"/>
      <c r="AD2556" s="139"/>
      <c r="AE2556" s="139"/>
      <c r="AF2556" s="163"/>
      <c r="AG2556" s="163"/>
      <c r="AH2556" s="163"/>
      <c r="AI2556" s="163"/>
      <c r="AJ2556" s="163"/>
      <c r="AK2556" s="164"/>
      <c r="AL2556" s="139"/>
      <c r="AM2556" s="139"/>
      <c r="AN2556" s="139"/>
      <c r="AO2556" s="139"/>
      <c r="BB2556" s="165"/>
      <c r="BC2556" s="161"/>
      <c r="BD2556" s="166"/>
      <c r="BJ2556" s="165"/>
      <c r="BK2556" s="161"/>
      <c r="BL2556" s="166"/>
      <c r="CJ2556" s="413"/>
      <c r="CK2556" s="413"/>
      <c r="CO2556" s="141"/>
    </row>
    <row r="2557" spans="1:93" s="5" customFormat="1" x14ac:dyDescent="0.25">
      <c r="A2557" s="139"/>
      <c r="B2557" s="139"/>
      <c r="C2557" s="139"/>
      <c r="D2557" s="139"/>
      <c r="E2557" s="139"/>
      <c r="F2557" s="139"/>
      <c r="G2557" s="139"/>
      <c r="H2557" s="139"/>
      <c r="I2557" s="139"/>
      <c r="J2557" s="139"/>
      <c r="K2557" s="139"/>
      <c r="L2557" s="139"/>
      <c r="M2557" s="139"/>
      <c r="N2557" s="139"/>
      <c r="O2557" s="139"/>
      <c r="P2557" s="139"/>
      <c r="Q2557" s="139"/>
      <c r="R2557" s="139"/>
      <c r="S2557" s="139"/>
      <c r="T2557" s="139"/>
      <c r="U2557" s="139"/>
      <c r="V2557" s="139"/>
      <c r="W2557" s="139"/>
      <c r="X2557" s="139"/>
      <c r="Y2557" s="139"/>
      <c r="Z2557" s="139"/>
      <c r="AA2557" s="139"/>
      <c r="AB2557" s="139"/>
      <c r="AC2557" s="139"/>
      <c r="AD2557" s="139"/>
      <c r="AE2557" s="139"/>
      <c r="AF2557" s="163"/>
      <c r="AG2557" s="163"/>
      <c r="AH2557" s="163"/>
      <c r="AI2557" s="163"/>
      <c r="AJ2557" s="163"/>
      <c r="AK2557" s="164"/>
      <c r="AL2557" s="139"/>
      <c r="AM2557" s="139"/>
      <c r="AN2557" s="139"/>
      <c r="AO2557" s="139"/>
      <c r="BB2557" s="165"/>
      <c r="BC2557" s="161"/>
      <c r="BD2557" s="166"/>
      <c r="BJ2557" s="165"/>
      <c r="BK2557" s="161"/>
      <c r="BL2557" s="166"/>
      <c r="CJ2557" s="413"/>
      <c r="CK2557" s="413"/>
      <c r="CO2557" s="141"/>
    </row>
    <row r="2558" spans="1:93" s="5" customFormat="1" x14ac:dyDescent="0.25">
      <c r="A2558" s="139"/>
      <c r="B2558" s="139"/>
      <c r="C2558" s="139"/>
      <c r="D2558" s="139"/>
      <c r="E2558" s="139"/>
      <c r="F2558" s="139"/>
      <c r="G2558" s="139"/>
      <c r="H2558" s="139"/>
      <c r="I2558" s="139"/>
      <c r="J2558" s="139"/>
      <c r="K2558" s="139"/>
      <c r="L2558" s="139"/>
      <c r="M2558" s="139"/>
      <c r="N2558" s="139"/>
      <c r="O2558" s="139"/>
      <c r="P2558" s="139"/>
      <c r="Q2558" s="139"/>
      <c r="R2558" s="139"/>
      <c r="S2558" s="139"/>
      <c r="T2558" s="139"/>
      <c r="U2558" s="139"/>
      <c r="V2558" s="139"/>
      <c r="W2558" s="139"/>
      <c r="X2558" s="139"/>
      <c r="Y2558" s="139"/>
      <c r="Z2558" s="139"/>
      <c r="AA2558" s="139"/>
      <c r="AB2558" s="139"/>
      <c r="AC2558" s="139"/>
      <c r="AD2558" s="139"/>
      <c r="AE2558" s="139"/>
      <c r="AF2558" s="163"/>
      <c r="AG2558" s="163"/>
      <c r="AH2558" s="163"/>
      <c r="AI2558" s="163"/>
      <c r="AJ2558" s="163"/>
      <c r="AK2558" s="164"/>
      <c r="AL2558" s="139"/>
      <c r="AM2558" s="139"/>
      <c r="AN2558" s="139"/>
      <c r="AO2558" s="139"/>
      <c r="BB2558" s="165"/>
      <c r="BC2558" s="161"/>
      <c r="BD2558" s="166"/>
      <c r="BJ2558" s="165"/>
      <c r="BK2558" s="161"/>
      <c r="BL2558" s="166"/>
      <c r="CJ2558" s="413"/>
      <c r="CK2558" s="413"/>
      <c r="CO2558" s="141"/>
    </row>
    <row r="2559" spans="1:93" s="5" customFormat="1" x14ac:dyDescent="0.25">
      <c r="A2559" s="139"/>
      <c r="B2559" s="139"/>
      <c r="C2559" s="139"/>
      <c r="D2559" s="139"/>
      <c r="E2559" s="139"/>
      <c r="F2559" s="139"/>
      <c r="G2559" s="139"/>
      <c r="H2559" s="139"/>
      <c r="I2559" s="139"/>
      <c r="J2559" s="139"/>
      <c r="K2559" s="139"/>
      <c r="L2559" s="139"/>
      <c r="M2559" s="139"/>
      <c r="N2559" s="139"/>
      <c r="O2559" s="139"/>
      <c r="P2559" s="139"/>
      <c r="Q2559" s="139"/>
      <c r="R2559" s="139"/>
      <c r="S2559" s="139"/>
      <c r="T2559" s="139"/>
      <c r="U2559" s="139"/>
      <c r="V2559" s="139"/>
      <c r="W2559" s="139"/>
      <c r="X2559" s="139"/>
      <c r="Y2559" s="139"/>
      <c r="Z2559" s="139"/>
      <c r="AA2559" s="139"/>
      <c r="AB2559" s="139"/>
      <c r="AC2559" s="139"/>
      <c r="AD2559" s="139"/>
      <c r="AE2559" s="139"/>
      <c r="AF2559" s="163"/>
      <c r="AG2559" s="163"/>
      <c r="AH2559" s="163"/>
      <c r="AI2559" s="163"/>
      <c r="AJ2559" s="163"/>
      <c r="AK2559" s="164"/>
      <c r="AL2559" s="139"/>
      <c r="AM2559" s="139"/>
      <c r="AN2559" s="139"/>
      <c r="AO2559" s="139"/>
      <c r="BB2559" s="165"/>
      <c r="BC2559" s="161"/>
      <c r="BD2559" s="166"/>
      <c r="BJ2559" s="165"/>
      <c r="BK2559" s="161"/>
      <c r="BL2559" s="166"/>
      <c r="CJ2559" s="413"/>
      <c r="CK2559" s="413"/>
      <c r="CO2559" s="141"/>
    </row>
    <row r="2560" spans="1:93" s="5" customFormat="1" x14ac:dyDescent="0.25">
      <c r="A2560" s="139"/>
      <c r="B2560" s="139"/>
      <c r="C2560" s="139"/>
      <c r="D2560" s="139"/>
      <c r="E2560" s="139"/>
      <c r="F2560" s="139"/>
      <c r="G2560" s="139"/>
      <c r="H2560" s="139"/>
      <c r="I2560" s="139"/>
      <c r="J2560" s="139"/>
      <c r="K2560" s="139"/>
      <c r="L2560" s="139"/>
      <c r="M2560" s="139"/>
      <c r="N2560" s="139"/>
      <c r="O2560" s="139"/>
      <c r="P2560" s="139"/>
      <c r="Q2560" s="139"/>
      <c r="R2560" s="139"/>
      <c r="S2560" s="139"/>
      <c r="T2560" s="139"/>
      <c r="U2560" s="139"/>
      <c r="V2560" s="139"/>
      <c r="W2560" s="139"/>
      <c r="X2560" s="139"/>
      <c r="Y2560" s="139"/>
      <c r="Z2560" s="139"/>
      <c r="AA2560" s="139"/>
      <c r="AB2560" s="139"/>
      <c r="AC2560" s="139"/>
      <c r="AD2560" s="139"/>
      <c r="AE2560" s="139"/>
      <c r="AF2560" s="163"/>
      <c r="AG2560" s="163"/>
      <c r="AH2560" s="163"/>
      <c r="AI2560" s="163"/>
      <c r="AJ2560" s="163"/>
      <c r="AK2560" s="164"/>
      <c r="AL2560" s="139"/>
      <c r="AM2560" s="139"/>
      <c r="AN2560" s="139"/>
      <c r="AO2560" s="139"/>
      <c r="BB2560" s="165"/>
      <c r="BC2560" s="161"/>
      <c r="BD2560" s="166"/>
      <c r="BJ2560" s="165"/>
      <c r="BK2560" s="161"/>
      <c r="BL2560" s="166"/>
      <c r="CJ2560" s="413"/>
      <c r="CK2560" s="413"/>
      <c r="CO2560" s="141"/>
    </row>
    <row r="2561" spans="1:93" s="5" customFormat="1" x14ac:dyDescent="0.25">
      <c r="A2561" s="139"/>
      <c r="B2561" s="139"/>
      <c r="C2561" s="139"/>
      <c r="D2561" s="139"/>
      <c r="E2561" s="139"/>
      <c r="F2561" s="139"/>
      <c r="G2561" s="139"/>
      <c r="H2561" s="139"/>
      <c r="I2561" s="139"/>
      <c r="J2561" s="139"/>
      <c r="K2561" s="139"/>
      <c r="L2561" s="139"/>
      <c r="M2561" s="139"/>
      <c r="N2561" s="139"/>
      <c r="O2561" s="139"/>
      <c r="P2561" s="139"/>
      <c r="Q2561" s="139"/>
      <c r="R2561" s="139"/>
      <c r="S2561" s="139"/>
      <c r="T2561" s="139"/>
      <c r="U2561" s="139"/>
      <c r="V2561" s="139"/>
      <c r="W2561" s="139"/>
      <c r="X2561" s="139"/>
      <c r="Y2561" s="139"/>
      <c r="Z2561" s="139"/>
      <c r="AA2561" s="139"/>
      <c r="AB2561" s="139"/>
      <c r="AC2561" s="139"/>
      <c r="AD2561" s="139"/>
      <c r="AE2561" s="139"/>
      <c r="AF2561" s="163"/>
      <c r="AG2561" s="163"/>
      <c r="AH2561" s="163"/>
      <c r="AI2561" s="163"/>
      <c r="AJ2561" s="163"/>
      <c r="AK2561" s="164"/>
      <c r="AL2561" s="139"/>
      <c r="AM2561" s="139"/>
      <c r="AN2561" s="139"/>
      <c r="AO2561" s="139"/>
      <c r="BB2561" s="165"/>
      <c r="BC2561" s="161"/>
      <c r="BD2561" s="166"/>
      <c r="BJ2561" s="165"/>
      <c r="BK2561" s="161"/>
      <c r="BL2561" s="166"/>
      <c r="CJ2561" s="413"/>
      <c r="CK2561" s="413"/>
      <c r="CO2561" s="141"/>
    </row>
    <row r="2562" spans="1:93" s="5" customFormat="1" x14ac:dyDescent="0.25">
      <c r="A2562" s="139"/>
      <c r="B2562" s="139"/>
      <c r="C2562" s="139"/>
      <c r="D2562" s="139"/>
      <c r="E2562" s="139"/>
      <c r="F2562" s="139"/>
      <c r="G2562" s="139"/>
      <c r="H2562" s="139"/>
      <c r="I2562" s="139"/>
      <c r="J2562" s="139"/>
      <c r="K2562" s="139"/>
      <c r="L2562" s="139"/>
      <c r="M2562" s="139"/>
      <c r="N2562" s="139"/>
      <c r="O2562" s="139"/>
      <c r="P2562" s="139"/>
      <c r="Q2562" s="139"/>
      <c r="R2562" s="139"/>
      <c r="S2562" s="139"/>
      <c r="T2562" s="139"/>
      <c r="U2562" s="139"/>
      <c r="V2562" s="139"/>
      <c r="W2562" s="139"/>
      <c r="X2562" s="139"/>
      <c r="Y2562" s="139"/>
      <c r="Z2562" s="139"/>
      <c r="AA2562" s="139"/>
      <c r="AB2562" s="139"/>
      <c r="AC2562" s="139"/>
      <c r="AD2562" s="139"/>
      <c r="AE2562" s="139"/>
      <c r="AF2562" s="163"/>
      <c r="AG2562" s="163"/>
      <c r="AH2562" s="163"/>
      <c r="AI2562" s="163"/>
      <c r="AJ2562" s="163"/>
      <c r="AK2562" s="164"/>
      <c r="AL2562" s="139"/>
      <c r="AM2562" s="139"/>
      <c r="AN2562" s="139"/>
      <c r="AO2562" s="139"/>
      <c r="BB2562" s="165"/>
      <c r="BC2562" s="161"/>
      <c r="BD2562" s="166"/>
      <c r="BJ2562" s="165"/>
      <c r="BK2562" s="161"/>
      <c r="BL2562" s="166"/>
      <c r="CJ2562" s="413"/>
      <c r="CK2562" s="413"/>
      <c r="CO2562" s="141"/>
    </row>
    <row r="2563" spans="1:93" s="5" customFormat="1" x14ac:dyDescent="0.25">
      <c r="A2563" s="139"/>
      <c r="B2563" s="139"/>
      <c r="C2563" s="139"/>
      <c r="D2563" s="139"/>
      <c r="E2563" s="139"/>
      <c r="F2563" s="139"/>
      <c r="G2563" s="139"/>
      <c r="H2563" s="139"/>
      <c r="I2563" s="139"/>
      <c r="J2563" s="139"/>
      <c r="K2563" s="139"/>
      <c r="L2563" s="139"/>
      <c r="M2563" s="139"/>
      <c r="N2563" s="139"/>
      <c r="O2563" s="139"/>
      <c r="P2563" s="139"/>
      <c r="Q2563" s="139"/>
      <c r="R2563" s="139"/>
      <c r="S2563" s="139"/>
      <c r="T2563" s="139"/>
      <c r="U2563" s="139"/>
      <c r="V2563" s="139"/>
      <c r="W2563" s="139"/>
      <c r="X2563" s="139"/>
      <c r="Y2563" s="139"/>
      <c r="Z2563" s="139"/>
      <c r="AA2563" s="139"/>
      <c r="AB2563" s="139"/>
      <c r="AC2563" s="139"/>
      <c r="AD2563" s="139"/>
      <c r="AE2563" s="139"/>
      <c r="AF2563" s="163"/>
      <c r="AG2563" s="163"/>
      <c r="AH2563" s="163"/>
      <c r="AI2563" s="163"/>
      <c r="AJ2563" s="163"/>
      <c r="AK2563" s="164"/>
      <c r="AL2563" s="139"/>
      <c r="AM2563" s="139"/>
      <c r="AN2563" s="139"/>
      <c r="AO2563" s="139"/>
      <c r="BB2563" s="165"/>
      <c r="BC2563" s="161"/>
      <c r="BD2563" s="166"/>
      <c r="BJ2563" s="165"/>
      <c r="BK2563" s="161"/>
      <c r="BL2563" s="166"/>
      <c r="CJ2563" s="413"/>
      <c r="CK2563" s="413"/>
      <c r="CO2563" s="141"/>
    </row>
    <row r="2564" spans="1:93" s="5" customFormat="1" x14ac:dyDescent="0.25">
      <c r="A2564" s="139"/>
      <c r="B2564" s="139"/>
      <c r="C2564" s="139"/>
      <c r="D2564" s="139"/>
      <c r="E2564" s="139"/>
      <c r="F2564" s="139"/>
      <c r="G2564" s="139"/>
      <c r="H2564" s="139"/>
      <c r="I2564" s="139"/>
      <c r="J2564" s="139"/>
      <c r="K2564" s="139"/>
      <c r="L2564" s="139"/>
      <c r="M2564" s="139"/>
      <c r="N2564" s="139"/>
      <c r="O2564" s="139"/>
      <c r="P2564" s="139"/>
      <c r="Q2564" s="139"/>
      <c r="R2564" s="139"/>
      <c r="S2564" s="139"/>
      <c r="T2564" s="139"/>
      <c r="U2564" s="139"/>
      <c r="V2564" s="139"/>
      <c r="W2564" s="139"/>
      <c r="X2564" s="139"/>
      <c r="Y2564" s="139"/>
      <c r="Z2564" s="139"/>
      <c r="AA2564" s="139"/>
      <c r="AB2564" s="139"/>
      <c r="AC2564" s="139"/>
      <c r="AD2564" s="139"/>
      <c r="AE2564" s="139"/>
      <c r="AF2564" s="163"/>
      <c r="AG2564" s="163"/>
      <c r="AH2564" s="163"/>
      <c r="AI2564" s="163"/>
      <c r="AJ2564" s="163"/>
      <c r="AK2564" s="164"/>
      <c r="AL2564" s="139"/>
      <c r="AM2564" s="139"/>
      <c r="AN2564" s="139"/>
      <c r="AO2564" s="139"/>
      <c r="BB2564" s="165"/>
      <c r="BC2564" s="161"/>
      <c r="BD2564" s="166"/>
      <c r="BJ2564" s="165"/>
      <c r="BK2564" s="161"/>
      <c r="BL2564" s="166"/>
      <c r="CJ2564" s="413"/>
      <c r="CK2564" s="413"/>
      <c r="CO2564" s="141"/>
    </row>
    <row r="2565" spans="1:93" s="5" customFormat="1" x14ac:dyDescent="0.25">
      <c r="A2565" s="139"/>
      <c r="B2565" s="139"/>
      <c r="C2565" s="139"/>
      <c r="D2565" s="139"/>
      <c r="E2565" s="139"/>
      <c r="F2565" s="139"/>
      <c r="G2565" s="139"/>
      <c r="H2565" s="139"/>
      <c r="I2565" s="139"/>
      <c r="J2565" s="139"/>
      <c r="K2565" s="139"/>
      <c r="L2565" s="139"/>
      <c r="M2565" s="139"/>
      <c r="N2565" s="139"/>
      <c r="O2565" s="139"/>
      <c r="P2565" s="139"/>
      <c r="Q2565" s="139"/>
      <c r="R2565" s="139"/>
      <c r="S2565" s="139"/>
      <c r="T2565" s="139"/>
      <c r="U2565" s="139"/>
      <c r="V2565" s="139"/>
      <c r="W2565" s="139"/>
      <c r="X2565" s="139"/>
      <c r="Y2565" s="139"/>
      <c r="Z2565" s="139"/>
      <c r="AA2565" s="139"/>
      <c r="AB2565" s="139"/>
      <c r="AC2565" s="139"/>
      <c r="AD2565" s="139"/>
      <c r="AE2565" s="139"/>
      <c r="AF2565" s="163"/>
      <c r="AG2565" s="163"/>
      <c r="AH2565" s="163"/>
      <c r="AI2565" s="163"/>
      <c r="AJ2565" s="163"/>
      <c r="AK2565" s="164"/>
      <c r="AL2565" s="139"/>
      <c r="AM2565" s="139"/>
      <c r="AN2565" s="139"/>
      <c r="AO2565" s="139"/>
      <c r="BB2565" s="165"/>
      <c r="BC2565" s="161"/>
      <c r="BD2565" s="166"/>
      <c r="BJ2565" s="165"/>
      <c r="BK2565" s="161"/>
      <c r="BL2565" s="166"/>
      <c r="CJ2565" s="413"/>
      <c r="CK2565" s="413"/>
      <c r="CO2565" s="141"/>
    </row>
    <row r="2566" spans="1:93" s="5" customFormat="1" x14ac:dyDescent="0.25">
      <c r="A2566" s="139"/>
      <c r="B2566" s="139"/>
      <c r="C2566" s="139"/>
      <c r="D2566" s="139"/>
      <c r="E2566" s="139"/>
      <c r="F2566" s="139"/>
      <c r="G2566" s="139"/>
      <c r="H2566" s="139"/>
      <c r="I2566" s="139"/>
      <c r="J2566" s="139"/>
      <c r="K2566" s="139"/>
      <c r="L2566" s="139"/>
      <c r="M2566" s="139"/>
      <c r="N2566" s="139"/>
      <c r="O2566" s="139"/>
      <c r="P2566" s="139"/>
      <c r="Q2566" s="139"/>
      <c r="R2566" s="139"/>
      <c r="S2566" s="139"/>
      <c r="T2566" s="139"/>
      <c r="U2566" s="139"/>
      <c r="V2566" s="139"/>
      <c r="W2566" s="139"/>
      <c r="X2566" s="139"/>
      <c r="Y2566" s="139"/>
      <c r="Z2566" s="139"/>
      <c r="AA2566" s="139"/>
      <c r="AB2566" s="139"/>
      <c r="AC2566" s="139"/>
      <c r="AD2566" s="139"/>
      <c r="AE2566" s="139"/>
      <c r="AF2566" s="163"/>
      <c r="AG2566" s="163"/>
      <c r="AH2566" s="163"/>
      <c r="AI2566" s="163"/>
      <c r="AJ2566" s="163"/>
      <c r="AK2566" s="164"/>
      <c r="AL2566" s="139"/>
      <c r="AM2566" s="139"/>
      <c r="AN2566" s="139"/>
      <c r="AO2566" s="139"/>
      <c r="BB2566" s="165"/>
      <c r="BC2566" s="161"/>
      <c r="BD2566" s="166"/>
      <c r="BJ2566" s="165"/>
      <c r="BK2566" s="161"/>
      <c r="BL2566" s="166"/>
      <c r="CJ2566" s="413"/>
      <c r="CK2566" s="413"/>
      <c r="CO2566" s="141"/>
    </row>
    <row r="2567" spans="1:93" s="5" customFormat="1" x14ac:dyDescent="0.25">
      <c r="A2567" s="139"/>
      <c r="B2567" s="139"/>
      <c r="C2567" s="139"/>
      <c r="D2567" s="139"/>
      <c r="E2567" s="139"/>
      <c r="F2567" s="139"/>
      <c r="G2567" s="139"/>
      <c r="H2567" s="139"/>
      <c r="I2567" s="139"/>
      <c r="J2567" s="139"/>
      <c r="K2567" s="139"/>
      <c r="L2567" s="139"/>
      <c r="M2567" s="139"/>
      <c r="N2567" s="139"/>
      <c r="O2567" s="139"/>
      <c r="P2567" s="139"/>
      <c r="Q2567" s="139"/>
      <c r="R2567" s="139"/>
      <c r="S2567" s="139"/>
      <c r="T2567" s="139"/>
      <c r="U2567" s="139"/>
      <c r="V2567" s="139"/>
      <c r="W2567" s="139"/>
      <c r="X2567" s="139"/>
      <c r="Y2567" s="139"/>
      <c r="Z2567" s="139"/>
      <c r="AA2567" s="139"/>
      <c r="AB2567" s="139"/>
      <c r="AC2567" s="139"/>
      <c r="AD2567" s="139"/>
      <c r="AE2567" s="139"/>
      <c r="AF2567" s="163"/>
      <c r="AG2567" s="163"/>
      <c r="AH2567" s="163"/>
      <c r="AI2567" s="163"/>
      <c r="AJ2567" s="163"/>
      <c r="AK2567" s="164"/>
      <c r="AL2567" s="139"/>
      <c r="AM2567" s="139"/>
      <c r="AN2567" s="139"/>
      <c r="AO2567" s="139"/>
      <c r="BB2567" s="165"/>
      <c r="BC2567" s="161"/>
      <c r="BD2567" s="166"/>
      <c r="BJ2567" s="165"/>
      <c r="BK2567" s="161"/>
      <c r="BL2567" s="166"/>
      <c r="CJ2567" s="413"/>
      <c r="CK2567" s="413"/>
      <c r="CO2567" s="141"/>
    </row>
    <row r="2568" spans="1:93" s="5" customFormat="1" x14ac:dyDescent="0.25">
      <c r="A2568" s="139"/>
      <c r="B2568" s="139"/>
      <c r="C2568" s="139"/>
      <c r="D2568" s="139"/>
      <c r="E2568" s="139"/>
      <c r="F2568" s="139"/>
      <c r="G2568" s="139"/>
      <c r="H2568" s="139"/>
      <c r="I2568" s="139"/>
      <c r="J2568" s="139"/>
      <c r="K2568" s="139"/>
      <c r="L2568" s="139"/>
      <c r="M2568" s="139"/>
      <c r="N2568" s="139"/>
      <c r="O2568" s="139"/>
      <c r="P2568" s="139"/>
      <c r="Q2568" s="139"/>
      <c r="R2568" s="139"/>
      <c r="S2568" s="139"/>
      <c r="T2568" s="139"/>
      <c r="U2568" s="139"/>
      <c r="V2568" s="139"/>
      <c r="W2568" s="139"/>
      <c r="X2568" s="139"/>
      <c r="Y2568" s="139"/>
      <c r="Z2568" s="139"/>
      <c r="AA2568" s="139"/>
      <c r="AB2568" s="139"/>
      <c r="AC2568" s="139"/>
      <c r="AD2568" s="139"/>
      <c r="AE2568" s="139"/>
      <c r="AF2568" s="163"/>
      <c r="AG2568" s="163"/>
      <c r="AH2568" s="163"/>
      <c r="AI2568" s="163"/>
      <c r="AJ2568" s="163"/>
      <c r="AK2568" s="164"/>
      <c r="AL2568" s="139"/>
      <c r="AM2568" s="139"/>
      <c r="AN2568" s="139"/>
      <c r="AO2568" s="139"/>
      <c r="BB2568" s="165"/>
      <c r="BC2568" s="161"/>
      <c r="BD2568" s="166"/>
      <c r="BJ2568" s="165"/>
      <c r="BK2568" s="161"/>
      <c r="BL2568" s="166"/>
      <c r="CJ2568" s="413"/>
      <c r="CK2568" s="413"/>
      <c r="CO2568" s="141"/>
    </row>
    <row r="2569" spans="1:93" s="5" customFormat="1" x14ac:dyDescent="0.25">
      <c r="A2569" s="139"/>
      <c r="B2569" s="139"/>
      <c r="C2569" s="139"/>
      <c r="D2569" s="139"/>
      <c r="E2569" s="139"/>
      <c r="F2569" s="139"/>
      <c r="G2569" s="139"/>
      <c r="H2569" s="139"/>
      <c r="I2569" s="139"/>
      <c r="J2569" s="139"/>
      <c r="K2569" s="139"/>
      <c r="L2569" s="139"/>
      <c r="M2569" s="139"/>
      <c r="N2569" s="139"/>
      <c r="O2569" s="139"/>
      <c r="P2569" s="139"/>
      <c r="Q2569" s="139"/>
      <c r="R2569" s="139"/>
      <c r="S2569" s="139"/>
      <c r="T2569" s="139"/>
      <c r="U2569" s="139"/>
      <c r="V2569" s="139"/>
      <c r="W2569" s="139"/>
      <c r="X2569" s="139"/>
      <c r="Y2569" s="139"/>
      <c r="Z2569" s="139"/>
      <c r="AA2569" s="139"/>
      <c r="AB2569" s="139"/>
      <c r="AC2569" s="139"/>
      <c r="AD2569" s="139"/>
      <c r="AE2569" s="139"/>
      <c r="AF2569" s="163"/>
      <c r="AG2569" s="163"/>
      <c r="AH2569" s="163"/>
      <c r="AI2569" s="163"/>
      <c r="AJ2569" s="163"/>
      <c r="AK2569" s="164"/>
      <c r="AL2569" s="139"/>
      <c r="AM2569" s="139"/>
      <c r="AN2569" s="139"/>
      <c r="AO2569" s="139"/>
      <c r="BB2569" s="165"/>
      <c r="BC2569" s="161"/>
      <c r="BD2569" s="166"/>
      <c r="BJ2569" s="165"/>
      <c r="BK2569" s="161"/>
      <c r="BL2569" s="166"/>
      <c r="CJ2569" s="413"/>
      <c r="CK2569" s="413"/>
      <c r="CO2569" s="141"/>
    </row>
    <row r="2570" spans="1:93" s="5" customFormat="1" x14ac:dyDescent="0.25">
      <c r="A2570" s="139"/>
      <c r="B2570" s="139"/>
      <c r="C2570" s="139"/>
      <c r="D2570" s="139"/>
      <c r="E2570" s="139"/>
      <c r="F2570" s="139"/>
      <c r="G2570" s="139"/>
      <c r="H2570" s="139"/>
      <c r="I2570" s="139"/>
      <c r="J2570" s="139"/>
      <c r="K2570" s="139"/>
      <c r="L2570" s="139"/>
      <c r="M2570" s="139"/>
      <c r="N2570" s="139"/>
      <c r="O2570" s="139"/>
      <c r="P2570" s="139"/>
      <c r="Q2570" s="139"/>
      <c r="R2570" s="139"/>
      <c r="S2570" s="139"/>
      <c r="T2570" s="139"/>
      <c r="U2570" s="139"/>
      <c r="V2570" s="139"/>
      <c r="W2570" s="139"/>
      <c r="X2570" s="139"/>
      <c r="Y2570" s="139"/>
      <c r="Z2570" s="139"/>
      <c r="AA2570" s="139"/>
      <c r="AB2570" s="139"/>
      <c r="AC2570" s="139"/>
      <c r="AD2570" s="139"/>
      <c r="AE2570" s="139"/>
      <c r="AF2570" s="163"/>
      <c r="AG2570" s="163"/>
      <c r="AH2570" s="163"/>
      <c r="AI2570" s="163"/>
      <c r="AJ2570" s="163"/>
      <c r="AK2570" s="164"/>
      <c r="AL2570" s="139"/>
      <c r="AM2570" s="139"/>
      <c r="AN2570" s="139"/>
      <c r="AO2570" s="139"/>
      <c r="BB2570" s="165"/>
      <c r="BC2570" s="161"/>
      <c r="BD2570" s="166"/>
      <c r="BJ2570" s="165"/>
      <c r="BK2570" s="161"/>
      <c r="BL2570" s="166"/>
      <c r="CJ2570" s="413"/>
      <c r="CK2570" s="413"/>
      <c r="CO2570" s="141"/>
    </row>
    <row r="2571" spans="1:93" s="5" customFormat="1" x14ac:dyDescent="0.25">
      <c r="A2571" s="139"/>
      <c r="B2571" s="139"/>
      <c r="C2571" s="139"/>
      <c r="D2571" s="139"/>
      <c r="E2571" s="139"/>
      <c r="F2571" s="139"/>
      <c r="G2571" s="139"/>
      <c r="H2571" s="139"/>
      <c r="I2571" s="139"/>
      <c r="J2571" s="139"/>
      <c r="K2571" s="139"/>
      <c r="L2571" s="139"/>
      <c r="M2571" s="139"/>
      <c r="N2571" s="139"/>
      <c r="O2571" s="139"/>
      <c r="P2571" s="139"/>
      <c r="Q2571" s="139"/>
      <c r="R2571" s="139"/>
      <c r="S2571" s="139"/>
      <c r="T2571" s="139"/>
      <c r="U2571" s="139"/>
      <c r="V2571" s="139"/>
      <c r="W2571" s="139"/>
      <c r="X2571" s="139"/>
      <c r="Y2571" s="139"/>
      <c r="Z2571" s="139"/>
      <c r="AA2571" s="139"/>
      <c r="AB2571" s="139"/>
      <c r="AC2571" s="139"/>
      <c r="AD2571" s="139"/>
      <c r="AE2571" s="139"/>
      <c r="AF2571" s="163"/>
      <c r="AG2571" s="163"/>
      <c r="AH2571" s="163"/>
      <c r="AI2571" s="163"/>
      <c r="AJ2571" s="163"/>
      <c r="AK2571" s="164"/>
      <c r="AL2571" s="139"/>
      <c r="AM2571" s="139"/>
      <c r="AN2571" s="139"/>
      <c r="AO2571" s="139"/>
      <c r="BB2571" s="165"/>
      <c r="BC2571" s="161"/>
      <c r="BD2571" s="166"/>
      <c r="BJ2571" s="165"/>
      <c r="BK2571" s="161"/>
      <c r="BL2571" s="166"/>
      <c r="CJ2571" s="413"/>
      <c r="CK2571" s="413"/>
      <c r="CO2571" s="141"/>
    </row>
    <row r="2572" spans="1:93" s="5" customFormat="1" x14ac:dyDescent="0.25">
      <c r="A2572" s="139"/>
      <c r="B2572" s="139"/>
      <c r="C2572" s="139"/>
      <c r="D2572" s="139"/>
      <c r="E2572" s="139"/>
      <c r="F2572" s="139"/>
      <c r="G2572" s="139"/>
      <c r="H2572" s="139"/>
      <c r="I2572" s="139"/>
      <c r="J2572" s="139"/>
      <c r="K2572" s="139"/>
      <c r="L2572" s="139"/>
      <c r="M2572" s="139"/>
      <c r="N2572" s="139"/>
      <c r="O2572" s="139"/>
      <c r="P2572" s="139"/>
      <c r="Q2572" s="139"/>
      <c r="R2572" s="139"/>
      <c r="S2572" s="139"/>
      <c r="T2572" s="139"/>
      <c r="U2572" s="139"/>
      <c r="V2572" s="139"/>
      <c r="W2572" s="139"/>
      <c r="X2572" s="139"/>
      <c r="Y2572" s="139"/>
      <c r="Z2572" s="139"/>
      <c r="AA2572" s="139"/>
      <c r="AB2572" s="139"/>
      <c r="AC2572" s="139"/>
      <c r="AD2572" s="139"/>
      <c r="AE2572" s="139"/>
      <c r="AF2572" s="163"/>
      <c r="AG2572" s="163"/>
      <c r="AH2572" s="163"/>
      <c r="AI2572" s="163"/>
      <c r="AJ2572" s="163"/>
      <c r="AK2572" s="164"/>
      <c r="AL2572" s="139"/>
      <c r="AM2572" s="139"/>
      <c r="AN2572" s="139"/>
      <c r="AO2572" s="139"/>
      <c r="BB2572" s="165"/>
      <c r="BC2572" s="161"/>
      <c r="BD2572" s="166"/>
      <c r="BJ2572" s="165"/>
      <c r="BK2572" s="161"/>
      <c r="BL2572" s="166"/>
      <c r="CJ2572" s="413"/>
      <c r="CK2572" s="413"/>
      <c r="CO2572" s="141"/>
    </row>
    <row r="2573" spans="1:93" s="5" customFormat="1" x14ac:dyDescent="0.25">
      <c r="A2573" s="139"/>
      <c r="B2573" s="139"/>
      <c r="C2573" s="139"/>
      <c r="D2573" s="139"/>
      <c r="E2573" s="139"/>
      <c r="F2573" s="139"/>
      <c r="G2573" s="139"/>
      <c r="H2573" s="139"/>
      <c r="I2573" s="139"/>
      <c r="J2573" s="139"/>
      <c r="K2573" s="139"/>
      <c r="L2573" s="139"/>
      <c r="M2573" s="139"/>
      <c r="N2573" s="139"/>
      <c r="O2573" s="139"/>
      <c r="P2573" s="139"/>
      <c r="Q2573" s="139"/>
      <c r="R2573" s="139"/>
      <c r="S2573" s="139"/>
      <c r="T2573" s="139"/>
      <c r="U2573" s="139"/>
      <c r="V2573" s="139"/>
      <c r="W2573" s="139"/>
      <c r="X2573" s="139"/>
      <c r="Y2573" s="139"/>
      <c r="Z2573" s="139"/>
      <c r="AA2573" s="139"/>
      <c r="AB2573" s="139"/>
      <c r="AC2573" s="139"/>
      <c r="AD2573" s="139"/>
      <c r="AE2573" s="139"/>
      <c r="AF2573" s="163"/>
      <c r="AG2573" s="163"/>
      <c r="AH2573" s="163"/>
      <c r="AI2573" s="163"/>
      <c r="AJ2573" s="163"/>
      <c r="AK2573" s="164"/>
      <c r="AL2573" s="139"/>
      <c r="AM2573" s="139"/>
      <c r="AN2573" s="139"/>
      <c r="AO2573" s="139"/>
      <c r="BB2573" s="165"/>
      <c r="BC2573" s="161"/>
      <c r="BD2573" s="166"/>
      <c r="BJ2573" s="165"/>
      <c r="BK2573" s="161"/>
      <c r="BL2573" s="166"/>
      <c r="CJ2573" s="413"/>
      <c r="CK2573" s="413"/>
      <c r="CO2573" s="141"/>
    </row>
    <row r="2574" spans="1:93" s="5" customFormat="1" x14ac:dyDescent="0.25">
      <c r="A2574" s="139"/>
      <c r="B2574" s="139"/>
      <c r="C2574" s="139"/>
      <c r="D2574" s="139"/>
      <c r="E2574" s="139"/>
      <c r="F2574" s="139"/>
      <c r="G2574" s="139"/>
      <c r="H2574" s="139"/>
      <c r="I2574" s="139"/>
      <c r="J2574" s="139"/>
      <c r="K2574" s="139"/>
      <c r="L2574" s="139"/>
      <c r="M2574" s="139"/>
      <c r="N2574" s="139"/>
      <c r="O2574" s="139"/>
      <c r="P2574" s="139"/>
      <c r="Q2574" s="139"/>
      <c r="R2574" s="139"/>
      <c r="S2574" s="139"/>
      <c r="T2574" s="139"/>
      <c r="U2574" s="139"/>
      <c r="V2574" s="139"/>
      <c r="W2574" s="139"/>
      <c r="X2574" s="139"/>
      <c r="Y2574" s="139"/>
      <c r="Z2574" s="139"/>
      <c r="AA2574" s="139"/>
      <c r="AB2574" s="139"/>
      <c r="AC2574" s="139"/>
      <c r="AD2574" s="139"/>
      <c r="AE2574" s="139"/>
      <c r="AF2574" s="163"/>
      <c r="AG2574" s="163"/>
      <c r="AH2574" s="163"/>
      <c r="AI2574" s="163"/>
      <c r="AJ2574" s="163"/>
      <c r="AK2574" s="164"/>
      <c r="AL2574" s="139"/>
      <c r="AM2574" s="139"/>
      <c r="AN2574" s="139"/>
      <c r="AO2574" s="139"/>
      <c r="BB2574" s="165"/>
      <c r="BC2574" s="161"/>
      <c r="BD2574" s="166"/>
      <c r="BJ2574" s="165"/>
      <c r="BK2574" s="161"/>
      <c r="BL2574" s="166"/>
      <c r="CJ2574" s="413"/>
      <c r="CK2574" s="413"/>
      <c r="CO2574" s="141"/>
    </row>
    <row r="2575" spans="1:93" s="5" customFormat="1" x14ac:dyDescent="0.25">
      <c r="A2575" s="139"/>
      <c r="B2575" s="139"/>
      <c r="C2575" s="139"/>
      <c r="D2575" s="139"/>
      <c r="E2575" s="139"/>
      <c r="F2575" s="139"/>
      <c r="G2575" s="139"/>
      <c r="H2575" s="139"/>
      <c r="I2575" s="139"/>
      <c r="J2575" s="139"/>
      <c r="K2575" s="139"/>
      <c r="L2575" s="139"/>
      <c r="M2575" s="139"/>
      <c r="N2575" s="139"/>
      <c r="O2575" s="139"/>
      <c r="P2575" s="139"/>
      <c r="Q2575" s="139"/>
      <c r="R2575" s="139"/>
      <c r="S2575" s="139"/>
      <c r="T2575" s="139"/>
      <c r="U2575" s="139"/>
      <c r="V2575" s="139"/>
      <c r="W2575" s="139"/>
      <c r="X2575" s="139"/>
      <c r="Y2575" s="139"/>
      <c r="Z2575" s="139"/>
      <c r="AA2575" s="139"/>
      <c r="AB2575" s="139"/>
      <c r="AC2575" s="139"/>
      <c r="AD2575" s="139"/>
      <c r="AE2575" s="139"/>
      <c r="AF2575" s="163"/>
      <c r="AG2575" s="163"/>
      <c r="AH2575" s="163"/>
      <c r="AI2575" s="163"/>
      <c r="AJ2575" s="163"/>
      <c r="AK2575" s="164"/>
      <c r="AL2575" s="139"/>
      <c r="AM2575" s="139"/>
      <c r="AN2575" s="139"/>
      <c r="AO2575" s="139"/>
      <c r="BB2575" s="165"/>
      <c r="BC2575" s="161"/>
      <c r="BD2575" s="166"/>
      <c r="BJ2575" s="165"/>
      <c r="BK2575" s="161"/>
      <c r="BL2575" s="166"/>
      <c r="CJ2575" s="413"/>
      <c r="CK2575" s="413"/>
      <c r="CO2575" s="141"/>
    </row>
    <row r="2576" spans="1:93" s="5" customFormat="1" x14ac:dyDescent="0.25">
      <c r="A2576" s="139"/>
      <c r="B2576" s="139"/>
      <c r="C2576" s="139"/>
      <c r="D2576" s="139"/>
      <c r="E2576" s="139"/>
      <c r="F2576" s="139"/>
      <c r="G2576" s="139"/>
      <c r="H2576" s="139"/>
      <c r="I2576" s="139"/>
      <c r="J2576" s="139"/>
      <c r="K2576" s="139"/>
      <c r="L2576" s="139"/>
      <c r="M2576" s="139"/>
      <c r="N2576" s="139"/>
      <c r="O2576" s="139"/>
      <c r="P2576" s="139"/>
      <c r="Q2576" s="139"/>
      <c r="R2576" s="139"/>
      <c r="S2576" s="139"/>
      <c r="T2576" s="139"/>
      <c r="U2576" s="139"/>
      <c r="V2576" s="139"/>
      <c r="W2576" s="139"/>
      <c r="X2576" s="139"/>
      <c r="Y2576" s="139"/>
      <c r="Z2576" s="139"/>
      <c r="AA2576" s="139"/>
      <c r="AB2576" s="139"/>
      <c r="AC2576" s="139"/>
      <c r="AD2576" s="139"/>
      <c r="AE2576" s="139"/>
      <c r="AF2576" s="163"/>
      <c r="AG2576" s="163"/>
      <c r="AH2576" s="163"/>
      <c r="AI2576" s="163"/>
      <c r="AJ2576" s="163"/>
      <c r="AK2576" s="164"/>
      <c r="AL2576" s="139"/>
      <c r="AM2576" s="139"/>
      <c r="AN2576" s="139"/>
      <c r="AO2576" s="139"/>
      <c r="BB2576" s="165"/>
      <c r="BC2576" s="161"/>
      <c r="BD2576" s="166"/>
      <c r="BJ2576" s="165"/>
      <c r="BK2576" s="161"/>
      <c r="BL2576" s="166"/>
      <c r="CJ2576" s="413"/>
      <c r="CK2576" s="413"/>
      <c r="CO2576" s="141"/>
    </row>
    <row r="2577" spans="1:93" s="5" customFormat="1" x14ac:dyDescent="0.25">
      <c r="A2577" s="139"/>
      <c r="B2577" s="139"/>
      <c r="C2577" s="139"/>
      <c r="D2577" s="139"/>
      <c r="E2577" s="139"/>
      <c r="F2577" s="139"/>
      <c r="G2577" s="139"/>
      <c r="H2577" s="139"/>
      <c r="I2577" s="139"/>
      <c r="J2577" s="139"/>
      <c r="K2577" s="139"/>
      <c r="L2577" s="139"/>
      <c r="M2577" s="139"/>
      <c r="N2577" s="139"/>
      <c r="O2577" s="139"/>
      <c r="P2577" s="139"/>
      <c r="Q2577" s="139"/>
      <c r="R2577" s="139"/>
      <c r="S2577" s="139"/>
      <c r="T2577" s="139"/>
      <c r="U2577" s="139"/>
      <c r="V2577" s="139"/>
      <c r="W2577" s="139"/>
      <c r="X2577" s="139"/>
      <c r="Y2577" s="139"/>
      <c r="Z2577" s="139"/>
      <c r="AA2577" s="139"/>
      <c r="AB2577" s="139"/>
      <c r="AC2577" s="139"/>
      <c r="AD2577" s="139"/>
      <c r="AE2577" s="139"/>
      <c r="AF2577" s="163"/>
      <c r="AG2577" s="163"/>
      <c r="AH2577" s="163"/>
      <c r="AI2577" s="163"/>
      <c r="AJ2577" s="163"/>
      <c r="AK2577" s="164"/>
      <c r="AL2577" s="139"/>
      <c r="AM2577" s="139"/>
      <c r="AN2577" s="139"/>
      <c r="AO2577" s="139"/>
      <c r="BB2577" s="165"/>
      <c r="BC2577" s="161"/>
      <c r="BD2577" s="166"/>
      <c r="BJ2577" s="165"/>
      <c r="BK2577" s="161"/>
      <c r="BL2577" s="166"/>
      <c r="CJ2577" s="413"/>
      <c r="CK2577" s="413"/>
      <c r="CO2577" s="141"/>
    </row>
    <row r="2578" spans="1:93" s="5" customFormat="1" x14ac:dyDescent="0.25">
      <c r="A2578" s="139"/>
      <c r="B2578" s="139"/>
      <c r="C2578" s="139"/>
      <c r="D2578" s="139"/>
      <c r="E2578" s="139"/>
      <c r="F2578" s="139"/>
      <c r="G2578" s="139"/>
      <c r="H2578" s="139"/>
      <c r="I2578" s="139"/>
      <c r="J2578" s="139"/>
      <c r="K2578" s="139"/>
      <c r="L2578" s="139"/>
      <c r="M2578" s="139"/>
      <c r="N2578" s="139"/>
      <c r="O2578" s="139"/>
      <c r="P2578" s="139"/>
      <c r="Q2578" s="139"/>
      <c r="R2578" s="139"/>
      <c r="S2578" s="139"/>
      <c r="T2578" s="139"/>
      <c r="U2578" s="139"/>
      <c r="V2578" s="139"/>
      <c r="W2578" s="139"/>
      <c r="X2578" s="139"/>
      <c r="Y2578" s="139"/>
      <c r="Z2578" s="139"/>
      <c r="AA2578" s="139"/>
      <c r="AB2578" s="139"/>
      <c r="AC2578" s="139"/>
      <c r="AD2578" s="139"/>
      <c r="AE2578" s="139"/>
      <c r="AF2578" s="163"/>
      <c r="AG2578" s="163"/>
      <c r="AH2578" s="163"/>
      <c r="AI2578" s="163"/>
      <c r="AJ2578" s="163"/>
      <c r="AK2578" s="164"/>
      <c r="AL2578" s="139"/>
      <c r="AM2578" s="139"/>
      <c r="AN2578" s="139"/>
      <c r="AO2578" s="139"/>
      <c r="BB2578" s="165"/>
      <c r="BC2578" s="161"/>
      <c r="BD2578" s="166"/>
      <c r="BJ2578" s="165"/>
      <c r="BK2578" s="161"/>
      <c r="BL2578" s="166"/>
      <c r="CJ2578" s="413"/>
      <c r="CK2578" s="413"/>
      <c r="CO2578" s="141"/>
    </row>
    <row r="2579" spans="1:93" s="5" customFormat="1" x14ac:dyDescent="0.25">
      <c r="A2579" s="139"/>
      <c r="B2579" s="139"/>
      <c r="C2579" s="139"/>
      <c r="D2579" s="139"/>
      <c r="E2579" s="139"/>
      <c r="F2579" s="139"/>
      <c r="G2579" s="139"/>
      <c r="H2579" s="139"/>
      <c r="I2579" s="139"/>
      <c r="J2579" s="139"/>
      <c r="K2579" s="139"/>
      <c r="L2579" s="139"/>
      <c r="M2579" s="139"/>
      <c r="N2579" s="139"/>
      <c r="O2579" s="139"/>
      <c r="P2579" s="139"/>
      <c r="Q2579" s="139"/>
      <c r="R2579" s="139"/>
      <c r="S2579" s="139"/>
      <c r="T2579" s="139"/>
      <c r="U2579" s="139"/>
      <c r="V2579" s="139"/>
      <c r="W2579" s="139"/>
      <c r="X2579" s="139"/>
      <c r="Y2579" s="139"/>
      <c r="Z2579" s="139"/>
      <c r="AA2579" s="139"/>
      <c r="AB2579" s="139"/>
      <c r="AC2579" s="139"/>
      <c r="AD2579" s="139"/>
      <c r="AE2579" s="139"/>
      <c r="AF2579" s="163"/>
      <c r="AG2579" s="163"/>
      <c r="AH2579" s="163"/>
      <c r="AI2579" s="163"/>
      <c r="AJ2579" s="163"/>
      <c r="AK2579" s="164"/>
      <c r="AL2579" s="139"/>
      <c r="AM2579" s="139"/>
      <c r="AN2579" s="139"/>
      <c r="AO2579" s="139"/>
      <c r="BB2579" s="165"/>
      <c r="BC2579" s="161"/>
      <c r="BD2579" s="166"/>
      <c r="BJ2579" s="165"/>
      <c r="BK2579" s="161"/>
      <c r="BL2579" s="166"/>
      <c r="CJ2579" s="413"/>
      <c r="CK2579" s="413"/>
      <c r="CO2579" s="141"/>
    </row>
    <row r="2580" spans="1:93" s="5" customFormat="1" x14ac:dyDescent="0.25">
      <c r="A2580" s="139"/>
      <c r="B2580" s="139"/>
      <c r="C2580" s="139"/>
      <c r="D2580" s="139"/>
      <c r="E2580" s="139"/>
      <c r="F2580" s="139"/>
      <c r="G2580" s="139"/>
      <c r="H2580" s="139"/>
      <c r="I2580" s="139"/>
      <c r="J2580" s="139"/>
      <c r="K2580" s="139"/>
      <c r="L2580" s="139"/>
      <c r="M2580" s="139"/>
      <c r="N2580" s="139"/>
      <c r="O2580" s="139"/>
      <c r="P2580" s="139"/>
      <c r="Q2580" s="139"/>
      <c r="R2580" s="139"/>
      <c r="S2580" s="139"/>
      <c r="T2580" s="139"/>
      <c r="U2580" s="139"/>
      <c r="V2580" s="139"/>
      <c r="W2580" s="139"/>
      <c r="X2580" s="139"/>
      <c r="Y2580" s="139"/>
      <c r="Z2580" s="139"/>
      <c r="AA2580" s="139"/>
      <c r="AB2580" s="139"/>
      <c r="AC2580" s="139"/>
      <c r="AD2580" s="139"/>
      <c r="AE2580" s="139"/>
      <c r="AF2580" s="163"/>
      <c r="AG2580" s="163"/>
      <c r="AH2580" s="163"/>
      <c r="AI2580" s="163"/>
      <c r="AJ2580" s="163"/>
      <c r="AK2580" s="164"/>
      <c r="AL2580" s="139"/>
      <c r="AM2580" s="139"/>
      <c r="AN2580" s="139"/>
      <c r="AO2580" s="139"/>
      <c r="BB2580" s="165"/>
      <c r="BC2580" s="161"/>
      <c r="BD2580" s="166"/>
      <c r="BJ2580" s="165"/>
      <c r="BK2580" s="161"/>
      <c r="BL2580" s="166"/>
      <c r="CJ2580" s="413"/>
      <c r="CK2580" s="413"/>
      <c r="CO2580" s="141"/>
    </row>
    <row r="2581" spans="1:93" s="5" customFormat="1" x14ac:dyDescent="0.25">
      <c r="A2581" s="139"/>
      <c r="B2581" s="139"/>
      <c r="C2581" s="139"/>
      <c r="D2581" s="139"/>
      <c r="E2581" s="139"/>
      <c r="F2581" s="139"/>
      <c r="G2581" s="139"/>
      <c r="H2581" s="139"/>
      <c r="I2581" s="139"/>
      <c r="J2581" s="139"/>
      <c r="K2581" s="139"/>
      <c r="L2581" s="139"/>
      <c r="M2581" s="139"/>
      <c r="N2581" s="139"/>
      <c r="O2581" s="139"/>
      <c r="P2581" s="139"/>
      <c r="Q2581" s="139"/>
      <c r="R2581" s="139"/>
      <c r="S2581" s="139"/>
      <c r="T2581" s="139"/>
      <c r="U2581" s="139"/>
      <c r="V2581" s="139"/>
      <c r="W2581" s="139"/>
      <c r="X2581" s="139"/>
      <c r="Y2581" s="139"/>
      <c r="Z2581" s="139"/>
      <c r="AA2581" s="139"/>
      <c r="AB2581" s="139"/>
      <c r="AC2581" s="139"/>
      <c r="AD2581" s="139"/>
      <c r="AE2581" s="139"/>
      <c r="AF2581" s="163"/>
      <c r="AG2581" s="163"/>
      <c r="AH2581" s="163"/>
      <c r="AI2581" s="163"/>
      <c r="AJ2581" s="163"/>
      <c r="AK2581" s="164"/>
      <c r="AL2581" s="139"/>
      <c r="AM2581" s="139"/>
      <c r="AN2581" s="139"/>
      <c r="AO2581" s="139"/>
      <c r="BB2581" s="165"/>
      <c r="BC2581" s="161"/>
      <c r="BD2581" s="166"/>
      <c r="BJ2581" s="165"/>
      <c r="BK2581" s="161"/>
      <c r="BL2581" s="166"/>
      <c r="CJ2581" s="413"/>
      <c r="CK2581" s="413"/>
      <c r="CO2581" s="141"/>
    </row>
    <row r="2582" spans="1:93" s="5" customFormat="1" x14ac:dyDescent="0.25">
      <c r="A2582" s="139"/>
      <c r="B2582" s="139"/>
      <c r="C2582" s="139"/>
      <c r="D2582" s="139"/>
      <c r="E2582" s="139"/>
      <c r="F2582" s="139"/>
      <c r="G2582" s="139"/>
      <c r="H2582" s="139"/>
      <c r="I2582" s="139"/>
      <c r="J2582" s="139"/>
      <c r="K2582" s="139"/>
      <c r="L2582" s="139"/>
      <c r="M2582" s="139"/>
      <c r="N2582" s="139"/>
      <c r="O2582" s="139"/>
      <c r="P2582" s="139"/>
      <c r="Q2582" s="139"/>
      <c r="R2582" s="139"/>
      <c r="S2582" s="139"/>
      <c r="T2582" s="139"/>
      <c r="U2582" s="139"/>
      <c r="V2582" s="139"/>
      <c r="W2582" s="139"/>
      <c r="X2582" s="139"/>
      <c r="Y2582" s="139"/>
      <c r="Z2582" s="139"/>
      <c r="AA2582" s="139"/>
      <c r="AB2582" s="139"/>
      <c r="AC2582" s="139"/>
      <c r="AD2582" s="139"/>
      <c r="AE2582" s="139"/>
      <c r="AF2582" s="163"/>
      <c r="AG2582" s="163"/>
      <c r="AH2582" s="163"/>
      <c r="AI2582" s="163"/>
      <c r="AJ2582" s="163"/>
      <c r="AK2582" s="164"/>
      <c r="AL2582" s="139"/>
      <c r="AM2582" s="139"/>
      <c r="AN2582" s="139"/>
      <c r="AO2582" s="139"/>
      <c r="BB2582" s="165"/>
      <c r="BC2582" s="161"/>
      <c r="BD2582" s="166"/>
      <c r="BJ2582" s="165"/>
      <c r="BK2582" s="161"/>
      <c r="BL2582" s="166"/>
      <c r="CJ2582" s="413"/>
      <c r="CK2582" s="413"/>
      <c r="CO2582" s="141"/>
    </row>
    <row r="2583" spans="1:93" s="5" customFormat="1" x14ac:dyDescent="0.25">
      <c r="A2583" s="139"/>
      <c r="B2583" s="139"/>
      <c r="C2583" s="139"/>
      <c r="D2583" s="139"/>
      <c r="E2583" s="139"/>
      <c r="F2583" s="139"/>
      <c r="G2583" s="139"/>
      <c r="H2583" s="139"/>
      <c r="I2583" s="139"/>
      <c r="J2583" s="139"/>
      <c r="K2583" s="139"/>
      <c r="L2583" s="139"/>
      <c r="M2583" s="139"/>
      <c r="N2583" s="139"/>
      <c r="O2583" s="139"/>
      <c r="P2583" s="139"/>
      <c r="Q2583" s="139"/>
      <c r="R2583" s="139"/>
      <c r="S2583" s="139"/>
      <c r="T2583" s="139"/>
      <c r="U2583" s="139"/>
      <c r="V2583" s="139"/>
      <c r="W2583" s="139"/>
      <c r="X2583" s="139"/>
      <c r="Y2583" s="139"/>
      <c r="Z2583" s="139"/>
      <c r="AA2583" s="139"/>
      <c r="AB2583" s="139"/>
      <c r="AC2583" s="139"/>
      <c r="AD2583" s="139"/>
      <c r="AE2583" s="139"/>
      <c r="AF2583" s="163"/>
      <c r="AG2583" s="163"/>
      <c r="AH2583" s="163"/>
      <c r="AI2583" s="163"/>
      <c r="AJ2583" s="163"/>
      <c r="AK2583" s="164"/>
      <c r="AL2583" s="139"/>
      <c r="AM2583" s="139"/>
      <c r="AN2583" s="139"/>
      <c r="AO2583" s="139"/>
      <c r="BB2583" s="165"/>
      <c r="BC2583" s="161"/>
      <c r="BD2583" s="166"/>
      <c r="BJ2583" s="165"/>
      <c r="BK2583" s="161"/>
      <c r="BL2583" s="166"/>
      <c r="CJ2583" s="413"/>
      <c r="CK2583" s="413"/>
      <c r="CO2583" s="141"/>
    </row>
    <row r="2584" spans="1:93" s="5" customFormat="1" x14ac:dyDescent="0.25">
      <c r="A2584" s="139"/>
      <c r="B2584" s="139"/>
      <c r="C2584" s="139"/>
      <c r="D2584" s="139"/>
      <c r="E2584" s="139"/>
      <c r="F2584" s="139"/>
      <c r="G2584" s="139"/>
      <c r="H2584" s="139"/>
      <c r="I2584" s="139"/>
      <c r="J2584" s="139"/>
      <c r="K2584" s="139"/>
      <c r="L2584" s="139"/>
      <c r="M2584" s="139"/>
      <c r="N2584" s="139"/>
      <c r="O2584" s="139"/>
      <c r="P2584" s="139"/>
      <c r="Q2584" s="139"/>
      <c r="R2584" s="139"/>
      <c r="S2584" s="139"/>
      <c r="T2584" s="139"/>
      <c r="U2584" s="139"/>
      <c r="V2584" s="139"/>
      <c r="W2584" s="139"/>
      <c r="X2584" s="139"/>
      <c r="Y2584" s="139"/>
      <c r="Z2584" s="139"/>
      <c r="AA2584" s="139"/>
      <c r="AB2584" s="139"/>
      <c r="AC2584" s="139"/>
      <c r="AD2584" s="139"/>
      <c r="AE2584" s="139"/>
      <c r="AF2584" s="163"/>
      <c r="AG2584" s="163"/>
      <c r="AH2584" s="163"/>
      <c r="AI2584" s="163"/>
      <c r="AJ2584" s="163"/>
      <c r="AK2584" s="164"/>
      <c r="AL2584" s="139"/>
      <c r="AM2584" s="139"/>
      <c r="AN2584" s="139"/>
      <c r="AO2584" s="139"/>
      <c r="BB2584" s="165"/>
      <c r="BC2584" s="161"/>
      <c r="BD2584" s="166"/>
      <c r="BJ2584" s="165"/>
      <c r="BK2584" s="161"/>
      <c r="BL2584" s="166"/>
      <c r="CJ2584" s="413"/>
      <c r="CK2584" s="413"/>
      <c r="CO2584" s="141"/>
    </row>
    <row r="2585" spans="1:93" s="5" customFormat="1" x14ac:dyDescent="0.25">
      <c r="A2585" s="139"/>
      <c r="B2585" s="139"/>
      <c r="C2585" s="139"/>
      <c r="D2585" s="139"/>
      <c r="E2585" s="139"/>
      <c r="F2585" s="139"/>
      <c r="G2585" s="139"/>
      <c r="H2585" s="139"/>
      <c r="I2585" s="139"/>
      <c r="J2585" s="139"/>
      <c r="K2585" s="139"/>
      <c r="L2585" s="139"/>
      <c r="M2585" s="139"/>
      <c r="N2585" s="139"/>
      <c r="O2585" s="139"/>
      <c r="P2585" s="139"/>
      <c r="Q2585" s="139"/>
      <c r="R2585" s="139"/>
      <c r="S2585" s="139"/>
      <c r="T2585" s="139"/>
      <c r="U2585" s="139"/>
      <c r="V2585" s="139"/>
      <c r="W2585" s="139"/>
      <c r="X2585" s="139"/>
      <c r="Y2585" s="139"/>
      <c r="Z2585" s="139"/>
      <c r="AA2585" s="139"/>
      <c r="AB2585" s="139"/>
      <c r="AC2585" s="139"/>
      <c r="AD2585" s="139"/>
      <c r="AE2585" s="139"/>
      <c r="AF2585" s="163"/>
      <c r="AG2585" s="163"/>
      <c r="AH2585" s="163"/>
      <c r="AI2585" s="163"/>
      <c r="AJ2585" s="163"/>
      <c r="AK2585" s="164"/>
      <c r="AL2585" s="139"/>
      <c r="AM2585" s="139"/>
      <c r="AN2585" s="139"/>
      <c r="AO2585" s="139"/>
      <c r="BB2585" s="165"/>
      <c r="BC2585" s="161"/>
      <c r="BD2585" s="166"/>
      <c r="BJ2585" s="165"/>
      <c r="BK2585" s="161"/>
      <c r="BL2585" s="166"/>
      <c r="CJ2585" s="413"/>
      <c r="CK2585" s="413"/>
      <c r="CO2585" s="141"/>
    </row>
    <row r="2586" spans="1:93" s="5" customFormat="1" x14ac:dyDescent="0.25">
      <c r="A2586" s="139"/>
      <c r="B2586" s="139"/>
      <c r="C2586" s="139"/>
      <c r="D2586" s="139"/>
      <c r="E2586" s="139"/>
      <c r="F2586" s="139"/>
      <c r="G2586" s="139"/>
      <c r="H2586" s="139"/>
      <c r="I2586" s="139"/>
      <c r="J2586" s="139"/>
      <c r="K2586" s="139"/>
      <c r="L2586" s="139"/>
      <c r="M2586" s="139"/>
      <c r="N2586" s="139"/>
      <c r="O2586" s="139"/>
      <c r="P2586" s="139"/>
      <c r="Q2586" s="139"/>
      <c r="R2586" s="139"/>
      <c r="S2586" s="139"/>
      <c r="T2586" s="139"/>
      <c r="U2586" s="139"/>
      <c r="V2586" s="139"/>
      <c r="W2586" s="139"/>
      <c r="X2586" s="139"/>
      <c r="Y2586" s="139"/>
      <c r="Z2586" s="139"/>
      <c r="AA2586" s="139"/>
      <c r="AB2586" s="139"/>
      <c r="AC2586" s="139"/>
      <c r="AD2586" s="139"/>
      <c r="AE2586" s="139"/>
      <c r="AF2586" s="163"/>
      <c r="AG2586" s="163"/>
      <c r="AH2586" s="163"/>
      <c r="AI2586" s="163"/>
      <c r="AJ2586" s="163"/>
      <c r="AK2586" s="164"/>
      <c r="AL2586" s="139"/>
      <c r="AM2586" s="139"/>
      <c r="AN2586" s="139"/>
      <c r="AO2586" s="139"/>
      <c r="BB2586" s="165"/>
      <c r="BC2586" s="161"/>
      <c r="BD2586" s="166"/>
      <c r="BJ2586" s="165"/>
      <c r="BK2586" s="161"/>
      <c r="BL2586" s="166"/>
      <c r="CJ2586" s="413"/>
      <c r="CK2586" s="413"/>
      <c r="CO2586" s="141"/>
    </row>
    <row r="2587" spans="1:93" s="5" customFormat="1" x14ac:dyDescent="0.25">
      <c r="A2587" s="139"/>
      <c r="B2587" s="139"/>
      <c r="C2587" s="139"/>
      <c r="D2587" s="139"/>
      <c r="E2587" s="139"/>
      <c r="F2587" s="139"/>
      <c r="G2587" s="139"/>
      <c r="H2587" s="139"/>
      <c r="I2587" s="139"/>
      <c r="J2587" s="139"/>
      <c r="K2587" s="139"/>
      <c r="L2587" s="139"/>
      <c r="M2587" s="139"/>
      <c r="N2587" s="139"/>
      <c r="O2587" s="139"/>
      <c r="P2587" s="139"/>
      <c r="Q2587" s="139"/>
      <c r="R2587" s="139"/>
      <c r="S2587" s="139"/>
      <c r="T2587" s="139"/>
      <c r="U2587" s="139"/>
      <c r="V2587" s="139"/>
      <c r="W2587" s="139"/>
      <c r="X2587" s="139"/>
      <c r="Y2587" s="139"/>
      <c r="Z2587" s="139"/>
      <c r="AA2587" s="139"/>
      <c r="AB2587" s="139"/>
      <c r="AC2587" s="139"/>
      <c r="AD2587" s="139"/>
      <c r="AE2587" s="139"/>
      <c r="AF2587" s="163"/>
      <c r="AG2587" s="163"/>
      <c r="AH2587" s="163"/>
      <c r="AI2587" s="163"/>
      <c r="AJ2587" s="163"/>
      <c r="AK2587" s="164"/>
      <c r="AL2587" s="139"/>
      <c r="AM2587" s="139"/>
      <c r="AN2587" s="139"/>
      <c r="AO2587" s="139"/>
      <c r="BB2587" s="165"/>
      <c r="BC2587" s="161"/>
      <c r="BD2587" s="166"/>
      <c r="BJ2587" s="165"/>
      <c r="BK2587" s="161"/>
      <c r="BL2587" s="166"/>
      <c r="CJ2587" s="413"/>
      <c r="CK2587" s="413"/>
      <c r="CO2587" s="141"/>
    </row>
    <row r="2588" spans="1:93" s="5" customFormat="1" x14ac:dyDescent="0.25">
      <c r="A2588" s="139"/>
      <c r="B2588" s="139"/>
      <c r="C2588" s="139"/>
      <c r="D2588" s="139"/>
      <c r="E2588" s="139"/>
      <c r="F2588" s="139"/>
      <c r="G2588" s="139"/>
      <c r="H2588" s="139"/>
      <c r="I2588" s="139"/>
      <c r="J2588" s="139"/>
      <c r="K2588" s="139"/>
      <c r="L2588" s="139"/>
      <c r="M2588" s="139"/>
      <c r="N2588" s="139"/>
      <c r="O2588" s="139"/>
      <c r="P2588" s="139"/>
      <c r="Q2588" s="139"/>
      <c r="R2588" s="139"/>
      <c r="S2588" s="139"/>
      <c r="T2588" s="139"/>
      <c r="U2588" s="139"/>
      <c r="V2588" s="139"/>
      <c r="W2588" s="139"/>
      <c r="X2588" s="139"/>
      <c r="Y2588" s="139"/>
      <c r="Z2588" s="139"/>
      <c r="AA2588" s="139"/>
      <c r="AB2588" s="139"/>
      <c r="AC2588" s="139"/>
      <c r="AD2588" s="139"/>
      <c r="AE2588" s="139"/>
      <c r="AF2588" s="163"/>
      <c r="AG2588" s="163"/>
      <c r="AH2588" s="163"/>
      <c r="AI2588" s="163"/>
      <c r="AJ2588" s="163"/>
      <c r="AK2588" s="164"/>
      <c r="AL2588" s="139"/>
      <c r="AM2588" s="139"/>
      <c r="AN2588" s="139"/>
      <c r="AO2588" s="139"/>
      <c r="BB2588" s="165"/>
      <c r="BC2588" s="161"/>
      <c r="BD2588" s="166"/>
      <c r="BJ2588" s="165"/>
      <c r="BK2588" s="161"/>
      <c r="BL2588" s="166"/>
      <c r="CJ2588" s="413"/>
      <c r="CK2588" s="413"/>
      <c r="CO2588" s="141"/>
    </row>
    <row r="2589" spans="1:93" s="5" customFormat="1" x14ac:dyDescent="0.25">
      <c r="A2589" s="139"/>
      <c r="B2589" s="139"/>
      <c r="C2589" s="139"/>
      <c r="D2589" s="139"/>
      <c r="E2589" s="139"/>
      <c r="F2589" s="139"/>
      <c r="G2589" s="139"/>
      <c r="H2589" s="139"/>
      <c r="I2589" s="139"/>
      <c r="J2589" s="139"/>
      <c r="K2589" s="139"/>
      <c r="L2589" s="139"/>
      <c r="M2589" s="139"/>
      <c r="N2589" s="139"/>
      <c r="O2589" s="139"/>
      <c r="P2589" s="139"/>
      <c r="Q2589" s="139"/>
      <c r="R2589" s="139"/>
      <c r="S2589" s="139"/>
      <c r="T2589" s="139"/>
      <c r="U2589" s="139"/>
      <c r="V2589" s="139"/>
      <c r="W2589" s="139"/>
      <c r="X2589" s="139"/>
      <c r="Y2589" s="139"/>
      <c r="Z2589" s="139"/>
      <c r="AA2589" s="139"/>
      <c r="AB2589" s="139"/>
      <c r="AC2589" s="139"/>
      <c r="AD2589" s="139"/>
      <c r="AE2589" s="139"/>
      <c r="AF2589" s="163"/>
      <c r="AG2589" s="163"/>
      <c r="AH2589" s="163"/>
      <c r="AI2589" s="163"/>
      <c r="AJ2589" s="163"/>
      <c r="AK2589" s="164"/>
      <c r="AL2589" s="139"/>
      <c r="AM2589" s="139"/>
      <c r="AN2589" s="139"/>
      <c r="AO2589" s="139"/>
      <c r="BB2589" s="165"/>
      <c r="BC2589" s="161"/>
      <c r="BD2589" s="166"/>
      <c r="BJ2589" s="165"/>
      <c r="BK2589" s="161"/>
      <c r="BL2589" s="166"/>
      <c r="CJ2589" s="413"/>
      <c r="CK2589" s="413"/>
      <c r="CO2589" s="141"/>
    </row>
    <row r="2590" spans="1:93" s="5" customFormat="1" x14ac:dyDescent="0.25">
      <c r="A2590" s="139"/>
      <c r="B2590" s="139"/>
      <c r="C2590" s="139"/>
      <c r="D2590" s="139"/>
      <c r="E2590" s="139"/>
      <c r="F2590" s="139"/>
      <c r="G2590" s="139"/>
      <c r="H2590" s="139"/>
      <c r="I2590" s="139"/>
      <c r="J2590" s="139"/>
      <c r="K2590" s="139"/>
      <c r="L2590" s="139"/>
      <c r="M2590" s="139"/>
      <c r="N2590" s="139"/>
      <c r="O2590" s="139"/>
      <c r="P2590" s="139"/>
      <c r="Q2590" s="139"/>
      <c r="R2590" s="139"/>
      <c r="S2590" s="139"/>
      <c r="T2590" s="139"/>
      <c r="U2590" s="139"/>
      <c r="V2590" s="139"/>
      <c r="W2590" s="139"/>
      <c r="X2590" s="139"/>
      <c r="Y2590" s="139"/>
      <c r="Z2590" s="139"/>
      <c r="AA2590" s="139"/>
      <c r="AB2590" s="139"/>
      <c r="AC2590" s="139"/>
      <c r="AD2590" s="139"/>
      <c r="AE2590" s="139"/>
      <c r="AF2590" s="163"/>
      <c r="AG2590" s="163"/>
      <c r="AH2590" s="163"/>
      <c r="AI2590" s="163"/>
      <c r="AJ2590" s="163"/>
      <c r="AK2590" s="164"/>
      <c r="AL2590" s="139"/>
      <c r="AM2590" s="139"/>
      <c r="AN2590" s="139"/>
      <c r="AO2590" s="139"/>
      <c r="BB2590" s="165"/>
      <c r="BC2590" s="161"/>
      <c r="BD2590" s="166"/>
      <c r="BJ2590" s="165"/>
      <c r="BK2590" s="161"/>
      <c r="BL2590" s="166"/>
      <c r="CJ2590" s="413"/>
      <c r="CK2590" s="413"/>
      <c r="CO2590" s="141"/>
    </row>
    <row r="2591" spans="1:93" s="5" customFormat="1" x14ac:dyDescent="0.25">
      <c r="A2591" s="139"/>
      <c r="B2591" s="139"/>
      <c r="C2591" s="139"/>
      <c r="D2591" s="139"/>
      <c r="E2591" s="139"/>
      <c r="F2591" s="139"/>
      <c r="G2591" s="139"/>
      <c r="H2591" s="139"/>
      <c r="I2591" s="139"/>
      <c r="J2591" s="139"/>
      <c r="K2591" s="139"/>
      <c r="L2591" s="139"/>
      <c r="M2591" s="139"/>
      <c r="N2591" s="139"/>
      <c r="O2591" s="139"/>
      <c r="P2591" s="139"/>
      <c r="Q2591" s="139"/>
      <c r="R2591" s="139"/>
      <c r="S2591" s="139"/>
      <c r="T2591" s="139"/>
      <c r="U2591" s="139"/>
      <c r="V2591" s="139"/>
      <c r="W2591" s="139"/>
      <c r="X2591" s="139"/>
      <c r="Y2591" s="139"/>
      <c r="Z2591" s="139"/>
      <c r="AA2591" s="139"/>
      <c r="AB2591" s="139"/>
      <c r="AC2591" s="139"/>
      <c r="AD2591" s="139"/>
      <c r="AE2591" s="139"/>
      <c r="AF2591" s="163"/>
      <c r="AG2591" s="163"/>
      <c r="AH2591" s="163"/>
      <c r="AI2591" s="163"/>
      <c r="AJ2591" s="163"/>
      <c r="AK2591" s="164"/>
      <c r="AL2591" s="139"/>
      <c r="AM2591" s="139"/>
      <c r="AN2591" s="139"/>
      <c r="AO2591" s="139"/>
      <c r="BB2591" s="165"/>
      <c r="BC2591" s="161"/>
      <c r="BD2591" s="166"/>
      <c r="BJ2591" s="165"/>
      <c r="BK2591" s="161"/>
      <c r="BL2591" s="166"/>
      <c r="CJ2591" s="413"/>
      <c r="CK2591" s="413"/>
      <c r="CO2591" s="141"/>
    </row>
    <row r="2592" spans="1:93" s="5" customFormat="1" x14ac:dyDescent="0.25">
      <c r="A2592" s="139"/>
      <c r="B2592" s="139"/>
      <c r="C2592" s="139"/>
      <c r="D2592" s="139"/>
      <c r="E2592" s="139"/>
      <c r="F2592" s="139"/>
      <c r="G2592" s="139"/>
      <c r="H2592" s="139"/>
      <c r="I2592" s="139"/>
      <c r="J2592" s="139"/>
      <c r="K2592" s="139"/>
      <c r="L2592" s="139"/>
      <c r="M2592" s="139"/>
      <c r="N2592" s="139"/>
      <c r="O2592" s="139"/>
      <c r="P2592" s="139"/>
      <c r="Q2592" s="139"/>
      <c r="R2592" s="139"/>
      <c r="S2592" s="139"/>
      <c r="T2592" s="139"/>
      <c r="U2592" s="139"/>
      <c r="V2592" s="139"/>
      <c r="W2592" s="139"/>
      <c r="X2592" s="139"/>
      <c r="Y2592" s="139"/>
      <c r="Z2592" s="139"/>
      <c r="AA2592" s="139"/>
      <c r="AB2592" s="139"/>
      <c r="AC2592" s="139"/>
      <c r="AD2592" s="139"/>
      <c r="AE2592" s="139"/>
      <c r="AF2592" s="163"/>
      <c r="AG2592" s="163"/>
      <c r="AH2592" s="163"/>
      <c r="AI2592" s="163"/>
      <c r="AJ2592" s="163"/>
      <c r="AK2592" s="164"/>
      <c r="AL2592" s="139"/>
      <c r="AM2592" s="139"/>
      <c r="AN2592" s="139"/>
      <c r="AO2592" s="139"/>
      <c r="BB2592" s="165"/>
      <c r="BC2592" s="161"/>
      <c r="BD2592" s="166"/>
      <c r="BJ2592" s="165"/>
      <c r="BK2592" s="161"/>
      <c r="BL2592" s="166"/>
      <c r="CJ2592" s="413"/>
      <c r="CK2592" s="413"/>
      <c r="CO2592" s="141"/>
    </row>
    <row r="2593" spans="1:93" s="5" customFormat="1" x14ac:dyDescent="0.25">
      <c r="A2593" s="139"/>
      <c r="B2593" s="139"/>
      <c r="C2593" s="139"/>
      <c r="D2593" s="139"/>
      <c r="E2593" s="139"/>
      <c r="F2593" s="139"/>
      <c r="G2593" s="139"/>
      <c r="H2593" s="139"/>
      <c r="I2593" s="139"/>
      <c r="J2593" s="139"/>
      <c r="K2593" s="139"/>
      <c r="L2593" s="139"/>
      <c r="M2593" s="139"/>
      <c r="N2593" s="139"/>
      <c r="O2593" s="139"/>
      <c r="P2593" s="139"/>
      <c r="Q2593" s="139"/>
      <c r="R2593" s="139"/>
      <c r="S2593" s="139"/>
      <c r="T2593" s="139"/>
      <c r="U2593" s="139"/>
      <c r="V2593" s="139"/>
      <c r="W2593" s="139"/>
      <c r="X2593" s="139"/>
      <c r="Y2593" s="139"/>
      <c r="Z2593" s="139"/>
      <c r="AA2593" s="139"/>
      <c r="AB2593" s="139"/>
      <c r="AC2593" s="139"/>
      <c r="AD2593" s="139"/>
      <c r="AE2593" s="139"/>
      <c r="AF2593" s="163"/>
      <c r="AG2593" s="163"/>
      <c r="AH2593" s="163"/>
      <c r="AI2593" s="163"/>
      <c r="AJ2593" s="163"/>
      <c r="AK2593" s="164"/>
      <c r="AL2593" s="139"/>
      <c r="AM2593" s="139"/>
      <c r="AN2593" s="139"/>
      <c r="AO2593" s="139"/>
      <c r="BB2593" s="165"/>
      <c r="BC2593" s="161"/>
      <c r="BD2593" s="166"/>
      <c r="BJ2593" s="165"/>
      <c r="BK2593" s="161"/>
      <c r="BL2593" s="166"/>
      <c r="CJ2593" s="413"/>
      <c r="CK2593" s="413"/>
      <c r="CO2593" s="141"/>
    </row>
    <row r="2594" spans="1:93" s="5" customFormat="1" x14ac:dyDescent="0.25">
      <c r="A2594" s="139"/>
      <c r="B2594" s="139"/>
      <c r="C2594" s="139"/>
      <c r="D2594" s="139"/>
      <c r="E2594" s="139"/>
      <c r="F2594" s="139"/>
      <c r="G2594" s="139"/>
      <c r="H2594" s="139"/>
      <c r="I2594" s="139"/>
      <c r="J2594" s="139"/>
      <c r="K2594" s="139"/>
      <c r="L2594" s="139"/>
      <c r="M2594" s="139"/>
      <c r="N2594" s="139"/>
      <c r="O2594" s="139"/>
      <c r="P2594" s="139"/>
      <c r="Q2594" s="139"/>
      <c r="R2594" s="139"/>
      <c r="S2594" s="139"/>
      <c r="T2594" s="139"/>
      <c r="U2594" s="139"/>
      <c r="V2594" s="139"/>
      <c r="W2594" s="139"/>
      <c r="X2594" s="139"/>
      <c r="Y2594" s="139"/>
      <c r="Z2594" s="139"/>
      <c r="AA2594" s="139"/>
      <c r="AB2594" s="139"/>
      <c r="AC2594" s="139"/>
      <c r="AD2594" s="139"/>
      <c r="AE2594" s="139"/>
      <c r="AF2594" s="163"/>
      <c r="AG2594" s="163"/>
      <c r="AH2594" s="163"/>
      <c r="AI2594" s="163"/>
      <c r="AJ2594" s="163"/>
      <c r="AK2594" s="164"/>
      <c r="AL2594" s="139"/>
      <c r="AM2594" s="139"/>
      <c r="AN2594" s="139"/>
      <c r="AO2594" s="139"/>
      <c r="BB2594" s="165"/>
      <c r="BC2594" s="161"/>
      <c r="BD2594" s="166"/>
      <c r="BJ2594" s="165"/>
      <c r="BK2594" s="161"/>
      <c r="BL2594" s="166"/>
      <c r="CJ2594" s="413"/>
      <c r="CK2594" s="413"/>
      <c r="CO2594" s="141"/>
    </row>
    <row r="2595" spans="1:93" s="5" customFormat="1" x14ac:dyDescent="0.25">
      <c r="A2595" s="139"/>
      <c r="B2595" s="139"/>
      <c r="C2595" s="139"/>
      <c r="D2595" s="139"/>
      <c r="E2595" s="139"/>
      <c r="F2595" s="139"/>
      <c r="G2595" s="139"/>
      <c r="H2595" s="139"/>
      <c r="I2595" s="139"/>
      <c r="J2595" s="139"/>
      <c r="K2595" s="139"/>
      <c r="L2595" s="139"/>
      <c r="M2595" s="139"/>
      <c r="N2595" s="139"/>
      <c r="O2595" s="139"/>
      <c r="P2595" s="139"/>
      <c r="Q2595" s="139"/>
      <c r="R2595" s="139"/>
      <c r="S2595" s="139"/>
      <c r="T2595" s="139"/>
      <c r="U2595" s="139"/>
      <c r="V2595" s="139"/>
      <c r="W2595" s="139"/>
      <c r="X2595" s="139"/>
      <c r="Y2595" s="139"/>
      <c r="Z2595" s="139"/>
      <c r="AA2595" s="139"/>
      <c r="AB2595" s="139"/>
      <c r="AC2595" s="139"/>
      <c r="AD2595" s="139"/>
      <c r="AE2595" s="139"/>
      <c r="AF2595" s="163"/>
      <c r="AG2595" s="163"/>
      <c r="AH2595" s="163"/>
      <c r="AI2595" s="163"/>
      <c r="AJ2595" s="163"/>
      <c r="AK2595" s="164"/>
      <c r="AL2595" s="139"/>
      <c r="AM2595" s="139"/>
      <c r="AN2595" s="139"/>
      <c r="AO2595" s="139"/>
      <c r="BB2595" s="165"/>
      <c r="BC2595" s="161"/>
      <c r="BD2595" s="166"/>
      <c r="BJ2595" s="165"/>
      <c r="BK2595" s="161"/>
      <c r="BL2595" s="166"/>
      <c r="CJ2595" s="413"/>
      <c r="CK2595" s="413"/>
      <c r="CO2595" s="141"/>
    </row>
    <row r="2596" spans="1:93" s="5" customFormat="1" x14ac:dyDescent="0.25">
      <c r="A2596" s="139"/>
      <c r="B2596" s="139"/>
      <c r="C2596" s="139"/>
      <c r="D2596" s="139"/>
      <c r="E2596" s="139"/>
      <c r="F2596" s="139"/>
      <c r="G2596" s="139"/>
      <c r="H2596" s="139"/>
      <c r="I2596" s="139"/>
      <c r="J2596" s="139"/>
      <c r="K2596" s="139"/>
      <c r="L2596" s="139"/>
      <c r="M2596" s="139"/>
      <c r="N2596" s="139"/>
      <c r="O2596" s="139"/>
      <c r="P2596" s="139"/>
      <c r="Q2596" s="139"/>
      <c r="R2596" s="139"/>
      <c r="S2596" s="139"/>
      <c r="T2596" s="139"/>
      <c r="U2596" s="139"/>
      <c r="V2596" s="139"/>
      <c r="W2596" s="139"/>
      <c r="X2596" s="139"/>
      <c r="Y2596" s="139"/>
      <c r="Z2596" s="139"/>
      <c r="AA2596" s="139"/>
      <c r="AB2596" s="139"/>
      <c r="AC2596" s="139"/>
      <c r="AD2596" s="139"/>
      <c r="AE2596" s="139"/>
      <c r="AF2596" s="163"/>
      <c r="AG2596" s="163"/>
      <c r="AH2596" s="163"/>
      <c r="AI2596" s="163"/>
      <c r="AJ2596" s="163"/>
      <c r="AK2596" s="164"/>
      <c r="AL2596" s="139"/>
      <c r="AM2596" s="139"/>
      <c r="AN2596" s="139"/>
      <c r="AO2596" s="139"/>
      <c r="BB2596" s="165"/>
      <c r="BC2596" s="161"/>
      <c r="BD2596" s="166"/>
      <c r="BJ2596" s="165"/>
      <c r="BK2596" s="161"/>
      <c r="BL2596" s="166"/>
      <c r="CJ2596" s="413"/>
      <c r="CK2596" s="413"/>
      <c r="CO2596" s="141"/>
    </row>
    <row r="2597" spans="1:93" s="5" customFormat="1" x14ac:dyDescent="0.25">
      <c r="A2597" s="139"/>
      <c r="B2597" s="139"/>
      <c r="C2597" s="139"/>
      <c r="D2597" s="139"/>
      <c r="E2597" s="139"/>
      <c r="F2597" s="139"/>
      <c r="G2597" s="139"/>
      <c r="H2597" s="139"/>
      <c r="I2597" s="139"/>
      <c r="J2597" s="139"/>
      <c r="K2597" s="139"/>
      <c r="L2597" s="139"/>
      <c r="M2597" s="139"/>
      <c r="N2597" s="139"/>
      <c r="O2597" s="139"/>
      <c r="P2597" s="139"/>
      <c r="Q2597" s="139"/>
      <c r="R2597" s="139"/>
      <c r="S2597" s="139"/>
      <c r="T2597" s="139"/>
      <c r="U2597" s="139"/>
      <c r="V2597" s="139"/>
      <c r="W2597" s="139"/>
      <c r="X2597" s="139"/>
      <c r="Y2597" s="139"/>
      <c r="Z2597" s="139"/>
      <c r="AA2597" s="139"/>
      <c r="AB2597" s="139"/>
      <c r="AC2597" s="139"/>
      <c r="AD2597" s="139"/>
      <c r="AE2597" s="139"/>
      <c r="AF2597" s="163"/>
      <c r="AG2597" s="163"/>
      <c r="AH2597" s="163"/>
      <c r="AI2597" s="163"/>
      <c r="AJ2597" s="163"/>
      <c r="AK2597" s="164"/>
      <c r="AL2597" s="139"/>
      <c r="AM2597" s="139"/>
      <c r="AN2597" s="139"/>
      <c r="AO2597" s="139"/>
      <c r="BB2597" s="165"/>
      <c r="BC2597" s="161"/>
      <c r="BD2597" s="166"/>
      <c r="BJ2597" s="165"/>
      <c r="BK2597" s="161"/>
      <c r="BL2597" s="166"/>
      <c r="CJ2597" s="413"/>
      <c r="CK2597" s="413"/>
      <c r="CO2597" s="141"/>
    </row>
    <row r="2598" spans="1:93" s="5" customFormat="1" x14ac:dyDescent="0.25">
      <c r="A2598" s="139"/>
      <c r="B2598" s="139"/>
      <c r="C2598" s="139"/>
      <c r="D2598" s="139"/>
      <c r="E2598" s="139"/>
      <c r="F2598" s="139"/>
      <c r="G2598" s="139"/>
      <c r="H2598" s="139"/>
      <c r="I2598" s="139"/>
      <c r="J2598" s="139"/>
      <c r="K2598" s="139"/>
      <c r="L2598" s="139"/>
      <c r="M2598" s="139"/>
      <c r="N2598" s="139"/>
      <c r="O2598" s="139"/>
      <c r="P2598" s="139"/>
      <c r="Q2598" s="139"/>
      <c r="R2598" s="139"/>
      <c r="S2598" s="139"/>
      <c r="T2598" s="139"/>
      <c r="U2598" s="139"/>
      <c r="V2598" s="139"/>
      <c r="W2598" s="139"/>
      <c r="X2598" s="139"/>
      <c r="Y2598" s="139"/>
      <c r="Z2598" s="139"/>
      <c r="AA2598" s="139"/>
      <c r="AB2598" s="139"/>
      <c r="AC2598" s="139"/>
      <c r="AD2598" s="139"/>
      <c r="AE2598" s="139"/>
      <c r="AF2598" s="163"/>
      <c r="AG2598" s="163"/>
      <c r="AH2598" s="163"/>
      <c r="AI2598" s="163"/>
      <c r="AJ2598" s="163"/>
      <c r="AK2598" s="164"/>
      <c r="AL2598" s="139"/>
      <c r="AM2598" s="139"/>
      <c r="AN2598" s="139"/>
      <c r="AO2598" s="139"/>
      <c r="BB2598" s="165"/>
      <c r="BC2598" s="161"/>
      <c r="BD2598" s="166"/>
      <c r="BJ2598" s="165"/>
      <c r="BK2598" s="161"/>
      <c r="BL2598" s="166"/>
      <c r="CJ2598" s="413"/>
      <c r="CK2598" s="413"/>
      <c r="CO2598" s="141"/>
    </row>
    <row r="2599" spans="1:93" s="5" customFormat="1" x14ac:dyDescent="0.25">
      <c r="A2599" s="139"/>
      <c r="B2599" s="139"/>
      <c r="C2599" s="139"/>
      <c r="D2599" s="139"/>
      <c r="E2599" s="139"/>
      <c r="F2599" s="139"/>
      <c r="G2599" s="139"/>
      <c r="H2599" s="139"/>
      <c r="I2599" s="139"/>
      <c r="J2599" s="139"/>
      <c r="K2599" s="139"/>
      <c r="L2599" s="139"/>
      <c r="M2599" s="139"/>
      <c r="N2599" s="139"/>
      <c r="O2599" s="139"/>
      <c r="P2599" s="139"/>
      <c r="Q2599" s="139"/>
      <c r="R2599" s="139"/>
      <c r="S2599" s="139"/>
      <c r="T2599" s="139"/>
      <c r="U2599" s="139"/>
      <c r="V2599" s="139"/>
      <c r="W2599" s="139"/>
      <c r="X2599" s="139"/>
      <c r="Y2599" s="139"/>
      <c r="Z2599" s="139"/>
      <c r="AA2599" s="139"/>
      <c r="AB2599" s="139"/>
      <c r="AC2599" s="139"/>
      <c r="AD2599" s="139"/>
      <c r="AE2599" s="139"/>
      <c r="AF2599" s="163"/>
      <c r="AG2599" s="163"/>
      <c r="AH2599" s="163"/>
      <c r="AI2599" s="163"/>
      <c r="AJ2599" s="163"/>
      <c r="AK2599" s="164"/>
      <c r="AL2599" s="139"/>
      <c r="AM2599" s="139"/>
      <c r="AN2599" s="139"/>
      <c r="AO2599" s="139"/>
      <c r="BB2599" s="165"/>
      <c r="BC2599" s="161"/>
      <c r="BD2599" s="166"/>
      <c r="BJ2599" s="165"/>
      <c r="BK2599" s="161"/>
      <c r="BL2599" s="166"/>
      <c r="CJ2599" s="413"/>
      <c r="CK2599" s="413"/>
      <c r="CO2599" s="141"/>
    </row>
    <row r="2600" spans="1:93" s="5" customFormat="1" x14ac:dyDescent="0.25">
      <c r="A2600" s="139"/>
      <c r="B2600" s="139"/>
      <c r="C2600" s="139"/>
      <c r="D2600" s="139"/>
      <c r="E2600" s="139"/>
      <c r="F2600" s="139"/>
      <c r="G2600" s="139"/>
      <c r="H2600" s="139"/>
      <c r="I2600" s="139"/>
      <c r="J2600" s="139"/>
      <c r="K2600" s="139"/>
      <c r="L2600" s="139"/>
      <c r="M2600" s="139"/>
      <c r="N2600" s="139"/>
      <c r="O2600" s="139"/>
      <c r="P2600" s="139"/>
      <c r="Q2600" s="139"/>
      <c r="R2600" s="139"/>
      <c r="S2600" s="139"/>
      <c r="T2600" s="139"/>
      <c r="U2600" s="139"/>
      <c r="V2600" s="139"/>
      <c r="W2600" s="139"/>
      <c r="X2600" s="139"/>
      <c r="Y2600" s="139"/>
      <c r="Z2600" s="139"/>
      <c r="AA2600" s="139"/>
      <c r="AB2600" s="139"/>
      <c r="AC2600" s="139"/>
      <c r="AD2600" s="139"/>
      <c r="AE2600" s="139"/>
      <c r="AF2600" s="163"/>
      <c r="AG2600" s="163"/>
      <c r="AH2600" s="163"/>
      <c r="AI2600" s="163"/>
      <c r="AJ2600" s="163"/>
      <c r="AK2600" s="164"/>
      <c r="AL2600" s="139"/>
      <c r="AM2600" s="139"/>
      <c r="AN2600" s="139"/>
      <c r="AO2600" s="139"/>
      <c r="BB2600" s="165"/>
      <c r="BC2600" s="161"/>
      <c r="BD2600" s="166"/>
      <c r="BJ2600" s="165"/>
      <c r="BK2600" s="161"/>
      <c r="BL2600" s="166"/>
      <c r="CJ2600" s="413"/>
      <c r="CK2600" s="413"/>
      <c r="CO2600" s="141"/>
    </row>
    <row r="2601" spans="1:93" s="5" customFormat="1" x14ac:dyDescent="0.25">
      <c r="A2601" s="139"/>
      <c r="B2601" s="139"/>
      <c r="C2601" s="139"/>
      <c r="D2601" s="139"/>
      <c r="E2601" s="139"/>
      <c r="F2601" s="139"/>
      <c r="G2601" s="139"/>
      <c r="H2601" s="139"/>
      <c r="I2601" s="139"/>
      <c r="J2601" s="139"/>
      <c r="K2601" s="139"/>
      <c r="L2601" s="139"/>
      <c r="M2601" s="139"/>
      <c r="N2601" s="139"/>
      <c r="O2601" s="139"/>
      <c r="P2601" s="139"/>
      <c r="Q2601" s="139"/>
      <c r="R2601" s="139"/>
      <c r="S2601" s="139"/>
      <c r="T2601" s="139"/>
      <c r="U2601" s="139"/>
      <c r="V2601" s="139"/>
      <c r="W2601" s="139"/>
      <c r="X2601" s="139"/>
      <c r="Y2601" s="139"/>
      <c r="Z2601" s="139"/>
      <c r="AA2601" s="139"/>
      <c r="AB2601" s="139"/>
      <c r="AC2601" s="139"/>
      <c r="AD2601" s="139"/>
      <c r="AE2601" s="139"/>
      <c r="AF2601" s="163"/>
      <c r="AG2601" s="163"/>
      <c r="AH2601" s="163"/>
      <c r="AI2601" s="163"/>
      <c r="AJ2601" s="163"/>
      <c r="AK2601" s="164"/>
      <c r="AL2601" s="139"/>
      <c r="AM2601" s="139"/>
      <c r="AN2601" s="139"/>
      <c r="AO2601" s="139"/>
      <c r="BB2601" s="165"/>
      <c r="BC2601" s="161"/>
      <c r="BD2601" s="166"/>
      <c r="BJ2601" s="165"/>
      <c r="BK2601" s="161"/>
      <c r="BL2601" s="166"/>
      <c r="CJ2601" s="413"/>
      <c r="CK2601" s="413"/>
      <c r="CO2601" s="141"/>
    </row>
    <row r="2602" spans="1:93" s="5" customFormat="1" x14ac:dyDescent="0.25">
      <c r="A2602" s="139"/>
      <c r="B2602" s="139"/>
      <c r="C2602" s="139"/>
      <c r="D2602" s="139"/>
      <c r="E2602" s="139"/>
      <c r="F2602" s="139"/>
      <c r="G2602" s="139"/>
      <c r="H2602" s="139"/>
      <c r="I2602" s="139"/>
      <c r="J2602" s="139"/>
      <c r="K2602" s="139"/>
      <c r="L2602" s="139"/>
      <c r="M2602" s="139"/>
      <c r="N2602" s="139"/>
      <c r="O2602" s="139"/>
      <c r="P2602" s="139"/>
      <c r="Q2602" s="139"/>
      <c r="R2602" s="139"/>
      <c r="S2602" s="139"/>
      <c r="T2602" s="139"/>
      <c r="U2602" s="139"/>
      <c r="V2602" s="139"/>
      <c r="W2602" s="139"/>
      <c r="X2602" s="139"/>
      <c r="Y2602" s="139"/>
      <c r="Z2602" s="139"/>
      <c r="AA2602" s="139"/>
      <c r="AB2602" s="139"/>
      <c r="AC2602" s="139"/>
      <c r="AD2602" s="139"/>
      <c r="AE2602" s="139"/>
      <c r="AF2602" s="163"/>
      <c r="AG2602" s="163"/>
      <c r="AH2602" s="163"/>
      <c r="AI2602" s="163"/>
      <c r="AJ2602" s="163"/>
      <c r="AK2602" s="164"/>
      <c r="AL2602" s="139"/>
      <c r="AM2602" s="139"/>
      <c r="AN2602" s="139"/>
      <c r="AO2602" s="139"/>
      <c r="BB2602" s="165"/>
      <c r="BC2602" s="161"/>
      <c r="BD2602" s="166"/>
      <c r="BJ2602" s="165"/>
      <c r="BK2602" s="161"/>
      <c r="BL2602" s="166"/>
      <c r="CJ2602" s="413"/>
      <c r="CK2602" s="413"/>
      <c r="CO2602" s="141"/>
    </row>
    <row r="2603" spans="1:93" s="5" customFormat="1" x14ac:dyDescent="0.25">
      <c r="A2603" s="139"/>
      <c r="B2603" s="139"/>
      <c r="C2603" s="139"/>
      <c r="D2603" s="139"/>
      <c r="E2603" s="139"/>
      <c r="F2603" s="139"/>
      <c r="G2603" s="139"/>
      <c r="H2603" s="139"/>
      <c r="I2603" s="139"/>
      <c r="J2603" s="139"/>
      <c r="K2603" s="139"/>
      <c r="L2603" s="139"/>
      <c r="M2603" s="139"/>
      <c r="N2603" s="139"/>
      <c r="O2603" s="139"/>
      <c r="P2603" s="139"/>
      <c r="Q2603" s="139"/>
      <c r="R2603" s="139"/>
      <c r="S2603" s="139"/>
      <c r="T2603" s="139"/>
      <c r="U2603" s="139"/>
      <c r="V2603" s="139"/>
      <c r="W2603" s="139"/>
      <c r="X2603" s="139"/>
      <c r="Y2603" s="139"/>
      <c r="Z2603" s="139"/>
      <c r="AA2603" s="139"/>
      <c r="AB2603" s="139"/>
      <c r="AC2603" s="139"/>
      <c r="AD2603" s="139"/>
      <c r="AE2603" s="139"/>
      <c r="AF2603" s="163"/>
      <c r="AG2603" s="163"/>
      <c r="AH2603" s="163"/>
      <c r="AI2603" s="163"/>
      <c r="AJ2603" s="163"/>
      <c r="AK2603" s="164"/>
      <c r="AL2603" s="139"/>
      <c r="AM2603" s="139"/>
      <c r="AN2603" s="139"/>
      <c r="AO2603" s="139"/>
      <c r="BB2603" s="165"/>
      <c r="BC2603" s="161"/>
      <c r="BD2603" s="166"/>
      <c r="BJ2603" s="165"/>
      <c r="BK2603" s="161"/>
      <c r="BL2603" s="166"/>
      <c r="CJ2603" s="413"/>
      <c r="CK2603" s="413"/>
      <c r="CO2603" s="141"/>
    </row>
    <row r="2604" spans="1:93" s="5" customFormat="1" x14ac:dyDescent="0.25">
      <c r="A2604" s="139"/>
      <c r="B2604" s="139"/>
      <c r="C2604" s="139"/>
      <c r="D2604" s="139"/>
      <c r="E2604" s="139"/>
      <c r="F2604" s="139"/>
      <c r="G2604" s="139"/>
      <c r="H2604" s="139"/>
      <c r="I2604" s="139"/>
      <c r="J2604" s="139"/>
      <c r="K2604" s="139"/>
      <c r="L2604" s="139"/>
      <c r="M2604" s="139"/>
      <c r="N2604" s="139"/>
      <c r="O2604" s="139"/>
      <c r="P2604" s="139"/>
      <c r="Q2604" s="139"/>
      <c r="R2604" s="139"/>
      <c r="S2604" s="139"/>
      <c r="T2604" s="139"/>
      <c r="U2604" s="139"/>
      <c r="V2604" s="139"/>
      <c r="W2604" s="139"/>
      <c r="X2604" s="139"/>
      <c r="Y2604" s="139"/>
      <c r="Z2604" s="139"/>
      <c r="AA2604" s="139"/>
      <c r="AB2604" s="139"/>
      <c r="AC2604" s="139"/>
      <c r="AD2604" s="139"/>
      <c r="AE2604" s="139"/>
      <c r="AF2604" s="163"/>
      <c r="AG2604" s="163"/>
      <c r="AH2604" s="163"/>
      <c r="AI2604" s="163"/>
      <c r="AJ2604" s="163"/>
      <c r="AK2604" s="164"/>
      <c r="AL2604" s="139"/>
      <c r="AM2604" s="139"/>
      <c r="AN2604" s="139"/>
      <c r="AO2604" s="139"/>
      <c r="BB2604" s="165"/>
      <c r="BC2604" s="161"/>
      <c r="BD2604" s="166"/>
      <c r="BJ2604" s="165"/>
      <c r="BK2604" s="161"/>
      <c r="BL2604" s="166"/>
      <c r="CJ2604" s="413"/>
      <c r="CK2604" s="413"/>
      <c r="CO2604" s="141"/>
    </row>
    <row r="2605" spans="1:93" s="5" customFormat="1" x14ac:dyDescent="0.25">
      <c r="A2605" s="139"/>
      <c r="B2605" s="139"/>
      <c r="C2605" s="139"/>
      <c r="D2605" s="139"/>
      <c r="E2605" s="139"/>
      <c r="F2605" s="139"/>
      <c r="G2605" s="139"/>
      <c r="H2605" s="139"/>
      <c r="I2605" s="139"/>
      <c r="J2605" s="139"/>
      <c r="K2605" s="139"/>
      <c r="L2605" s="139"/>
      <c r="M2605" s="139"/>
      <c r="N2605" s="139"/>
      <c r="O2605" s="139"/>
      <c r="P2605" s="139"/>
      <c r="Q2605" s="139"/>
      <c r="R2605" s="139"/>
      <c r="S2605" s="139"/>
      <c r="T2605" s="139"/>
      <c r="U2605" s="139"/>
      <c r="V2605" s="139"/>
      <c r="W2605" s="139"/>
      <c r="X2605" s="139"/>
      <c r="Y2605" s="139"/>
      <c r="Z2605" s="139"/>
      <c r="AA2605" s="139"/>
      <c r="AB2605" s="139"/>
      <c r="AC2605" s="139"/>
      <c r="AD2605" s="139"/>
      <c r="AE2605" s="139"/>
      <c r="AF2605" s="163"/>
      <c r="AG2605" s="163"/>
      <c r="AH2605" s="163"/>
      <c r="AI2605" s="163"/>
      <c r="AJ2605" s="163"/>
      <c r="AK2605" s="164"/>
      <c r="AL2605" s="139"/>
      <c r="AM2605" s="139"/>
      <c r="AN2605" s="139"/>
      <c r="AO2605" s="139"/>
      <c r="BB2605" s="165"/>
      <c r="BC2605" s="161"/>
      <c r="BD2605" s="166"/>
      <c r="BJ2605" s="165"/>
      <c r="BK2605" s="161"/>
      <c r="BL2605" s="166"/>
      <c r="CJ2605" s="413"/>
      <c r="CK2605" s="413"/>
      <c r="CO2605" s="141"/>
    </row>
    <row r="2606" spans="1:93" s="5" customFormat="1" x14ac:dyDescent="0.25">
      <c r="A2606" s="139"/>
      <c r="B2606" s="139"/>
      <c r="C2606" s="139"/>
      <c r="D2606" s="139"/>
      <c r="E2606" s="139"/>
      <c r="F2606" s="139"/>
      <c r="G2606" s="139"/>
      <c r="H2606" s="139"/>
      <c r="I2606" s="139"/>
      <c r="J2606" s="139"/>
      <c r="K2606" s="139"/>
      <c r="L2606" s="139"/>
      <c r="M2606" s="139"/>
      <c r="N2606" s="139"/>
      <c r="O2606" s="139"/>
      <c r="P2606" s="139"/>
      <c r="Q2606" s="139"/>
      <c r="R2606" s="139"/>
      <c r="S2606" s="139"/>
      <c r="T2606" s="139"/>
      <c r="U2606" s="139"/>
      <c r="V2606" s="139"/>
      <c r="W2606" s="139"/>
      <c r="X2606" s="139"/>
      <c r="Y2606" s="139"/>
      <c r="Z2606" s="139"/>
      <c r="AA2606" s="139"/>
      <c r="AB2606" s="139"/>
      <c r="AC2606" s="139"/>
      <c r="AD2606" s="139"/>
      <c r="AE2606" s="139"/>
      <c r="AF2606" s="163"/>
      <c r="AG2606" s="163"/>
      <c r="AH2606" s="163"/>
      <c r="AI2606" s="163"/>
      <c r="AJ2606" s="163"/>
      <c r="AK2606" s="164"/>
      <c r="AL2606" s="139"/>
      <c r="AM2606" s="139"/>
      <c r="AN2606" s="139"/>
      <c r="AO2606" s="139"/>
      <c r="BB2606" s="165"/>
      <c r="BC2606" s="161"/>
      <c r="BD2606" s="166"/>
      <c r="BJ2606" s="165"/>
      <c r="BK2606" s="161"/>
      <c r="BL2606" s="166"/>
      <c r="CJ2606" s="413"/>
      <c r="CK2606" s="413"/>
      <c r="CO2606" s="141"/>
    </row>
    <row r="2607" spans="1:93" s="5" customFormat="1" x14ac:dyDescent="0.25">
      <c r="A2607" s="139"/>
      <c r="B2607" s="139"/>
      <c r="C2607" s="139"/>
      <c r="D2607" s="139"/>
      <c r="E2607" s="139"/>
      <c r="F2607" s="139"/>
      <c r="G2607" s="139"/>
      <c r="H2607" s="139"/>
      <c r="I2607" s="139"/>
      <c r="J2607" s="139"/>
      <c r="K2607" s="139"/>
      <c r="L2607" s="139"/>
      <c r="M2607" s="139"/>
      <c r="N2607" s="139"/>
      <c r="O2607" s="139"/>
      <c r="P2607" s="139"/>
      <c r="Q2607" s="139"/>
      <c r="R2607" s="139"/>
      <c r="S2607" s="139"/>
      <c r="T2607" s="139"/>
      <c r="U2607" s="139"/>
      <c r="V2607" s="139"/>
      <c r="W2607" s="139"/>
      <c r="X2607" s="139"/>
      <c r="Y2607" s="139"/>
      <c r="Z2607" s="139"/>
      <c r="AA2607" s="139"/>
      <c r="AB2607" s="139"/>
      <c r="AC2607" s="139"/>
      <c r="AD2607" s="139"/>
      <c r="AE2607" s="139"/>
      <c r="AF2607" s="163"/>
      <c r="AG2607" s="163"/>
      <c r="AH2607" s="163"/>
      <c r="AI2607" s="163"/>
      <c r="AJ2607" s="163"/>
      <c r="AK2607" s="164"/>
      <c r="AL2607" s="139"/>
      <c r="AM2607" s="139"/>
      <c r="AN2607" s="139"/>
      <c r="AO2607" s="139"/>
      <c r="BB2607" s="165"/>
      <c r="BC2607" s="161"/>
      <c r="BD2607" s="166"/>
      <c r="BJ2607" s="165"/>
      <c r="BK2607" s="161"/>
      <c r="BL2607" s="166"/>
      <c r="CJ2607" s="413"/>
      <c r="CK2607" s="413"/>
      <c r="CO2607" s="141"/>
    </row>
    <row r="2608" spans="1:93" s="5" customFormat="1" x14ac:dyDescent="0.25">
      <c r="A2608" s="139"/>
      <c r="B2608" s="139"/>
      <c r="C2608" s="139"/>
      <c r="D2608" s="139"/>
      <c r="E2608" s="139"/>
      <c r="F2608" s="139"/>
      <c r="G2608" s="139"/>
      <c r="H2608" s="139"/>
      <c r="I2608" s="139"/>
      <c r="J2608" s="139"/>
      <c r="K2608" s="139"/>
      <c r="L2608" s="139"/>
      <c r="M2608" s="139"/>
      <c r="N2608" s="139"/>
      <c r="O2608" s="139"/>
      <c r="P2608" s="139"/>
      <c r="Q2608" s="139"/>
      <c r="R2608" s="139"/>
      <c r="S2608" s="139"/>
      <c r="T2608" s="139"/>
      <c r="U2608" s="139"/>
      <c r="V2608" s="139"/>
      <c r="W2608" s="139"/>
      <c r="X2608" s="139"/>
      <c r="Y2608" s="139"/>
      <c r="Z2608" s="139"/>
      <c r="AA2608" s="139"/>
      <c r="AB2608" s="139"/>
      <c r="AC2608" s="139"/>
      <c r="AD2608" s="139"/>
      <c r="AE2608" s="139"/>
      <c r="AF2608" s="163"/>
      <c r="AG2608" s="163"/>
      <c r="AH2608" s="163"/>
      <c r="AI2608" s="163"/>
      <c r="AJ2608" s="163"/>
      <c r="AK2608" s="164"/>
      <c r="AL2608" s="139"/>
      <c r="AM2608" s="139"/>
      <c r="AN2608" s="139"/>
      <c r="AO2608" s="139"/>
      <c r="BB2608" s="165"/>
      <c r="BC2608" s="161"/>
      <c r="BD2608" s="166"/>
      <c r="BJ2608" s="165"/>
      <c r="BK2608" s="161"/>
      <c r="BL2608" s="166"/>
      <c r="CJ2608" s="413"/>
      <c r="CK2608" s="413"/>
      <c r="CO2608" s="141"/>
    </row>
    <row r="2609" spans="1:93" s="5" customFormat="1" x14ac:dyDescent="0.25">
      <c r="A2609" s="139"/>
      <c r="B2609" s="139"/>
      <c r="C2609" s="139"/>
      <c r="D2609" s="139"/>
      <c r="E2609" s="139"/>
      <c r="F2609" s="139"/>
      <c r="G2609" s="139"/>
      <c r="H2609" s="139"/>
      <c r="I2609" s="139"/>
      <c r="J2609" s="139"/>
      <c r="K2609" s="139"/>
      <c r="L2609" s="139"/>
      <c r="M2609" s="139"/>
      <c r="N2609" s="139"/>
      <c r="O2609" s="139"/>
      <c r="P2609" s="139"/>
      <c r="Q2609" s="139"/>
      <c r="R2609" s="139"/>
      <c r="S2609" s="139"/>
      <c r="T2609" s="139"/>
      <c r="U2609" s="139"/>
      <c r="V2609" s="139"/>
      <c r="W2609" s="139"/>
      <c r="X2609" s="139"/>
      <c r="Y2609" s="139"/>
      <c r="Z2609" s="139"/>
      <c r="AA2609" s="139"/>
      <c r="AB2609" s="139"/>
      <c r="AC2609" s="139"/>
      <c r="AD2609" s="139"/>
      <c r="AE2609" s="139"/>
      <c r="AF2609" s="163"/>
      <c r="AG2609" s="163"/>
      <c r="AH2609" s="163"/>
      <c r="AI2609" s="163"/>
      <c r="AJ2609" s="163"/>
      <c r="AK2609" s="164"/>
      <c r="AL2609" s="139"/>
      <c r="AM2609" s="139"/>
      <c r="AN2609" s="139"/>
      <c r="AO2609" s="139"/>
      <c r="BB2609" s="165"/>
      <c r="BC2609" s="161"/>
      <c r="BD2609" s="166"/>
      <c r="BJ2609" s="165"/>
      <c r="BK2609" s="161"/>
      <c r="BL2609" s="166"/>
      <c r="CJ2609" s="413"/>
      <c r="CK2609" s="413"/>
      <c r="CO2609" s="141"/>
    </row>
    <row r="2610" spans="1:93" s="5" customFormat="1" x14ac:dyDescent="0.25">
      <c r="A2610" s="139"/>
      <c r="B2610" s="139"/>
      <c r="C2610" s="139"/>
      <c r="D2610" s="139"/>
      <c r="E2610" s="139"/>
      <c r="F2610" s="139"/>
      <c r="G2610" s="139"/>
      <c r="H2610" s="139"/>
      <c r="I2610" s="139"/>
      <c r="J2610" s="139"/>
      <c r="K2610" s="139"/>
      <c r="L2610" s="139"/>
      <c r="M2610" s="139"/>
      <c r="N2610" s="139"/>
      <c r="O2610" s="139"/>
      <c r="P2610" s="139"/>
      <c r="Q2610" s="139"/>
      <c r="R2610" s="139"/>
      <c r="S2610" s="139"/>
      <c r="T2610" s="139"/>
      <c r="U2610" s="139"/>
      <c r="V2610" s="139"/>
      <c r="W2610" s="139"/>
      <c r="X2610" s="139"/>
      <c r="Y2610" s="139"/>
      <c r="Z2610" s="139"/>
      <c r="AA2610" s="139"/>
      <c r="AB2610" s="139"/>
      <c r="AC2610" s="139"/>
      <c r="AD2610" s="139"/>
      <c r="AE2610" s="139"/>
      <c r="AF2610" s="163"/>
      <c r="AG2610" s="163"/>
      <c r="AH2610" s="163"/>
      <c r="AI2610" s="163"/>
      <c r="AJ2610" s="163"/>
      <c r="AK2610" s="164"/>
      <c r="AL2610" s="139"/>
      <c r="AM2610" s="139"/>
      <c r="AN2610" s="139"/>
      <c r="AO2610" s="139"/>
      <c r="BB2610" s="165"/>
      <c r="BC2610" s="161"/>
      <c r="BD2610" s="166"/>
      <c r="BJ2610" s="165"/>
      <c r="BK2610" s="161"/>
      <c r="BL2610" s="166"/>
      <c r="CJ2610" s="413"/>
      <c r="CK2610" s="413"/>
      <c r="CO2610" s="141"/>
    </row>
    <row r="2611" spans="1:93" s="5" customFormat="1" x14ac:dyDescent="0.25">
      <c r="A2611" s="139"/>
      <c r="B2611" s="139"/>
      <c r="C2611" s="139"/>
      <c r="D2611" s="139"/>
      <c r="E2611" s="139"/>
      <c r="F2611" s="139"/>
      <c r="G2611" s="139"/>
      <c r="H2611" s="139"/>
      <c r="I2611" s="139"/>
      <c r="J2611" s="139"/>
      <c r="K2611" s="139"/>
      <c r="L2611" s="139"/>
      <c r="M2611" s="139"/>
      <c r="N2611" s="139"/>
      <c r="O2611" s="139"/>
      <c r="P2611" s="139"/>
      <c r="Q2611" s="139"/>
      <c r="R2611" s="139"/>
      <c r="S2611" s="139"/>
      <c r="T2611" s="139"/>
      <c r="U2611" s="139"/>
      <c r="V2611" s="139"/>
      <c r="W2611" s="139"/>
      <c r="X2611" s="139"/>
      <c r="Y2611" s="139"/>
      <c r="Z2611" s="139"/>
      <c r="AA2611" s="139"/>
      <c r="AB2611" s="139"/>
      <c r="AC2611" s="139"/>
      <c r="AD2611" s="139"/>
      <c r="AE2611" s="139"/>
      <c r="AF2611" s="163"/>
      <c r="AG2611" s="163"/>
      <c r="AH2611" s="163"/>
      <c r="AI2611" s="163"/>
      <c r="AJ2611" s="163"/>
      <c r="AK2611" s="164"/>
      <c r="AL2611" s="139"/>
      <c r="AM2611" s="139"/>
      <c r="AN2611" s="139"/>
      <c r="AO2611" s="139"/>
      <c r="BB2611" s="165"/>
      <c r="BC2611" s="161"/>
      <c r="BD2611" s="166"/>
      <c r="BJ2611" s="165"/>
      <c r="BK2611" s="161"/>
      <c r="BL2611" s="166"/>
      <c r="CJ2611" s="413"/>
      <c r="CK2611" s="413"/>
      <c r="CO2611" s="141"/>
    </row>
    <row r="2612" spans="1:93" s="5" customFormat="1" x14ac:dyDescent="0.25">
      <c r="A2612" s="139"/>
      <c r="B2612" s="139"/>
      <c r="C2612" s="139"/>
      <c r="D2612" s="139"/>
      <c r="E2612" s="139"/>
      <c r="F2612" s="139"/>
      <c r="G2612" s="139"/>
      <c r="H2612" s="139"/>
      <c r="I2612" s="139"/>
      <c r="J2612" s="139"/>
      <c r="K2612" s="139"/>
      <c r="L2612" s="139"/>
      <c r="M2612" s="139"/>
      <c r="N2612" s="139"/>
      <c r="O2612" s="139"/>
      <c r="P2612" s="139"/>
      <c r="Q2612" s="139"/>
      <c r="R2612" s="139"/>
      <c r="S2612" s="139"/>
      <c r="T2612" s="139"/>
      <c r="U2612" s="139"/>
      <c r="V2612" s="139"/>
      <c r="W2612" s="139"/>
      <c r="X2612" s="139"/>
      <c r="Y2612" s="139"/>
      <c r="Z2612" s="139"/>
      <c r="AA2612" s="139"/>
      <c r="AB2612" s="139"/>
      <c r="AC2612" s="139"/>
      <c r="AD2612" s="139"/>
      <c r="AE2612" s="139"/>
      <c r="AF2612" s="163"/>
      <c r="AG2612" s="163"/>
      <c r="AH2612" s="163"/>
      <c r="AI2612" s="163"/>
      <c r="AJ2612" s="163"/>
      <c r="AK2612" s="164"/>
      <c r="AL2612" s="139"/>
      <c r="AM2612" s="139"/>
      <c r="AN2612" s="139"/>
      <c r="AO2612" s="139"/>
      <c r="BB2612" s="165"/>
      <c r="BC2612" s="161"/>
      <c r="BD2612" s="166"/>
      <c r="BJ2612" s="165"/>
      <c r="BK2612" s="161"/>
      <c r="BL2612" s="166"/>
      <c r="CJ2612" s="413"/>
      <c r="CK2612" s="413"/>
      <c r="CO2612" s="141"/>
    </row>
    <row r="2613" spans="1:93" s="5" customFormat="1" x14ac:dyDescent="0.25">
      <c r="A2613" s="139"/>
      <c r="B2613" s="139"/>
      <c r="C2613" s="139"/>
      <c r="D2613" s="139"/>
      <c r="E2613" s="139"/>
      <c r="F2613" s="139"/>
      <c r="G2613" s="139"/>
      <c r="H2613" s="139"/>
      <c r="I2613" s="139"/>
      <c r="J2613" s="139"/>
      <c r="K2613" s="139"/>
      <c r="L2613" s="139"/>
      <c r="M2613" s="139"/>
      <c r="N2613" s="139"/>
      <c r="O2613" s="139"/>
      <c r="P2613" s="139"/>
      <c r="Q2613" s="139"/>
      <c r="R2613" s="139"/>
      <c r="S2613" s="139"/>
      <c r="T2613" s="139"/>
      <c r="U2613" s="139"/>
      <c r="V2613" s="139"/>
      <c r="W2613" s="139"/>
      <c r="X2613" s="139"/>
      <c r="Y2613" s="139"/>
      <c r="Z2613" s="139"/>
      <c r="AA2613" s="139"/>
      <c r="AB2613" s="139"/>
      <c r="AC2613" s="139"/>
      <c r="AD2613" s="139"/>
      <c r="AE2613" s="139"/>
      <c r="AF2613" s="163"/>
      <c r="AG2613" s="163"/>
      <c r="AH2613" s="163"/>
      <c r="AI2613" s="163"/>
      <c r="AJ2613" s="163"/>
      <c r="AK2613" s="164"/>
      <c r="AL2613" s="139"/>
      <c r="AM2613" s="139"/>
      <c r="AN2613" s="139"/>
      <c r="AO2613" s="139"/>
      <c r="BB2613" s="165"/>
      <c r="BC2613" s="161"/>
      <c r="BD2613" s="166"/>
      <c r="BJ2613" s="165"/>
      <c r="BK2613" s="161"/>
      <c r="BL2613" s="166"/>
      <c r="CJ2613" s="413"/>
      <c r="CK2613" s="413"/>
      <c r="CO2613" s="141"/>
    </row>
    <row r="2614" spans="1:93" s="5" customFormat="1" x14ac:dyDescent="0.25">
      <c r="A2614" s="139"/>
      <c r="B2614" s="139"/>
      <c r="C2614" s="139"/>
      <c r="D2614" s="139"/>
      <c r="E2614" s="139"/>
      <c r="F2614" s="139"/>
      <c r="G2614" s="139"/>
      <c r="H2614" s="139"/>
      <c r="I2614" s="139"/>
      <c r="J2614" s="139"/>
      <c r="K2614" s="139"/>
      <c r="L2614" s="139"/>
      <c r="M2614" s="139"/>
      <c r="N2614" s="139"/>
      <c r="O2614" s="139"/>
      <c r="P2614" s="139"/>
      <c r="Q2614" s="139"/>
      <c r="R2614" s="139"/>
      <c r="S2614" s="139"/>
      <c r="T2614" s="139"/>
      <c r="U2614" s="139"/>
      <c r="V2614" s="139"/>
      <c r="W2614" s="139"/>
      <c r="X2614" s="139"/>
      <c r="Y2614" s="139"/>
      <c r="Z2614" s="139"/>
      <c r="AA2614" s="139"/>
      <c r="AB2614" s="139"/>
      <c r="AC2614" s="139"/>
      <c r="AD2614" s="139"/>
      <c r="AE2614" s="139"/>
      <c r="AF2614" s="163"/>
      <c r="AG2614" s="163"/>
      <c r="AH2614" s="163"/>
      <c r="AI2614" s="163"/>
      <c r="AJ2614" s="163"/>
      <c r="AK2614" s="164"/>
      <c r="AL2614" s="139"/>
      <c r="AM2614" s="139"/>
      <c r="AN2614" s="139"/>
      <c r="AO2614" s="139"/>
      <c r="BB2614" s="165"/>
      <c r="BC2614" s="161"/>
      <c r="BD2614" s="166"/>
      <c r="BJ2614" s="165"/>
      <c r="BK2614" s="161"/>
      <c r="BL2614" s="166"/>
      <c r="CJ2614" s="413"/>
      <c r="CK2614" s="413"/>
      <c r="CO2614" s="141"/>
    </row>
    <row r="2615" spans="1:93" s="5" customFormat="1" x14ac:dyDescent="0.25">
      <c r="A2615" s="139"/>
      <c r="B2615" s="139"/>
      <c r="C2615" s="139"/>
      <c r="D2615" s="139"/>
      <c r="E2615" s="139"/>
      <c r="F2615" s="139"/>
      <c r="G2615" s="139"/>
      <c r="H2615" s="139"/>
      <c r="I2615" s="139"/>
      <c r="J2615" s="139"/>
      <c r="K2615" s="139"/>
      <c r="L2615" s="139"/>
      <c r="M2615" s="139"/>
      <c r="N2615" s="139"/>
      <c r="O2615" s="139"/>
      <c r="P2615" s="139"/>
      <c r="Q2615" s="139"/>
      <c r="R2615" s="139"/>
      <c r="S2615" s="139"/>
      <c r="T2615" s="139"/>
      <c r="U2615" s="139"/>
      <c r="V2615" s="139"/>
      <c r="W2615" s="139"/>
      <c r="X2615" s="139"/>
      <c r="Y2615" s="139"/>
      <c r="Z2615" s="139"/>
      <c r="AA2615" s="139"/>
      <c r="AB2615" s="139"/>
      <c r="AC2615" s="139"/>
      <c r="AD2615" s="139"/>
      <c r="AE2615" s="139"/>
      <c r="AF2615" s="163"/>
      <c r="AG2615" s="163"/>
      <c r="AH2615" s="163"/>
      <c r="AI2615" s="163"/>
      <c r="AJ2615" s="163"/>
      <c r="AK2615" s="164"/>
      <c r="AL2615" s="139"/>
      <c r="AM2615" s="139"/>
      <c r="AN2615" s="139"/>
      <c r="AO2615" s="139"/>
      <c r="BB2615" s="165"/>
      <c r="BC2615" s="161"/>
      <c r="BD2615" s="166"/>
      <c r="BJ2615" s="165"/>
      <c r="BK2615" s="161"/>
      <c r="BL2615" s="166"/>
      <c r="CJ2615" s="413"/>
      <c r="CK2615" s="413"/>
      <c r="CO2615" s="141"/>
    </row>
    <row r="2616" spans="1:93" s="5" customFormat="1" x14ac:dyDescent="0.25">
      <c r="A2616" s="139"/>
      <c r="B2616" s="139"/>
      <c r="C2616" s="139"/>
      <c r="D2616" s="139"/>
      <c r="E2616" s="139"/>
      <c r="F2616" s="139"/>
      <c r="G2616" s="139"/>
      <c r="H2616" s="139"/>
      <c r="I2616" s="139"/>
      <c r="J2616" s="139"/>
      <c r="K2616" s="139"/>
      <c r="L2616" s="139"/>
      <c r="M2616" s="139"/>
      <c r="N2616" s="139"/>
      <c r="O2616" s="139"/>
      <c r="P2616" s="139"/>
      <c r="Q2616" s="139"/>
      <c r="R2616" s="139"/>
      <c r="S2616" s="139"/>
      <c r="T2616" s="139"/>
      <c r="U2616" s="139"/>
      <c r="V2616" s="139"/>
      <c r="W2616" s="139"/>
      <c r="X2616" s="139"/>
      <c r="Y2616" s="139"/>
      <c r="Z2616" s="139"/>
      <c r="AA2616" s="139"/>
      <c r="AB2616" s="139"/>
      <c r="AC2616" s="139"/>
      <c r="AD2616" s="139"/>
      <c r="AE2616" s="139"/>
      <c r="AF2616" s="163"/>
      <c r="AG2616" s="163"/>
      <c r="AH2616" s="163"/>
      <c r="AI2616" s="163"/>
      <c r="AJ2616" s="163"/>
      <c r="AK2616" s="164"/>
      <c r="AL2616" s="139"/>
      <c r="AM2616" s="139"/>
      <c r="AN2616" s="139"/>
      <c r="AO2616" s="139"/>
      <c r="BB2616" s="165"/>
      <c r="BC2616" s="161"/>
      <c r="BD2616" s="166"/>
      <c r="BJ2616" s="165"/>
      <c r="BK2616" s="161"/>
      <c r="BL2616" s="166"/>
      <c r="CJ2616" s="413"/>
      <c r="CK2616" s="413"/>
      <c r="CO2616" s="141"/>
    </row>
    <row r="2617" spans="1:93" s="5" customFormat="1" x14ac:dyDescent="0.25">
      <c r="A2617" s="139"/>
      <c r="B2617" s="139"/>
      <c r="C2617" s="139"/>
      <c r="D2617" s="139"/>
      <c r="E2617" s="139"/>
      <c r="F2617" s="139"/>
      <c r="G2617" s="139"/>
      <c r="H2617" s="139"/>
      <c r="I2617" s="139"/>
      <c r="J2617" s="139"/>
      <c r="K2617" s="139"/>
      <c r="L2617" s="139"/>
      <c r="M2617" s="139"/>
      <c r="N2617" s="139"/>
      <c r="O2617" s="139"/>
      <c r="P2617" s="139"/>
      <c r="Q2617" s="139"/>
      <c r="R2617" s="139"/>
      <c r="S2617" s="139"/>
      <c r="T2617" s="139"/>
      <c r="U2617" s="139"/>
      <c r="V2617" s="139"/>
      <c r="W2617" s="139"/>
      <c r="X2617" s="139"/>
      <c r="Y2617" s="139"/>
      <c r="Z2617" s="139"/>
      <c r="AA2617" s="139"/>
      <c r="AB2617" s="139"/>
      <c r="AC2617" s="139"/>
      <c r="AD2617" s="139"/>
      <c r="AE2617" s="139"/>
      <c r="AF2617" s="163"/>
      <c r="AG2617" s="163"/>
      <c r="AH2617" s="163"/>
      <c r="AI2617" s="163"/>
      <c r="AJ2617" s="163"/>
      <c r="AK2617" s="164"/>
      <c r="AL2617" s="139"/>
      <c r="AM2617" s="139"/>
      <c r="AN2617" s="139"/>
      <c r="AO2617" s="139"/>
      <c r="BB2617" s="165"/>
      <c r="BC2617" s="161"/>
      <c r="BD2617" s="166"/>
      <c r="BJ2617" s="165"/>
      <c r="BK2617" s="161"/>
      <c r="BL2617" s="166"/>
      <c r="CJ2617" s="413"/>
      <c r="CK2617" s="413"/>
      <c r="CO2617" s="141"/>
    </row>
    <row r="2618" spans="1:93" s="5" customFormat="1" x14ac:dyDescent="0.25">
      <c r="A2618" s="139"/>
      <c r="B2618" s="139"/>
      <c r="C2618" s="139"/>
      <c r="D2618" s="139"/>
      <c r="E2618" s="139"/>
      <c r="F2618" s="139"/>
      <c r="G2618" s="139"/>
      <c r="H2618" s="139"/>
      <c r="I2618" s="139"/>
      <c r="J2618" s="139"/>
      <c r="K2618" s="139"/>
      <c r="L2618" s="139"/>
      <c r="M2618" s="139"/>
      <c r="N2618" s="139"/>
      <c r="O2618" s="139"/>
      <c r="P2618" s="139"/>
      <c r="Q2618" s="139"/>
      <c r="R2618" s="139"/>
      <c r="S2618" s="139"/>
      <c r="T2618" s="139"/>
      <c r="U2618" s="139"/>
      <c r="V2618" s="139"/>
      <c r="W2618" s="139"/>
      <c r="X2618" s="139"/>
      <c r="Y2618" s="139"/>
      <c r="Z2618" s="139"/>
      <c r="AA2618" s="139"/>
      <c r="AB2618" s="139"/>
      <c r="AC2618" s="139"/>
      <c r="AD2618" s="139"/>
      <c r="AE2618" s="139"/>
      <c r="AF2618" s="163"/>
      <c r="AG2618" s="163"/>
      <c r="AH2618" s="163"/>
      <c r="AI2618" s="163"/>
      <c r="AJ2618" s="163"/>
      <c r="AK2618" s="164"/>
      <c r="AL2618" s="139"/>
      <c r="AM2618" s="139"/>
      <c r="AN2618" s="139"/>
      <c r="AO2618" s="139"/>
      <c r="BB2618" s="165"/>
      <c r="BC2618" s="161"/>
      <c r="BD2618" s="166"/>
      <c r="BJ2618" s="165"/>
      <c r="BK2618" s="161"/>
      <c r="BL2618" s="166"/>
      <c r="CJ2618" s="413"/>
      <c r="CK2618" s="413"/>
      <c r="CO2618" s="141"/>
    </row>
    <row r="2619" spans="1:93" s="5" customFormat="1" x14ac:dyDescent="0.25">
      <c r="A2619" s="139"/>
      <c r="B2619" s="139"/>
      <c r="C2619" s="139"/>
      <c r="D2619" s="139"/>
      <c r="E2619" s="139"/>
      <c r="F2619" s="139"/>
      <c r="G2619" s="139"/>
      <c r="H2619" s="139"/>
      <c r="I2619" s="139"/>
      <c r="J2619" s="139"/>
      <c r="K2619" s="139"/>
      <c r="L2619" s="139"/>
      <c r="M2619" s="139"/>
      <c r="N2619" s="139"/>
      <c r="O2619" s="139"/>
      <c r="P2619" s="139"/>
      <c r="Q2619" s="139"/>
      <c r="R2619" s="139"/>
      <c r="S2619" s="139"/>
      <c r="T2619" s="139"/>
      <c r="U2619" s="139"/>
      <c r="V2619" s="139"/>
      <c r="W2619" s="139"/>
      <c r="X2619" s="139"/>
      <c r="Y2619" s="139"/>
      <c r="Z2619" s="139"/>
      <c r="AA2619" s="139"/>
      <c r="AB2619" s="139"/>
      <c r="AC2619" s="139"/>
      <c r="AD2619" s="139"/>
      <c r="AE2619" s="139"/>
      <c r="AF2619" s="163"/>
      <c r="AG2619" s="163"/>
      <c r="AH2619" s="163"/>
      <c r="AI2619" s="163"/>
      <c r="AJ2619" s="163"/>
      <c r="AK2619" s="164"/>
      <c r="AL2619" s="139"/>
      <c r="AM2619" s="139"/>
      <c r="AN2619" s="139"/>
      <c r="AO2619" s="139"/>
      <c r="BB2619" s="165"/>
      <c r="BC2619" s="161"/>
      <c r="BD2619" s="166"/>
      <c r="BJ2619" s="165"/>
      <c r="BK2619" s="161"/>
      <c r="BL2619" s="166"/>
      <c r="CJ2619" s="413"/>
      <c r="CK2619" s="413"/>
      <c r="CO2619" s="141"/>
    </row>
    <row r="2620" spans="1:93" s="5" customFormat="1" x14ac:dyDescent="0.25">
      <c r="A2620" s="139"/>
      <c r="B2620" s="139"/>
      <c r="C2620" s="139"/>
      <c r="D2620" s="139"/>
      <c r="E2620" s="139"/>
      <c r="F2620" s="139"/>
      <c r="G2620" s="139"/>
      <c r="H2620" s="139"/>
      <c r="I2620" s="139"/>
      <c r="J2620" s="139"/>
      <c r="K2620" s="139"/>
      <c r="L2620" s="139"/>
      <c r="M2620" s="139"/>
      <c r="N2620" s="139"/>
      <c r="O2620" s="139"/>
      <c r="P2620" s="139"/>
      <c r="Q2620" s="139"/>
      <c r="R2620" s="139"/>
      <c r="S2620" s="139"/>
      <c r="T2620" s="139"/>
      <c r="U2620" s="139"/>
      <c r="V2620" s="139"/>
      <c r="W2620" s="139"/>
      <c r="X2620" s="139"/>
      <c r="Y2620" s="139"/>
      <c r="Z2620" s="139"/>
      <c r="AA2620" s="139"/>
      <c r="AB2620" s="139"/>
      <c r="AC2620" s="139"/>
      <c r="AD2620" s="139"/>
      <c r="AE2620" s="139"/>
      <c r="AF2620" s="163"/>
      <c r="AG2620" s="163"/>
      <c r="AH2620" s="163"/>
      <c r="AI2620" s="163"/>
      <c r="AJ2620" s="163"/>
      <c r="AK2620" s="164"/>
      <c r="AL2620" s="139"/>
      <c r="AM2620" s="139"/>
      <c r="AN2620" s="139"/>
      <c r="AO2620" s="139"/>
      <c r="BB2620" s="165"/>
      <c r="BC2620" s="161"/>
      <c r="BD2620" s="166"/>
      <c r="BJ2620" s="165"/>
      <c r="BK2620" s="161"/>
      <c r="BL2620" s="166"/>
      <c r="CJ2620" s="413"/>
      <c r="CK2620" s="413"/>
      <c r="CO2620" s="141"/>
    </row>
    <row r="2621" spans="1:93" s="5" customFormat="1" x14ac:dyDescent="0.25">
      <c r="A2621" s="139"/>
      <c r="B2621" s="139"/>
      <c r="C2621" s="139"/>
      <c r="D2621" s="139"/>
      <c r="E2621" s="139"/>
      <c r="F2621" s="139"/>
      <c r="G2621" s="139"/>
      <c r="H2621" s="139"/>
      <c r="I2621" s="139"/>
      <c r="J2621" s="139"/>
      <c r="K2621" s="139"/>
      <c r="L2621" s="139"/>
      <c r="M2621" s="139"/>
      <c r="N2621" s="139"/>
      <c r="O2621" s="139"/>
      <c r="P2621" s="139"/>
      <c r="Q2621" s="139"/>
      <c r="R2621" s="139"/>
      <c r="S2621" s="139"/>
      <c r="T2621" s="139"/>
      <c r="U2621" s="139"/>
      <c r="V2621" s="139"/>
      <c r="W2621" s="139"/>
      <c r="X2621" s="139"/>
      <c r="Y2621" s="139"/>
      <c r="Z2621" s="139"/>
      <c r="AA2621" s="139"/>
      <c r="AB2621" s="139"/>
      <c r="AC2621" s="139"/>
      <c r="AD2621" s="139"/>
      <c r="AE2621" s="139"/>
      <c r="AF2621" s="163"/>
      <c r="AG2621" s="163"/>
      <c r="AH2621" s="163"/>
      <c r="AI2621" s="163"/>
      <c r="AJ2621" s="163"/>
      <c r="AK2621" s="164"/>
      <c r="AL2621" s="139"/>
      <c r="AM2621" s="139"/>
      <c r="AN2621" s="139"/>
      <c r="AO2621" s="139"/>
      <c r="BB2621" s="165"/>
      <c r="BC2621" s="161"/>
      <c r="BD2621" s="166"/>
      <c r="BJ2621" s="165"/>
      <c r="BK2621" s="161"/>
      <c r="BL2621" s="166"/>
      <c r="CJ2621" s="413"/>
      <c r="CK2621" s="413"/>
      <c r="CO2621" s="141"/>
    </row>
    <row r="2622" spans="1:93" s="5" customFormat="1" x14ac:dyDescent="0.25">
      <c r="A2622" s="139"/>
      <c r="B2622" s="139"/>
      <c r="C2622" s="139"/>
      <c r="D2622" s="139"/>
      <c r="E2622" s="139"/>
      <c r="F2622" s="139"/>
      <c r="G2622" s="139"/>
      <c r="H2622" s="139"/>
      <c r="I2622" s="139"/>
      <c r="J2622" s="139"/>
      <c r="K2622" s="139"/>
      <c r="L2622" s="139"/>
      <c r="M2622" s="139"/>
      <c r="N2622" s="139"/>
      <c r="O2622" s="139"/>
      <c r="P2622" s="139"/>
      <c r="Q2622" s="139"/>
      <c r="R2622" s="139"/>
      <c r="S2622" s="139"/>
      <c r="T2622" s="139"/>
      <c r="U2622" s="139"/>
      <c r="V2622" s="139"/>
      <c r="W2622" s="139"/>
      <c r="X2622" s="139"/>
      <c r="Y2622" s="139"/>
      <c r="Z2622" s="139"/>
      <c r="AA2622" s="139"/>
      <c r="AB2622" s="139"/>
      <c r="AC2622" s="139"/>
      <c r="AD2622" s="139"/>
      <c r="AE2622" s="139"/>
      <c r="AF2622" s="163"/>
      <c r="AG2622" s="163"/>
      <c r="AH2622" s="163"/>
      <c r="AI2622" s="163"/>
      <c r="AJ2622" s="163"/>
      <c r="AK2622" s="164"/>
      <c r="AL2622" s="139"/>
      <c r="AM2622" s="139"/>
      <c r="AN2622" s="139"/>
      <c r="AO2622" s="139"/>
      <c r="BB2622" s="165"/>
      <c r="BC2622" s="161"/>
      <c r="BD2622" s="166"/>
      <c r="BJ2622" s="165"/>
      <c r="BK2622" s="161"/>
      <c r="BL2622" s="166"/>
      <c r="CJ2622" s="413"/>
      <c r="CK2622" s="413"/>
      <c r="CO2622" s="141"/>
    </row>
    <row r="2623" spans="1:93" s="5" customFormat="1" x14ac:dyDescent="0.25">
      <c r="A2623" s="139"/>
      <c r="B2623" s="139"/>
      <c r="C2623" s="139"/>
      <c r="D2623" s="139"/>
      <c r="E2623" s="139"/>
      <c r="F2623" s="139"/>
      <c r="G2623" s="139"/>
      <c r="H2623" s="139"/>
      <c r="I2623" s="139"/>
      <c r="J2623" s="139"/>
      <c r="K2623" s="139"/>
      <c r="L2623" s="139"/>
      <c r="M2623" s="139"/>
      <c r="N2623" s="139"/>
      <c r="O2623" s="139"/>
      <c r="P2623" s="139"/>
      <c r="Q2623" s="139"/>
      <c r="R2623" s="139"/>
      <c r="S2623" s="139"/>
      <c r="T2623" s="139"/>
      <c r="U2623" s="139"/>
      <c r="V2623" s="139"/>
      <c r="W2623" s="139"/>
      <c r="X2623" s="139"/>
      <c r="Y2623" s="139"/>
      <c r="Z2623" s="139"/>
      <c r="AA2623" s="139"/>
      <c r="AB2623" s="139"/>
      <c r="AC2623" s="139"/>
      <c r="AD2623" s="139"/>
      <c r="AE2623" s="139"/>
      <c r="AF2623" s="163"/>
      <c r="AG2623" s="163"/>
      <c r="AH2623" s="163"/>
      <c r="AI2623" s="163"/>
      <c r="AJ2623" s="163"/>
      <c r="AK2623" s="164"/>
      <c r="AL2623" s="139"/>
      <c r="AM2623" s="139"/>
      <c r="AN2623" s="139"/>
      <c r="AO2623" s="139"/>
      <c r="BB2623" s="165"/>
      <c r="BC2623" s="161"/>
      <c r="BD2623" s="166"/>
      <c r="BJ2623" s="165"/>
      <c r="BK2623" s="161"/>
      <c r="BL2623" s="166"/>
      <c r="CJ2623" s="413"/>
      <c r="CK2623" s="413"/>
      <c r="CO2623" s="141"/>
    </row>
    <row r="2624" spans="1:93" s="5" customFormat="1" x14ac:dyDescent="0.25">
      <c r="A2624" s="139"/>
      <c r="B2624" s="139"/>
      <c r="C2624" s="139"/>
      <c r="D2624" s="139"/>
      <c r="E2624" s="139"/>
      <c r="F2624" s="139"/>
      <c r="G2624" s="139"/>
      <c r="H2624" s="139"/>
      <c r="I2624" s="139"/>
      <c r="J2624" s="139"/>
      <c r="K2624" s="139"/>
      <c r="L2624" s="139"/>
      <c r="M2624" s="139"/>
      <c r="N2624" s="139"/>
      <c r="O2624" s="139"/>
      <c r="P2624" s="139"/>
      <c r="Q2624" s="139"/>
      <c r="R2624" s="139"/>
      <c r="S2624" s="139"/>
      <c r="T2624" s="139"/>
      <c r="U2624" s="139"/>
      <c r="V2624" s="139"/>
      <c r="W2624" s="139"/>
      <c r="X2624" s="139"/>
      <c r="Y2624" s="139"/>
      <c r="Z2624" s="139"/>
      <c r="AA2624" s="139"/>
      <c r="AB2624" s="139"/>
      <c r="AC2624" s="139"/>
      <c r="AD2624" s="139"/>
      <c r="AE2624" s="139"/>
      <c r="AF2624" s="163"/>
      <c r="AG2624" s="163"/>
      <c r="AH2624" s="163"/>
      <c r="AI2624" s="163"/>
      <c r="AJ2624" s="163"/>
      <c r="AK2624" s="164"/>
      <c r="AL2624" s="139"/>
      <c r="AM2624" s="139"/>
      <c r="AN2624" s="139"/>
      <c r="AO2624" s="139"/>
      <c r="BB2624" s="165"/>
      <c r="BC2624" s="161"/>
      <c r="BD2624" s="166"/>
      <c r="BJ2624" s="165"/>
      <c r="BK2624" s="161"/>
      <c r="BL2624" s="166"/>
      <c r="CJ2624" s="413"/>
      <c r="CK2624" s="413"/>
      <c r="CO2624" s="141"/>
    </row>
    <row r="2625" spans="1:93" s="5" customFormat="1" x14ac:dyDescent="0.25">
      <c r="A2625" s="139"/>
      <c r="B2625" s="139"/>
      <c r="C2625" s="139"/>
      <c r="D2625" s="139"/>
      <c r="E2625" s="139"/>
      <c r="F2625" s="139"/>
      <c r="G2625" s="139"/>
      <c r="H2625" s="139"/>
      <c r="I2625" s="139"/>
      <c r="J2625" s="139"/>
      <c r="K2625" s="139"/>
      <c r="L2625" s="139"/>
      <c r="M2625" s="139"/>
      <c r="N2625" s="139"/>
      <c r="O2625" s="139"/>
      <c r="P2625" s="139"/>
      <c r="Q2625" s="139"/>
      <c r="R2625" s="139"/>
      <c r="S2625" s="139"/>
      <c r="T2625" s="139"/>
      <c r="U2625" s="139"/>
      <c r="V2625" s="139"/>
      <c r="W2625" s="139"/>
      <c r="X2625" s="139"/>
      <c r="Y2625" s="139"/>
      <c r="Z2625" s="139"/>
      <c r="AA2625" s="139"/>
      <c r="AB2625" s="139"/>
      <c r="AC2625" s="139"/>
      <c r="AD2625" s="139"/>
      <c r="AE2625" s="139"/>
      <c r="AF2625" s="163"/>
      <c r="AG2625" s="163"/>
      <c r="AH2625" s="163"/>
      <c r="AI2625" s="163"/>
      <c r="AJ2625" s="163"/>
      <c r="AK2625" s="164"/>
      <c r="AL2625" s="139"/>
      <c r="AM2625" s="139"/>
      <c r="AN2625" s="139"/>
      <c r="AO2625" s="139"/>
      <c r="BB2625" s="165"/>
      <c r="BC2625" s="161"/>
      <c r="BD2625" s="166"/>
      <c r="BJ2625" s="165"/>
      <c r="BK2625" s="161"/>
      <c r="BL2625" s="166"/>
      <c r="CJ2625" s="413"/>
      <c r="CK2625" s="413"/>
      <c r="CO2625" s="141"/>
    </row>
    <row r="2626" spans="1:93" s="5" customFormat="1" x14ac:dyDescent="0.25">
      <c r="A2626" s="139"/>
      <c r="B2626" s="139"/>
      <c r="C2626" s="139"/>
      <c r="D2626" s="139"/>
      <c r="E2626" s="139"/>
      <c r="F2626" s="139"/>
      <c r="G2626" s="139"/>
      <c r="H2626" s="139"/>
      <c r="I2626" s="139"/>
      <c r="J2626" s="139"/>
      <c r="K2626" s="139"/>
      <c r="L2626" s="139"/>
      <c r="M2626" s="139"/>
      <c r="N2626" s="139"/>
      <c r="O2626" s="139"/>
      <c r="P2626" s="139"/>
      <c r="Q2626" s="139"/>
      <c r="R2626" s="139"/>
      <c r="S2626" s="139"/>
      <c r="T2626" s="139"/>
      <c r="U2626" s="139"/>
      <c r="V2626" s="139"/>
      <c r="W2626" s="139"/>
      <c r="X2626" s="139"/>
      <c r="Y2626" s="139"/>
      <c r="Z2626" s="139"/>
      <c r="AA2626" s="139"/>
      <c r="AB2626" s="139"/>
      <c r="AC2626" s="139"/>
      <c r="AD2626" s="139"/>
      <c r="AE2626" s="139"/>
      <c r="AF2626" s="163"/>
      <c r="AG2626" s="163"/>
      <c r="AH2626" s="163"/>
      <c r="AI2626" s="163"/>
      <c r="AJ2626" s="163"/>
      <c r="AK2626" s="164"/>
      <c r="AL2626" s="139"/>
      <c r="AM2626" s="139"/>
      <c r="AN2626" s="139"/>
      <c r="AO2626" s="139"/>
      <c r="BB2626" s="165"/>
      <c r="BC2626" s="161"/>
      <c r="BD2626" s="166"/>
      <c r="BJ2626" s="165"/>
      <c r="BK2626" s="161"/>
      <c r="BL2626" s="166"/>
      <c r="CJ2626" s="413"/>
      <c r="CK2626" s="413"/>
      <c r="CO2626" s="141"/>
    </row>
    <row r="2627" spans="1:93" s="5" customFormat="1" x14ac:dyDescent="0.25">
      <c r="A2627" s="139"/>
      <c r="B2627" s="139"/>
      <c r="C2627" s="139"/>
      <c r="D2627" s="139"/>
      <c r="E2627" s="139"/>
      <c r="F2627" s="139"/>
      <c r="G2627" s="139"/>
      <c r="H2627" s="139"/>
      <c r="I2627" s="139"/>
      <c r="J2627" s="139"/>
      <c r="K2627" s="139"/>
      <c r="L2627" s="139"/>
      <c r="M2627" s="139"/>
      <c r="N2627" s="139"/>
      <c r="O2627" s="139"/>
      <c r="P2627" s="139"/>
      <c r="Q2627" s="139"/>
      <c r="R2627" s="139"/>
      <c r="S2627" s="139"/>
      <c r="T2627" s="139"/>
      <c r="U2627" s="139"/>
      <c r="V2627" s="139"/>
      <c r="W2627" s="139"/>
      <c r="X2627" s="139"/>
      <c r="Y2627" s="139"/>
      <c r="Z2627" s="139"/>
      <c r="AA2627" s="139"/>
      <c r="AB2627" s="139"/>
      <c r="AC2627" s="139"/>
      <c r="AD2627" s="139"/>
      <c r="AE2627" s="139"/>
      <c r="AF2627" s="163"/>
      <c r="AG2627" s="163"/>
      <c r="AH2627" s="163"/>
      <c r="AI2627" s="163"/>
      <c r="AJ2627" s="163"/>
      <c r="AK2627" s="164"/>
      <c r="AL2627" s="139"/>
      <c r="AM2627" s="139"/>
      <c r="AN2627" s="139"/>
      <c r="AO2627" s="139"/>
      <c r="BB2627" s="165"/>
      <c r="BC2627" s="161"/>
      <c r="BD2627" s="166"/>
      <c r="BJ2627" s="165"/>
      <c r="BK2627" s="161"/>
      <c r="BL2627" s="166"/>
      <c r="CJ2627" s="413"/>
      <c r="CK2627" s="413"/>
      <c r="CO2627" s="141"/>
    </row>
    <row r="2628" spans="1:93" s="5" customFormat="1" x14ac:dyDescent="0.25">
      <c r="A2628" s="139"/>
      <c r="B2628" s="139"/>
      <c r="C2628" s="139"/>
      <c r="D2628" s="139"/>
      <c r="E2628" s="139"/>
      <c r="F2628" s="139"/>
      <c r="G2628" s="139"/>
      <c r="H2628" s="139"/>
      <c r="I2628" s="139"/>
      <c r="J2628" s="139"/>
      <c r="K2628" s="139"/>
      <c r="L2628" s="139"/>
      <c r="M2628" s="139"/>
      <c r="N2628" s="139"/>
      <c r="O2628" s="139"/>
      <c r="P2628" s="139"/>
      <c r="Q2628" s="139"/>
      <c r="R2628" s="139"/>
      <c r="S2628" s="139"/>
      <c r="T2628" s="139"/>
      <c r="U2628" s="139"/>
      <c r="V2628" s="139"/>
      <c r="W2628" s="139"/>
      <c r="X2628" s="139"/>
      <c r="Y2628" s="139"/>
      <c r="Z2628" s="139"/>
      <c r="AA2628" s="139"/>
      <c r="AB2628" s="139"/>
      <c r="AC2628" s="139"/>
      <c r="AD2628" s="139"/>
      <c r="AE2628" s="139"/>
      <c r="AF2628" s="163"/>
      <c r="AG2628" s="163"/>
      <c r="AH2628" s="163"/>
      <c r="AI2628" s="163"/>
      <c r="AJ2628" s="163"/>
      <c r="AK2628" s="164"/>
      <c r="AL2628" s="139"/>
      <c r="AM2628" s="139"/>
      <c r="AN2628" s="139"/>
      <c r="AO2628" s="139"/>
      <c r="BB2628" s="165"/>
      <c r="BC2628" s="161"/>
      <c r="BD2628" s="166"/>
      <c r="BJ2628" s="165"/>
      <c r="BK2628" s="161"/>
      <c r="BL2628" s="166"/>
      <c r="CJ2628" s="413"/>
      <c r="CK2628" s="413"/>
      <c r="CO2628" s="141"/>
    </row>
    <row r="2629" spans="1:93" s="5" customFormat="1" x14ac:dyDescent="0.25">
      <c r="A2629" s="139"/>
      <c r="B2629" s="139"/>
      <c r="C2629" s="139"/>
      <c r="D2629" s="139"/>
      <c r="E2629" s="139"/>
      <c r="F2629" s="139"/>
      <c r="G2629" s="139"/>
      <c r="H2629" s="139"/>
      <c r="I2629" s="139"/>
      <c r="J2629" s="139"/>
      <c r="K2629" s="139"/>
      <c r="L2629" s="139"/>
      <c r="M2629" s="139"/>
      <c r="N2629" s="139"/>
      <c r="O2629" s="139"/>
      <c r="P2629" s="139"/>
      <c r="Q2629" s="139"/>
      <c r="R2629" s="139"/>
      <c r="S2629" s="139"/>
      <c r="T2629" s="139"/>
      <c r="U2629" s="139"/>
      <c r="V2629" s="139"/>
      <c r="W2629" s="139"/>
      <c r="X2629" s="139"/>
      <c r="Y2629" s="139"/>
      <c r="Z2629" s="139"/>
      <c r="AA2629" s="139"/>
      <c r="AB2629" s="139"/>
      <c r="AC2629" s="139"/>
      <c r="AD2629" s="139"/>
      <c r="AE2629" s="139"/>
      <c r="AF2629" s="163"/>
      <c r="AG2629" s="163"/>
      <c r="AH2629" s="163"/>
      <c r="AI2629" s="163"/>
      <c r="AJ2629" s="163"/>
      <c r="AK2629" s="164"/>
      <c r="AL2629" s="139"/>
      <c r="AM2629" s="139"/>
      <c r="AN2629" s="139"/>
      <c r="AO2629" s="139"/>
      <c r="BB2629" s="165"/>
      <c r="BC2629" s="161"/>
      <c r="BD2629" s="166"/>
      <c r="BJ2629" s="165"/>
      <c r="BK2629" s="161"/>
      <c r="BL2629" s="166"/>
      <c r="CJ2629" s="413"/>
      <c r="CK2629" s="413"/>
      <c r="CO2629" s="141"/>
    </row>
    <row r="2630" spans="1:93" s="5" customFormat="1" x14ac:dyDescent="0.25">
      <c r="A2630" s="139"/>
      <c r="B2630" s="139"/>
      <c r="C2630" s="139"/>
      <c r="D2630" s="139"/>
      <c r="E2630" s="139"/>
      <c r="F2630" s="139"/>
      <c r="G2630" s="139"/>
      <c r="H2630" s="139"/>
      <c r="I2630" s="139"/>
      <c r="J2630" s="139"/>
      <c r="K2630" s="139"/>
      <c r="L2630" s="139"/>
      <c r="M2630" s="139"/>
      <c r="N2630" s="139"/>
      <c r="O2630" s="139"/>
      <c r="P2630" s="139"/>
      <c r="Q2630" s="139"/>
      <c r="R2630" s="139"/>
      <c r="S2630" s="139"/>
      <c r="T2630" s="139"/>
      <c r="U2630" s="139"/>
      <c r="V2630" s="139"/>
      <c r="W2630" s="139"/>
      <c r="X2630" s="139"/>
      <c r="Y2630" s="139"/>
      <c r="Z2630" s="139"/>
      <c r="AA2630" s="139"/>
      <c r="AB2630" s="139"/>
      <c r="AC2630" s="139"/>
      <c r="AD2630" s="139"/>
      <c r="AE2630" s="139"/>
      <c r="AF2630" s="163"/>
      <c r="AG2630" s="163"/>
      <c r="AH2630" s="163"/>
      <c r="AI2630" s="163"/>
      <c r="AJ2630" s="163"/>
      <c r="AK2630" s="164"/>
      <c r="AL2630" s="139"/>
      <c r="AM2630" s="139"/>
      <c r="AN2630" s="139"/>
      <c r="AO2630" s="139"/>
      <c r="BB2630" s="165"/>
      <c r="BC2630" s="161"/>
      <c r="BD2630" s="166"/>
      <c r="BJ2630" s="165"/>
      <c r="BK2630" s="161"/>
      <c r="BL2630" s="166"/>
      <c r="CJ2630" s="413"/>
      <c r="CK2630" s="413"/>
      <c r="CO2630" s="141"/>
    </row>
    <row r="2631" spans="1:93" s="5" customFormat="1" x14ac:dyDescent="0.25">
      <c r="A2631" s="139"/>
      <c r="B2631" s="139"/>
      <c r="C2631" s="139"/>
      <c r="D2631" s="139"/>
      <c r="E2631" s="139"/>
      <c r="F2631" s="139"/>
      <c r="G2631" s="139"/>
      <c r="H2631" s="139"/>
      <c r="I2631" s="139"/>
      <c r="J2631" s="139"/>
      <c r="K2631" s="139"/>
      <c r="L2631" s="139"/>
      <c r="M2631" s="139"/>
      <c r="N2631" s="139"/>
      <c r="O2631" s="139"/>
      <c r="P2631" s="139"/>
      <c r="Q2631" s="139"/>
      <c r="R2631" s="139"/>
      <c r="S2631" s="139"/>
      <c r="T2631" s="139"/>
      <c r="U2631" s="139"/>
      <c r="V2631" s="139"/>
      <c r="W2631" s="139"/>
      <c r="X2631" s="139"/>
      <c r="Y2631" s="139"/>
      <c r="Z2631" s="139"/>
      <c r="AA2631" s="139"/>
      <c r="AB2631" s="139"/>
      <c r="AC2631" s="139"/>
      <c r="AD2631" s="139"/>
      <c r="AE2631" s="139"/>
      <c r="AF2631" s="163"/>
      <c r="AG2631" s="163"/>
      <c r="AH2631" s="163"/>
      <c r="AI2631" s="163"/>
      <c r="AJ2631" s="163"/>
      <c r="AK2631" s="164"/>
      <c r="AL2631" s="139"/>
      <c r="AM2631" s="139"/>
      <c r="AN2631" s="139"/>
      <c r="AO2631" s="139"/>
      <c r="BB2631" s="165"/>
      <c r="BC2631" s="161"/>
      <c r="BD2631" s="166"/>
      <c r="BJ2631" s="165"/>
      <c r="BK2631" s="161"/>
      <c r="BL2631" s="166"/>
      <c r="CJ2631" s="413"/>
      <c r="CK2631" s="413"/>
      <c r="CO2631" s="141"/>
    </row>
    <row r="2632" spans="1:93" s="5" customFormat="1" x14ac:dyDescent="0.25">
      <c r="A2632" s="139"/>
      <c r="B2632" s="139"/>
      <c r="C2632" s="139"/>
      <c r="D2632" s="139"/>
      <c r="E2632" s="139"/>
      <c r="F2632" s="139"/>
      <c r="G2632" s="139"/>
      <c r="H2632" s="139"/>
      <c r="I2632" s="139"/>
      <c r="J2632" s="139"/>
      <c r="K2632" s="139"/>
      <c r="L2632" s="139"/>
      <c r="M2632" s="139"/>
      <c r="N2632" s="139"/>
      <c r="O2632" s="139"/>
      <c r="P2632" s="139"/>
      <c r="Q2632" s="139"/>
      <c r="R2632" s="139"/>
      <c r="S2632" s="139"/>
      <c r="T2632" s="139"/>
      <c r="U2632" s="139"/>
      <c r="V2632" s="139"/>
      <c r="W2632" s="139"/>
      <c r="X2632" s="139"/>
      <c r="Y2632" s="139"/>
      <c r="Z2632" s="139"/>
      <c r="AA2632" s="139"/>
      <c r="AB2632" s="139"/>
      <c r="AC2632" s="139"/>
      <c r="AD2632" s="139"/>
      <c r="AE2632" s="139"/>
      <c r="AF2632" s="163"/>
      <c r="AG2632" s="163"/>
      <c r="AH2632" s="163"/>
      <c r="AI2632" s="163"/>
      <c r="AJ2632" s="163"/>
      <c r="AK2632" s="164"/>
      <c r="AL2632" s="139"/>
      <c r="AM2632" s="139"/>
      <c r="AN2632" s="139"/>
      <c r="AO2632" s="139"/>
      <c r="BB2632" s="165"/>
      <c r="BC2632" s="161"/>
      <c r="BD2632" s="166"/>
      <c r="BJ2632" s="165"/>
      <c r="BK2632" s="161"/>
      <c r="BL2632" s="166"/>
      <c r="CJ2632" s="413"/>
      <c r="CK2632" s="413"/>
      <c r="CO2632" s="141"/>
    </row>
    <row r="2633" spans="1:93" s="5" customFormat="1" x14ac:dyDescent="0.25">
      <c r="A2633" s="139"/>
      <c r="B2633" s="139"/>
      <c r="C2633" s="139"/>
      <c r="D2633" s="139"/>
      <c r="E2633" s="139"/>
      <c r="F2633" s="139"/>
      <c r="G2633" s="139"/>
      <c r="H2633" s="139"/>
      <c r="I2633" s="139"/>
      <c r="J2633" s="139"/>
      <c r="K2633" s="139"/>
      <c r="L2633" s="139"/>
      <c r="M2633" s="139"/>
      <c r="N2633" s="139"/>
      <c r="O2633" s="139"/>
      <c r="P2633" s="139"/>
      <c r="Q2633" s="139"/>
      <c r="R2633" s="139"/>
      <c r="S2633" s="139"/>
      <c r="T2633" s="139"/>
      <c r="U2633" s="139"/>
      <c r="V2633" s="139"/>
      <c r="W2633" s="139"/>
      <c r="X2633" s="139"/>
      <c r="Y2633" s="139"/>
      <c r="Z2633" s="139"/>
      <c r="AA2633" s="139"/>
      <c r="AB2633" s="139"/>
      <c r="AC2633" s="139"/>
      <c r="AD2633" s="139"/>
      <c r="AE2633" s="139"/>
      <c r="AF2633" s="163"/>
      <c r="AG2633" s="163"/>
      <c r="AH2633" s="163"/>
      <c r="AI2633" s="163"/>
      <c r="AJ2633" s="163"/>
      <c r="AK2633" s="164"/>
      <c r="AL2633" s="139"/>
      <c r="AM2633" s="139"/>
      <c r="AN2633" s="139"/>
      <c r="AO2633" s="139"/>
      <c r="BB2633" s="165"/>
      <c r="BC2633" s="161"/>
      <c r="BD2633" s="166"/>
      <c r="BJ2633" s="165"/>
      <c r="BK2633" s="161"/>
      <c r="BL2633" s="166"/>
      <c r="CJ2633" s="413"/>
      <c r="CK2633" s="413"/>
      <c r="CO2633" s="141"/>
    </row>
    <row r="2634" spans="1:93" s="5" customFormat="1" x14ac:dyDescent="0.25">
      <c r="A2634" s="139"/>
      <c r="B2634" s="139"/>
      <c r="C2634" s="139"/>
      <c r="D2634" s="139"/>
      <c r="E2634" s="139"/>
      <c r="F2634" s="139"/>
      <c r="G2634" s="139"/>
      <c r="H2634" s="139"/>
      <c r="I2634" s="139"/>
      <c r="J2634" s="139"/>
      <c r="K2634" s="139"/>
      <c r="L2634" s="139"/>
      <c r="M2634" s="139"/>
      <c r="N2634" s="139"/>
      <c r="O2634" s="139"/>
      <c r="P2634" s="139"/>
      <c r="Q2634" s="139"/>
      <c r="R2634" s="139"/>
      <c r="S2634" s="139"/>
      <c r="T2634" s="139"/>
      <c r="U2634" s="139"/>
      <c r="V2634" s="139"/>
      <c r="W2634" s="139"/>
      <c r="X2634" s="139"/>
      <c r="Y2634" s="139"/>
      <c r="Z2634" s="139"/>
      <c r="AA2634" s="139"/>
      <c r="AB2634" s="139"/>
      <c r="AC2634" s="139"/>
      <c r="AD2634" s="139"/>
      <c r="AE2634" s="139"/>
      <c r="AF2634" s="163"/>
      <c r="AG2634" s="163"/>
      <c r="AH2634" s="163"/>
      <c r="AI2634" s="163"/>
      <c r="AJ2634" s="163"/>
      <c r="AK2634" s="164"/>
      <c r="AL2634" s="139"/>
      <c r="AM2634" s="139"/>
      <c r="AN2634" s="139"/>
      <c r="AO2634" s="139"/>
      <c r="BB2634" s="165"/>
      <c r="BC2634" s="161"/>
      <c r="BD2634" s="166"/>
      <c r="BJ2634" s="165"/>
      <c r="BK2634" s="161"/>
      <c r="BL2634" s="166"/>
      <c r="CJ2634" s="413"/>
      <c r="CK2634" s="413"/>
      <c r="CO2634" s="141"/>
    </row>
    <row r="2635" spans="1:93" s="5" customFormat="1" x14ac:dyDescent="0.25">
      <c r="A2635" s="139"/>
      <c r="B2635" s="139"/>
      <c r="C2635" s="139"/>
      <c r="D2635" s="139"/>
      <c r="E2635" s="139"/>
      <c r="F2635" s="139"/>
      <c r="G2635" s="139"/>
      <c r="H2635" s="139"/>
      <c r="I2635" s="139"/>
      <c r="J2635" s="139"/>
      <c r="K2635" s="139"/>
      <c r="L2635" s="139"/>
      <c r="M2635" s="139"/>
      <c r="N2635" s="139"/>
      <c r="O2635" s="139"/>
      <c r="P2635" s="139"/>
      <c r="Q2635" s="139"/>
      <c r="R2635" s="139"/>
      <c r="S2635" s="139"/>
      <c r="T2635" s="139"/>
      <c r="U2635" s="139"/>
      <c r="V2635" s="139"/>
      <c r="W2635" s="139"/>
      <c r="X2635" s="139"/>
      <c r="Y2635" s="139"/>
      <c r="Z2635" s="139"/>
      <c r="AA2635" s="139"/>
      <c r="AB2635" s="139"/>
      <c r="AC2635" s="139"/>
      <c r="AD2635" s="139"/>
      <c r="AE2635" s="139"/>
      <c r="AF2635" s="163"/>
      <c r="AG2635" s="163"/>
      <c r="AH2635" s="163"/>
      <c r="AI2635" s="163"/>
      <c r="AJ2635" s="163"/>
      <c r="AK2635" s="164"/>
      <c r="AL2635" s="139"/>
      <c r="AM2635" s="139"/>
      <c r="AN2635" s="139"/>
      <c r="AO2635" s="139"/>
      <c r="BB2635" s="165"/>
      <c r="BC2635" s="161"/>
      <c r="BD2635" s="166"/>
      <c r="BJ2635" s="165"/>
      <c r="BK2635" s="161"/>
      <c r="BL2635" s="166"/>
      <c r="CJ2635" s="413"/>
      <c r="CK2635" s="413"/>
      <c r="CO2635" s="141"/>
    </row>
    <row r="2636" spans="1:93" s="5" customFormat="1" x14ac:dyDescent="0.25">
      <c r="A2636" s="139"/>
      <c r="B2636" s="139"/>
      <c r="C2636" s="139"/>
      <c r="D2636" s="139"/>
      <c r="E2636" s="139"/>
      <c r="F2636" s="139"/>
      <c r="G2636" s="139"/>
      <c r="H2636" s="139"/>
      <c r="I2636" s="139"/>
      <c r="J2636" s="139"/>
      <c r="K2636" s="139"/>
      <c r="L2636" s="139"/>
      <c r="M2636" s="139"/>
      <c r="N2636" s="139"/>
      <c r="O2636" s="139"/>
      <c r="P2636" s="139"/>
      <c r="Q2636" s="139"/>
      <c r="R2636" s="139"/>
      <c r="S2636" s="139"/>
      <c r="T2636" s="139"/>
      <c r="U2636" s="139"/>
      <c r="V2636" s="139"/>
      <c r="W2636" s="139"/>
      <c r="X2636" s="139"/>
      <c r="Y2636" s="139"/>
      <c r="Z2636" s="139"/>
      <c r="AA2636" s="139"/>
      <c r="AB2636" s="139"/>
      <c r="AC2636" s="139"/>
      <c r="AD2636" s="139"/>
      <c r="AE2636" s="139"/>
      <c r="AF2636" s="163"/>
      <c r="AG2636" s="163"/>
      <c r="AH2636" s="163"/>
      <c r="AI2636" s="163"/>
      <c r="AJ2636" s="163"/>
      <c r="AK2636" s="164"/>
      <c r="AL2636" s="139"/>
      <c r="AM2636" s="139"/>
      <c r="AN2636" s="139"/>
      <c r="AO2636" s="139"/>
      <c r="BB2636" s="165"/>
      <c r="BC2636" s="161"/>
      <c r="BD2636" s="166"/>
      <c r="BJ2636" s="165"/>
      <c r="BK2636" s="161"/>
      <c r="BL2636" s="166"/>
      <c r="CJ2636" s="413"/>
      <c r="CK2636" s="413"/>
      <c r="CO2636" s="141"/>
    </row>
    <row r="2637" spans="1:93" s="5" customFormat="1" x14ac:dyDescent="0.25">
      <c r="A2637" s="139"/>
      <c r="B2637" s="139"/>
      <c r="C2637" s="139"/>
      <c r="D2637" s="139"/>
      <c r="E2637" s="139"/>
      <c r="F2637" s="139"/>
      <c r="G2637" s="139"/>
      <c r="H2637" s="139"/>
      <c r="I2637" s="139"/>
      <c r="J2637" s="139"/>
      <c r="K2637" s="139"/>
      <c r="L2637" s="139"/>
      <c r="M2637" s="139"/>
      <c r="N2637" s="139"/>
      <c r="O2637" s="139"/>
      <c r="P2637" s="139"/>
      <c r="Q2637" s="139"/>
      <c r="R2637" s="139"/>
      <c r="S2637" s="139"/>
      <c r="T2637" s="139"/>
      <c r="U2637" s="139"/>
      <c r="V2637" s="139"/>
      <c r="W2637" s="139"/>
      <c r="X2637" s="139"/>
      <c r="Y2637" s="139"/>
      <c r="Z2637" s="139"/>
      <c r="AA2637" s="139"/>
      <c r="AB2637" s="139"/>
      <c r="AC2637" s="139"/>
      <c r="AD2637" s="139"/>
      <c r="AE2637" s="139"/>
      <c r="AF2637" s="163"/>
      <c r="AG2637" s="163"/>
      <c r="AH2637" s="163"/>
      <c r="AI2637" s="163"/>
      <c r="AJ2637" s="163"/>
      <c r="AK2637" s="164"/>
      <c r="AL2637" s="139"/>
      <c r="AM2637" s="139"/>
      <c r="AN2637" s="139"/>
      <c r="AO2637" s="139"/>
      <c r="BB2637" s="165"/>
      <c r="BC2637" s="161"/>
      <c r="BD2637" s="166"/>
      <c r="BJ2637" s="165"/>
      <c r="BK2637" s="161"/>
      <c r="BL2637" s="166"/>
      <c r="CJ2637" s="413"/>
      <c r="CK2637" s="413"/>
      <c r="CO2637" s="141"/>
    </row>
    <row r="2638" spans="1:93" s="5" customFormat="1" x14ac:dyDescent="0.25">
      <c r="A2638" s="139"/>
      <c r="B2638" s="139"/>
      <c r="C2638" s="139"/>
      <c r="D2638" s="139"/>
      <c r="E2638" s="139"/>
      <c r="F2638" s="139"/>
      <c r="G2638" s="139"/>
      <c r="H2638" s="139"/>
      <c r="I2638" s="139"/>
      <c r="J2638" s="139"/>
      <c r="K2638" s="139"/>
      <c r="L2638" s="139"/>
      <c r="M2638" s="139"/>
      <c r="N2638" s="139"/>
      <c r="O2638" s="139"/>
      <c r="P2638" s="139"/>
      <c r="Q2638" s="139"/>
      <c r="R2638" s="139"/>
      <c r="S2638" s="139"/>
      <c r="T2638" s="139"/>
      <c r="U2638" s="139"/>
      <c r="V2638" s="139"/>
      <c r="W2638" s="139"/>
      <c r="X2638" s="139"/>
      <c r="Y2638" s="139"/>
      <c r="Z2638" s="139"/>
      <c r="AA2638" s="139"/>
      <c r="AB2638" s="139"/>
      <c r="AC2638" s="139"/>
      <c r="AD2638" s="139"/>
      <c r="AE2638" s="139"/>
      <c r="AF2638" s="163"/>
      <c r="AG2638" s="163"/>
      <c r="AH2638" s="163"/>
      <c r="AI2638" s="163"/>
      <c r="AJ2638" s="163"/>
      <c r="AK2638" s="164"/>
      <c r="AL2638" s="139"/>
      <c r="AM2638" s="139"/>
      <c r="AN2638" s="139"/>
      <c r="AO2638" s="139"/>
      <c r="BB2638" s="165"/>
      <c r="BC2638" s="161"/>
      <c r="BD2638" s="166"/>
      <c r="BJ2638" s="165"/>
      <c r="BK2638" s="161"/>
      <c r="BL2638" s="166"/>
      <c r="CJ2638" s="413"/>
      <c r="CK2638" s="413"/>
      <c r="CO2638" s="141"/>
    </row>
    <row r="2639" spans="1:93" s="5" customFormat="1" x14ac:dyDescent="0.25">
      <c r="A2639" s="139"/>
      <c r="B2639" s="139"/>
      <c r="C2639" s="139"/>
      <c r="D2639" s="139"/>
      <c r="E2639" s="139"/>
      <c r="F2639" s="139"/>
      <c r="G2639" s="139"/>
      <c r="H2639" s="139"/>
      <c r="I2639" s="139"/>
      <c r="J2639" s="139"/>
      <c r="K2639" s="139"/>
      <c r="L2639" s="139"/>
      <c r="M2639" s="139"/>
      <c r="N2639" s="139"/>
      <c r="O2639" s="139"/>
      <c r="P2639" s="139"/>
      <c r="Q2639" s="139"/>
      <c r="R2639" s="139"/>
      <c r="S2639" s="139"/>
      <c r="T2639" s="139"/>
      <c r="U2639" s="139"/>
      <c r="V2639" s="139"/>
      <c r="W2639" s="139"/>
      <c r="X2639" s="139"/>
      <c r="Y2639" s="139"/>
      <c r="Z2639" s="139"/>
      <c r="AA2639" s="139"/>
      <c r="AB2639" s="139"/>
      <c r="AC2639" s="139"/>
      <c r="AD2639" s="139"/>
      <c r="AE2639" s="139"/>
      <c r="AF2639" s="163"/>
      <c r="AG2639" s="163"/>
      <c r="AH2639" s="163"/>
      <c r="AI2639" s="163"/>
      <c r="AJ2639" s="163"/>
      <c r="AK2639" s="164"/>
      <c r="AL2639" s="139"/>
      <c r="AM2639" s="139"/>
      <c r="AN2639" s="139"/>
      <c r="AO2639" s="139"/>
      <c r="BB2639" s="165"/>
      <c r="BC2639" s="161"/>
      <c r="BD2639" s="166"/>
      <c r="BJ2639" s="165"/>
      <c r="BK2639" s="161"/>
      <c r="BL2639" s="166"/>
      <c r="CJ2639" s="413"/>
      <c r="CK2639" s="413"/>
      <c r="CO2639" s="141"/>
    </row>
    <row r="2640" spans="1:93" s="5" customFormat="1" x14ac:dyDescent="0.25">
      <c r="A2640" s="139"/>
      <c r="B2640" s="139"/>
      <c r="C2640" s="139"/>
      <c r="D2640" s="139"/>
      <c r="E2640" s="139"/>
      <c r="F2640" s="139"/>
      <c r="G2640" s="139"/>
      <c r="H2640" s="139"/>
      <c r="I2640" s="139"/>
      <c r="J2640" s="139"/>
      <c r="K2640" s="139"/>
      <c r="L2640" s="139"/>
      <c r="M2640" s="139"/>
      <c r="N2640" s="139"/>
      <c r="O2640" s="139"/>
      <c r="P2640" s="139"/>
      <c r="Q2640" s="139"/>
      <c r="R2640" s="139"/>
      <c r="S2640" s="139"/>
      <c r="T2640" s="139"/>
      <c r="U2640" s="139"/>
      <c r="V2640" s="139"/>
      <c r="W2640" s="139"/>
      <c r="X2640" s="139"/>
      <c r="Y2640" s="139"/>
      <c r="Z2640" s="139"/>
      <c r="AA2640" s="139"/>
      <c r="AB2640" s="139"/>
      <c r="AC2640" s="139"/>
      <c r="AD2640" s="139"/>
      <c r="AE2640" s="139"/>
      <c r="AF2640" s="163"/>
      <c r="AG2640" s="163"/>
      <c r="AH2640" s="163"/>
      <c r="AI2640" s="163"/>
      <c r="AJ2640" s="163"/>
      <c r="AK2640" s="164"/>
      <c r="AL2640" s="139"/>
      <c r="AM2640" s="139"/>
      <c r="AN2640" s="139"/>
      <c r="AO2640" s="139"/>
      <c r="BB2640" s="165"/>
      <c r="BC2640" s="161"/>
      <c r="BD2640" s="166"/>
      <c r="BJ2640" s="165"/>
      <c r="BK2640" s="161"/>
      <c r="BL2640" s="166"/>
      <c r="CJ2640" s="413"/>
      <c r="CK2640" s="413"/>
      <c r="CO2640" s="141"/>
    </row>
    <row r="2641" spans="1:93" s="5" customFormat="1" x14ac:dyDescent="0.25">
      <c r="A2641" s="139"/>
      <c r="B2641" s="139"/>
      <c r="C2641" s="139"/>
      <c r="D2641" s="139"/>
      <c r="E2641" s="139"/>
      <c r="F2641" s="139"/>
      <c r="G2641" s="139"/>
      <c r="H2641" s="139"/>
      <c r="I2641" s="139"/>
      <c r="J2641" s="139"/>
      <c r="K2641" s="139"/>
      <c r="L2641" s="139"/>
      <c r="M2641" s="139"/>
      <c r="N2641" s="139"/>
      <c r="O2641" s="139"/>
      <c r="P2641" s="139"/>
      <c r="Q2641" s="139"/>
      <c r="R2641" s="139"/>
      <c r="S2641" s="139"/>
      <c r="T2641" s="139"/>
      <c r="U2641" s="139"/>
      <c r="V2641" s="139"/>
      <c r="W2641" s="139"/>
      <c r="X2641" s="139"/>
      <c r="Y2641" s="139"/>
      <c r="Z2641" s="139"/>
      <c r="AA2641" s="139"/>
      <c r="AB2641" s="139"/>
      <c r="AC2641" s="139"/>
      <c r="AD2641" s="139"/>
      <c r="AE2641" s="139"/>
      <c r="AF2641" s="163"/>
      <c r="AG2641" s="163"/>
      <c r="AH2641" s="163"/>
      <c r="AI2641" s="163"/>
      <c r="AJ2641" s="163"/>
      <c r="AK2641" s="164"/>
      <c r="AL2641" s="139"/>
      <c r="AM2641" s="139"/>
      <c r="AN2641" s="139"/>
      <c r="AO2641" s="139"/>
      <c r="BB2641" s="165"/>
      <c r="BC2641" s="161"/>
      <c r="BD2641" s="166"/>
      <c r="BJ2641" s="165"/>
      <c r="BK2641" s="161"/>
      <c r="BL2641" s="166"/>
      <c r="CJ2641" s="413"/>
      <c r="CK2641" s="413"/>
      <c r="CO2641" s="141"/>
    </row>
    <row r="2642" spans="1:93" s="5" customFormat="1" x14ac:dyDescent="0.25">
      <c r="A2642" s="139"/>
      <c r="B2642" s="139"/>
      <c r="C2642" s="139"/>
      <c r="D2642" s="139"/>
      <c r="E2642" s="139"/>
      <c r="F2642" s="139"/>
      <c r="G2642" s="139"/>
      <c r="H2642" s="139"/>
      <c r="I2642" s="139"/>
      <c r="J2642" s="139"/>
      <c r="K2642" s="139"/>
      <c r="L2642" s="139"/>
      <c r="M2642" s="139"/>
      <c r="N2642" s="139"/>
      <c r="O2642" s="139"/>
      <c r="P2642" s="139"/>
      <c r="Q2642" s="139"/>
      <c r="R2642" s="139"/>
      <c r="S2642" s="139"/>
      <c r="T2642" s="139"/>
      <c r="U2642" s="139"/>
      <c r="V2642" s="139"/>
      <c r="W2642" s="139"/>
      <c r="X2642" s="139"/>
      <c r="Y2642" s="139"/>
      <c r="Z2642" s="139"/>
      <c r="AA2642" s="139"/>
      <c r="AB2642" s="139"/>
      <c r="AC2642" s="139"/>
      <c r="AD2642" s="139"/>
      <c r="AE2642" s="139"/>
      <c r="AF2642" s="163"/>
      <c r="AG2642" s="163"/>
      <c r="AH2642" s="163"/>
      <c r="AI2642" s="163"/>
      <c r="AJ2642" s="163"/>
      <c r="AK2642" s="164"/>
      <c r="AL2642" s="139"/>
      <c r="AM2642" s="139"/>
      <c r="AN2642" s="139"/>
      <c r="AO2642" s="139"/>
      <c r="BB2642" s="165"/>
      <c r="BC2642" s="161"/>
      <c r="BD2642" s="166"/>
      <c r="BJ2642" s="165"/>
      <c r="BK2642" s="161"/>
      <c r="BL2642" s="166"/>
      <c r="CJ2642" s="413"/>
      <c r="CK2642" s="413"/>
      <c r="CO2642" s="141"/>
    </row>
    <row r="2643" spans="1:93" s="5" customFormat="1" x14ac:dyDescent="0.25">
      <c r="A2643" s="139"/>
      <c r="B2643" s="139"/>
      <c r="C2643" s="139"/>
      <c r="D2643" s="139"/>
      <c r="E2643" s="139"/>
      <c r="F2643" s="139"/>
      <c r="G2643" s="139"/>
      <c r="H2643" s="139"/>
      <c r="I2643" s="139"/>
      <c r="J2643" s="139"/>
      <c r="K2643" s="139"/>
      <c r="L2643" s="139"/>
      <c r="M2643" s="139"/>
      <c r="N2643" s="139"/>
      <c r="O2643" s="139"/>
      <c r="P2643" s="139"/>
      <c r="Q2643" s="139"/>
      <c r="R2643" s="139"/>
      <c r="S2643" s="139"/>
      <c r="T2643" s="139"/>
      <c r="U2643" s="139"/>
      <c r="V2643" s="139"/>
      <c r="W2643" s="139"/>
      <c r="X2643" s="139"/>
      <c r="Y2643" s="139"/>
      <c r="Z2643" s="139"/>
      <c r="AA2643" s="139"/>
      <c r="AB2643" s="139"/>
      <c r="AC2643" s="139"/>
      <c r="AD2643" s="139"/>
      <c r="AE2643" s="139"/>
      <c r="AF2643" s="163"/>
      <c r="AG2643" s="163"/>
      <c r="AH2643" s="163"/>
      <c r="AI2643" s="163"/>
      <c r="AJ2643" s="163"/>
      <c r="AK2643" s="164"/>
      <c r="AL2643" s="139"/>
      <c r="AM2643" s="139"/>
      <c r="AN2643" s="139"/>
      <c r="AO2643" s="139"/>
      <c r="BB2643" s="165"/>
      <c r="BC2643" s="161"/>
      <c r="BD2643" s="166"/>
      <c r="BJ2643" s="165"/>
      <c r="BK2643" s="161"/>
      <c r="BL2643" s="166"/>
      <c r="CJ2643" s="413"/>
      <c r="CK2643" s="413"/>
      <c r="CO2643" s="141"/>
    </row>
    <row r="2644" spans="1:93" s="5" customFormat="1" x14ac:dyDescent="0.25">
      <c r="A2644" s="139"/>
      <c r="B2644" s="139"/>
      <c r="C2644" s="139"/>
      <c r="D2644" s="139"/>
      <c r="E2644" s="139"/>
      <c r="F2644" s="139"/>
      <c r="G2644" s="139"/>
      <c r="H2644" s="139"/>
      <c r="I2644" s="139"/>
      <c r="J2644" s="139"/>
      <c r="K2644" s="139"/>
      <c r="L2644" s="139"/>
      <c r="M2644" s="139"/>
      <c r="N2644" s="139"/>
      <c r="O2644" s="139"/>
      <c r="P2644" s="139"/>
      <c r="Q2644" s="139"/>
      <c r="R2644" s="139"/>
      <c r="S2644" s="139"/>
      <c r="T2644" s="139"/>
      <c r="U2644" s="139"/>
      <c r="V2644" s="139"/>
      <c r="W2644" s="139"/>
      <c r="X2644" s="139"/>
      <c r="Y2644" s="139"/>
      <c r="Z2644" s="139"/>
      <c r="AA2644" s="139"/>
      <c r="AB2644" s="139"/>
      <c r="AC2644" s="139"/>
      <c r="AD2644" s="139"/>
      <c r="AE2644" s="139"/>
      <c r="AF2644" s="163"/>
      <c r="AG2644" s="163"/>
      <c r="AH2644" s="163"/>
      <c r="AI2644" s="163"/>
      <c r="AJ2644" s="163"/>
      <c r="AK2644" s="164"/>
      <c r="AL2644" s="139"/>
      <c r="AM2644" s="139"/>
      <c r="AN2644" s="139"/>
      <c r="AO2644" s="139"/>
      <c r="BB2644" s="165"/>
      <c r="BC2644" s="161"/>
      <c r="BD2644" s="166"/>
      <c r="BJ2644" s="165"/>
      <c r="BK2644" s="161"/>
      <c r="BL2644" s="166"/>
      <c r="CJ2644" s="413"/>
      <c r="CK2644" s="413"/>
      <c r="CO2644" s="141"/>
    </row>
    <row r="2645" spans="1:93" s="5" customFormat="1" x14ac:dyDescent="0.25">
      <c r="A2645" s="139"/>
      <c r="B2645" s="139"/>
      <c r="C2645" s="139"/>
      <c r="D2645" s="139"/>
      <c r="E2645" s="139"/>
      <c r="F2645" s="139"/>
      <c r="G2645" s="139"/>
      <c r="H2645" s="139"/>
      <c r="I2645" s="139"/>
      <c r="J2645" s="139"/>
      <c r="K2645" s="139"/>
      <c r="L2645" s="139"/>
      <c r="M2645" s="139"/>
      <c r="N2645" s="139"/>
      <c r="O2645" s="139"/>
      <c r="P2645" s="139"/>
      <c r="Q2645" s="139"/>
      <c r="R2645" s="139"/>
      <c r="S2645" s="139"/>
      <c r="T2645" s="139"/>
      <c r="U2645" s="139"/>
      <c r="V2645" s="139"/>
      <c r="W2645" s="139"/>
      <c r="X2645" s="139"/>
      <c r="Y2645" s="139"/>
      <c r="Z2645" s="139"/>
      <c r="AA2645" s="139"/>
      <c r="AB2645" s="139"/>
      <c r="AC2645" s="139"/>
      <c r="AD2645" s="139"/>
      <c r="AE2645" s="139"/>
      <c r="AF2645" s="163"/>
      <c r="AG2645" s="163"/>
      <c r="AH2645" s="163"/>
      <c r="AI2645" s="163"/>
      <c r="AJ2645" s="163"/>
      <c r="AK2645" s="164"/>
      <c r="AL2645" s="139"/>
      <c r="AM2645" s="139"/>
      <c r="AN2645" s="139"/>
      <c r="AO2645" s="139"/>
      <c r="BB2645" s="165"/>
      <c r="BC2645" s="161"/>
      <c r="BD2645" s="166"/>
      <c r="BJ2645" s="165"/>
      <c r="BK2645" s="161"/>
      <c r="BL2645" s="166"/>
      <c r="CJ2645" s="413"/>
      <c r="CK2645" s="413"/>
      <c r="CO2645" s="141"/>
    </row>
    <row r="2646" spans="1:93" s="5" customFormat="1" x14ac:dyDescent="0.25">
      <c r="A2646" s="139"/>
      <c r="B2646" s="139"/>
      <c r="C2646" s="139"/>
      <c r="D2646" s="139"/>
      <c r="E2646" s="139"/>
      <c r="F2646" s="139"/>
      <c r="G2646" s="139"/>
      <c r="H2646" s="139"/>
      <c r="I2646" s="139"/>
      <c r="J2646" s="139"/>
      <c r="K2646" s="139"/>
      <c r="L2646" s="139"/>
      <c r="M2646" s="139"/>
      <c r="N2646" s="139"/>
      <c r="O2646" s="139"/>
      <c r="P2646" s="139"/>
      <c r="Q2646" s="139"/>
      <c r="R2646" s="139"/>
      <c r="S2646" s="139"/>
      <c r="T2646" s="139"/>
      <c r="U2646" s="139"/>
      <c r="V2646" s="139"/>
      <c r="W2646" s="139"/>
      <c r="X2646" s="139"/>
      <c r="Y2646" s="139"/>
      <c r="Z2646" s="139"/>
      <c r="AA2646" s="139"/>
      <c r="AB2646" s="139"/>
      <c r="AC2646" s="139"/>
      <c r="AD2646" s="139"/>
      <c r="AE2646" s="139"/>
      <c r="AF2646" s="163"/>
      <c r="AG2646" s="163"/>
      <c r="AH2646" s="163"/>
      <c r="AI2646" s="163"/>
      <c r="AJ2646" s="163"/>
      <c r="AK2646" s="164"/>
      <c r="AL2646" s="139"/>
      <c r="AM2646" s="139"/>
      <c r="AN2646" s="139"/>
      <c r="AO2646" s="139"/>
      <c r="BB2646" s="165"/>
      <c r="BC2646" s="161"/>
      <c r="BD2646" s="166"/>
      <c r="BJ2646" s="165"/>
      <c r="BK2646" s="161"/>
      <c r="BL2646" s="166"/>
      <c r="CJ2646" s="413"/>
      <c r="CK2646" s="413"/>
      <c r="CO2646" s="141"/>
    </row>
    <row r="2647" spans="1:93" s="5" customFormat="1" x14ac:dyDescent="0.25">
      <c r="A2647" s="139"/>
      <c r="B2647" s="139"/>
      <c r="C2647" s="139"/>
      <c r="D2647" s="139"/>
      <c r="E2647" s="139"/>
      <c r="F2647" s="139"/>
      <c r="G2647" s="139"/>
      <c r="H2647" s="139"/>
      <c r="I2647" s="139"/>
      <c r="J2647" s="139"/>
      <c r="K2647" s="139"/>
      <c r="L2647" s="139"/>
      <c r="M2647" s="139"/>
      <c r="N2647" s="139"/>
      <c r="O2647" s="139"/>
      <c r="P2647" s="139"/>
      <c r="Q2647" s="139"/>
      <c r="R2647" s="139"/>
      <c r="S2647" s="139"/>
      <c r="T2647" s="139"/>
      <c r="U2647" s="139"/>
      <c r="V2647" s="139"/>
      <c r="W2647" s="139"/>
      <c r="X2647" s="139"/>
      <c r="Y2647" s="139"/>
      <c r="Z2647" s="139"/>
      <c r="AA2647" s="139"/>
      <c r="AB2647" s="139"/>
      <c r="AC2647" s="139"/>
      <c r="AD2647" s="139"/>
      <c r="AE2647" s="139"/>
      <c r="AF2647" s="163"/>
      <c r="AG2647" s="163"/>
      <c r="AH2647" s="163"/>
      <c r="AI2647" s="163"/>
      <c r="AJ2647" s="163"/>
      <c r="AK2647" s="164"/>
      <c r="AL2647" s="139"/>
      <c r="AM2647" s="139"/>
      <c r="AN2647" s="139"/>
      <c r="AO2647" s="139"/>
      <c r="BB2647" s="165"/>
      <c r="BC2647" s="161"/>
      <c r="BD2647" s="166"/>
      <c r="BJ2647" s="165"/>
      <c r="BK2647" s="161"/>
      <c r="BL2647" s="166"/>
      <c r="CJ2647" s="413"/>
      <c r="CK2647" s="413"/>
      <c r="CO2647" s="141"/>
    </row>
    <row r="2648" spans="1:93" s="5" customFormat="1" x14ac:dyDescent="0.25">
      <c r="A2648" s="139"/>
      <c r="B2648" s="139"/>
      <c r="C2648" s="139"/>
      <c r="D2648" s="139"/>
      <c r="E2648" s="139"/>
      <c r="F2648" s="139"/>
      <c r="G2648" s="139"/>
      <c r="H2648" s="139"/>
      <c r="I2648" s="139"/>
      <c r="J2648" s="139"/>
      <c r="K2648" s="139"/>
      <c r="L2648" s="139"/>
      <c r="M2648" s="139"/>
      <c r="N2648" s="139"/>
      <c r="O2648" s="139"/>
      <c r="P2648" s="139"/>
      <c r="Q2648" s="139"/>
      <c r="R2648" s="139"/>
      <c r="S2648" s="139"/>
      <c r="T2648" s="139"/>
      <c r="U2648" s="139"/>
      <c r="V2648" s="139"/>
      <c r="W2648" s="139"/>
      <c r="X2648" s="139"/>
      <c r="Y2648" s="139"/>
      <c r="Z2648" s="139"/>
      <c r="AA2648" s="139"/>
      <c r="AB2648" s="139"/>
      <c r="AC2648" s="139"/>
      <c r="AD2648" s="139"/>
      <c r="AE2648" s="139"/>
      <c r="AF2648" s="163"/>
      <c r="AG2648" s="163"/>
      <c r="AH2648" s="163"/>
      <c r="AI2648" s="163"/>
      <c r="AJ2648" s="163"/>
      <c r="AK2648" s="164"/>
      <c r="AL2648" s="139"/>
      <c r="AM2648" s="139"/>
      <c r="AN2648" s="139"/>
      <c r="AO2648" s="139"/>
      <c r="BB2648" s="165"/>
      <c r="BC2648" s="161"/>
      <c r="BD2648" s="166"/>
      <c r="BJ2648" s="165"/>
      <c r="BK2648" s="161"/>
      <c r="BL2648" s="166"/>
      <c r="CJ2648" s="413"/>
      <c r="CK2648" s="413"/>
      <c r="CO2648" s="141"/>
    </row>
    <row r="2649" spans="1:93" s="5" customFormat="1" x14ac:dyDescent="0.25">
      <c r="A2649" s="139"/>
      <c r="B2649" s="139"/>
      <c r="C2649" s="139"/>
      <c r="D2649" s="139"/>
      <c r="E2649" s="139"/>
      <c r="F2649" s="139"/>
      <c r="G2649" s="139"/>
      <c r="H2649" s="139"/>
      <c r="I2649" s="139"/>
      <c r="J2649" s="139"/>
      <c r="K2649" s="139"/>
      <c r="L2649" s="139"/>
      <c r="M2649" s="139"/>
      <c r="N2649" s="139"/>
      <c r="O2649" s="139"/>
      <c r="P2649" s="139"/>
      <c r="Q2649" s="139"/>
      <c r="R2649" s="139"/>
      <c r="S2649" s="139"/>
      <c r="T2649" s="139"/>
      <c r="U2649" s="139"/>
      <c r="V2649" s="139"/>
      <c r="W2649" s="139"/>
      <c r="X2649" s="139"/>
      <c r="Y2649" s="139"/>
      <c r="Z2649" s="139"/>
      <c r="AA2649" s="139"/>
      <c r="AB2649" s="139"/>
      <c r="AC2649" s="139"/>
      <c r="AD2649" s="139"/>
      <c r="AE2649" s="139"/>
      <c r="AF2649" s="163"/>
      <c r="AG2649" s="163"/>
      <c r="AH2649" s="163"/>
      <c r="AI2649" s="163"/>
      <c r="AJ2649" s="163"/>
      <c r="AK2649" s="164"/>
      <c r="AL2649" s="139"/>
      <c r="AM2649" s="139"/>
      <c r="AN2649" s="139"/>
      <c r="AO2649" s="139"/>
      <c r="BB2649" s="165"/>
      <c r="BC2649" s="161"/>
      <c r="BD2649" s="166"/>
      <c r="BJ2649" s="165"/>
      <c r="BK2649" s="161"/>
      <c r="BL2649" s="166"/>
      <c r="CJ2649" s="413"/>
      <c r="CK2649" s="413"/>
      <c r="CO2649" s="141"/>
    </row>
    <row r="2650" spans="1:93" s="5" customFormat="1" x14ac:dyDescent="0.25">
      <c r="A2650" s="139"/>
      <c r="B2650" s="139"/>
      <c r="C2650" s="139"/>
      <c r="D2650" s="139"/>
      <c r="E2650" s="139"/>
      <c r="F2650" s="139"/>
      <c r="G2650" s="139"/>
      <c r="H2650" s="139"/>
      <c r="I2650" s="139"/>
      <c r="J2650" s="139"/>
      <c r="K2650" s="139"/>
      <c r="L2650" s="139"/>
      <c r="M2650" s="139"/>
      <c r="N2650" s="139"/>
      <c r="O2650" s="139"/>
      <c r="P2650" s="139"/>
      <c r="Q2650" s="139"/>
      <c r="R2650" s="139"/>
      <c r="S2650" s="139"/>
      <c r="T2650" s="139"/>
      <c r="U2650" s="139"/>
      <c r="V2650" s="139"/>
      <c r="W2650" s="139"/>
      <c r="X2650" s="139"/>
      <c r="Y2650" s="139"/>
      <c r="Z2650" s="139"/>
      <c r="AA2650" s="139"/>
      <c r="AB2650" s="139"/>
      <c r="AC2650" s="139"/>
      <c r="AD2650" s="139"/>
      <c r="AE2650" s="139"/>
      <c r="AF2650" s="163"/>
      <c r="AG2650" s="163"/>
      <c r="AH2650" s="163"/>
      <c r="AI2650" s="163"/>
      <c r="AJ2650" s="163"/>
      <c r="AK2650" s="164"/>
      <c r="AL2650" s="139"/>
      <c r="AM2650" s="139"/>
      <c r="AN2650" s="139"/>
      <c r="AO2650" s="139"/>
      <c r="BB2650" s="165"/>
      <c r="BC2650" s="161"/>
      <c r="BD2650" s="166"/>
      <c r="BJ2650" s="165"/>
      <c r="BK2650" s="161"/>
      <c r="BL2650" s="166"/>
      <c r="CJ2650" s="413"/>
      <c r="CK2650" s="413"/>
      <c r="CO2650" s="141"/>
    </row>
    <row r="2651" spans="1:93" s="5" customFormat="1" x14ac:dyDescent="0.25">
      <c r="A2651" s="139"/>
      <c r="B2651" s="139"/>
      <c r="C2651" s="139"/>
      <c r="D2651" s="139"/>
      <c r="E2651" s="139"/>
      <c r="F2651" s="139"/>
      <c r="G2651" s="139"/>
      <c r="H2651" s="139"/>
      <c r="I2651" s="139"/>
      <c r="J2651" s="139"/>
      <c r="K2651" s="139"/>
      <c r="L2651" s="139"/>
      <c r="M2651" s="139"/>
      <c r="N2651" s="139"/>
      <c r="O2651" s="139"/>
      <c r="P2651" s="139"/>
      <c r="Q2651" s="139"/>
      <c r="R2651" s="139"/>
      <c r="S2651" s="139"/>
      <c r="T2651" s="139"/>
      <c r="U2651" s="139"/>
      <c r="V2651" s="139"/>
      <c r="W2651" s="139"/>
      <c r="X2651" s="139"/>
      <c r="Y2651" s="139"/>
      <c r="Z2651" s="139"/>
      <c r="AA2651" s="139"/>
      <c r="AB2651" s="139"/>
      <c r="AC2651" s="139"/>
      <c r="AD2651" s="139"/>
      <c r="AE2651" s="139"/>
      <c r="AF2651" s="163"/>
      <c r="AG2651" s="163"/>
      <c r="AH2651" s="163"/>
      <c r="AI2651" s="163"/>
      <c r="AJ2651" s="163"/>
      <c r="AK2651" s="164"/>
      <c r="AL2651" s="139"/>
      <c r="AM2651" s="139"/>
      <c r="AN2651" s="139"/>
      <c r="AO2651" s="139"/>
      <c r="BB2651" s="165"/>
      <c r="BC2651" s="161"/>
      <c r="BD2651" s="166"/>
      <c r="BJ2651" s="165"/>
      <c r="BK2651" s="161"/>
      <c r="BL2651" s="166"/>
      <c r="CJ2651" s="413"/>
      <c r="CK2651" s="413"/>
      <c r="CO2651" s="141"/>
    </row>
    <row r="2652" spans="1:93" s="5" customFormat="1" x14ac:dyDescent="0.25">
      <c r="A2652" s="139"/>
      <c r="B2652" s="139"/>
      <c r="C2652" s="139"/>
      <c r="D2652" s="139"/>
      <c r="E2652" s="139"/>
      <c r="F2652" s="139"/>
      <c r="G2652" s="139"/>
      <c r="H2652" s="139"/>
      <c r="I2652" s="139"/>
      <c r="J2652" s="139"/>
      <c r="K2652" s="139"/>
      <c r="L2652" s="139"/>
      <c r="M2652" s="139"/>
      <c r="N2652" s="139"/>
      <c r="O2652" s="139"/>
      <c r="P2652" s="139"/>
      <c r="Q2652" s="139"/>
      <c r="R2652" s="139"/>
      <c r="S2652" s="139"/>
      <c r="T2652" s="139"/>
      <c r="U2652" s="139"/>
      <c r="V2652" s="139"/>
      <c r="W2652" s="139"/>
      <c r="X2652" s="139"/>
      <c r="Y2652" s="139"/>
      <c r="Z2652" s="139"/>
      <c r="AA2652" s="139"/>
      <c r="AB2652" s="139"/>
      <c r="AC2652" s="139"/>
      <c r="AD2652" s="139"/>
      <c r="AE2652" s="139"/>
      <c r="AF2652" s="163"/>
      <c r="AG2652" s="163"/>
      <c r="AH2652" s="163"/>
      <c r="AI2652" s="163"/>
      <c r="AJ2652" s="163"/>
      <c r="AK2652" s="164"/>
      <c r="AL2652" s="139"/>
      <c r="AM2652" s="139"/>
      <c r="AN2652" s="139"/>
      <c r="AO2652" s="139"/>
      <c r="BB2652" s="165"/>
      <c r="BC2652" s="161"/>
      <c r="BD2652" s="166"/>
      <c r="BJ2652" s="165"/>
      <c r="BK2652" s="161"/>
      <c r="BL2652" s="166"/>
      <c r="CJ2652" s="413"/>
      <c r="CK2652" s="413"/>
      <c r="CO2652" s="141"/>
    </row>
    <row r="2653" spans="1:93" s="5" customFormat="1" x14ac:dyDescent="0.25">
      <c r="A2653" s="139"/>
      <c r="B2653" s="139"/>
      <c r="C2653" s="139"/>
      <c r="D2653" s="139"/>
      <c r="E2653" s="139"/>
      <c r="F2653" s="139"/>
      <c r="G2653" s="139"/>
      <c r="H2653" s="139"/>
      <c r="I2653" s="139"/>
      <c r="J2653" s="139"/>
      <c r="K2653" s="139"/>
      <c r="L2653" s="139"/>
      <c r="M2653" s="139"/>
      <c r="N2653" s="139"/>
      <c r="O2653" s="139"/>
      <c r="P2653" s="139"/>
      <c r="Q2653" s="139"/>
      <c r="R2653" s="139"/>
      <c r="S2653" s="139"/>
      <c r="T2653" s="139"/>
      <c r="U2653" s="139"/>
      <c r="V2653" s="139"/>
      <c r="W2653" s="139"/>
      <c r="X2653" s="139"/>
      <c r="Y2653" s="139"/>
      <c r="Z2653" s="139"/>
      <c r="AA2653" s="139"/>
      <c r="AB2653" s="139"/>
      <c r="AC2653" s="139"/>
      <c r="AD2653" s="139"/>
      <c r="AE2653" s="139"/>
      <c r="AF2653" s="163"/>
      <c r="AG2653" s="163"/>
      <c r="AH2653" s="163"/>
      <c r="AI2653" s="163"/>
      <c r="AJ2653" s="163"/>
      <c r="AK2653" s="164"/>
      <c r="AL2653" s="139"/>
      <c r="AM2653" s="139"/>
      <c r="AN2653" s="139"/>
      <c r="AO2653" s="139"/>
      <c r="BB2653" s="165"/>
      <c r="BC2653" s="161"/>
      <c r="BD2653" s="166"/>
      <c r="BJ2653" s="165"/>
      <c r="BK2653" s="161"/>
      <c r="BL2653" s="166"/>
      <c r="CJ2653" s="413"/>
      <c r="CK2653" s="413"/>
      <c r="CO2653" s="141"/>
    </row>
    <row r="2654" spans="1:93" s="5" customFormat="1" x14ac:dyDescent="0.25">
      <c r="A2654" s="139"/>
      <c r="B2654" s="139"/>
      <c r="C2654" s="139"/>
      <c r="D2654" s="139"/>
      <c r="E2654" s="139"/>
      <c r="F2654" s="139"/>
      <c r="G2654" s="139"/>
      <c r="H2654" s="139"/>
      <c r="I2654" s="139"/>
      <c r="J2654" s="139"/>
      <c r="K2654" s="139"/>
      <c r="L2654" s="139"/>
      <c r="M2654" s="139"/>
      <c r="N2654" s="139"/>
      <c r="O2654" s="139"/>
      <c r="P2654" s="139"/>
      <c r="Q2654" s="139"/>
      <c r="R2654" s="139"/>
      <c r="S2654" s="139"/>
      <c r="T2654" s="139"/>
      <c r="U2654" s="139"/>
      <c r="V2654" s="139"/>
      <c r="W2654" s="139"/>
      <c r="X2654" s="139"/>
      <c r="Y2654" s="139"/>
      <c r="Z2654" s="139"/>
      <c r="AA2654" s="139"/>
      <c r="AB2654" s="139"/>
      <c r="AC2654" s="139"/>
      <c r="AD2654" s="139"/>
      <c r="AE2654" s="139"/>
      <c r="AF2654" s="163"/>
      <c r="AG2654" s="163"/>
      <c r="AH2654" s="163"/>
      <c r="AI2654" s="163"/>
      <c r="AJ2654" s="163"/>
      <c r="AK2654" s="164"/>
      <c r="AL2654" s="139"/>
      <c r="AM2654" s="139"/>
      <c r="AN2654" s="139"/>
      <c r="AO2654" s="139"/>
      <c r="BB2654" s="165"/>
      <c r="BC2654" s="161"/>
      <c r="BD2654" s="166"/>
      <c r="BJ2654" s="165"/>
      <c r="BK2654" s="161"/>
      <c r="BL2654" s="166"/>
      <c r="CJ2654" s="413"/>
      <c r="CK2654" s="413"/>
      <c r="CO2654" s="141"/>
    </row>
    <row r="2655" spans="1:93" s="5" customFormat="1" x14ac:dyDescent="0.25">
      <c r="A2655" s="139"/>
      <c r="B2655" s="139"/>
      <c r="C2655" s="139"/>
      <c r="D2655" s="139"/>
      <c r="E2655" s="139"/>
      <c r="F2655" s="139"/>
      <c r="G2655" s="139"/>
      <c r="H2655" s="139"/>
      <c r="I2655" s="139"/>
      <c r="J2655" s="139"/>
      <c r="K2655" s="139"/>
      <c r="L2655" s="139"/>
      <c r="M2655" s="139"/>
      <c r="N2655" s="139"/>
      <c r="O2655" s="139"/>
      <c r="P2655" s="139"/>
      <c r="Q2655" s="139"/>
      <c r="R2655" s="139"/>
      <c r="S2655" s="139"/>
      <c r="T2655" s="139"/>
      <c r="U2655" s="139"/>
      <c r="V2655" s="139"/>
      <c r="W2655" s="139"/>
      <c r="X2655" s="139"/>
      <c r="Y2655" s="139"/>
      <c r="Z2655" s="139"/>
      <c r="AA2655" s="139"/>
      <c r="AB2655" s="139"/>
      <c r="AC2655" s="139"/>
      <c r="AD2655" s="139"/>
      <c r="AE2655" s="139"/>
      <c r="AF2655" s="163"/>
      <c r="AG2655" s="163"/>
      <c r="AH2655" s="163"/>
      <c r="AI2655" s="163"/>
      <c r="AJ2655" s="163"/>
      <c r="AK2655" s="164"/>
      <c r="AL2655" s="139"/>
      <c r="AM2655" s="139"/>
      <c r="AN2655" s="139"/>
      <c r="AO2655" s="139"/>
      <c r="BB2655" s="165"/>
      <c r="BC2655" s="161"/>
      <c r="BD2655" s="166"/>
      <c r="BJ2655" s="165"/>
      <c r="BK2655" s="161"/>
      <c r="BL2655" s="166"/>
      <c r="CJ2655" s="413"/>
      <c r="CK2655" s="413"/>
      <c r="CO2655" s="141"/>
    </row>
    <row r="2656" spans="1:93" s="5" customFormat="1" x14ac:dyDescent="0.25">
      <c r="A2656" s="139"/>
      <c r="B2656" s="139"/>
      <c r="C2656" s="139"/>
      <c r="D2656" s="139"/>
      <c r="E2656" s="139"/>
      <c r="F2656" s="139"/>
      <c r="G2656" s="139"/>
      <c r="H2656" s="139"/>
      <c r="I2656" s="139"/>
      <c r="J2656" s="139"/>
      <c r="K2656" s="139"/>
      <c r="L2656" s="139"/>
      <c r="M2656" s="139"/>
      <c r="N2656" s="139"/>
      <c r="O2656" s="139"/>
      <c r="P2656" s="139"/>
      <c r="Q2656" s="139"/>
      <c r="R2656" s="139"/>
      <c r="S2656" s="139"/>
      <c r="T2656" s="139"/>
      <c r="U2656" s="139"/>
      <c r="V2656" s="139"/>
      <c r="W2656" s="139"/>
      <c r="X2656" s="139"/>
      <c r="Y2656" s="139"/>
      <c r="Z2656" s="139"/>
      <c r="AA2656" s="139"/>
      <c r="AB2656" s="139"/>
      <c r="AC2656" s="139"/>
      <c r="AD2656" s="139"/>
      <c r="AE2656" s="139"/>
      <c r="AF2656" s="163"/>
      <c r="AG2656" s="163"/>
      <c r="AH2656" s="163"/>
      <c r="AI2656" s="163"/>
      <c r="AJ2656" s="163"/>
      <c r="AK2656" s="164"/>
      <c r="AL2656" s="139"/>
      <c r="AM2656" s="139"/>
      <c r="AN2656" s="139"/>
      <c r="AO2656" s="139"/>
      <c r="BB2656" s="165"/>
      <c r="BC2656" s="161"/>
      <c r="BD2656" s="166"/>
      <c r="BJ2656" s="165"/>
      <c r="BK2656" s="161"/>
      <c r="BL2656" s="166"/>
      <c r="CJ2656" s="413"/>
      <c r="CK2656" s="413"/>
      <c r="CO2656" s="141"/>
    </row>
    <row r="2657" spans="1:93" s="5" customFormat="1" x14ac:dyDescent="0.25">
      <c r="A2657" s="139"/>
      <c r="B2657" s="139"/>
      <c r="C2657" s="139"/>
      <c r="D2657" s="139"/>
      <c r="E2657" s="139"/>
      <c r="F2657" s="139"/>
      <c r="G2657" s="139"/>
      <c r="H2657" s="139"/>
      <c r="I2657" s="139"/>
      <c r="J2657" s="139"/>
      <c r="K2657" s="139"/>
      <c r="L2657" s="139"/>
      <c r="M2657" s="139"/>
      <c r="N2657" s="139"/>
      <c r="O2657" s="139"/>
      <c r="P2657" s="139"/>
      <c r="Q2657" s="139"/>
      <c r="R2657" s="139"/>
      <c r="S2657" s="139"/>
      <c r="T2657" s="139"/>
      <c r="U2657" s="139"/>
      <c r="V2657" s="139"/>
      <c r="W2657" s="139"/>
      <c r="X2657" s="139"/>
      <c r="Y2657" s="139"/>
      <c r="Z2657" s="139"/>
      <c r="AA2657" s="139"/>
      <c r="AB2657" s="139"/>
      <c r="AC2657" s="139"/>
      <c r="AD2657" s="139"/>
      <c r="AE2657" s="139"/>
      <c r="AF2657" s="163"/>
      <c r="AG2657" s="163"/>
      <c r="AH2657" s="163"/>
      <c r="AI2657" s="163"/>
      <c r="AJ2657" s="163"/>
      <c r="AK2657" s="164"/>
      <c r="AL2657" s="139"/>
      <c r="AM2657" s="139"/>
      <c r="AN2657" s="139"/>
      <c r="AO2657" s="139"/>
      <c r="BB2657" s="165"/>
      <c r="BC2657" s="161"/>
      <c r="BD2657" s="166"/>
      <c r="BJ2657" s="165"/>
      <c r="BK2657" s="161"/>
      <c r="BL2657" s="166"/>
      <c r="CJ2657" s="413"/>
      <c r="CK2657" s="413"/>
      <c r="CO2657" s="141"/>
    </row>
    <row r="2658" spans="1:93" s="5" customFormat="1" x14ac:dyDescent="0.25">
      <c r="A2658" s="139"/>
      <c r="B2658" s="139"/>
      <c r="C2658" s="139"/>
      <c r="D2658" s="139"/>
      <c r="E2658" s="139"/>
      <c r="F2658" s="139"/>
      <c r="G2658" s="139"/>
      <c r="H2658" s="139"/>
      <c r="I2658" s="139"/>
      <c r="J2658" s="139"/>
      <c r="K2658" s="139"/>
      <c r="L2658" s="139"/>
      <c r="M2658" s="139"/>
      <c r="N2658" s="139"/>
      <c r="O2658" s="139"/>
      <c r="P2658" s="139"/>
      <c r="Q2658" s="139"/>
      <c r="R2658" s="139"/>
      <c r="S2658" s="139"/>
      <c r="T2658" s="139"/>
      <c r="U2658" s="139"/>
      <c r="V2658" s="139"/>
      <c r="W2658" s="139"/>
      <c r="X2658" s="139"/>
      <c r="Y2658" s="139"/>
      <c r="Z2658" s="139"/>
      <c r="AA2658" s="139"/>
      <c r="AB2658" s="139"/>
      <c r="AC2658" s="139"/>
      <c r="AD2658" s="139"/>
      <c r="AE2658" s="139"/>
      <c r="AF2658" s="163"/>
      <c r="AG2658" s="163"/>
      <c r="AH2658" s="163"/>
      <c r="AI2658" s="163"/>
      <c r="AJ2658" s="163"/>
      <c r="AK2658" s="164"/>
      <c r="AL2658" s="139"/>
      <c r="AM2658" s="139"/>
      <c r="AN2658" s="139"/>
      <c r="AO2658" s="139"/>
      <c r="BB2658" s="165"/>
      <c r="BC2658" s="161"/>
      <c r="BD2658" s="166"/>
      <c r="BJ2658" s="165"/>
      <c r="BK2658" s="161"/>
      <c r="BL2658" s="166"/>
      <c r="CJ2658" s="413"/>
      <c r="CK2658" s="413"/>
      <c r="CO2658" s="141"/>
    </row>
    <row r="2659" spans="1:93" s="5" customFormat="1" x14ac:dyDescent="0.25">
      <c r="A2659" s="139"/>
      <c r="B2659" s="139"/>
      <c r="C2659" s="139"/>
      <c r="D2659" s="139"/>
      <c r="E2659" s="139"/>
      <c r="F2659" s="139"/>
      <c r="G2659" s="139"/>
      <c r="H2659" s="139"/>
      <c r="I2659" s="139"/>
      <c r="J2659" s="139"/>
      <c r="K2659" s="139"/>
      <c r="L2659" s="139"/>
      <c r="M2659" s="139"/>
      <c r="N2659" s="139"/>
      <c r="O2659" s="139"/>
      <c r="P2659" s="139"/>
      <c r="Q2659" s="139"/>
      <c r="R2659" s="139"/>
      <c r="S2659" s="139"/>
      <c r="T2659" s="139"/>
      <c r="U2659" s="139"/>
      <c r="V2659" s="139"/>
      <c r="W2659" s="139"/>
      <c r="X2659" s="139"/>
      <c r="Y2659" s="139"/>
      <c r="Z2659" s="139"/>
      <c r="AA2659" s="139"/>
      <c r="AB2659" s="139"/>
      <c r="AC2659" s="139"/>
      <c r="AD2659" s="139"/>
      <c r="AE2659" s="139"/>
      <c r="AF2659" s="163"/>
      <c r="AG2659" s="163"/>
      <c r="AH2659" s="163"/>
      <c r="AI2659" s="163"/>
      <c r="AJ2659" s="163"/>
      <c r="AK2659" s="164"/>
      <c r="AL2659" s="139"/>
      <c r="AM2659" s="139"/>
      <c r="AN2659" s="139"/>
      <c r="AO2659" s="139"/>
      <c r="BB2659" s="165"/>
      <c r="BC2659" s="161"/>
      <c r="BD2659" s="166"/>
      <c r="BJ2659" s="165"/>
      <c r="BK2659" s="161"/>
      <c r="BL2659" s="166"/>
      <c r="CJ2659" s="413"/>
      <c r="CK2659" s="413"/>
      <c r="CO2659" s="141"/>
    </row>
    <row r="2660" spans="1:93" s="5" customFormat="1" x14ac:dyDescent="0.25">
      <c r="A2660" s="139"/>
      <c r="B2660" s="139"/>
      <c r="C2660" s="139"/>
      <c r="D2660" s="139"/>
      <c r="E2660" s="139"/>
      <c r="F2660" s="139"/>
      <c r="G2660" s="139"/>
      <c r="H2660" s="139"/>
      <c r="I2660" s="139"/>
      <c r="J2660" s="139"/>
      <c r="K2660" s="139"/>
      <c r="L2660" s="139"/>
      <c r="M2660" s="139"/>
      <c r="N2660" s="139"/>
      <c r="O2660" s="139"/>
      <c r="P2660" s="139"/>
      <c r="Q2660" s="139"/>
      <c r="R2660" s="139"/>
      <c r="S2660" s="139"/>
      <c r="T2660" s="139"/>
      <c r="U2660" s="139"/>
      <c r="V2660" s="139"/>
      <c r="W2660" s="139"/>
      <c r="X2660" s="139"/>
      <c r="Y2660" s="139"/>
      <c r="Z2660" s="139"/>
      <c r="AA2660" s="139"/>
      <c r="AB2660" s="139"/>
      <c r="AC2660" s="139"/>
      <c r="AD2660" s="139"/>
      <c r="AE2660" s="139"/>
      <c r="AF2660" s="163"/>
      <c r="AG2660" s="163"/>
      <c r="AH2660" s="163"/>
      <c r="AI2660" s="163"/>
      <c r="AJ2660" s="163"/>
      <c r="AK2660" s="164"/>
      <c r="AL2660" s="139"/>
      <c r="AM2660" s="139"/>
      <c r="AN2660" s="139"/>
      <c r="AO2660" s="139"/>
      <c r="BB2660" s="165"/>
      <c r="BC2660" s="161"/>
      <c r="BD2660" s="166"/>
      <c r="BJ2660" s="165"/>
      <c r="BK2660" s="161"/>
      <c r="BL2660" s="166"/>
      <c r="CJ2660" s="413"/>
      <c r="CK2660" s="413"/>
      <c r="CO2660" s="141"/>
    </row>
    <row r="2661" spans="1:93" s="5" customFormat="1" x14ac:dyDescent="0.25">
      <c r="A2661" s="139"/>
      <c r="B2661" s="139"/>
      <c r="C2661" s="139"/>
      <c r="D2661" s="139"/>
      <c r="E2661" s="139"/>
      <c r="F2661" s="139"/>
      <c r="G2661" s="139"/>
      <c r="H2661" s="139"/>
      <c r="I2661" s="139"/>
      <c r="J2661" s="139"/>
      <c r="K2661" s="139"/>
      <c r="L2661" s="139"/>
      <c r="M2661" s="139"/>
      <c r="N2661" s="139"/>
      <c r="O2661" s="139"/>
      <c r="P2661" s="139"/>
      <c r="Q2661" s="139"/>
      <c r="R2661" s="139"/>
      <c r="S2661" s="139"/>
      <c r="T2661" s="139"/>
      <c r="U2661" s="139"/>
      <c r="V2661" s="139"/>
      <c r="W2661" s="139"/>
      <c r="X2661" s="139"/>
      <c r="Y2661" s="139"/>
      <c r="Z2661" s="139"/>
      <c r="AA2661" s="139"/>
      <c r="AB2661" s="139"/>
      <c r="AC2661" s="139"/>
      <c r="AD2661" s="139"/>
      <c r="AE2661" s="139"/>
      <c r="AF2661" s="163"/>
      <c r="AG2661" s="163"/>
      <c r="AH2661" s="163"/>
      <c r="AI2661" s="163"/>
      <c r="AJ2661" s="163"/>
      <c r="AK2661" s="164"/>
      <c r="AL2661" s="139"/>
      <c r="AM2661" s="139"/>
      <c r="AN2661" s="139"/>
      <c r="AO2661" s="139"/>
      <c r="BB2661" s="165"/>
      <c r="BC2661" s="161"/>
      <c r="BD2661" s="166"/>
      <c r="BJ2661" s="165"/>
      <c r="BK2661" s="161"/>
      <c r="BL2661" s="166"/>
      <c r="CJ2661" s="413"/>
      <c r="CK2661" s="413"/>
      <c r="CO2661" s="141"/>
    </row>
    <row r="2662" spans="1:93" s="5" customFormat="1" x14ac:dyDescent="0.25">
      <c r="A2662" s="139"/>
      <c r="B2662" s="139"/>
      <c r="C2662" s="139"/>
      <c r="D2662" s="139"/>
      <c r="E2662" s="139"/>
      <c r="F2662" s="139"/>
      <c r="G2662" s="139"/>
      <c r="H2662" s="139"/>
      <c r="I2662" s="139"/>
      <c r="J2662" s="139"/>
      <c r="K2662" s="139"/>
      <c r="L2662" s="139"/>
      <c r="M2662" s="139"/>
      <c r="N2662" s="139"/>
      <c r="O2662" s="139"/>
      <c r="P2662" s="139"/>
      <c r="Q2662" s="139"/>
      <c r="R2662" s="139"/>
      <c r="S2662" s="139"/>
      <c r="T2662" s="139"/>
      <c r="U2662" s="139"/>
      <c r="V2662" s="139"/>
      <c r="W2662" s="139"/>
      <c r="X2662" s="139"/>
      <c r="Y2662" s="139"/>
      <c r="Z2662" s="139"/>
      <c r="AA2662" s="139"/>
      <c r="AB2662" s="139"/>
      <c r="AC2662" s="139"/>
      <c r="AD2662" s="139"/>
      <c r="AE2662" s="139"/>
      <c r="AF2662" s="163"/>
      <c r="AG2662" s="163"/>
      <c r="AH2662" s="163"/>
      <c r="AI2662" s="163"/>
      <c r="AJ2662" s="163"/>
      <c r="AK2662" s="164"/>
      <c r="AL2662" s="139"/>
      <c r="AM2662" s="139"/>
      <c r="AN2662" s="139"/>
      <c r="AO2662" s="139"/>
      <c r="BB2662" s="165"/>
      <c r="BC2662" s="161"/>
      <c r="BD2662" s="166"/>
      <c r="BJ2662" s="165"/>
      <c r="BK2662" s="161"/>
      <c r="BL2662" s="166"/>
      <c r="CJ2662" s="413"/>
      <c r="CK2662" s="413"/>
      <c r="CO2662" s="141"/>
    </row>
    <row r="2663" spans="1:93" s="5" customFormat="1" x14ac:dyDescent="0.25">
      <c r="A2663" s="139"/>
      <c r="B2663" s="139"/>
      <c r="C2663" s="139"/>
      <c r="D2663" s="139"/>
      <c r="E2663" s="139"/>
      <c r="F2663" s="139"/>
      <c r="G2663" s="139"/>
      <c r="H2663" s="139"/>
      <c r="I2663" s="139"/>
      <c r="J2663" s="139"/>
      <c r="K2663" s="139"/>
      <c r="L2663" s="139"/>
      <c r="M2663" s="139"/>
      <c r="N2663" s="139"/>
      <c r="O2663" s="139"/>
      <c r="P2663" s="139"/>
      <c r="Q2663" s="139"/>
      <c r="R2663" s="139"/>
      <c r="S2663" s="139"/>
      <c r="T2663" s="139"/>
      <c r="U2663" s="139"/>
      <c r="V2663" s="139"/>
      <c r="W2663" s="139"/>
      <c r="X2663" s="139"/>
      <c r="Y2663" s="139"/>
      <c r="Z2663" s="139"/>
      <c r="AA2663" s="139"/>
      <c r="AB2663" s="139"/>
      <c r="AC2663" s="139"/>
      <c r="AD2663" s="139"/>
      <c r="AE2663" s="139"/>
      <c r="AF2663" s="163"/>
      <c r="AG2663" s="163"/>
      <c r="AH2663" s="163"/>
      <c r="AI2663" s="163"/>
      <c r="AJ2663" s="163"/>
      <c r="AK2663" s="164"/>
      <c r="AL2663" s="139"/>
      <c r="AM2663" s="139"/>
      <c r="AN2663" s="139"/>
      <c r="AO2663" s="139"/>
      <c r="BB2663" s="165"/>
      <c r="BC2663" s="161"/>
      <c r="BD2663" s="166"/>
      <c r="BJ2663" s="165"/>
      <c r="BK2663" s="161"/>
      <c r="BL2663" s="166"/>
      <c r="CJ2663" s="413"/>
      <c r="CK2663" s="413"/>
      <c r="CO2663" s="141"/>
    </row>
    <row r="2664" spans="1:93" s="5" customFormat="1" x14ac:dyDescent="0.25">
      <c r="A2664" s="139"/>
      <c r="B2664" s="139"/>
      <c r="C2664" s="139"/>
      <c r="D2664" s="139"/>
      <c r="E2664" s="139"/>
      <c r="F2664" s="139"/>
      <c r="G2664" s="139"/>
      <c r="H2664" s="139"/>
      <c r="I2664" s="139"/>
      <c r="J2664" s="139"/>
      <c r="K2664" s="139"/>
      <c r="L2664" s="139"/>
      <c r="M2664" s="139"/>
      <c r="N2664" s="139"/>
      <c r="O2664" s="139"/>
      <c r="P2664" s="139"/>
      <c r="Q2664" s="139"/>
      <c r="R2664" s="139"/>
      <c r="S2664" s="139"/>
      <c r="T2664" s="139"/>
      <c r="U2664" s="139"/>
      <c r="V2664" s="139"/>
      <c r="W2664" s="139"/>
      <c r="X2664" s="139"/>
      <c r="Y2664" s="139"/>
      <c r="Z2664" s="139"/>
      <c r="AA2664" s="139"/>
      <c r="AB2664" s="139"/>
      <c r="AC2664" s="139"/>
      <c r="AD2664" s="139"/>
      <c r="AE2664" s="139"/>
      <c r="AF2664" s="163"/>
      <c r="AG2664" s="163"/>
      <c r="AH2664" s="163"/>
      <c r="AI2664" s="163"/>
      <c r="AJ2664" s="163"/>
      <c r="AK2664" s="164"/>
      <c r="AL2664" s="139"/>
      <c r="AM2664" s="139"/>
      <c r="AN2664" s="139"/>
      <c r="AO2664" s="139"/>
      <c r="BB2664" s="165"/>
      <c r="BC2664" s="161"/>
      <c r="BD2664" s="166"/>
      <c r="BJ2664" s="165"/>
      <c r="BK2664" s="161"/>
      <c r="BL2664" s="166"/>
      <c r="CJ2664" s="413"/>
      <c r="CK2664" s="413"/>
      <c r="CO2664" s="141"/>
    </row>
    <row r="2665" spans="1:93" s="5" customFormat="1" x14ac:dyDescent="0.25">
      <c r="A2665" s="139"/>
      <c r="B2665" s="139"/>
      <c r="C2665" s="139"/>
      <c r="D2665" s="139"/>
      <c r="E2665" s="139"/>
      <c r="F2665" s="139"/>
      <c r="G2665" s="139"/>
      <c r="H2665" s="139"/>
      <c r="I2665" s="139"/>
      <c r="J2665" s="139"/>
      <c r="K2665" s="139"/>
      <c r="L2665" s="139"/>
      <c r="M2665" s="139"/>
      <c r="N2665" s="139"/>
      <c r="O2665" s="139"/>
      <c r="P2665" s="139"/>
      <c r="Q2665" s="139"/>
      <c r="R2665" s="139"/>
      <c r="S2665" s="139"/>
      <c r="T2665" s="139"/>
      <c r="U2665" s="139"/>
      <c r="V2665" s="139"/>
      <c r="W2665" s="139"/>
      <c r="X2665" s="139"/>
      <c r="Y2665" s="139"/>
      <c r="Z2665" s="139"/>
      <c r="AA2665" s="139"/>
      <c r="AB2665" s="139"/>
      <c r="AC2665" s="139"/>
      <c r="AD2665" s="139"/>
      <c r="AE2665" s="139"/>
      <c r="AF2665" s="163"/>
      <c r="AG2665" s="163"/>
      <c r="AH2665" s="163"/>
      <c r="AI2665" s="163"/>
      <c r="AJ2665" s="163"/>
      <c r="AK2665" s="164"/>
      <c r="AL2665" s="139"/>
      <c r="AM2665" s="139"/>
      <c r="AN2665" s="139"/>
      <c r="AO2665" s="139"/>
      <c r="BB2665" s="165"/>
      <c r="BC2665" s="161"/>
      <c r="BD2665" s="166"/>
      <c r="BJ2665" s="165"/>
      <c r="BK2665" s="161"/>
      <c r="BL2665" s="166"/>
      <c r="CJ2665" s="413"/>
      <c r="CK2665" s="413"/>
      <c r="CO2665" s="141"/>
    </row>
    <row r="2666" spans="1:93" s="5" customFormat="1" x14ac:dyDescent="0.25">
      <c r="A2666" s="139"/>
      <c r="B2666" s="139"/>
      <c r="C2666" s="139"/>
      <c r="D2666" s="139"/>
      <c r="E2666" s="139"/>
      <c r="F2666" s="139"/>
      <c r="G2666" s="139"/>
      <c r="H2666" s="139"/>
      <c r="I2666" s="139"/>
      <c r="J2666" s="139"/>
      <c r="K2666" s="139"/>
      <c r="L2666" s="139"/>
      <c r="M2666" s="139"/>
      <c r="N2666" s="139"/>
      <c r="O2666" s="139"/>
      <c r="P2666" s="139"/>
      <c r="Q2666" s="139"/>
      <c r="R2666" s="139"/>
      <c r="S2666" s="139"/>
      <c r="T2666" s="139"/>
      <c r="U2666" s="139"/>
      <c r="V2666" s="139"/>
      <c r="W2666" s="139"/>
      <c r="X2666" s="139"/>
      <c r="Y2666" s="139"/>
      <c r="Z2666" s="139"/>
      <c r="AA2666" s="139"/>
      <c r="AB2666" s="139"/>
      <c r="AC2666" s="139"/>
      <c r="AD2666" s="139"/>
      <c r="AE2666" s="139"/>
      <c r="AF2666" s="163"/>
      <c r="AG2666" s="163"/>
      <c r="AH2666" s="163"/>
      <c r="AI2666" s="163"/>
      <c r="AJ2666" s="163"/>
      <c r="AK2666" s="164"/>
      <c r="AL2666" s="139"/>
      <c r="AM2666" s="139"/>
      <c r="AN2666" s="139"/>
      <c r="AO2666" s="139"/>
      <c r="BB2666" s="165"/>
      <c r="BC2666" s="161"/>
      <c r="BD2666" s="166"/>
      <c r="BJ2666" s="165"/>
      <c r="BK2666" s="161"/>
      <c r="BL2666" s="166"/>
      <c r="CJ2666" s="413"/>
      <c r="CK2666" s="413"/>
      <c r="CO2666" s="141"/>
    </row>
    <row r="2667" spans="1:93" s="5" customFormat="1" x14ac:dyDescent="0.25">
      <c r="A2667" s="139"/>
      <c r="B2667" s="139"/>
      <c r="C2667" s="139"/>
      <c r="D2667" s="139"/>
      <c r="E2667" s="139"/>
      <c r="F2667" s="139"/>
      <c r="G2667" s="139"/>
      <c r="H2667" s="139"/>
      <c r="I2667" s="139"/>
      <c r="J2667" s="139"/>
      <c r="K2667" s="139"/>
      <c r="L2667" s="139"/>
      <c r="M2667" s="139"/>
      <c r="N2667" s="139"/>
      <c r="O2667" s="139"/>
      <c r="P2667" s="139"/>
      <c r="Q2667" s="139"/>
      <c r="R2667" s="139"/>
      <c r="S2667" s="139"/>
      <c r="T2667" s="139"/>
      <c r="U2667" s="139"/>
      <c r="V2667" s="139"/>
      <c r="W2667" s="139"/>
      <c r="X2667" s="139"/>
      <c r="Y2667" s="139"/>
      <c r="Z2667" s="139"/>
      <c r="AA2667" s="139"/>
      <c r="AB2667" s="139"/>
      <c r="AC2667" s="139"/>
      <c r="AD2667" s="139"/>
      <c r="AE2667" s="139"/>
      <c r="AF2667" s="163"/>
      <c r="AG2667" s="163"/>
      <c r="AH2667" s="163"/>
      <c r="AI2667" s="163"/>
      <c r="AJ2667" s="163"/>
      <c r="AK2667" s="164"/>
      <c r="AL2667" s="139"/>
      <c r="AM2667" s="139"/>
      <c r="AN2667" s="139"/>
      <c r="AO2667" s="139"/>
      <c r="BB2667" s="165"/>
      <c r="BC2667" s="161"/>
      <c r="BD2667" s="166"/>
      <c r="BJ2667" s="165"/>
      <c r="BK2667" s="161"/>
      <c r="BL2667" s="166"/>
      <c r="CJ2667" s="413"/>
      <c r="CK2667" s="413"/>
      <c r="CO2667" s="141"/>
    </row>
    <row r="2668" spans="1:93" s="5" customFormat="1" x14ac:dyDescent="0.25">
      <c r="A2668" s="139"/>
      <c r="B2668" s="139"/>
      <c r="C2668" s="139"/>
      <c r="D2668" s="139"/>
      <c r="E2668" s="139"/>
      <c r="F2668" s="139"/>
      <c r="G2668" s="139"/>
      <c r="H2668" s="139"/>
      <c r="I2668" s="139"/>
      <c r="J2668" s="139"/>
      <c r="K2668" s="139"/>
      <c r="L2668" s="139"/>
      <c r="M2668" s="139"/>
      <c r="N2668" s="139"/>
      <c r="O2668" s="139"/>
      <c r="P2668" s="139"/>
      <c r="Q2668" s="139"/>
      <c r="R2668" s="139"/>
      <c r="S2668" s="139"/>
      <c r="T2668" s="139"/>
      <c r="U2668" s="139"/>
      <c r="V2668" s="139"/>
      <c r="W2668" s="139"/>
      <c r="X2668" s="139"/>
      <c r="Y2668" s="139"/>
      <c r="Z2668" s="139"/>
      <c r="AA2668" s="139"/>
      <c r="AB2668" s="139"/>
      <c r="AC2668" s="139"/>
      <c r="AD2668" s="139"/>
      <c r="AE2668" s="139"/>
      <c r="AF2668" s="163"/>
      <c r="AG2668" s="163"/>
      <c r="AH2668" s="163"/>
      <c r="AI2668" s="163"/>
      <c r="AJ2668" s="163"/>
      <c r="AK2668" s="164"/>
      <c r="AL2668" s="139"/>
      <c r="AM2668" s="139"/>
      <c r="AN2668" s="139"/>
      <c r="AO2668" s="139"/>
      <c r="BB2668" s="165"/>
      <c r="BC2668" s="161"/>
      <c r="BD2668" s="166"/>
      <c r="BJ2668" s="165"/>
      <c r="BK2668" s="161"/>
      <c r="BL2668" s="166"/>
      <c r="CJ2668" s="413"/>
      <c r="CK2668" s="413"/>
      <c r="CO2668" s="141"/>
    </row>
    <row r="2669" spans="1:93" s="5" customFormat="1" x14ac:dyDescent="0.25">
      <c r="A2669" s="139"/>
      <c r="B2669" s="139"/>
      <c r="C2669" s="139"/>
      <c r="D2669" s="139"/>
      <c r="E2669" s="139"/>
      <c r="F2669" s="139"/>
      <c r="G2669" s="139"/>
      <c r="H2669" s="139"/>
      <c r="I2669" s="139"/>
      <c r="J2669" s="139"/>
      <c r="K2669" s="139"/>
      <c r="L2669" s="139"/>
      <c r="M2669" s="139"/>
      <c r="N2669" s="139"/>
      <c r="O2669" s="139"/>
      <c r="P2669" s="139"/>
      <c r="Q2669" s="139"/>
      <c r="R2669" s="139"/>
      <c r="S2669" s="139"/>
      <c r="T2669" s="139"/>
      <c r="U2669" s="139"/>
      <c r="V2669" s="139"/>
      <c r="W2669" s="139"/>
      <c r="X2669" s="139"/>
      <c r="Y2669" s="139"/>
      <c r="Z2669" s="139"/>
      <c r="AA2669" s="139"/>
      <c r="AB2669" s="139"/>
      <c r="AC2669" s="139"/>
      <c r="AD2669" s="139"/>
      <c r="AE2669" s="139"/>
      <c r="AF2669" s="163"/>
      <c r="AG2669" s="163"/>
      <c r="AH2669" s="163"/>
      <c r="AI2669" s="163"/>
      <c r="AJ2669" s="163"/>
      <c r="AK2669" s="164"/>
      <c r="AL2669" s="139"/>
      <c r="AM2669" s="139"/>
      <c r="AN2669" s="139"/>
      <c r="AO2669" s="139"/>
      <c r="BB2669" s="165"/>
      <c r="BC2669" s="161"/>
      <c r="BD2669" s="166"/>
      <c r="BJ2669" s="165"/>
      <c r="BK2669" s="161"/>
      <c r="BL2669" s="166"/>
      <c r="CJ2669" s="413"/>
      <c r="CK2669" s="413"/>
      <c r="CO2669" s="141"/>
    </row>
    <row r="2670" spans="1:93" s="5" customFormat="1" x14ac:dyDescent="0.25">
      <c r="A2670" s="139"/>
      <c r="B2670" s="139"/>
      <c r="C2670" s="139"/>
      <c r="D2670" s="139"/>
      <c r="E2670" s="139"/>
      <c r="F2670" s="139"/>
      <c r="G2670" s="139"/>
      <c r="H2670" s="139"/>
      <c r="I2670" s="139"/>
      <c r="J2670" s="139"/>
      <c r="K2670" s="139"/>
      <c r="L2670" s="139"/>
      <c r="M2670" s="139"/>
      <c r="N2670" s="139"/>
      <c r="O2670" s="139"/>
      <c r="P2670" s="139"/>
      <c r="Q2670" s="139"/>
      <c r="R2670" s="139"/>
      <c r="S2670" s="139"/>
      <c r="T2670" s="139"/>
      <c r="U2670" s="139"/>
      <c r="V2670" s="139"/>
      <c r="W2670" s="139"/>
      <c r="X2670" s="139"/>
      <c r="Y2670" s="139"/>
      <c r="Z2670" s="139"/>
      <c r="AA2670" s="139"/>
      <c r="AB2670" s="139"/>
      <c r="AC2670" s="139"/>
      <c r="AD2670" s="139"/>
      <c r="AE2670" s="139"/>
      <c r="AF2670" s="163"/>
      <c r="AG2670" s="163"/>
      <c r="AH2670" s="163"/>
      <c r="AI2670" s="163"/>
      <c r="AJ2670" s="163"/>
      <c r="AK2670" s="164"/>
      <c r="AL2670" s="139"/>
      <c r="AM2670" s="139"/>
      <c r="AN2670" s="139"/>
      <c r="AO2670" s="139"/>
      <c r="BB2670" s="165"/>
      <c r="BC2670" s="161"/>
      <c r="BD2670" s="166"/>
      <c r="BJ2670" s="165"/>
      <c r="BK2670" s="161"/>
      <c r="BL2670" s="166"/>
      <c r="CJ2670" s="413"/>
      <c r="CK2670" s="413"/>
      <c r="CO2670" s="141"/>
    </row>
    <row r="2671" spans="1:93" s="5" customFormat="1" x14ac:dyDescent="0.25">
      <c r="A2671" s="139"/>
      <c r="B2671" s="139"/>
      <c r="C2671" s="139"/>
      <c r="D2671" s="139"/>
      <c r="E2671" s="139"/>
      <c r="F2671" s="139"/>
      <c r="G2671" s="139"/>
      <c r="H2671" s="139"/>
      <c r="I2671" s="139"/>
      <c r="J2671" s="139"/>
      <c r="K2671" s="139"/>
      <c r="L2671" s="139"/>
      <c r="M2671" s="139"/>
      <c r="N2671" s="139"/>
      <c r="O2671" s="139"/>
      <c r="P2671" s="139"/>
      <c r="Q2671" s="139"/>
      <c r="R2671" s="139"/>
      <c r="S2671" s="139"/>
      <c r="T2671" s="139"/>
      <c r="U2671" s="139"/>
      <c r="V2671" s="139"/>
      <c r="W2671" s="139"/>
      <c r="X2671" s="139"/>
      <c r="Y2671" s="139"/>
      <c r="Z2671" s="139"/>
      <c r="AA2671" s="139"/>
      <c r="AB2671" s="139"/>
      <c r="AC2671" s="139"/>
      <c r="AD2671" s="139"/>
      <c r="AE2671" s="139"/>
      <c r="AF2671" s="163"/>
      <c r="AG2671" s="163"/>
      <c r="AH2671" s="163"/>
      <c r="AI2671" s="163"/>
      <c r="AJ2671" s="163"/>
      <c r="AK2671" s="164"/>
      <c r="AL2671" s="139"/>
      <c r="AM2671" s="139"/>
      <c r="AN2671" s="139"/>
      <c r="AO2671" s="139"/>
      <c r="BB2671" s="165"/>
      <c r="BC2671" s="161"/>
      <c r="BD2671" s="166"/>
      <c r="BJ2671" s="165"/>
      <c r="BK2671" s="161"/>
      <c r="BL2671" s="166"/>
      <c r="CJ2671" s="413"/>
      <c r="CK2671" s="413"/>
      <c r="CO2671" s="141"/>
    </row>
    <row r="2672" spans="1:93" s="5" customFormat="1" x14ac:dyDescent="0.25">
      <c r="A2672" s="139"/>
      <c r="B2672" s="139"/>
      <c r="C2672" s="139"/>
      <c r="D2672" s="139"/>
      <c r="E2672" s="139"/>
      <c r="F2672" s="139"/>
      <c r="G2672" s="139"/>
      <c r="H2672" s="139"/>
      <c r="I2672" s="139"/>
      <c r="J2672" s="139"/>
      <c r="K2672" s="139"/>
      <c r="L2672" s="139"/>
      <c r="M2672" s="139"/>
      <c r="N2672" s="139"/>
      <c r="O2672" s="139"/>
      <c r="P2672" s="139"/>
      <c r="Q2672" s="139"/>
      <c r="R2672" s="139"/>
      <c r="S2672" s="139"/>
      <c r="T2672" s="139"/>
      <c r="U2672" s="139"/>
      <c r="V2672" s="139"/>
      <c r="W2672" s="139"/>
      <c r="X2672" s="139"/>
      <c r="Y2672" s="139"/>
      <c r="Z2672" s="139"/>
      <c r="AA2672" s="139"/>
      <c r="AB2672" s="139"/>
      <c r="AC2672" s="139"/>
      <c r="AD2672" s="139"/>
      <c r="AE2672" s="139"/>
      <c r="AF2672" s="163"/>
      <c r="AG2672" s="163"/>
      <c r="AH2672" s="163"/>
      <c r="AI2672" s="163"/>
      <c r="AJ2672" s="163"/>
      <c r="AK2672" s="164"/>
      <c r="AL2672" s="139"/>
      <c r="AM2672" s="139"/>
      <c r="AN2672" s="139"/>
      <c r="AO2672" s="139"/>
      <c r="BB2672" s="165"/>
      <c r="BC2672" s="161"/>
      <c r="BD2672" s="166"/>
      <c r="BJ2672" s="165"/>
      <c r="BK2672" s="161"/>
      <c r="BL2672" s="166"/>
      <c r="CJ2672" s="413"/>
      <c r="CK2672" s="413"/>
      <c r="CO2672" s="141"/>
    </row>
    <row r="2673" spans="1:93" s="5" customFormat="1" x14ac:dyDescent="0.25">
      <c r="A2673" s="139"/>
      <c r="B2673" s="139"/>
      <c r="C2673" s="139"/>
      <c r="D2673" s="139"/>
      <c r="E2673" s="139"/>
      <c r="F2673" s="139"/>
      <c r="G2673" s="139"/>
      <c r="H2673" s="139"/>
      <c r="I2673" s="139"/>
      <c r="J2673" s="139"/>
      <c r="K2673" s="139"/>
      <c r="L2673" s="139"/>
      <c r="M2673" s="139"/>
      <c r="N2673" s="139"/>
      <c r="O2673" s="139"/>
      <c r="P2673" s="139"/>
      <c r="Q2673" s="139"/>
      <c r="R2673" s="139"/>
      <c r="S2673" s="139"/>
      <c r="T2673" s="139"/>
      <c r="U2673" s="139"/>
      <c r="V2673" s="139"/>
      <c r="W2673" s="139"/>
      <c r="X2673" s="139"/>
      <c r="Y2673" s="139"/>
      <c r="Z2673" s="139"/>
      <c r="AA2673" s="139"/>
      <c r="AB2673" s="139"/>
      <c r="AC2673" s="139"/>
      <c r="AD2673" s="139"/>
      <c r="AE2673" s="139"/>
      <c r="AF2673" s="163"/>
      <c r="AG2673" s="163"/>
      <c r="AH2673" s="163"/>
      <c r="AI2673" s="163"/>
      <c r="AJ2673" s="163"/>
      <c r="AK2673" s="164"/>
      <c r="AL2673" s="139"/>
      <c r="AM2673" s="139"/>
      <c r="AN2673" s="139"/>
      <c r="AO2673" s="139"/>
      <c r="BB2673" s="165"/>
      <c r="BC2673" s="161"/>
      <c r="BD2673" s="166"/>
      <c r="BJ2673" s="165"/>
      <c r="BK2673" s="161"/>
      <c r="BL2673" s="166"/>
      <c r="CJ2673" s="413"/>
      <c r="CK2673" s="413"/>
      <c r="CO2673" s="141"/>
    </row>
    <row r="2674" spans="1:93" s="5" customFormat="1" x14ac:dyDescent="0.25">
      <c r="A2674" s="139"/>
      <c r="B2674" s="139"/>
      <c r="C2674" s="139"/>
      <c r="D2674" s="139"/>
      <c r="E2674" s="139"/>
      <c r="F2674" s="139"/>
      <c r="G2674" s="139"/>
      <c r="H2674" s="139"/>
      <c r="I2674" s="139"/>
      <c r="J2674" s="139"/>
      <c r="K2674" s="139"/>
      <c r="L2674" s="139"/>
      <c r="M2674" s="139"/>
      <c r="N2674" s="139"/>
      <c r="O2674" s="139"/>
      <c r="P2674" s="139"/>
      <c r="Q2674" s="139"/>
      <c r="R2674" s="139"/>
      <c r="S2674" s="139"/>
      <c r="T2674" s="139"/>
      <c r="U2674" s="139"/>
      <c r="V2674" s="139"/>
      <c r="W2674" s="139"/>
      <c r="X2674" s="139"/>
      <c r="Y2674" s="139"/>
      <c r="Z2674" s="139"/>
      <c r="AA2674" s="139"/>
      <c r="AB2674" s="139"/>
      <c r="AC2674" s="139"/>
      <c r="AD2674" s="139"/>
      <c r="AE2674" s="139"/>
      <c r="AF2674" s="163"/>
      <c r="AG2674" s="163"/>
      <c r="AH2674" s="163"/>
      <c r="AI2674" s="163"/>
      <c r="AJ2674" s="163"/>
      <c r="AK2674" s="164"/>
      <c r="AL2674" s="139"/>
      <c r="AM2674" s="139"/>
      <c r="AN2674" s="139"/>
      <c r="AO2674" s="139"/>
      <c r="BB2674" s="165"/>
      <c r="BC2674" s="161"/>
      <c r="BD2674" s="166"/>
      <c r="BJ2674" s="165"/>
      <c r="BK2674" s="161"/>
      <c r="BL2674" s="166"/>
      <c r="CJ2674" s="413"/>
      <c r="CK2674" s="413"/>
      <c r="CO2674" s="141"/>
    </row>
    <row r="2675" spans="1:93" s="5" customFormat="1" x14ac:dyDescent="0.25">
      <c r="A2675" s="139"/>
      <c r="B2675" s="139"/>
      <c r="C2675" s="139"/>
      <c r="D2675" s="139"/>
      <c r="E2675" s="139"/>
      <c r="F2675" s="139"/>
      <c r="G2675" s="139"/>
      <c r="H2675" s="139"/>
      <c r="I2675" s="139"/>
      <c r="J2675" s="139"/>
      <c r="K2675" s="139"/>
      <c r="L2675" s="139"/>
      <c r="M2675" s="139"/>
      <c r="N2675" s="139"/>
      <c r="O2675" s="139"/>
      <c r="P2675" s="139"/>
      <c r="Q2675" s="139"/>
      <c r="R2675" s="139"/>
      <c r="S2675" s="139"/>
      <c r="T2675" s="139"/>
      <c r="U2675" s="139"/>
      <c r="V2675" s="139"/>
      <c r="W2675" s="139"/>
      <c r="X2675" s="139"/>
      <c r="Y2675" s="139"/>
      <c r="Z2675" s="139"/>
      <c r="AA2675" s="139"/>
      <c r="AB2675" s="139"/>
      <c r="AC2675" s="139"/>
      <c r="AD2675" s="139"/>
      <c r="AE2675" s="139"/>
      <c r="AF2675" s="163"/>
      <c r="AG2675" s="163"/>
      <c r="AH2675" s="163"/>
      <c r="AI2675" s="163"/>
      <c r="AJ2675" s="163"/>
      <c r="AK2675" s="164"/>
      <c r="AL2675" s="139"/>
      <c r="AM2675" s="139"/>
      <c r="AN2675" s="139"/>
      <c r="AO2675" s="139"/>
      <c r="BB2675" s="165"/>
      <c r="BC2675" s="161"/>
      <c r="BD2675" s="166"/>
      <c r="BJ2675" s="165"/>
      <c r="BK2675" s="161"/>
      <c r="BL2675" s="166"/>
      <c r="CJ2675" s="413"/>
      <c r="CK2675" s="413"/>
      <c r="CO2675" s="141"/>
    </row>
    <row r="2676" spans="1:93" s="5" customFormat="1" x14ac:dyDescent="0.25">
      <c r="A2676" s="139"/>
      <c r="B2676" s="139"/>
      <c r="C2676" s="139"/>
      <c r="D2676" s="139"/>
      <c r="E2676" s="139"/>
      <c r="F2676" s="139"/>
      <c r="G2676" s="139"/>
      <c r="H2676" s="139"/>
      <c r="I2676" s="139"/>
      <c r="J2676" s="139"/>
      <c r="K2676" s="139"/>
      <c r="L2676" s="139"/>
      <c r="M2676" s="139"/>
      <c r="N2676" s="139"/>
      <c r="O2676" s="139"/>
      <c r="P2676" s="139"/>
      <c r="Q2676" s="139"/>
      <c r="R2676" s="139"/>
      <c r="S2676" s="139"/>
      <c r="T2676" s="139"/>
      <c r="U2676" s="139"/>
      <c r="V2676" s="139"/>
      <c r="W2676" s="139"/>
      <c r="X2676" s="139"/>
      <c r="Y2676" s="139"/>
      <c r="Z2676" s="139"/>
      <c r="AA2676" s="139"/>
      <c r="AB2676" s="139"/>
      <c r="AC2676" s="139"/>
      <c r="AD2676" s="139"/>
      <c r="AE2676" s="139"/>
      <c r="AF2676" s="163"/>
      <c r="AG2676" s="163"/>
      <c r="AH2676" s="163"/>
      <c r="AI2676" s="163"/>
      <c r="AJ2676" s="163"/>
      <c r="AK2676" s="164"/>
      <c r="AL2676" s="139"/>
      <c r="AM2676" s="139"/>
      <c r="AN2676" s="139"/>
      <c r="AO2676" s="139"/>
      <c r="BB2676" s="165"/>
      <c r="BC2676" s="161"/>
      <c r="BD2676" s="166"/>
      <c r="BJ2676" s="165"/>
      <c r="BK2676" s="161"/>
      <c r="BL2676" s="166"/>
      <c r="CJ2676" s="413"/>
      <c r="CK2676" s="413"/>
      <c r="CO2676" s="141"/>
    </row>
    <row r="2677" spans="1:93" s="5" customFormat="1" x14ac:dyDescent="0.25">
      <c r="A2677" s="139"/>
      <c r="B2677" s="139"/>
      <c r="C2677" s="139"/>
      <c r="D2677" s="139"/>
      <c r="E2677" s="139"/>
      <c r="F2677" s="139"/>
      <c r="G2677" s="139"/>
      <c r="H2677" s="139"/>
      <c r="I2677" s="139"/>
      <c r="J2677" s="139"/>
      <c r="K2677" s="139"/>
      <c r="L2677" s="139"/>
      <c r="M2677" s="139"/>
      <c r="N2677" s="139"/>
      <c r="O2677" s="139"/>
      <c r="P2677" s="139"/>
      <c r="Q2677" s="139"/>
      <c r="R2677" s="139"/>
      <c r="S2677" s="139"/>
      <c r="T2677" s="139"/>
      <c r="U2677" s="139"/>
      <c r="V2677" s="139"/>
      <c r="W2677" s="139"/>
      <c r="X2677" s="139"/>
      <c r="Y2677" s="139"/>
      <c r="Z2677" s="139"/>
      <c r="AA2677" s="139"/>
      <c r="AB2677" s="139"/>
      <c r="AC2677" s="139"/>
      <c r="AD2677" s="139"/>
      <c r="AE2677" s="139"/>
      <c r="AF2677" s="163"/>
      <c r="AG2677" s="163"/>
      <c r="AH2677" s="163"/>
      <c r="AI2677" s="163"/>
      <c r="AJ2677" s="163"/>
      <c r="AK2677" s="164"/>
      <c r="AL2677" s="139"/>
      <c r="AM2677" s="139"/>
      <c r="AN2677" s="139"/>
      <c r="AO2677" s="139"/>
      <c r="BB2677" s="165"/>
      <c r="BC2677" s="161"/>
      <c r="BD2677" s="166"/>
      <c r="BJ2677" s="165"/>
      <c r="BK2677" s="161"/>
      <c r="BL2677" s="166"/>
      <c r="CJ2677" s="413"/>
      <c r="CK2677" s="413"/>
      <c r="CO2677" s="141"/>
    </row>
    <row r="2678" spans="1:93" s="5" customFormat="1" x14ac:dyDescent="0.25">
      <c r="A2678" s="139"/>
      <c r="B2678" s="139"/>
      <c r="C2678" s="139"/>
      <c r="D2678" s="139"/>
      <c r="E2678" s="139"/>
      <c r="F2678" s="139"/>
      <c r="G2678" s="139"/>
      <c r="H2678" s="139"/>
      <c r="I2678" s="139"/>
      <c r="J2678" s="139"/>
      <c r="K2678" s="139"/>
      <c r="L2678" s="139"/>
      <c r="M2678" s="139"/>
      <c r="N2678" s="139"/>
      <c r="O2678" s="139"/>
      <c r="P2678" s="139"/>
      <c r="Q2678" s="139"/>
      <c r="R2678" s="139"/>
      <c r="S2678" s="139"/>
      <c r="T2678" s="139"/>
      <c r="U2678" s="139"/>
      <c r="V2678" s="139"/>
      <c r="W2678" s="139"/>
      <c r="X2678" s="139"/>
      <c r="Y2678" s="139"/>
      <c r="Z2678" s="139"/>
      <c r="AA2678" s="139"/>
      <c r="AB2678" s="139"/>
      <c r="AC2678" s="139"/>
      <c r="AD2678" s="139"/>
      <c r="AE2678" s="139"/>
      <c r="AF2678" s="163"/>
      <c r="AG2678" s="163"/>
      <c r="AH2678" s="163"/>
      <c r="AI2678" s="163"/>
      <c r="AJ2678" s="163"/>
      <c r="AK2678" s="164"/>
      <c r="AL2678" s="139"/>
      <c r="AM2678" s="139"/>
      <c r="AN2678" s="139"/>
      <c r="AO2678" s="139"/>
      <c r="BB2678" s="165"/>
      <c r="BC2678" s="161"/>
      <c r="BD2678" s="166"/>
      <c r="BJ2678" s="165"/>
      <c r="BK2678" s="161"/>
      <c r="BL2678" s="166"/>
      <c r="CJ2678" s="413"/>
      <c r="CK2678" s="413"/>
      <c r="CO2678" s="141"/>
    </row>
    <row r="2679" spans="1:93" s="5" customFormat="1" x14ac:dyDescent="0.25">
      <c r="A2679" s="139"/>
      <c r="B2679" s="139"/>
      <c r="C2679" s="139"/>
      <c r="D2679" s="139"/>
      <c r="E2679" s="139"/>
      <c r="F2679" s="139"/>
      <c r="G2679" s="139"/>
      <c r="H2679" s="139"/>
      <c r="I2679" s="139"/>
      <c r="J2679" s="139"/>
      <c r="K2679" s="139"/>
      <c r="L2679" s="139"/>
      <c r="M2679" s="139"/>
      <c r="N2679" s="139"/>
      <c r="O2679" s="139"/>
      <c r="P2679" s="139"/>
      <c r="Q2679" s="139"/>
      <c r="R2679" s="139"/>
      <c r="S2679" s="139"/>
      <c r="T2679" s="139"/>
      <c r="U2679" s="139"/>
      <c r="V2679" s="139"/>
      <c r="W2679" s="139"/>
      <c r="X2679" s="139"/>
      <c r="Y2679" s="139"/>
      <c r="Z2679" s="139"/>
      <c r="AA2679" s="139"/>
      <c r="AB2679" s="139"/>
      <c r="AC2679" s="139"/>
      <c r="AD2679" s="139"/>
      <c r="AE2679" s="139"/>
      <c r="AF2679" s="163"/>
      <c r="AG2679" s="163"/>
      <c r="AH2679" s="163"/>
      <c r="AI2679" s="163"/>
      <c r="AJ2679" s="163"/>
      <c r="AK2679" s="164"/>
      <c r="AL2679" s="139"/>
      <c r="AM2679" s="139"/>
      <c r="AN2679" s="139"/>
      <c r="AO2679" s="139"/>
      <c r="BB2679" s="165"/>
      <c r="BC2679" s="161"/>
      <c r="BD2679" s="166"/>
      <c r="BJ2679" s="165"/>
      <c r="BK2679" s="161"/>
      <c r="BL2679" s="166"/>
      <c r="CJ2679" s="413"/>
      <c r="CK2679" s="413"/>
      <c r="CO2679" s="141"/>
    </row>
    <row r="2680" spans="1:93" s="5" customFormat="1" x14ac:dyDescent="0.25">
      <c r="A2680" s="139"/>
      <c r="B2680" s="139"/>
      <c r="C2680" s="139"/>
      <c r="D2680" s="139"/>
      <c r="E2680" s="139"/>
      <c r="F2680" s="139"/>
      <c r="G2680" s="139"/>
      <c r="H2680" s="139"/>
      <c r="I2680" s="139"/>
      <c r="J2680" s="139"/>
      <c r="K2680" s="139"/>
      <c r="L2680" s="139"/>
      <c r="M2680" s="139"/>
      <c r="N2680" s="139"/>
      <c r="O2680" s="139"/>
      <c r="P2680" s="139"/>
      <c r="Q2680" s="139"/>
      <c r="R2680" s="139"/>
      <c r="S2680" s="139"/>
      <c r="T2680" s="139"/>
      <c r="U2680" s="139"/>
      <c r="V2680" s="139"/>
      <c r="W2680" s="139"/>
      <c r="X2680" s="139"/>
      <c r="Y2680" s="139"/>
      <c r="Z2680" s="139"/>
      <c r="AA2680" s="139"/>
      <c r="AB2680" s="139"/>
      <c r="AC2680" s="139"/>
      <c r="AD2680" s="139"/>
      <c r="AE2680" s="139"/>
      <c r="AF2680" s="163"/>
      <c r="AG2680" s="163"/>
      <c r="AH2680" s="163"/>
      <c r="AI2680" s="163"/>
      <c r="AJ2680" s="163"/>
      <c r="AK2680" s="164"/>
      <c r="AL2680" s="139"/>
      <c r="AM2680" s="139"/>
      <c r="AN2680" s="139"/>
      <c r="AO2680" s="139"/>
      <c r="BB2680" s="165"/>
      <c r="BC2680" s="161"/>
      <c r="BD2680" s="166"/>
      <c r="BJ2680" s="165"/>
      <c r="BK2680" s="161"/>
      <c r="BL2680" s="166"/>
      <c r="CJ2680" s="413"/>
      <c r="CK2680" s="413"/>
      <c r="CO2680" s="141"/>
    </row>
    <row r="2681" spans="1:93" s="5" customFormat="1" x14ac:dyDescent="0.25">
      <c r="A2681" s="139"/>
      <c r="B2681" s="139"/>
      <c r="C2681" s="139"/>
      <c r="D2681" s="139"/>
      <c r="E2681" s="139"/>
      <c r="F2681" s="139"/>
      <c r="G2681" s="139"/>
      <c r="H2681" s="139"/>
      <c r="I2681" s="139"/>
      <c r="J2681" s="139"/>
      <c r="K2681" s="139"/>
      <c r="L2681" s="139"/>
      <c r="M2681" s="139"/>
      <c r="N2681" s="139"/>
      <c r="O2681" s="139"/>
      <c r="P2681" s="139"/>
      <c r="Q2681" s="139"/>
      <c r="R2681" s="139"/>
      <c r="S2681" s="139"/>
      <c r="T2681" s="139"/>
      <c r="U2681" s="139"/>
      <c r="V2681" s="139"/>
      <c r="W2681" s="139"/>
      <c r="X2681" s="139"/>
      <c r="Y2681" s="139"/>
      <c r="Z2681" s="139"/>
      <c r="AA2681" s="139"/>
      <c r="AB2681" s="139"/>
      <c r="AC2681" s="139"/>
      <c r="AD2681" s="139"/>
      <c r="AE2681" s="139"/>
      <c r="AF2681" s="163"/>
      <c r="AG2681" s="163"/>
      <c r="AH2681" s="163"/>
      <c r="AI2681" s="163"/>
      <c r="AJ2681" s="163"/>
      <c r="AK2681" s="164"/>
      <c r="AL2681" s="139"/>
      <c r="AM2681" s="139"/>
      <c r="AN2681" s="139"/>
      <c r="AO2681" s="139"/>
      <c r="BB2681" s="165"/>
      <c r="BC2681" s="161"/>
      <c r="BD2681" s="166"/>
      <c r="BJ2681" s="165"/>
      <c r="BK2681" s="161"/>
      <c r="BL2681" s="166"/>
      <c r="CJ2681" s="413"/>
      <c r="CK2681" s="413"/>
      <c r="CO2681" s="141"/>
    </row>
    <row r="2682" spans="1:93" s="5" customFormat="1" x14ac:dyDescent="0.25">
      <c r="A2682" s="139"/>
      <c r="B2682" s="139"/>
      <c r="C2682" s="139"/>
      <c r="D2682" s="139"/>
      <c r="E2682" s="139"/>
      <c r="F2682" s="139"/>
      <c r="G2682" s="139"/>
      <c r="H2682" s="139"/>
      <c r="I2682" s="139"/>
      <c r="J2682" s="139"/>
      <c r="K2682" s="139"/>
      <c r="L2682" s="139"/>
      <c r="M2682" s="139"/>
      <c r="N2682" s="139"/>
      <c r="O2682" s="139"/>
      <c r="P2682" s="139"/>
      <c r="Q2682" s="139"/>
      <c r="R2682" s="139"/>
      <c r="S2682" s="139"/>
      <c r="T2682" s="139"/>
      <c r="U2682" s="139"/>
      <c r="V2682" s="139"/>
      <c r="W2682" s="139"/>
      <c r="X2682" s="139"/>
      <c r="Y2682" s="139"/>
      <c r="Z2682" s="139"/>
      <c r="AA2682" s="139"/>
      <c r="AB2682" s="139"/>
      <c r="AC2682" s="139"/>
      <c r="AD2682" s="139"/>
      <c r="AE2682" s="139"/>
      <c r="AF2682" s="163"/>
      <c r="AG2682" s="163"/>
      <c r="AH2682" s="163"/>
      <c r="AI2682" s="163"/>
      <c r="AJ2682" s="163"/>
      <c r="AK2682" s="164"/>
      <c r="AL2682" s="139"/>
      <c r="AM2682" s="139"/>
      <c r="AN2682" s="139"/>
      <c r="AO2682" s="139"/>
      <c r="BB2682" s="165"/>
      <c r="BC2682" s="161"/>
      <c r="BD2682" s="166"/>
      <c r="BJ2682" s="165"/>
      <c r="BK2682" s="161"/>
      <c r="BL2682" s="166"/>
      <c r="CJ2682" s="413"/>
      <c r="CK2682" s="413"/>
      <c r="CO2682" s="141"/>
    </row>
    <row r="2683" spans="1:93" s="5" customFormat="1" x14ac:dyDescent="0.25">
      <c r="A2683" s="139"/>
      <c r="B2683" s="139"/>
      <c r="C2683" s="139"/>
      <c r="D2683" s="139"/>
      <c r="E2683" s="139"/>
      <c r="F2683" s="139"/>
      <c r="G2683" s="139"/>
      <c r="H2683" s="139"/>
      <c r="I2683" s="139"/>
      <c r="J2683" s="139"/>
      <c r="K2683" s="139"/>
      <c r="L2683" s="139"/>
      <c r="M2683" s="139"/>
      <c r="N2683" s="139"/>
      <c r="O2683" s="139"/>
      <c r="P2683" s="139"/>
      <c r="Q2683" s="139"/>
      <c r="R2683" s="139"/>
      <c r="S2683" s="139"/>
      <c r="T2683" s="139"/>
      <c r="U2683" s="139"/>
      <c r="V2683" s="139"/>
      <c r="W2683" s="139"/>
      <c r="X2683" s="139"/>
      <c r="Y2683" s="139"/>
      <c r="Z2683" s="139"/>
      <c r="AA2683" s="139"/>
      <c r="AB2683" s="139"/>
      <c r="AC2683" s="139"/>
      <c r="AD2683" s="139"/>
      <c r="AE2683" s="139"/>
      <c r="AF2683" s="163"/>
      <c r="AG2683" s="163"/>
      <c r="AH2683" s="163"/>
      <c r="AI2683" s="163"/>
      <c r="AJ2683" s="163"/>
      <c r="AK2683" s="164"/>
      <c r="AL2683" s="139"/>
      <c r="AM2683" s="139"/>
      <c r="AN2683" s="139"/>
      <c r="AO2683" s="139"/>
      <c r="BB2683" s="165"/>
      <c r="BC2683" s="161"/>
      <c r="BD2683" s="166"/>
      <c r="BJ2683" s="165"/>
      <c r="BK2683" s="161"/>
      <c r="BL2683" s="166"/>
      <c r="CJ2683" s="413"/>
      <c r="CK2683" s="413"/>
      <c r="CO2683" s="141"/>
    </row>
    <row r="2684" spans="1:93" s="5" customFormat="1" x14ac:dyDescent="0.25">
      <c r="A2684" s="139"/>
      <c r="B2684" s="139"/>
      <c r="C2684" s="139"/>
      <c r="D2684" s="139"/>
      <c r="E2684" s="139"/>
      <c r="F2684" s="139"/>
      <c r="G2684" s="139"/>
      <c r="H2684" s="139"/>
      <c r="I2684" s="139"/>
      <c r="J2684" s="139"/>
      <c r="K2684" s="139"/>
      <c r="L2684" s="139"/>
      <c r="M2684" s="139"/>
      <c r="N2684" s="139"/>
      <c r="O2684" s="139"/>
      <c r="P2684" s="139"/>
      <c r="Q2684" s="139"/>
      <c r="R2684" s="139"/>
      <c r="S2684" s="139"/>
      <c r="T2684" s="139"/>
      <c r="U2684" s="139"/>
      <c r="V2684" s="139"/>
      <c r="W2684" s="139"/>
      <c r="X2684" s="139"/>
      <c r="Y2684" s="139"/>
      <c r="Z2684" s="139"/>
      <c r="AA2684" s="139"/>
      <c r="AB2684" s="139"/>
      <c r="AC2684" s="139"/>
      <c r="AD2684" s="139"/>
      <c r="AE2684" s="139"/>
      <c r="AF2684" s="163"/>
      <c r="AG2684" s="163"/>
      <c r="AH2684" s="163"/>
      <c r="AI2684" s="163"/>
      <c r="AJ2684" s="163"/>
      <c r="AK2684" s="164"/>
      <c r="AL2684" s="139"/>
      <c r="AM2684" s="139"/>
      <c r="AN2684" s="139"/>
      <c r="AO2684" s="139"/>
      <c r="BB2684" s="165"/>
      <c r="BC2684" s="161"/>
      <c r="BD2684" s="166"/>
      <c r="BJ2684" s="165"/>
      <c r="BK2684" s="161"/>
      <c r="BL2684" s="166"/>
      <c r="CJ2684" s="413"/>
      <c r="CK2684" s="413"/>
      <c r="CO2684" s="141"/>
    </row>
    <row r="2685" spans="1:93" s="5" customFormat="1" x14ac:dyDescent="0.25">
      <c r="A2685" s="139"/>
      <c r="B2685" s="139"/>
      <c r="C2685" s="139"/>
      <c r="D2685" s="139"/>
      <c r="E2685" s="139"/>
      <c r="F2685" s="139"/>
      <c r="G2685" s="139"/>
      <c r="H2685" s="139"/>
      <c r="I2685" s="139"/>
      <c r="J2685" s="139"/>
      <c r="K2685" s="139"/>
      <c r="L2685" s="139"/>
      <c r="M2685" s="139"/>
      <c r="N2685" s="139"/>
      <c r="O2685" s="139"/>
      <c r="P2685" s="139"/>
      <c r="Q2685" s="139"/>
      <c r="R2685" s="139"/>
      <c r="S2685" s="139"/>
      <c r="T2685" s="139"/>
      <c r="U2685" s="139"/>
      <c r="V2685" s="139"/>
      <c r="W2685" s="139"/>
      <c r="X2685" s="139"/>
      <c r="Y2685" s="139"/>
      <c r="Z2685" s="139"/>
      <c r="AA2685" s="139"/>
      <c r="AB2685" s="139"/>
      <c r="AC2685" s="139"/>
      <c r="AD2685" s="139"/>
      <c r="AE2685" s="139"/>
      <c r="AF2685" s="163"/>
      <c r="AG2685" s="163"/>
      <c r="AH2685" s="163"/>
      <c r="AI2685" s="163"/>
      <c r="AJ2685" s="163"/>
      <c r="AK2685" s="164"/>
      <c r="AL2685" s="139"/>
      <c r="AM2685" s="139"/>
      <c r="AN2685" s="139"/>
      <c r="AO2685" s="139"/>
      <c r="BB2685" s="165"/>
      <c r="BC2685" s="161"/>
      <c r="BD2685" s="166"/>
      <c r="BJ2685" s="165"/>
      <c r="BK2685" s="161"/>
      <c r="BL2685" s="166"/>
      <c r="CJ2685" s="413"/>
      <c r="CK2685" s="413"/>
      <c r="CO2685" s="141"/>
    </row>
    <row r="2686" spans="1:93" s="5" customFormat="1" x14ac:dyDescent="0.25">
      <c r="A2686" s="139"/>
      <c r="B2686" s="139"/>
      <c r="C2686" s="139"/>
      <c r="D2686" s="139"/>
      <c r="E2686" s="139"/>
      <c r="F2686" s="139"/>
      <c r="G2686" s="139"/>
      <c r="H2686" s="139"/>
      <c r="I2686" s="139"/>
      <c r="J2686" s="139"/>
      <c r="K2686" s="139"/>
      <c r="L2686" s="139"/>
      <c r="M2686" s="139"/>
      <c r="N2686" s="139"/>
      <c r="O2686" s="139"/>
      <c r="P2686" s="139"/>
      <c r="Q2686" s="139"/>
      <c r="R2686" s="139"/>
      <c r="S2686" s="139"/>
      <c r="T2686" s="139"/>
      <c r="U2686" s="139"/>
      <c r="V2686" s="139"/>
      <c r="W2686" s="139"/>
      <c r="X2686" s="139"/>
      <c r="Y2686" s="139"/>
      <c r="Z2686" s="139"/>
      <c r="AA2686" s="139"/>
      <c r="AB2686" s="139"/>
      <c r="AC2686" s="139"/>
      <c r="AD2686" s="139"/>
      <c r="AE2686" s="139"/>
      <c r="AF2686" s="163"/>
      <c r="AG2686" s="163"/>
      <c r="AH2686" s="163"/>
      <c r="AI2686" s="163"/>
      <c r="AJ2686" s="163"/>
      <c r="AK2686" s="164"/>
      <c r="AL2686" s="139"/>
      <c r="AM2686" s="139"/>
      <c r="AN2686" s="139"/>
      <c r="AO2686" s="139"/>
      <c r="BB2686" s="165"/>
      <c r="BC2686" s="161"/>
      <c r="BD2686" s="166"/>
      <c r="BJ2686" s="165"/>
      <c r="BK2686" s="161"/>
      <c r="BL2686" s="166"/>
      <c r="CJ2686" s="413"/>
      <c r="CK2686" s="413"/>
      <c r="CO2686" s="141"/>
    </row>
    <row r="2687" spans="1:93" s="5" customFormat="1" x14ac:dyDescent="0.25">
      <c r="A2687" s="139"/>
      <c r="B2687" s="139"/>
      <c r="C2687" s="139"/>
      <c r="D2687" s="139"/>
      <c r="E2687" s="139"/>
      <c r="F2687" s="139"/>
      <c r="G2687" s="139"/>
      <c r="H2687" s="139"/>
      <c r="I2687" s="139"/>
      <c r="J2687" s="139"/>
      <c r="K2687" s="139"/>
      <c r="L2687" s="139"/>
      <c r="M2687" s="139"/>
      <c r="N2687" s="139"/>
      <c r="O2687" s="139"/>
      <c r="P2687" s="139"/>
      <c r="Q2687" s="139"/>
      <c r="R2687" s="139"/>
      <c r="S2687" s="139"/>
      <c r="T2687" s="139"/>
      <c r="U2687" s="139"/>
      <c r="V2687" s="139"/>
      <c r="W2687" s="139"/>
      <c r="X2687" s="139"/>
      <c r="Y2687" s="139"/>
      <c r="Z2687" s="139"/>
      <c r="AA2687" s="139"/>
      <c r="AB2687" s="139"/>
      <c r="AC2687" s="139"/>
      <c r="AD2687" s="139"/>
      <c r="AE2687" s="139"/>
      <c r="AF2687" s="163"/>
      <c r="AG2687" s="163"/>
      <c r="AH2687" s="163"/>
      <c r="AI2687" s="163"/>
      <c r="AJ2687" s="163"/>
      <c r="AK2687" s="164"/>
      <c r="AL2687" s="139"/>
      <c r="AM2687" s="139"/>
      <c r="AN2687" s="139"/>
      <c r="AO2687" s="139"/>
      <c r="BB2687" s="165"/>
      <c r="BC2687" s="161"/>
      <c r="BD2687" s="166"/>
      <c r="BJ2687" s="165"/>
      <c r="BK2687" s="161"/>
      <c r="BL2687" s="166"/>
      <c r="CJ2687" s="413"/>
      <c r="CK2687" s="413"/>
      <c r="CO2687" s="141"/>
    </row>
    <row r="2688" spans="1:93" s="5" customFormat="1" x14ac:dyDescent="0.25">
      <c r="A2688" s="139"/>
      <c r="B2688" s="139"/>
      <c r="C2688" s="139"/>
      <c r="D2688" s="139"/>
      <c r="E2688" s="139"/>
      <c r="F2688" s="139"/>
      <c r="G2688" s="139"/>
      <c r="H2688" s="139"/>
      <c r="I2688" s="139"/>
      <c r="J2688" s="139"/>
      <c r="K2688" s="139"/>
      <c r="L2688" s="139"/>
      <c r="M2688" s="139"/>
      <c r="N2688" s="139"/>
      <c r="O2688" s="139"/>
      <c r="P2688" s="139"/>
      <c r="Q2688" s="139"/>
      <c r="R2688" s="139"/>
      <c r="S2688" s="139"/>
      <c r="T2688" s="139"/>
      <c r="U2688" s="139"/>
      <c r="V2688" s="139"/>
      <c r="W2688" s="139"/>
      <c r="X2688" s="139"/>
      <c r="Y2688" s="139"/>
      <c r="Z2688" s="139"/>
      <c r="AA2688" s="139"/>
      <c r="AB2688" s="139"/>
      <c r="AC2688" s="139"/>
      <c r="AD2688" s="139"/>
      <c r="AE2688" s="139"/>
      <c r="AF2688" s="163"/>
      <c r="AG2688" s="163"/>
      <c r="AH2688" s="163"/>
      <c r="AI2688" s="163"/>
      <c r="AJ2688" s="163"/>
      <c r="AK2688" s="164"/>
      <c r="AL2688" s="139"/>
      <c r="AM2688" s="139"/>
      <c r="AN2688" s="139"/>
      <c r="AO2688" s="139"/>
      <c r="BB2688" s="165"/>
      <c r="BC2688" s="161"/>
      <c r="BD2688" s="166"/>
      <c r="BJ2688" s="165"/>
      <c r="BK2688" s="161"/>
      <c r="BL2688" s="166"/>
      <c r="CJ2688" s="413"/>
      <c r="CK2688" s="413"/>
      <c r="CO2688" s="141"/>
    </row>
    <row r="2689" spans="1:93" s="5" customFormat="1" x14ac:dyDescent="0.25">
      <c r="A2689" s="139"/>
      <c r="B2689" s="139"/>
      <c r="C2689" s="139"/>
      <c r="D2689" s="139"/>
      <c r="E2689" s="139"/>
      <c r="F2689" s="139"/>
      <c r="G2689" s="139"/>
      <c r="H2689" s="139"/>
      <c r="I2689" s="139"/>
      <c r="J2689" s="139"/>
      <c r="K2689" s="139"/>
      <c r="L2689" s="139"/>
      <c r="M2689" s="139"/>
      <c r="N2689" s="139"/>
      <c r="O2689" s="139"/>
      <c r="P2689" s="139"/>
      <c r="Q2689" s="139"/>
      <c r="R2689" s="139"/>
      <c r="S2689" s="139"/>
      <c r="T2689" s="139"/>
      <c r="U2689" s="139"/>
      <c r="V2689" s="139"/>
      <c r="W2689" s="139"/>
      <c r="X2689" s="139"/>
      <c r="Y2689" s="139"/>
      <c r="Z2689" s="139"/>
      <c r="AA2689" s="139"/>
      <c r="AB2689" s="139"/>
      <c r="AC2689" s="139"/>
      <c r="AD2689" s="139"/>
      <c r="AE2689" s="139"/>
      <c r="AF2689" s="163"/>
      <c r="AG2689" s="163"/>
      <c r="AH2689" s="163"/>
      <c r="AI2689" s="163"/>
      <c r="AJ2689" s="163"/>
      <c r="AK2689" s="164"/>
      <c r="AL2689" s="139"/>
      <c r="AM2689" s="139"/>
      <c r="AN2689" s="139"/>
      <c r="AO2689" s="139"/>
      <c r="BB2689" s="165"/>
      <c r="BC2689" s="161"/>
      <c r="BD2689" s="166"/>
      <c r="BJ2689" s="165"/>
      <c r="BK2689" s="161"/>
      <c r="BL2689" s="166"/>
      <c r="CJ2689" s="413"/>
      <c r="CK2689" s="413"/>
      <c r="CO2689" s="141"/>
    </row>
    <row r="2690" spans="1:93" s="5" customFormat="1" x14ac:dyDescent="0.25">
      <c r="A2690" s="139"/>
      <c r="B2690" s="139"/>
      <c r="C2690" s="139"/>
      <c r="D2690" s="139"/>
      <c r="E2690" s="139"/>
      <c r="F2690" s="139"/>
      <c r="G2690" s="139"/>
      <c r="H2690" s="139"/>
      <c r="I2690" s="139"/>
      <c r="J2690" s="139"/>
      <c r="K2690" s="139"/>
      <c r="L2690" s="139"/>
      <c r="M2690" s="139"/>
      <c r="N2690" s="139"/>
      <c r="O2690" s="139"/>
      <c r="P2690" s="139"/>
      <c r="Q2690" s="139"/>
      <c r="R2690" s="139"/>
      <c r="S2690" s="139"/>
      <c r="T2690" s="139"/>
      <c r="U2690" s="139"/>
      <c r="V2690" s="139"/>
      <c r="W2690" s="139"/>
      <c r="X2690" s="139"/>
      <c r="Y2690" s="139"/>
      <c r="Z2690" s="139"/>
      <c r="AA2690" s="139"/>
      <c r="AB2690" s="139"/>
      <c r="AC2690" s="139"/>
      <c r="AD2690" s="139"/>
      <c r="AE2690" s="139"/>
      <c r="AF2690" s="163"/>
      <c r="AG2690" s="163"/>
      <c r="AH2690" s="163"/>
      <c r="AI2690" s="163"/>
      <c r="AJ2690" s="163"/>
      <c r="AK2690" s="164"/>
      <c r="AL2690" s="139"/>
      <c r="AM2690" s="139"/>
      <c r="AN2690" s="139"/>
      <c r="AO2690" s="139"/>
      <c r="BB2690" s="165"/>
      <c r="BC2690" s="161"/>
      <c r="BD2690" s="166"/>
      <c r="BJ2690" s="165"/>
      <c r="BK2690" s="161"/>
      <c r="BL2690" s="166"/>
      <c r="CJ2690" s="413"/>
      <c r="CK2690" s="413"/>
      <c r="CO2690" s="141"/>
    </row>
    <row r="2691" spans="1:93" s="5" customFormat="1" x14ac:dyDescent="0.25">
      <c r="A2691" s="139"/>
      <c r="B2691" s="139"/>
      <c r="C2691" s="139"/>
      <c r="D2691" s="139"/>
      <c r="E2691" s="139"/>
      <c r="F2691" s="139"/>
      <c r="G2691" s="139"/>
      <c r="H2691" s="139"/>
      <c r="I2691" s="139"/>
      <c r="J2691" s="139"/>
      <c r="K2691" s="139"/>
      <c r="L2691" s="139"/>
      <c r="M2691" s="139"/>
      <c r="N2691" s="139"/>
      <c r="O2691" s="139"/>
      <c r="P2691" s="139"/>
      <c r="Q2691" s="139"/>
      <c r="R2691" s="139"/>
      <c r="S2691" s="139"/>
      <c r="T2691" s="139"/>
      <c r="U2691" s="139"/>
      <c r="V2691" s="139"/>
      <c r="W2691" s="139"/>
      <c r="X2691" s="139"/>
      <c r="Y2691" s="139"/>
      <c r="Z2691" s="139"/>
      <c r="AA2691" s="139"/>
      <c r="AB2691" s="139"/>
      <c r="AC2691" s="139"/>
      <c r="AD2691" s="139"/>
      <c r="AE2691" s="139"/>
      <c r="AF2691" s="163"/>
      <c r="AG2691" s="163"/>
      <c r="AH2691" s="163"/>
      <c r="AI2691" s="163"/>
      <c r="AJ2691" s="163"/>
      <c r="AK2691" s="164"/>
      <c r="AL2691" s="139"/>
      <c r="AM2691" s="139"/>
      <c r="AN2691" s="139"/>
      <c r="AO2691" s="139"/>
      <c r="BB2691" s="165"/>
      <c r="BC2691" s="161"/>
      <c r="BD2691" s="166"/>
      <c r="BJ2691" s="165"/>
      <c r="BK2691" s="161"/>
      <c r="BL2691" s="166"/>
      <c r="CJ2691" s="413"/>
      <c r="CK2691" s="413"/>
      <c r="CO2691" s="141"/>
    </row>
    <row r="2692" spans="1:93" s="5" customFormat="1" x14ac:dyDescent="0.25">
      <c r="A2692" s="139"/>
      <c r="B2692" s="139"/>
      <c r="C2692" s="139"/>
      <c r="D2692" s="139"/>
      <c r="E2692" s="139"/>
      <c r="F2692" s="139"/>
      <c r="G2692" s="139"/>
      <c r="H2692" s="139"/>
      <c r="I2692" s="139"/>
      <c r="J2692" s="139"/>
      <c r="K2692" s="139"/>
      <c r="L2692" s="139"/>
      <c r="M2692" s="139"/>
      <c r="N2692" s="139"/>
      <c r="O2692" s="139"/>
      <c r="P2692" s="139"/>
      <c r="Q2692" s="139"/>
      <c r="R2692" s="139"/>
      <c r="S2692" s="139"/>
      <c r="T2692" s="139"/>
      <c r="U2692" s="139"/>
      <c r="V2692" s="139"/>
      <c r="W2692" s="139"/>
      <c r="X2692" s="139"/>
      <c r="Y2692" s="139"/>
      <c r="Z2692" s="139"/>
      <c r="AA2692" s="139"/>
      <c r="AB2692" s="139"/>
      <c r="AC2692" s="139"/>
      <c r="AD2692" s="139"/>
      <c r="AE2692" s="139"/>
      <c r="AF2692" s="163"/>
      <c r="AG2692" s="163"/>
      <c r="AH2692" s="163"/>
      <c r="AI2692" s="163"/>
      <c r="AJ2692" s="163"/>
      <c r="AK2692" s="164"/>
      <c r="AL2692" s="139"/>
      <c r="AM2692" s="139"/>
      <c r="AN2692" s="139"/>
      <c r="AO2692" s="139"/>
      <c r="BB2692" s="165"/>
      <c r="BC2692" s="161"/>
      <c r="BD2692" s="166"/>
      <c r="BJ2692" s="165"/>
      <c r="BK2692" s="161"/>
      <c r="BL2692" s="166"/>
      <c r="CJ2692" s="413"/>
      <c r="CK2692" s="413"/>
      <c r="CO2692" s="141"/>
    </row>
    <row r="2693" spans="1:93" s="5" customFormat="1" x14ac:dyDescent="0.25">
      <c r="A2693" s="139"/>
      <c r="B2693" s="139"/>
      <c r="C2693" s="139"/>
      <c r="D2693" s="139"/>
      <c r="E2693" s="139"/>
      <c r="F2693" s="139"/>
      <c r="G2693" s="139"/>
      <c r="H2693" s="139"/>
      <c r="I2693" s="139"/>
      <c r="J2693" s="139"/>
      <c r="K2693" s="139"/>
      <c r="L2693" s="139"/>
      <c r="M2693" s="139"/>
      <c r="N2693" s="139"/>
      <c r="O2693" s="139"/>
      <c r="P2693" s="139"/>
      <c r="Q2693" s="139"/>
      <c r="R2693" s="139"/>
      <c r="S2693" s="139"/>
      <c r="T2693" s="139"/>
      <c r="U2693" s="139"/>
      <c r="V2693" s="139"/>
      <c r="W2693" s="139"/>
      <c r="X2693" s="139"/>
      <c r="Y2693" s="139"/>
      <c r="Z2693" s="139"/>
      <c r="AA2693" s="139"/>
      <c r="AB2693" s="139"/>
      <c r="AC2693" s="139"/>
      <c r="AD2693" s="139"/>
      <c r="AE2693" s="139"/>
      <c r="AF2693" s="163"/>
      <c r="AG2693" s="163"/>
      <c r="AH2693" s="163"/>
      <c r="AI2693" s="163"/>
      <c r="AJ2693" s="163"/>
      <c r="AK2693" s="164"/>
      <c r="AL2693" s="139"/>
      <c r="AM2693" s="139"/>
      <c r="AN2693" s="139"/>
      <c r="AO2693" s="139"/>
      <c r="BB2693" s="165"/>
      <c r="BC2693" s="161"/>
      <c r="BD2693" s="166"/>
      <c r="BJ2693" s="165"/>
      <c r="BK2693" s="161"/>
      <c r="BL2693" s="166"/>
      <c r="CJ2693" s="413"/>
      <c r="CK2693" s="413"/>
      <c r="CO2693" s="141"/>
    </row>
    <row r="2694" spans="1:93" s="5" customFormat="1" x14ac:dyDescent="0.25">
      <c r="A2694" s="139"/>
      <c r="B2694" s="139"/>
      <c r="C2694" s="139"/>
      <c r="D2694" s="139"/>
      <c r="E2694" s="139"/>
      <c r="F2694" s="139"/>
      <c r="G2694" s="139"/>
      <c r="H2694" s="139"/>
      <c r="I2694" s="139"/>
      <c r="J2694" s="139"/>
      <c r="K2694" s="139"/>
      <c r="L2694" s="139"/>
      <c r="M2694" s="139"/>
      <c r="N2694" s="139"/>
      <c r="O2694" s="139"/>
      <c r="P2694" s="139"/>
      <c r="Q2694" s="139"/>
      <c r="R2694" s="139"/>
      <c r="S2694" s="139"/>
      <c r="T2694" s="139"/>
      <c r="U2694" s="139"/>
      <c r="V2694" s="139"/>
      <c r="W2694" s="139"/>
      <c r="X2694" s="139"/>
      <c r="Y2694" s="139"/>
      <c r="Z2694" s="139"/>
      <c r="AA2694" s="139"/>
      <c r="AB2694" s="139"/>
      <c r="AC2694" s="139"/>
      <c r="AD2694" s="139"/>
      <c r="AE2694" s="139"/>
      <c r="AF2694" s="163"/>
      <c r="AG2694" s="163"/>
      <c r="AH2694" s="163"/>
      <c r="AI2694" s="163"/>
      <c r="AJ2694" s="163"/>
      <c r="AK2694" s="164"/>
      <c r="AL2694" s="139"/>
      <c r="AM2694" s="139"/>
      <c r="AN2694" s="139"/>
      <c r="AO2694" s="139"/>
      <c r="BB2694" s="165"/>
      <c r="BC2694" s="161"/>
      <c r="BD2694" s="166"/>
      <c r="BJ2694" s="165"/>
      <c r="BK2694" s="161"/>
      <c r="BL2694" s="166"/>
      <c r="CJ2694" s="413"/>
      <c r="CK2694" s="413"/>
      <c r="CO2694" s="141"/>
    </row>
    <row r="2695" spans="1:93" s="5" customFormat="1" x14ac:dyDescent="0.25">
      <c r="A2695" s="139"/>
      <c r="B2695" s="139"/>
      <c r="C2695" s="139"/>
      <c r="D2695" s="139"/>
      <c r="E2695" s="139"/>
      <c r="F2695" s="139"/>
      <c r="G2695" s="139"/>
      <c r="H2695" s="139"/>
      <c r="I2695" s="139"/>
      <c r="J2695" s="139"/>
      <c r="K2695" s="139"/>
      <c r="L2695" s="139"/>
      <c r="M2695" s="139"/>
      <c r="N2695" s="139"/>
      <c r="O2695" s="139"/>
      <c r="P2695" s="139"/>
      <c r="Q2695" s="139"/>
      <c r="R2695" s="139"/>
      <c r="S2695" s="139"/>
      <c r="T2695" s="139"/>
      <c r="U2695" s="139"/>
      <c r="V2695" s="139"/>
      <c r="W2695" s="139"/>
      <c r="X2695" s="139"/>
      <c r="Y2695" s="139"/>
      <c r="Z2695" s="139"/>
      <c r="AA2695" s="139"/>
      <c r="AB2695" s="139"/>
      <c r="AC2695" s="139"/>
      <c r="AD2695" s="139"/>
      <c r="AE2695" s="139"/>
      <c r="AF2695" s="163"/>
      <c r="AG2695" s="163"/>
      <c r="AH2695" s="163"/>
      <c r="AI2695" s="163"/>
      <c r="AJ2695" s="163"/>
      <c r="AK2695" s="164"/>
      <c r="AL2695" s="139"/>
      <c r="AM2695" s="139"/>
      <c r="AN2695" s="139"/>
      <c r="AO2695" s="139"/>
      <c r="BB2695" s="165"/>
      <c r="BC2695" s="161"/>
      <c r="BD2695" s="166"/>
      <c r="BJ2695" s="165"/>
      <c r="BK2695" s="161"/>
      <c r="BL2695" s="166"/>
      <c r="CJ2695" s="413"/>
      <c r="CK2695" s="413"/>
      <c r="CO2695" s="141"/>
    </row>
    <row r="2696" spans="1:93" s="5" customFormat="1" x14ac:dyDescent="0.25">
      <c r="A2696" s="139"/>
      <c r="B2696" s="139"/>
      <c r="C2696" s="139"/>
      <c r="D2696" s="139"/>
      <c r="E2696" s="139"/>
      <c r="F2696" s="139"/>
      <c r="G2696" s="139"/>
      <c r="H2696" s="139"/>
      <c r="I2696" s="139"/>
      <c r="J2696" s="139"/>
      <c r="K2696" s="139"/>
      <c r="L2696" s="139"/>
      <c r="M2696" s="139"/>
      <c r="N2696" s="139"/>
      <c r="O2696" s="139"/>
      <c r="P2696" s="139"/>
      <c r="Q2696" s="139"/>
      <c r="R2696" s="139"/>
      <c r="S2696" s="139"/>
      <c r="T2696" s="139"/>
      <c r="U2696" s="139"/>
      <c r="V2696" s="139"/>
      <c r="W2696" s="139"/>
      <c r="X2696" s="139"/>
      <c r="Y2696" s="139"/>
      <c r="Z2696" s="139"/>
      <c r="AA2696" s="139"/>
      <c r="AB2696" s="139"/>
      <c r="AC2696" s="139"/>
      <c r="AD2696" s="139"/>
      <c r="AE2696" s="139"/>
      <c r="AF2696" s="163"/>
      <c r="AG2696" s="163"/>
      <c r="AH2696" s="163"/>
      <c r="AI2696" s="163"/>
      <c r="AJ2696" s="163"/>
      <c r="AK2696" s="164"/>
      <c r="AL2696" s="139"/>
      <c r="AM2696" s="139"/>
      <c r="AN2696" s="139"/>
      <c r="AO2696" s="139"/>
      <c r="BB2696" s="165"/>
      <c r="BC2696" s="161"/>
      <c r="BD2696" s="166"/>
      <c r="BJ2696" s="165"/>
      <c r="BK2696" s="161"/>
      <c r="BL2696" s="166"/>
      <c r="CJ2696" s="413"/>
      <c r="CK2696" s="413"/>
      <c r="CO2696" s="141"/>
    </row>
    <row r="2697" spans="1:93" s="5" customFormat="1" x14ac:dyDescent="0.25">
      <c r="A2697" s="139"/>
      <c r="B2697" s="139"/>
      <c r="C2697" s="139"/>
      <c r="D2697" s="139"/>
      <c r="E2697" s="139"/>
      <c r="F2697" s="139"/>
      <c r="G2697" s="139"/>
      <c r="H2697" s="139"/>
      <c r="I2697" s="139"/>
      <c r="J2697" s="139"/>
      <c r="K2697" s="139"/>
      <c r="L2697" s="139"/>
      <c r="M2697" s="139"/>
      <c r="N2697" s="139"/>
      <c r="O2697" s="139"/>
      <c r="P2697" s="139"/>
      <c r="Q2697" s="139"/>
      <c r="R2697" s="139"/>
      <c r="S2697" s="139"/>
      <c r="T2697" s="139"/>
      <c r="U2697" s="139"/>
      <c r="V2697" s="139"/>
      <c r="W2697" s="139"/>
      <c r="X2697" s="139"/>
      <c r="Y2697" s="139"/>
      <c r="Z2697" s="139"/>
      <c r="AA2697" s="139"/>
      <c r="AB2697" s="139"/>
      <c r="AC2697" s="139"/>
      <c r="AD2697" s="139"/>
      <c r="AE2697" s="139"/>
      <c r="AF2697" s="163"/>
      <c r="AG2697" s="163"/>
      <c r="AH2697" s="163"/>
      <c r="AI2697" s="163"/>
      <c r="AJ2697" s="163"/>
      <c r="AK2697" s="164"/>
      <c r="AL2697" s="139"/>
      <c r="AM2697" s="139"/>
      <c r="AN2697" s="139"/>
      <c r="AO2697" s="139"/>
      <c r="BB2697" s="165"/>
      <c r="BC2697" s="161"/>
      <c r="BD2697" s="166"/>
      <c r="BJ2697" s="165"/>
      <c r="BK2697" s="161"/>
      <c r="BL2697" s="166"/>
      <c r="CJ2697" s="413"/>
      <c r="CK2697" s="413"/>
      <c r="CO2697" s="141"/>
    </row>
    <row r="2698" spans="1:93" s="5" customFormat="1" x14ac:dyDescent="0.25">
      <c r="A2698" s="139"/>
      <c r="B2698" s="139"/>
      <c r="C2698" s="139"/>
      <c r="D2698" s="139"/>
      <c r="E2698" s="139"/>
      <c r="F2698" s="139"/>
      <c r="G2698" s="139"/>
      <c r="H2698" s="139"/>
      <c r="I2698" s="139"/>
      <c r="J2698" s="139"/>
      <c r="K2698" s="139"/>
      <c r="L2698" s="139"/>
      <c r="M2698" s="139"/>
      <c r="N2698" s="139"/>
      <c r="O2698" s="139"/>
      <c r="P2698" s="139"/>
      <c r="Q2698" s="139"/>
      <c r="R2698" s="139"/>
      <c r="S2698" s="139"/>
      <c r="T2698" s="139"/>
      <c r="U2698" s="139"/>
      <c r="V2698" s="139"/>
      <c r="W2698" s="139"/>
      <c r="X2698" s="139"/>
      <c r="Y2698" s="139"/>
      <c r="Z2698" s="139"/>
      <c r="AA2698" s="139"/>
      <c r="AB2698" s="139"/>
      <c r="AC2698" s="139"/>
      <c r="AD2698" s="139"/>
      <c r="AE2698" s="139"/>
      <c r="AF2698" s="163"/>
      <c r="AG2698" s="163"/>
      <c r="AH2698" s="163"/>
      <c r="AI2698" s="163"/>
      <c r="AJ2698" s="163"/>
      <c r="AK2698" s="164"/>
      <c r="AL2698" s="139"/>
      <c r="AM2698" s="139"/>
      <c r="AN2698" s="139"/>
      <c r="AO2698" s="139"/>
      <c r="BB2698" s="165"/>
      <c r="BC2698" s="161"/>
      <c r="BD2698" s="166"/>
      <c r="BJ2698" s="165"/>
      <c r="BK2698" s="161"/>
      <c r="BL2698" s="166"/>
      <c r="CJ2698" s="413"/>
      <c r="CK2698" s="413"/>
      <c r="CO2698" s="141"/>
    </row>
    <row r="2699" spans="1:93" s="5" customFormat="1" x14ac:dyDescent="0.25">
      <c r="A2699" s="139"/>
      <c r="B2699" s="139"/>
      <c r="C2699" s="139"/>
      <c r="D2699" s="139"/>
      <c r="E2699" s="139"/>
      <c r="F2699" s="139"/>
      <c r="G2699" s="139"/>
      <c r="H2699" s="139"/>
      <c r="I2699" s="139"/>
      <c r="J2699" s="139"/>
      <c r="K2699" s="139"/>
      <c r="L2699" s="139"/>
      <c r="M2699" s="139"/>
      <c r="N2699" s="139"/>
      <c r="O2699" s="139"/>
      <c r="P2699" s="139"/>
      <c r="Q2699" s="139"/>
      <c r="R2699" s="139"/>
      <c r="S2699" s="139"/>
      <c r="T2699" s="139"/>
      <c r="U2699" s="139"/>
      <c r="V2699" s="139"/>
      <c r="W2699" s="139"/>
      <c r="X2699" s="139"/>
      <c r="Y2699" s="139"/>
      <c r="Z2699" s="139"/>
      <c r="AA2699" s="139"/>
      <c r="AB2699" s="139"/>
      <c r="AC2699" s="139"/>
      <c r="AD2699" s="139"/>
      <c r="AE2699" s="139"/>
      <c r="AF2699" s="163"/>
      <c r="AG2699" s="163"/>
      <c r="AH2699" s="163"/>
      <c r="AI2699" s="163"/>
      <c r="AJ2699" s="163"/>
      <c r="AK2699" s="164"/>
      <c r="AL2699" s="139"/>
      <c r="AM2699" s="139"/>
      <c r="AN2699" s="139"/>
      <c r="AO2699" s="139"/>
      <c r="BB2699" s="165"/>
      <c r="BC2699" s="161"/>
      <c r="BD2699" s="166"/>
      <c r="BJ2699" s="165"/>
      <c r="BK2699" s="161"/>
      <c r="BL2699" s="166"/>
      <c r="CJ2699" s="413"/>
      <c r="CK2699" s="413"/>
      <c r="CO2699" s="141"/>
    </row>
    <row r="2700" spans="1:93" s="5" customFormat="1" x14ac:dyDescent="0.25">
      <c r="A2700" s="139"/>
      <c r="B2700" s="139"/>
      <c r="C2700" s="139"/>
      <c r="D2700" s="139"/>
      <c r="E2700" s="139"/>
      <c r="F2700" s="139"/>
      <c r="G2700" s="139"/>
      <c r="H2700" s="139"/>
      <c r="I2700" s="139"/>
      <c r="J2700" s="139"/>
      <c r="K2700" s="139"/>
      <c r="L2700" s="139"/>
      <c r="M2700" s="139"/>
      <c r="N2700" s="139"/>
      <c r="O2700" s="139"/>
      <c r="P2700" s="139"/>
      <c r="Q2700" s="139"/>
      <c r="R2700" s="139"/>
      <c r="S2700" s="139"/>
      <c r="T2700" s="139"/>
      <c r="U2700" s="139"/>
      <c r="V2700" s="139"/>
      <c r="W2700" s="139"/>
      <c r="X2700" s="139"/>
      <c r="Y2700" s="139"/>
      <c r="Z2700" s="139"/>
      <c r="AA2700" s="139"/>
      <c r="AB2700" s="139"/>
      <c r="AC2700" s="139"/>
      <c r="AD2700" s="139"/>
      <c r="AE2700" s="139"/>
      <c r="AF2700" s="163"/>
      <c r="AG2700" s="163"/>
      <c r="AH2700" s="163"/>
      <c r="AI2700" s="163"/>
      <c r="AJ2700" s="163"/>
      <c r="AK2700" s="164"/>
      <c r="AL2700" s="139"/>
      <c r="AM2700" s="139"/>
      <c r="AN2700" s="139"/>
      <c r="AO2700" s="139"/>
      <c r="BB2700" s="165"/>
      <c r="BC2700" s="161"/>
      <c r="BD2700" s="166"/>
      <c r="BJ2700" s="165"/>
      <c r="BK2700" s="161"/>
      <c r="BL2700" s="166"/>
      <c r="CJ2700" s="413"/>
      <c r="CK2700" s="413"/>
      <c r="CO2700" s="141"/>
    </row>
    <row r="2701" spans="1:93" s="5" customFormat="1" x14ac:dyDescent="0.25">
      <c r="A2701" s="139"/>
      <c r="B2701" s="139"/>
      <c r="C2701" s="139"/>
      <c r="D2701" s="139"/>
      <c r="E2701" s="139"/>
      <c r="F2701" s="139"/>
      <c r="G2701" s="139"/>
      <c r="H2701" s="139"/>
      <c r="I2701" s="139"/>
      <c r="J2701" s="139"/>
      <c r="K2701" s="139"/>
      <c r="L2701" s="139"/>
      <c r="M2701" s="139"/>
      <c r="N2701" s="139"/>
      <c r="O2701" s="139"/>
      <c r="P2701" s="139"/>
      <c r="Q2701" s="139"/>
      <c r="R2701" s="139"/>
      <c r="S2701" s="139"/>
      <c r="T2701" s="139"/>
      <c r="U2701" s="139"/>
      <c r="V2701" s="139"/>
      <c r="W2701" s="139"/>
      <c r="X2701" s="139"/>
      <c r="Y2701" s="139"/>
      <c r="Z2701" s="139"/>
      <c r="AA2701" s="139"/>
      <c r="AB2701" s="139"/>
      <c r="AC2701" s="139"/>
      <c r="AD2701" s="139"/>
      <c r="AE2701" s="139"/>
      <c r="AF2701" s="163"/>
      <c r="AG2701" s="163"/>
      <c r="AH2701" s="163"/>
      <c r="AI2701" s="163"/>
      <c r="AJ2701" s="163"/>
      <c r="AK2701" s="164"/>
      <c r="AL2701" s="139"/>
      <c r="AM2701" s="139"/>
      <c r="AN2701" s="139"/>
      <c r="AO2701" s="139"/>
      <c r="BB2701" s="165"/>
      <c r="BC2701" s="161"/>
      <c r="BD2701" s="166"/>
      <c r="BJ2701" s="165"/>
      <c r="BK2701" s="161"/>
      <c r="BL2701" s="166"/>
      <c r="CJ2701" s="413"/>
      <c r="CK2701" s="413"/>
      <c r="CO2701" s="141"/>
    </row>
    <row r="2702" spans="1:93" s="5" customFormat="1" x14ac:dyDescent="0.25">
      <c r="A2702" s="139"/>
      <c r="B2702" s="139"/>
      <c r="C2702" s="139"/>
      <c r="D2702" s="139"/>
      <c r="E2702" s="139"/>
      <c r="F2702" s="139"/>
      <c r="G2702" s="139"/>
      <c r="H2702" s="139"/>
      <c r="I2702" s="139"/>
      <c r="J2702" s="139"/>
      <c r="K2702" s="139"/>
      <c r="L2702" s="139"/>
      <c r="M2702" s="139"/>
      <c r="N2702" s="139"/>
      <c r="O2702" s="139"/>
      <c r="P2702" s="139"/>
      <c r="Q2702" s="139"/>
      <c r="R2702" s="139"/>
      <c r="S2702" s="139"/>
      <c r="T2702" s="139"/>
      <c r="U2702" s="139"/>
      <c r="V2702" s="139"/>
      <c r="W2702" s="139"/>
      <c r="X2702" s="139"/>
      <c r="Y2702" s="139"/>
      <c r="Z2702" s="139"/>
      <c r="AA2702" s="139"/>
      <c r="AB2702" s="139"/>
      <c r="AC2702" s="139"/>
      <c r="AD2702" s="139"/>
      <c r="AE2702" s="139"/>
      <c r="AF2702" s="163"/>
      <c r="AG2702" s="163"/>
      <c r="AH2702" s="163"/>
      <c r="AI2702" s="163"/>
      <c r="AJ2702" s="163"/>
      <c r="AK2702" s="164"/>
      <c r="AL2702" s="139"/>
      <c r="AM2702" s="139"/>
      <c r="AN2702" s="139"/>
      <c r="AO2702" s="139"/>
      <c r="BB2702" s="165"/>
      <c r="BC2702" s="161"/>
      <c r="BD2702" s="166"/>
      <c r="BJ2702" s="165"/>
      <c r="BK2702" s="161"/>
      <c r="BL2702" s="166"/>
      <c r="CJ2702" s="413"/>
      <c r="CK2702" s="413"/>
      <c r="CO2702" s="141"/>
    </row>
    <row r="2703" spans="1:93" s="5" customFormat="1" x14ac:dyDescent="0.25">
      <c r="A2703" s="139"/>
      <c r="B2703" s="139"/>
      <c r="C2703" s="139"/>
      <c r="D2703" s="139"/>
      <c r="E2703" s="139"/>
      <c r="F2703" s="139"/>
      <c r="G2703" s="139"/>
      <c r="H2703" s="139"/>
      <c r="I2703" s="139"/>
      <c r="J2703" s="139"/>
      <c r="K2703" s="139"/>
      <c r="L2703" s="139"/>
      <c r="M2703" s="139"/>
      <c r="N2703" s="139"/>
      <c r="O2703" s="139"/>
      <c r="P2703" s="139"/>
      <c r="Q2703" s="139"/>
      <c r="R2703" s="139"/>
      <c r="S2703" s="139"/>
      <c r="T2703" s="139"/>
      <c r="U2703" s="139"/>
      <c r="V2703" s="139"/>
      <c r="W2703" s="139"/>
      <c r="X2703" s="139"/>
      <c r="Y2703" s="139"/>
      <c r="Z2703" s="139"/>
      <c r="AA2703" s="139"/>
      <c r="AB2703" s="139"/>
      <c r="AC2703" s="139"/>
      <c r="AD2703" s="139"/>
      <c r="AE2703" s="139"/>
      <c r="AF2703" s="163"/>
      <c r="AG2703" s="163"/>
      <c r="AH2703" s="163"/>
      <c r="AI2703" s="163"/>
      <c r="AJ2703" s="163"/>
      <c r="AK2703" s="164"/>
      <c r="AL2703" s="139"/>
      <c r="AM2703" s="139"/>
      <c r="AN2703" s="139"/>
      <c r="AO2703" s="139"/>
      <c r="BB2703" s="165"/>
      <c r="BC2703" s="161"/>
      <c r="BD2703" s="166"/>
      <c r="BJ2703" s="165"/>
      <c r="BK2703" s="161"/>
      <c r="BL2703" s="166"/>
      <c r="CJ2703" s="413"/>
      <c r="CK2703" s="413"/>
      <c r="CO2703" s="141"/>
    </row>
    <row r="2704" spans="1:93" s="5" customFormat="1" x14ac:dyDescent="0.25">
      <c r="A2704" s="139"/>
      <c r="B2704" s="139"/>
      <c r="C2704" s="139"/>
      <c r="D2704" s="139"/>
      <c r="E2704" s="139"/>
      <c r="F2704" s="139"/>
      <c r="G2704" s="139"/>
      <c r="H2704" s="139"/>
      <c r="I2704" s="139"/>
      <c r="J2704" s="139"/>
      <c r="K2704" s="139"/>
      <c r="L2704" s="139"/>
      <c r="M2704" s="139"/>
      <c r="N2704" s="139"/>
      <c r="O2704" s="139"/>
      <c r="P2704" s="139"/>
      <c r="Q2704" s="139"/>
      <c r="R2704" s="139"/>
      <c r="S2704" s="139"/>
      <c r="T2704" s="139"/>
      <c r="U2704" s="139"/>
      <c r="V2704" s="139"/>
      <c r="W2704" s="139"/>
      <c r="X2704" s="139"/>
      <c r="Y2704" s="139"/>
      <c r="Z2704" s="139"/>
      <c r="AA2704" s="139"/>
      <c r="AB2704" s="139"/>
      <c r="AC2704" s="139"/>
      <c r="AD2704" s="139"/>
      <c r="AE2704" s="139"/>
      <c r="AF2704" s="163"/>
      <c r="AG2704" s="163"/>
      <c r="AH2704" s="163"/>
      <c r="AI2704" s="163"/>
      <c r="AJ2704" s="163"/>
      <c r="AK2704" s="164"/>
      <c r="AL2704" s="139"/>
      <c r="AM2704" s="139"/>
      <c r="AN2704" s="139"/>
      <c r="AO2704" s="139"/>
      <c r="BB2704" s="165"/>
      <c r="BC2704" s="161"/>
      <c r="BD2704" s="166"/>
      <c r="BJ2704" s="165"/>
      <c r="BK2704" s="161"/>
      <c r="BL2704" s="166"/>
      <c r="CJ2704" s="413"/>
      <c r="CK2704" s="413"/>
      <c r="CO2704" s="141"/>
    </row>
    <row r="2705" spans="1:93" s="5" customFormat="1" x14ac:dyDescent="0.25">
      <c r="A2705" s="139"/>
      <c r="B2705" s="139"/>
      <c r="C2705" s="139"/>
      <c r="D2705" s="139"/>
      <c r="E2705" s="139"/>
      <c r="F2705" s="139"/>
      <c r="G2705" s="139"/>
      <c r="H2705" s="139"/>
      <c r="I2705" s="139"/>
      <c r="J2705" s="139"/>
      <c r="K2705" s="139"/>
      <c r="L2705" s="139"/>
      <c r="M2705" s="139"/>
      <c r="N2705" s="139"/>
      <c r="O2705" s="139"/>
      <c r="P2705" s="139"/>
      <c r="Q2705" s="139"/>
      <c r="R2705" s="139"/>
      <c r="S2705" s="139"/>
      <c r="T2705" s="139"/>
      <c r="U2705" s="139"/>
      <c r="V2705" s="139"/>
      <c r="W2705" s="139"/>
      <c r="X2705" s="139"/>
      <c r="Y2705" s="139"/>
      <c r="Z2705" s="139"/>
      <c r="AA2705" s="139"/>
      <c r="AB2705" s="139"/>
      <c r="AC2705" s="139"/>
      <c r="AD2705" s="139"/>
      <c r="AE2705" s="139"/>
      <c r="AF2705" s="163"/>
      <c r="AG2705" s="163"/>
      <c r="AH2705" s="163"/>
      <c r="AI2705" s="163"/>
      <c r="AJ2705" s="163"/>
      <c r="AK2705" s="164"/>
      <c r="AL2705" s="139"/>
      <c r="AM2705" s="139"/>
      <c r="AN2705" s="139"/>
      <c r="AO2705" s="139"/>
      <c r="BB2705" s="165"/>
      <c r="BC2705" s="161"/>
      <c r="BD2705" s="166"/>
      <c r="BJ2705" s="165"/>
      <c r="BK2705" s="161"/>
      <c r="BL2705" s="166"/>
      <c r="CJ2705" s="413"/>
      <c r="CK2705" s="413"/>
      <c r="CO2705" s="141"/>
    </row>
    <row r="2706" spans="1:93" s="5" customFormat="1" x14ac:dyDescent="0.25">
      <c r="A2706" s="139"/>
      <c r="B2706" s="139"/>
      <c r="C2706" s="139"/>
      <c r="D2706" s="139"/>
      <c r="E2706" s="139"/>
      <c r="F2706" s="139"/>
      <c r="G2706" s="139"/>
      <c r="H2706" s="139"/>
      <c r="I2706" s="139"/>
      <c r="J2706" s="139"/>
      <c r="K2706" s="139"/>
      <c r="L2706" s="139"/>
      <c r="M2706" s="139"/>
      <c r="N2706" s="139"/>
      <c r="O2706" s="139"/>
      <c r="P2706" s="139"/>
      <c r="Q2706" s="139"/>
      <c r="R2706" s="139"/>
      <c r="S2706" s="139"/>
      <c r="T2706" s="139"/>
      <c r="U2706" s="139"/>
      <c r="V2706" s="139"/>
      <c r="W2706" s="139"/>
      <c r="X2706" s="139"/>
      <c r="Y2706" s="139"/>
      <c r="Z2706" s="139"/>
      <c r="AA2706" s="139"/>
      <c r="AB2706" s="139"/>
      <c r="AC2706" s="139"/>
      <c r="AD2706" s="139"/>
      <c r="AE2706" s="139"/>
      <c r="AF2706" s="163"/>
      <c r="AG2706" s="163"/>
      <c r="AH2706" s="163"/>
      <c r="AI2706" s="163"/>
      <c r="AJ2706" s="163"/>
      <c r="AK2706" s="164"/>
      <c r="AL2706" s="139"/>
      <c r="AM2706" s="139"/>
      <c r="AN2706" s="139"/>
      <c r="AO2706" s="139"/>
      <c r="BB2706" s="165"/>
      <c r="BC2706" s="161"/>
      <c r="BD2706" s="166"/>
      <c r="BJ2706" s="165"/>
      <c r="BK2706" s="161"/>
      <c r="BL2706" s="166"/>
      <c r="CJ2706" s="413"/>
      <c r="CK2706" s="413"/>
      <c r="CO2706" s="141"/>
    </row>
    <row r="2707" spans="1:93" s="5" customFormat="1" x14ac:dyDescent="0.25">
      <c r="A2707" s="139"/>
      <c r="B2707" s="139"/>
      <c r="C2707" s="139"/>
      <c r="D2707" s="139"/>
      <c r="E2707" s="139"/>
      <c r="F2707" s="139"/>
      <c r="G2707" s="139"/>
      <c r="H2707" s="139"/>
      <c r="I2707" s="139"/>
      <c r="J2707" s="139"/>
      <c r="K2707" s="139"/>
      <c r="L2707" s="139"/>
      <c r="M2707" s="139"/>
      <c r="N2707" s="139"/>
      <c r="O2707" s="139"/>
      <c r="P2707" s="139"/>
      <c r="Q2707" s="139"/>
      <c r="R2707" s="139"/>
      <c r="S2707" s="139"/>
      <c r="T2707" s="139"/>
      <c r="U2707" s="139"/>
      <c r="V2707" s="139"/>
      <c r="W2707" s="139"/>
      <c r="X2707" s="139"/>
      <c r="Y2707" s="139"/>
      <c r="Z2707" s="139"/>
      <c r="AA2707" s="139"/>
      <c r="AB2707" s="139"/>
      <c r="AC2707" s="139"/>
      <c r="AD2707" s="139"/>
      <c r="AE2707" s="139"/>
      <c r="AF2707" s="163"/>
      <c r="AG2707" s="163"/>
      <c r="AH2707" s="163"/>
      <c r="AI2707" s="163"/>
      <c r="AJ2707" s="163"/>
      <c r="AK2707" s="164"/>
      <c r="AL2707" s="139"/>
      <c r="AM2707" s="139"/>
      <c r="AN2707" s="139"/>
      <c r="AO2707" s="139"/>
      <c r="BB2707" s="165"/>
      <c r="BC2707" s="161"/>
      <c r="BD2707" s="166"/>
      <c r="BJ2707" s="165"/>
      <c r="BK2707" s="161"/>
      <c r="BL2707" s="166"/>
      <c r="CJ2707" s="413"/>
      <c r="CK2707" s="413"/>
      <c r="CO2707" s="141"/>
    </row>
    <row r="2708" spans="1:93" s="5" customFormat="1" x14ac:dyDescent="0.25">
      <c r="A2708" s="139"/>
      <c r="B2708" s="139"/>
      <c r="C2708" s="139"/>
      <c r="D2708" s="139"/>
      <c r="E2708" s="139"/>
      <c r="F2708" s="139"/>
      <c r="G2708" s="139"/>
      <c r="H2708" s="139"/>
      <c r="I2708" s="139"/>
      <c r="J2708" s="139"/>
      <c r="K2708" s="139"/>
      <c r="L2708" s="139"/>
      <c r="M2708" s="139"/>
      <c r="N2708" s="139"/>
      <c r="O2708" s="139"/>
      <c r="P2708" s="139"/>
      <c r="Q2708" s="139"/>
      <c r="R2708" s="139"/>
      <c r="S2708" s="139"/>
      <c r="T2708" s="139"/>
      <c r="U2708" s="139"/>
      <c r="V2708" s="139"/>
      <c r="W2708" s="139"/>
      <c r="X2708" s="139"/>
      <c r="Y2708" s="139"/>
      <c r="Z2708" s="139"/>
      <c r="AA2708" s="139"/>
      <c r="AB2708" s="139"/>
      <c r="AC2708" s="139"/>
      <c r="AD2708" s="139"/>
      <c r="AE2708" s="139"/>
      <c r="AF2708" s="163"/>
      <c r="AG2708" s="163"/>
      <c r="AH2708" s="163"/>
      <c r="AI2708" s="163"/>
      <c r="AJ2708" s="163"/>
      <c r="AK2708" s="164"/>
      <c r="AL2708" s="139"/>
      <c r="AM2708" s="139"/>
      <c r="AN2708" s="139"/>
      <c r="AO2708" s="139"/>
      <c r="BB2708" s="165"/>
      <c r="BC2708" s="161"/>
      <c r="BD2708" s="166"/>
      <c r="BJ2708" s="165"/>
      <c r="BK2708" s="161"/>
      <c r="BL2708" s="166"/>
      <c r="CJ2708" s="413"/>
      <c r="CK2708" s="413"/>
      <c r="CO2708" s="141"/>
    </row>
    <row r="2709" spans="1:93" s="5" customFormat="1" x14ac:dyDescent="0.25">
      <c r="A2709" s="139"/>
      <c r="B2709" s="139"/>
      <c r="C2709" s="139"/>
      <c r="D2709" s="139"/>
      <c r="E2709" s="139"/>
      <c r="F2709" s="139"/>
      <c r="G2709" s="139"/>
      <c r="H2709" s="139"/>
      <c r="I2709" s="139"/>
      <c r="J2709" s="139"/>
      <c r="K2709" s="139"/>
      <c r="L2709" s="139"/>
      <c r="M2709" s="139"/>
      <c r="N2709" s="139"/>
      <c r="O2709" s="139"/>
      <c r="P2709" s="139"/>
      <c r="Q2709" s="139"/>
      <c r="R2709" s="139"/>
      <c r="S2709" s="139"/>
      <c r="T2709" s="139"/>
      <c r="U2709" s="139"/>
      <c r="V2709" s="139"/>
      <c r="W2709" s="139"/>
      <c r="X2709" s="139"/>
      <c r="Y2709" s="139"/>
      <c r="Z2709" s="139"/>
      <c r="AA2709" s="139"/>
      <c r="AB2709" s="139"/>
      <c r="AC2709" s="139"/>
      <c r="AD2709" s="139"/>
      <c r="AE2709" s="139"/>
      <c r="AF2709" s="163"/>
      <c r="AG2709" s="163"/>
      <c r="AH2709" s="163"/>
      <c r="AI2709" s="163"/>
      <c r="AJ2709" s="163"/>
      <c r="AK2709" s="164"/>
      <c r="AL2709" s="139"/>
      <c r="AM2709" s="139"/>
      <c r="AN2709" s="139"/>
      <c r="AO2709" s="139"/>
      <c r="BB2709" s="165"/>
      <c r="BC2709" s="161"/>
      <c r="BD2709" s="166"/>
      <c r="BJ2709" s="165"/>
      <c r="BK2709" s="161"/>
      <c r="BL2709" s="166"/>
      <c r="CJ2709" s="413"/>
      <c r="CK2709" s="413"/>
      <c r="CO2709" s="141"/>
    </row>
    <row r="2710" spans="1:93" s="5" customFormat="1" x14ac:dyDescent="0.25">
      <c r="A2710" s="139"/>
      <c r="B2710" s="139"/>
      <c r="C2710" s="139"/>
      <c r="D2710" s="139"/>
      <c r="E2710" s="139"/>
      <c r="F2710" s="139"/>
      <c r="G2710" s="139"/>
      <c r="H2710" s="139"/>
      <c r="I2710" s="139"/>
      <c r="J2710" s="139"/>
      <c r="K2710" s="139"/>
      <c r="L2710" s="139"/>
      <c r="M2710" s="139"/>
      <c r="N2710" s="139"/>
      <c r="O2710" s="139"/>
      <c r="P2710" s="139"/>
      <c r="Q2710" s="139"/>
      <c r="R2710" s="139"/>
      <c r="S2710" s="139"/>
      <c r="T2710" s="139"/>
      <c r="U2710" s="139"/>
      <c r="V2710" s="139"/>
      <c r="W2710" s="139"/>
      <c r="X2710" s="139"/>
      <c r="Y2710" s="139"/>
      <c r="Z2710" s="139"/>
      <c r="AA2710" s="139"/>
      <c r="AB2710" s="139"/>
      <c r="AC2710" s="139"/>
      <c r="AD2710" s="139"/>
      <c r="AE2710" s="139"/>
      <c r="AF2710" s="163"/>
      <c r="AG2710" s="163"/>
      <c r="AH2710" s="163"/>
      <c r="AI2710" s="163"/>
      <c r="AJ2710" s="163"/>
      <c r="AK2710" s="164"/>
      <c r="AL2710" s="139"/>
      <c r="AM2710" s="139"/>
      <c r="AN2710" s="139"/>
      <c r="AO2710" s="139"/>
      <c r="BB2710" s="165"/>
      <c r="BC2710" s="161"/>
      <c r="BD2710" s="166"/>
      <c r="BJ2710" s="165"/>
      <c r="BK2710" s="161"/>
      <c r="BL2710" s="166"/>
      <c r="CJ2710" s="413"/>
      <c r="CK2710" s="413"/>
      <c r="CO2710" s="141"/>
    </row>
    <row r="2711" spans="1:93" s="5" customFormat="1" x14ac:dyDescent="0.25">
      <c r="A2711" s="139"/>
      <c r="B2711" s="139"/>
      <c r="C2711" s="139"/>
      <c r="D2711" s="139"/>
      <c r="E2711" s="139"/>
      <c r="F2711" s="139"/>
      <c r="G2711" s="139"/>
      <c r="H2711" s="139"/>
      <c r="I2711" s="139"/>
      <c r="J2711" s="139"/>
      <c r="K2711" s="139"/>
      <c r="L2711" s="139"/>
      <c r="M2711" s="139"/>
      <c r="N2711" s="139"/>
      <c r="O2711" s="139"/>
      <c r="P2711" s="139"/>
      <c r="Q2711" s="139"/>
      <c r="R2711" s="139"/>
      <c r="S2711" s="139"/>
      <c r="T2711" s="139"/>
      <c r="U2711" s="139"/>
      <c r="V2711" s="139"/>
      <c r="W2711" s="139"/>
      <c r="X2711" s="139"/>
      <c r="Y2711" s="139"/>
      <c r="Z2711" s="139"/>
      <c r="AA2711" s="139"/>
      <c r="AB2711" s="139"/>
      <c r="AC2711" s="139"/>
      <c r="AD2711" s="139"/>
      <c r="AE2711" s="139"/>
      <c r="AF2711" s="163"/>
      <c r="AG2711" s="163"/>
      <c r="AH2711" s="163"/>
      <c r="AI2711" s="163"/>
      <c r="AJ2711" s="163"/>
      <c r="AK2711" s="164"/>
      <c r="AL2711" s="139"/>
      <c r="AM2711" s="139"/>
      <c r="AN2711" s="139"/>
      <c r="AO2711" s="139"/>
      <c r="BB2711" s="165"/>
      <c r="BC2711" s="161"/>
      <c r="BD2711" s="166"/>
      <c r="BJ2711" s="165"/>
      <c r="BK2711" s="161"/>
      <c r="BL2711" s="166"/>
      <c r="CJ2711" s="413"/>
      <c r="CK2711" s="413"/>
      <c r="CO2711" s="141"/>
    </row>
    <row r="2712" spans="1:93" s="5" customFormat="1" x14ac:dyDescent="0.25">
      <c r="A2712" s="139"/>
      <c r="B2712" s="139"/>
      <c r="C2712" s="139"/>
      <c r="D2712" s="139"/>
      <c r="E2712" s="139"/>
      <c r="F2712" s="139"/>
      <c r="G2712" s="139"/>
      <c r="H2712" s="139"/>
      <c r="I2712" s="139"/>
      <c r="J2712" s="139"/>
      <c r="K2712" s="139"/>
      <c r="L2712" s="139"/>
      <c r="M2712" s="139"/>
      <c r="N2712" s="139"/>
      <c r="O2712" s="139"/>
      <c r="P2712" s="139"/>
      <c r="Q2712" s="139"/>
      <c r="R2712" s="139"/>
      <c r="S2712" s="139"/>
      <c r="T2712" s="139"/>
      <c r="U2712" s="139"/>
      <c r="V2712" s="139"/>
      <c r="W2712" s="139"/>
      <c r="X2712" s="139"/>
      <c r="Y2712" s="139"/>
      <c r="Z2712" s="139"/>
      <c r="AA2712" s="139"/>
      <c r="AB2712" s="139"/>
      <c r="AC2712" s="139"/>
      <c r="AD2712" s="139"/>
      <c r="AE2712" s="139"/>
      <c r="AF2712" s="163"/>
      <c r="AG2712" s="163"/>
      <c r="AH2712" s="163"/>
      <c r="AI2712" s="163"/>
      <c r="AJ2712" s="163"/>
      <c r="AK2712" s="164"/>
      <c r="AL2712" s="139"/>
      <c r="AM2712" s="139"/>
      <c r="AN2712" s="139"/>
      <c r="AO2712" s="139"/>
      <c r="BB2712" s="165"/>
      <c r="BC2712" s="161"/>
      <c r="BD2712" s="166"/>
      <c r="BJ2712" s="165"/>
      <c r="BK2712" s="161"/>
      <c r="BL2712" s="166"/>
      <c r="CJ2712" s="413"/>
      <c r="CK2712" s="413"/>
      <c r="CO2712" s="141"/>
    </row>
    <row r="2713" spans="1:93" s="5" customFormat="1" x14ac:dyDescent="0.25">
      <c r="A2713" s="139"/>
      <c r="B2713" s="139"/>
      <c r="C2713" s="139"/>
      <c r="D2713" s="139"/>
      <c r="E2713" s="139"/>
      <c r="F2713" s="139"/>
      <c r="G2713" s="139"/>
      <c r="H2713" s="139"/>
      <c r="I2713" s="139"/>
      <c r="J2713" s="139"/>
      <c r="K2713" s="139"/>
      <c r="L2713" s="139"/>
      <c r="M2713" s="139"/>
      <c r="N2713" s="139"/>
      <c r="O2713" s="139"/>
      <c r="P2713" s="139"/>
      <c r="Q2713" s="139"/>
      <c r="R2713" s="139"/>
      <c r="S2713" s="139"/>
      <c r="T2713" s="139"/>
      <c r="U2713" s="139"/>
      <c r="V2713" s="139"/>
      <c r="W2713" s="139"/>
      <c r="X2713" s="139"/>
      <c r="Y2713" s="139"/>
      <c r="Z2713" s="139"/>
      <c r="AA2713" s="139"/>
      <c r="AB2713" s="139"/>
      <c r="AC2713" s="139"/>
      <c r="AD2713" s="139"/>
      <c r="AE2713" s="139"/>
      <c r="AF2713" s="163"/>
      <c r="AG2713" s="163"/>
      <c r="AH2713" s="163"/>
      <c r="AI2713" s="163"/>
      <c r="AJ2713" s="163"/>
      <c r="AK2713" s="164"/>
      <c r="AL2713" s="139"/>
      <c r="AM2713" s="139"/>
      <c r="AN2713" s="139"/>
      <c r="AO2713" s="139"/>
      <c r="BB2713" s="165"/>
      <c r="BC2713" s="161"/>
      <c r="BD2713" s="166"/>
      <c r="BJ2713" s="165"/>
      <c r="BK2713" s="161"/>
      <c r="BL2713" s="166"/>
      <c r="CJ2713" s="413"/>
      <c r="CK2713" s="413"/>
      <c r="CO2713" s="141"/>
    </row>
    <row r="2714" spans="1:93" s="5" customFormat="1" x14ac:dyDescent="0.25">
      <c r="A2714" s="139"/>
      <c r="B2714" s="139"/>
      <c r="C2714" s="139"/>
      <c r="D2714" s="139"/>
      <c r="E2714" s="139"/>
      <c r="F2714" s="139"/>
      <c r="G2714" s="139"/>
      <c r="H2714" s="139"/>
      <c r="I2714" s="139"/>
      <c r="J2714" s="139"/>
      <c r="K2714" s="139"/>
      <c r="L2714" s="139"/>
      <c r="M2714" s="139"/>
      <c r="N2714" s="139"/>
      <c r="O2714" s="139"/>
      <c r="P2714" s="139"/>
      <c r="Q2714" s="139"/>
      <c r="R2714" s="139"/>
      <c r="S2714" s="139"/>
      <c r="T2714" s="139"/>
      <c r="U2714" s="139"/>
      <c r="V2714" s="139"/>
      <c r="W2714" s="139"/>
      <c r="X2714" s="139"/>
      <c r="Y2714" s="139"/>
      <c r="Z2714" s="139"/>
      <c r="AA2714" s="139"/>
      <c r="AB2714" s="139"/>
      <c r="AC2714" s="139"/>
      <c r="AD2714" s="139"/>
      <c r="AE2714" s="139"/>
      <c r="AF2714" s="163"/>
      <c r="AG2714" s="163"/>
      <c r="AH2714" s="163"/>
      <c r="AI2714" s="163"/>
      <c r="AJ2714" s="163"/>
      <c r="AK2714" s="164"/>
      <c r="AL2714" s="139"/>
      <c r="AM2714" s="139"/>
      <c r="AN2714" s="139"/>
      <c r="AO2714" s="139"/>
      <c r="BB2714" s="165"/>
      <c r="BC2714" s="161"/>
      <c r="BD2714" s="166"/>
      <c r="BJ2714" s="165"/>
      <c r="BK2714" s="161"/>
      <c r="BL2714" s="166"/>
      <c r="CJ2714" s="413"/>
      <c r="CK2714" s="413"/>
      <c r="CO2714" s="141"/>
    </row>
    <row r="2715" spans="1:93" s="5" customFormat="1" x14ac:dyDescent="0.25">
      <c r="A2715" s="139"/>
      <c r="B2715" s="139"/>
      <c r="C2715" s="139"/>
      <c r="D2715" s="139"/>
      <c r="E2715" s="139"/>
      <c r="F2715" s="139"/>
      <c r="G2715" s="139"/>
      <c r="H2715" s="139"/>
      <c r="I2715" s="139"/>
      <c r="J2715" s="139"/>
      <c r="K2715" s="139"/>
      <c r="L2715" s="139"/>
      <c r="M2715" s="139"/>
      <c r="N2715" s="139"/>
      <c r="O2715" s="139"/>
      <c r="P2715" s="139"/>
      <c r="Q2715" s="139"/>
      <c r="R2715" s="139"/>
      <c r="S2715" s="139"/>
      <c r="T2715" s="139"/>
      <c r="U2715" s="139"/>
      <c r="V2715" s="139"/>
      <c r="W2715" s="139"/>
      <c r="X2715" s="139"/>
      <c r="Y2715" s="139"/>
      <c r="Z2715" s="139"/>
      <c r="AA2715" s="139"/>
      <c r="AB2715" s="139"/>
      <c r="AC2715" s="139"/>
      <c r="AD2715" s="139"/>
      <c r="AE2715" s="139"/>
      <c r="AF2715" s="163"/>
      <c r="AG2715" s="163"/>
      <c r="AH2715" s="163"/>
      <c r="AI2715" s="163"/>
      <c r="AJ2715" s="163"/>
      <c r="AK2715" s="164"/>
      <c r="AL2715" s="139"/>
      <c r="AM2715" s="139"/>
      <c r="AN2715" s="139"/>
      <c r="AO2715" s="139"/>
      <c r="BB2715" s="165"/>
      <c r="BC2715" s="161"/>
      <c r="BD2715" s="166"/>
      <c r="BJ2715" s="165"/>
      <c r="BK2715" s="161"/>
      <c r="BL2715" s="166"/>
      <c r="CJ2715" s="413"/>
      <c r="CK2715" s="413"/>
      <c r="CO2715" s="141"/>
    </row>
    <row r="2716" spans="1:93" s="5" customFormat="1" x14ac:dyDescent="0.25">
      <c r="A2716" s="139"/>
      <c r="B2716" s="139"/>
      <c r="C2716" s="139"/>
      <c r="D2716" s="139"/>
      <c r="E2716" s="139"/>
      <c r="F2716" s="139"/>
      <c r="G2716" s="139"/>
      <c r="H2716" s="139"/>
      <c r="I2716" s="139"/>
      <c r="J2716" s="139"/>
      <c r="K2716" s="139"/>
      <c r="L2716" s="139"/>
      <c r="M2716" s="139"/>
      <c r="N2716" s="139"/>
      <c r="O2716" s="139"/>
      <c r="P2716" s="139"/>
      <c r="Q2716" s="139"/>
      <c r="R2716" s="139"/>
      <c r="S2716" s="139"/>
      <c r="T2716" s="139"/>
      <c r="U2716" s="139"/>
      <c r="V2716" s="139"/>
      <c r="W2716" s="139"/>
      <c r="X2716" s="139"/>
      <c r="Y2716" s="139"/>
      <c r="Z2716" s="139"/>
      <c r="AA2716" s="139"/>
      <c r="AB2716" s="139"/>
      <c r="AC2716" s="139"/>
      <c r="AD2716" s="139"/>
      <c r="AE2716" s="139"/>
      <c r="AF2716" s="163"/>
      <c r="AG2716" s="163"/>
      <c r="AH2716" s="163"/>
      <c r="AI2716" s="163"/>
      <c r="AJ2716" s="163"/>
      <c r="AK2716" s="164"/>
      <c r="AL2716" s="139"/>
      <c r="AM2716" s="139"/>
      <c r="AN2716" s="139"/>
      <c r="AO2716" s="139"/>
      <c r="BB2716" s="165"/>
      <c r="BC2716" s="161"/>
      <c r="BD2716" s="166"/>
      <c r="BJ2716" s="165"/>
      <c r="BK2716" s="161"/>
      <c r="BL2716" s="166"/>
      <c r="CJ2716" s="413"/>
      <c r="CK2716" s="413"/>
      <c r="CO2716" s="141"/>
    </row>
    <row r="2717" spans="1:93" s="5" customFormat="1" x14ac:dyDescent="0.25">
      <c r="A2717" s="139"/>
      <c r="B2717" s="139"/>
      <c r="C2717" s="139"/>
      <c r="D2717" s="139"/>
      <c r="E2717" s="139"/>
      <c r="F2717" s="139"/>
      <c r="G2717" s="139"/>
      <c r="H2717" s="139"/>
      <c r="I2717" s="139"/>
      <c r="J2717" s="139"/>
      <c r="K2717" s="139"/>
      <c r="L2717" s="139"/>
      <c r="M2717" s="139"/>
      <c r="N2717" s="139"/>
      <c r="O2717" s="139"/>
      <c r="P2717" s="139"/>
      <c r="Q2717" s="139"/>
      <c r="R2717" s="139"/>
      <c r="S2717" s="139"/>
      <c r="T2717" s="139"/>
      <c r="U2717" s="139"/>
      <c r="V2717" s="139"/>
      <c r="W2717" s="139"/>
      <c r="X2717" s="139"/>
      <c r="Y2717" s="139"/>
      <c r="Z2717" s="139"/>
      <c r="AA2717" s="139"/>
      <c r="AB2717" s="139"/>
      <c r="AC2717" s="139"/>
      <c r="AD2717" s="139"/>
      <c r="AE2717" s="139"/>
      <c r="AF2717" s="163"/>
      <c r="AG2717" s="163"/>
      <c r="AH2717" s="163"/>
      <c r="AI2717" s="163"/>
      <c r="AJ2717" s="163"/>
      <c r="AK2717" s="164"/>
      <c r="AL2717" s="139"/>
      <c r="AM2717" s="139"/>
      <c r="AN2717" s="139"/>
      <c r="AO2717" s="139"/>
      <c r="BB2717" s="165"/>
      <c r="BC2717" s="161"/>
      <c r="BD2717" s="166"/>
      <c r="BJ2717" s="165"/>
      <c r="BK2717" s="161"/>
      <c r="BL2717" s="166"/>
      <c r="CJ2717" s="413"/>
      <c r="CK2717" s="413"/>
      <c r="CO2717" s="141"/>
    </row>
    <row r="2718" spans="1:93" s="5" customFormat="1" x14ac:dyDescent="0.25">
      <c r="A2718" s="139"/>
      <c r="B2718" s="139"/>
      <c r="C2718" s="139"/>
      <c r="D2718" s="139"/>
      <c r="E2718" s="139"/>
      <c r="F2718" s="139"/>
      <c r="G2718" s="139"/>
      <c r="H2718" s="139"/>
      <c r="I2718" s="139"/>
      <c r="J2718" s="139"/>
      <c r="K2718" s="139"/>
      <c r="L2718" s="139"/>
      <c r="M2718" s="139"/>
      <c r="N2718" s="139"/>
      <c r="O2718" s="139"/>
      <c r="P2718" s="139"/>
      <c r="Q2718" s="139"/>
      <c r="R2718" s="139"/>
      <c r="S2718" s="139"/>
      <c r="T2718" s="139"/>
      <c r="U2718" s="139"/>
      <c r="V2718" s="139"/>
      <c r="W2718" s="139"/>
      <c r="X2718" s="139"/>
      <c r="Y2718" s="139"/>
      <c r="Z2718" s="139"/>
      <c r="AA2718" s="139"/>
      <c r="AB2718" s="139"/>
      <c r="AC2718" s="139"/>
      <c r="AD2718" s="139"/>
      <c r="AE2718" s="139"/>
      <c r="AF2718" s="163"/>
      <c r="AG2718" s="163"/>
      <c r="AH2718" s="163"/>
      <c r="AI2718" s="163"/>
      <c r="AJ2718" s="163"/>
      <c r="AK2718" s="164"/>
      <c r="AL2718" s="139"/>
      <c r="AM2718" s="139"/>
      <c r="AN2718" s="139"/>
      <c r="AO2718" s="139"/>
      <c r="BB2718" s="165"/>
      <c r="BC2718" s="161"/>
      <c r="BD2718" s="166"/>
      <c r="BJ2718" s="165"/>
      <c r="BK2718" s="161"/>
      <c r="BL2718" s="166"/>
      <c r="CJ2718" s="413"/>
      <c r="CK2718" s="413"/>
      <c r="CO2718" s="141"/>
    </row>
    <row r="2719" spans="1:93" s="5" customFormat="1" x14ac:dyDescent="0.25">
      <c r="A2719" s="139"/>
      <c r="B2719" s="139"/>
      <c r="C2719" s="139"/>
      <c r="D2719" s="139"/>
      <c r="E2719" s="139"/>
      <c r="F2719" s="139"/>
      <c r="G2719" s="139"/>
      <c r="H2719" s="139"/>
      <c r="I2719" s="139"/>
      <c r="J2719" s="139"/>
      <c r="K2719" s="139"/>
      <c r="L2719" s="139"/>
      <c r="M2719" s="139"/>
      <c r="N2719" s="139"/>
      <c r="O2719" s="139"/>
      <c r="P2719" s="139"/>
      <c r="Q2719" s="139"/>
      <c r="R2719" s="139"/>
      <c r="S2719" s="139"/>
      <c r="T2719" s="139"/>
      <c r="U2719" s="139"/>
      <c r="V2719" s="139"/>
      <c r="W2719" s="139"/>
      <c r="X2719" s="139"/>
      <c r="Y2719" s="139"/>
      <c r="Z2719" s="139"/>
      <c r="AA2719" s="139"/>
      <c r="AB2719" s="139"/>
      <c r="AC2719" s="139"/>
      <c r="AD2719" s="139"/>
      <c r="AE2719" s="139"/>
      <c r="AF2719" s="163"/>
      <c r="AG2719" s="163"/>
      <c r="AH2719" s="163"/>
      <c r="AI2719" s="163"/>
      <c r="AJ2719" s="163"/>
      <c r="AK2719" s="164"/>
      <c r="AL2719" s="139"/>
      <c r="AM2719" s="139"/>
      <c r="AN2719" s="139"/>
      <c r="AO2719" s="139"/>
      <c r="BB2719" s="165"/>
      <c r="BC2719" s="161"/>
      <c r="BD2719" s="166"/>
      <c r="BJ2719" s="165"/>
      <c r="BK2719" s="161"/>
      <c r="BL2719" s="166"/>
      <c r="CJ2719" s="413"/>
      <c r="CK2719" s="413"/>
      <c r="CO2719" s="141"/>
    </row>
    <row r="2720" spans="1:93" s="5" customFormat="1" x14ac:dyDescent="0.25">
      <c r="A2720" s="139"/>
      <c r="B2720" s="139"/>
      <c r="C2720" s="139"/>
      <c r="D2720" s="139"/>
      <c r="E2720" s="139"/>
      <c r="F2720" s="139"/>
      <c r="G2720" s="139"/>
      <c r="H2720" s="139"/>
      <c r="I2720" s="139"/>
      <c r="J2720" s="139"/>
      <c r="K2720" s="139"/>
      <c r="L2720" s="139"/>
      <c r="M2720" s="139"/>
      <c r="N2720" s="139"/>
      <c r="O2720" s="139"/>
      <c r="P2720" s="139"/>
      <c r="Q2720" s="139"/>
      <c r="R2720" s="139"/>
      <c r="S2720" s="139"/>
      <c r="T2720" s="139"/>
      <c r="U2720" s="139"/>
      <c r="V2720" s="139"/>
      <c r="W2720" s="139"/>
      <c r="X2720" s="139"/>
      <c r="Y2720" s="139"/>
      <c r="Z2720" s="139"/>
      <c r="AA2720" s="139"/>
      <c r="AB2720" s="139"/>
      <c r="AC2720" s="139"/>
      <c r="AD2720" s="139"/>
      <c r="AE2720" s="139"/>
      <c r="AF2720" s="163"/>
      <c r="AG2720" s="163"/>
      <c r="AH2720" s="163"/>
      <c r="AI2720" s="163"/>
      <c r="AJ2720" s="163"/>
      <c r="AK2720" s="164"/>
      <c r="AL2720" s="139"/>
      <c r="AM2720" s="139"/>
      <c r="AN2720" s="139"/>
      <c r="AO2720" s="139"/>
      <c r="BB2720" s="165"/>
      <c r="BC2720" s="161"/>
      <c r="BD2720" s="166"/>
      <c r="BJ2720" s="165"/>
      <c r="BK2720" s="161"/>
      <c r="BL2720" s="166"/>
      <c r="CJ2720" s="413"/>
      <c r="CK2720" s="413"/>
      <c r="CO2720" s="141"/>
    </row>
    <row r="2721" spans="1:93" s="5" customFormat="1" x14ac:dyDescent="0.25">
      <c r="A2721" s="139"/>
      <c r="B2721" s="139"/>
      <c r="C2721" s="139"/>
      <c r="D2721" s="139"/>
      <c r="E2721" s="139"/>
      <c r="F2721" s="139"/>
      <c r="G2721" s="139"/>
      <c r="H2721" s="139"/>
      <c r="I2721" s="139"/>
      <c r="J2721" s="139"/>
      <c r="K2721" s="139"/>
      <c r="L2721" s="139"/>
      <c r="M2721" s="139"/>
      <c r="N2721" s="139"/>
      <c r="O2721" s="139"/>
      <c r="P2721" s="139"/>
      <c r="Q2721" s="139"/>
      <c r="R2721" s="139"/>
      <c r="S2721" s="139"/>
      <c r="T2721" s="139"/>
      <c r="U2721" s="139"/>
      <c r="V2721" s="139"/>
      <c r="W2721" s="139"/>
      <c r="X2721" s="139"/>
      <c r="Y2721" s="139"/>
      <c r="Z2721" s="139"/>
      <c r="AA2721" s="139"/>
      <c r="AB2721" s="139"/>
      <c r="AC2721" s="139"/>
      <c r="AD2721" s="139"/>
      <c r="AE2721" s="139"/>
      <c r="AF2721" s="163"/>
      <c r="AG2721" s="163"/>
      <c r="AH2721" s="163"/>
      <c r="AI2721" s="163"/>
      <c r="AJ2721" s="163"/>
      <c r="AK2721" s="164"/>
      <c r="AL2721" s="139"/>
      <c r="AM2721" s="139"/>
      <c r="AN2721" s="139"/>
      <c r="AO2721" s="139"/>
      <c r="BB2721" s="165"/>
      <c r="BC2721" s="161"/>
      <c r="BD2721" s="166"/>
      <c r="BJ2721" s="165"/>
      <c r="BK2721" s="161"/>
      <c r="BL2721" s="166"/>
      <c r="CJ2721" s="413"/>
      <c r="CK2721" s="413"/>
      <c r="CO2721" s="141"/>
    </row>
    <row r="2722" spans="1:93" s="5" customFormat="1" x14ac:dyDescent="0.25">
      <c r="A2722" s="139"/>
      <c r="B2722" s="139"/>
      <c r="C2722" s="139"/>
      <c r="D2722" s="139"/>
      <c r="E2722" s="139"/>
      <c r="F2722" s="139"/>
      <c r="G2722" s="139"/>
      <c r="H2722" s="139"/>
      <c r="I2722" s="139"/>
      <c r="J2722" s="139"/>
      <c r="K2722" s="139"/>
      <c r="L2722" s="139"/>
      <c r="M2722" s="139"/>
      <c r="N2722" s="139"/>
      <c r="O2722" s="139"/>
      <c r="P2722" s="139"/>
      <c r="Q2722" s="139"/>
      <c r="R2722" s="139"/>
      <c r="S2722" s="139"/>
      <c r="T2722" s="139"/>
      <c r="U2722" s="139"/>
      <c r="V2722" s="139"/>
      <c r="W2722" s="139"/>
      <c r="X2722" s="139"/>
      <c r="Y2722" s="139"/>
      <c r="Z2722" s="139"/>
      <c r="AA2722" s="139"/>
      <c r="AB2722" s="139"/>
      <c r="AC2722" s="139"/>
      <c r="AD2722" s="139"/>
      <c r="AE2722" s="139"/>
      <c r="AF2722" s="163"/>
      <c r="AG2722" s="163"/>
      <c r="AH2722" s="163"/>
      <c r="AI2722" s="163"/>
      <c r="AJ2722" s="163"/>
      <c r="AK2722" s="164"/>
      <c r="AL2722" s="139"/>
      <c r="AM2722" s="139"/>
      <c r="AN2722" s="139"/>
      <c r="AO2722" s="139"/>
      <c r="BB2722" s="165"/>
      <c r="BC2722" s="161"/>
      <c r="BD2722" s="166"/>
      <c r="BJ2722" s="165"/>
      <c r="BK2722" s="161"/>
      <c r="BL2722" s="166"/>
      <c r="CJ2722" s="413"/>
      <c r="CK2722" s="413"/>
      <c r="CO2722" s="141"/>
    </row>
    <row r="2723" spans="1:93" s="5" customFormat="1" x14ac:dyDescent="0.25">
      <c r="A2723" s="139"/>
      <c r="B2723" s="139"/>
      <c r="C2723" s="139"/>
      <c r="D2723" s="139"/>
      <c r="E2723" s="139"/>
      <c r="F2723" s="139"/>
      <c r="G2723" s="139"/>
      <c r="H2723" s="139"/>
      <c r="I2723" s="139"/>
      <c r="J2723" s="139"/>
      <c r="K2723" s="139"/>
      <c r="L2723" s="139"/>
      <c r="M2723" s="139"/>
      <c r="N2723" s="139"/>
      <c r="O2723" s="139"/>
      <c r="P2723" s="139"/>
      <c r="Q2723" s="139"/>
      <c r="R2723" s="139"/>
      <c r="S2723" s="139"/>
      <c r="T2723" s="139"/>
      <c r="U2723" s="139"/>
      <c r="V2723" s="139"/>
      <c r="W2723" s="139"/>
      <c r="X2723" s="139"/>
      <c r="Y2723" s="139"/>
      <c r="Z2723" s="139"/>
      <c r="AA2723" s="139"/>
      <c r="AB2723" s="139"/>
      <c r="AC2723" s="139"/>
      <c r="AD2723" s="139"/>
      <c r="AE2723" s="139"/>
      <c r="AF2723" s="163"/>
      <c r="AG2723" s="163"/>
      <c r="AH2723" s="163"/>
      <c r="AI2723" s="163"/>
      <c r="AJ2723" s="163"/>
      <c r="AK2723" s="164"/>
      <c r="AL2723" s="139"/>
      <c r="AM2723" s="139"/>
      <c r="AN2723" s="139"/>
      <c r="AO2723" s="139"/>
      <c r="BB2723" s="165"/>
      <c r="BC2723" s="161"/>
      <c r="BD2723" s="166"/>
      <c r="BJ2723" s="165"/>
      <c r="BK2723" s="161"/>
      <c r="BL2723" s="166"/>
      <c r="CJ2723" s="413"/>
      <c r="CK2723" s="413"/>
      <c r="CO2723" s="141"/>
    </row>
    <row r="2724" spans="1:93" s="5" customFormat="1" x14ac:dyDescent="0.25">
      <c r="A2724" s="139"/>
      <c r="B2724" s="139"/>
      <c r="C2724" s="139"/>
      <c r="D2724" s="139"/>
      <c r="E2724" s="139"/>
      <c r="F2724" s="139"/>
      <c r="G2724" s="139"/>
      <c r="H2724" s="139"/>
      <c r="I2724" s="139"/>
      <c r="J2724" s="139"/>
      <c r="K2724" s="139"/>
      <c r="L2724" s="139"/>
      <c r="M2724" s="139"/>
      <c r="N2724" s="139"/>
      <c r="O2724" s="139"/>
      <c r="P2724" s="139"/>
      <c r="Q2724" s="139"/>
      <c r="R2724" s="139"/>
      <c r="S2724" s="139"/>
      <c r="T2724" s="139"/>
      <c r="U2724" s="139"/>
      <c r="V2724" s="139"/>
      <c r="W2724" s="139"/>
      <c r="X2724" s="139"/>
      <c r="Y2724" s="139"/>
      <c r="Z2724" s="139"/>
      <c r="AA2724" s="139"/>
      <c r="AB2724" s="139"/>
      <c r="AC2724" s="139"/>
      <c r="AD2724" s="139"/>
      <c r="AE2724" s="139"/>
      <c r="AF2724" s="163"/>
      <c r="AG2724" s="163"/>
      <c r="AH2724" s="163"/>
      <c r="AI2724" s="163"/>
      <c r="AJ2724" s="163"/>
      <c r="AK2724" s="164"/>
      <c r="AL2724" s="139"/>
      <c r="AM2724" s="139"/>
      <c r="AN2724" s="139"/>
      <c r="AO2724" s="139"/>
      <c r="BB2724" s="165"/>
      <c r="BC2724" s="161"/>
      <c r="BD2724" s="166"/>
      <c r="BJ2724" s="165"/>
      <c r="BK2724" s="161"/>
      <c r="BL2724" s="166"/>
      <c r="CJ2724" s="413"/>
      <c r="CK2724" s="413"/>
      <c r="CO2724" s="141"/>
    </row>
    <row r="2725" spans="1:93" s="5" customFormat="1" x14ac:dyDescent="0.25">
      <c r="A2725" s="139"/>
      <c r="B2725" s="139"/>
      <c r="C2725" s="139"/>
      <c r="D2725" s="139"/>
      <c r="E2725" s="139"/>
      <c r="F2725" s="139"/>
      <c r="G2725" s="139"/>
      <c r="H2725" s="139"/>
      <c r="I2725" s="139"/>
      <c r="J2725" s="139"/>
      <c r="K2725" s="139"/>
      <c r="L2725" s="139"/>
      <c r="M2725" s="139"/>
      <c r="N2725" s="139"/>
      <c r="O2725" s="139"/>
      <c r="P2725" s="139"/>
      <c r="Q2725" s="139"/>
      <c r="R2725" s="139"/>
      <c r="S2725" s="139"/>
      <c r="T2725" s="139"/>
      <c r="U2725" s="139"/>
      <c r="V2725" s="139"/>
      <c r="W2725" s="139"/>
      <c r="X2725" s="139"/>
      <c r="Y2725" s="139"/>
      <c r="Z2725" s="139"/>
      <c r="AA2725" s="139"/>
      <c r="AB2725" s="139"/>
      <c r="AC2725" s="139"/>
      <c r="AD2725" s="139"/>
      <c r="AE2725" s="139"/>
      <c r="AF2725" s="163"/>
      <c r="AG2725" s="163"/>
      <c r="AH2725" s="163"/>
      <c r="AI2725" s="163"/>
      <c r="AJ2725" s="163"/>
      <c r="AK2725" s="164"/>
      <c r="AL2725" s="139"/>
      <c r="AM2725" s="139"/>
      <c r="AN2725" s="139"/>
      <c r="AO2725" s="139"/>
      <c r="BB2725" s="165"/>
      <c r="BC2725" s="161"/>
      <c r="BD2725" s="166"/>
      <c r="BJ2725" s="165"/>
      <c r="BK2725" s="161"/>
      <c r="BL2725" s="166"/>
      <c r="CJ2725" s="413"/>
      <c r="CK2725" s="413"/>
      <c r="CO2725" s="141"/>
    </row>
    <row r="2726" spans="1:93" s="5" customFormat="1" x14ac:dyDescent="0.25">
      <c r="A2726" s="139"/>
      <c r="B2726" s="139"/>
      <c r="C2726" s="139"/>
      <c r="D2726" s="139"/>
      <c r="E2726" s="139"/>
      <c r="F2726" s="139"/>
      <c r="G2726" s="139"/>
      <c r="H2726" s="139"/>
      <c r="I2726" s="139"/>
      <c r="J2726" s="139"/>
      <c r="K2726" s="139"/>
      <c r="L2726" s="139"/>
      <c r="M2726" s="139"/>
      <c r="N2726" s="139"/>
      <c r="O2726" s="139"/>
      <c r="P2726" s="139"/>
      <c r="Q2726" s="139"/>
      <c r="R2726" s="139"/>
      <c r="S2726" s="139"/>
      <c r="T2726" s="139"/>
      <c r="U2726" s="139"/>
      <c r="V2726" s="139"/>
      <c r="W2726" s="139"/>
      <c r="X2726" s="139"/>
      <c r="Y2726" s="139"/>
      <c r="Z2726" s="139"/>
      <c r="AA2726" s="139"/>
      <c r="AB2726" s="139"/>
      <c r="AC2726" s="139"/>
      <c r="AD2726" s="139"/>
      <c r="AE2726" s="139"/>
      <c r="AF2726" s="163"/>
      <c r="AG2726" s="163"/>
      <c r="AH2726" s="163"/>
      <c r="AI2726" s="163"/>
      <c r="AJ2726" s="163"/>
      <c r="AK2726" s="164"/>
      <c r="AL2726" s="139"/>
      <c r="AM2726" s="139"/>
      <c r="AN2726" s="139"/>
      <c r="AO2726" s="139"/>
      <c r="BB2726" s="165"/>
      <c r="BC2726" s="161"/>
      <c r="BD2726" s="166"/>
      <c r="BJ2726" s="165"/>
      <c r="BK2726" s="161"/>
      <c r="BL2726" s="166"/>
      <c r="CJ2726" s="413"/>
      <c r="CK2726" s="413"/>
      <c r="CO2726" s="141"/>
    </row>
    <row r="2727" spans="1:93" s="5" customFormat="1" x14ac:dyDescent="0.25">
      <c r="A2727" s="139"/>
      <c r="B2727" s="139"/>
      <c r="C2727" s="139"/>
      <c r="D2727" s="139"/>
      <c r="E2727" s="139"/>
      <c r="F2727" s="139"/>
      <c r="G2727" s="139"/>
      <c r="H2727" s="139"/>
      <c r="I2727" s="139"/>
      <c r="J2727" s="139"/>
      <c r="K2727" s="139"/>
      <c r="L2727" s="139"/>
      <c r="M2727" s="139"/>
      <c r="N2727" s="139"/>
      <c r="O2727" s="139"/>
      <c r="P2727" s="139"/>
      <c r="Q2727" s="139"/>
      <c r="R2727" s="139"/>
      <c r="S2727" s="139"/>
      <c r="T2727" s="139"/>
      <c r="U2727" s="139"/>
      <c r="V2727" s="139"/>
      <c r="W2727" s="139"/>
      <c r="X2727" s="139"/>
      <c r="Y2727" s="139"/>
      <c r="Z2727" s="139"/>
      <c r="AA2727" s="139"/>
      <c r="AB2727" s="139"/>
      <c r="AC2727" s="139"/>
      <c r="AD2727" s="139"/>
      <c r="AE2727" s="139"/>
      <c r="AF2727" s="163"/>
      <c r="AG2727" s="163"/>
      <c r="AH2727" s="163"/>
      <c r="AI2727" s="163"/>
      <c r="AJ2727" s="163"/>
      <c r="AK2727" s="164"/>
      <c r="AL2727" s="139"/>
      <c r="AM2727" s="139"/>
      <c r="AN2727" s="139"/>
      <c r="AO2727" s="139"/>
      <c r="BB2727" s="165"/>
      <c r="BC2727" s="161"/>
      <c r="BD2727" s="166"/>
      <c r="BJ2727" s="165"/>
      <c r="BK2727" s="161"/>
      <c r="BL2727" s="166"/>
      <c r="CJ2727" s="413"/>
      <c r="CK2727" s="413"/>
      <c r="CO2727" s="141"/>
    </row>
    <row r="2728" spans="1:93" s="5" customFormat="1" x14ac:dyDescent="0.25">
      <c r="A2728" s="139"/>
      <c r="B2728" s="139"/>
      <c r="C2728" s="139"/>
      <c r="D2728" s="139"/>
      <c r="E2728" s="139"/>
      <c r="F2728" s="139"/>
      <c r="G2728" s="139"/>
      <c r="H2728" s="139"/>
      <c r="I2728" s="139"/>
      <c r="J2728" s="139"/>
      <c r="K2728" s="139"/>
      <c r="L2728" s="139"/>
      <c r="M2728" s="139"/>
      <c r="N2728" s="139"/>
      <c r="O2728" s="139"/>
      <c r="P2728" s="139"/>
      <c r="Q2728" s="139"/>
      <c r="R2728" s="139"/>
      <c r="S2728" s="139"/>
      <c r="T2728" s="139"/>
      <c r="U2728" s="139"/>
      <c r="V2728" s="139"/>
      <c r="W2728" s="139"/>
      <c r="X2728" s="139"/>
      <c r="Y2728" s="139"/>
      <c r="Z2728" s="139"/>
      <c r="AA2728" s="139"/>
      <c r="AB2728" s="139"/>
      <c r="AC2728" s="139"/>
      <c r="AD2728" s="139"/>
      <c r="AE2728" s="139"/>
      <c r="AF2728" s="163"/>
      <c r="AG2728" s="163"/>
      <c r="AH2728" s="163"/>
      <c r="AI2728" s="163"/>
      <c r="AJ2728" s="163"/>
      <c r="AK2728" s="164"/>
      <c r="AL2728" s="139"/>
      <c r="AM2728" s="139"/>
      <c r="AN2728" s="139"/>
      <c r="AO2728" s="139"/>
      <c r="BB2728" s="165"/>
      <c r="BC2728" s="161"/>
      <c r="BD2728" s="166"/>
      <c r="BJ2728" s="165"/>
      <c r="BK2728" s="161"/>
      <c r="BL2728" s="166"/>
      <c r="CJ2728" s="413"/>
      <c r="CK2728" s="413"/>
      <c r="CO2728" s="141"/>
    </row>
    <row r="2729" spans="1:93" s="5" customFormat="1" x14ac:dyDescent="0.25">
      <c r="A2729" s="139"/>
      <c r="B2729" s="139"/>
      <c r="C2729" s="139"/>
      <c r="D2729" s="139"/>
      <c r="E2729" s="139"/>
      <c r="F2729" s="139"/>
      <c r="G2729" s="139"/>
      <c r="H2729" s="139"/>
      <c r="I2729" s="139"/>
      <c r="J2729" s="139"/>
      <c r="K2729" s="139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39"/>
      <c r="V2729" s="139"/>
      <c r="W2729" s="139"/>
      <c r="X2729" s="139"/>
      <c r="Y2729" s="139"/>
      <c r="Z2729" s="139"/>
      <c r="AA2729" s="139"/>
      <c r="AB2729" s="139"/>
      <c r="AC2729" s="139"/>
      <c r="AD2729" s="139"/>
      <c r="AE2729" s="139"/>
      <c r="AF2729" s="163"/>
      <c r="AG2729" s="163"/>
      <c r="AH2729" s="163"/>
      <c r="AI2729" s="163"/>
      <c r="AJ2729" s="163"/>
      <c r="AK2729" s="164"/>
      <c r="AL2729" s="139"/>
      <c r="AM2729" s="139"/>
      <c r="AN2729" s="139"/>
      <c r="AO2729" s="139"/>
      <c r="BB2729" s="165"/>
      <c r="BC2729" s="161"/>
      <c r="BD2729" s="166"/>
      <c r="BJ2729" s="165"/>
      <c r="BK2729" s="161"/>
      <c r="BL2729" s="166"/>
      <c r="CJ2729" s="413"/>
      <c r="CK2729" s="413"/>
      <c r="CO2729" s="141"/>
    </row>
    <row r="2730" spans="1:93" s="5" customFormat="1" x14ac:dyDescent="0.25">
      <c r="A2730" s="139"/>
      <c r="B2730" s="139"/>
      <c r="C2730" s="139"/>
      <c r="D2730" s="139"/>
      <c r="E2730" s="139"/>
      <c r="F2730" s="139"/>
      <c r="G2730" s="139"/>
      <c r="H2730" s="139"/>
      <c r="I2730" s="139"/>
      <c r="J2730" s="139"/>
      <c r="K2730" s="139"/>
      <c r="L2730" s="139"/>
      <c r="M2730" s="139"/>
      <c r="N2730" s="139"/>
      <c r="O2730" s="139"/>
      <c r="P2730" s="139"/>
      <c r="Q2730" s="139"/>
      <c r="R2730" s="139"/>
      <c r="S2730" s="139"/>
      <c r="T2730" s="139"/>
      <c r="U2730" s="139"/>
      <c r="V2730" s="139"/>
      <c r="W2730" s="139"/>
      <c r="X2730" s="139"/>
      <c r="Y2730" s="139"/>
      <c r="Z2730" s="139"/>
      <c r="AA2730" s="139"/>
      <c r="AB2730" s="139"/>
      <c r="AC2730" s="139"/>
      <c r="AD2730" s="139"/>
      <c r="AE2730" s="139"/>
      <c r="AF2730" s="163"/>
      <c r="AG2730" s="163"/>
      <c r="AH2730" s="163"/>
      <c r="AI2730" s="163"/>
      <c r="AJ2730" s="163"/>
      <c r="AK2730" s="164"/>
      <c r="AL2730" s="139"/>
      <c r="AM2730" s="139"/>
      <c r="AN2730" s="139"/>
      <c r="AO2730" s="139"/>
      <c r="BB2730" s="165"/>
      <c r="BC2730" s="161"/>
      <c r="BD2730" s="166"/>
      <c r="BJ2730" s="165"/>
      <c r="BK2730" s="161"/>
      <c r="BL2730" s="166"/>
      <c r="CJ2730" s="413"/>
      <c r="CK2730" s="413"/>
      <c r="CO2730" s="141"/>
    </row>
    <row r="2731" spans="1:93" s="5" customFormat="1" x14ac:dyDescent="0.25">
      <c r="A2731" s="139"/>
      <c r="B2731" s="139"/>
      <c r="C2731" s="139"/>
      <c r="D2731" s="139"/>
      <c r="E2731" s="139"/>
      <c r="F2731" s="139"/>
      <c r="G2731" s="139"/>
      <c r="H2731" s="139"/>
      <c r="I2731" s="139"/>
      <c r="J2731" s="139"/>
      <c r="K2731" s="139"/>
      <c r="L2731" s="139"/>
      <c r="M2731" s="139"/>
      <c r="N2731" s="139"/>
      <c r="O2731" s="139"/>
      <c r="P2731" s="139"/>
      <c r="Q2731" s="139"/>
      <c r="R2731" s="139"/>
      <c r="S2731" s="139"/>
      <c r="T2731" s="139"/>
      <c r="U2731" s="139"/>
      <c r="V2731" s="139"/>
      <c r="W2731" s="139"/>
      <c r="X2731" s="139"/>
      <c r="Y2731" s="139"/>
      <c r="Z2731" s="139"/>
      <c r="AA2731" s="139"/>
      <c r="AB2731" s="139"/>
      <c r="AC2731" s="139"/>
      <c r="AD2731" s="139"/>
      <c r="AE2731" s="139"/>
      <c r="AF2731" s="163"/>
      <c r="AG2731" s="163"/>
      <c r="AH2731" s="163"/>
      <c r="AI2731" s="163"/>
      <c r="AJ2731" s="163"/>
      <c r="AK2731" s="164"/>
      <c r="AL2731" s="139"/>
      <c r="AM2731" s="139"/>
      <c r="AN2731" s="139"/>
      <c r="AO2731" s="139"/>
      <c r="BB2731" s="165"/>
      <c r="BC2731" s="161"/>
      <c r="BD2731" s="166"/>
      <c r="BJ2731" s="165"/>
      <c r="BK2731" s="161"/>
      <c r="BL2731" s="166"/>
      <c r="CJ2731" s="413"/>
      <c r="CK2731" s="413"/>
      <c r="CO2731" s="141"/>
    </row>
    <row r="2732" spans="1:93" s="5" customFormat="1" x14ac:dyDescent="0.25">
      <c r="A2732" s="139"/>
      <c r="B2732" s="139"/>
      <c r="C2732" s="139"/>
      <c r="D2732" s="139"/>
      <c r="E2732" s="139"/>
      <c r="F2732" s="139"/>
      <c r="G2732" s="139"/>
      <c r="H2732" s="139"/>
      <c r="I2732" s="139"/>
      <c r="J2732" s="139"/>
      <c r="K2732" s="139"/>
      <c r="L2732" s="139"/>
      <c r="M2732" s="139"/>
      <c r="N2732" s="139"/>
      <c r="O2732" s="139"/>
      <c r="P2732" s="139"/>
      <c r="Q2732" s="139"/>
      <c r="R2732" s="139"/>
      <c r="S2732" s="139"/>
      <c r="T2732" s="139"/>
      <c r="U2732" s="139"/>
      <c r="V2732" s="139"/>
      <c r="W2732" s="139"/>
      <c r="X2732" s="139"/>
      <c r="Y2732" s="139"/>
      <c r="Z2732" s="139"/>
      <c r="AA2732" s="139"/>
      <c r="AB2732" s="139"/>
      <c r="AC2732" s="139"/>
      <c r="AD2732" s="139"/>
      <c r="AE2732" s="139"/>
      <c r="AF2732" s="163"/>
      <c r="AG2732" s="163"/>
      <c r="AH2732" s="163"/>
      <c r="AI2732" s="163"/>
      <c r="AJ2732" s="163"/>
      <c r="AK2732" s="164"/>
      <c r="AL2732" s="139"/>
      <c r="AM2732" s="139"/>
      <c r="AN2732" s="139"/>
      <c r="AO2732" s="139"/>
      <c r="BB2732" s="165"/>
      <c r="BC2732" s="161"/>
      <c r="BD2732" s="166"/>
      <c r="BJ2732" s="165"/>
      <c r="BK2732" s="161"/>
      <c r="BL2732" s="166"/>
      <c r="CJ2732" s="413"/>
      <c r="CK2732" s="413"/>
      <c r="CO2732" s="141"/>
    </row>
    <row r="2733" spans="1:93" s="5" customFormat="1" x14ac:dyDescent="0.25">
      <c r="A2733" s="139"/>
      <c r="B2733" s="139"/>
      <c r="C2733" s="139"/>
      <c r="D2733" s="139"/>
      <c r="E2733" s="139"/>
      <c r="F2733" s="139"/>
      <c r="G2733" s="139"/>
      <c r="H2733" s="139"/>
      <c r="I2733" s="139"/>
      <c r="J2733" s="139"/>
      <c r="K2733" s="139"/>
      <c r="L2733" s="139"/>
      <c r="M2733" s="139"/>
      <c r="N2733" s="139"/>
      <c r="O2733" s="139"/>
      <c r="P2733" s="139"/>
      <c r="Q2733" s="139"/>
      <c r="R2733" s="139"/>
      <c r="S2733" s="139"/>
      <c r="T2733" s="139"/>
      <c r="U2733" s="139"/>
      <c r="V2733" s="139"/>
      <c r="W2733" s="139"/>
      <c r="X2733" s="139"/>
      <c r="Y2733" s="139"/>
      <c r="Z2733" s="139"/>
      <c r="AA2733" s="139"/>
      <c r="AB2733" s="139"/>
      <c r="AC2733" s="139"/>
      <c r="AD2733" s="139"/>
      <c r="AE2733" s="139"/>
      <c r="AF2733" s="163"/>
      <c r="AG2733" s="163"/>
      <c r="AH2733" s="163"/>
      <c r="AI2733" s="163"/>
      <c r="AJ2733" s="163"/>
      <c r="AK2733" s="164"/>
      <c r="AL2733" s="139"/>
      <c r="AM2733" s="139"/>
      <c r="AN2733" s="139"/>
      <c r="AO2733" s="139"/>
      <c r="BB2733" s="165"/>
      <c r="BC2733" s="161"/>
      <c r="BD2733" s="166"/>
      <c r="BJ2733" s="165"/>
      <c r="BK2733" s="161"/>
      <c r="BL2733" s="166"/>
      <c r="CJ2733" s="413"/>
      <c r="CK2733" s="413"/>
      <c r="CO2733" s="141"/>
    </row>
    <row r="2734" spans="1:93" s="5" customFormat="1" x14ac:dyDescent="0.25">
      <c r="A2734" s="139"/>
      <c r="B2734" s="139"/>
      <c r="C2734" s="139"/>
      <c r="D2734" s="139"/>
      <c r="E2734" s="139"/>
      <c r="F2734" s="139"/>
      <c r="G2734" s="139"/>
      <c r="H2734" s="139"/>
      <c r="I2734" s="139"/>
      <c r="J2734" s="139"/>
      <c r="K2734" s="139"/>
      <c r="L2734" s="139"/>
      <c r="M2734" s="139"/>
      <c r="N2734" s="139"/>
      <c r="O2734" s="139"/>
      <c r="P2734" s="139"/>
      <c r="Q2734" s="139"/>
      <c r="R2734" s="139"/>
      <c r="S2734" s="139"/>
      <c r="T2734" s="139"/>
      <c r="U2734" s="139"/>
      <c r="V2734" s="139"/>
      <c r="W2734" s="139"/>
      <c r="X2734" s="139"/>
      <c r="Y2734" s="139"/>
      <c r="Z2734" s="139"/>
      <c r="AA2734" s="139"/>
      <c r="AB2734" s="139"/>
      <c r="AC2734" s="139"/>
      <c r="AD2734" s="139"/>
      <c r="AE2734" s="139"/>
      <c r="AF2734" s="163"/>
      <c r="AG2734" s="163"/>
      <c r="AH2734" s="163"/>
      <c r="AI2734" s="163"/>
      <c r="AJ2734" s="163"/>
      <c r="AK2734" s="164"/>
      <c r="AL2734" s="139"/>
      <c r="AM2734" s="139"/>
      <c r="AN2734" s="139"/>
      <c r="AO2734" s="139"/>
      <c r="BB2734" s="165"/>
      <c r="BC2734" s="161"/>
      <c r="BD2734" s="166"/>
      <c r="BJ2734" s="165"/>
      <c r="BK2734" s="161"/>
      <c r="BL2734" s="166"/>
      <c r="CJ2734" s="413"/>
      <c r="CK2734" s="413"/>
      <c r="CO2734" s="141"/>
    </row>
    <row r="2735" spans="1:93" s="5" customFormat="1" x14ac:dyDescent="0.25">
      <c r="A2735" s="139"/>
      <c r="B2735" s="139"/>
      <c r="C2735" s="139"/>
      <c r="D2735" s="139"/>
      <c r="E2735" s="139"/>
      <c r="F2735" s="139"/>
      <c r="G2735" s="139"/>
      <c r="H2735" s="139"/>
      <c r="I2735" s="139"/>
      <c r="J2735" s="139"/>
      <c r="K2735" s="139"/>
      <c r="L2735" s="139"/>
      <c r="M2735" s="139"/>
      <c r="N2735" s="139"/>
      <c r="O2735" s="139"/>
      <c r="P2735" s="139"/>
      <c r="Q2735" s="139"/>
      <c r="R2735" s="139"/>
      <c r="S2735" s="139"/>
      <c r="T2735" s="139"/>
      <c r="U2735" s="139"/>
      <c r="V2735" s="139"/>
      <c r="W2735" s="139"/>
      <c r="X2735" s="139"/>
      <c r="Y2735" s="139"/>
      <c r="Z2735" s="139"/>
      <c r="AA2735" s="139"/>
      <c r="AB2735" s="139"/>
      <c r="AC2735" s="139"/>
      <c r="AD2735" s="139"/>
      <c r="AE2735" s="139"/>
      <c r="AF2735" s="163"/>
      <c r="AG2735" s="163"/>
      <c r="AH2735" s="163"/>
      <c r="AI2735" s="163"/>
      <c r="AJ2735" s="163"/>
      <c r="AK2735" s="164"/>
      <c r="AL2735" s="139"/>
      <c r="AM2735" s="139"/>
      <c r="AN2735" s="139"/>
      <c r="AO2735" s="139"/>
      <c r="BB2735" s="165"/>
      <c r="BC2735" s="161"/>
      <c r="BD2735" s="166"/>
      <c r="BJ2735" s="165"/>
      <c r="BK2735" s="161"/>
      <c r="BL2735" s="166"/>
      <c r="CJ2735" s="413"/>
      <c r="CK2735" s="413"/>
      <c r="CO2735" s="141"/>
    </row>
    <row r="2736" spans="1:93" s="5" customFormat="1" x14ac:dyDescent="0.25">
      <c r="A2736" s="139"/>
      <c r="B2736" s="139"/>
      <c r="C2736" s="139"/>
      <c r="D2736" s="139"/>
      <c r="E2736" s="139"/>
      <c r="F2736" s="139"/>
      <c r="G2736" s="139"/>
      <c r="H2736" s="139"/>
      <c r="I2736" s="139"/>
      <c r="J2736" s="139"/>
      <c r="K2736" s="139"/>
      <c r="L2736" s="139"/>
      <c r="M2736" s="139"/>
      <c r="N2736" s="139"/>
      <c r="O2736" s="139"/>
      <c r="P2736" s="139"/>
      <c r="Q2736" s="139"/>
      <c r="R2736" s="139"/>
      <c r="S2736" s="139"/>
      <c r="T2736" s="139"/>
      <c r="U2736" s="139"/>
      <c r="V2736" s="139"/>
      <c r="W2736" s="139"/>
      <c r="X2736" s="139"/>
      <c r="Y2736" s="139"/>
      <c r="Z2736" s="139"/>
      <c r="AA2736" s="139"/>
      <c r="AB2736" s="139"/>
      <c r="AC2736" s="139"/>
      <c r="AD2736" s="139"/>
      <c r="AE2736" s="139"/>
      <c r="AF2736" s="163"/>
      <c r="AG2736" s="163"/>
      <c r="AH2736" s="163"/>
      <c r="AI2736" s="163"/>
      <c r="AJ2736" s="163"/>
      <c r="AK2736" s="164"/>
      <c r="AL2736" s="139"/>
      <c r="AM2736" s="139"/>
      <c r="AN2736" s="139"/>
      <c r="AO2736" s="139"/>
      <c r="BB2736" s="165"/>
      <c r="BC2736" s="161"/>
      <c r="BD2736" s="166"/>
      <c r="BJ2736" s="165"/>
      <c r="BK2736" s="161"/>
      <c r="BL2736" s="166"/>
      <c r="CJ2736" s="413"/>
      <c r="CK2736" s="413"/>
      <c r="CO2736" s="141"/>
    </row>
    <row r="2737" spans="1:93" s="5" customFormat="1" x14ac:dyDescent="0.25">
      <c r="A2737" s="139"/>
      <c r="B2737" s="139"/>
      <c r="C2737" s="139"/>
      <c r="D2737" s="139"/>
      <c r="E2737" s="139"/>
      <c r="F2737" s="139"/>
      <c r="G2737" s="139"/>
      <c r="H2737" s="139"/>
      <c r="I2737" s="139"/>
      <c r="J2737" s="139"/>
      <c r="K2737" s="139"/>
      <c r="L2737" s="139"/>
      <c r="M2737" s="139"/>
      <c r="N2737" s="139"/>
      <c r="O2737" s="139"/>
      <c r="P2737" s="139"/>
      <c r="Q2737" s="139"/>
      <c r="R2737" s="139"/>
      <c r="S2737" s="139"/>
      <c r="T2737" s="139"/>
      <c r="U2737" s="139"/>
      <c r="V2737" s="139"/>
      <c r="W2737" s="139"/>
      <c r="X2737" s="139"/>
      <c r="Y2737" s="139"/>
      <c r="Z2737" s="139"/>
      <c r="AA2737" s="139"/>
      <c r="AB2737" s="139"/>
      <c r="AC2737" s="139"/>
      <c r="AD2737" s="139"/>
      <c r="AE2737" s="139"/>
      <c r="AF2737" s="163"/>
      <c r="AG2737" s="163"/>
      <c r="AH2737" s="163"/>
      <c r="AI2737" s="163"/>
      <c r="AJ2737" s="163"/>
      <c r="AK2737" s="164"/>
      <c r="AL2737" s="139"/>
      <c r="AM2737" s="139"/>
      <c r="AN2737" s="139"/>
      <c r="AO2737" s="139"/>
      <c r="BB2737" s="165"/>
      <c r="BC2737" s="161"/>
      <c r="BD2737" s="166"/>
      <c r="BJ2737" s="165"/>
      <c r="BK2737" s="161"/>
      <c r="BL2737" s="166"/>
      <c r="CJ2737" s="413"/>
      <c r="CK2737" s="413"/>
      <c r="CO2737" s="141"/>
    </row>
    <row r="2738" spans="1:93" s="5" customFormat="1" x14ac:dyDescent="0.25">
      <c r="A2738" s="139"/>
      <c r="B2738" s="139"/>
      <c r="C2738" s="139"/>
      <c r="D2738" s="139"/>
      <c r="E2738" s="139"/>
      <c r="F2738" s="139"/>
      <c r="G2738" s="139"/>
      <c r="H2738" s="139"/>
      <c r="I2738" s="139"/>
      <c r="J2738" s="139"/>
      <c r="K2738" s="139"/>
      <c r="L2738" s="139"/>
      <c r="M2738" s="139"/>
      <c r="N2738" s="139"/>
      <c r="O2738" s="139"/>
      <c r="P2738" s="139"/>
      <c r="Q2738" s="139"/>
      <c r="R2738" s="139"/>
      <c r="S2738" s="139"/>
      <c r="T2738" s="139"/>
      <c r="U2738" s="139"/>
      <c r="V2738" s="139"/>
      <c r="W2738" s="139"/>
      <c r="X2738" s="139"/>
      <c r="Y2738" s="139"/>
      <c r="Z2738" s="139"/>
      <c r="AA2738" s="139"/>
      <c r="AB2738" s="139"/>
      <c r="AC2738" s="139"/>
      <c r="AD2738" s="139"/>
      <c r="AE2738" s="139"/>
      <c r="AF2738" s="163"/>
      <c r="AG2738" s="163"/>
      <c r="AH2738" s="163"/>
      <c r="AI2738" s="163"/>
      <c r="AJ2738" s="163"/>
      <c r="AK2738" s="164"/>
      <c r="AL2738" s="139"/>
      <c r="AM2738" s="139"/>
      <c r="AN2738" s="139"/>
      <c r="AO2738" s="139"/>
      <c r="BB2738" s="165"/>
      <c r="BC2738" s="161"/>
      <c r="BD2738" s="166"/>
      <c r="BJ2738" s="165"/>
      <c r="BK2738" s="161"/>
      <c r="BL2738" s="166"/>
      <c r="CJ2738" s="413"/>
      <c r="CK2738" s="413"/>
      <c r="CO2738" s="141"/>
    </row>
    <row r="2739" spans="1:93" s="5" customFormat="1" x14ac:dyDescent="0.25">
      <c r="A2739" s="139"/>
      <c r="B2739" s="139"/>
      <c r="C2739" s="139"/>
      <c r="D2739" s="139"/>
      <c r="E2739" s="139"/>
      <c r="F2739" s="139"/>
      <c r="G2739" s="139"/>
      <c r="H2739" s="139"/>
      <c r="I2739" s="139"/>
      <c r="J2739" s="139"/>
      <c r="K2739" s="139"/>
      <c r="L2739" s="139"/>
      <c r="M2739" s="139"/>
      <c r="N2739" s="139"/>
      <c r="O2739" s="139"/>
      <c r="P2739" s="139"/>
      <c r="Q2739" s="139"/>
      <c r="R2739" s="139"/>
      <c r="S2739" s="139"/>
      <c r="T2739" s="139"/>
      <c r="U2739" s="139"/>
      <c r="V2739" s="139"/>
      <c r="W2739" s="139"/>
      <c r="X2739" s="139"/>
      <c r="Y2739" s="139"/>
      <c r="Z2739" s="139"/>
      <c r="AA2739" s="139"/>
      <c r="AB2739" s="139"/>
      <c r="AC2739" s="139"/>
      <c r="AD2739" s="139"/>
      <c r="AE2739" s="139"/>
      <c r="AF2739" s="163"/>
      <c r="AG2739" s="163"/>
      <c r="AH2739" s="163"/>
      <c r="AI2739" s="163"/>
      <c r="AJ2739" s="163"/>
      <c r="AK2739" s="164"/>
      <c r="AL2739" s="139"/>
      <c r="AM2739" s="139"/>
      <c r="AN2739" s="139"/>
      <c r="AO2739" s="139"/>
      <c r="BB2739" s="165"/>
      <c r="BC2739" s="161"/>
      <c r="BD2739" s="166"/>
      <c r="BJ2739" s="165"/>
      <c r="BK2739" s="161"/>
      <c r="BL2739" s="166"/>
      <c r="CJ2739" s="413"/>
      <c r="CK2739" s="413"/>
      <c r="CO2739" s="141"/>
    </row>
    <row r="2740" spans="1:93" s="5" customFormat="1" x14ac:dyDescent="0.25">
      <c r="A2740" s="139"/>
      <c r="B2740" s="139"/>
      <c r="C2740" s="139"/>
      <c r="D2740" s="139"/>
      <c r="E2740" s="139"/>
      <c r="F2740" s="139"/>
      <c r="G2740" s="139"/>
      <c r="H2740" s="139"/>
      <c r="I2740" s="139"/>
      <c r="J2740" s="139"/>
      <c r="K2740" s="139"/>
      <c r="L2740" s="139"/>
      <c r="M2740" s="139"/>
      <c r="N2740" s="139"/>
      <c r="O2740" s="139"/>
      <c r="P2740" s="139"/>
      <c r="Q2740" s="139"/>
      <c r="R2740" s="139"/>
      <c r="S2740" s="139"/>
      <c r="T2740" s="139"/>
      <c r="U2740" s="139"/>
      <c r="V2740" s="139"/>
      <c r="W2740" s="139"/>
      <c r="X2740" s="139"/>
      <c r="Y2740" s="139"/>
      <c r="Z2740" s="139"/>
      <c r="AA2740" s="139"/>
      <c r="AB2740" s="139"/>
      <c r="AC2740" s="139"/>
      <c r="AD2740" s="139"/>
      <c r="AE2740" s="139"/>
      <c r="AF2740" s="163"/>
      <c r="AG2740" s="163"/>
      <c r="AH2740" s="163"/>
      <c r="AI2740" s="163"/>
      <c r="AJ2740" s="163"/>
      <c r="AK2740" s="164"/>
      <c r="AL2740" s="139"/>
      <c r="AM2740" s="139"/>
      <c r="AN2740" s="139"/>
      <c r="AO2740" s="139"/>
      <c r="BB2740" s="165"/>
      <c r="BC2740" s="161"/>
      <c r="BD2740" s="166"/>
      <c r="BJ2740" s="165"/>
      <c r="BK2740" s="161"/>
      <c r="BL2740" s="166"/>
      <c r="CJ2740" s="413"/>
      <c r="CK2740" s="413"/>
      <c r="CO2740" s="141"/>
    </row>
    <row r="2741" spans="1:93" s="5" customFormat="1" x14ac:dyDescent="0.25">
      <c r="A2741" s="139"/>
      <c r="B2741" s="139"/>
      <c r="C2741" s="139"/>
      <c r="D2741" s="139"/>
      <c r="E2741" s="139"/>
      <c r="F2741" s="139"/>
      <c r="G2741" s="139"/>
      <c r="H2741" s="139"/>
      <c r="I2741" s="139"/>
      <c r="J2741" s="139"/>
      <c r="K2741" s="139"/>
      <c r="L2741" s="139"/>
      <c r="M2741" s="139"/>
      <c r="N2741" s="139"/>
      <c r="O2741" s="139"/>
      <c r="P2741" s="139"/>
      <c r="Q2741" s="139"/>
      <c r="R2741" s="139"/>
      <c r="S2741" s="139"/>
      <c r="T2741" s="139"/>
      <c r="U2741" s="139"/>
      <c r="V2741" s="139"/>
      <c r="W2741" s="139"/>
      <c r="X2741" s="139"/>
      <c r="Y2741" s="139"/>
      <c r="Z2741" s="139"/>
      <c r="AA2741" s="139"/>
      <c r="AB2741" s="139"/>
      <c r="AC2741" s="139"/>
      <c r="AD2741" s="139"/>
      <c r="AE2741" s="139"/>
      <c r="AF2741" s="163"/>
      <c r="AG2741" s="163"/>
      <c r="AH2741" s="163"/>
      <c r="AI2741" s="163"/>
      <c r="AJ2741" s="163"/>
      <c r="AK2741" s="164"/>
      <c r="AL2741" s="139"/>
      <c r="AM2741" s="139"/>
      <c r="AN2741" s="139"/>
      <c r="AO2741" s="139"/>
      <c r="BB2741" s="165"/>
      <c r="BC2741" s="161"/>
      <c r="BD2741" s="166"/>
      <c r="BJ2741" s="165"/>
      <c r="BK2741" s="161"/>
      <c r="BL2741" s="166"/>
      <c r="CJ2741" s="413"/>
      <c r="CK2741" s="413"/>
      <c r="CO2741" s="141"/>
    </row>
    <row r="2742" spans="1:93" s="5" customFormat="1" x14ac:dyDescent="0.25">
      <c r="A2742" s="139"/>
      <c r="B2742" s="139"/>
      <c r="C2742" s="139"/>
      <c r="D2742" s="139"/>
      <c r="E2742" s="139"/>
      <c r="F2742" s="139"/>
      <c r="G2742" s="139"/>
      <c r="H2742" s="139"/>
      <c r="I2742" s="139"/>
      <c r="J2742" s="139"/>
      <c r="K2742" s="139"/>
      <c r="L2742" s="139"/>
      <c r="M2742" s="139"/>
      <c r="N2742" s="139"/>
      <c r="O2742" s="139"/>
      <c r="P2742" s="139"/>
      <c r="Q2742" s="139"/>
      <c r="R2742" s="139"/>
      <c r="S2742" s="139"/>
      <c r="T2742" s="139"/>
      <c r="U2742" s="139"/>
      <c r="V2742" s="139"/>
      <c r="W2742" s="139"/>
      <c r="X2742" s="139"/>
      <c r="Y2742" s="139"/>
      <c r="Z2742" s="139"/>
      <c r="AA2742" s="139"/>
      <c r="AB2742" s="139"/>
      <c r="AC2742" s="139"/>
      <c r="AD2742" s="139"/>
      <c r="AE2742" s="139"/>
      <c r="AF2742" s="163"/>
      <c r="AG2742" s="163"/>
      <c r="AH2742" s="163"/>
      <c r="AI2742" s="163"/>
      <c r="AJ2742" s="163"/>
      <c r="AK2742" s="164"/>
      <c r="AL2742" s="139"/>
      <c r="AM2742" s="139"/>
      <c r="AN2742" s="139"/>
      <c r="AO2742" s="139"/>
      <c r="BB2742" s="165"/>
      <c r="BC2742" s="161"/>
      <c r="BD2742" s="166"/>
      <c r="BJ2742" s="165"/>
      <c r="BK2742" s="161"/>
      <c r="BL2742" s="166"/>
      <c r="CJ2742" s="413"/>
      <c r="CK2742" s="413"/>
      <c r="CO2742" s="141"/>
    </row>
    <row r="2743" spans="1:93" s="5" customFormat="1" x14ac:dyDescent="0.25">
      <c r="A2743" s="139"/>
      <c r="B2743" s="139"/>
      <c r="C2743" s="139"/>
      <c r="D2743" s="139"/>
      <c r="E2743" s="139"/>
      <c r="F2743" s="139"/>
      <c r="G2743" s="139"/>
      <c r="H2743" s="139"/>
      <c r="I2743" s="139"/>
      <c r="J2743" s="139"/>
      <c r="K2743" s="139"/>
      <c r="L2743" s="139"/>
      <c r="M2743" s="139"/>
      <c r="N2743" s="139"/>
      <c r="O2743" s="139"/>
      <c r="P2743" s="139"/>
      <c r="Q2743" s="139"/>
      <c r="R2743" s="139"/>
      <c r="S2743" s="139"/>
      <c r="T2743" s="139"/>
      <c r="U2743" s="139"/>
      <c r="V2743" s="139"/>
      <c r="W2743" s="139"/>
      <c r="X2743" s="139"/>
      <c r="Y2743" s="139"/>
      <c r="Z2743" s="139"/>
      <c r="AA2743" s="139"/>
      <c r="AB2743" s="139"/>
      <c r="AC2743" s="139"/>
      <c r="AD2743" s="139"/>
      <c r="AE2743" s="139"/>
      <c r="AF2743" s="163"/>
      <c r="AG2743" s="163"/>
      <c r="AH2743" s="163"/>
      <c r="AI2743" s="163"/>
      <c r="AJ2743" s="163"/>
      <c r="AK2743" s="164"/>
      <c r="AL2743" s="139"/>
      <c r="AM2743" s="139"/>
      <c r="AN2743" s="139"/>
      <c r="AO2743" s="139"/>
      <c r="BB2743" s="165"/>
      <c r="BC2743" s="161"/>
      <c r="BD2743" s="166"/>
      <c r="BJ2743" s="165"/>
      <c r="BK2743" s="161"/>
      <c r="BL2743" s="166"/>
      <c r="CJ2743" s="413"/>
      <c r="CK2743" s="413"/>
      <c r="CO2743" s="141"/>
    </row>
    <row r="2744" spans="1:93" s="5" customFormat="1" x14ac:dyDescent="0.25">
      <c r="A2744" s="139"/>
      <c r="B2744" s="139"/>
      <c r="C2744" s="139"/>
      <c r="D2744" s="139"/>
      <c r="E2744" s="139"/>
      <c r="F2744" s="139"/>
      <c r="G2744" s="139"/>
      <c r="H2744" s="139"/>
      <c r="I2744" s="139"/>
      <c r="J2744" s="139"/>
      <c r="K2744" s="139"/>
      <c r="L2744" s="139"/>
      <c r="M2744" s="139"/>
      <c r="N2744" s="139"/>
      <c r="O2744" s="139"/>
      <c r="P2744" s="139"/>
      <c r="Q2744" s="139"/>
      <c r="R2744" s="139"/>
      <c r="S2744" s="139"/>
      <c r="T2744" s="139"/>
      <c r="U2744" s="139"/>
      <c r="V2744" s="139"/>
      <c r="W2744" s="139"/>
      <c r="X2744" s="139"/>
      <c r="Y2744" s="139"/>
      <c r="Z2744" s="139"/>
      <c r="AA2744" s="139"/>
      <c r="AB2744" s="139"/>
      <c r="AC2744" s="139"/>
      <c r="AD2744" s="139"/>
      <c r="AE2744" s="139"/>
      <c r="AF2744" s="163"/>
      <c r="AG2744" s="163"/>
      <c r="AH2744" s="163"/>
      <c r="AI2744" s="163"/>
      <c r="AJ2744" s="163"/>
      <c r="AK2744" s="164"/>
      <c r="AL2744" s="139"/>
      <c r="AM2744" s="139"/>
      <c r="AN2744" s="139"/>
      <c r="AO2744" s="139"/>
      <c r="BB2744" s="165"/>
      <c r="BC2744" s="161"/>
      <c r="BD2744" s="166"/>
      <c r="BJ2744" s="165"/>
      <c r="BK2744" s="161"/>
      <c r="BL2744" s="166"/>
      <c r="CJ2744" s="413"/>
      <c r="CK2744" s="413"/>
      <c r="CO2744" s="141"/>
    </row>
    <row r="2745" spans="1:93" s="5" customFormat="1" x14ac:dyDescent="0.25">
      <c r="A2745" s="139"/>
      <c r="B2745" s="139"/>
      <c r="C2745" s="139"/>
      <c r="D2745" s="139"/>
      <c r="E2745" s="139"/>
      <c r="F2745" s="139"/>
      <c r="G2745" s="139"/>
      <c r="H2745" s="139"/>
      <c r="I2745" s="139"/>
      <c r="J2745" s="139"/>
      <c r="K2745" s="139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39"/>
      <c r="V2745" s="139"/>
      <c r="W2745" s="139"/>
      <c r="X2745" s="139"/>
      <c r="Y2745" s="139"/>
      <c r="Z2745" s="139"/>
      <c r="AA2745" s="139"/>
      <c r="AB2745" s="139"/>
      <c r="AC2745" s="139"/>
      <c r="AD2745" s="139"/>
      <c r="AE2745" s="139"/>
      <c r="AF2745" s="163"/>
      <c r="AG2745" s="163"/>
      <c r="AH2745" s="163"/>
      <c r="AI2745" s="163"/>
      <c r="AJ2745" s="163"/>
      <c r="AK2745" s="164"/>
      <c r="AL2745" s="139"/>
      <c r="AM2745" s="139"/>
      <c r="AN2745" s="139"/>
      <c r="AO2745" s="139"/>
      <c r="BB2745" s="165"/>
      <c r="BC2745" s="161"/>
      <c r="BD2745" s="166"/>
      <c r="BJ2745" s="165"/>
      <c r="BK2745" s="161"/>
      <c r="BL2745" s="166"/>
      <c r="CJ2745" s="413"/>
      <c r="CK2745" s="413"/>
      <c r="CO2745" s="141"/>
    </row>
    <row r="2746" spans="1:93" s="5" customFormat="1" x14ac:dyDescent="0.25">
      <c r="A2746" s="139"/>
      <c r="B2746" s="139"/>
      <c r="C2746" s="139"/>
      <c r="D2746" s="139"/>
      <c r="E2746" s="139"/>
      <c r="F2746" s="139"/>
      <c r="G2746" s="139"/>
      <c r="H2746" s="139"/>
      <c r="I2746" s="139"/>
      <c r="J2746" s="139"/>
      <c r="K2746" s="139"/>
      <c r="L2746" s="139"/>
      <c r="M2746" s="139"/>
      <c r="N2746" s="139"/>
      <c r="O2746" s="139"/>
      <c r="P2746" s="139"/>
      <c r="Q2746" s="139"/>
      <c r="R2746" s="139"/>
      <c r="S2746" s="139"/>
      <c r="T2746" s="139"/>
      <c r="U2746" s="139"/>
      <c r="V2746" s="139"/>
      <c r="W2746" s="139"/>
      <c r="X2746" s="139"/>
      <c r="Y2746" s="139"/>
      <c r="Z2746" s="139"/>
      <c r="AA2746" s="139"/>
      <c r="AB2746" s="139"/>
      <c r="AC2746" s="139"/>
      <c r="AD2746" s="139"/>
      <c r="AE2746" s="139"/>
      <c r="AF2746" s="163"/>
      <c r="AG2746" s="163"/>
      <c r="AH2746" s="163"/>
      <c r="AI2746" s="163"/>
      <c r="AJ2746" s="163"/>
      <c r="AK2746" s="164"/>
      <c r="AL2746" s="139"/>
      <c r="AM2746" s="139"/>
      <c r="AN2746" s="139"/>
      <c r="AO2746" s="139"/>
      <c r="BB2746" s="165"/>
      <c r="BC2746" s="161"/>
      <c r="BD2746" s="166"/>
      <c r="BJ2746" s="165"/>
      <c r="BK2746" s="161"/>
      <c r="BL2746" s="166"/>
      <c r="CJ2746" s="413"/>
      <c r="CK2746" s="413"/>
      <c r="CO2746" s="141"/>
    </row>
    <row r="2747" spans="1:93" s="5" customFormat="1" x14ac:dyDescent="0.25">
      <c r="A2747" s="139"/>
      <c r="B2747" s="139"/>
      <c r="C2747" s="139"/>
      <c r="D2747" s="139"/>
      <c r="E2747" s="139"/>
      <c r="F2747" s="139"/>
      <c r="G2747" s="139"/>
      <c r="H2747" s="139"/>
      <c r="I2747" s="139"/>
      <c r="J2747" s="139"/>
      <c r="K2747" s="139"/>
      <c r="L2747" s="139"/>
      <c r="M2747" s="139"/>
      <c r="N2747" s="139"/>
      <c r="O2747" s="139"/>
      <c r="P2747" s="139"/>
      <c r="Q2747" s="139"/>
      <c r="R2747" s="139"/>
      <c r="S2747" s="139"/>
      <c r="T2747" s="139"/>
      <c r="U2747" s="139"/>
      <c r="V2747" s="139"/>
      <c r="W2747" s="139"/>
      <c r="X2747" s="139"/>
      <c r="Y2747" s="139"/>
      <c r="Z2747" s="139"/>
      <c r="AA2747" s="139"/>
      <c r="AB2747" s="139"/>
      <c r="AC2747" s="139"/>
      <c r="AD2747" s="139"/>
      <c r="AE2747" s="139"/>
      <c r="AF2747" s="163"/>
      <c r="AG2747" s="163"/>
      <c r="AH2747" s="163"/>
      <c r="AI2747" s="163"/>
      <c r="AJ2747" s="163"/>
      <c r="AK2747" s="164"/>
      <c r="AL2747" s="139"/>
      <c r="AM2747" s="139"/>
      <c r="AN2747" s="139"/>
      <c r="AO2747" s="139"/>
      <c r="BB2747" s="165"/>
      <c r="BC2747" s="161"/>
      <c r="BD2747" s="166"/>
      <c r="BJ2747" s="165"/>
      <c r="BK2747" s="161"/>
      <c r="BL2747" s="166"/>
      <c r="CJ2747" s="413"/>
      <c r="CK2747" s="413"/>
      <c r="CO2747" s="141"/>
    </row>
    <row r="2748" spans="1:93" s="5" customFormat="1" x14ac:dyDescent="0.25">
      <c r="A2748" s="139"/>
      <c r="B2748" s="139"/>
      <c r="C2748" s="139"/>
      <c r="D2748" s="139"/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/>
      <c r="AA2748" s="139"/>
      <c r="AB2748" s="139"/>
      <c r="AC2748" s="139"/>
      <c r="AD2748" s="139"/>
      <c r="AE2748" s="139"/>
      <c r="AF2748" s="163"/>
      <c r="AG2748" s="163"/>
      <c r="AH2748" s="163"/>
      <c r="AI2748" s="163"/>
      <c r="AJ2748" s="163"/>
      <c r="AK2748" s="164"/>
      <c r="AL2748" s="139"/>
      <c r="AM2748" s="139"/>
      <c r="AN2748" s="139"/>
      <c r="AO2748" s="139"/>
      <c r="BB2748" s="165"/>
      <c r="BC2748" s="161"/>
      <c r="BD2748" s="166"/>
      <c r="BJ2748" s="165"/>
      <c r="BK2748" s="161"/>
      <c r="BL2748" s="166"/>
      <c r="CJ2748" s="413"/>
      <c r="CK2748" s="413"/>
      <c r="CO2748" s="141"/>
    </row>
    <row r="2749" spans="1:93" s="5" customFormat="1" x14ac:dyDescent="0.25">
      <c r="A2749" s="139"/>
      <c r="B2749" s="139"/>
      <c r="C2749" s="139"/>
      <c r="D2749" s="139"/>
      <c r="E2749" s="139"/>
      <c r="F2749" s="139"/>
      <c r="G2749" s="139"/>
      <c r="H2749" s="139"/>
      <c r="I2749" s="139"/>
      <c r="J2749" s="139"/>
      <c r="K2749" s="139"/>
      <c r="L2749" s="139"/>
      <c r="M2749" s="139"/>
      <c r="N2749" s="139"/>
      <c r="O2749" s="139"/>
      <c r="P2749" s="139"/>
      <c r="Q2749" s="139"/>
      <c r="R2749" s="139"/>
      <c r="S2749" s="139"/>
      <c r="T2749" s="139"/>
      <c r="U2749" s="139"/>
      <c r="V2749" s="139"/>
      <c r="W2749" s="139"/>
      <c r="X2749" s="139"/>
      <c r="Y2749" s="139"/>
      <c r="Z2749" s="139"/>
      <c r="AA2749" s="139"/>
      <c r="AB2749" s="139"/>
      <c r="AC2749" s="139"/>
      <c r="AD2749" s="139"/>
      <c r="AE2749" s="139"/>
      <c r="AF2749" s="163"/>
      <c r="AG2749" s="163"/>
      <c r="AH2749" s="163"/>
      <c r="AI2749" s="163"/>
      <c r="AJ2749" s="163"/>
      <c r="AK2749" s="164"/>
      <c r="AL2749" s="139"/>
      <c r="AM2749" s="139"/>
      <c r="AN2749" s="139"/>
      <c r="AO2749" s="139"/>
      <c r="BB2749" s="165"/>
      <c r="BC2749" s="161"/>
      <c r="BD2749" s="166"/>
      <c r="BJ2749" s="165"/>
      <c r="BK2749" s="161"/>
      <c r="BL2749" s="166"/>
      <c r="CJ2749" s="413"/>
      <c r="CK2749" s="413"/>
      <c r="CO2749" s="141"/>
    </row>
    <row r="2750" spans="1:93" s="5" customFormat="1" x14ac:dyDescent="0.25">
      <c r="A2750" s="139"/>
      <c r="B2750" s="139"/>
      <c r="C2750" s="139"/>
      <c r="D2750" s="139"/>
      <c r="E2750" s="139"/>
      <c r="F2750" s="139"/>
      <c r="G2750" s="139"/>
      <c r="H2750" s="139"/>
      <c r="I2750" s="139"/>
      <c r="J2750" s="139"/>
      <c r="K2750" s="139"/>
      <c r="L2750" s="139"/>
      <c r="M2750" s="139"/>
      <c r="N2750" s="139"/>
      <c r="O2750" s="139"/>
      <c r="P2750" s="139"/>
      <c r="Q2750" s="139"/>
      <c r="R2750" s="139"/>
      <c r="S2750" s="139"/>
      <c r="T2750" s="139"/>
      <c r="U2750" s="139"/>
      <c r="V2750" s="139"/>
      <c r="W2750" s="139"/>
      <c r="X2750" s="139"/>
      <c r="Y2750" s="139"/>
      <c r="Z2750" s="139"/>
      <c r="AA2750" s="139"/>
      <c r="AB2750" s="139"/>
      <c r="AC2750" s="139"/>
      <c r="AD2750" s="139"/>
      <c r="AE2750" s="139"/>
      <c r="AF2750" s="163"/>
      <c r="AG2750" s="163"/>
      <c r="AH2750" s="163"/>
      <c r="AI2750" s="163"/>
      <c r="AJ2750" s="163"/>
      <c r="AK2750" s="164"/>
      <c r="AL2750" s="139"/>
      <c r="AM2750" s="139"/>
      <c r="AN2750" s="139"/>
      <c r="AO2750" s="139"/>
      <c r="BB2750" s="165"/>
      <c r="BC2750" s="161"/>
      <c r="BD2750" s="166"/>
      <c r="BJ2750" s="165"/>
      <c r="BK2750" s="161"/>
      <c r="BL2750" s="166"/>
      <c r="CJ2750" s="413"/>
      <c r="CK2750" s="413"/>
      <c r="CO2750" s="141"/>
    </row>
    <row r="2751" spans="1:93" s="5" customFormat="1" x14ac:dyDescent="0.25">
      <c r="A2751" s="139"/>
      <c r="B2751" s="139"/>
      <c r="C2751" s="139"/>
      <c r="D2751" s="139"/>
      <c r="E2751" s="139"/>
      <c r="F2751" s="139"/>
      <c r="G2751" s="139"/>
      <c r="H2751" s="139"/>
      <c r="I2751" s="139"/>
      <c r="J2751" s="139"/>
      <c r="K2751" s="139"/>
      <c r="L2751" s="139"/>
      <c r="M2751" s="139"/>
      <c r="N2751" s="139"/>
      <c r="O2751" s="139"/>
      <c r="P2751" s="139"/>
      <c r="Q2751" s="139"/>
      <c r="R2751" s="139"/>
      <c r="S2751" s="139"/>
      <c r="T2751" s="139"/>
      <c r="U2751" s="139"/>
      <c r="V2751" s="139"/>
      <c r="W2751" s="139"/>
      <c r="X2751" s="139"/>
      <c r="Y2751" s="139"/>
      <c r="Z2751" s="139"/>
      <c r="AA2751" s="139"/>
      <c r="AB2751" s="139"/>
      <c r="AC2751" s="139"/>
      <c r="AD2751" s="139"/>
      <c r="AE2751" s="139"/>
      <c r="AF2751" s="163"/>
      <c r="AG2751" s="163"/>
      <c r="AH2751" s="163"/>
      <c r="AI2751" s="163"/>
      <c r="AJ2751" s="163"/>
      <c r="AK2751" s="164"/>
      <c r="AL2751" s="139"/>
      <c r="AM2751" s="139"/>
      <c r="AN2751" s="139"/>
      <c r="AO2751" s="139"/>
      <c r="BB2751" s="165"/>
      <c r="BC2751" s="161"/>
      <c r="BD2751" s="166"/>
      <c r="BJ2751" s="165"/>
      <c r="BK2751" s="161"/>
      <c r="BL2751" s="166"/>
      <c r="CJ2751" s="413"/>
      <c r="CK2751" s="413"/>
      <c r="CO2751" s="141"/>
    </row>
    <row r="2752" spans="1:93" s="5" customFormat="1" x14ac:dyDescent="0.25">
      <c r="A2752" s="139"/>
      <c r="B2752" s="139"/>
      <c r="C2752" s="139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  <c r="AB2752" s="139"/>
      <c r="AC2752" s="139"/>
      <c r="AD2752" s="139"/>
      <c r="AE2752" s="139"/>
      <c r="AF2752" s="163"/>
      <c r="AG2752" s="163"/>
      <c r="AH2752" s="163"/>
      <c r="AI2752" s="163"/>
      <c r="AJ2752" s="163"/>
      <c r="AK2752" s="164"/>
      <c r="AL2752" s="139"/>
      <c r="AM2752" s="139"/>
      <c r="AN2752" s="139"/>
      <c r="AO2752" s="139"/>
      <c r="BB2752" s="165"/>
      <c r="BC2752" s="161"/>
      <c r="BD2752" s="166"/>
      <c r="BJ2752" s="165"/>
      <c r="BK2752" s="161"/>
      <c r="BL2752" s="166"/>
      <c r="CJ2752" s="413"/>
      <c r="CK2752" s="413"/>
      <c r="CO2752" s="141"/>
    </row>
    <row r="2753" spans="1:93" s="5" customFormat="1" x14ac:dyDescent="0.25">
      <c r="A2753" s="139"/>
      <c r="B2753" s="139"/>
      <c r="C2753" s="139"/>
      <c r="D2753" s="139"/>
      <c r="E2753" s="139"/>
      <c r="F2753" s="139"/>
      <c r="G2753" s="139"/>
      <c r="H2753" s="139"/>
      <c r="I2753" s="139"/>
      <c r="J2753" s="139"/>
      <c r="K2753" s="139"/>
      <c r="L2753" s="139"/>
      <c r="M2753" s="139"/>
      <c r="N2753" s="139"/>
      <c r="O2753" s="139"/>
      <c r="P2753" s="139"/>
      <c r="Q2753" s="139"/>
      <c r="R2753" s="139"/>
      <c r="S2753" s="139"/>
      <c r="T2753" s="139"/>
      <c r="U2753" s="139"/>
      <c r="V2753" s="139"/>
      <c r="W2753" s="139"/>
      <c r="X2753" s="139"/>
      <c r="Y2753" s="139"/>
      <c r="Z2753" s="139"/>
      <c r="AA2753" s="139"/>
      <c r="AB2753" s="139"/>
      <c r="AC2753" s="139"/>
      <c r="AD2753" s="139"/>
      <c r="AE2753" s="139"/>
      <c r="AF2753" s="163"/>
      <c r="AG2753" s="163"/>
      <c r="AH2753" s="163"/>
      <c r="AI2753" s="163"/>
      <c r="AJ2753" s="163"/>
      <c r="AK2753" s="164"/>
      <c r="AL2753" s="139"/>
      <c r="AM2753" s="139"/>
      <c r="AN2753" s="139"/>
      <c r="AO2753" s="139"/>
      <c r="BB2753" s="165"/>
      <c r="BC2753" s="161"/>
      <c r="BD2753" s="166"/>
      <c r="BJ2753" s="165"/>
      <c r="BK2753" s="161"/>
      <c r="BL2753" s="166"/>
      <c r="CJ2753" s="413"/>
      <c r="CK2753" s="413"/>
      <c r="CO2753" s="141"/>
    </row>
    <row r="2754" spans="1:93" s="5" customFormat="1" x14ac:dyDescent="0.25">
      <c r="A2754" s="139"/>
      <c r="B2754" s="139"/>
      <c r="C2754" s="139"/>
      <c r="D2754" s="139"/>
      <c r="E2754" s="139"/>
      <c r="F2754" s="139"/>
      <c r="G2754" s="139"/>
      <c r="H2754" s="139"/>
      <c r="I2754" s="139"/>
      <c r="J2754" s="139"/>
      <c r="K2754" s="139"/>
      <c r="L2754" s="139"/>
      <c r="M2754" s="139"/>
      <c r="N2754" s="139"/>
      <c r="O2754" s="139"/>
      <c r="P2754" s="139"/>
      <c r="Q2754" s="139"/>
      <c r="R2754" s="139"/>
      <c r="S2754" s="139"/>
      <c r="T2754" s="139"/>
      <c r="U2754" s="139"/>
      <c r="V2754" s="139"/>
      <c r="W2754" s="139"/>
      <c r="X2754" s="139"/>
      <c r="Y2754" s="139"/>
      <c r="Z2754" s="139"/>
      <c r="AA2754" s="139"/>
      <c r="AB2754" s="139"/>
      <c r="AC2754" s="139"/>
      <c r="AD2754" s="139"/>
      <c r="AE2754" s="139"/>
      <c r="AF2754" s="163"/>
      <c r="AG2754" s="163"/>
      <c r="AH2754" s="163"/>
      <c r="AI2754" s="163"/>
      <c r="AJ2754" s="163"/>
      <c r="AK2754" s="164"/>
      <c r="AL2754" s="139"/>
      <c r="AM2754" s="139"/>
      <c r="AN2754" s="139"/>
      <c r="AO2754" s="139"/>
      <c r="BB2754" s="165"/>
      <c r="BC2754" s="161"/>
      <c r="BD2754" s="166"/>
      <c r="BJ2754" s="165"/>
      <c r="BK2754" s="161"/>
      <c r="BL2754" s="166"/>
      <c r="CJ2754" s="413"/>
      <c r="CK2754" s="413"/>
      <c r="CO2754" s="141"/>
    </row>
    <row r="2755" spans="1:93" s="5" customFormat="1" x14ac:dyDescent="0.25">
      <c r="A2755" s="139"/>
      <c r="B2755" s="139"/>
      <c r="C2755" s="139"/>
      <c r="D2755" s="139"/>
      <c r="E2755" s="139"/>
      <c r="F2755" s="139"/>
      <c r="G2755" s="139"/>
      <c r="H2755" s="139"/>
      <c r="I2755" s="139"/>
      <c r="J2755" s="139"/>
      <c r="K2755" s="139"/>
      <c r="L2755" s="139"/>
      <c r="M2755" s="139"/>
      <c r="N2755" s="139"/>
      <c r="O2755" s="139"/>
      <c r="P2755" s="139"/>
      <c r="Q2755" s="139"/>
      <c r="R2755" s="139"/>
      <c r="S2755" s="139"/>
      <c r="T2755" s="139"/>
      <c r="U2755" s="139"/>
      <c r="V2755" s="139"/>
      <c r="W2755" s="139"/>
      <c r="X2755" s="139"/>
      <c r="Y2755" s="139"/>
      <c r="Z2755" s="139"/>
      <c r="AA2755" s="139"/>
      <c r="AB2755" s="139"/>
      <c r="AC2755" s="139"/>
      <c r="AD2755" s="139"/>
      <c r="AE2755" s="139"/>
      <c r="AF2755" s="163"/>
      <c r="AG2755" s="163"/>
      <c r="AH2755" s="163"/>
      <c r="AI2755" s="163"/>
      <c r="AJ2755" s="163"/>
      <c r="AK2755" s="164"/>
      <c r="AL2755" s="139"/>
      <c r="AM2755" s="139"/>
      <c r="AN2755" s="139"/>
      <c r="AO2755" s="139"/>
      <c r="BB2755" s="165"/>
      <c r="BC2755" s="161"/>
      <c r="BD2755" s="166"/>
      <c r="BJ2755" s="165"/>
      <c r="BK2755" s="161"/>
      <c r="BL2755" s="166"/>
      <c r="CJ2755" s="413"/>
      <c r="CK2755" s="413"/>
      <c r="CO2755" s="141"/>
    </row>
    <row r="2756" spans="1:93" s="5" customFormat="1" x14ac:dyDescent="0.25">
      <c r="A2756" s="139"/>
      <c r="B2756" s="139"/>
      <c r="C2756" s="139"/>
      <c r="D2756" s="139"/>
      <c r="E2756" s="139"/>
      <c r="F2756" s="139"/>
      <c r="G2756" s="139"/>
      <c r="H2756" s="139"/>
      <c r="I2756" s="139"/>
      <c r="J2756" s="139"/>
      <c r="K2756" s="139"/>
      <c r="L2756" s="139"/>
      <c r="M2756" s="139"/>
      <c r="N2756" s="139"/>
      <c r="O2756" s="139"/>
      <c r="P2756" s="139"/>
      <c r="Q2756" s="139"/>
      <c r="R2756" s="139"/>
      <c r="S2756" s="139"/>
      <c r="T2756" s="139"/>
      <c r="U2756" s="139"/>
      <c r="V2756" s="139"/>
      <c r="W2756" s="139"/>
      <c r="X2756" s="139"/>
      <c r="Y2756" s="139"/>
      <c r="Z2756" s="139"/>
      <c r="AA2756" s="139"/>
      <c r="AB2756" s="139"/>
      <c r="AC2756" s="139"/>
      <c r="AD2756" s="139"/>
      <c r="AE2756" s="139"/>
      <c r="AF2756" s="163"/>
      <c r="AG2756" s="163"/>
      <c r="AH2756" s="163"/>
      <c r="AI2756" s="163"/>
      <c r="AJ2756" s="163"/>
      <c r="AK2756" s="164"/>
      <c r="AL2756" s="139"/>
      <c r="AM2756" s="139"/>
      <c r="AN2756" s="139"/>
      <c r="AO2756" s="139"/>
      <c r="BB2756" s="165"/>
      <c r="BC2756" s="161"/>
      <c r="BD2756" s="166"/>
      <c r="BJ2756" s="165"/>
      <c r="BK2756" s="161"/>
      <c r="BL2756" s="166"/>
      <c r="CJ2756" s="413"/>
      <c r="CK2756" s="413"/>
      <c r="CO2756" s="141"/>
    </row>
    <row r="2757" spans="1:93" s="5" customFormat="1" x14ac:dyDescent="0.25">
      <c r="A2757" s="139"/>
      <c r="B2757" s="139"/>
      <c r="C2757" s="139"/>
      <c r="D2757" s="139"/>
      <c r="E2757" s="139"/>
      <c r="F2757" s="139"/>
      <c r="G2757" s="139"/>
      <c r="H2757" s="139"/>
      <c r="I2757" s="139"/>
      <c r="J2757" s="139"/>
      <c r="K2757" s="139"/>
      <c r="L2757" s="139"/>
      <c r="M2757" s="139"/>
      <c r="N2757" s="139"/>
      <c r="O2757" s="139"/>
      <c r="P2757" s="139"/>
      <c r="Q2757" s="139"/>
      <c r="R2757" s="139"/>
      <c r="S2757" s="139"/>
      <c r="T2757" s="139"/>
      <c r="U2757" s="139"/>
      <c r="V2757" s="139"/>
      <c r="W2757" s="139"/>
      <c r="X2757" s="139"/>
      <c r="Y2757" s="139"/>
      <c r="Z2757" s="139"/>
      <c r="AA2757" s="139"/>
      <c r="AB2757" s="139"/>
      <c r="AC2757" s="139"/>
      <c r="AD2757" s="139"/>
      <c r="AE2757" s="139"/>
      <c r="AF2757" s="163"/>
      <c r="AG2757" s="163"/>
      <c r="AH2757" s="163"/>
      <c r="AI2757" s="163"/>
      <c r="AJ2757" s="163"/>
      <c r="AK2757" s="164"/>
      <c r="AL2757" s="139"/>
      <c r="AM2757" s="139"/>
      <c r="AN2757" s="139"/>
      <c r="AO2757" s="139"/>
      <c r="BB2757" s="165"/>
      <c r="BC2757" s="161"/>
      <c r="BD2757" s="166"/>
      <c r="BJ2757" s="165"/>
      <c r="BK2757" s="161"/>
      <c r="BL2757" s="166"/>
      <c r="CJ2757" s="413"/>
      <c r="CK2757" s="413"/>
      <c r="CO2757" s="141"/>
    </row>
    <row r="2758" spans="1:93" s="5" customFormat="1" x14ac:dyDescent="0.25">
      <c r="A2758" s="139"/>
      <c r="B2758" s="139"/>
      <c r="C2758" s="139"/>
      <c r="D2758" s="139"/>
      <c r="E2758" s="139"/>
      <c r="F2758" s="139"/>
      <c r="G2758" s="139"/>
      <c r="H2758" s="139"/>
      <c r="I2758" s="139"/>
      <c r="J2758" s="139"/>
      <c r="K2758" s="139"/>
      <c r="L2758" s="139"/>
      <c r="M2758" s="139"/>
      <c r="N2758" s="139"/>
      <c r="O2758" s="139"/>
      <c r="P2758" s="139"/>
      <c r="Q2758" s="139"/>
      <c r="R2758" s="139"/>
      <c r="S2758" s="139"/>
      <c r="T2758" s="139"/>
      <c r="U2758" s="139"/>
      <c r="V2758" s="139"/>
      <c r="W2758" s="139"/>
      <c r="X2758" s="139"/>
      <c r="Y2758" s="139"/>
      <c r="Z2758" s="139"/>
      <c r="AA2758" s="139"/>
      <c r="AB2758" s="139"/>
      <c r="AC2758" s="139"/>
      <c r="AD2758" s="139"/>
      <c r="AE2758" s="139"/>
      <c r="AF2758" s="163"/>
      <c r="AG2758" s="163"/>
      <c r="AH2758" s="163"/>
      <c r="AI2758" s="163"/>
      <c r="AJ2758" s="163"/>
      <c r="AK2758" s="164"/>
      <c r="AL2758" s="139"/>
      <c r="AM2758" s="139"/>
      <c r="AN2758" s="139"/>
      <c r="AO2758" s="139"/>
      <c r="BB2758" s="165"/>
      <c r="BC2758" s="161"/>
      <c r="BD2758" s="166"/>
      <c r="BJ2758" s="165"/>
      <c r="BK2758" s="161"/>
      <c r="BL2758" s="166"/>
      <c r="CJ2758" s="413"/>
      <c r="CK2758" s="413"/>
      <c r="CO2758" s="141"/>
    </row>
    <row r="2759" spans="1:93" s="5" customFormat="1" x14ac:dyDescent="0.25">
      <c r="A2759" s="139"/>
      <c r="B2759" s="139"/>
      <c r="C2759" s="139"/>
      <c r="D2759" s="139"/>
      <c r="E2759" s="139"/>
      <c r="F2759" s="139"/>
      <c r="G2759" s="139"/>
      <c r="H2759" s="139"/>
      <c r="I2759" s="139"/>
      <c r="J2759" s="139"/>
      <c r="K2759" s="139"/>
      <c r="L2759" s="139"/>
      <c r="M2759" s="139"/>
      <c r="N2759" s="139"/>
      <c r="O2759" s="139"/>
      <c r="P2759" s="139"/>
      <c r="Q2759" s="139"/>
      <c r="R2759" s="139"/>
      <c r="S2759" s="139"/>
      <c r="T2759" s="139"/>
      <c r="U2759" s="139"/>
      <c r="V2759" s="139"/>
      <c r="W2759" s="139"/>
      <c r="X2759" s="139"/>
      <c r="Y2759" s="139"/>
      <c r="Z2759" s="139"/>
      <c r="AA2759" s="139"/>
      <c r="AB2759" s="139"/>
      <c r="AC2759" s="139"/>
      <c r="AD2759" s="139"/>
      <c r="AE2759" s="139"/>
      <c r="AF2759" s="163"/>
      <c r="AG2759" s="163"/>
      <c r="AH2759" s="163"/>
      <c r="AI2759" s="163"/>
      <c r="AJ2759" s="163"/>
      <c r="AK2759" s="164"/>
      <c r="AL2759" s="139"/>
      <c r="AM2759" s="139"/>
      <c r="AN2759" s="139"/>
      <c r="AO2759" s="139"/>
      <c r="BB2759" s="165"/>
      <c r="BC2759" s="161"/>
      <c r="BD2759" s="166"/>
      <c r="BJ2759" s="165"/>
      <c r="BK2759" s="161"/>
      <c r="BL2759" s="166"/>
      <c r="CJ2759" s="413"/>
      <c r="CK2759" s="413"/>
      <c r="CO2759" s="141"/>
    </row>
    <row r="2760" spans="1:93" s="5" customFormat="1" x14ac:dyDescent="0.25">
      <c r="A2760" s="139"/>
      <c r="B2760" s="139"/>
      <c r="C2760" s="139"/>
      <c r="D2760" s="139"/>
      <c r="E2760" s="139"/>
      <c r="F2760" s="139"/>
      <c r="G2760" s="139"/>
      <c r="H2760" s="139"/>
      <c r="I2760" s="139"/>
      <c r="J2760" s="139"/>
      <c r="K2760" s="139"/>
      <c r="L2760" s="139"/>
      <c r="M2760" s="139"/>
      <c r="N2760" s="139"/>
      <c r="O2760" s="139"/>
      <c r="P2760" s="139"/>
      <c r="Q2760" s="139"/>
      <c r="R2760" s="139"/>
      <c r="S2760" s="139"/>
      <c r="T2760" s="139"/>
      <c r="U2760" s="139"/>
      <c r="V2760" s="139"/>
      <c r="W2760" s="139"/>
      <c r="X2760" s="139"/>
      <c r="Y2760" s="139"/>
      <c r="Z2760" s="139"/>
      <c r="AA2760" s="139"/>
      <c r="AB2760" s="139"/>
      <c r="AC2760" s="139"/>
      <c r="AD2760" s="139"/>
      <c r="AE2760" s="139"/>
      <c r="AF2760" s="163"/>
      <c r="AG2760" s="163"/>
      <c r="AH2760" s="163"/>
      <c r="AI2760" s="163"/>
      <c r="AJ2760" s="163"/>
      <c r="AK2760" s="164"/>
      <c r="AL2760" s="139"/>
      <c r="AM2760" s="139"/>
      <c r="AN2760" s="139"/>
      <c r="AO2760" s="139"/>
      <c r="BB2760" s="165"/>
      <c r="BC2760" s="161"/>
      <c r="BD2760" s="166"/>
      <c r="BJ2760" s="165"/>
      <c r="BK2760" s="161"/>
      <c r="BL2760" s="166"/>
      <c r="CJ2760" s="413"/>
      <c r="CK2760" s="413"/>
      <c r="CO2760" s="141"/>
    </row>
    <row r="2761" spans="1:93" s="5" customFormat="1" x14ac:dyDescent="0.25">
      <c r="A2761" s="139"/>
      <c r="B2761" s="139"/>
      <c r="C2761" s="139"/>
      <c r="D2761" s="139"/>
      <c r="E2761" s="139"/>
      <c r="F2761" s="139"/>
      <c r="G2761" s="139"/>
      <c r="H2761" s="139"/>
      <c r="I2761" s="139"/>
      <c r="J2761" s="139"/>
      <c r="K2761" s="139"/>
      <c r="L2761" s="139"/>
      <c r="M2761" s="139"/>
      <c r="N2761" s="139"/>
      <c r="O2761" s="139"/>
      <c r="P2761" s="139"/>
      <c r="Q2761" s="139"/>
      <c r="R2761" s="139"/>
      <c r="S2761" s="139"/>
      <c r="T2761" s="139"/>
      <c r="U2761" s="139"/>
      <c r="V2761" s="139"/>
      <c r="W2761" s="139"/>
      <c r="X2761" s="139"/>
      <c r="Y2761" s="139"/>
      <c r="Z2761" s="139"/>
      <c r="AA2761" s="139"/>
      <c r="AB2761" s="139"/>
      <c r="AC2761" s="139"/>
      <c r="AD2761" s="139"/>
      <c r="AE2761" s="139"/>
      <c r="AF2761" s="163"/>
      <c r="AG2761" s="163"/>
      <c r="AH2761" s="163"/>
      <c r="AI2761" s="163"/>
      <c r="AJ2761" s="163"/>
      <c r="AK2761" s="164"/>
      <c r="AL2761" s="139"/>
      <c r="AM2761" s="139"/>
      <c r="AN2761" s="139"/>
      <c r="AO2761" s="139"/>
      <c r="BB2761" s="165"/>
      <c r="BC2761" s="161"/>
      <c r="BD2761" s="166"/>
      <c r="BJ2761" s="165"/>
      <c r="BK2761" s="161"/>
      <c r="BL2761" s="166"/>
      <c r="CJ2761" s="413"/>
      <c r="CK2761" s="413"/>
      <c r="CO2761" s="141"/>
    </row>
    <row r="2762" spans="1:93" s="5" customFormat="1" x14ac:dyDescent="0.25">
      <c r="A2762" s="139"/>
      <c r="B2762" s="139"/>
      <c r="C2762" s="139"/>
      <c r="D2762" s="139"/>
      <c r="E2762" s="139"/>
      <c r="F2762" s="139"/>
      <c r="G2762" s="139"/>
      <c r="H2762" s="139"/>
      <c r="I2762" s="139"/>
      <c r="J2762" s="139"/>
      <c r="K2762" s="139"/>
      <c r="L2762" s="139"/>
      <c r="M2762" s="139"/>
      <c r="N2762" s="139"/>
      <c r="O2762" s="139"/>
      <c r="P2762" s="139"/>
      <c r="Q2762" s="139"/>
      <c r="R2762" s="139"/>
      <c r="S2762" s="139"/>
      <c r="T2762" s="139"/>
      <c r="U2762" s="139"/>
      <c r="V2762" s="139"/>
      <c r="W2762" s="139"/>
      <c r="X2762" s="139"/>
      <c r="Y2762" s="139"/>
      <c r="Z2762" s="139"/>
      <c r="AA2762" s="139"/>
      <c r="AB2762" s="139"/>
      <c r="AC2762" s="139"/>
      <c r="AD2762" s="139"/>
      <c r="AE2762" s="139"/>
      <c r="AF2762" s="163"/>
      <c r="AG2762" s="163"/>
      <c r="AH2762" s="163"/>
      <c r="AI2762" s="163"/>
      <c r="AJ2762" s="163"/>
      <c r="AK2762" s="164"/>
      <c r="AL2762" s="139"/>
      <c r="AM2762" s="139"/>
      <c r="AN2762" s="139"/>
      <c r="AO2762" s="139"/>
      <c r="BB2762" s="165"/>
      <c r="BC2762" s="161"/>
      <c r="BD2762" s="166"/>
      <c r="BJ2762" s="165"/>
      <c r="BK2762" s="161"/>
      <c r="BL2762" s="166"/>
      <c r="CJ2762" s="413"/>
      <c r="CK2762" s="413"/>
      <c r="CO2762" s="141"/>
    </row>
    <row r="2763" spans="1:93" s="5" customFormat="1" x14ac:dyDescent="0.25">
      <c r="A2763" s="139"/>
      <c r="B2763" s="139"/>
      <c r="C2763" s="139"/>
      <c r="D2763" s="139"/>
      <c r="E2763" s="139"/>
      <c r="F2763" s="139"/>
      <c r="G2763" s="139"/>
      <c r="H2763" s="139"/>
      <c r="I2763" s="139"/>
      <c r="J2763" s="139"/>
      <c r="K2763" s="139"/>
      <c r="L2763" s="139"/>
      <c r="M2763" s="139"/>
      <c r="N2763" s="139"/>
      <c r="O2763" s="139"/>
      <c r="P2763" s="139"/>
      <c r="Q2763" s="139"/>
      <c r="R2763" s="139"/>
      <c r="S2763" s="139"/>
      <c r="T2763" s="139"/>
      <c r="U2763" s="139"/>
      <c r="V2763" s="139"/>
      <c r="W2763" s="139"/>
      <c r="X2763" s="139"/>
      <c r="Y2763" s="139"/>
      <c r="Z2763" s="139"/>
      <c r="AA2763" s="139"/>
      <c r="AB2763" s="139"/>
      <c r="AC2763" s="139"/>
      <c r="AD2763" s="139"/>
      <c r="AE2763" s="139"/>
      <c r="AF2763" s="163"/>
      <c r="AG2763" s="163"/>
      <c r="AH2763" s="163"/>
      <c r="AI2763" s="163"/>
      <c r="AJ2763" s="163"/>
      <c r="AK2763" s="164"/>
      <c r="AL2763" s="139"/>
      <c r="AM2763" s="139"/>
      <c r="AN2763" s="139"/>
      <c r="AO2763" s="139"/>
      <c r="BB2763" s="165"/>
      <c r="BC2763" s="161"/>
      <c r="BD2763" s="166"/>
      <c r="BJ2763" s="165"/>
      <c r="BK2763" s="161"/>
      <c r="BL2763" s="166"/>
      <c r="CJ2763" s="413"/>
      <c r="CK2763" s="413"/>
      <c r="CO2763" s="141"/>
    </row>
    <row r="2764" spans="1:93" s="5" customFormat="1" x14ac:dyDescent="0.25">
      <c r="A2764" s="139"/>
      <c r="B2764" s="139"/>
      <c r="C2764" s="139"/>
      <c r="D2764" s="139"/>
      <c r="E2764" s="139"/>
      <c r="F2764" s="139"/>
      <c r="G2764" s="139"/>
      <c r="H2764" s="139"/>
      <c r="I2764" s="139"/>
      <c r="J2764" s="139"/>
      <c r="K2764" s="139"/>
      <c r="L2764" s="139"/>
      <c r="M2764" s="139"/>
      <c r="N2764" s="139"/>
      <c r="O2764" s="139"/>
      <c r="P2764" s="139"/>
      <c r="Q2764" s="139"/>
      <c r="R2764" s="139"/>
      <c r="S2764" s="139"/>
      <c r="T2764" s="139"/>
      <c r="U2764" s="139"/>
      <c r="V2764" s="139"/>
      <c r="W2764" s="139"/>
      <c r="X2764" s="139"/>
      <c r="Y2764" s="139"/>
      <c r="Z2764" s="139"/>
      <c r="AA2764" s="139"/>
      <c r="AB2764" s="139"/>
      <c r="AC2764" s="139"/>
      <c r="AD2764" s="139"/>
      <c r="AE2764" s="139"/>
      <c r="AF2764" s="163"/>
      <c r="AG2764" s="163"/>
      <c r="AH2764" s="163"/>
      <c r="AI2764" s="163"/>
      <c r="AJ2764" s="163"/>
      <c r="AK2764" s="164"/>
      <c r="AL2764" s="139"/>
      <c r="AM2764" s="139"/>
      <c r="AN2764" s="139"/>
      <c r="AO2764" s="139"/>
      <c r="BB2764" s="165"/>
      <c r="BC2764" s="161"/>
      <c r="BD2764" s="166"/>
      <c r="BJ2764" s="165"/>
      <c r="BK2764" s="161"/>
      <c r="BL2764" s="166"/>
      <c r="CJ2764" s="413"/>
      <c r="CK2764" s="413"/>
      <c r="CO2764" s="141"/>
    </row>
    <row r="2765" spans="1:93" s="5" customFormat="1" x14ac:dyDescent="0.25">
      <c r="A2765" s="139"/>
      <c r="B2765" s="139"/>
      <c r="C2765" s="139"/>
      <c r="D2765" s="139"/>
      <c r="E2765" s="139"/>
      <c r="F2765" s="139"/>
      <c r="G2765" s="139"/>
      <c r="H2765" s="139"/>
      <c r="I2765" s="139"/>
      <c r="J2765" s="139"/>
      <c r="K2765" s="139"/>
      <c r="L2765" s="139"/>
      <c r="M2765" s="139"/>
      <c r="N2765" s="139"/>
      <c r="O2765" s="139"/>
      <c r="P2765" s="139"/>
      <c r="Q2765" s="139"/>
      <c r="R2765" s="139"/>
      <c r="S2765" s="139"/>
      <c r="T2765" s="139"/>
      <c r="U2765" s="139"/>
      <c r="V2765" s="139"/>
      <c r="W2765" s="139"/>
      <c r="X2765" s="139"/>
      <c r="Y2765" s="139"/>
      <c r="Z2765" s="139"/>
      <c r="AA2765" s="139"/>
      <c r="AB2765" s="139"/>
      <c r="AC2765" s="139"/>
      <c r="AD2765" s="139"/>
      <c r="AE2765" s="139"/>
      <c r="AF2765" s="163"/>
      <c r="AG2765" s="163"/>
      <c r="AH2765" s="163"/>
      <c r="AI2765" s="163"/>
      <c r="AJ2765" s="163"/>
      <c r="AK2765" s="164"/>
      <c r="AL2765" s="139"/>
      <c r="AM2765" s="139"/>
      <c r="AN2765" s="139"/>
      <c r="AO2765" s="139"/>
      <c r="BB2765" s="165"/>
      <c r="BC2765" s="161"/>
      <c r="BD2765" s="166"/>
      <c r="BJ2765" s="165"/>
      <c r="BK2765" s="161"/>
      <c r="BL2765" s="166"/>
      <c r="CJ2765" s="413"/>
      <c r="CK2765" s="413"/>
      <c r="CO2765" s="141"/>
    </row>
    <row r="2766" spans="1:93" s="5" customFormat="1" x14ac:dyDescent="0.25">
      <c r="A2766" s="139"/>
      <c r="B2766" s="139"/>
      <c r="C2766" s="139"/>
      <c r="D2766" s="139"/>
      <c r="E2766" s="139"/>
      <c r="F2766" s="139"/>
      <c r="G2766" s="139"/>
      <c r="H2766" s="139"/>
      <c r="I2766" s="139"/>
      <c r="J2766" s="139"/>
      <c r="K2766" s="139"/>
      <c r="L2766" s="139"/>
      <c r="M2766" s="139"/>
      <c r="N2766" s="139"/>
      <c r="O2766" s="139"/>
      <c r="P2766" s="139"/>
      <c r="Q2766" s="139"/>
      <c r="R2766" s="139"/>
      <c r="S2766" s="139"/>
      <c r="T2766" s="139"/>
      <c r="U2766" s="139"/>
      <c r="V2766" s="139"/>
      <c r="W2766" s="139"/>
      <c r="X2766" s="139"/>
      <c r="Y2766" s="139"/>
      <c r="Z2766" s="139"/>
      <c r="AA2766" s="139"/>
      <c r="AB2766" s="139"/>
      <c r="AC2766" s="139"/>
      <c r="AD2766" s="139"/>
      <c r="AE2766" s="139"/>
      <c r="AF2766" s="163"/>
      <c r="AG2766" s="163"/>
      <c r="AH2766" s="163"/>
      <c r="AI2766" s="163"/>
      <c r="AJ2766" s="163"/>
      <c r="AK2766" s="164"/>
      <c r="AL2766" s="139"/>
      <c r="AM2766" s="139"/>
      <c r="AN2766" s="139"/>
      <c r="AO2766" s="139"/>
      <c r="BB2766" s="165"/>
      <c r="BC2766" s="161"/>
      <c r="BD2766" s="166"/>
      <c r="BJ2766" s="165"/>
      <c r="BK2766" s="161"/>
      <c r="BL2766" s="166"/>
      <c r="CJ2766" s="413"/>
      <c r="CK2766" s="413"/>
      <c r="CO2766" s="141"/>
    </row>
    <row r="2767" spans="1:93" s="5" customFormat="1" x14ac:dyDescent="0.25">
      <c r="A2767" s="139"/>
      <c r="B2767" s="139"/>
      <c r="C2767" s="139"/>
      <c r="D2767" s="139"/>
      <c r="E2767" s="139"/>
      <c r="F2767" s="139"/>
      <c r="G2767" s="139"/>
      <c r="H2767" s="139"/>
      <c r="I2767" s="139"/>
      <c r="J2767" s="139"/>
      <c r="K2767" s="139"/>
      <c r="L2767" s="139"/>
      <c r="M2767" s="139"/>
      <c r="N2767" s="139"/>
      <c r="O2767" s="139"/>
      <c r="P2767" s="139"/>
      <c r="Q2767" s="139"/>
      <c r="R2767" s="139"/>
      <c r="S2767" s="139"/>
      <c r="T2767" s="139"/>
      <c r="U2767" s="139"/>
      <c r="V2767" s="139"/>
      <c r="W2767" s="139"/>
      <c r="X2767" s="139"/>
      <c r="Y2767" s="139"/>
      <c r="Z2767" s="139"/>
      <c r="AA2767" s="139"/>
      <c r="AB2767" s="139"/>
      <c r="AC2767" s="139"/>
      <c r="AD2767" s="139"/>
      <c r="AE2767" s="139"/>
      <c r="AF2767" s="163"/>
      <c r="AG2767" s="163"/>
      <c r="AH2767" s="163"/>
      <c r="AI2767" s="163"/>
      <c r="AJ2767" s="163"/>
      <c r="AK2767" s="164"/>
      <c r="AL2767" s="139"/>
      <c r="AM2767" s="139"/>
      <c r="AN2767" s="139"/>
      <c r="AO2767" s="139"/>
      <c r="BB2767" s="165"/>
      <c r="BC2767" s="161"/>
      <c r="BD2767" s="166"/>
      <c r="BJ2767" s="165"/>
      <c r="BK2767" s="161"/>
      <c r="BL2767" s="166"/>
      <c r="CJ2767" s="413"/>
      <c r="CK2767" s="413"/>
      <c r="CO2767" s="141"/>
    </row>
    <row r="2768" spans="1:93" s="5" customFormat="1" x14ac:dyDescent="0.25">
      <c r="A2768" s="139"/>
      <c r="B2768" s="139"/>
      <c r="C2768" s="139"/>
      <c r="D2768" s="139"/>
      <c r="E2768" s="139"/>
      <c r="F2768" s="139"/>
      <c r="G2768" s="139"/>
      <c r="H2768" s="139"/>
      <c r="I2768" s="139"/>
      <c r="J2768" s="139"/>
      <c r="K2768" s="139"/>
      <c r="L2768" s="139"/>
      <c r="M2768" s="139"/>
      <c r="N2768" s="139"/>
      <c r="O2768" s="139"/>
      <c r="P2768" s="139"/>
      <c r="Q2768" s="139"/>
      <c r="R2768" s="139"/>
      <c r="S2768" s="139"/>
      <c r="T2768" s="139"/>
      <c r="U2768" s="139"/>
      <c r="V2768" s="139"/>
      <c r="W2768" s="139"/>
      <c r="X2768" s="139"/>
      <c r="Y2768" s="139"/>
      <c r="Z2768" s="139"/>
      <c r="AA2768" s="139"/>
      <c r="AB2768" s="139"/>
      <c r="AC2768" s="139"/>
      <c r="AD2768" s="139"/>
      <c r="AE2768" s="139"/>
      <c r="AF2768" s="163"/>
      <c r="AG2768" s="163"/>
      <c r="AH2768" s="163"/>
      <c r="AI2768" s="163"/>
      <c r="AJ2768" s="163"/>
      <c r="AK2768" s="164"/>
      <c r="AL2768" s="139"/>
      <c r="AM2768" s="139"/>
      <c r="AN2768" s="139"/>
      <c r="AO2768" s="139"/>
      <c r="BB2768" s="165"/>
      <c r="BC2768" s="161"/>
      <c r="BD2768" s="166"/>
      <c r="BJ2768" s="165"/>
      <c r="BK2768" s="161"/>
      <c r="BL2768" s="166"/>
      <c r="CJ2768" s="413"/>
      <c r="CK2768" s="413"/>
      <c r="CO2768" s="141"/>
    </row>
    <row r="2769" spans="1:93" s="5" customFormat="1" x14ac:dyDescent="0.25">
      <c r="A2769" s="139"/>
      <c r="B2769" s="139"/>
      <c r="C2769" s="139"/>
      <c r="D2769" s="139"/>
      <c r="E2769" s="139"/>
      <c r="F2769" s="139"/>
      <c r="G2769" s="139"/>
      <c r="H2769" s="139"/>
      <c r="I2769" s="139"/>
      <c r="J2769" s="139"/>
      <c r="K2769" s="139"/>
      <c r="L2769" s="139"/>
      <c r="M2769" s="139"/>
      <c r="N2769" s="139"/>
      <c r="O2769" s="139"/>
      <c r="P2769" s="139"/>
      <c r="Q2769" s="139"/>
      <c r="R2769" s="139"/>
      <c r="S2769" s="139"/>
      <c r="T2769" s="139"/>
      <c r="U2769" s="139"/>
      <c r="V2769" s="139"/>
      <c r="W2769" s="139"/>
      <c r="X2769" s="139"/>
      <c r="Y2769" s="139"/>
      <c r="Z2769" s="139"/>
      <c r="AA2769" s="139"/>
      <c r="AB2769" s="139"/>
      <c r="AC2769" s="139"/>
      <c r="AD2769" s="139"/>
      <c r="AE2769" s="139"/>
      <c r="AF2769" s="163"/>
      <c r="AG2769" s="163"/>
      <c r="AH2769" s="163"/>
      <c r="AI2769" s="163"/>
      <c r="AJ2769" s="163"/>
      <c r="AK2769" s="164"/>
      <c r="AL2769" s="139"/>
      <c r="AM2769" s="139"/>
      <c r="AN2769" s="139"/>
      <c r="AO2769" s="139"/>
      <c r="BB2769" s="165"/>
      <c r="BC2769" s="161"/>
      <c r="BD2769" s="166"/>
      <c r="BJ2769" s="165"/>
      <c r="BK2769" s="161"/>
      <c r="BL2769" s="166"/>
      <c r="CJ2769" s="413"/>
      <c r="CK2769" s="413"/>
      <c r="CO2769" s="141"/>
    </row>
    <row r="2770" spans="1:93" s="5" customFormat="1" x14ac:dyDescent="0.25">
      <c r="A2770" s="139"/>
      <c r="B2770" s="139"/>
      <c r="C2770" s="139"/>
      <c r="D2770" s="139"/>
      <c r="E2770" s="139"/>
      <c r="F2770" s="139"/>
      <c r="G2770" s="139"/>
      <c r="H2770" s="139"/>
      <c r="I2770" s="139"/>
      <c r="J2770" s="139"/>
      <c r="K2770" s="139"/>
      <c r="L2770" s="139"/>
      <c r="M2770" s="139"/>
      <c r="N2770" s="139"/>
      <c r="O2770" s="139"/>
      <c r="P2770" s="139"/>
      <c r="Q2770" s="139"/>
      <c r="R2770" s="139"/>
      <c r="S2770" s="139"/>
      <c r="T2770" s="139"/>
      <c r="U2770" s="139"/>
      <c r="V2770" s="139"/>
      <c r="W2770" s="139"/>
      <c r="X2770" s="139"/>
      <c r="Y2770" s="139"/>
      <c r="Z2770" s="139"/>
      <c r="AA2770" s="139"/>
      <c r="AB2770" s="139"/>
      <c r="AC2770" s="139"/>
      <c r="AD2770" s="139"/>
      <c r="AE2770" s="139"/>
      <c r="AF2770" s="163"/>
      <c r="AG2770" s="163"/>
      <c r="AH2770" s="163"/>
      <c r="AI2770" s="163"/>
      <c r="AJ2770" s="163"/>
      <c r="AK2770" s="164"/>
      <c r="AL2770" s="139"/>
      <c r="AM2770" s="139"/>
      <c r="AN2770" s="139"/>
      <c r="AO2770" s="139"/>
      <c r="BB2770" s="165"/>
      <c r="BC2770" s="161"/>
      <c r="BD2770" s="166"/>
      <c r="BJ2770" s="165"/>
      <c r="BK2770" s="161"/>
      <c r="BL2770" s="166"/>
      <c r="CJ2770" s="413"/>
      <c r="CK2770" s="413"/>
      <c r="CO2770" s="141"/>
    </row>
    <row r="2771" spans="1:93" s="5" customFormat="1" x14ac:dyDescent="0.25">
      <c r="A2771" s="139"/>
      <c r="B2771" s="139"/>
      <c r="C2771" s="139"/>
      <c r="D2771" s="139"/>
      <c r="E2771" s="139"/>
      <c r="F2771" s="139"/>
      <c r="G2771" s="139"/>
      <c r="H2771" s="139"/>
      <c r="I2771" s="139"/>
      <c r="J2771" s="139"/>
      <c r="K2771" s="139"/>
      <c r="L2771" s="139"/>
      <c r="M2771" s="139"/>
      <c r="N2771" s="139"/>
      <c r="O2771" s="139"/>
      <c r="P2771" s="139"/>
      <c r="Q2771" s="139"/>
      <c r="R2771" s="139"/>
      <c r="S2771" s="139"/>
      <c r="T2771" s="139"/>
      <c r="U2771" s="139"/>
      <c r="V2771" s="139"/>
      <c r="W2771" s="139"/>
      <c r="X2771" s="139"/>
      <c r="Y2771" s="139"/>
      <c r="Z2771" s="139"/>
      <c r="AA2771" s="139"/>
      <c r="AB2771" s="139"/>
      <c r="AC2771" s="139"/>
      <c r="AD2771" s="139"/>
      <c r="AE2771" s="139"/>
      <c r="AF2771" s="163"/>
      <c r="AG2771" s="163"/>
      <c r="AH2771" s="163"/>
      <c r="AI2771" s="163"/>
      <c r="AJ2771" s="163"/>
      <c r="AK2771" s="164"/>
      <c r="AL2771" s="139"/>
      <c r="AM2771" s="139"/>
      <c r="AN2771" s="139"/>
      <c r="AO2771" s="139"/>
      <c r="BB2771" s="165"/>
      <c r="BC2771" s="161"/>
      <c r="BD2771" s="166"/>
      <c r="BJ2771" s="165"/>
      <c r="BK2771" s="161"/>
      <c r="BL2771" s="166"/>
      <c r="CJ2771" s="413"/>
      <c r="CK2771" s="413"/>
      <c r="CO2771" s="141"/>
    </row>
    <row r="2772" spans="1:93" s="5" customFormat="1" x14ac:dyDescent="0.25">
      <c r="A2772" s="139"/>
      <c r="B2772" s="139"/>
      <c r="C2772" s="139"/>
      <c r="D2772" s="139"/>
      <c r="E2772" s="139"/>
      <c r="F2772" s="139"/>
      <c r="G2772" s="139"/>
      <c r="H2772" s="139"/>
      <c r="I2772" s="139"/>
      <c r="J2772" s="139"/>
      <c r="K2772" s="139"/>
      <c r="L2772" s="139"/>
      <c r="M2772" s="139"/>
      <c r="N2772" s="139"/>
      <c r="O2772" s="139"/>
      <c r="P2772" s="139"/>
      <c r="Q2772" s="139"/>
      <c r="R2772" s="139"/>
      <c r="S2772" s="139"/>
      <c r="T2772" s="139"/>
      <c r="U2772" s="139"/>
      <c r="V2772" s="139"/>
      <c r="W2772" s="139"/>
      <c r="X2772" s="139"/>
      <c r="Y2772" s="139"/>
      <c r="Z2772" s="139"/>
      <c r="AA2772" s="139"/>
      <c r="AB2772" s="139"/>
      <c r="AC2772" s="139"/>
      <c r="AD2772" s="139"/>
      <c r="AE2772" s="139"/>
      <c r="AF2772" s="163"/>
      <c r="AG2772" s="163"/>
      <c r="AH2772" s="163"/>
      <c r="AI2772" s="163"/>
      <c r="AJ2772" s="163"/>
      <c r="AK2772" s="164"/>
      <c r="AL2772" s="139"/>
      <c r="AM2772" s="139"/>
      <c r="AN2772" s="139"/>
      <c r="AO2772" s="139"/>
      <c r="BB2772" s="165"/>
      <c r="BC2772" s="161"/>
      <c r="BD2772" s="166"/>
      <c r="BJ2772" s="165"/>
      <c r="BK2772" s="161"/>
      <c r="BL2772" s="166"/>
      <c r="CJ2772" s="413"/>
      <c r="CK2772" s="413"/>
      <c r="CO2772" s="141"/>
    </row>
    <row r="2773" spans="1:93" s="5" customFormat="1" x14ac:dyDescent="0.25">
      <c r="A2773" s="139"/>
      <c r="B2773" s="139"/>
      <c r="C2773" s="139"/>
      <c r="D2773" s="139"/>
      <c r="E2773" s="139"/>
      <c r="F2773" s="139"/>
      <c r="G2773" s="139"/>
      <c r="H2773" s="139"/>
      <c r="I2773" s="139"/>
      <c r="J2773" s="139"/>
      <c r="K2773" s="139"/>
      <c r="L2773" s="139"/>
      <c r="M2773" s="139"/>
      <c r="N2773" s="139"/>
      <c r="O2773" s="139"/>
      <c r="P2773" s="139"/>
      <c r="Q2773" s="139"/>
      <c r="R2773" s="139"/>
      <c r="S2773" s="139"/>
      <c r="T2773" s="139"/>
      <c r="U2773" s="139"/>
      <c r="V2773" s="139"/>
      <c r="W2773" s="139"/>
      <c r="X2773" s="139"/>
      <c r="Y2773" s="139"/>
      <c r="Z2773" s="139"/>
      <c r="AA2773" s="139"/>
      <c r="AB2773" s="139"/>
      <c r="AC2773" s="139"/>
      <c r="AD2773" s="139"/>
      <c r="AE2773" s="139"/>
      <c r="AF2773" s="163"/>
      <c r="AG2773" s="163"/>
      <c r="AH2773" s="163"/>
      <c r="AI2773" s="163"/>
      <c r="AJ2773" s="163"/>
      <c r="AK2773" s="164"/>
      <c r="AL2773" s="139"/>
      <c r="AM2773" s="139"/>
      <c r="AN2773" s="139"/>
      <c r="AO2773" s="139"/>
      <c r="BB2773" s="165"/>
      <c r="BC2773" s="161"/>
      <c r="BD2773" s="166"/>
      <c r="BJ2773" s="165"/>
      <c r="BK2773" s="161"/>
      <c r="BL2773" s="166"/>
      <c r="CJ2773" s="413"/>
      <c r="CK2773" s="413"/>
      <c r="CO2773" s="141"/>
    </row>
    <row r="2774" spans="1:93" s="5" customFormat="1" x14ac:dyDescent="0.25">
      <c r="A2774" s="139"/>
      <c r="B2774" s="139"/>
      <c r="C2774" s="139"/>
      <c r="D2774" s="139"/>
      <c r="E2774" s="139"/>
      <c r="F2774" s="139"/>
      <c r="G2774" s="139"/>
      <c r="H2774" s="139"/>
      <c r="I2774" s="139"/>
      <c r="J2774" s="139"/>
      <c r="K2774" s="139"/>
      <c r="L2774" s="139"/>
      <c r="M2774" s="139"/>
      <c r="N2774" s="139"/>
      <c r="O2774" s="139"/>
      <c r="P2774" s="139"/>
      <c r="Q2774" s="139"/>
      <c r="R2774" s="139"/>
      <c r="S2774" s="139"/>
      <c r="T2774" s="139"/>
      <c r="U2774" s="139"/>
      <c r="V2774" s="139"/>
      <c r="W2774" s="139"/>
      <c r="X2774" s="139"/>
      <c r="Y2774" s="139"/>
      <c r="Z2774" s="139"/>
      <c r="AA2774" s="139"/>
      <c r="AB2774" s="139"/>
      <c r="AC2774" s="139"/>
      <c r="AD2774" s="139"/>
      <c r="AE2774" s="139"/>
      <c r="AF2774" s="163"/>
      <c r="AG2774" s="163"/>
      <c r="AH2774" s="163"/>
      <c r="AI2774" s="163"/>
      <c r="AJ2774" s="163"/>
      <c r="AK2774" s="164"/>
      <c r="AL2774" s="139"/>
      <c r="AM2774" s="139"/>
      <c r="AN2774" s="139"/>
      <c r="AO2774" s="139"/>
      <c r="BB2774" s="165"/>
      <c r="BC2774" s="161"/>
      <c r="BD2774" s="166"/>
      <c r="BJ2774" s="165"/>
      <c r="BK2774" s="161"/>
      <c r="BL2774" s="166"/>
      <c r="CJ2774" s="413"/>
      <c r="CK2774" s="413"/>
      <c r="CO2774" s="141"/>
    </row>
    <row r="2775" spans="1:93" s="5" customFormat="1" x14ac:dyDescent="0.25">
      <c r="A2775" s="139"/>
      <c r="B2775" s="139"/>
      <c r="C2775" s="139"/>
      <c r="D2775" s="139"/>
      <c r="E2775" s="139"/>
      <c r="F2775" s="139"/>
      <c r="G2775" s="139"/>
      <c r="H2775" s="139"/>
      <c r="I2775" s="139"/>
      <c r="J2775" s="139"/>
      <c r="K2775" s="139"/>
      <c r="L2775" s="139"/>
      <c r="M2775" s="139"/>
      <c r="N2775" s="139"/>
      <c r="O2775" s="139"/>
      <c r="P2775" s="139"/>
      <c r="Q2775" s="139"/>
      <c r="R2775" s="139"/>
      <c r="S2775" s="139"/>
      <c r="T2775" s="139"/>
      <c r="U2775" s="139"/>
      <c r="V2775" s="139"/>
      <c r="W2775" s="139"/>
      <c r="X2775" s="139"/>
      <c r="Y2775" s="139"/>
      <c r="Z2775" s="139"/>
      <c r="AA2775" s="139"/>
      <c r="AB2775" s="139"/>
      <c r="AC2775" s="139"/>
      <c r="AD2775" s="139"/>
      <c r="AE2775" s="139"/>
      <c r="AF2775" s="163"/>
      <c r="AG2775" s="163"/>
      <c r="AH2775" s="163"/>
      <c r="AI2775" s="163"/>
      <c r="AJ2775" s="163"/>
      <c r="AK2775" s="164"/>
      <c r="AL2775" s="139"/>
      <c r="AM2775" s="139"/>
      <c r="AN2775" s="139"/>
      <c r="AO2775" s="139"/>
      <c r="BB2775" s="165"/>
      <c r="BC2775" s="161"/>
      <c r="BD2775" s="166"/>
      <c r="BJ2775" s="165"/>
      <c r="BK2775" s="161"/>
      <c r="BL2775" s="166"/>
      <c r="CJ2775" s="413"/>
      <c r="CK2775" s="413"/>
      <c r="CO2775" s="141"/>
    </row>
    <row r="2776" spans="1:93" s="5" customFormat="1" x14ac:dyDescent="0.25">
      <c r="A2776" s="139"/>
      <c r="B2776" s="139"/>
      <c r="C2776" s="139"/>
      <c r="D2776" s="139"/>
      <c r="E2776" s="139"/>
      <c r="F2776" s="139"/>
      <c r="G2776" s="139"/>
      <c r="H2776" s="139"/>
      <c r="I2776" s="139"/>
      <c r="J2776" s="139"/>
      <c r="K2776" s="139"/>
      <c r="L2776" s="139"/>
      <c r="M2776" s="139"/>
      <c r="N2776" s="139"/>
      <c r="O2776" s="139"/>
      <c r="P2776" s="139"/>
      <c r="Q2776" s="139"/>
      <c r="R2776" s="139"/>
      <c r="S2776" s="139"/>
      <c r="T2776" s="139"/>
      <c r="U2776" s="139"/>
      <c r="V2776" s="139"/>
      <c r="W2776" s="139"/>
      <c r="X2776" s="139"/>
      <c r="Y2776" s="139"/>
      <c r="Z2776" s="139"/>
      <c r="AA2776" s="139"/>
      <c r="AB2776" s="139"/>
      <c r="AC2776" s="139"/>
      <c r="AD2776" s="139"/>
      <c r="AE2776" s="139"/>
      <c r="AF2776" s="163"/>
      <c r="AG2776" s="163"/>
      <c r="AH2776" s="163"/>
      <c r="AI2776" s="163"/>
      <c r="AJ2776" s="163"/>
      <c r="AK2776" s="164"/>
      <c r="AL2776" s="139"/>
      <c r="AM2776" s="139"/>
      <c r="AN2776" s="139"/>
      <c r="AO2776" s="139"/>
      <c r="BB2776" s="165"/>
      <c r="BC2776" s="161"/>
      <c r="BD2776" s="166"/>
      <c r="BJ2776" s="165"/>
      <c r="BK2776" s="161"/>
      <c r="BL2776" s="166"/>
      <c r="CJ2776" s="413"/>
      <c r="CK2776" s="413"/>
      <c r="CO2776" s="141"/>
    </row>
    <row r="2777" spans="1:93" s="5" customFormat="1" x14ac:dyDescent="0.25">
      <c r="A2777" s="139"/>
      <c r="B2777" s="139"/>
      <c r="C2777" s="139"/>
      <c r="D2777" s="139"/>
      <c r="E2777" s="139"/>
      <c r="F2777" s="139"/>
      <c r="G2777" s="139"/>
      <c r="H2777" s="139"/>
      <c r="I2777" s="139"/>
      <c r="J2777" s="139"/>
      <c r="K2777" s="139"/>
      <c r="L2777" s="139"/>
      <c r="M2777" s="139"/>
      <c r="N2777" s="139"/>
      <c r="O2777" s="139"/>
      <c r="P2777" s="139"/>
      <c r="Q2777" s="139"/>
      <c r="R2777" s="139"/>
      <c r="S2777" s="139"/>
      <c r="T2777" s="139"/>
      <c r="U2777" s="139"/>
      <c r="V2777" s="139"/>
      <c r="W2777" s="139"/>
      <c r="X2777" s="139"/>
      <c r="Y2777" s="139"/>
      <c r="Z2777" s="139"/>
      <c r="AA2777" s="139"/>
      <c r="AB2777" s="139"/>
      <c r="AC2777" s="139"/>
      <c r="AD2777" s="139"/>
      <c r="AE2777" s="139"/>
      <c r="AF2777" s="163"/>
      <c r="AG2777" s="163"/>
      <c r="AH2777" s="163"/>
      <c r="AI2777" s="163"/>
      <c r="AJ2777" s="163"/>
      <c r="AK2777" s="164"/>
      <c r="AL2777" s="139"/>
      <c r="AM2777" s="139"/>
      <c r="AN2777" s="139"/>
      <c r="AO2777" s="139"/>
      <c r="BB2777" s="165"/>
      <c r="BC2777" s="161"/>
      <c r="BD2777" s="166"/>
      <c r="BJ2777" s="165"/>
      <c r="BK2777" s="161"/>
      <c r="BL2777" s="166"/>
      <c r="CJ2777" s="413"/>
      <c r="CK2777" s="413"/>
      <c r="CO2777" s="141"/>
    </row>
    <row r="2778" spans="1:93" s="5" customFormat="1" x14ac:dyDescent="0.25">
      <c r="A2778" s="139"/>
      <c r="B2778" s="139"/>
      <c r="C2778" s="139"/>
      <c r="D2778" s="139"/>
      <c r="E2778" s="139"/>
      <c r="F2778" s="139"/>
      <c r="G2778" s="139"/>
      <c r="H2778" s="139"/>
      <c r="I2778" s="139"/>
      <c r="J2778" s="139"/>
      <c r="K2778" s="139"/>
      <c r="L2778" s="139"/>
      <c r="M2778" s="139"/>
      <c r="N2778" s="139"/>
      <c r="O2778" s="139"/>
      <c r="P2778" s="139"/>
      <c r="Q2778" s="139"/>
      <c r="R2778" s="139"/>
      <c r="S2778" s="139"/>
      <c r="T2778" s="139"/>
      <c r="U2778" s="139"/>
      <c r="V2778" s="139"/>
      <c r="W2778" s="139"/>
      <c r="X2778" s="139"/>
      <c r="Y2778" s="139"/>
      <c r="Z2778" s="139"/>
      <c r="AA2778" s="139"/>
      <c r="AB2778" s="139"/>
      <c r="AC2778" s="139"/>
      <c r="AD2778" s="139"/>
      <c r="AE2778" s="139"/>
      <c r="AF2778" s="163"/>
      <c r="AG2778" s="163"/>
      <c r="AH2778" s="163"/>
      <c r="AI2778" s="163"/>
      <c r="AJ2778" s="163"/>
      <c r="AK2778" s="164"/>
      <c r="AL2778" s="139"/>
      <c r="AM2778" s="139"/>
      <c r="AN2778" s="139"/>
      <c r="AO2778" s="139"/>
      <c r="BB2778" s="165"/>
      <c r="BC2778" s="161"/>
      <c r="BD2778" s="166"/>
      <c r="BJ2778" s="165"/>
      <c r="BK2778" s="161"/>
      <c r="BL2778" s="166"/>
      <c r="CJ2778" s="413"/>
      <c r="CK2778" s="413"/>
      <c r="CO2778" s="141"/>
    </row>
    <row r="2779" spans="1:93" s="5" customFormat="1" x14ac:dyDescent="0.25">
      <c r="A2779" s="139"/>
      <c r="B2779" s="139"/>
      <c r="C2779" s="139"/>
      <c r="D2779" s="139"/>
      <c r="E2779" s="139"/>
      <c r="F2779" s="139"/>
      <c r="G2779" s="139"/>
      <c r="H2779" s="139"/>
      <c r="I2779" s="139"/>
      <c r="J2779" s="139"/>
      <c r="K2779" s="139"/>
      <c r="L2779" s="139"/>
      <c r="M2779" s="139"/>
      <c r="N2779" s="139"/>
      <c r="O2779" s="139"/>
      <c r="P2779" s="139"/>
      <c r="Q2779" s="139"/>
      <c r="R2779" s="139"/>
      <c r="S2779" s="139"/>
      <c r="T2779" s="139"/>
      <c r="U2779" s="139"/>
      <c r="V2779" s="139"/>
      <c r="W2779" s="139"/>
      <c r="X2779" s="139"/>
      <c r="Y2779" s="139"/>
      <c r="Z2779" s="139"/>
      <c r="AA2779" s="139"/>
      <c r="AB2779" s="139"/>
      <c r="AC2779" s="139"/>
      <c r="AD2779" s="139"/>
      <c r="AE2779" s="139"/>
      <c r="AF2779" s="163"/>
      <c r="AG2779" s="163"/>
      <c r="AH2779" s="163"/>
      <c r="AI2779" s="163"/>
      <c r="AJ2779" s="163"/>
      <c r="AK2779" s="164"/>
      <c r="AL2779" s="139"/>
      <c r="AM2779" s="139"/>
      <c r="AN2779" s="139"/>
      <c r="AO2779" s="139"/>
      <c r="BB2779" s="165"/>
      <c r="BC2779" s="161"/>
      <c r="BD2779" s="166"/>
      <c r="BJ2779" s="165"/>
      <c r="BK2779" s="161"/>
      <c r="BL2779" s="166"/>
      <c r="CJ2779" s="413"/>
      <c r="CK2779" s="413"/>
      <c r="CO2779" s="141"/>
    </row>
    <row r="2780" spans="1:93" s="5" customFormat="1" x14ac:dyDescent="0.25">
      <c r="A2780" s="139"/>
      <c r="B2780" s="139"/>
      <c r="C2780" s="139"/>
      <c r="D2780" s="139"/>
      <c r="E2780" s="139"/>
      <c r="F2780" s="139"/>
      <c r="G2780" s="139"/>
      <c r="H2780" s="139"/>
      <c r="I2780" s="139"/>
      <c r="J2780" s="139"/>
      <c r="K2780" s="139"/>
      <c r="L2780" s="139"/>
      <c r="M2780" s="139"/>
      <c r="N2780" s="139"/>
      <c r="O2780" s="139"/>
      <c r="P2780" s="139"/>
      <c r="Q2780" s="139"/>
      <c r="R2780" s="139"/>
      <c r="S2780" s="139"/>
      <c r="T2780" s="139"/>
      <c r="U2780" s="139"/>
      <c r="V2780" s="139"/>
      <c r="W2780" s="139"/>
      <c r="X2780" s="139"/>
      <c r="Y2780" s="139"/>
      <c r="Z2780" s="139"/>
      <c r="AA2780" s="139"/>
      <c r="AB2780" s="139"/>
      <c r="AC2780" s="139"/>
      <c r="AD2780" s="139"/>
      <c r="AE2780" s="139"/>
      <c r="AF2780" s="163"/>
      <c r="AG2780" s="163"/>
      <c r="AH2780" s="163"/>
      <c r="AI2780" s="163"/>
      <c r="AJ2780" s="163"/>
      <c r="AK2780" s="164"/>
      <c r="AL2780" s="139"/>
      <c r="AM2780" s="139"/>
      <c r="AN2780" s="139"/>
      <c r="AO2780" s="139"/>
      <c r="BB2780" s="165"/>
      <c r="BC2780" s="161"/>
      <c r="BD2780" s="166"/>
      <c r="BJ2780" s="165"/>
      <c r="BK2780" s="161"/>
      <c r="BL2780" s="166"/>
      <c r="CJ2780" s="413"/>
      <c r="CK2780" s="413"/>
      <c r="CO2780" s="141"/>
    </row>
    <row r="2781" spans="1:93" s="5" customFormat="1" x14ac:dyDescent="0.25">
      <c r="A2781" s="139"/>
      <c r="B2781" s="139"/>
      <c r="C2781" s="139"/>
      <c r="D2781" s="139"/>
      <c r="E2781" s="139"/>
      <c r="F2781" s="139"/>
      <c r="G2781" s="139"/>
      <c r="H2781" s="139"/>
      <c r="I2781" s="139"/>
      <c r="J2781" s="139"/>
      <c r="K2781" s="139"/>
      <c r="L2781" s="139"/>
      <c r="M2781" s="139"/>
      <c r="N2781" s="139"/>
      <c r="O2781" s="139"/>
      <c r="P2781" s="139"/>
      <c r="Q2781" s="139"/>
      <c r="R2781" s="139"/>
      <c r="S2781" s="139"/>
      <c r="T2781" s="139"/>
      <c r="U2781" s="139"/>
      <c r="V2781" s="139"/>
      <c r="W2781" s="139"/>
      <c r="X2781" s="139"/>
      <c r="Y2781" s="139"/>
      <c r="Z2781" s="139"/>
      <c r="AA2781" s="139"/>
      <c r="AB2781" s="139"/>
      <c r="AC2781" s="139"/>
      <c r="AD2781" s="139"/>
      <c r="AE2781" s="139"/>
      <c r="AF2781" s="163"/>
      <c r="AG2781" s="163"/>
      <c r="AH2781" s="163"/>
      <c r="AI2781" s="163"/>
      <c r="AJ2781" s="163"/>
      <c r="AK2781" s="164"/>
      <c r="AL2781" s="139"/>
      <c r="AM2781" s="139"/>
      <c r="AN2781" s="139"/>
      <c r="AO2781" s="139"/>
      <c r="BB2781" s="165"/>
      <c r="BC2781" s="161"/>
      <c r="BD2781" s="166"/>
      <c r="BJ2781" s="165"/>
      <c r="BK2781" s="161"/>
      <c r="BL2781" s="166"/>
      <c r="CJ2781" s="413"/>
      <c r="CK2781" s="413"/>
      <c r="CO2781" s="141"/>
    </row>
    <row r="2782" spans="1:93" s="5" customFormat="1" x14ac:dyDescent="0.25">
      <c r="A2782" s="139"/>
      <c r="B2782" s="139"/>
      <c r="C2782" s="139"/>
      <c r="D2782" s="139"/>
      <c r="E2782" s="139"/>
      <c r="F2782" s="139"/>
      <c r="G2782" s="139"/>
      <c r="H2782" s="139"/>
      <c r="I2782" s="139"/>
      <c r="J2782" s="139"/>
      <c r="K2782" s="139"/>
      <c r="L2782" s="139"/>
      <c r="M2782" s="139"/>
      <c r="N2782" s="139"/>
      <c r="O2782" s="139"/>
      <c r="P2782" s="139"/>
      <c r="Q2782" s="139"/>
      <c r="R2782" s="139"/>
      <c r="S2782" s="139"/>
      <c r="T2782" s="139"/>
      <c r="U2782" s="139"/>
      <c r="V2782" s="139"/>
      <c r="W2782" s="139"/>
      <c r="X2782" s="139"/>
      <c r="Y2782" s="139"/>
      <c r="Z2782" s="139"/>
      <c r="AA2782" s="139"/>
      <c r="AB2782" s="139"/>
      <c r="AC2782" s="139"/>
      <c r="AD2782" s="139"/>
      <c r="AE2782" s="139"/>
      <c r="AF2782" s="163"/>
      <c r="AG2782" s="163"/>
      <c r="AH2782" s="163"/>
      <c r="AI2782" s="163"/>
      <c r="AJ2782" s="163"/>
      <c r="AK2782" s="164"/>
      <c r="AL2782" s="139"/>
      <c r="AM2782" s="139"/>
      <c r="AN2782" s="139"/>
      <c r="AO2782" s="139"/>
      <c r="BB2782" s="165"/>
      <c r="BC2782" s="161"/>
      <c r="BD2782" s="166"/>
      <c r="BJ2782" s="165"/>
      <c r="BK2782" s="161"/>
      <c r="BL2782" s="166"/>
      <c r="CJ2782" s="413"/>
      <c r="CK2782" s="413"/>
      <c r="CO2782" s="141"/>
    </row>
    <row r="2783" spans="1:93" s="5" customFormat="1" x14ac:dyDescent="0.25">
      <c r="A2783" s="139"/>
      <c r="B2783" s="139"/>
      <c r="C2783" s="139"/>
      <c r="D2783" s="139"/>
      <c r="E2783" s="139"/>
      <c r="F2783" s="139"/>
      <c r="G2783" s="139"/>
      <c r="H2783" s="139"/>
      <c r="I2783" s="139"/>
      <c r="J2783" s="139"/>
      <c r="K2783" s="139"/>
      <c r="L2783" s="139"/>
      <c r="M2783" s="139"/>
      <c r="N2783" s="139"/>
      <c r="O2783" s="139"/>
      <c r="P2783" s="139"/>
      <c r="Q2783" s="139"/>
      <c r="R2783" s="139"/>
      <c r="S2783" s="139"/>
      <c r="T2783" s="139"/>
      <c r="U2783" s="139"/>
      <c r="V2783" s="139"/>
      <c r="W2783" s="139"/>
      <c r="X2783" s="139"/>
      <c r="Y2783" s="139"/>
      <c r="Z2783" s="139"/>
      <c r="AA2783" s="139"/>
      <c r="AB2783" s="139"/>
      <c r="AC2783" s="139"/>
      <c r="AD2783" s="139"/>
      <c r="AE2783" s="139"/>
      <c r="AF2783" s="163"/>
      <c r="AG2783" s="163"/>
      <c r="AH2783" s="163"/>
      <c r="AI2783" s="163"/>
      <c r="AJ2783" s="163"/>
      <c r="AK2783" s="164"/>
      <c r="AL2783" s="139"/>
      <c r="AM2783" s="139"/>
      <c r="AN2783" s="139"/>
      <c r="AO2783" s="139"/>
      <c r="BB2783" s="165"/>
      <c r="BC2783" s="161"/>
      <c r="BD2783" s="166"/>
      <c r="BJ2783" s="165"/>
      <c r="BK2783" s="161"/>
      <c r="BL2783" s="166"/>
      <c r="CJ2783" s="413"/>
      <c r="CK2783" s="413"/>
      <c r="CO2783" s="141"/>
    </row>
    <row r="2784" spans="1:93" s="5" customFormat="1" x14ac:dyDescent="0.25">
      <c r="A2784" s="139"/>
      <c r="B2784" s="139"/>
      <c r="C2784" s="139"/>
      <c r="D2784" s="139"/>
      <c r="E2784" s="139"/>
      <c r="F2784" s="139"/>
      <c r="G2784" s="139"/>
      <c r="H2784" s="139"/>
      <c r="I2784" s="139"/>
      <c r="J2784" s="139"/>
      <c r="K2784" s="139"/>
      <c r="L2784" s="139"/>
      <c r="M2784" s="139"/>
      <c r="N2784" s="139"/>
      <c r="O2784" s="139"/>
      <c r="P2784" s="139"/>
      <c r="Q2784" s="139"/>
      <c r="R2784" s="139"/>
      <c r="S2784" s="139"/>
      <c r="T2784" s="139"/>
      <c r="U2784" s="139"/>
      <c r="V2784" s="139"/>
      <c r="W2784" s="139"/>
      <c r="X2784" s="139"/>
      <c r="Y2784" s="139"/>
      <c r="Z2784" s="139"/>
      <c r="AA2784" s="139"/>
      <c r="AB2784" s="139"/>
      <c r="AC2784" s="139"/>
      <c r="AD2784" s="139"/>
      <c r="AE2784" s="139"/>
      <c r="AF2784" s="163"/>
      <c r="AG2784" s="163"/>
      <c r="AH2784" s="163"/>
      <c r="AI2784" s="163"/>
      <c r="AJ2784" s="163"/>
      <c r="AK2784" s="164"/>
      <c r="AL2784" s="139"/>
      <c r="AM2784" s="139"/>
      <c r="AN2784" s="139"/>
      <c r="AO2784" s="139"/>
      <c r="BB2784" s="165"/>
      <c r="BC2784" s="161"/>
      <c r="BD2784" s="166"/>
      <c r="BJ2784" s="165"/>
      <c r="BK2784" s="161"/>
      <c r="BL2784" s="166"/>
      <c r="CJ2784" s="413"/>
      <c r="CK2784" s="413"/>
      <c r="CO2784" s="141"/>
    </row>
    <row r="2785" spans="1:93" s="5" customFormat="1" x14ac:dyDescent="0.25">
      <c r="A2785" s="139"/>
      <c r="B2785" s="139"/>
      <c r="C2785" s="139"/>
      <c r="D2785" s="139"/>
      <c r="E2785" s="139"/>
      <c r="F2785" s="139"/>
      <c r="G2785" s="139"/>
      <c r="H2785" s="139"/>
      <c r="I2785" s="139"/>
      <c r="J2785" s="139"/>
      <c r="K2785" s="139"/>
      <c r="L2785" s="139"/>
      <c r="M2785" s="139"/>
      <c r="N2785" s="139"/>
      <c r="O2785" s="139"/>
      <c r="P2785" s="139"/>
      <c r="Q2785" s="139"/>
      <c r="R2785" s="139"/>
      <c r="S2785" s="139"/>
      <c r="T2785" s="139"/>
      <c r="U2785" s="139"/>
      <c r="V2785" s="139"/>
      <c r="W2785" s="139"/>
      <c r="X2785" s="139"/>
      <c r="Y2785" s="139"/>
      <c r="Z2785" s="139"/>
      <c r="AA2785" s="139"/>
      <c r="AB2785" s="139"/>
      <c r="AC2785" s="139"/>
      <c r="AD2785" s="139"/>
      <c r="AE2785" s="139"/>
      <c r="AF2785" s="163"/>
      <c r="AG2785" s="163"/>
      <c r="AH2785" s="163"/>
      <c r="AI2785" s="163"/>
      <c r="AJ2785" s="163"/>
      <c r="AK2785" s="164"/>
      <c r="AL2785" s="139"/>
      <c r="AM2785" s="139"/>
      <c r="AN2785" s="139"/>
      <c r="AO2785" s="139"/>
      <c r="BB2785" s="165"/>
      <c r="BC2785" s="161"/>
      <c r="BD2785" s="166"/>
      <c r="BJ2785" s="165"/>
      <c r="BK2785" s="161"/>
      <c r="BL2785" s="166"/>
      <c r="CJ2785" s="413"/>
      <c r="CK2785" s="413"/>
      <c r="CO2785" s="141"/>
    </row>
    <row r="2786" spans="1:93" s="5" customFormat="1" x14ac:dyDescent="0.25">
      <c r="A2786" s="139"/>
      <c r="B2786" s="139"/>
      <c r="C2786" s="139"/>
      <c r="D2786" s="139"/>
      <c r="E2786" s="139"/>
      <c r="F2786" s="139"/>
      <c r="G2786" s="139"/>
      <c r="H2786" s="139"/>
      <c r="I2786" s="139"/>
      <c r="J2786" s="139"/>
      <c r="K2786" s="139"/>
      <c r="L2786" s="139"/>
      <c r="M2786" s="139"/>
      <c r="N2786" s="139"/>
      <c r="O2786" s="139"/>
      <c r="P2786" s="139"/>
      <c r="Q2786" s="139"/>
      <c r="R2786" s="139"/>
      <c r="S2786" s="139"/>
      <c r="T2786" s="139"/>
      <c r="U2786" s="139"/>
      <c r="V2786" s="139"/>
      <c r="W2786" s="139"/>
      <c r="X2786" s="139"/>
      <c r="Y2786" s="139"/>
      <c r="Z2786" s="139"/>
      <c r="AA2786" s="139"/>
      <c r="AB2786" s="139"/>
      <c r="AC2786" s="139"/>
      <c r="AD2786" s="139"/>
      <c r="AE2786" s="139"/>
      <c r="AF2786" s="163"/>
      <c r="AG2786" s="163"/>
      <c r="AH2786" s="163"/>
      <c r="AI2786" s="163"/>
      <c r="AJ2786" s="163"/>
      <c r="AK2786" s="164"/>
      <c r="AL2786" s="139"/>
      <c r="AM2786" s="139"/>
      <c r="AN2786" s="139"/>
      <c r="AO2786" s="139"/>
      <c r="BB2786" s="165"/>
      <c r="BC2786" s="161"/>
      <c r="BD2786" s="166"/>
      <c r="BJ2786" s="165"/>
      <c r="BK2786" s="161"/>
      <c r="BL2786" s="166"/>
      <c r="CJ2786" s="413"/>
      <c r="CK2786" s="413"/>
      <c r="CO2786" s="141"/>
    </row>
    <row r="2787" spans="1:93" s="5" customFormat="1" x14ac:dyDescent="0.25">
      <c r="A2787" s="139"/>
      <c r="B2787" s="139"/>
      <c r="C2787" s="139"/>
      <c r="D2787" s="139"/>
      <c r="E2787" s="139"/>
      <c r="F2787" s="139"/>
      <c r="G2787" s="139"/>
      <c r="H2787" s="139"/>
      <c r="I2787" s="139"/>
      <c r="J2787" s="139"/>
      <c r="K2787" s="139"/>
      <c r="L2787" s="139"/>
      <c r="M2787" s="139"/>
      <c r="N2787" s="139"/>
      <c r="O2787" s="139"/>
      <c r="P2787" s="139"/>
      <c r="Q2787" s="139"/>
      <c r="R2787" s="139"/>
      <c r="S2787" s="139"/>
      <c r="T2787" s="139"/>
      <c r="U2787" s="139"/>
      <c r="V2787" s="139"/>
      <c r="W2787" s="139"/>
      <c r="X2787" s="139"/>
      <c r="Y2787" s="139"/>
      <c r="Z2787" s="139"/>
      <c r="AA2787" s="139"/>
      <c r="AB2787" s="139"/>
      <c r="AC2787" s="139"/>
      <c r="AD2787" s="139"/>
      <c r="AE2787" s="139"/>
      <c r="AF2787" s="163"/>
      <c r="AG2787" s="163"/>
      <c r="AH2787" s="163"/>
      <c r="AI2787" s="163"/>
      <c r="AJ2787" s="163"/>
      <c r="AK2787" s="164"/>
      <c r="AL2787" s="139"/>
      <c r="AM2787" s="139"/>
      <c r="AN2787" s="139"/>
      <c r="AO2787" s="139"/>
      <c r="BB2787" s="165"/>
      <c r="BC2787" s="161"/>
      <c r="BD2787" s="166"/>
      <c r="BJ2787" s="165"/>
      <c r="BK2787" s="161"/>
      <c r="BL2787" s="166"/>
      <c r="CJ2787" s="413"/>
      <c r="CK2787" s="413"/>
      <c r="CO2787" s="141"/>
    </row>
    <row r="2788" spans="1:93" s="5" customFormat="1" x14ac:dyDescent="0.25">
      <c r="A2788" s="139"/>
      <c r="B2788" s="139"/>
      <c r="C2788" s="139"/>
      <c r="D2788" s="139"/>
      <c r="E2788" s="139"/>
      <c r="F2788" s="139"/>
      <c r="G2788" s="139"/>
      <c r="H2788" s="139"/>
      <c r="I2788" s="139"/>
      <c r="J2788" s="139"/>
      <c r="K2788" s="139"/>
      <c r="L2788" s="139"/>
      <c r="M2788" s="139"/>
      <c r="N2788" s="139"/>
      <c r="O2788" s="139"/>
      <c r="P2788" s="139"/>
      <c r="Q2788" s="139"/>
      <c r="R2788" s="139"/>
      <c r="S2788" s="139"/>
      <c r="T2788" s="139"/>
      <c r="U2788" s="139"/>
      <c r="V2788" s="139"/>
      <c r="W2788" s="139"/>
      <c r="X2788" s="139"/>
      <c r="Y2788" s="139"/>
      <c r="Z2788" s="139"/>
      <c r="AA2788" s="139"/>
      <c r="AB2788" s="139"/>
      <c r="AC2788" s="139"/>
      <c r="AD2788" s="139"/>
      <c r="AE2788" s="139"/>
      <c r="AF2788" s="163"/>
      <c r="AG2788" s="163"/>
      <c r="AH2788" s="163"/>
      <c r="AI2788" s="163"/>
      <c r="AJ2788" s="163"/>
      <c r="AK2788" s="164"/>
      <c r="AL2788" s="139"/>
      <c r="AM2788" s="139"/>
      <c r="AN2788" s="139"/>
      <c r="AO2788" s="139"/>
      <c r="BB2788" s="165"/>
      <c r="BC2788" s="161"/>
      <c r="BD2788" s="166"/>
      <c r="BJ2788" s="165"/>
      <c r="BK2788" s="161"/>
      <c r="BL2788" s="166"/>
      <c r="CJ2788" s="413"/>
      <c r="CK2788" s="413"/>
      <c r="CO2788" s="141"/>
    </row>
    <row r="2789" spans="1:93" s="5" customFormat="1" x14ac:dyDescent="0.25">
      <c r="A2789" s="139"/>
      <c r="B2789" s="139"/>
      <c r="C2789" s="139"/>
      <c r="D2789" s="139"/>
      <c r="E2789" s="139"/>
      <c r="F2789" s="139"/>
      <c r="G2789" s="139"/>
      <c r="H2789" s="139"/>
      <c r="I2789" s="139"/>
      <c r="J2789" s="139"/>
      <c r="K2789" s="139"/>
      <c r="L2789" s="139"/>
      <c r="M2789" s="139"/>
      <c r="N2789" s="139"/>
      <c r="O2789" s="139"/>
      <c r="P2789" s="139"/>
      <c r="Q2789" s="139"/>
      <c r="R2789" s="139"/>
      <c r="S2789" s="139"/>
      <c r="T2789" s="139"/>
      <c r="U2789" s="139"/>
      <c r="V2789" s="139"/>
      <c r="W2789" s="139"/>
      <c r="X2789" s="139"/>
      <c r="Y2789" s="139"/>
      <c r="Z2789" s="139"/>
      <c r="AA2789" s="139"/>
      <c r="AB2789" s="139"/>
      <c r="AC2789" s="139"/>
      <c r="AD2789" s="139"/>
      <c r="AE2789" s="139"/>
      <c r="AF2789" s="163"/>
      <c r="AG2789" s="163"/>
      <c r="AH2789" s="163"/>
      <c r="AI2789" s="163"/>
      <c r="AJ2789" s="163"/>
      <c r="AK2789" s="164"/>
      <c r="AL2789" s="139"/>
      <c r="AM2789" s="139"/>
      <c r="AN2789" s="139"/>
      <c r="AO2789" s="139"/>
      <c r="BB2789" s="165"/>
      <c r="BC2789" s="161"/>
      <c r="BD2789" s="166"/>
      <c r="BJ2789" s="165"/>
      <c r="BK2789" s="161"/>
      <c r="BL2789" s="166"/>
      <c r="CJ2789" s="413"/>
      <c r="CK2789" s="413"/>
      <c r="CO2789" s="141"/>
    </row>
    <row r="2790" spans="1:93" s="5" customFormat="1" x14ac:dyDescent="0.25">
      <c r="A2790" s="139"/>
      <c r="B2790" s="139"/>
      <c r="C2790" s="139"/>
      <c r="D2790" s="139"/>
      <c r="E2790" s="139"/>
      <c r="F2790" s="139"/>
      <c r="G2790" s="139"/>
      <c r="H2790" s="139"/>
      <c r="I2790" s="139"/>
      <c r="J2790" s="139"/>
      <c r="K2790" s="139"/>
      <c r="L2790" s="139"/>
      <c r="M2790" s="139"/>
      <c r="N2790" s="139"/>
      <c r="O2790" s="139"/>
      <c r="P2790" s="139"/>
      <c r="Q2790" s="139"/>
      <c r="R2790" s="139"/>
      <c r="S2790" s="139"/>
      <c r="T2790" s="139"/>
      <c r="U2790" s="139"/>
      <c r="V2790" s="139"/>
      <c r="W2790" s="139"/>
      <c r="X2790" s="139"/>
      <c r="Y2790" s="139"/>
      <c r="Z2790" s="139"/>
      <c r="AA2790" s="139"/>
      <c r="AB2790" s="139"/>
      <c r="AC2790" s="139"/>
      <c r="AD2790" s="139"/>
      <c r="AE2790" s="139"/>
      <c r="AF2790" s="163"/>
      <c r="AG2790" s="163"/>
      <c r="AH2790" s="163"/>
      <c r="AI2790" s="163"/>
      <c r="AJ2790" s="163"/>
      <c r="AK2790" s="164"/>
      <c r="AL2790" s="139"/>
      <c r="AM2790" s="139"/>
      <c r="AN2790" s="139"/>
      <c r="AO2790" s="139"/>
      <c r="BB2790" s="165"/>
      <c r="BC2790" s="161"/>
      <c r="BD2790" s="166"/>
      <c r="BJ2790" s="165"/>
      <c r="BK2790" s="161"/>
      <c r="BL2790" s="166"/>
      <c r="CJ2790" s="413"/>
      <c r="CK2790" s="413"/>
      <c r="CO2790" s="141"/>
    </row>
    <row r="2791" spans="1:93" s="5" customFormat="1" x14ac:dyDescent="0.25">
      <c r="A2791" s="139"/>
      <c r="B2791" s="139"/>
      <c r="C2791" s="139"/>
      <c r="D2791" s="139"/>
      <c r="E2791" s="139"/>
      <c r="F2791" s="139"/>
      <c r="G2791" s="139"/>
      <c r="H2791" s="139"/>
      <c r="I2791" s="139"/>
      <c r="J2791" s="139"/>
      <c r="K2791" s="139"/>
      <c r="L2791" s="139"/>
      <c r="M2791" s="139"/>
      <c r="N2791" s="139"/>
      <c r="O2791" s="139"/>
      <c r="P2791" s="139"/>
      <c r="Q2791" s="139"/>
      <c r="R2791" s="139"/>
      <c r="S2791" s="139"/>
      <c r="T2791" s="139"/>
      <c r="U2791" s="139"/>
      <c r="V2791" s="139"/>
      <c r="W2791" s="139"/>
      <c r="X2791" s="139"/>
      <c r="Y2791" s="139"/>
      <c r="Z2791" s="139"/>
      <c r="AA2791" s="139"/>
      <c r="AB2791" s="139"/>
      <c r="AC2791" s="139"/>
      <c r="AD2791" s="139"/>
      <c r="AE2791" s="139"/>
      <c r="AF2791" s="163"/>
      <c r="AG2791" s="163"/>
      <c r="AH2791" s="163"/>
      <c r="AI2791" s="163"/>
      <c r="AJ2791" s="163"/>
      <c r="AK2791" s="164"/>
      <c r="AL2791" s="139"/>
      <c r="AM2791" s="139"/>
      <c r="AN2791" s="139"/>
      <c r="AO2791" s="139"/>
      <c r="BB2791" s="165"/>
      <c r="BC2791" s="161"/>
      <c r="BD2791" s="166"/>
      <c r="BJ2791" s="165"/>
      <c r="BK2791" s="161"/>
      <c r="BL2791" s="166"/>
      <c r="CJ2791" s="413"/>
      <c r="CK2791" s="413"/>
      <c r="CO2791" s="141"/>
    </row>
    <row r="2792" spans="1:93" s="5" customFormat="1" x14ac:dyDescent="0.25">
      <c r="A2792" s="139"/>
      <c r="B2792" s="139"/>
      <c r="C2792" s="139"/>
      <c r="D2792" s="139"/>
      <c r="E2792" s="139"/>
      <c r="F2792" s="139"/>
      <c r="G2792" s="139"/>
      <c r="H2792" s="139"/>
      <c r="I2792" s="139"/>
      <c r="J2792" s="139"/>
      <c r="K2792" s="139"/>
      <c r="L2792" s="139"/>
      <c r="M2792" s="139"/>
      <c r="N2792" s="139"/>
      <c r="O2792" s="139"/>
      <c r="P2792" s="139"/>
      <c r="Q2792" s="139"/>
      <c r="R2792" s="139"/>
      <c r="S2792" s="139"/>
      <c r="T2792" s="139"/>
      <c r="U2792" s="139"/>
      <c r="V2792" s="139"/>
      <c r="W2792" s="139"/>
      <c r="X2792" s="139"/>
      <c r="Y2792" s="139"/>
      <c r="Z2792" s="139"/>
      <c r="AA2792" s="139"/>
      <c r="AB2792" s="139"/>
      <c r="AC2792" s="139"/>
      <c r="AD2792" s="139"/>
      <c r="AE2792" s="139"/>
      <c r="AF2792" s="163"/>
      <c r="AG2792" s="163"/>
      <c r="AH2792" s="163"/>
      <c r="AI2792" s="163"/>
      <c r="AJ2792" s="163"/>
      <c r="AK2792" s="164"/>
      <c r="AL2792" s="139"/>
      <c r="AM2792" s="139"/>
      <c r="AN2792" s="139"/>
      <c r="AO2792" s="139"/>
      <c r="BB2792" s="165"/>
      <c r="BC2792" s="161"/>
      <c r="BD2792" s="166"/>
      <c r="BJ2792" s="165"/>
      <c r="BK2792" s="161"/>
      <c r="BL2792" s="166"/>
      <c r="CJ2792" s="413"/>
      <c r="CK2792" s="413"/>
      <c r="CO2792" s="141"/>
    </row>
    <row r="2793" spans="1:93" s="5" customFormat="1" x14ac:dyDescent="0.25">
      <c r="A2793" s="139"/>
      <c r="B2793" s="139"/>
      <c r="C2793" s="139"/>
      <c r="D2793" s="139"/>
      <c r="E2793" s="139"/>
      <c r="F2793" s="139"/>
      <c r="G2793" s="139"/>
      <c r="H2793" s="139"/>
      <c r="I2793" s="139"/>
      <c r="J2793" s="139"/>
      <c r="K2793" s="139"/>
      <c r="L2793" s="139"/>
      <c r="M2793" s="139"/>
      <c r="N2793" s="139"/>
      <c r="O2793" s="139"/>
      <c r="P2793" s="139"/>
      <c r="Q2793" s="139"/>
      <c r="R2793" s="139"/>
      <c r="S2793" s="139"/>
      <c r="T2793" s="139"/>
      <c r="U2793" s="139"/>
      <c r="V2793" s="139"/>
      <c r="W2793" s="139"/>
      <c r="X2793" s="139"/>
      <c r="Y2793" s="139"/>
      <c r="Z2793" s="139"/>
      <c r="AA2793" s="139"/>
      <c r="AB2793" s="139"/>
      <c r="AC2793" s="139"/>
      <c r="AD2793" s="139"/>
      <c r="AE2793" s="139"/>
      <c r="AF2793" s="163"/>
      <c r="AG2793" s="163"/>
      <c r="AH2793" s="163"/>
      <c r="AI2793" s="163"/>
      <c r="AJ2793" s="163"/>
      <c r="AK2793" s="164"/>
      <c r="AL2793" s="139"/>
      <c r="AM2793" s="139"/>
      <c r="AN2793" s="139"/>
      <c r="AO2793" s="139"/>
      <c r="BB2793" s="165"/>
      <c r="BC2793" s="161"/>
      <c r="BD2793" s="166"/>
      <c r="BJ2793" s="165"/>
      <c r="BK2793" s="161"/>
      <c r="BL2793" s="166"/>
      <c r="CJ2793" s="413"/>
      <c r="CK2793" s="413"/>
      <c r="CO2793" s="141"/>
    </row>
    <row r="2794" spans="1:93" s="5" customFormat="1" x14ac:dyDescent="0.25">
      <c r="A2794" s="139"/>
      <c r="B2794" s="139"/>
      <c r="C2794" s="139"/>
      <c r="D2794" s="139"/>
      <c r="E2794" s="139"/>
      <c r="F2794" s="139"/>
      <c r="G2794" s="139"/>
      <c r="H2794" s="139"/>
      <c r="I2794" s="139"/>
      <c r="J2794" s="139"/>
      <c r="K2794" s="139"/>
      <c r="L2794" s="139"/>
      <c r="M2794" s="139"/>
      <c r="N2794" s="139"/>
      <c r="O2794" s="139"/>
      <c r="P2794" s="139"/>
      <c r="Q2794" s="139"/>
      <c r="R2794" s="139"/>
      <c r="S2794" s="139"/>
      <c r="T2794" s="139"/>
      <c r="U2794" s="139"/>
      <c r="V2794" s="139"/>
      <c r="W2794" s="139"/>
      <c r="X2794" s="139"/>
      <c r="Y2794" s="139"/>
      <c r="Z2794" s="139"/>
      <c r="AA2794" s="139"/>
      <c r="AB2794" s="139"/>
      <c r="AC2794" s="139"/>
      <c r="AD2794" s="139"/>
      <c r="AE2794" s="139"/>
      <c r="AF2794" s="163"/>
      <c r="AG2794" s="163"/>
      <c r="AH2794" s="163"/>
      <c r="AI2794" s="163"/>
      <c r="AJ2794" s="163"/>
      <c r="AK2794" s="164"/>
      <c r="AL2794" s="139"/>
      <c r="AM2794" s="139"/>
      <c r="AN2794" s="139"/>
      <c r="AO2794" s="139"/>
      <c r="BB2794" s="165"/>
      <c r="BC2794" s="161"/>
      <c r="BD2794" s="166"/>
      <c r="BJ2794" s="165"/>
      <c r="BK2794" s="161"/>
      <c r="BL2794" s="166"/>
      <c r="CJ2794" s="413"/>
      <c r="CK2794" s="413"/>
      <c r="CO2794" s="141"/>
    </row>
    <row r="2795" spans="1:93" s="5" customFormat="1" x14ac:dyDescent="0.25">
      <c r="A2795" s="139"/>
      <c r="B2795" s="139"/>
      <c r="C2795" s="139"/>
      <c r="D2795" s="139"/>
      <c r="E2795" s="139"/>
      <c r="F2795" s="139"/>
      <c r="G2795" s="139"/>
      <c r="H2795" s="139"/>
      <c r="I2795" s="139"/>
      <c r="J2795" s="139"/>
      <c r="K2795" s="139"/>
      <c r="L2795" s="139"/>
      <c r="M2795" s="139"/>
      <c r="N2795" s="139"/>
      <c r="O2795" s="139"/>
      <c r="P2795" s="139"/>
      <c r="Q2795" s="139"/>
      <c r="R2795" s="139"/>
      <c r="S2795" s="139"/>
      <c r="T2795" s="139"/>
      <c r="U2795" s="139"/>
      <c r="V2795" s="139"/>
      <c r="W2795" s="139"/>
      <c r="X2795" s="139"/>
      <c r="Y2795" s="139"/>
      <c r="Z2795" s="139"/>
      <c r="AA2795" s="139"/>
      <c r="AB2795" s="139"/>
      <c r="AC2795" s="139"/>
      <c r="AD2795" s="139"/>
      <c r="AE2795" s="139"/>
      <c r="AF2795" s="163"/>
      <c r="AG2795" s="163"/>
      <c r="AH2795" s="163"/>
      <c r="AI2795" s="163"/>
      <c r="AJ2795" s="163"/>
      <c r="AK2795" s="164"/>
      <c r="AL2795" s="139"/>
      <c r="AM2795" s="139"/>
      <c r="AN2795" s="139"/>
      <c r="AO2795" s="139"/>
      <c r="BB2795" s="165"/>
      <c r="BC2795" s="161"/>
      <c r="BD2795" s="166"/>
      <c r="BJ2795" s="165"/>
      <c r="BK2795" s="161"/>
      <c r="BL2795" s="166"/>
      <c r="CJ2795" s="413"/>
      <c r="CK2795" s="413"/>
      <c r="CO2795" s="141"/>
    </row>
    <row r="2796" spans="1:93" s="5" customFormat="1" x14ac:dyDescent="0.25">
      <c r="A2796" s="139"/>
      <c r="B2796" s="139"/>
      <c r="C2796" s="139"/>
      <c r="D2796" s="139"/>
      <c r="E2796" s="139"/>
      <c r="F2796" s="139"/>
      <c r="G2796" s="139"/>
      <c r="H2796" s="139"/>
      <c r="I2796" s="139"/>
      <c r="J2796" s="139"/>
      <c r="K2796" s="139"/>
      <c r="L2796" s="139"/>
      <c r="M2796" s="139"/>
      <c r="N2796" s="139"/>
      <c r="O2796" s="139"/>
      <c r="P2796" s="139"/>
      <c r="Q2796" s="139"/>
      <c r="R2796" s="139"/>
      <c r="S2796" s="139"/>
      <c r="T2796" s="139"/>
      <c r="U2796" s="139"/>
      <c r="V2796" s="139"/>
      <c r="W2796" s="139"/>
      <c r="X2796" s="139"/>
      <c r="Y2796" s="139"/>
      <c r="Z2796" s="139"/>
      <c r="AA2796" s="139"/>
      <c r="AB2796" s="139"/>
      <c r="AC2796" s="139"/>
      <c r="AD2796" s="139"/>
      <c r="AE2796" s="139"/>
      <c r="AF2796" s="163"/>
      <c r="AG2796" s="163"/>
      <c r="AH2796" s="163"/>
      <c r="AI2796" s="163"/>
      <c r="AJ2796" s="163"/>
      <c r="AK2796" s="164"/>
      <c r="AL2796" s="139"/>
      <c r="AM2796" s="139"/>
      <c r="AN2796" s="139"/>
      <c r="AO2796" s="139"/>
      <c r="BB2796" s="165"/>
      <c r="BC2796" s="161"/>
      <c r="BD2796" s="166"/>
      <c r="BJ2796" s="165"/>
      <c r="BK2796" s="161"/>
      <c r="BL2796" s="166"/>
      <c r="CJ2796" s="413"/>
      <c r="CK2796" s="413"/>
      <c r="CO2796" s="141"/>
    </row>
    <row r="2797" spans="1:93" s="5" customFormat="1" x14ac:dyDescent="0.25">
      <c r="A2797" s="139"/>
      <c r="B2797" s="139"/>
      <c r="C2797" s="139"/>
      <c r="D2797" s="139"/>
      <c r="E2797" s="139"/>
      <c r="F2797" s="139"/>
      <c r="G2797" s="139"/>
      <c r="H2797" s="139"/>
      <c r="I2797" s="139"/>
      <c r="J2797" s="139"/>
      <c r="K2797" s="139"/>
      <c r="L2797" s="139"/>
      <c r="M2797" s="139"/>
      <c r="N2797" s="139"/>
      <c r="O2797" s="139"/>
      <c r="P2797" s="139"/>
      <c r="Q2797" s="139"/>
      <c r="R2797" s="139"/>
      <c r="S2797" s="139"/>
      <c r="T2797" s="139"/>
      <c r="U2797" s="139"/>
      <c r="V2797" s="139"/>
      <c r="W2797" s="139"/>
      <c r="X2797" s="139"/>
      <c r="Y2797" s="139"/>
      <c r="Z2797" s="139"/>
      <c r="AA2797" s="139"/>
      <c r="AB2797" s="139"/>
      <c r="AC2797" s="139"/>
      <c r="AD2797" s="139"/>
      <c r="AE2797" s="139"/>
      <c r="AF2797" s="163"/>
      <c r="AG2797" s="163"/>
      <c r="AH2797" s="163"/>
      <c r="AI2797" s="163"/>
      <c r="AJ2797" s="163"/>
      <c r="AK2797" s="164"/>
      <c r="AL2797" s="139"/>
      <c r="AM2797" s="139"/>
      <c r="AN2797" s="139"/>
      <c r="AO2797" s="139"/>
      <c r="BB2797" s="165"/>
      <c r="BC2797" s="161"/>
      <c r="BD2797" s="166"/>
      <c r="BJ2797" s="165"/>
      <c r="BK2797" s="161"/>
      <c r="BL2797" s="166"/>
      <c r="CJ2797" s="413"/>
      <c r="CK2797" s="413"/>
      <c r="CO2797" s="141"/>
    </row>
    <row r="2798" spans="1:93" s="5" customFormat="1" x14ac:dyDescent="0.25">
      <c r="A2798" s="139"/>
      <c r="B2798" s="139"/>
      <c r="C2798" s="139"/>
      <c r="D2798" s="139"/>
      <c r="E2798" s="139"/>
      <c r="F2798" s="139"/>
      <c r="G2798" s="139"/>
      <c r="H2798" s="139"/>
      <c r="I2798" s="139"/>
      <c r="J2798" s="139"/>
      <c r="K2798" s="139"/>
      <c r="L2798" s="139"/>
      <c r="M2798" s="139"/>
      <c r="N2798" s="139"/>
      <c r="O2798" s="139"/>
      <c r="P2798" s="139"/>
      <c r="Q2798" s="139"/>
      <c r="R2798" s="139"/>
      <c r="S2798" s="139"/>
      <c r="T2798" s="139"/>
      <c r="U2798" s="139"/>
      <c r="V2798" s="139"/>
      <c r="W2798" s="139"/>
      <c r="X2798" s="139"/>
      <c r="Y2798" s="139"/>
      <c r="Z2798" s="139"/>
      <c r="AA2798" s="139"/>
      <c r="AB2798" s="139"/>
      <c r="AC2798" s="139"/>
      <c r="AD2798" s="139"/>
      <c r="AE2798" s="139"/>
      <c r="AF2798" s="163"/>
      <c r="AG2798" s="163"/>
      <c r="AH2798" s="163"/>
      <c r="AI2798" s="163"/>
      <c r="AJ2798" s="163"/>
      <c r="AK2798" s="164"/>
      <c r="AL2798" s="139"/>
      <c r="AM2798" s="139"/>
      <c r="AN2798" s="139"/>
      <c r="AO2798" s="139"/>
      <c r="BB2798" s="165"/>
      <c r="BC2798" s="161"/>
      <c r="BD2798" s="166"/>
      <c r="BJ2798" s="165"/>
      <c r="BK2798" s="161"/>
      <c r="BL2798" s="166"/>
      <c r="CJ2798" s="413"/>
      <c r="CK2798" s="413"/>
      <c r="CO2798" s="141"/>
    </row>
    <row r="2799" spans="1:93" s="5" customFormat="1" x14ac:dyDescent="0.25">
      <c r="A2799" s="139"/>
      <c r="B2799" s="139"/>
      <c r="C2799" s="139"/>
      <c r="D2799" s="139"/>
      <c r="E2799" s="139"/>
      <c r="F2799" s="139"/>
      <c r="G2799" s="139"/>
      <c r="H2799" s="139"/>
      <c r="I2799" s="139"/>
      <c r="J2799" s="139"/>
      <c r="K2799" s="139"/>
      <c r="L2799" s="139"/>
      <c r="M2799" s="139"/>
      <c r="N2799" s="139"/>
      <c r="O2799" s="139"/>
      <c r="P2799" s="139"/>
      <c r="Q2799" s="139"/>
      <c r="R2799" s="139"/>
      <c r="S2799" s="139"/>
      <c r="T2799" s="139"/>
      <c r="U2799" s="139"/>
      <c r="V2799" s="139"/>
      <c r="W2799" s="139"/>
      <c r="X2799" s="139"/>
      <c r="Y2799" s="139"/>
      <c r="Z2799" s="139"/>
      <c r="AA2799" s="139"/>
      <c r="AB2799" s="139"/>
      <c r="AC2799" s="139"/>
      <c r="AD2799" s="139"/>
      <c r="AE2799" s="139"/>
      <c r="AF2799" s="163"/>
      <c r="AG2799" s="163"/>
      <c r="AH2799" s="163"/>
      <c r="AI2799" s="163"/>
      <c r="AJ2799" s="163"/>
      <c r="AK2799" s="164"/>
      <c r="AL2799" s="139"/>
      <c r="AM2799" s="139"/>
      <c r="AN2799" s="139"/>
      <c r="AO2799" s="139"/>
      <c r="BB2799" s="165"/>
      <c r="BC2799" s="161"/>
      <c r="BD2799" s="166"/>
      <c r="BJ2799" s="165"/>
      <c r="BK2799" s="161"/>
      <c r="BL2799" s="166"/>
      <c r="CJ2799" s="413"/>
      <c r="CK2799" s="413"/>
      <c r="CO2799" s="141"/>
    </row>
    <row r="2800" spans="1:93" s="5" customFormat="1" x14ac:dyDescent="0.25">
      <c r="A2800" s="139"/>
      <c r="B2800" s="139"/>
      <c r="C2800" s="139"/>
      <c r="D2800" s="139"/>
      <c r="E2800" s="139"/>
      <c r="F2800" s="139"/>
      <c r="G2800" s="139"/>
      <c r="H2800" s="139"/>
      <c r="I2800" s="139"/>
      <c r="J2800" s="139"/>
      <c r="K2800" s="139"/>
      <c r="L2800" s="139"/>
      <c r="M2800" s="139"/>
      <c r="N2800" s="139"/>
      <c r="O2800" s="139"/>
      <c r="P2800" s="139"/>
      <c r="Q2800" s="139"/>
      <c r="R2800" s="139"/>
      <c r="S2800" s="139"/>
      <c r="T2800" s="139"/>
      <c r="U2800" s="139"/>
      <c r="V2800" s="139"/>
      <c r="W2800" s="139"/>
      <c r="X2800" s="139"/>
      <c r="Y2800" s="139"/>
      <c r="Z2800" s="139"/>
      <c r="AA2800" s="139"/>
      <c r="AB2800" s="139"/>
      <c r="AC2800" s="139"/>
      <c r="AD2800" s="139"/>
      <c r="AE2800" s="139"/>
      <c r="AF2800" s="163"/>
      <c r="AG2800" s="163"/>
      <c r="AH2800" s="163"/>
      <c r="AI2800" s="163"/>
      <c r="AJ2800" s="163"/>
      <c r="AK2800" s="164"/>
      <c r="AL2800" s="139"/>
      <c r="AM2800" s="139"/>
      <c r="AN2800" s="139"/>
      <c r="AO2800" s="139"/>
      <c r="BB2800" s="165"/>
      <c r="BC2800" s="161"/>
      <c r="BD2800" s="166"/>
      <c r="BJ2800" s="165"/>
      <c r="BK2800" s="161"/>
      <c r="BL2800" s="166"/>
      <c r="CJ2800" s="413"/>
      <c r="CK2800" s="413"/>
      <c r="CO2800" s="141"/>
    </row>
    <row r="2801" spans="1:93" s="5" customFormat="1" x14ac:dyDescent="0.25">
      <c r="A2801" s="139"/>
      <c r="B2801" s="139"/>
      <c r="C2801" s="139"/>
      <c r="D2801" s="139"/>
      <c r="E2801" s="139"/>
      <c r="F2801" s="139"/>
      <c r="G2801" s="139"/>
      <c r="H2801" s="139"/>
      <c r="I2801" s="139"/>
      <c r="J2801" s="139"/>
      <c r="K2801" s="139"/>
      <c r="L2801" s="139"/>
      <c r="M2801" s="139"/>
      <c r="N2801" s="139"/>
      <c r="O2801" s="139"/>
      <c r="P2801" s="139"/>
      <c r="Q2801" s="139"/>
      <c r="R2801" s="139"/>
      <c r="S2801" s="139"/>
      <c r="T2801" s="139"/>
      <c r="U2801" s="139"/>
      <c r="V2801" s="139"/>
      <c r="W2801" s="139"/>
      <c r="X2801" s="139"/>
      <c r="Y2801" s="139"/>
      <c r="Z2801" s="139"/>
      <c r="AA2801" s="139"/>
      <c r="AB2801" s="139"/>
      <c r="AC2801" s="139"/>
      <c r="AD2801" s="139"/>
      <c r="AE2801" s="139"/>
      <c r="AF2801" s="163"/>
      <c r="AG2801" s="163"/>
      <c r="AH2801" s="163"/>
      <c r="AI2801" s="163"/>
      <c r="AJ2801" s="163"/>
      <c r="AK2801" s="164"/>
      <c r="AL2801" s="139"/>
      <c r="AM2801" s="139"/>
      <c r="AN2801" s="139"/>
      <c r="AO2801" s="139"/>
      <c r="BB2801" s="165"/>
      <c r="BC2801" s="161"/>
      <c r="BD2801" s="166"/>
      <c r="BJ2801" s="165"/>
      <c r="BK2801" s="161"/>
      <c r="BL2801" s="166"/>
      <c r="CJ2801" s="413"/>
      <c r="CK2801" s="413"/>
      <c r="CO2801" s="141"/>
    </row>
    <row r="2802" spans="1:93" s="5" customFormat="1" x14ac:dyDescent="0.25">
      <c r="A2802" s="139"/>
      <c r="B2802" s="139"/>
      <c r="C2802" s="139"/>
      <c r="D2802" s="139"/>
      <c r="E2802" s="139"/>
      <c r="F2802" s="139"/>
      <c r="G2802" s="139"/>
      <c r="H2802" s="139"/>
      <c r="I2802" s="139"/>
      <c r="J2802" s="139"/>
      <c r="K2802" s="139"/>
      <c r="L2802" s="139"/>
      <c r="M2802" s="139"/>
      <c r="N2802" s="139"/>
      <c r="O2802" s="139"/>
      <c r="P2802" s="139"/>
      <c r="Q2802" s="139"/>
      <c r="R2802" s="139"/>
      <c r="S2802" s="139"/>
      <c r="T2802" s="139"/>
      <c r="U2802" s="139"/>
      <c r="V2802" s="139"/>
      <c r="W2802" s="139"/>
      <c r="X2802" s="139"/>
      <c r="Y2802" s="139"/>
      <c r="Z2802" s="139"/>
      <c r="AA2802" s="139"/>
      <c r="AB2802" s="139"/>
      <c r="AC2802" s="139"/>
      <c r="AD2802" s="139"/>
      <c r="AE2802" s="139"/>
      <c r="AF2802" s="163"/>
      <c r="AG2802" s="163"/>
      <c r="AH2802" s="163"/>
      <c r="AI2802" s="163"/>
      <c r="AJ2802" s="163"/>
      <c r="AK2802" s="164"/>
      <c r="AL2802" s="139"/>
      <c r="AM2802" s="139"/>
      <c r="AN2802" s="139"/>
      <c r="AO2802" s="139"/>
      <c r="BB2802" s="165"/>
      <c r="BC2802" s="161"/>
      <c r="BD2802" s="166"/>
      <c r="BJ2802" s="165"/>
      <c r="BK2802" s="161"/>
      <c r="BL2802" s="166"/>
      <c r="CJ2802" s="413"/>
      <c r="CK2802" s="413"/>
      <c r="CO2802" s="141"/>
    </row>
    <row r="2803" spans="1:93" s="5" customFormat="1" x14ac:dyDescent="0.25">
      <c r="A2803" s="139"/>
      <c r="B2803" s="139"/>
      <c r="C2803" s="139"/>
      <c r="D2803" s="139"/>
      <c r="E2803" s="139"/>
      <c r="F2803" s="139"/>
      <c r="G2803" s="139"/>
      <c r="H2803" s="139"/>
      <c r="I2803" s="139"/>
      <c r="J2803" s="139"/>
      <c r="K2803" s="139"/>
      <c r="L2803" s="139"/>
      <c r="M2803" s="139"/>
      <c r="N2803" s="139"/>
      <c r="O2803" s="139"/>
      <c r="P2803" s="139"/>
      <c r="Q2803" s="139"/>
      <c r="R2803" s="139"/>
      <c r="S2803" s="139"/>
      <c r="T2803" s="139"/>
      <c r="U2803" s="139"/>
      <c r="V2803" s="139"/>
      <c r="W2803" s="139"/>
      <c r="X2803" s="139"/>
      <c r="Y2803" s="139"/>
      <c r="Z2803" s="139"/>
      <c r="AA2803" s="139"/>
      <c r="AB2803" s="139"/>
      <c r="AC2803" s="139"/>
      <c r="AD2803" s="139"/>
      <c r="AE2803" s="139"/>
      <c r="AF2803" s="163"/>
      <c r="AG2803" s="163"/>
      <c r="AH2803" s="163"/>
      <c r="AI2803" s="163"/>
      <c r="AJ2803" s="163"/>
      <c r="AK2803" s="164"/>
      <c r="AL2803" s="139"/>
      <c r="AM2803" s="139"/>
      <c r="AN2803" s="139"/>
      <c r="AO2803" s="139"/>
      <c r="BB2803" s="165"/>
      <c r="BC2803" s="161"/>
      <c r="BD2803" s="166"/>
      <c r="BJ2803" s="165"/>
      <c r="BK2803" s="161"/>
      <c r="BL2803" s="166"/>
      <c r="CJ2803" s="413"/>
      <c r="CK2803" s="413"/>
      <c r="CO2803" s="141"/>
    </row>
    <row r="2804" spans="1:93" s="5" customFormat="1" x14ac:dyDescent="0.25">
      <c r="A2804" s="139"/>
      <c r="B2804" s="139"/>
      <c r="C2804" s="139"/>
      <c r="D2804" s="139"/>
      <c r="E2804" s="139"/>
      <c r="F2804" s="139"/>
      <c r="G2804" s="139"/>
      <c r="H2804" s="139"/>
      <c r="I2804" s="139"/>
      <c r="J2804" s="139"/>
      <c r="K2804" s="139"/>
      <c r="L2804" s="139"/>
      <c r="M2804" s="139"/>
      <c r="N2804" s="139"/>
      <c r="O2804" s="139"/>
      <c r="P2804" s="139"/>
      <c r="Q2804" s="139"/>
      <c r="R2804" s="139"/>
      <c r="S2804" s="139"/>
      <c r="T2804" s="139"/>
      <c r="U2804" s="139"/>
      <c r="V2804" s="139"/>
      <c r="W2804" s="139"/>
      <c r="X2804" s="139"/>
      <c r="Y2804" s="139"/>
      <c r="Z2804" s="139"/>
      <c r="AA2804" s="139"/>
      <c r="AB2804" s="139"/>
      <c r="AC2804" s="139"/>
      <c r="AD2804" s="139"/>
      <c r="AE2804" s="139"/>
      <c r="AF2804" s="163"/>
      <c r="AG2804" s="163"/>
      <c r="AH2804" s="163"/>
      <c r="AI2804" s="163"/>
      <c r="AJ2804" s="163"/>
      <c r="AK2804" s="164"/>
      <c r="AL2804" s="139"/>
      <c r="AM2804" s="139"/>
      <c r="AN2804" s="139"/>
      <c r="AO2804" s="139"/>
      <c r="BB2804" s="165"/>
      <c r="BC2804" s="161"/>
      <c r="BD2804" s="166"/>
      <c r="BJ2804" s="165"/>
      <c r="BK2804" s="161"/>
      <c r="BL2804" s="166"/>
      <c r="CJ2804" s="413"/>
      <c r="CK2804" s="413"/>
      <c r="CO2804" s="141"/>
    </row>
    <row r="2805" spans="1:93" s="5" customFormat="1" x14ac:dyDescent="0.25">
      <c r="A2805" s="139"/>
      <c r="B2805" s="139"/>
      <c r="C2805" s="139"/>
      <c r="D2805" s="139"/>
      <c r="E2805" s="139"/>
      <c r="F2805" s="139"/>
      <c r="G2805" s="139"/>
      <c r="H2805" s="139"/>
      <c r="I2805" s="139"/>
      <c r="J2805" s="139"/>
      <c r="K2805" s="139"/>
      <c r="L2805" s="139"/>
      <c r="M2805" s="139"/>
      <c r="N2805" s="139"/>
      <c r="O2805" s="139"/>
      <c r="P2805" s="139"/>
      <c r="Q2805" s="139"/>
      <c r="R2805" s="139"/>
      <c r="S2805" s="139"/>
      <c r="T2805" s="139"/>
      <c r="U2805" s="139"/>
      <c r="V2805" s="139"/>
      <c r="W2805" s="139"/>
      <c r="X2805" s="139"/>
      <c r="Y2805" s="139"/>
      <c r="Z2805" s="139"/>
      <c r="AA2805" s="139"/>
      <c r="AB2805" s="139"/>
      <c r="AC2805" s="139"/>
      <c r="AD2805" s="139"/>
      <c r="AE2805" s="139"/>
      <c r="AF2805" s="163"/>
      <c r="AG2805" s="163"/>
      <c r="AH2805" s="163"/>
      <c r="AI2805" s="163"/>
      <c r="AJ2805" s="163"/>
      <c r="AK2805" s="164"/>
      <c r="AL2805" s="139"/>
      <c r="AM2805" s="139"/>
      <c r="AN2805" s="139"/>
      <c r="AO2805" s="139"/>
      <c r="BB2805" s="165"/>
      <c r="BC2805" s="161"/>
      <c r="BD2805" s="166"/>
      <c r="BJ2805" s="165"/>
      <c r="BK2805" s="161"/>
      <c r="BL2805" s="166"/>
      <c r="CJ2805" s="413"/>
      <c r="CK2805" s="413"/>
      <c r="CO2805" s="141"/>
    </row>
    <row r="2806" spans="1:93" s="5" customFormat="1" x14ac:dyDescent="0.25">
      <c r="A2806" s="139"/>
      <c r="B2806" s="139"/>
      <c r="C2806" s="139"/>
      <c r="D2806" s="139"/>
      <c r="E2806" s="139"/>
      <c r="F2806" s="139"/>
      <c r="G2806" s="139"/>
      <c r="H2806" s="139"/>
      <c r="I2806" s="139"/>
      <c r="J2806" s="139"/>
      <c r="K2806" s="139"/>
      <c r="L2806" s="139"/>
      <c r="M2806" s="139"/>
      <c r="N2806" s="139"/>
      <c r="O2806" s="139"/>
      <c r="P2806" s="139"/>
      <c r="Q2806" s="139"/>
      <c r="R2806" s="139"/>
      <c r="S2806" s="139"/>
      <c r="T2806" s="139"/>
      <c r="U2806" s="139"/>
      <c r="V2806" s="139"/>
      <c r="W2806" s="139"/>
      <c r="X2806" s="139"/>
      <c r="Y2806" s="139"/>
      <c r="Z2806" s="139"/>
      <c r="AA2806" s="139"/>
      <c r="AB2806" s="139"/>
      <c r="AC2806" s="139"/>
      <c r="AD2806" s="139"/>
      <c r="AE2806" s="139"/>
      <c r="AF2806" s="163"/>
      <c r="AG2806" s="163"/>
      <c r="AH2806" s="163"/>
      <c r="AI2806" s="163"/>
      <c r="AJ2806" s="163"/>
      <c r="AK2806" s="164"/>
      <c r="AL2806" s="139"/>
      <c r="AM2806" s="139"/>
      <c r="AN2806" s="139"/>
      <c r="AO2806" s="139"/>
      <c r="BB2806" s="165"/>
      <c r="BC2806" s="161"/>
      <c r="BD2806" s="166"/>
      <c r="BJ2806" s="165"/>
      <c r="BK2806" s="161"/>
      <c r="BL2806" s="166"/>
      <c r="CJ2806" s="413"/>
      <c r="CK2806" s="413"/>
      <c r="CO2806" s="141"/>
    </row>
    <row r="2807" spans="1:93" s="5" customFormat="1" x14ac:dyDescent="0.25">
      <c r="A2807" s="139"/>
      <c r="B2807" s="139"/>
      <c r="C2807" s="139"/>
      <c r="D2807" s="139"/>
      <c r="E2807" s="139"/>
      <c r="F2807" s="139"/>
      <c r="G2807" s="139"/>
      <c r="H2807" s="139"/>
      <c r="I2807" s="139"/>
      <c r="J2807" s="139"/>
      <c r="K2807" s="139"/>
      <c r="L2807" s="139"/>
      <c r="M2807" s="139"/>
      <c r="N2807" s="139"/>
      <c r="O2807" s="139"/>
      <c r="P2807" s="139"/>
      <c r="Q2807" s="139"/>
      <c r="R2807" s="139"/>
      <c r="S2807" s="139"/>
      <c r="T2807" s="139"/>
      <c r="U2807" s="139"/>
      <c r="V2807" s="139"/>
      <c r="W2807" s="139"/>
      <c r="X2807" s="139"/>
      <c r="Y2807" s="139"/>
      <c r="Z2807" s="139"/>
      <c r="AA2807" s="139"/>
      <c r="AB2807" s="139"/>
      <c r="AC2807" s="139"/>
      <c r="AD2807" s="139"/>
      <c r="AE2807" s="139"/>
      <c r="AF2807" s="163"/>
      <c r="AG2807" s="163"/>
      <c r="AH2807" s="163"/>
      <c r="AI2807" s="163"/>
      <c r="AJ2807" s="163"/>
      <c r="AK2807" s="164"/>
      <c r="AL2807" s="139"/>
      <c r="AM2807" s="139"/>
      <c r="AN2807" s="139"/>
      <c r="AO2807" s="139"/>
      <c r="BB2807" s="165"/>
      <c r="BC2807" s="161"/>
      <c r="BD2807" s="166"/>
      <c r="BJ2807" s="165"/>
      <c r="BK2807" s="161"/>
      <c r="BL2807" s="166"/>
      <c r="CJ2807" s="413"/>
      <c r="CK2807" s="413"/>
      <c r="CO2807" s="141"/>
    </row>
    <row r="2808" spans="1:93" s="5" customFormat="1" x14ac:dyDescent="0.25">
      <c r="A2808" s="139"/>
      <c r="B2808" s="139"/>
      <c r="C2808" s="139"/>
      <c r="D2808" s="139"/>
      <c r="E2808" s="139"/>
      <c r="F2808" s="139"/>
      <c r="G2808" s="139"/>
      <c r="H2808" s="139"/>
      <c r="I2808" s="139"/>
      <c r="J2808" s="139"/>
      <c r="K2808" s="139"/>
      <c r="L2808" s="139"/>
      <c r="M2808" s="139"/>
      <c r="N2808" s="139"/>
      <c r="O2808" s="139"/>
      <c r="P2808" s="139"/>
      <c r="Q2808" s="139"/>
      <c r="R2808" s="139"/>
      <c r="S2808" s="139"/>
      <c r="T2808" s="139"/>
      <c r="U2808" s="139"/>
      <c r="V2808" s="139"/>
      <c r="W2808" s="139"/>
      <c r="X2808" s="139"/>
      <c r="Y2808" s="139"/>
      <c r="Z2808" s="139"/>
      <c r="AA2808" s="139"/>
      <c r="AB2808" s="139"/>
      <c r="AC2808" s="139"/>
      <c r="AD2808" s="139"/>
      <c r="AE2808" s="139"/>
      <c r="AF2808" s="163"/>
      <c r="AG2808" s="163"/>
      <c r="AH2808" s="163"/>
      <c r="AI2808" s="163"/>
      <c r="AJ2808" s="163"/>
      <c r="AK2808" s="164"/>
      <c r="AL2808" s="139"/>
      <c r="AM2808" s="139"/>
      <c r="AN2808" s="139"/>
      <c r="AO2808" s="139"/>
      <c r="BB2808" s="165"/>
      <c r="BC2808" s="161"/>
      <c r="BD2808" s="166"/>
      <c r="BJ2808" s="165"/>
      <c r="BK2808" s="161"/>
      <c r="BL2808" s="166"/>
      <c r="CJ2808" s="413"/>
      <c r="CK2808" s="413"/>
      <c r="CO2808" s="141"/>
    </row>
    <row r="2809" spans="1:93" s="5" customFormat="1" x14ac:dyDescent="0.25">
      <c r="A2809" s="139"/>
      <c r="B2809" s="139"/>
      <c r="C2809" s="139"/>
      <c r="D2809" s="139"/>
      <c r="E2809" s="139"/>
      <c r="F2809" s="139"/>
      <c r="G2809" s="139"/>
      <c r="H2809" s="139"/>
      <c r="I2809" s="139"/>
      <c r="J2809" s="139"/>
      <c r="K2809" s="139"/>
      <c r="L2809" s="139"/>
      <c r="M2809" s="139"/>
      <c r="N2809" s="139"/>
      <c r="O2809" s="139"/>
      <c r="P2809" s="139"/>
      <c r="Q2809" s="139"/>
      <c r="R2809" s="139"/>
      <c r="S2809" s="139"/>
      <c r="T2809" s="139"/>
      <c r="U2809" s="139"/>
      <c r="V2809" s="139"/>
      <c r="W2809" s="139"/>
      <c r="X2809" s="139"/>
      <c r="Y2809" s="139"/>
      <c r="Z2809" s="139"/>
      <c r="AA2809" s="139"/>
      <c r="AB2809" s="139"/>
      <c r="AC2809" s="139"/>
      <c r="AD2809" s="139"/>
      <c r="AE2809" s="139"/>
      <c r="AF2809" s="163"/>
      <c r="AG2809" s="163"/>
      <c r="AH2809" s="163"/>
      <c r="AI2809" s="163"/>
      <c r="AJ2809" s="163"/>
      <c r="AK2809" s="164"/>
      <c r="AL2809" s="139"/>
      <c r="AM2809" s="139"/>
      <c r="AN2809" s="139"/>
      <c r="AO2809" s="139"/>
      <c r="BB2809" s="165"/>
      <c r="BC2809" s="161"/>
      <c r="BD2809" s="166"/>
      <c r="BJ2809" s="165"/>
      <c r="BK2809" s="161"/>
      <c r="BL2809" s="166"/>
      <c r="CJ2809" s="413"/>
      <c r="CK2809" s="413"/>
      <c r="CO2809" s="141"/>
    </row>
    <row r="2810" spans="1:93" s="5" customFormat="1" x14ac:dyDescent="0.25">
      <c r="A2810" s="139"/>
      <c r="B2810" s="139"/>
      <c r="C2810" s="139"/>
      <c r="D2810" s="139"/>
      <c r="E2810" s="139"/>
      <c r="F2810" s="139"/>
      <c r="G2810" s="139"/>
      <c r="H2810" s="139"/>
      <c r="I2810" s="139"/>
      <c r="J2810" s="139"/>
      <c r="K2810" s="139"/>
      <c r="L2810" s="139"/>
      <c r="M2810" s="139"/>
      <c r="N2810" s="139"/>
      <c r="O2810" s="139"/>
      <c r="P2810" s="139"/>
      <c r="Q2810" s="139"/>
      <c r="R2810" s="139"/>
      <c r="S2810" s="139"/>
      <c r="T2810" s="139"/>
      <c r="U2810" s="139"/>
      <c r="V2810" s="139"/>
      <c r="W2810" s="139"/>
      <c r="X2810" s="139"/>
      <c r="Y2810" s="139"/>
      <c r="Z2810" s="139"/>
      <c r="AA2810" s="139"/>
      <c r="AB2810" s="139"/>
      <c r="AC2810" s="139"/>
      <c r="AD2810" s="139"/>
      <c r="AE2810" s="139"/>
      <c r="AF2810" s="163"/>
      <c r="AG2810" s="163"/>
      <c r="AH2810" s="163"/>
      <c r="AI2810" s="163"/>
      <c r="AJ2810" s="163"/>
      <c r="AK2810" s="164"/>
      <c r="AL2810" s="139"/>
      <c r="AM2810" s="139"/>
      <c r="AN2810" s="139"/>
      <c r="AO2810" s="139"/>
      <c r="BB2810" s="165"/>
      <c r="BC2810" s="161"/>
      <c r="BD2810" s="166"/>
      <c r="BJ2810" s="165"/>
      <c r="BK2810" s="161"/>
      <c r="BL2810" s="166"/>
      <c r="CJ2810" s="413"/>
      <c r="CK2810" s="413"/>
      <c r="CO2810" s="141"/>
    </row>
    <row r="2811" spans="1:93" s="5" customFormat="1" x14ac:dyDescent="0.25">
      <c r="A2811" s="139"/>
      <c r="B2811" s="139"/>
      <c r="C2811" s="139"/>
      <c r="D2811" s="139"/>
      <c r="E2811" s="139"/>
      <c r="F2811" s="139"/>
      <c r="G2811" s="139"/>
      <c r="H2811" s="139"/>
      <c r="I2811" s="139"/>
      <c r="J2811" s="139"/>
      <c r="K2811" s="139"/>
      <c r="L2811" s="139"/>
      <c r="M2811" s="139"/>
      <c r="N2811" s="139"/>
      <c r="O2811" s="139"/>
      <c r="P2811" s="139"/>
      <c r="Q2811" s="139"/>
      <c r="R2811" s="139"/>
      <c r="S2811" s="139"/>
      <c r="T2811" s="139"/>
      <c r="U2811" s="139"/>
      <c r="V2811" s="139"/>
      <c r="W2811" s="139"/>
      <c r="X2811" s="139"/>
      <c r="Y2811" s="139"/>
      <c r="Z2811" s="139"/>
      <c r="AA2811" s="139"/>
      <c r="AB2811" s="139"/>
      <c r="AC2811" s="139"/>
      <c r="AD2811" s="139"/>
      <c r="AE2811" s="139"/>
      <c r="AF2811" s="163"/>
      <c r="AG2811" s="163"/>
      <c r="AH2811" s="163"/>
      <c r="AI2811" s="163"/>
      <c r="AJ2811" s="163"/>
      <c r="AK2811" s="164"/>
      <c r="AL2811" s="139"/>
      <c r="AM2811" s="139"/>
      <c r="AN2811" s="139"/>
      <c r="AO2811" s="139"/>
      <c r="BB2811" s="165"/>
      <c r="BC2811" s="161"/>
      <c r="BD2811" s="166"/>
      <c r="BJ2811" s="165"/>
      <c r="BK2811" s="161"/>
      <c r="BL2811" s="166"/>
      <c r="CJ2811" s="413"/>
      <c r="CK2811" s="413"/>
      <c r="CO2811" s="141"/>
    </row>
    <row r="2812" spans="1:93" s="5" customFormat="1" x14ac:dyDescent="0.25">
      <c r="A2812" s="139"/>
      <c r="B2812" s="139"/>
      <c r="C2812" s="139"/>
      <c r="D2812" s="139"/>
      <c r="E2812" s="139"/>
      <c r="F2812" s="139"/>
      <c r="G2812" s="139"/>
      <c r="H2812" s="139"/>
      <c r="I2812" s="139"/>
      <c r="J2812" s="139"/>
      <c r="K2812" s="139"/>
      <c r="L2812" s="139"/>
      <c r="M2812" s="139"/>
      <c r="N2812" s="139"/>
      <c r="O2812" s="139"/>
      <c r="P2812" s="139"/>
      <c r="Q2812" s="139"/>
      <c r="R2812" s="139"/>
      <c r="S2812" s="139"/>
      <c r="T2812" s="139"/>
      <c r="U2812" s="139"/>
      <c r="V2812" s="139"/>
      <c r="W2812" s="139"/>
      <c r="X2812" s="139"/>
      <c r="Y2812" s="139"/>
      <c r="Z2812" s="139"/>
      <c r="AA2812" s="139"/>
      <c r="AB2812" s="139"/>
      <c r="AC2812" s="139"/>
      <c r="AD2812" s="139"/>
      <c r="AE2812" s="139"/>
      <c r="AF2812" s="163"/>
      <c r="AG2812" s="163"/>
      <c r="AH2812" s="163"/>
      <c r="AI2812" s="163"/>
      <c r="AJ2812" s="163"/>
      <c r="AK2812" s="164"/>
      <c r="AL2812" s="139"/>
      <c r="AM2812" s="139"/>
      <c r="AN2812" s="139"/>
      <c r="AO2812" s="139"/>
      <c r="BB2812" s="165"/>
      <c r="BC2812" s="161"/>
      <c r="BD2812" s="166"/>
      <c r="BJ2812" s="165"/>
      <c r="BK2812" s="161"/>
      <c r="BL2812" s="166"/>
      <c r="CJ2812" s="413"/>
      <c r="CK2812" s="413"/>
      <c r="CO2812" s="141"/>
    </row>
    <row r="2813" spans="1:93" s="5" customFormat="1" x14ac:dyDescent="0.25">
      <c r="A2813" s="139"/>
      <c r="B2813" s="139"/>
      <c r="C2813" s="139"/>
      <c r="D2813" s="139"/>
      <c r="E2813" s="139"/>
      <c r="F2813" s="139"/>
      <c r="G2813" s="139"/>
      <c r="H2813" s="139"/>
      <c r="I2813" s="139"/>
      <c r="J2813" s="139"/>
      <c r="K2813" s="139"/>
      <c r="L2813" s="139"/>
      <c r="M2813" s="139"/>
      <c r="N2813" s="139"/>
      <c r="O2813" s="139"/>
      <c r="P2813" s="139"/>
      <c r="Q2813" s="139"/>
      <c r="R2813" s="139"/>
      <c r="S2813" s="139"/>
      <c r="T2813" s="139"/>
      <c r="U2813" s="139"/>
      <c r="V2813" s="139"/>
      <c r="W2813" s="139"/>
      <c r="X2813" s="139"/>
      <c r="Y2813" s="139"/>
      <c r="Z2813" s="139"/>
      <c r="AA2813" s="139"/>
      <c r="AB2813" s="139"/>
      <c r="AC2813" s="139"/>
      <c r="AD2813" s="139"/>
      <c r="AE2813" s="139"/>
      <c r="AF2813" s="163"/>
      <c r="AG2813" s="163"/>
      <c r="AH2813" s="163"/>
      <c r="AI2813" s="163"/>
      <c r="AJ2813" s="163"/>
      <c r="AK2813" s="164"/>
      <c r="AL2813" s="139"/>
      <c r="AM2813" s="139"/>
      <c r="AN2813" s="139"/>
      <c r="AO2813" s="139"/>
      <c r="BB2813" s="165"/>
      <c r="BC2813" s="161"/>
      <c r="BD2813" s="166"/>
      <c r="BJ2813" s="165"/>
      <c r="BK2813" s="161"/>
      <c r="BL2813" s="166"/>
      <c r="CJ2813" s="413"/>
      <c r="CK2813" s="413"/>
      <c r="CO2813" s="141"/>
    </row>
    <row r="2814" spans="1:93" s="5" customFormat="1" x14ac:dyDescent="0.25">
      <c r="A2814" s="139"/>
      <c r="B2814" s="139"/>
      <c r="C2814" s="139"/>
      <c r="D2814" s="139"/>
      <c r="E2814" s="139"/>
      <c r="F2814" s="139"/>
      <c r="G2814" s="139"/>
      <c r="H2814" s="139"/>
      <c r="I2814" s="139"/>
      <c r="J2814" s="139"/>
      <c r="K2814" s="139"/>
      <c r="L2814" s="139"/>
      <c r="M2814" s="139"/>
      <c r="N2814" s="139"/>
      <c r="O2814" s="139"/>
      <c r="P2814" s="139"/>
      <c r="Q2814" s="139"/>
      <c r="R2814" s="139"/>
      <c r="S2814" s="139"/>
      <c r="T2814" s="139"/>
      <c r="U2814" s="139"/>
      <c r="V2814" s="139"/>
      <c r="W2814" s="139"/>
      <c r="X2814" s="139"/>
      <c r="Y2814" s="139"/>
      <c r="Z2814" s="139"/>
      <c r="AA2814" s="139"/>
      <c r="AB2814" s="139"/>
      <c r="AC2814" s="139"/>
      <c r="AD2814" s="139"/>
      <c r="AE2814" s="139"/>
      <c r="AF2814" s="163"/>
      <c r="AG2814" s="163"/>
      <c r="AH2814" s="163"/>
      <c r="AI2814" s="163"/>
      <c r="AJ2814" s="163"/>
      <c r="AK2814" s="164"/>
      <c r="AL2814" s="139"/>
      <c r="AM2814" s="139"/>
      <c r="AN2814" s="139"/>
      <c r="AO2814" s="139"/>
      <c r="BB2814" s="165"/>
      <c r="BC2814" s="161"/>
      <c r="BD2814" s="166"/>
      <c r="BJ2814" s="165"/>
      <c r="BK2814" s="161"/>
      <c r="BL2814" s="166"/>
      <c r="CJ2814" s="413"/>
      <c r="CK2814" s="413"/>
      <c r="CO2814" s="141"/>
    </row>
    <row r="2815" spans="1:93" s="5" customFormat="1" x14ac:dyDescent="0.25">
      <c r="A2815" s="139"/>
      <c r="B2815" s="139"/>
      <c r="C2815" s="139"/>
      <c r="D2815" s="139"/>
      <c r="E2815" s="139"/>
      <c r="F2815" s="139"/>
      <c r="G2815" s="139"/>
      <c r="H2815" s="139"/>
      <c r="I2815" s="139"/>
      <c r="J2815" s="139"/>
      <c r="K2815" s="139"/>
      <c r="L2815" s="139"/>
      <c r="M2815" s="139"/>
      <c r="N2815" s="139"/>
      <c r="O2815" s="139"/>
      <c r="P2815" s="139"/>
      <c r="Q2815" s="139"/>
      <c r="R2815" s="139"/>
      <c r="S2815" s="139"/>
      <c r="T2815" s="139"/>
      <c r="U2815" s="139"/>
      <c r="V2815" s="139"/>
      <c r="W2815" s="139"/>
      <c r="X2815" s="139"/>
      <c r="Y2815" s="139"/>
      <c r="Z2815" s="139"/>
      <c r="AA2815" s="139"/>
      <c r="AB2815" s="139"/>
      <c r="AC2815" s="139"/>
      <c r="AD2815" s="139"/>
      <c r="AE2815" s="139"/>
      <c r="AF2815" s="163"/>
      <c r="AG2815" s="163"/>
      <c r="AH2815" s="163"/>
      <c r="AI2815" s="163"/>
      <c r="AJ2815" s="163"/>
      <c r="AK2815" s="164"/>
      <c r="AL2815" s="139"/>
      <c r="AM2815" s="139"/>
      <c r="AN2815" s="139"/>
      <c r="AO2815" s="139"/>
      <c r="BB2815" s="165"/>
      <c r="BC2815" s="161"/>
      <c r="BD2815" s="166"/>
      <c r="BJ2815" s="165"/>
      <c r="BK2815" s="161"/>
      <c r="BL2815" s="166"/>
      <c r="CJ2815" s="413"/>
      <c r="CK2815" s="413"/>
      <c r="CO2815" s="141"/>
    </row>
    <row r="2816" spans="1:93" s="5" customFormat="1" x14ac:dyDescent="0.25">
      <c r="A2816" s="139"/>
      <c r="B2816" s="139"/>
      <c r="C2816" s="139"/>
      <c r="D2816" s="139"/>
      <c r="E2816" s="139"/>
      <c r="F2816" s="139"/>
      <c r="G2816" s="139"/>
      <c r="H2816" s="139"/>
      <c r="I2816" s="139"/>
      <c r="J2816" s="139"/>
      <c r="K2816" s="139"/>
      <c r="L2816" s="139"/>
      <c r="M2816" s="139"/>
      <c r="N2816" s="139"/>
      <c r="O2816" s="139"/>
      <c r="P2816" s="139"/>
      <c r="Q2816" s="139"/>
      <c r="R2816" s="139"/>
      <c r="S2816" s="139"/>
      <c r="T2816" s="139"/>
      <c r="U2816" s="139"/>
      <c r="V2816" s="139"/>
      <c r="W2816" s="139"/>
      <c r="X2816" s="139"/>
      <c r="Y2816" s="139"/>
      <c r="Z2816" s="139"/>
      <c r="AA2816" s="139"/>
      <c r="AB2816" s="139"/>
      <c r="AC2816" s="139"/>
      <c r="AD2816" s="139"/>
      <c r="AE2816" s="139"/>
      <c r="AF2816" s="163"/>
      <c r="AG2816" s="163"/>
      <c r="AH2816" s="163"/>
      <c r="AI2816" s="163"/>
      <c r="AJ2816" s="163"/>
      <c r="AK2816" s="164"/>
      <c r="AL2816" s="139"/>
      <c r="AM2816" s="139"/>
      <c r="AN2816" s="139"/>
      <c r="AO2816" s="139"/>
      <c r="BB2816" s="165"/>
      <c r="BC2816" s="161"/>
      <c r="BD2816" s="166"/>
      <c r="BJ2816" s="165"/>
      <c r="BK2816" s="161"/>
      <c r="BL2816" s="166"/>
      <c r="CJ2816" s="413"/>
      <c r="CK2816" s="413"/>
      <c r="CO2816" s="141"/>
    </row>
    <row r="2817" spans="1:93" s="5" customFormat="1" x14ac:dyDescent="0.25">
      <c r="A2817" s="139"/>
      <c r="B2817" s="139"/>
      <c r="C2817" s="139"/>
      <c r="D2817" s="139"/>
      <c r="E2817" s="139"/>
      <c r="F2817" s="139"/>
      <c r="G2817" s="139"/>
      <c r="H2817" s="139"/>
      <c r="I2817" s="139"/>
      <c r="J2817" s="139"/>
      <c r="K2817" s="139"/>
      <c r="L2817" s="139"/>
      <c r="M2817" s="139"/>
      <c r="N2817" s="139"/>
      <c r="O2817" s="139"/>
      <c r="P2817" s="139"/>
      <c r="Q2817" s="139"/>
      <c r="R2817" s="139"/>
      <c r="S2817" s="139"/>
      <c r="T2817" s="139"/>
      <c r="U2817" s="139"/>
      <c r="V2817" s="139"/>
      <c r="W2817" s="139"/>
      <c r="X2817" s="139"/>
      <c r="Y2817" s="139"/>
      <c r="Z2817" s="139"/>
      <c r="AA2817" s="139"/>
      <c r="AB2817" s="139"/>
      <c r="AC2817" s="139"/>
      <c r="AD2817" s="139"/>
      <c r="AE2817" s="139"/>
      <c r="AF2817" s="163"/>
      <c r="AG2817" s="163"/>
      <c r="AH2817" s="163"/>
      <c r="AI2817" s="163"/>
      <c r="AJ2817" s="163"/>
      <c r="AK2817" s="164"/>
      <c r="AL2817" s="139"/>
      <c r="AM2817" s="139"/>
      <c r="AN2817" s="139"/>
      <c r="AO2817" s="139"/>
      <c r="BB2817" s="165"/>
      <c r="BC2817" s="161"/>
      <c r="BD2817" s="166"/>
      <c r="BJ2817" s="165"/>
      <c r="BK2817" s="161"/>
      <c r="BL2817" s="166"/>
      <c r="CJ2817" s="413"/>
      <c r="CK2817" s="413"/>
      <c r="CO2817" s="141"/>
    </row>
    <row r="2818" spans="1:93" s="5" customFormat="1" x14ac:dyDescent="0.25">
      <c r="A2818" s="139"/>
      <c r="B2818" s="139"/>
      <c r="C2818" s="139"/>
      <c r="D2818" s="139"/>
      <c r="E2818" s="139"/>
      <c r="F2818" s="139"/>
      <c r="G2818" s="139"/>
      <c r="H2818" s="139"/>
      <c r="I2818" s="139"/>
      <c r="J2818" s="139"/>
      <c r="K2818" s="139"/>
      <c r="L2818" s="139"/>
      <c r="M2818" s="139"/>
      <c r="N2818" s="139"/>
      <c r="O2818" s="139"/>
      <c r="P2818" s="139"/>
      <c r="Q2818" s="139"/>
      <c r="R2818" s="139"/>
      <c r="S2818" s="139"/>
      <c r="T2818" s="139"/>
      <c r="U2818" s="139"/>
      <c r="V2818" s="139"/>
      <c r="W2818" s="139"/>
      <c r="X2818" s="139"/>
      <c r="Y2818" s="139"/>
      <c r="Z2818" s="139"/>
      <c r="AA2818" s="139"/>
      <c r="AB2818" s="139"/>
      <c r="AC2818" s="139"/>
      <c r="AD2818" s="139"/>
      <c r="AE2818" s="139"/>
      <c r="AF2818" s="163"/>
      <c r="AG2818" s="163"/>
      <c r="AH2818" s="163"/>
      <c r="AI2818" s="163"/>
      <c r="AJ2818" s="163"/>
      <c r="AK2818" s="164"/>
      <c r="AL2818" s="139"/>
      <c r="AM2818" s="139"/>
      <c r="AN2818" s="139"/>
      <c r="AO2818" s="139"/>
      <c r="BB2818" s="165"/>
      <c r="BC2818" s="161"/>
      <c r="BD2818" s="166"/>
      <c r="BJ2818" s="165"/>
      <c r="BK2818" s="161"/>
      <c r="BL2818" s="166"/>
      <c r="CJ2818" s="413"/>
      <c r="CK2818" s="413"/>
      <c r="CO2818" s="141"/>
    </row>
    <row r="2819" spans="1:93" s="5" customFormat="1" x14ac:dyDescent="0.25">
      <c r="A2819" s="139"/>
      <c r="B2819" s="139"/>
      <c r="C2819" s="139"/>
      <c r="D2819" s="139"/>
      <c r="E2819" s="139"/>
      <c r="F2819" s="139"/>
      <c r="G2819" s="139"/>
      <c r="H2819" s="139"/>
      <c r="I2819" s="139"/>
      <c r="J2819" s="139"/>
      <c r="K2819" s="139"/>
      <c r="L2819" s="139"/>
      <c r="M2819" s="139"/>
      <c r="N2819" s="139"/>
      <c r="O2819" s="139"/>
      <c r="P2819" s="139"/>
      <c r="Q2819" s="139"/>
      <c r="R2819" s="139"/>
      <c r="S2819" s="139"/>
      <c r="T2819" s="139"/>
      <c r="U2819" s="139"/>
      <c r="V2819" s="139"/>
      <c r="W2819" s="139"/>
      <c r="X2819" s="139"/>
      <c r="Y2819" s="139"/>
      <c r="Z2819" s="139"/>
      <c r="AA2819" s="139"/>
      <c r="AB2819" s="139"/>
      <c r="AC2819" s="139"/>
      <c r="AD2819" s="139"/>
      <c r="AE2819" s="139"/>
      <c r="AF2819" s="163"/>
      <c r="AG2819" s="163"/>
      <c r="AH2819" s="163"/>
      <c r="AI2819" s="163"/>
      <c r="AJ2819" s="163"/>
      <c r="AK2819" s="164"/>
      <c r="AL2819" s="139"/>
      <c r="AM2819" s="139"/>
      <c r="AN2819" s="139"/>
      <c r="AO2819" s="139"/>
      <c r="BB2819" s="165"/>
      <c r="BC2819" s="161"/>
      <c r="BD2819" s="166"/>
      <c r="BJ2819" s="165"/>
      <c r="BK2819" s="161"/>
      <c r="BL2819" s="166"/>
      <c r="CJ2819" s="413"/>
      <c r="CK2819" s="413"/>
      <c r="CO2819" s="141"/>
    </row>
    <row r="2820" spans="1:93" s="5" customFormat="1" x14ac:dyDescent="0.25">
      <c r="A2820" s="139"/>
      <c r="B2820" s="139"/>
      <c r="C2820" s="139"/>
      <c r="D2820" s="139"/>
      <c r="E2820" s="139"/>
      <c r="F2820" s="139"/>
      <c r="G2820" s="139"/>
      <c r="H2820" s="139"/>
      <c r="I2820" s="139"/>
      <c r="J2820" s="139"/>
      <c r="K2820" s="139"/>
      <c r="L2820" s="139"/>
      <c r="M2820" s="139"/>
      <c r="N2820" s="139"/>
      <c r="O2820" s="139"/>
      <c r="P2820" s="139"/>
      <c r="Q2820" s="139"/>
      <c r="R2820" s="139"/>
      <c r="S2820" s="139"/>
      <c r="T2820" s="139"/>
      <c r="U2820" s="139"/>
      <c r="V2820" s="139"/>
      <c r="W2820" s="139"/>
      <c r="X2820" s="139"/>
      <c r="Y2820" s="139"/>
      <c r="Z2820" s="139"/>
      <c r="AA2820" s="139"/>
      <c r="AB2820" s="139"/>
      <c r="AC2820" s="139"/>
      <c r="AD2820" s="139"/>
      <c r="AE2820" s="139"/>
      <c r="AF2820" s="163"/>
      <c r="AG2820" s="163"/>
      <c r="AH2820" s="163"/>
      <c r="AI2820" s="163"/>
      <c r="AJ2820" s="163"/>
      <c r="AK2820" s="164"/>
      <c r="AL2820" s="139"/>
      <c r="AM2820" s="139"/>
      <c r="AN2820" s="139"/>
      <c r="AO2820" s="139"/>
      <c r="BB2820" s="165"/>
      <c r="BC2820" s="161"/>
      <c r="BD2820" s="166"/>
      <c r="BJ2820" s="165"/>
      <c r="BK2820" s="161"/>
      <c r="BL2820" s="166"/>
      <c r="CJ2820" s="413"/>
      <c r="CK2820" s="413"/>
      <c r="CO2820" s="141"/>
    </row>
    <row r="2821" spans="1:93" s="5" customFormat="1" x14ac:dyDescent="0.25">
      <c r="A2821" s="139"/>
      <c r="B2821" s="139"/>
      <c r="C2821" s="139"/>
      <c r="D2821" s="139"/>
      <c r="E2821" s="139"/>
      <c r="F2821" s="139"/>
      <c r="G2821" s="139"/>
      <c r="H2821" s="139"/>
      <c r="I2821" s="139"/>
      <c r="J2821" s="139"/>
      <c r="K2821" s="139"/>
      <c r="L2821" s="139"/>
      <c r="M2821" s="139"/>
      <c r="N2821" s="139"/>
      <c r="O2821" s="139"/>
      <c r="P2821" s="139"/>
      <c r="Q2821" s="139"/>
      <c r="R2821" s="139"/>
      <c r="S2821" s="139"/>
      <c r="T2821" s="139"/>
      <c r="U2821" s="139"/>
      <c r="V2821" s="139"/>
      <c r="W2821" s="139"/>
      <c r="X2821" s="139"/>
      <c r="Y2821" s="139"/>
      <c r="Z2821" s="139"/>
      <c r="AA2821" s="139"/>
      <c r="AB2821" s="139"/>
      <c r="AC2821" s="139"/>
      <c r="AD2821" s="139"/>
      <c r="AE2821" s="139"/>
      <c r="AF2821" s="163"/>
      <c r="AG2821" s="163"/>
      <c r="AH2821" s="163"/>
      <c r="AI2821" s="163"/>
      <c r="AJ2821" s="163"/>
      <c r="AK2821" s="164"/>
      <c r="AL2821" s="139"/>
      <c r="AM2821" s="139"/>
      <c r="AN2821" s="139"/>
      <c r="AO2821" s="139"/>
      <c r="BB2821" s="165"/>
      <c r="BC2821" s="161"/>
      <c r="BD2821" s="166"/>
      <c r="BJ2821" s="165"/>
      <c r="BK2821" s="161"/>
      <c r="BL2821" s="166"/>
      <c r="CJ2821" s="413"/>
      <c r="CK2821" s="413"/>
      <c r="CO2821" s="141"/>
    </row>
    <row r="2822" spans="1:93" s="5" customFormat="1" x14ac:dyDescent="0.25">
      <c r="A2822" s="139"/>
      <c r="B2822" s="139"/>
      <c r="C2822" s="139"/>
      <c r="D2822" s="139"/>
      <c r="E2822" s="139"/>
      <c r="F2822" s="139"/>
      <c r="G2822" s="139"/>
      <c r="H2822" s="139"/>
      <c r="I2822" s="139"/>
      <c r="J2822" s="139"/>
      <c r="K2822" s="139"/>
      <c r="L2822" s="139"/>
      <c r="M2822" s="139"/>
      <c r="N2822" s="139"/>
      <c r="O2822" s="139"/>
      <c r="P2822" s="139"/>
      <c r="Q2822" s="139"/>
      <c r="R2822" s="139"/>
      <c r="S2822" s="139"/>
      <c r="T2822" s="139"/>
      <c r="U2822" s="139"/>
      <c r="V2822" s="139"/>
      <c r="W2822" s="139"/>
      <c r="X2822" s="139"/>
      <c r="Y2822" s="139"/>
      <c r="Z2822" s="139"/>
      <c r="AA2822" s="139"/>
      <c r="AB2822" s="139"/>
      <c r="AC2822" s="139"/>
      <c r="AD2822" s="139"/>
      <c r="AE2822" s="139"/>
      <c r="AF2822" s="163"/>
      <c r="AG2822" s="163"/>
      <c r="AH2822" s="163"/>
      <c r="AI2822" s="163"/>
      <c r="AJ2822" s="163"/>
      <c r="AK2822" s="164"/>
      <c r="AL2822" s="139"/>
      <c r="AM2822" s="139"/>
      <c r="AN2822" s="139"/>
      <c r="AO2822" s="139"/>
      <c r="BB2822" s="165"/>
      <c r="BC2822" s="161"/>
      <c r="BD2822" s="166"/>
      <c r="BJ2822" s="165"/>
      <c r="BK2822" s="161"/>
      <c r="BL2822" s="166"/>
      <c r="CJ2822" s="413"/>
      <c r="CK2822" s="413"/>
      <c r="CO2822" s="141"/>
    </row>
    <row r="2823" spans="1:93" s="5" customFormat="1" x14ac:dyDescent="0.25">
      <c r="A2823" s="139"/>
      <c r="B2823" s="139"/>
      <c r="C2823" s="139"/>
      <c r="D2823" s="139"/>
      <c r="E2823" s="139"/>
      <c r="F2823" s="139"/>
      <c r="G2823" s="139"/>
      <c r="H2823" s="139"/>
      <c r="I2823" s="139"/>
      <c r="J2823" s="139"/>
      <c r="K2823" s="139"/>
      <c r="L2823" s="139"/>
      <c r="M2823" s="139"/>
      <c r="N2823" s="139"/>
      <c r="O2823" s="139"/>
      <c r="P2823" s="139"/>
      <c r="Q2823" s="139"/>
      <c r="R2823" s="139"/>
      <c r="S2823" s="139"/>
      <c r="T2823" s="139"/>
      <c r="U2823" s="139"/>
      <c r="V2823" s="139"/>
      <c r="W2823" s="139"/>
      <c r="X2823" s="139"/>
      <c r="Y2823" s="139"/>
      <c r="Z2823" s="139"/>
      <c r="AA2823" s="139"/>
      <c r="AB2823" s="139"/>
      <c r="AC2823" s="139"/>
      <c r="AD2823" s="139"/>
      <c r="AE2823" s="139"/>
      <c r="AF2823" s="163"/>
      <c r="AG2823" s="163"/>
      <c r="AH2823" s="163"/>
      <c r="AI2823" s="163"/>
      <c r="AJ2823" s="163"/>
      <c r="AK2823" s="164"/>
      <c r="AL2823" s="139"/>
      <c r="AM2823" s="139"/>
      <c r="AN2823" s="139"/>
      <c r="AO2823" s="139"/>
      <c r="BB2823" s="165"/>
      <c r="BC2823" s="161"/>
      <c r="BD2823" s="166"/>
      <c r="BJ2823" s="165"/>
      <c r="BK2823" s="161"/>
      <c r="BL2823" s="166"/>
      <c r="CJ2823" s="413"/>
      <c r="CK2823" s="413"/>
      <c r="CO2823" s="141"/>
    </row>
    <row r="2824" spans="1:93" s="5" customFormat="1" x14ac:dyDescent="0.25">
      <c r="A2824" s="139"/>
      <c r="B2824" s="139"/>
      <c r="C2824" s="139"/>
      <c r="D2824" s="139"/>
      <c r="E2824" s="139"/>
      <c r="F2824" s="139"/>
      <c r="G2824" s="139"/>
      <c r="H2824" s="139"/>
      <c r="I2824" s="139"/>
      <c r="J2824" s="139"/>
      <c r="K2824" s="139"/>
      <c r="L2824" s="139"/>
      <c r="M2824" s="139"/>
      <c r="N2824" s="139"/>
      <c r="O2824" s="139"/>
      <c r="P2824" s="139"/>
      <c r="Q2824" s="139"/>
      <c r="R2824" s="139"/>
      <c r="S2824" s="139"/>
      <c r="T2824" s="139"/>
      <c r="U2824" s="139"/>
      <c r="V2824" s="139"/>
      <c r="W2824" s="139"/>
      <c r="X2824" s="139"/>
      <c r="Y2824" s="139"/>
      <c r="Z2824" s="139"/>
      <c r="AA2824" s="139"/>
      <c r="AB2824" s="139"/>
      <c r="AC2824" s="139"/>
      <c r="AD2824" s="139"/>
      <c r="AE2824" s="139"/>
      <c r="AF2824" s="163"/>
      <c r="AG2824" s="163"/>
      <c r="AH2824" s="163"/>
      <c r="AI2824" s="163"/>
      <c r="AJ2824" s="163"/>
      <c r="AK2824" s="164"/>
      <c r="AL2824" s="139"/>
      <c r="AM2824" s="139"/>
      <c r="AN2824" s="139"/>
      <c r="AO2824" s="139"/>
      <c r="BB2824" s="165"/>
      <c r="BC2824" s="161"/>
      <c r="BD2824" s="166"/>
      <c r="BJ2824" s="165"/>
      <c r="BK2824" s="161"/>
      <c r="BL2824" s="166"/>
      <c r="CJ2824" s="413"/>
      <c r="CK2824" s="413"/>
      <c r="CO2824" s="141"/>
    </row>
    <row r="2825" spans="1:93" s="5" customFormat="1" x14ac:dyDescent="0.25">
      <c r="A2825" s="139"/>
      <c r="B2825" s="139"/>
      <c r="C2825" s="139"/>
      <c r="D2825" s="139"/>
      <c r="E2825" s="139"/>
      <c r="F2825" s="139"/>
      <c r="G2825" s="139"/>
      <c r="H2825" s="139"/>
      <c r="I2825" s="139"/>
      <c r="J2825" s="139"/>
      <c r="K2825" s="139"/>
      <c r="L2825" s="139"/>
      <c r="M2825" s="139"/>
      <c r="N2825" s="139"/>
      <c r="O2825" s="139"/>
      <c r="P2825" s="139"/>
      <c r="Q2825" s="139"/>
      <c r="R2825" s="139"/>
      <c r="S2825" s="139"/>
      <c r="T2825" s="139"/>
      <c r="U2825" s="139"/>
      <c r="V2825" s="139"/>
      <c r="W2825" s="139"/>
      <c r="X2825" s="139"/>
      <c r="Y2825" s="139"/>
      <c r="Z2825" s="139"/>
      <c r="AA2825" s="139"/>
      <c r="AB2825" s="139"/>
      <c r="AC2825" s="139"/>
      <c r="AD2825" s="139"/>
      <c r="AE2825" s="139"/>
      <c r="AF2825" s="163"/>
      <c r="AG2825" s="163"/>
      <c r="AH2825" s="163"/>
      <c r="AI2825" s="163"/>
      <c r="AJ2825" s="163"/>
      <c r="AK2825" s="164"/>
      <c r="AL2825" s="139"/>
      <c r="AM2825" s="139"/>
      <c r="AN2825" s="139"/>
      <c r="AO2825" s="139"/>
      <c r="BB2825" s="165"/>
      <c r="BC2825" s="161"/>
      <c r="BD2825" s="166"/>
      <c r="BJ2825" s="165"/>
      <c r="BK2825" s="161"/>
      <c r="BL2825" s="166"/>
      <c r="CJ2825" s="413"/>
      <c r="CK2825" s="413"/>
      <c r="CO2825" s="141"/>
    </row>
    <row r="2826" spans="1:93" s="5" customFormat="1" x14ac:dyDescent="0.25">
      <c r="A2826" s="139"/>
      <c r="B2826" s="139"/>
      <c r="C2826" s="139"/>
      <c r="D2826" s="139"/>
      <c r="E2826" s="139"/>
      <c r="F2826" s="139"/>
      <c r="G2826" s="139"/>
      <c r="H2826" s="139"/>
      <c r="I2826" s="139"/>
      <c r="J2826" s="139"/>
      <c r="K2826" s="139"/>
      <c r="L2826" s="139"/>
      <c r="M2826" s="139"/>
      <c r="N2826" s="139"/>
      <c r="O2826" s="139"/>
      <c r="P2826" s="139"/>
      <c r="Q2826" s="139"/>
      <c r="R2826" s="139"/>
      <c r="S2826" s="139"/>
      <c r="T2826" s="139"/>
      <c r="U2826" s="139"/>
      <c r="V2826" s="139"/>
      <c r="W2826" s="139"/>
      <c r="X2826" s="139"/>
      <c r="Y2826" s="139"/>
      <c r="Z2826" s="139"/>
      <c r="AA2826" s="139"/>
      <c r="AB2826" s="139"/>
      <c r="AC2826" s="139"/>
      <c r="AD2826" s="139"/>
      <c r="AE2826" s="139"/>
      <c r="AF2826" s="163"/>
      <c r="AG2826" s="163"/>
      <c r="AH2826" s="163"/>
      <c r="AI2826" s="163"/>
      <c r="AJ2826" s="163"/>
      <c r="AK2826" s="164"/>
      <c r="AL2826" s="139"/>
      <c r="AM2826" s="139"/>
      <c r="AN2826" s="139"/>
      <c r="AO2826" s="139"/>
      <c r="BB2826" s="165"/>
      <c r="BC2826" s="161"/>
      <c r="BD2826" s="166"/>
      <c r="BJ2826" s="165"/>
      <c r="BK2826" s="161"/>
      <c r="BL2826" s="166"/>
      <c r="CJ2826" s="413"/>
      <c r="CK2826" s="413"/>
      <c r="CO2826" s="141"/>
    </row>
    <row r="2827" spans="1:93" s="5" customFormat="1" x14ac:dyDescent="0.25">
      <c r="A2827" s="139"/>
      <c r="B2827" s="139"/>
      <c r="C2827" s="139"/>
      <c r="D2827" s="139"/>
      <c r="E2827" s="139"/>
      <c r="F2827" s="139"/>
      <c r="G2827" s="139"/>
      <c r="H2827" s="139"/>
      <c r="I2827" s="139"/>
      <c r="J2827" s="139"/>
      <c r="K2827" s="139"/>
      <c r="L2827" s="139"/>
      <c r="M2827" s="139"/>
      <c r="N2827" s="139"/>
      <c r="O2827" s="139"/>
      <c r="P2827" s="139"/>
      <c r="Q2827" s="139"/>
      <c r="R2827" s="139"/>
      <c r="S2827" s="139"/>
      <c r="T2827" s="139"/>
      <c r="U2827" s="139"/>
      <c r="V2827" s="139"/>
      <c r="W2827" s="139"/>
      <c r="X2827" s="139"/>
      <c r="Y2827" s="139"/>
      <c r="Z2827" s="139"/>
      <c r="AA2827" s="139"/>
      <c r="AB2827" s="139"/>
      <c r="AC2827" s="139"/>
      <c r="AD2827" s="139"/>
      <c r="AE2827" s="139"/>
      <c r="AF2827" s="163"/>
      <c r="AG2827" s="163"/>
      <c r="AH2827" s="163"/>
      <c r="AI2827" s="163"/>
      <c r="AJ2827" s="163"/>
      <c r="AK2827" s="164"/>
      <c r="AL2827" s="139"/>
      <c r="AM2827" s="139"/>
      <c r="AN2827" s="139"/>
      <c r="AO2827" s="139"/>
      <c r="BB2827" s="165"/>
      <c r="BC2827" s="161"/>
      <c r="BD2827" s="166"/>
      <c r="BJ2827" s="165"/>
      <c r="BK2827" s="161"/>
      <c r="BL2827" s="166"/>
      <c r="CJ2827" s="413"/>
      <c r="CK2827" s="413"/>
      <c r="CO2827" s="141"/>
    </row>
    <row r="2828" spans="1:93" s="5" customFormat="1" x14ac:dyDescent="0.25">
      <c r="A2828" s="139"/>
      <c r="B2828" s="139"/>
      <c r="C2828" s="139"/>
      <c r="D2828" s="139"/>
      <c r="E2828" s="139"/>
      <c r="F2828" s="139"/>
      <c r="G2828" s="139"/>
      <c r="H2828" s="139"/>
      <c r="I2828" s="139"/>
      <c r="J2828" s="139"/>
      <c r="K2828" s="139"/>
      <c r="L2828" s="139"/>
      <c r="M2828" s="139"/>
      <c r="N2828" s="139"/>
      <c r="O2828" s="139"/>
      <c r="P2828" s="139"/>
      <c r="Q2828" s="139"/>
      <c r="R2828" s="139"/>
      <c r="S2828" s="139"/>
      <c r="T2828" s="139"/>
      <c r="U2828" s="139"/>
      <c r="V2828" s="139"/>
      <c r="W2828" s="139"/>
      <c r="X2828" s="139"/>
      <c r="Y2828" s="139"/>
      <c r="Z2828" s="139"/>
      <c r="AA2828" s="139"/>
      <c r="AB2828" s="139"/>
      <c r="AC2828" s="139"/>
      <c r="AD2828" s="139"/>
      <c r="AE2828" s="139"/>
      <c r="AF2828" s="163"/>
      <c r="AG2828" s="163"/>
      <c r="AH2828" s="163"/>
      <c r="AI2828" s="163"/>
      <c r="AJ2828" s="163"/>
      <c r="AK2828" s="164"/>
      <c r="AL2828" s="139"/>
      <c r="AM2828" s="139"/>
      <c r="AN2828" s="139"/>
      <c r="AO2828" s="139"/>
      <c r="BB2828" s="165"/>
      <c r="BC2828" s="161"/>
      <c r="BD2828" s="166"/>
      <c r="BJ2828" s="165"/>
      <c r="BK2828" s="161"/>
      <c r="BL2828" s="166"/>
      <c r="CJ2828" s="413"/>
      <c r="CK2828" s="413"/>
      <c r="CO2828" s="141"/>
    </row>
    <row r="2829" spans="1:93" s="5" customFormat="1" x14ac:dyDescent="0.25">
      <c r="A2829" s="139"/>
      <c r="B2829" s="139"/>
      <c r="C2829" s="139"/>
      <c r="D2829" s="139"/>
      <c r="E2829" s="139"/>
      <c r="F2829" s="139"/>
      <c r="G2829" s="139"/>
      <c r="H2829" s="139"/>
      <c r="I2829" s="139"/>
      <c r="J2829" s="139"/>
      <c r="K2829" s="139"/>
      <c r="L2829" s="139"/>
      <c r="M2829" s="139"/>
      <c r="N2829" s="139"/>
      <c r="O2829" s="139"/>
      <c r="P2829" s="139"/>
      <c r="Q2829" s="139"/>
      <c r="R2829" s="139"/>
      <c r="S2829" s="139"/>
      <c r="T2829" s="139"/>
      <c r="U2829" s="139"/>
      <c r="V2829" s="139"/>
      <c r="W2829" s="139"/>
      <c r="X2829" s="139"/>
      <c r="Y2829" s="139"/>
      <c r="Z2829" s="139"/>
      <c r="AA2829" s="139"/>
      <c r="AB2829" s="139"/>
      <c r="AC2829" s="139"/>
      <c r="AD2829" s="139"/>
      <c r="AE2829" s="139"/>
      <c r="AF2829" s="163"/>
      <c r="AG2829" s="163"/>
      <c r="AH2829" s="163"/>
      <c r="AI2829" s="163"/>
      <c r="AJ2829" s="163"/>
      <c r="AK2829" s="164"/>
      <c r="AL2829" s="139"/>
      <c r="AM2829" s="139"/>
      <c r="AN2829" s="139"/>
      <c r="AO2829" s="139"/>
      <c r="BB2829" s="165"/>
      <c r="BC2829" s="161"/>
      <c r="BD2829" s="166"/>
      <c r="BJ2829" s="165"/>
      <c r="BK2829" s="161"/>
      <c r="BL2829" s="166"/>
      <c r="CJ2829" s="413"/>
      <c r="CK2829" s="413"/>
      <c r="CO2829" s="141"/>
    </row>
    <row r="2830" spans="1:93" s="5" customFormat="1" x14ac:dyDescent="0.25">
      <c r="A2830" s="139"/>
      <c r="B2830" s="139"/>
      <c r="C2830" s="139"/>
      <c r="D2830" s="139"/>
      <c r="E2830" s="139"/>
      <c r="F2830" s="139"/>
      <c r="G2830" s="139"/>
      <c r="H2830" s="139"/>
      <c r="I2830" s="139"/>
      <c r="J2830" s="139"/>
      <c r="K2830" s="139"/>
      <c r="L2830" s="139"/>
      <c r="M2830" s="139"/>
      <c r="N2830" s="139"/>
      <c r="O2830" s="139"/>
      <c r="P2830" s="139"/>
      <c r="Q2830" s="139"/>
      <c r="R2830" s="139"/>
      <c r="S2830" s="139"/>
      <c r="T2830" s="139"/>
      <c r="U2830" s="139"/>
      <c r="V2830" s="139"/>
      <c r="W2830" s="139"/>
      <c r="X2830" s="139"/>
      <c r="Y2830" s="139"/>
      <c r="Z2830" s="139"/>
      <c r="AA2830" s="139"/>
      <c r="AB2830" s="139"/>
      <c r="AC2830" s="139"/>
      <c r="AD2830" s="139"/>
      <c r="AE2830" s="139"/>
      <c r="AF2830" s="163"/>
      <c r="AG2830" s="163"/>
      <c r="AH2830" s="163"/>
      <c r="AI2830" s="163"/>
      <c r="AJ2830" s="163"/>
      <c r="AK2830" s="164"/>
      <c r="AL2830" s="139"/>
      <c r="AM2830" s="139"/>
      <c r="AN2830" s="139"/>
      <c r="AO2830" s="139"/>
      <c r="BB2830" s="165"/>
      <c r="BC2830" s="161"/>
      <c r="BD2830" s="166"/>
      <c r="BJ2830" s="165"/>
      <c r="BK2830" s="161"/>
      <c r="BL2830" s="166"/>
      <c r="CJ2830" s="413"/>
      <c r="CK2830" s="413"/>
      <c r="CO2830" s="141"/>
    </row>
    <row r="2831" spans="1:93" s="5" customFormat="1" x14ac:dyDescent="0.25">
      <c r="A2831" s="139"/>
      <c r="B2831" s="139"/>
      <c r="C2831" s="139"/>
      <c r="D2831" s="139"/>
      <c r="E2831" s="139"/>
      <c r="F2831" s="139"/>
      <c r="G2831" s="139"/>
      <c r="H2831" s="139"/>
      <c r="I2831" s="139"/>
      <c r="J2831" s="139"/>
      <c r="K2831" s="139"/>
      <c r="L2831" s="139"/>
      <c r="M2831" s="139"/>
      <c r="N2831" s="139"/>
      <c r="O2831" s="139"/>
      <c r="P2831" s="139"/>
      <c r="Q2831" s="139"/>
      <c r="R2831" s="139"/>
      <c r="S2831" s="139"/>
      <c r="T2831" s="139"/>
      <c r="U2831" s="139"/>
      <c r="V2831" s="139"/>
      <c r="W2831" s="139"/>
      <c r="X2831" s="139"/>
      <c r="Y2831" s="139"/>
      <c r="Z2831" s="139"/>
      <c r="AA2831" s="139"/>
      <c r="AB2831" s="139"/>
      <c r="AC2831" s="139"/>
      <c r="AD2831" s="139"/>
      <c r="AE2831" s="139"/>
      <c r="AF2831" s="163"/>
      <c r="AG2831" s="163"/>
      <c r="AH2831" s="163"/>
      <c r="AI2831" s="163"/>
      <c r="AJ2831" s="163"/>
      <c r="AK2831" s="164"/>
      <c r="AL2831" s="139"/>
      <c r="AM2831" s="139"/>
      <c r="AN2831" s="139"/>
      <c r="AO2831" s="139"/>
      <c r="BB2831" s="165"/>
      <c r="BC2831" s="161"/>
      <c r="BD2831" s="166"/>
      <c r="BJ2831" s="165"/>
      <c r="BK2831" s="161"/>
      <c r="BL2831" s="166"/>
      <c r="CJ2831" s="413"/>
      <c r="CK2831" s="413"/>
      <c r="CO2831" s="141"/>
    </row>
    <row r="2832" spans="1:93" s="5" customFormat="1" x14ac:dyDescent="0.25">
      <c r="A2832" s="139"/>
      <c r="B2832" s="139"/>
      <c r="C2832" s="139"/>
      <c r="D2832" s="139"/>
      <c r="E2832" s="139"/>
      <c r="F2832" s="139"/>
      <c r="G2832" s="139"/>
      <c r="H2832" s="139"/>
      <c r="I2832" s="139"/>
      <c r="J2832" s="139"/>
      <c r="K2832" s="139"/>
      <c r="L2832" s="139"/>
      <c r="M2832" s="139"/>
      <c r="N2832" s="139"/>
      <c r="O2832" s="139"/>
      <c r="P2832" s="139"/>
      <c r="Q2832" s="139"/>
      <c r="R2832" s="139"/>
      <c r="S2832" s="139"/>
      <c r="T2832" s="139"/>
      <c r="U2832" s="139"/>
      <c r="V2832" s="139"/>
      <c r="W2832" s="139"/>
      <c r="X2832" s="139"/>
      <c r="Y2832" s="139"/>
      <c r="Z2832" s="139"/>
      <c r="AA2832" s="139"/>
      <c r="AB2832" s="139"/>
      <c r="AC2832" s="139"/>
      <c r="AD2832" s="139"/>
      <c r="AE2832" s="139"/>
      <c r="AF2832" s="163"/>
      <c r="AG2832" s="163"/>
      <c r="AH2832" s="163"/>
      <c r="AI2832" s="163"/>
      <c r="AJ2832" s="163"/>
      <c r="AK2832" s="164"/>
      <c r="AL2832" s="139"/>
      <c r="AM2832" s="139"/>
      <c r="AN2832" s="139"/>
      <c r="AO2832" s="139"/>
      <c r="BB2832" s="165"/>
      <c r="BC2832" s="161"/>
      <c r="BD2832" s="166"/>
      <c r="BJ2832" s="165"/>
      <c r="BK2832" s="161"/>
      <c r="BL2832" s="166"/>
      <c r="CJ2832" s="413"/>
      <c r="CK2832" s="413"/>
      <c r="CO2832" s="141"/>
    </row>
    <row r="2833" spans="1:93" s="5" customFormat="1" x14ac:dyDescent="0.25">
      <c r="A2833" s="139"/>
      <c r="B2833" s="139"/>
      <c r="C2833" s="139"/>
      <c r="D2833" s="139"/>
      <c r="E2833" s="139"/>
      <c r="F2833" s="139"/>
      <c r="G2833" s="139"/>
      <c r="H2833" s="139"/>
      <c r="I2833" s="139"/>
      <c r="J2833" s="139"/>
      <c r="K2833" s="139"/>
      <c r="L2833" s="139"/>
      <c r="M2833" s="139"/>
      <c r="N2833" s="139"/>
      <c r="O2833" s="139"/>
      <c r="P2833" s="139"/>
      <c r="Q2833" s="139"/>
      <c r="R2833" s="139"/>
      <c r="S2833" s="139"/>
      <c r="T2833" s="139"/>
      <c r="U2833" s="139"/>
      <c r="V2833" s="139"/>
      <c r="W2833" s="139"/>
      <c r="X2833" s="139"/>
      <c r="Y2833" s="139"/>
      <c r="Z2833" s="139"/>
      <c r="AA2833" s="139"/>
      <c r="AB2833" s="139"/>
      <c r="AC2833" s="139"/>
      <c r="AD2833" s="139"/>
      <c r="AE2833" s="139"/>
      <c r="AF2833" s="163"/>
      <c r="AG2833" s="163"/>
      <c r="AH2833" s="163"/>
      <c r="AI2833" s="163"/>
      <c r="AJ2833" s="163"/>
      <c r="AK2833" s="164"/>
      <c r="AL2833" s="139"/>
      <c r="AM2833" s="139"/>
      <c r="AN2833" s="139"/>
      <c r="AO2833" s="139"/>
      <c r="BB2833" s="165"/>
      <c r="BC2833" s="161"/>
      <c r="BD2833" s="166"/>
      <c r="BJ2833" s="165"/>
      <c r="BK2833" s="161"/>
      <c r="BL2833" s="166"/>
      <c r="CJ2833" s="413"/>
      <c r="CK2833" s="413"/>
      <c r="CO2833" s="141"/>
    </row>
    <row r="2834" spans="1:93" s="5" customFormat="1" x14ac:dyDescent="0.25">
      <c r="A2834" s="139"/>
      <c r="B2834" s="139"/>
      <c r="C2834" s="139"/>
      <c r="D2834" s="139"/>
      <c r="E2834" s="139"/>
      <c r="F2834" s="139"/>
      <c r="G2834" s="139"/>
      <c r="H2834" s="139"/>
      <c r="I2834" s="139"/>
      <c r="J2834" s="139"/>
      <c r="K2834" s="139"/>
      <c r="L2834" s="139"/>
      <c r="M2834" s="139"/>
      <c r="N2834" s="139"/>
      <c r="O2834" s="139"/>
      <c r="P2834" s="139"/>
      <c r="Q2834" s="139"/>
      <c r="R2834" s="139"/>
      <c r="S2834" s="139"/>
      <c r="T2834" s="139"/>
      <c r="U2834" s="139"/>
      <c r="V2834" s="139"/>
      <c r="W2834" s="139"/>
      <c r="X2834" s="139"/>
      <c r="Y2834" s="139"/>
      <c r="Z2834" s="139"/>
      <c r="AA2834" s="139"/>
      <c r="AB2834" s="139"/>
      <c r="AC2834" s="139"/>
      <c r="AD2834" s="139"/>
      <c r="AE2834" s="139"/>
      <c r="AF2834" s="163"/>
      <c r="AG2834" s="163"/>
      <c r="AH2834" s="163"/>
      <c r="AI2834" s="163"/>
      <c r="AJ2834" s="163"/>
      <c r="AK2834" s="164"/>
      <c r="AL2834" s="139"/>
      <c r="AM2834" s="139"/>
      <c r="AN2834" s="139"/>
      <c r="AO2834" s="139"/>
      <c r="BB2834" s="165"/>
      <c r="BC2834" s="161"/>
      <c r="BD2834" s="166"/>
      <c r="BJ2834" s="165"/>
      <c r="BK2834" s="161"/>
      <c r="BL2834" s="166"/>
      <c r="CJ2834" s="413"/>
      <c r="CK2834" s="413"/>
      <c r="CO2834" s="141"/>
    </row>
    <row r="2835" spans="1:93" s="5" customFormat="1" x14ac:dyDescent="0.25">
      <c r="A2835" s="139"/>
      <c r="B2835" s="139"/>
      <c r="C2835" s="139"/>
      <c r="D2835" s="139"/>
      <c r="E2835" s="139"/>
      <c r="F2835" s="139"/>
      <c r="G2835" s="139"/>
      <c r="H2835" s="139"/>
      <c r="I2835" s="139"/>
      <c r="J2835" s="139"/>
      <c r="K2835" s="139"/>
      <c r="L2835" s="139"/>
      <c r="M2835" s="139"/>
      <c r="N2835" s="139"/>
      <c r="O2835" s="139"/>
      <c r="P2835" s="139"/>
      <c r="Q2835" s="139"/>
      <c r="R2835" s="139"/>
      <c r="S2835" s="139"/>
      <c r="T2835" s="139"/>
      <c r="U2835" s="139"/>
      <c r="V2835" s="139"/>
      <c r="W2835" s="139"/>
      <c r="X2835" s="139"/>
      <c r="Y2835" s="139"/>
      <c r="Z2835" s="139"/>
      <c r="AA2835" s="139"/>
      <c r="AB2835" s="139"/>
      <c r="AC2835" s="139"/>
      <c r="AD2835" s="139"/>
      <c r="AE2835" s="139"/>
      <c r="AF2835" s="163"/>
      <c r="AG2835" s="163"/>
      <c r="AH2835" s="163"/>
      <c r="AI2835" s="163"/>
      <c r="AJ2835" s="163"/>
      <c r="AK2835" s="164"/>
      <c r="AL2835" s="139"/>
      <c r="AM2835" s="139"/>
      <c r="AN2835" s="139"/>
      <c r="AO2835" s="139"/>
      <c r="BB2835" s="165"/>
      <c r="BC2835" s="161"/>
      <c r="BD2835" s="166"/>
      <c r="BJ2835" s="165"/>
      <c r="BK2835" s="161"/>
      <c r="BL2835" s="166"/>
      <c r="CJ2835" s="413"/>
      <c r="CK2835" s="413"/>
      <c r="CO2835" s="141"/>
    </row>
    <row r="2836" spans="1:93" s="5" customFormat="1" x14ac:dyDescent="0.25">
      <c r="A2836" s="139"/>
      <c r="B2836" s="139"/>
      <c r="C2836" s="139"/>
      <c r="D2836" s="139"/>
      <c r="E2836" s="139"/>
      <c r="F2836" s="139"/>
      <c r="G2836" s="139"/>
      <c r="H2836" s="139"/>
      <c r="I2836" s="139"/>
      <c r="J2836" s="139"/>
      <c r="K2836" s="139"/>
      <c r="L2836" s="139"/>
      <c r="M2836" s="139"/>
      <c r="N2836" s="139"/>
      <c r="O2836" s="139"/>
      <c r="P2836" s="139"/>
      <c r="Q2836" s="139"/>
      <c r="R2836" s="139"/>
      <c r="S2836" s="139"/>
      <c r="T2836" s="139"/>
      <c r="U2836" s="139"/>
      <c r="V2836" s="139"/>
      <c r="W2836" s="139"/>
      <c r="X2836" s="139"/>
      <c r="Y2836" s="139"/>
      <c r="Z2836" s="139"/>
      <c r="AA2836" s="139"/>
      <c r="AB2836" s="139"/>
      <c r="AC2836" s="139"/>
      <c r="AD2836" s="139"/>
      <c r="AE2836" s="139"/>
      <c r="AF2836" s="163"/>
      <c r="AG2836" s="163"/>
      <c r="AH2836" s="163"/>
      <c r="AI2836" s="163"/>
      <c r="AJ2836" s="163"/>
      <c r="AK2836" s="164"/>
      <c r="AL2836" s="139"/>
      <c r="AM2836" s="139"/>
      <c r="AN2836" s="139"/>
      <c r="AO2836" s="139"/>
      <c r="BB2836" s="165"/>
      <c r="BC2836" s="161"/>
      <c r="BD2836" s="166"/>
      <c r="BJ2836" s="165"/>
      <c r="BK2836" s="161"/>
      <c r="BL2836" s="166"/>
      <c r="CJ2836" s="413"/>
      <c r="CK2836" s="413"/>
      <c r="CO2836" s="141"/>
    </row>
    <row r="2837" spans="1:93" s="5" customFormat="1" x14ac:dyDescent="0.25">
      <c r="A2837" s="139"/>
      <c r="B2837" s="139"/>
      <c r="C2837" s="139"/>
      <c r="D2837" s="139"/>
      <c r="E2837" s="139"/>
      <c r="F2837" s="139"/>
      <c r="G2837" s="139"/>
      <c r="H2837" s="139"/>
      <c r="I2837" s="139"/>
      <c r="J2837" s="139"/>
      <c r="K2837" s="139"/>
      <c r="L2837" s="139"/>
      <c r="M2837" s="139"/>
      <c r="N2837" s="139"/>
      <c r="O2837" s="139"/>
      <c r="P2837" s="139"/>
      <c r="Q2837" s="139"/>
      <c r="R2837" s="139"/>
      <c r="S2837" s="139"/>
      <c r="T2837" s="139"/>
      <c r="U2837" s="139"/>
      <c r="V2837" s="139"/>
      <c r="W2837" s="139"/>
      <c r="X2837" s="139"/>
      <c r="Y2837" s="139"/>
      <c r="Z2837" s="139"/>
      <c r="AA2837" s="139"/>
      <c r="AB2837" s="139"/>
      <c r="AC2837" s="139"/>
      <c r="AD2837" s="139"/>
      <c r="AE2837" s="139"/>
      <c r="AF2837" s="163"/>
      <c r="AG2837" s="163"/>
      <c r="AH2837" s="163"/>
      <c r="AI2837" s="163"/>
      <c r="AJ2837" s="163"/>
      <c r="AK2837" s="164"/>
      <c r="AL2837" s="139"/>
      <c r="AM2837" s="139"/>
      <c r="AN2837" s="139"/>
      <c r="AO2837" s="139"/>
      <c r="BB2837" s="165"/>
      <c r="BC2837" s="161"/>
      <c r="BD2837" s="166"/>
      <c r="BJ2837" s="165"/>
      <c r="BK2837" s="161"/>
      <c r="BL2837" s="166"/>
      <c r="CJ2837" s="413"/>
      <c r="CK2837" s="413"/>
      <c r="CO2837" s="141"/>
    </row>
    <row r="2838" spans="1:93" s="5" customFormat="1" x14ac:dyDescent="0.25">
      <c r="A2838" s="139"/>
      <c r="B2838" s="139"/>
      <c r="C2838" s="139"/>
      <c r="D2838" s="139"/>
      <c r="E2838" s="139"/>
      <c r="F2838" s="139"/>
      <c r="G2838" s="139"/>
      <c r="H2838" s="139"/>
      <c r="I2838" s="139"/>
      <c r="J2838" s="139"/>
      <c r="K2838" s="139"/>
      <c r="L2838" s="139"/>
      <c r="M2838" s="139"/>
      <c r="N2838" s="139"/>
      <c r="O2838" s="139"/>
      <c r="P2838" s="139"/>
      <c r="Q2838" s="139"/>
      <c r="R2838" s="139"/>
      <c r="S2838" s="139"/>
      <c r="T2838" s="139"/>
      <c r="U2838" s="139"/>
      <c r="V2838" s="139"/>
      <c r="W2838" s="139"/>
      <c r="X2838" s="139"/>
      <c r="Y2838" s="139"/>
      <c r="Z2838" s="139"/>
      <c r="AA2838" s="139"/>
      <c r="AB2838" s="139"/>
      <c r="AC2838" s="139"/>
      <c r="AD2838" s="139"/>
      <c r="AE2838" s="139"/>
      <c r="AF2838" s="163"/>
      <c r="AG2838" s="163"/>
      <c r="AH2838" s="163"/>
      <c r="AI2838" s="163"/>
      <c r="AJ2838" s="163"/>
      <c r="AK2838" s="164"/>
      <c r="AL2838" s="139"/>
      <c r="AM2838" s="139"/>
      <c r="AN2838" s="139"/>
      <c r="AO2838" s="139"/>
      <c r="BB2838" s="165"/>
      <c r="BC2838" s="161"/>
      <c r="BD2838" s="166"/>
      <c r="BJ2838" s="165"/>
      <c r="BK2838" s="161"/>
      <c r="BL2838" s="166"/>
      <c r="CJ2838" s="413"/>
      <c r="CK2838" s="413"/>
      <c r="CO2838" s="141"/>
    </row>
    <row r="2839" spans="1:93" s="5" customFormat="1" x14ac:dyDescent="0.25">
      <c r="A2839" s="139"/>
      <c r="B2839" s="139"/>
      <c r="C2839" s="139"/>
      <c r="D2839" s="139"/>
      <c r="E2839" s="139"/>
      <c r="F2839" s="139"/>
      <c r="G2839" s="139"/>
      <c r="H2839" s="139"/>
      <c r="I2839" s="139"/>
      <c r="J2839" s="139"/>
      <c r="K2839" s="139"/>
      <c r="L2839" s="139"/>
      <c r="M2839" s="139"/>
      <c r="N2839" s="139"/>
      <c r="O2839" s="139"/>
      <c r="P2839" s="139"/>
      <c r="Q2839" s="139"/>
      <c r="R2839" s="139"/>
      <c r="S2839" s="139"/>
      <c r="T2839" s="139"/>
      <c r="U2839" s="139"/>
      <c r="V2839" s="139"/>
      <c r="W2839" s="139"/>
      <c r="X2839" s="139"/>
      <c r="Y2839" s="139"/>
      <c r="Z2839" s="139"/>
      <c r="AA2839" s="139"/>
      <c r="AB2839" s="139"/>
      <c r="AC2839" s="139"/>
      <c r="AD2839" s="139"/>
      <c r="AE2839" s="139"/>
      <c r="AF2839" s="163"/>
      <c r="AG2839" s="163"/>
      <c r="AH2839" s="163"/>
      <c r="AI2839" s="163"/>
      <c r="AJ2839" s="163"/>
      <c r="AK2839" s="164"/>
      <c r="AL2839" s="139"/>
      <c r="AM2839" s="139"/>
      <c r="AN2839" s="139"/>
      <c r="AO2839" s="139"/>
      <c r="BB2839" s="165"/>
      <c r="BC2839" s="161"/>
      <c r="BD2839" s="166"/>
      <c r="BJ2839" s="165"/>
      <c r="BK2839" s="161"/>
      <c r="BL2839" s="166"/>
      <c r="CJ2839" s="413"/>
      <c r="CK2839" s="413"/>
      <c r="CO2839" s="141"/>
    </row>
    <row r="2840" spans="1:93" s="5" customFormat="1" x14ac:dyDescent="0.25">
      <c r="A2840" s="139"/>
      <c r="B2840" s="139"/>
      <c r="C2840" s="139"/>
      <c r="D2840" s="139"/>
      <c r="E2840" s="139"/>
      <c r="F2840" s="139"/>
      <c r="G2840" s="139"/>
      <c r="H2840" s="139"/>
      <c r="I2840" s="139"/>
      <c r="J2840" s="139"/>
      <c r="K2840" s="139"/>
      <c r="L2840" s="139"/>
      <c r="M2840" s="139"/>
      <c r="N2840" s="139"/>
      <c r="O2840" s="139"/>
      <c r="P2840" s="139"/>
      <c r="Q2840" s="139"/>
      <c r="R2840" s="139"/>
      <c r="S2840" s="139"/>
      <c r="T2840" s="139"/>
      <c r="U2840" s="139"/>
      <c r="V2840" s="139"/>
      <c r="W2840" s="139"/>
      <c r="X2840" s="139"/>
      <c r="Y2840" s="139"/>
      <c r="Z2840" s="139"/>
      <c r="AA2840" s="139"/>
      <c r="AB2840" s="139"/>
      <c r="AC2840" s="139"/>
      <c r="AD2840" s="139"/>
      <c r="AE2840" s="139"/>
      <c r="AF2840" s="163"/>
      <c r="AG2840" s="163"/>
      <c r="AH2840" s="163"/>
      <c r="AI2840" s="163"/>
      <c r="AJ2840" s="163"/>
      <c r="AK2840" s="164"/>
      <c r="AL2840" s="139"/>
      <c r="AM2840" s="139"/>
      <c r="AN2840" s="139"/>
      <c r="AO2840" s="139"/>
      <c r="BB2840" s="165"/>
      <c r="BC2840" s="161"/>
      <c r="BD2840" s="166"/>
      <c r="BJ2840" s="165"/>
      <c r="BK2840" s="161"/>
      <c r="BL2840" s="166"/>
      <c r="CJ2840" s="413"/>
      <c r="CK2840" s="413"/>
      <c r="CO2840" s="141"/>
    </row>
    <row r="2841" spans="1:93" s="5" customFormat="1" x14ac:dyDescent="0.25">
      <c r="A2841" s="139"/>
      <c r="B2841" s="139"/>
      <c r="C2841" s="139"/>
      <c r="D2841" s="139"/>
      <c r="E2841" s="139"/>
      <c r="F2841" s="139"/>
      <c r="G2841" s="139"/>
      <c r="H2841" s="139"/>
      <c r="I2841" s="139"/>
      <c r="J2841" s="139"/>
      <c r="K2841" s="139"/>
      <c r="L2841" s="139"/>
      <c r="M2841" s="139"/>
      <c r="N2841" s="139"/>
      <c r="O2841" s="139"/>
      <c r="P2841" s="139"/>
      <c r="Q2841" s="139"/>
      <c r="R2841" s="139"/>
      <c r="S2841" s="139"/>
      <c r="T2841" s="139"/>
      <c r="U2841" s="139"/>
      <c r="V2841" s="139"/>
      <c r="W2841" s="139"/>
      <c r="X2841" s="139"/>
      <c r="Y2841" s="139"/>
      <c r="Z2841" s="139"/>
      <c r="AA2841" s="139"/>
      <c r="AB2841" s="139"/>
      <c r="AC2841" s="139"/>
      <c r="AD2841" s="139"/>
      <c r="AE2841" s="139"/>
      <c r="AF2841" s="163"/>
      <c r="AG2841" s="163"/>
      <c r="AH2841" s="163"/>
      <c r="AI2841" s="163"/>
      <c r="AJ2841" s="163"/>
      <c r="AK2841" s="164"/>
      <c r="AL2841" s="139"/>
      <c r="AM2841" s="139"/>
      <c r="AN2841" s="139"/>
      <c r="AO2841" s="139"/>
      <c r="BB2841" s="165"/>
      <c r="BC2841" s="161"/>
      <c r="BD2841" s="166"/>
      <c r="BJ2841" s="165"/>
      <c r="BK2841" s="161"/>
      <c r="BL2841" s="166"/>
      <c r="CJ2841" s="413"/>
      <c r="CK2841" s="413"/>
      <c r="CO2841" s="141"/>
    </row>
    <row r="2842" spans="1:93" s="5" customFormat="1" x14ac:dyDescent="0.25">
      <c r="A2842" s="139"/>
      <c r="B2842" s="139"/>
      <c r="C2842" s="139"/>
      <c r="D2842" s="139"/>
      <c r="E2842" s="139"/>
      <c r="F2842" s="139"/>
      <c r="G2842" s="139"/>
      <c r="H2842" s="139"/>
      <c r="I2842" s="139"/>
      <c r="J2842" s="139"/>
      <c r="K2842" s="139"/>
      <c r="L2842" s="139"/>
      <c r="M2842" s="139"/>
      <c r="N2842" s="139"/>
      <c r="O2842" s="139"/>
      <c r="P2842" s="139"/>
      <c r="Q2842" s="139"/>
      <c r="R2842" s="139"/>
      <c r="S2842" s="139"/>
      <c r="T2842" s="139"/>
      <c r="U2842" s="139"/>
      <c r="V2842" s="139"/>
      <c r="W2842" s="139"/>
      <c r="X2842" s="139"/>
      <c r="Y2842" s="139"/>
      <c r="Z2842" s="139"/>
      <c r="AA2842" s="139"/>
      <c r="AB2842" s="139"/>
      <c r="AC2842" s="139"/>
      <c r="AD2842" s="139"/>
      <c r="AE2842" s="139"/>
      <c r="AF2842" s="163"/>
      <c r="AG2842" s="163"/>
      <c r="AH2842" s="163"/>
      <c r="AI2842" s="163"/>
      <c r="AJ2842" s="163"/>
      <c r="AK2842" s="164"/>
      <c r="AL2842" s="139"/>
      <c r="AM2842" s="139"/>
      <c r="AN2842" s="139"/>
      <c r="AO2842" s="139"/>
      <c r="BB2842" s="165"/>
      <c r="BC2842" s="161"/>
      <c r="BD2842" s="166"/>
      <c r="BJ2842" s="165"/>
      <c r="BK2842" s="161"/>
      <c r="BL2842" s="166"/>
      <c r="CJ2842" s="413"/>
      <c r="CK2842" s="413"/>
      <c r="CO2842" s="141"/>
    </row>
    <row r="2843" spans="1:93" s="5" customFormat="1" x14ac:dyDescent="0.25">
      <c r="A2843" s="139"/>
      <c r="B2843" s="139"/>
      <c r="C2843" s="139"/>
      <c r="D2843" s="139"/>
      <c r="E2843" s="139"/>
      <c r="F2843" s="139"/>
      <c r="G2843" s="139"/>
      <c r="H2843" s="139"/>
      <c r="I2843" s="139"/>
      <c r="J2843" s="139"/>
      <c r="K2843" s="139"/>
      <c r="L2843" s="139"/>
      <c r="M2843" s="139"/>
      <c r="N2843" s="139"/>
      <c r="O2843" s="139"/>
      <c r="P2843" s="139"/>
      <c r="Q2843" s="139"/>
      <c r="R2843" s="139"/>
      <c r="S2843" s="139"/>
      <c r="T2843" s="139"/>
      <c r="U2843" s="139"/>
      <c r="V2843" s="139"/>
      <c r="W2843" s="139"/>
      <c r="X2843" s="139"/>
      <c r="Y2843" s="139"/>
      <c r="Z2843" s="139"/>
      <c r="AA2843" s="139"/>
      <c r="AB2843" s="139"/>
      <c r="AC2843" s="139"/>
      <c r="AD2843" s="139"/>
      <c r="AE2843" s="139"/>
      <c r="AF2843" s="163"/>
      <c r="AG2843" s="163"/>
      <c r="AH2843" s="163"/>
      <c r="AI2843" s="163"/>
      <c r="AJ2843" s="163"/>
      <c r="AK2843" s="164"/>
      <c r="AL2843" s="139"/>
      <c r="AM2843" s="139"/>
      <c r="AN2843" s="139"/>
      <c r="AO2843" s="139"/>
      <c r="BB2843" s="165"/>
      <c r="BC2843" s="161"/>
      <c r="BD2843" s="166"/>
      <c r="BJ2843" s="165"/>
      <c r="BK2843" s="161"/>
      <c r="BL2843" s="166"/>
      <c r="CJ2843" s="413"/>
      <c r="CK2843" s="413"/>
      <c r="CO2843" s="141"/>
    </row>
    <row r="2844" spans="1:93" s="5" customFormat="1" x14ac:dyDescent="0.25">
      <c r="A2844" s="139"/>
      <c r="B2844" s="139"/>
      <c r="C2844" s="139"/>
      <c r="D2844" s="139"/>
      <c r="E2844" s="139"/>
      <c r="F2844" s="139"/>
      <c r="G2844" s="139"/>
      <c r="H2844" s="139"/>
      <c r="I2844" s="139"/>
      <c r="J2844" s="139"/>
      <c r="K2844" s="139"/>
      <c r="L2844" s="139"/>
      <c r="M2844" s="139"/>
      <c r="N2844" s="139"/>
      <c r="O2844" s="139"/>
      <c r="P2844" s="139"/>
      <c r="Q2844" s="139"/>
      <c r="R2844" s="139"/>
      <c r="S2844" s="139"/>
      <c r="T2844" s="139"/>
      <c r="U2844" s="139"/>
      <c r="V2844" s="139"/>
      <c r="W2844" s="139"/>
      <c r="X2844" s="139"/>
      <c r="Y2844" s="139"/>
      <c r="Z2844" s="139"/>
      <c r="AA2844" s="139"/>
      <c r="AB2844" s="139"/>
      <c r="AC2844" s="139"/>
      <c r="AD2844" s="139"/>
      <c r="AE2844" s="139"/>
      <c r="AF2844" s="163"/>
      <c r="AG2844" s="163"/>
      <c r="AH2844" s="163"/>
      <c r="AI2844" s="163"/>
      <c r="AJ2844" s="163"/>
      <c r="AK2844" s="164"/>
      <c r="AL2844" s="139"/>
      <c r="AM2844" s="139"/>
      <c r="AN2844" s="139"/>
      <c r="AO2844" s="139"/>
      <c r="BB2844" s="165"/>
      <c r="BC2844" s="161"/>
      <c r="BD2844" s="166"/>
      <c r="BJ2844" s="165"/>
      <c r="BK2844" s="161"/>
      <c r="BL2844" s="166"/>
      <c r="CJ2844" s="413"/>
      <c r="CK2844" s="413"/>
      <c r="CO2844" s="141"/>
    </row>
    <row r="2845" spans="1:93" s="5" customFormat="1" x14ac:dyDescent="0.25">
      <c r="A2845" s="139"/>
      <c r="B2845" s="139"/>
      <c r="C2845" s="139"/>
      <c r="D2845" s="139"/>
      <c r="E2845" s="139"/>
      <c r="F2845" s="139"/>
      <c r="G2845" s="139"/>
      <c r="H2845" s="139"/>
      <c r="I2845" s="139"/>
      <c r="J2845" s="139"/>
      <c r="K2845" s="139"/>
      <c r="L2845" s="139"/>
      <c r="M2845" s="139"/>
      <c r="N2845" s="139"/>
      <c r="O2845" s="139"/>
      <c r="P2845" s="139"/>
      <c r="Q2845" s="139"/>
      <c r="R2845" s="139"/>
      <c r="S2845" s="139"/>
      <c r="T2845" s="139"/>
      <c r="U2845" s="139"/>
      <c r="V2845" s="139"/>
      <c r="W2845" s="139"/>
      <c r="X2845" s="139"/>
      <c r="Y2845" s="139"/>
      <c r="Z2845" s="139"/>
      <c r="AA2845" s="139"/>
      <c r="AB2845" s="139"/>
      <c r="AC2845" s="139"/>
      <c r="AD2845" s="139"/>
      <c r="AE2845" s="139"/>
      <c r="AF2845" s="163"/>
      <c r="AG2845" s="163"/>
      <c r="AH2845" s="163"/>
      <c r="AI2845" s="163"/>
      <c r="AJ2845" s="163"/>
      <c r="AK2845" s="164"/>
      <c r="AL2845" s="139"/>
      <c r="AM2845" s="139"/>
      <c r="AN2845" s="139"/>
      <c r="AO2845" s="139"/>
      <c r="BB2845" s="165"/>
      <c r="BC2845" s="161"/>
      <c r="BD2845" s="166"/>
      <c r="BJ2845" s="165"/>
      <c r="BK2845" s="161"/>
      <c r="BL2845" s="166"/>
      <c r="CJ2845" s="413"/>
      <c r="CK2845" s="413"/>
      <c r="CO2845" s="141"/>
    </row>
    <row r="2846" spans="1:93" s="5" customFormat="1" x14ac:dyDescent="0.25">
      <c r="A2846" s="139"/>
      <c r="B2846" s="139"/>
      <c r="C2846" s="139"/>
      <c r="D2846" s="139"/>
      <c r="E2846" s="139"/>
      <c r="F2846" s="139"/>
      <c r="G2846" s="139"/>
      <c r="H2846" s="139"/>
      <c r="I2846" s="139"/>
      <c r="J2846" s="139"/>
      <c r="K2846" s="139"/>
      <c r="L2846" s="139"/>
      <c r="M2846" s="139"/>
      <c r="N2846" s="139"/>
      <c r="O2846" s="139"/>
      <c r="P2846" s="139"/>
      <c r="Q2846" s="139"/>
      <c r="R2846" s="139"/>
      <c r="S2846" s="139"/>
      <c r="T2846" s="139"/>
      <c r="U2846" s="139"/>
      <c r="V2846" s="139"/>
      <c r="W2846" s="139"/>
      <c r="X2846" s="139"/>
      <c r="Y2846" s="139"/>
      <c r="Z2846" s="139"/>
      <c r="AA2846" s="139"/>
      <c r="AB2846" s="139"/>
      <c r="AC2846" s="139"/>
      <c r="AD2846" s="139"/>
      <c r="AE2846" s="139"/>
      <c r="AF2846" s="163"/>
      <c r="AG2846" s="163"/>
      <c r="AH2846" s="163"/>
      <c r="AI2846" s="163"/>
      <c r="AJ2846" s="163"/>
      <c r="AK2846" s="164"/>
      <c r="AL2846" s="139"/>
      <c r="AM2846" s="139"/>
      <c r="AN2846" s="139"/>
      <c r="AO2846" s="139"/>
      <c r="BB2846" s="165"/>
      <c r="BC2846" s="161"/>
      <c r="BD2846" s="166"/>
      <c r="BJ2846" s="165"/>
      <c r="BK2846" s="161"/>
      <c r="BL2846" s="166"/>
      <c r="CJ2846" s="413"/>
      <c r="CK2846" s="413"/>
      <c r="CO2846" s="141"/>
    </row>
    <row r="2847" spans="1:93" s="5" customFormat="1" x14ac:dyDescent="0.25">
      <c r="A2847" s="139"/>
      <c r="B2847" s="139"/>
      <c r="C2847" s="139"/>
      <c r="D2847" s="139"/>
      <c r="E2847" s="139"/>
      <c r="F2847" s="139"/>
      <c r="G2847" s="139"/>
      <c r="H2847" s="139"/>
      <c r="I2847" s="139"/>
      <c r="J2847" s="139"/>
      <c r="K2847" s="139"/>
      <c r="L2847" s="139"/>
      <c r="M2847" s="139"/>
      <c r="N2847" s="139"/>
      <c r="O2847" s="139"/>
      <c r="P2847" s="139"/>
      <c r="Q2847" s="139"/>
      <c r="R2847" s="139"/>
      <c r="S2847" s="139"/>
      <c r="T2847" s="139"/>
      <c r="U2847" s="139"/>
      <c r="V2847" s="139"/>
      <c r="W2847" s="139"/>
      <c r="X2847" s="139"/>
      <c r="Y2847" s="139"/>
      <c r="Z2847" s="139"/>
      <c r="AA2847" s="139"/>
      <c r="AB2847" s="139"/>
      <c r="AC2847" s="139"/>
      <c r="AD2847" s="139"/>
      <c r="AE2847" s="139"/>
      <c r="AF2847" s="163"/>
      <c r="AG2847" s="163"/>
      <c r="AH2847" s="163"/>
      <c r="AI2847" s="163"/>
      <c r="AJ2847" s="163"/>
      <c r="AK2847" s="164"/>
      <c r="AL2847" s="139"/>
      <c r="AM2847" s="139"/>
      <c r="AN2847" s="139"/>
      <c r="AO2847" s="139"/>
      <c r="BB2847" s="165"/>
      <c r="BC2847" s="161"/>
      <c r="BD2847" s="166"/>
      <c r="BJ2847" s="165"/>
      <c r="BK2847" s="161"/>
      <c r="BL2847" s="166"/>
      <c r="CJ2847" s="413"/>
      <c r="CK2847" s="413"/>
      <c r="CO2847" s="141"/>
    </row>
    <row r="2848" spans="1:93" s="5" customFormat="1" x14ac:dyDescent="0.25">
      <c r="A2848" s="139"/>
      <c r="B2848" s="139"/>
      <c r="C2848" s="139"/>
      <c r="D2848" s="139"/>
      <c r="E2848" s="139"/>
      <c r="F2848" s="139"/>
      <c r="G2848" s="139"/>
      <c r="H2848" s="139"/>
      <c r="I2848" s="139"/>
      <c r="J2848" s="139"/>
      <c r="K2848" s="139"/>
      <c r="L2848" s="139"/>
      <c r="M2848" s="139"/>
      <c r="N2848" s="139"/>
      <c r="O2848" s="139"/>
      <c r="P2848" s="139"/>
      <c r="Q2848" s="139"/>
      <c r="R2848" s="139"/>
      <c r="S2848" s="139"/>
      <c r="T2848" s="139"/>
      <c r="U2848" s="139"/>
      <c r="V2848" s="139"/>
      <c r="W2848" s="139"/>
      <c r="X2848" s="139"/>
      <c r="Y2848" s="139"/>
      <c r="Z2848" s="139"/>
      <c r="AA2848" s="139"/>
      <c r="AB2848" s="139"/>
      <c r="AC2848" s="139"/>
      <c r="AD2848" s="139"/>
      <c r="AE2848" s="139"/>
      <c r="AF2848" s="163"/>
      <c r="AG2848" s="163"/>
      <c r="AH2848" s="163"/>
      <c r="AI2848" s="163"/>
      <c r="AJ2848" s="163"/>
      <c r="AK2848" s="164"/>
      <c r="AL2848" s="139"/>
      <c r="AM2848" s="139"/>
      <c r="AN2848" s="139"/>
      <c r="AO2848" s="139"/>
      <c r="BB2848" s="165"/>
      <c r="BC2848" s="161"/>
      <c r="BD2848" s="166"/>
      <c r="BJ2848" s="165"/>
      <c r="BK2848" s="161"/>
      <c r="BL2848" s="166"/>
      <c r="CJ2848" s="413"/>
      <c r="CK2848" s="413"/>
      <c r="CO2848" s="141"/>
    </row>
    <row r="2849" spans="1:93" s="5" customFormat="1" x14ac:dyDescent="0.25">
      <c r="A2849" s="139"/>
      <c r="B2849" s="139"/>
      <c r="C2849" s="139"/>
      <c r="D2849" s="139"/>
      <c r="E2849" s="139"/>
      <c r="F2849" s="139"/>
      <c r="G2849" s="139"/>
      <c r="H2849" s="139"/>
      <c r="I2849" s="139"/>
      <c r="J2849" s="139"/>
      <c r="K2849" s="139"/>
      <c r="L2849" s="139"/>
      <c r="M2849" s="139"/>
      <c r="N2849" s="139"/>
      <c r="O2849" s="139"/>
      <c r="P2849" s="139"/>
      <c r="Q2849" s="139"/>
      <c r="R2849" s="139"/>
      <c r="S2849" s="139"/>
      <c r="T2849" s="139"/>
      <c r="U2849" s="139"/>
      <c r="V2849" s="139"/>
      <c r="W2849" s="139"/>
      <c r="X2849" s="139"/>
      <c r="Y2849" s="139"/>
      <c r="Z2849" s="139"/>
      <c r="AA2849" s="139"/>
      <c r="AB2849" s="139"/>
      <c r="AC2849" s="139"/>
      <c r="AD2849" s="139"/>
      <c r="AE2849" s="139"/>
      <c r="AF2849" s="163"/>
      <c r="AG2849" s="163"/>
      <c r="AH2849" s="163"/>
      <c r="AI2849" s="163"/>
      <c r="AJ2849" s="163"/>
      <c r="AK2849" s="164"/>
      <c r="AL2849" s="139"/>
      <c r="AM2849" s="139"/>
      <c r="AN2849" s="139"/>
      <c r="AO2849" s="139"/>
      <c r="BB2849" s="165"/>
      <c r="BC2849" s="161"/>
      <c r="BD2849" s="166"/>
      <c r="BJ2849" s="165"/>
      <c r="BK2849" s="161"/>
      <c r="BL2849" s="166"/>
      <c r="CJ2849" s="413"/>
      <c r="CK2849" s="413"/>
      <c r="CO2849" s="141"/>
    </row>
    <row r="2850" spans="1:93" s="5" customFormat="1" x14ac:dyDescent="0.25">
      <c r="A2850" s="139"/>
      <c r="B2850" s="139"/>
      <c r="C2850" s="139"/>
      <c r="D2850" s="139"/>
      <c r="E2850" s="139"/>
      <c r="F2850" s="139"/>
      <c r="G2850" s="139"/>
      <c r="H2850" s="139"/>
      <c r="I2850" s="139"/>
      <c r="J2850" s="139"/>
      <c r="K2850" s="139"/>
      <c r="L2850" s="139"/>
      <c r="M2850" s="139"/>
      <c r="N2850" s="139"/>
      <c r="O2850" s="139"/>
      <c r="P2850" s="139"/>
      <c r="Q2850" s="139"/>
      <c r="R2850" s="139"/>
      <c r="S2850" s="139"/>
      <c r="T2850" s="139"/>
      <c r="U2850" s="139"/>
      <c r="V2850" s="139"/>
      <c r="W2850" s="139"/>
      <c r="X2850" s="139"/>
      <c r="Y2850" s="139"/>
      <c r="Z2850" s="139"/>
      <c r="AA2850" s="139"/>
      <c r="AB2850" s="139"/>
      <c r="AC2850" s="139"/>
      <c r="AD2850" s="139"/>
      <c r="AE2850" s="139"/>
      <c r="AF2850" s="163"/>
      <c r="AG2850" s="163"/>
      <c r="AH2850" s="163"/>
      <c r="AI2850" s="163"/>
      <c r="AJ2850" s="163"/>
      <c r="AK2850" s="164"/>
      <c r="AL2850" s="139"/>
      <c r="AM2850" s="139"/>
      <c r="AN2850" s="139"/>
      <c r="AO2850" s="139"/>
      <c r="BB2850" s="165"/>
      <c r="BC2850" s="161"/>
      <c r="BD2850" s="166"/>
      <c r="BJ2850" s="165"/>
      <c r="BK2850" s="161"/>
      <c r="BL2850" s="166"/>
      <c r="CJ2850" s="413"/>
      <c r="CK2850" s="413"/>
      <c r="CO2850" s="141"/>
    </row>
    <row r="2851" spans="1:93" s="5" customFormat="1" x14ac:dyDescent="0.25">
      <c r="A2851" s="139"/>
      <c r="B2851" s="139"/>
      <c r="C2851" s="139"/>
      <c r="D2851" s="139"/>
      <c r="E2851" s="139"/>
      <c r="F2851" s="139"/>
      <c r="G2851" s="139"/>
      <c r="H2851" s="139"/>
      <c r="I2851" s="139"/>
      <c r="J2851" s="139"/>
      <c r="K2851" s="139"/>
      <c r="L2851" s="139"/>
      <c r="M2851" s="139"/>
      <c r="N2851" s="139"/>
      <c r="O2851" s="139"/>
      <c r="P2851" s="139"/>
      <c r="Q2851" s="139"/>
      <c r="R2851" s="139"/>
      <c r="S2851" s="139"/>
      <c r="T2851" s="139"/>
      <c r="U2851" s="139"/>
      <c r="V2851" s="139"/>
      <c r="W2851" s="139"/>
      <c r="X2851" s="139"/>
      <c r="Y2851" s="139"/>
      <c r="Z2851" s="139"/>
      <c r="AA2851" s="139"/>
      <c r="AB2851" s="139"/>
      <c r="AC2851" s="139"/>
      <c r="AD2851" s="139"/>
      <c r="AE2851" s="139"/>
      <c r="AF2851" s="163"/>
      <c r="AG2851" s="163"/>
      <c r="AH2851" s="163"/>
      <c r="AI2851" s="163"/>
      <c r="AJ2851" s="163"/>
      <c r="AK2851" s="164"/>
      <c r="AL2851" s="139"/>
      <c r="AM2851" s="139"/>
      <c r="AN2851" s="139"/>
      <c r="AO2851" s="139"/>
      <c r="BB2851" s="165"/>
      <c r="BC2851" s="161"/>
      <c r="BD2851" s="166"/>
      <c r="BJ2851" s="165"/>
      <c r="BK2851" s="161"/>
      <c r="BL2851" s="166"/>
      <c r="CJ2851" s="413"/>
      <c r="CK2851" s="413"/>
      <c r="CO2851" s="141"/>
    </row>
    <row r="2852" spans="1:93" s="5" customFormat="1" x14ac:dyDescent="0.25">
      <c r="A2852" s="139"/>
      <c r="B2852" s="139"/>
      <c r="C2852" s="139"/>
      <c r="D2852" s="139"/>
      <c r="E2852" s="139"/>
      <c r="F2852" s="139"/>
      <c r="G2852" s="139"/>
      <c r="H2852" s="139"/>
      <c r="I2852" s="139"/>
      <c r="J2852" s="139"/>
      <c r="K2852" s="139"/>
      <c r="L2852" s="139"/>
      <c r="M2852" s="139"/>
      <c r="N2852" s="139"/>
      <c r="O2852" s="139"/>
      <c r="P2852" s="139"/>
      <c r="Q2852" s="139"/>
      <c r="R2852" s="139"/>
      <c r="S2852" s="139"/>
      <c r="T2852" s="139"/>
      <c r="U2852" s="139"/>
      <c r="V2852" s="139"/>
      <c r="W2852" s="139"/>
      <c r="X2852" s="139"/>
      <c r="Y2852" s="139"/>
      <c r="Z2852" s="139"/>
      <c r="AA2852" s="139"/>
      <c r="AB2852" s="139"/>
      <c r="AC2852" s="139"/>
      <c r="AD2852" s="139"/>
      <c r="AE2852" s="139"/>
      <c r="AF2852" s="163"/>
      <c r="AG2852" s="163"/>
      <c r="AH2852" s="163"/>
      <c r="AI2852" s="163"/>
      <c r="AJ2852" s="163"/>
      <c r="AK2852" s="164"/>
      <c r="AL2852" s="139"/>
      <c r="AM2852" s="139"/>
      <c r="AN2852" s="139"/>
      <c r="AO2852" s="139"/>
      <c r="BB2852" s="165"/>
      <c r="BC2852" s="161"/>
      <c r="BD2852" s="166"/>
      <c r="BJ2852" s="165"/>
      <c r="BK2852" s="161"/>
      <c r="BL2852" s="166"/>
      <c r="CJ2852" s="413"/>
      <c r="CK2852" s="413"/>
      <c r="CO2852" s="141"/>
    </row>
    <row r="2853" spans="1:93" s="5" customFormat="1" x14ac:dyDescent="0.25">
      <c r="A2853" s="139"/>
      <c r="B2853" s="139"/>
      <c r="C2853" s="139"/>
      <c r="D2853" s="139"/>
      <c r="E2853" s="139"/>
      <c r="F2853" s="139"/>
      <c r="G2853" s="139"/>
      <c r="H2853" s="139"/>
      <c r="I2853" s="139"/>
      <c r="J2853" s="139"/>
      <c r="K2853" s="139"/>
      <c r="L2853" s="139"/>
      <c r="M2853" s="139"/>
      <c r="N2853" s="139"/>
      <c r="O2853" s="139"/>
      <c r="P2853" s="139"/>
      <c r="Q2853" s="139"/>
      <c r="R2853" s="139"/>
      <c r="S2853" s="139"/>
      <c r="T2853" s="139"/>
      <c r="U2853" s="139"/>
      <c r="V2853" s="139"/>
      <c r="W2853" s="139"/>
      <c r="X2853" s="139"/>
      <c r="Y2853" s="139"/>
      <c r="Z2853" s="139"/>
      <c r="AA2853" s="139"/>
      <c r="AB2853" s="139"/>
      <c r="AC2853" s="139"/>
      <c r="AD2853" s="139"/>
      <c r="AE2853" s="139"/>
      <c r="AF2853" s="163"/>
      <c r="AG2853" s="163"/>
      <c r="AH2853" s="163"/>
      <c r="AI2853" s="163"/>
      <c r="AJ2853" s="163"/>
      <c r="AK2853" s="164"/>
      <c r="AL2853" s="139"/>
      <c r="AM2853" s="139"/>
      <c r="AN2853" s="139"/>
      <c r="AO2853" s="139"/>
      <c r="BB2853" s="165"/>
      <c r="BC2853" s="161"/>
      <c r="BD2853" s="166"/>
      <c r="BJ2853" s="165"/>
      <c r="BK2853" s="161"/>
      <c r="BL2853" s="166"/>
      <c r="CJ2853" s="413"/>
      <c r="CK2853" s="413"/>
      <c r="CO2853" s="141"/>
    </row>
    <row r="2854" spans="1:93" s="5" customFormat="1" x14ac:dyDescent="0.25">
      <c r="A2854" s="139"/>
      <c r="B2854" s="139"/>
      <c r="C2854" s="139"/>
      <c r="D2854" s="139"/>
      <c r="E2854" s="139"/>
      <c r="F2854" s="139"/>
      <c r="G2854" s="139"/>
      <c r="H2854" s="139"/>
      <c r="I2854" s="139"/>
      <c r="J2854" s="139"/>
      <c r="K2854" s="139"/>
      <c r="L2854" s="139"/>
      <c r="M2854" s="139"/>
      <c r="N2854" s="139"/>
      <c r="O2854" s="139"/>
      <c r="P2854" s="139"/>
      <c r="Q2854" s="139"/>
      <c r="R2854" s="139"/>
      <c r="S2854" s="139"/>
      <c r="T2854" s="139"/>
      <c r="U2854" s="139"/>
      <c r="V2854" s="139"/>
      <c r="W2854" s="139"/>
      <c r="X2854" s="139"/>
      <c r="Y2854" s="139"/>
      <c r="Z2854" s="139"/>
      <c r="AA2854" s="139"/>
      <c r="AB2854" s="139"/>
      <c r="AC2854" s="139"/>
      <c r="AD2854" s="139"/>
      <c r="AE2854" s="139"/>
      <c r="AF2854" s="163"/>
      <c r="AG2854" s="163"/>
      <c r="AH2854" s="163"/>
      <c r="AI2854" s="163"/>
      <c r="AJ2854" s="163"/>
      <c r="AK2854" s="164"/>
      <c r="AL2854" s="139"/>
      <c r="AM2854" s="139"/>
      <c r="AN2854" s="139"/>
      <c r="AO2854" s="139"/>
      <c r="BB2854" s="165"/>
      <c r="BC2854" s="161"/>
      <c r="BD2854" s="166"/>
      <c r="BJ2854" s="165"/>
      <c r="BK2854" s="161"/>
      <c r="BL2854" s="166"/>
      <c r="CJ2854" s="413"/>
      <c r="CK2854" s="413"/>
      <c r="CO2854" s="141"/>
    </row>
    <row r="2855" spans="1:93" s="5" customFormat="1" x14ac:dyDescent="0.25">
      <c r="A2855" s="139"/>
      <c r="B2855" s="139"/>
      <c r="C2855" s="139"/>
      <c r="D2855" s="139"/>
      <c r="E2855" s="139"/>
      <c r="F2855" s="139"/>
      <c r="G2855" s="139"/>
      <c r="H2855" s="139"/>
      <c r="I2855" s="139"/>
      <c r="J2855" s="139"/>
      <c r="K2855" s="139"/>
      <c r="L2855" s="139"/>
      <c r="M2855" s="139"/>
      <c r="N2855" s="139"/>
      <c r="O2855" s="139"/>
      <c r="P2855" s="139"/>
      <c r="Q2855" s="139"/>
      <c r="R2855" s="139"/>
      <c r="S2855" s="139"/>
      <c r="T2855" s="139"/>
      <c r="U2855" s="139"/>
      <c r="V2855" s="139"/>
      <c r="W2855" s="139"/>
      <c r="X2855" s="139"/>
      <c r="Y2855" s="139"/>
      <c r="Z2855" s="139"/>
      <c r="AA2855" s="139"/>
      <c r="AB2855" s="139"/>
      <c r="AC2855" s="139"/>
      <c r="AD2855" s="139"/>
      <c r="AE2855" s="139"/>
      <c r="AF2855" s="163"/>
      <c r="AG2855" s="163"/>
      <c r="AH2855" s="163"/>
      <c r="AI2855" s="163"/>
      <c r="AJ2855" s="163"/>
      <c r="AK2855" s="164"/>
      <c r="AL2855" s="139"/>
      <c r="AM2855" s="139"/>
      <c r="AN2855" s="139"/>
      <c r="AO2855" s="139"/>
      <c r="BB2855" s="165"/>
      <c r="BC2855" s="161"/>
      <c r="BD2855" s="166"/>
      <c r="BJ2855" s="165"/>
      <c r="BK2855" s="161"/>
      <c r="BL2855" s="166"/>
      <c r="CJ2855" s="413"/>
      <c r="CK2855" s="413"/>
      <c r="CO2855" s="141"/>
    </row>
    <row r="2856" spans="1:93" s="5" customFormat="1" x14ac:dyDescent="0.25">
      <c r="A2856" s="139"/>
      <c r="B2856" s="139"/>
      <c r="C2856" s="139"/>
      <c r="D2856" s="139"/>
      <c r="E2856" s="139"/>
      <c r="F2856" s="139"/>
      <c r="G2856" s="139"/>
      <c r="H2856" s="139"/>
      <c r="I2856" s="139"/>
      <c r="J2856" s="139"/>
      <c r="K2856" s="139"/>
      <c r="L2856" s="139"/>
      <c r="M2856" s="139"/>
      <c r="N2856" s="139"/>
      <c r="O2856" s="139"/>
      <c r="P2856" s="139"/>
      <c r="Q2856" s="139"/>
      <c r="R2856" s="139"/>
      <c r="S2856" s="139"/>
      <c r="T2856" s="139"/>
      <c r="U2856" s="139"/>
      <c r="V2856" s="139"/>
      <c r="W2856" s="139"/>
      <c r="X2856" s="139"/>
      <c r="Y2856" s="139"/>
      <c r="Z2856" s="139"/>
      <c r="AA2856" s="139"/>
      <c r="AB2856" s="139"/>
      <c r="AC2856" s="139"/>
      <c r="AD2856" s="139"/>
      <c r="AE2856" s="139"/>
      <c r="AF2856" s="163"/>
      <c r="AG2856" s="163"/>
      <c r="AH2856" s="163"/>
      <c r="AI2856" s="163"/>
      <c r="AJ2856" s="163"/>
      <c r="AK2856" s="164"/>
      <c r="AL2856" s="139"/>
      <c r="AM2856" s="139"/>
      <c r="AN2856" s="139"/>
      <c r="AO2856" s="139"/>
      <c r="BB2856" s="165"/>
      <c r="BC2856" s="161"/>
      <c r="BD2856" s="166"/>
      <c r="BJ2856" s="165"/>
      <c r="BK2856" s="161"/>
      <c r="BL2856" s="166"/>
      <c r="CJ2856" s="413"/>
      <c r="CK2856" s="413"/>
      <c r="CO2856" s="141"/>
    </row>
    <row r="2857" spans="1:93" s="5" customFormat="1" x14ac:dyDescent="0.25">
      <c r="A2857" s="139"/>
      <c r="B2857" s="139"/>
      <c r="C2857" s="139"/>
      <c r="D2857" s="139"/>
      <c r="E2857" s="139"/>
      <c r="F2857" s="139"/>
      <c r="G2857" s="139"/>
      <c r="H2857" s="139"/>
      <c r="I2857" s="139"/>
      <c r="J2857" s="139"/>
      <c r="K2857" s="139"/>
      <c r="L2857" s="139"/>
      <c r="M2857" s="139"/>
      <c r="N2857" s="139"/>
      <c r="O2857" s="139"/>
      <c r="P2857" s="139"/>
      <c r="Q2857" s="139"/>
      <c r="R2857" s="139"/>
      <c r="S2857" s="139"/>
      <c r="T2857" s="139"/>
      <c r="U2857" s="139"/>
      <c r="V2857" s="139"/>
      <c r="W2857" s="139"/>
      <c r="X2857" s="139"/>
      <c r="Y2857" s="139"/>
      <c r="Z2857" s="139"/>
      <c r="AA2857" s="139"/>
      <c r="AB2857" s="139"/>
      <c r="AC2857" s="139"/>
      <c r="AD2857" s="139"/>
      <c r="AE2857" s="139"/>
      <c r="AF2857" s="163"/>
      <c r="AG2857" s="163"/>
      <c r="AH2857" s="163"/>
      <c r="AI2857" s="163"/>
      <c r="AJ2857" s="163"/>
      <c r="AK2857" s="164"/>
      <c r="AL2857" s="139"/>
      <c r="AM2857" s="139"/>
      <c r="AN2857" s="139"/>
      <c r="AO2857" s="139"/>
      <c r="BB2857" s="165"/>
      <c r="BC2857" s="161"/>
      <c r="BD2857" s="166"/>
      <c r="BJ2857" s="165"/>
      <c r="BK2857" s="161"/>
      <c r="BL2857" s="166"/>
      <c r="CJ2857" s="413"/>
      <c r="CK2857" s="413"/>
      <c r="CO2857" s="141"/>
    </row>
    <row r="2858" spans="1:93" s="5" customFormat="1" x14ac:dyDescent="0.25">
      <c r="A2858" s="139"/>
      <c r="B2858" s="139"/>
      <c r="C2858" s="139"/>
      <c r="D2858" s="139"/>
      <c r="E2858" s="139"/>
      <c r="F2858" s="139"/>
      <c r="G2858" s="139"/>
      <c r="H2858" s="139"/>
      <c r="I2858" s="139"/>
      <c r="J2858" s="139"/>
      <c r="K2858" s="139"/>
      <c r="L2858" s="139"/>
      <c r="M2858" s="139"/>
      <c r="N2858" s="139"/>
      <c r="O2858" s="139"/>
      <c r="P2858" s="139"/>
      <c r="Q2858" s="139"/>
      <c r="R2858" s="139"/>
      <c r="S2858" s="139"/>
      <c r="T2858" s="139"/>
      <c r="U2858" s="139"/>
      <c r="V2858" s="139"/>
      <c r="W2858" s="139"/>
      <c r="X2858" s="139"/>
      <c r="Y2858" s="139"/>
      <c r="Z2858" s="139"/>
      <c r="AA2858" s="139"/>
      <c r="AB2858" s="139"/>
      <c r="AC2858" s="139"/>
      <c r="AD2858" s="139"/>
      <c r="AE2858" s="139"/>
      <c r="AF2858" s="163"/>
      <c r="AG2858" s="163"/>
      <c r="AH2858" s="163"/>
      <c r="AI2858" s="163"/>
      <c r="AJ2858" s="163"/>
      <c r="AK2858" s="164"/>
      <c r="AL2858" s="139"/>
      <c r="AM2858" s="139"/>
      <c r="AN2858" s="139"/>
      <c r="AO2858" s="139"/>
      <c r="BB2858" s="165"/>
      <c r="BC2858" s="161"/>
      <c r="BD2858" s="166"/>
      <c r="BJ2858" s="165"/>
      <c r="BK2858" s="161"/>
      <c r="BL2858" s="166"/>
      <c r="CJ2858" s="413"/>
      <c r="CK2858" s="413"/>
      <c r="CO2858" s="141"/>
    </row>
    <row r="2859" spans="1:93" s="5" customFormat="1" x14ac:dyDescent="0.25">
      <c r="A2859" s="139"/>
      <c r="B2859" s="139"/>
      <c r="C2859" s="139"/>
      <c r="D2859" s="139"/>
      <c r="E2859" s="139"/>
      <c r="F2859" s="139"/>
      <c r="G2859" s="139"/>
      <c r="H2859" s="139"/>
      <c r="I2859" s="139"/>
      <c r="J2859" s="139"/>
      <c r="K2859" s="139"/>
      <c r="L2859" s="139"/>
      <c r="M2859" s="139"/>
      <c r="N2859" s="139"/>
      <c r="O2859" s="139"/>
      <c r="P2859" s="139"/>
      <c r="Q2859" s="139"/>
      <c r="R2859" s="139"/>
      <c r="S2859" s="139"/>
      <c r="T2859" s="139"/>
      <c r="U2859" s="139"/>
      <c r="V2859" s="139"/>
      <c r="W2859" s="139"/>
      <c r="X2859" s="139"/>
      <c r="Y2859" s="139"/>
      <c r="Z2859" s="139"/>
      <c r="AA2859" s="139"/>
      <c r="AB2859" s="139"/>
      <c r="AC2859" s="139"/>
      <c r="AD2859" s="139"/>
      <c r="AE2859" s="139"/>
      <c r="AF2859" s="163"/>
      <c r="AG2859" s="163"/>
      <c r="AH2859" s="163"/>
      <c r="AI2859" s="163"/>
      <c r="AJ2859" s="163"/>
      <c r="AK2859" s="164"/>
      <c r="AL2859" s="139"/>
      <c r="AM2859" s="139"/>
      <c r="AN2859" s="139"/>
      <c r="AO2859" s="139"/>
      <c r="BB2859" s="165"/>
      <c r="BC2859" s="161"/>
      <c r="BD2859" s="166"/>
      <c r="BJ2859" s="165"/>
      <c r="BK2859" s="161"/>
      <c r="BL2859" s="166"/>
      <c r="CJ2859" s="413"/>
      <c r="CK2859" s="413"/>
      <c r="CO2859" s="141"/>
    </row>
    <row r="2860" spans="1:93" s="5" customFormat="1" x14ac:dyDescent="0.25">
      <c r="A2860" s="139"/>
      <c r="B2860" s="139"/>
      <c r="C2860" s="139"/>
      <c r="D2860" s="139"/>
      <c r="E2860" s="139"/>
      <c r="F2860" s="139"/>
      <c r="G2860" s="139"/>
      <c r="H2860" s="139"/>
      <c r="I2860" s="139"/>
      <c r="J2860" s="139"/>
      <c r="K2860" s="139"/>
      <c r="L2860" s="139"/>
      <c r="M2860" s="139"/>
      <c r="N2860" s="139"/>
      <c r="O2860" s="139"/>
      <c r="P2860" s="139"/>
      <c r="Q2860" s="139"/>
      <c r="R2860" s="139"/>
      <c r="S2860" s="139"/>
      <c r="T2860" s="139"/>
      <c r="U2860" s="139"/>
      <c r="V2860" s="139"/>
      <c r="W2860" s="139"/>
      <c r="X2860" s="139"/>
      <c r="Y2860" s="139"/>
      <c r="Z2860" s="139"/>
      <c r="AA2860" s="139"/>
      <c r="AB2860" s="139"/>
      <c r="AC2860" s="139"/>
      <c r="AD2860" s="139"/>
      <c r="AE2860" s="139"/>
      <c r="AF2860" s="163"/>
      <c r="AG2860" s="163"/>
      <c r="AH2860" s="163"/>
      <c r="AI2860" s="163"/>
      <c r="AJ2860" s="163"/>
      <c r="AK2860" s="164"/>
      <c r="AL2860" s="139"/>
      <c r="AM2860" s="139"/>
      <c r="AN2860" s="139"/>
      <c r="AO2860" s="139"/>
      <c r="BB2860" s="165"/>
      <c r="BC2860" s="161"/>
      <c r="BD2860" s="166"/>
      <c r="BJ2860" s="165"/>
      <c r="BK2860" s="161"/>
      <c r="BL2860" s="166"/>
      <c r="CJ2860" s="413"/>
      <c r="CK2860" s="413"/>
      <c r="CO2860" s="141"/>
    </row>
    <row r="2861" spans="1:93" s="5" customFormat="1" x14ac:dyDescent="0.25">
      <c r="A2861" s="139"/>
      <c r="B2861" s="139"/>
      <c r="C2861" s="139"/>
      <c r="D2861" s="139"/>
      <c r="E2861" s="139"/>
      <c r="F2861" s="139"/>
      <c r="G2861" s="139"/>
      <c r="H2861" s="139"/>
      <c r="I2861" s="139"/>
      <c r="J2861" s="139"/>
      <c r="K2861" s="139"/>
      <c r="L2861" s="139"/>
      <c r="M2861" s="139"/>
      <c r="N2861" s="139"/>
      <c r="O2861" s="139"/>
      <c r="P2861" s="139"/>
      <c r="Q2861" s="139"/>
      <c r="R2861" s="139"/>
      <c r="S2861" s="139"/>
      <c r="T2861" s="139"/>
      <c r="U2861" s="139"/>
      <c r="V2861" s="139"/>
      <c r="W2861" s="139"/>
      <c r="X2861" s="139"/>
      <c r="Y2861" s="139"/>
      <c r="Z2861" s="139"/>
      <c r="AA2861" s="139"/>
      <c r="AB2861" s="139"/>
      <c r="AC2861" s="139"/>
      <c r="AD2861" s="139"/>
      <c r="AE2861" s="139"/>
      <c r="AF2861" s="163"/>
      <c r="AG2861" s="163"/>
      <c r="AH2861" s="163"/>
      <c r="AI2861" s="163"/>
      <c r="AJ2861" s="163"/>
      <c r="AK2861" s="164"/>
      <c r="AL2861" s="139"/>
      <c r="AM2861" s="139"/>
      <c r="AN2861" s="139"/>
      <c r="AO2861" s="139"/>
      <c r="BB2861" s="165"/>
      <c r="BC2861" s="161"/>
      <c r="BD2861" s="166"/>
      <c r="BJ2861" s="165"/>
      <c r="BK2861" s="161"/>
      <c r="BL2861" s="166"/>
      <c r="CJ2861" s="413"/>
      <c r="CK2861" s="413"/>
      <c r="CO2861" s="141"/>
    </row>
    <row r="2862" spans="1:93" s="5" customFormat="1" x14ac:dyDescent="0.25">
      <c r="A2862" s="139"/>
      <c r="B2862" s="139"/>
      <c r="C2862" s="139"/>
      <c r="D2862" s="139"/>
      <c r="E2862" s="139"/>
      <c r="F2862" s="139"/>
      <c r="G2862" s="139"/>
      <c r="H2862" s="139"/>
      <c r="I2862" s="139"/>
      <c r="J2862" s="139"/>
      <c r="K2862" s="139"/>
      <c r="L2862" s="139"/>
      <c r="M2862" s="139"/>
      <c r="N2862" s="139"/>
      <c r="O2862" s="139"/>
      <c r="P2862" s="139"/>
      <c r="Q2862" s="139"/>
      <c r="R2862" s="139"/>
      <c r="S2862" s="139"/>
      <c r="T2862" s="139"/>
      <c r="U2862" s="139"/>
      <c r="V2862" s="139"/>
      <c r="W2862" s="139"/>
      <c r="X2862" s="139"/>
      <c r="Y2862" s="139"/>
      <c r="Z2862" s="139"/>
      <c r="AA2862" s="139"/>
      <c r="AB2862" s="139"/>
      <c r="AC2862" s="139"/>
      <c r="AD2862" s="139"/>
      <c r="AE2862" s="139"/>
      <c r="AF2862" s="163"/>
      <c r="AG2862" s="163"/>
      <c r="AH2862" s="163"/>
      <c r="AI2862" s="163"/>
      <c r="AJ2862" s="163"/>
      <c r="AK2862" s="164"/>
      <c r="AL2862" s="139"/>
      <c r="AM2862" s="139"/>
      <c r="AN2862" s="139"/>
      <c r="AO2862" s="139"/>
      <c r="BB2862" s="165"/>
      <c r="BC2862" s="161"/>
      <c r="BD2862" s="166"/>
      <c r="BJ2862" s="165"/>
      <c r="BK2862" s="161"/>
      <c r="BL2862" s="166"/>
      <c r="CJ2862" s="413"/>
      <c r="CK2862" s="413"/>
      <c r="CO2862" s="141"/>
    </row>
    <row r="2863" spans="1:93" s="5" customFormat="1" x14ac:dyDescent="0.25">
      <c r="A2863" s="139"/>
      <c r="B2863" s="139"/>
      <c r="C2863" s="139"/>
      <c r="D2863" s="139"/>
      <c r="E2863" s="139"/>
      <c r="F2863" s="139"/>
      <c r="G2863" s="139"/>
      <c r="H2863" s="139"/>
      <c r="I2863" s="139"/>
      <c r="J2863" s="139"/>
      <c r="K2863" s="139"/>
      <c r="L2863" s="139"/>
      <c r="M2863" s="139"/>
      <c r="N2863" s="139"/>
      <c r="O2863" s="139"/>
      <c r="P2863" s="139"/>
      <c r="Q2863" s="139"/>
      <c r="R2863" s="139"/>
      <c r="S2863" s="139"/>
      <c r="T2863" s="139"/>
      <c r="U2863" s="139"/>
      <c r="V2863" s="139"/>
      <c r="W2863" s="139"/>
      <c r="X2863" s="139"/>
      <c r="Y2863" s="139"/>
      <c r="Z2863" s="139"/>
      <c r="AA2863" s="139"/>
      <c r="AB2863" s="139"/>
      <c r="AC2863" s="139"/>
      <c r="AD2863" s="139"/>
      <c r="AE2863" s="139"/>
      <c r="AF2863" s="163"/>
      <c r="AG2863" s="163"/>
      <c r="AH2863" s="163"/>
      <c r="AI2863" s="163"/>
      <c r="AJ2863" s="163"/>
      <c r="AK2863" s="164"/>
      <c r="AL2863" s="139"/>
      <c r="AM2863" s="139"/>
      <c r="AN2863" s="139"/>
      <c r="AO2863" s="139"/>
      <c r="BB2863" s="165"/>
      <c r="BC2863" s="161"/>
      <c r="BD2863" s="166"/>
      <c r="BJ2863" s="165"/>
      <c r="BK2863" s="161"/>
      <c r="BL2863" s="166"/>
      <c r="CJ2863" s="413"/>
      <c r="CK2863" s="413"/>
      <c r="CO2863" s="141"/>
    </row>
    <row r="2864" spans="1:93" s="5" customFormat="1" x14ac:dyDescent="0.25">
      <c r="A2864" s="139"/>
      <c r="B2864" s="139"/>
      <c r="C2864" s="139"/>
      <c r="D2864" s="139"/>
      <c r="E2864" s="139"/>
      <c r="F2864" s="139"/>
      <c r="G2864" s="139"/>
      <c r="H2864" s="139"/>
      <c r="I2864" s="139"/>
      <c r="J2864" s="139"/>
      <c r="K2864" s="139"/>
      <c r="L2864" s="139"/>
      <c r="M2864" s="139"/>
      <c r="N2864" s="139"/>
      <c r="O2864" s="139"/>
      <c r="P2864" s="139"/>
      <c r="Q2864" s="139"/>
      <c r="R2864" s="139"/>
      <c r="S2864" s="139"/>
      <c r="T2864" s="139"/>
      <c r="U2864" s="139"/>
      <c r="V2864" s="139"/>
      <c r="W2864" s="139"/>
      <c r="X2864" s="139"/>
      <c r="Y2864" s="139"/>
      <c r="Z2864" s="139"/>
      <c r="AA2864" s="139"/>
      <c r="AB2864" s="139"/>
      <c r="AC2864" s="139"/>
      <c r="AD2864" s="139"/>
      <c r="AE2864" s="139"/>
      <c r="AF2864" s="163"/>
      <c r="AG2864" s="163"/>
      <c r="AH2864" s="163"/>
      <c r="AI2864" s="163"/>
      <c r="AJ2864" s="163"/>
      <c r="AK2864" s="164"/>
      <c r="AL2864" s="139"/>
      <c r="AM2864" s="139"/>
      <c r="AN2864" s="139"/>
      <c r="AO2864" s="139"/>
      <c r="BB2864" s="165"/>
      <c r="BC2864" s="161"/>
      <c r="BD2864" s="166"/>
      <c r="BJ2864" s="165"/>
      <c r="BK2864" s="161"/>
      <c r="BL2864" s="166"/>
      <c r="CJ2864" s="413"/>
      <c r="CK2864" s="413"/>
      <c r="CO2864" s="141"/>
    </row>
    <row r="2865" spans="1:93" s="5" customFormat="1" x14ac:dyDescent="0.25">
      <c r="A2865" s="139"/>
      <c r="B2865" s="139"/>
      <c r="C2865" s="139"/>
      <c r="D2865" s="139"/>
      <c r="E2865" s="139"/>
      <c r="F2865" s="139"/>
      <c r="G2865" s="139"/>
      <c r="H2865" s="139"/>
      <c r="I2865" s="139"/>
      <c r="J2865" s="139"/>
      <c r="K2865" s="139"/>
      <c r="L2865" s="139"/>
      <c r="M2865" s="139"/>
      <c r="N2865" s="139"/>
      <c r="O2865" s="139"/>
      <c r="P2865" s="139"/>
      <c r="Q2865" s="139"/>
      <c r="R2865" s="139"/>
      <c r="S2865" s="139"/>
      <c r="T2865" s="139"/>
      <c r="U2865" s="139"/>
      <c r="V2865" s="139"/>
      <c r="W2865" s="139"/>
      <c r="X2865" s="139"/>
      <c r="Y2865" s="139"/>
      <c r="Z2865" s="139"/>
      <c r="AA2865" s="139"/>
      <c r="AB2865" s="139"/>
      <c r="AC2865" s="139"/>
      <c r="AD2865" s="139"/>
      <c r="AE2865" s="139"/>
      <c r="AF2865" s="163"/>
      <c r="AG2865" s="163"/>
      <c r="AH2865" s="163"/>
      <c r="AI2865" s="163"/>
      <c r="AJ2865" s="163"/>
      <c r="AK2865" s="164"/>
      <c r="AL2865" s="139"/>
      <c r="AM2865" s="139"/>
      <c r="AN2865" s="139"/>
      <c r="AO2865" s="139"/>
      <c r="BB2865" s="165"/>
      <c r="BC2865" s="161"/>
      <c r="BD2865" s="166"/>
      <c r="BJ2865" s="165"/>
      <c r="BK2865" s="161"/>
      <c r="BL2865" s="166"/>
      <c r="CJ2865" s="413"/>
      <c r="CK2865" s="413"/>
      <c r="CO2865" s="141"/>
    </row>
    <row r="2866" spans="1:93" s="5" customFormat="1" x14ac:dyDescent="0.25">
      <c r="A2866" s="139"/>
      <c r="B2866" s="139"/>
      <c r="C2866" s="139"/>
      <c r="D2866" s="139"/>
      <c r="E2866" s="139"/>
      <c r="F2866" s="139"/>
      <c r="G2866" s="139"/>
      <c r="H2866" s="139"/>
      <c r="I2866" s="139"/>
      <c r="J2866" s="139"/>
      <c r="K2866" s="139"/>
      <c r="L2866" s="139"/>
      <c r="M2866" s="139"/>
      <c r="N2866" s="139"/>
      <c r="O2866" s="139"/>
      <c r="P2866" s="139"/>
      <c r="Q2866" s="139"/>
      <c r="R2866" s="139"/>
      <c r="S2866" s="139"/>
      <c r="T2866" s="139"/>
      <c r="U2866" s="139"/>
      <c r="V2866" s="139"/>
      <c r="W2866" s="139"/>
      <c r="X2866" s="139"/>
      <c r="Y2866" s="139"/>
      <c r="Z2866" s="139"/>
      <c r="AA2866" s="139"/>
      <c r="AB2866" s="139"/>
      <c r="AC2866" s="139"/>
      <c r="AD2866" s="139"/>
      <c r="AE2866" s="139"/>
      <c r="AF2866" s="163"/>
      <c r="AG2866" s="163"/>
      <c r="AH2866" s="163"/>
      <c r="AI2866" s="163"/>
      <c r="AJ2866" s="163"/>
      <c r="AK2866" s="164"/>
      <c r="AL2866" s="139"/>
      <c r="AM2866" s="139"/>
      <c r="AN2866" s="139"/>
      <c r="AO2866" s="139"/>
      <c r="BB2866" s="165"/>
      <c r="BC2866" s="161"/>
      <c r="BD2866" s="166"/>
      <c r="BJ2866" s="165"/>
      <c r="BK2866" s="161"/>
      <c r="BL2866" s="166"/>
      <c r="CJ2866" s="413"/>
      <c r="CK2866" s="413"/>
      <c r="CO2866" s="141"/>
    </row>
    <row r="2867" spans="1:93" s="5" customFormat="1" x14ac:dyDescent="0.25">
      <c r="A2867" s="139"/>
      <c r="B2867" s="139"/>
      <c r="C2867" s="139"/>
      <c r="D2867" s="139"/>
      <c r="E2867" s="139"/>
      <c r="F2867" s="139"/>
      <c r="G2867" s="139"/>
      <c r="H2867" s="139"/>
      <c r="I2867" s="139"/>
      <c r="J2867" s="139"/>
      <c r="K2867" s="139"/>
      <c r="L2867" s="139"/>
      <c r="M2867" s="139"/>
      <c r="N2867" s="139"/>
      <c r="O2867" s="139"/>
      <c r="P2867" s="139"/>
      <c r="Q2867" s="139"/>
      <c r="R2867" s="139"/>
      <c r="S2867" s="139"/>
      <c r="T2867" s="139"/>
      <c r="U2867" s="139"/>
      <c r="V2867" s="139"/>
      <c r="W2867" s="139"/>
      <c r="X2867" s="139"/>
      <c r="Y2867" s="139"/>
      <c r="Z2867" s="139"/>
      <c r="AA2867" s="139"/>
      <c r="AB2867" s="139"/>
      <c r="AC2867" s="139"/>
      <c r="AD2867" s="139"/>
      <c r="AE2867" s="139"/>
      <c r="AF2867" s="163"/>
      <c r="AG2867" s="163"/>
      <c r="AH2867" s="163"/>
      <c r="AI2867" s="163"/>
      <c r="AJ2867" s="163"/>
      <c r="AK2867" s="164"/>
      <c r="AL2867" s="139"/>
      <c r="AM2867" s="139"/>
      <c r="AN2867" s="139"/>
      <c r="AO2867" s="139"/>
      <c r="BB2867" s="165"/>
      <c r="BC2867" s="161"/>
      <c r="BD2867" s="166"/>
      <c r="BJ2867" s="165"/>
      <c r="BK2867" s="161"/>
      <c r="BL2867" s="166"/>
      <c r="CJ2867" s="413"/>
      <c r="CK2867" s="413"/>
      <c r="CO2867" s="141"/>
    </row>
    <row r="2868" spans="1:93" s="5" customFormat="1" x14ac:dyDescent="0.25">
      <c r="A2868" s="139"/>
      <c r="B2868" s="139"/>
      <c r="C2868" s="139"/>
      <c r="D2868" s="139"/>
      <c r="E2868" s="139"/>
      <c r="F2868" s="139"/>
      <c r="G2868" s="139"/>
      <c r="H2868" s="139"/>
      <c r="I2868" s="139"/>
      <c r="J2868" s="139"/>
      <c r="K2868" s="139"/>
      <c r="L2868" s="139"/>
      <c r="M2868" s="139"/>
      <c r="N2868" s="139"/>
      <c r="O2868" s="139"/>
      <c r="P2868" s="139"/>
      <c r="Q2868" s="139"/>
      <c r="R2868" s="139"/>
      <c r="S2868" s="139"/>
      <c r="T2868" s="139"/>
      <c r="U2868" s="139"/>
      <c r="V2868" s="139"/>
      <c r="W2868" s="139"/>
      <c r="X2868" s="139"/>
      <c r="Y2868" s="139"/>
      <c r="Z2868" s="139"/>
      <c r="AA2868" s="139"/>
      <c r="AB2868" s="139"/>
      <c r="AC2868" s="139"/>
      <c r="AD2868" s="139"/>
      <c r="AE2868" s="139"/>
      <c r="AF2868" s="163"/>
      <c r="AG2868" s="163"/>
      <c r="AH2868" s="163"/>
      <c r="AI2868" s="163"/>
      <c r="AJ2868" s="163"/>
      <c r="AK2868" s="164"/>
      <c r="AL2868" s="139"/>
      <c r="AM2868" s="139"/>
      <c r="AN2868" s="139"/>
      <c r="AO2868" s="139"/>
      <c r="BB2868" s="165"/>
      <c r="BC2868" s="161"/>
      <c r="BD2868" s="166"/>
      <c r="BJ2868" s="165"/>
      <c r="BK2868" s="161"/>
      <c r="BL2868" s="166"/>
      <c r="CJ2868" s="413"/>
      <c r="CK2868" s="413"/>
      <c r="CO2868" s="141"/>
    </row>
    <row r="2869" spans="1:93" s="5" customFormat="1" x14ac:dyDescent="0.25">
      <c r="A2869" s="139"/>
      <c r="B2869" s="139"/>
      <c r="C2869" s="139"/>
      <c r="D2869" s="139"/>
      <c r="E2869" s="139"/>
      <c r="F2869" s="139"/>
      <c r="G2869" s="139"/>
      <c r="H2869" s="139"/>
      <c r="I2869" s="139"/>
      <c r="J2869" s="139"/>
      <c r="K2869" s="139"/>
      <c r="L2869" s="139"/>
      <c r="M2869" s="139"/>
      <c r="N2869" s="139"/>
      <c r="O2869" s="139"/>
      <c r="P2869" s="139"/>
      <c r="Q2869" s="139"/>
      <c r="R2869" s="139"/>
      <c r="S2869" s="139"/>
      <c r="T2869" s="139"/>
      <c r="U2869" s="139"/>
      <c r="V2869" s="139"/>
      <c r="W2869" s="139"/>
      <c r="X2869" s="139"/>
      <c r="Y2869" s="139"/>
      <c r="Z2869" s="139"/>
      <c r="AA2869" s="139"/>
      <c r="AB2869" s="139"/>
      <c r="AC2869" s="139"/>
      <c r="AD2869" s="139"/>
      <c r="AE2869" s="139"/>
      <c r="AF2869" s="163"/>
      <c r="AG2869" s="163"/>
      <c r="AH2869" s="163"/>
      <c r="AI2869" s="163"/>
      <c r="AJ2869" s="163"/>
      <c r="AK2869" s="164"/>
      <c r="AL2869" s="139"/>
      <c r="AM2869" s="139"/>
      <c r="AN2869" s="139"/>
      <c r="AO2869" s="139"/>
      <c r="BB2869" s="165"/>
      <c r="BC2869" s="161"/>
      <c r="BD2869" s="166"/>
      <c r="BJ2869" s="165"/>
      <c r="BK2869" s="161"/>
      <c r="BL2869" s="166"/>
      <c r="CJ2869" s="413"/>
      <c r="CK2869" s="413"/>
      <c r="CO2869" s="141"/>
    </row>
    <row r="2870" spans="1:93" s="5" customFormat="1" x14ac:dyDescent="0.25">
      <c r="A2870" s="139"/>
      <c r="B2870" s="139"/>
      <c r="C2870" s="139"/>
      <c r="D2870" s="139"/>
      <c r="E2870" s="139"/>
      <c r="F2870" s="139"/>
      <c r="G2870" s="139"/>
      <c r="H2870" s="139"/>
      <c r="I2870" s="139"/>
      <c r="J2870" s="139"/>
      <c r="K2870" s="139"/>
      <c r="L2870" s="139"/>
      <c r="M2870" s="139"/>
      <c r="N2870" s="139"/>
      <c r="O2870" s="139"/>
      <c r="P2870" s="139"/>
      <c r="Q2870" s="139"/>
      <c r="R2870" s="139"/>
      <c r="S2870" s="139"/>
      <c r="T2870" s="139"/>
      <c r="U2870" s="139"/>
      <c r="V2870" s="139"/>
      <c r="W2870" s="139"/>
      <c r="X2870" s="139"/>
      <c r="Y2870" s="139"/>
      <c r="Z2870" s="139"/>
      <c r="AA2870" s="139"/>
      <c r="AB2870" s="139"/>
      <c r="AC2870" s="139"/>
      <c r="AD2870" s="139"/>
      <c r="AE2870" s="139"/>
      <c r="AF2870" s="163"/>
      <c r="AG2870" s="163"/>
      <c r="AH2870" s="163"/>
      <c r="AI2870" s="163"/>
      <c r="AJ2870" s="163"/>
      <c r="AK2870" s="164"/>
      <c r="AL2870" s="139"/>
      <c r="AM2870" s="139"/>
      <c r="AN2870" s="139"/>
      <c r="AO2870" s="139"/>
      <c r="BB2870" s="165"/>
      <c r="BC2870" s="161"/>
      <c r="BD2870" s="166"/>
      <c r="BJ2870" s="165"/>
      <c r="BK2870" s="161"/>
      <c r="BL2870" s="166"/>
      <c r="CJ2870" s="413"/>
      <c r="CK2870" s="413"/>
      <c r="CO2870" s="141"/>
    </row>
    <row r="2871" spans="1:93" s="5" customFormat="1" x14ac:dyDescent="0.25">
      <c r="A2871" s="139"/>
      <c r="B2871" s="139"/>
      <c r="C2871" s="139"/>
      <c r="D2871" s="139"/>
      <c r="E2871" s="139"/>
      <c r="F2871" s="139"/>
      <c r="G2871" s="139"/>
      <c r="H2871" s="139"/>
      <c r="I2871" s="139"/>
      <c r="J2871" s="139"/>
      <c r="K2871" s="139"/>
      <c r="L2871" s="139"/>
      <c r="M2871" s="139"/>
      <c r="N2871" s="139"/>
      <c r="O2871" s="139"/>
      <c r="P2871" s="139"/>
      <c r="Q2871" s="139"/>
      <c r="R2871" s="139"/>
      <c r="S2871" s="139"/>
      <c r="T2871" s="139"/>
      <c r="U2871" s="139"/>
      <c r="V2871" s="139"/>
      <c r="W2871" s="139"/>
      <c r="X2871" s="139"/>
      <c r="Y2871" s="139"/>
      <c r="Z2871" s="139"/>
      <c r="AA2871" s="139"/>
      <c r="AB2871" s="139"/>
      <c r="AC2871" s="139"/>
      <c r="AD2871" s="139"/>
      <c r="AE2871" s="139"/>
      <c r="AF2871" s="163"/>
      <c r="AG2871" s="163"/>
      <c r="AH2871" s="163"/>
      <c r="AI2871" s="163"/>
      <c r="AJ2871" s="163"/>
      <c r="AK2871" s="164"/>
      <c r="AL2871" s="139"/>
      <c r="AM2871" s="139"/>
      <c r="AN2871" s="139"/>
      <c r="AO2871" s="139"/>
      <c r="BB2871" s="165"/>
      <c r="BC2871" s="161"/>
      <c r="BD2871" s="166"/>
      <c r="BJ2871" s="165"/>
      <c r="BK2871" s="161"/>
      <c r="BL2871" s="166"/>
      <c r="CJ2871" s="413"/>
      <c r="CK2871" s="413"/>
      <c r="CO2871" s="141"/>
    </row>
    <row r="2872" spans="1:93" s="5" customFormat="1" x14ac:dyDescent="0.25">
      <c r="A2872" s="139"/>
      <c r="B2872" s="139"/>
      <c r="C2872" s="139"/>
      <c r="D2872" s="139"/>
      <c r="E2872" s="139"/>
      <c r="F2872" s="139"/>
      <c r="G2872" s="139"/>
      <c r="H2872" s="139"/>
      <c r="I2872" s="139"/>
      <c r="J2872" s="139"/>
      <c r="K2872" s="139"/>
      <c r="L2872" s="139"/>
      <c r="M2872" s="139"/>
      <c r="N2872" s="139"/>
      <c r="O2872" s="139"/>
      <c r="P2872" s="139"/>
      <c r="Q2872" s="139"/>
      <c r="R2872" s="139"/>
      <c r="S2872" s="139"/>
      <c r="T2872" s="139"/>
      <c r="U2872" s="139"/>
      <c r="V2872" s="139"/>
      <c r="W2872" s="139"/>
      <c r="X2872" s="139"/>
      <c r="Y2872" s="139"/>
      <c r="Z2872" s="139"/>
      <c r="AA2872" s="139"/>
      <c r="AB2872" s="139"/>
      <c r="AC2872" s="139"/>
      <c r="AD2872" s="139"/>
      <c r="AE2872" s="139"/>
      <c r="AF2872" s="163"/>
      <c r="AG2872" s="163"/>
      <c r="AH2872" s="163"/>
      <c r="AI2872" s="163"/>
      <c r="AJ2872" s="163"/>
      <c r="AK2872" s="164"/>
      <c r="AL2872" s="139"/>
      <c r="AM2872" s="139"/>
      <c r="AN2872" s="139"/>
      <c r="AO2872" s="139"/>
      <c r="BB2872" s="165"/>
      <c r="BC2872" s="161"/>
      <c r="BD2872" s="166"/>
      <c r="BJ2872" s="165"/>
      <c r="BK2872" s="161"/>
      <c r="BL2872" s="166"/>
      <c r="CJ2872" s="413"/>
      <c r="CK2872" s="413"/>
      <c r="CO2872" s="141"/>
    </row>
    <row r="2873" spans="1:93" s="5" customFormat="1" x14ac:dyDescent="0.25">
      <c r="A2873" s="139"/>
      <c r="B2873" s="139"/>
      <c r="C2873" s="139"/>
      <c r="D2873" s="139"/>
      <c r="E2873" s="139"/>
      <c r="F2873" s="139"/>
      <c r="G2873" s="139"/>
      <c r="H2873" s="139"/>
      <c r="I2873" s="139"/>
      <c r="J2873" s="139"/>
      <c r="K2873" s="139"/>
      <c r="L2873" s="139"/>
      <c r="M2873" s="139"/>
      <c r="N2873" s="139"/>
      <c r="O2873" s="139"/>
      <c r="P2873" s="139"/>
      <c r="Q2873" s="139"/>
      <c r="R2873" s="139"/>
      <c r="S2873" s="139"/>
      <c r="T2873" s="139"/>
      <c r="U2873" s="139"/>
      <c r="V2873" s="139"/>
      <c r="W2873" s="139"/>
      <c r="X2873" s="139"/>
      <c r="Y2873" s="139"/>
      <c r="Z2873" s="139"/>
      <c r="AA2873" s="139"/>
      <c r="AB2873" s="139"/>
      <c r="AC2873" s="139"/>
      <c r="AD2873" s="139"/>
      <c r="AE2873" s="139"/>
      <c r="AF2873" s="163"/>
      <c r="AG2873" s="163"/>
      <c r="AH2873" s="163"/>
      <c r="AI2873" s="163"/>
      <c r="AJ2873" s="163"/>
      <c r="AK2873" s="164"/>
      <c r="AL2873" s="139"/>
      <c r="AM2873" s="139"/>
      <c r="AN2873" s="139"/>
      <c r="AO2873" s="139"/>
      <c r="BB2873" s="165"/>
      <c r="BC2873" s="161"/>
      <c r="BD2873" s="166"/>
      <c r="BJ2873" s="165"/>
      <c r="BK2873" s="161"/>
      <c r="BL2873" s="166"/>
      <c r="CJ2873" s="413"/>
      <c r="CK2873" s="413"/>
      <c r="CO2873" s="141"/>
    </row>
    <row r="2874" spans="1:93" s="5" customFormat="1" x14ac:dyDescent="0.25">
      <c r="A2874" s="139"/>
      <c r="B2874" s="139"/>
      <c r="C2874" s="139"/>
      <c r="D2874" s="139"/>
      <c r="E2874" s="139"/>
      <c r="F2874" s="139"/>
      <c r="G2874" s="139"/>
      <c r="H2874" s="139"/>
      <c r="I2874" s="139"/>
      <c r="J2874" s="139"/>
      <c r="K2874" s="139"/>
      <c r="L2874" s="139"/>
      <c r="M2874" s="139"/>
      <c r="N2874" s="139"/>
      <c r="O2874" s="139"/>
      <c r="P2874" s="139"/>
      <c r="Q2874" s="139"/>
      <c r="R2874" s="139"/>
      <c r="S2874" s="139"/>
      <c r="T2874" s="139"/>
      <c r="U2874" s="139"/>
      <c r="V2874" s="139"/>
      <c r="W2874" s="139"/>
      <c r="X2874" s="139"/>
      <c r="Y2874" s="139"/>
      <c r="Z2874" s="139"/>
      <c r="AA2874" s="139"/>
      <c r="AB2874" s="139"/>
      <c r="AC2874" s="139"/>
      <c r="AD2874" s="139"/>
      <c r="AE2874" s="139"/>
      <c r="AF2874" s="163"/>
      <c r="AG2874" s="163"/>
      <c r="AH2874" s="163"/>
      <c r="AI2874" s="163"/>
      <c r="AJ2874" s="163"/>
      <c r="AK2874" s="164"/>
      <c r="AL2874" s="139"/>
      <c r="AM2874" s="139"/>
      <c r="AN2874" s="139"/>
      <c r="AO2874" s="139"/>
      <c r="BB2874" s="165"/>
      <c r="BC2874" s="161"/>
      <c r="BD2874" s="166"/>
      <c r="BJ2874" s="165"/>
      <c r="BK2874" s="161"/>
      <c r="BL2874" s="166"/>
      <c r="CJ2874" s="413"/>
      <c r="CK2874" s="413"/>
      <c r="CO2874" s="141"/>
    </row>
    <row r="2875" spans="1:93" s="5" customFormat="1" x14ac:dyDescent="0.25">
      <c r="A2875" s="139"/>
      <c r="B2875" s="139"/>
      <c r="C2875" s="139"/>
      <c r="D2875" s="139"/>
      <c r="E2875" s="139"/>
      <c r="F2875" s="139"/>
      <c r="G2875" s="139"/>
      <c r="H2875" s="139"/>
      <c r="I2875" s="139"/>
      <c r="J2875" s="139"/>
      <c r="K2875" s="139"/>
      <c r="L2875" s="139"/>
      <c r="M2875" s="139"/>
      <c r="N2875" s="139"/>
      <c r="O2875" s="139"/>
      <c r="P2875" s="139"/>
      <c r="Q2875" s="139"/>
      <c r="R2875" s="139"/>
      <c r="S2875" s="139"/>
      <c r="T2875" s="139"/>
      <c r="U2875" s="139"/>
      <c r="V2875" s="139"/>
      <c r="W2875" s="139"/>
      <c r="X2875" s="139"/>
      <c r="Y2875" s="139"/>
      <c r="Z2875" s="139"/>
      <c r="AA2875" s="139"/>
      <c r="AB2875" s="139"/>
      <c r="AC2875" s="139"/>
      <c r="AD2875" s="139"/>
      <c r="AE2875" s="139"/>
      <c r="AF2875" s="163"/>
      <c r="AG2875" s="163"/>
      <c r="AH2875" s="163"/>
      <c r="AI2875" s="163"/>
      <c r="AJ2875" s="163"/>
      <c r="AK2875" s="164"/>
      <c r="AL2875" s="139"/>
      <c r="AM2875" s="139"/>
      <c r="AN2875" s="139"/>
      <c r="AO2875" s="139"/>
      <c r="BB2875" s="165"/>
      <c r="BC2875" s="161"/>
      <c r="BD2875" s="166"/>
      <c r="BJ2875" s="165"/>
      <c r="BK2875" s="161"/>
      <c r="BL2875" s="166"/>
      <c r="CJ2875" s="413"/>
      <c r="CK2875" s="413"/>
      <c r="CO2875" s="141"/>
    </row>
    <row r="2876" spans="1:93" s="5" customFormat="1" x14ac:dyDescent="0.25">
      <c r="A2876" s="139"/>
      <c r="B2876" s="139"/>
      <c r="C2876" s="139"/>
      <c r="D2876" s="139"/>
      <c r="E2876" s="139"/>
      <c r="F2876" s="139"/>
      <c r="G2876" s="139"/>
      <c r="H2876" s="139"/>
      <c r="I2876" s="139"/>
      <c r="J2876" s="139"/>
      <c r="K2876" s="139"/>
      <c r="L2876" s="139"/>
      <c r="M2876" s="139"/>
      <c r="N2876" s="139"/>
      <c r="O2876" s="139"/>
      <c r="P2876" s="139"/>
      <c r="Q2876" s="139"/>
      <c r="R2876" s="139"/>
      <c r="S2876" s="139"/>
      <c r="T2876" s="139"/>
      <c r="U2876" s="139"/>
      <c r="V2876" s="139"/>
      <c r="W2876" s="139"/>
      <c r="X2876" s="139"/>
      <c r="Y2876" s="139"/>
      <c r="Z2876" s="139"/>
      <c r="AA2876" s="139"/>
      <c r="AB2876" s="139"/>
      <c r="AC2876" s="139"/>
      <c r="AD2876" s="139"/>
      <c r="AE2876" s="139"/>
      <c r="AF2876" s="163"/>
      <c r="AG2876" s="163"/>
      <c r="AH2876" s="163"/>
      <c r="AI2876" s="163"/>
      <c r="AJ2876" s="163"/>
      <c r="AK2876" s="164"/>
      <c r="AL2876" s="139"/>
      <c r="AM2876" s="139"/>
      <c r="AN2876" s="139"/>
      <c r="AO2876" s="139"/>
      <c r="BB2876" s="165"/>
      <c r="BC2876" s="161"/>
      <c r="BD2876" s="166"/>
      <c r="BJ2876" s="165"/>
      <c r="BK2876" s="161"/>
      <c r="BL2876" s="166"/>
      <c r="CJ2876" s="413"/>
      <c r="CK2876" s="413"/>
      <c r="CO2876" s="141"/>
    </row>
    <row r="2877" spans="1:93" s="5" customFormat="1" x14ac:dyDescent="0.25">
      <c r="A2877" s="139"/>
      <c r="B2877" s="139"/>
      <c r="C2877" s="139"/>
      <c r="D2877" s="139"/>
      <c r="E2877" s="139"/>
      <c r="F2877" s="139"/>
      <c r="G2877" s="139"/>
      <c r="H2877" s="139"/>
      <c r="I2877" s="139"/>
      <c r="J2877" s="139"/>
      <c r="K2877" s="139"/>
      <c r="L2877" s="139"/>
      <c r="M2877" s="139"/>
      <c r="N2877" s="139"/>
      <c r="O2877" s="139"/>
      <c r="P2877" s="139"/>
      <c r="Q2877" s="139"/>
      <c r="R2877" s="139"/>
      <c r="S2877" s="139"/>
      <c r="T2877" s="139"/>
      <c r="U2877" s="139"/>
      <c r="V2877" s="139"/>
      <c r="W2877" s="139"/>
      <c r="X2877" s="139"/>
      <c r="Y2877" s="139"/>
      <c r="Z2877" s="139"/>
      <c r="AA2877" s="139"/>
      <c r="AB2877" s="139"/>
      <c r="AC2877" s="139"/>
      <c r="AD2877" s="139"/>
      <c r="AE2877" s="139"/>
      <c r="AF2877" s="163"/>
      <c r="AG2877" s="163"/>
      <c r="AH2877" s="163"/>
      <c r="AI2877" s="163"/>
      <c r="AJ2877" s="163"/>
      <c r="AK2877" s="164"/>
      <c r="AL2877" s="139"/>
      <c r="AM2877" s="139"/>
      <c r="AN2877" s="139"/>
      <c r="AO2877" s="139"/>
      <c r="BB2877" s="165"/>
      <c r="BC2877" s="161"/>
      <c r="BD2877" s="166"/>
      <c r="BJ2877" s="165"/>
      <c r="BK2877" s="161"/>
      <c r="BL2877" s="166"/>
      <c r="CJ2877" s="413"/>
      <c r="CK2877" s="413"/>
      <c r="CO2877" s="141"/>
    </row>
    <row r="2878" spans="1:93" s="5" customFormat="1" x14ac:dyDescent="0.25">
      <c r="A2878" s="139"/>
      <c r="B2878" s="139"/>
      <c r="C2878" s="139"/>
      <c r="D2878" s="139"/>
      <c r="E2878" s="139"/>
      <c r="F2878" s="139"/>
      <c r="G2878" s="139"/>
      <c r="H2878" s="139"/>
      <c r="I2878" s="139"/>
      <c r="J2878" s="139"/>
      <c r="K2878" s="139"/>
      <c r="L2878" s="139"/>
      <c r="M2878" s="139"/>
      <c r="N2878" s="139"/>
      <c r="O2878" s="139"/>
      <c r="P2878" s="139"/>
      <c r="Q2878" s="139"/>
      <c r="R2878" s="139"/>
      <c r="S2878" s="139"/>
      <c r="T2878" s="139"/>
      <c r="U2878" s="139"/>
      <c r="V2878" s="139"/>
      <c r="W2878" s="139"/>
      <c r="X2878" s="139"/>
      <c r="Y2878" s="139"/>
      <c r="Z2878" s="139"/>
      <c r="AA2878" s="139"/>
      <c r="AB2878" s="139"/>
      <c r="AC2878" s="139"/>
      <c r="AD2878" s="139"/>
      <c r="AE2878" s="139"/>
      <c r="AF2878" s="163"/>
      <c r="AG2878" s="163"/>
      <c r="AH2878" s="163"/>
      <c r="AI2878" s="163"/>
      <c r="AJ2878" s="163"/>
      <c r="AK2878" s="164"/>
      <c r="AL2878" s="139"/>
      <c r="AM2878" s="139"/>
      <c r="AN2878" s="139"/>
      <c r="AO2878" s="139"/>
      <c r="BB2878" s="165"/>
      <c r="BC2878" s="161"/>
      <c r="BD2878" s="166"/>
      <c r="BJ2878" s="165"/>
      <c r="BK2878" s="161"/>
      <c r="BL2878" s="166"/>
      <c r="CJ2878" s="413"/>
      <c r="CK2878" s="413"/>
      <c r="CO2878" s="141"/>
    </row>
    <row r="2879" spans="1:93" s="5" customFormat="1" x14ac:dyDescent="0.25">
      <c r="A2879" s="139"/>
      <c r="B2879" s="139"/>
      <c r="C2879" s="139"/>
      <c r="D2879" s="139"/>
      <c r="E2879" s="139"/>
      <c r="F2879" s="139"/>
      <c r="G2879" s="139"/>
      <c r="H2879" s="139"/>
      <c r="I2879" s="139"/>
      <c r="J2879" s="139"/>
      <c r="K2879" s="139"/>
      <c r="L2879" s="139"/>
      <c r="M2879" s="139"/>
      <c r="N2879" s="139"/>
      <c r="O2879" s="139"/>
      <c r="P2879" s="139"/>
      <c r="Q2879" s="139"/>
      <c r="R2879" s="139"/>
      <c r="S2879" s="139"/>
      <c r="T2879" s="139"/>
      <c r="U2879" s="139"/>
      <c r="V2879" s="139"/>
      <c r="W2879" s="139"/>
      <c r="X2879" s="139"/>
      <c r="Y2879" s="139"/>
      <c r="Z2879" s="139"/>
      <c r="AA2879" s="139"/>
      <c r="AB2879" s="139"/>
      <c r="AC2879" s="139"/>
      <c r="AD2879" s="139"/>
      <c r="AE2879" s="139"/>
      <c r="AF2879" s="163"/>
      <c r="AG2879" s="163"/>
      <c r="AH2879" s="163"/>
      <c r="AI2879" s="163"/>
      <c r="AJ2879" s="163"/>
      <c r="AK2879" s="164"/>
      <c r="AL2879" s="139"/>
      <c r="AM2879" s="139"/>
      <c r="AN2879" s="139"/>
      <c r="AO2879" s="139"/>
      <c r="BB2879" s="165"/>
      <c r="BC2879" s="161"/>
      <c r="BD2879" s="166"/>
      <c r="BJ2879" s="165"/>
      <c r="BK2879" s="161"/>
      <c r="BL2879" s="166"/>
      <c r="CJ2879" s="413"/>
      <c r="CK2879" s="413"/>
      <c r="CO2879" s="141"/>
    </row>
    <row r="2880" spans="1:93" s="5" customFormat="1" x14ac:dyDescent="0.25">
      <c r="A2880" s="139"/>
      <c r="B2880" s="139"/>
      <c r="C2880" s="139"/>
      <c r="D2880" s="139"/>
      <c r="E2880" s="139"/>
      <c r="F2880" s="139"/>
      <c r="G2880" s="139"/>
      <c r="H2880" s="139"/>
      <c r="I2880" s="139"/>
      <c r="J2880" s="139"/>
      <c r="K2880" s="139"/>
      <c r="L2880" s="139"/>
      <c r="M2880" s="139"/>
      <c r="N2880" s="139"/>
      <c r="O2880" s="139"/>
      <c r="P2880" s="139"/>
      <c r="Q2880" s="139"/>
      <c r="R2880" s="139"/>
      <c r="S2880" s="139"/>
      <c r="T2880" s="139"/>
      <c r="U2880" s="139"/>
      <c r="V2880" s="139"/>
      <c r="W2880" s="139"/>
      <c r="X2880" s="139"/>
      <c r="Y2880" s="139"/>
      <c r="Z2880" s="139"/>
      <c r="AA2880" s="139"/>
      <c r="AB2880" s="139"/>
      <c r="AC2880" s="139"/>
      <c r="AD2880" s="139"/>
      <c r="AE2880" s="139"/>
      <c r="AF2880" s="163"/>
      <c r="AG2880" s="163"/>
      <c r="AH2880" s="163"/>
      <c r="AI2880" s="163"/>
      <c r="AJ2880" s="163"/>
      <c r="AK2880" s="164"/>
      <c r="AL2880" s="139"/>
      <c r="AM2880" s="139"/>
      <c r="AN2880" s="139"/>
      <c r="AO2880" s="139"/>
      <c r="BB2880" s="165"/>
      <c r="BC2880" s="161"/>
      <c r="BD2880" s="166"/>
      <c r="BJ2880" s="165"/>
      <c r="BK2880" s="161"/>
      <c r="BL2880" s="166"/>
      <c r="CJ2880" s="413"/>
      <c r="CK2880" s="413"/>
      <c r="CO2880" s="141"/>
    </row>
    <row r="2881" spans="1:93" s="5" customFormat="1" x14ac:dyDescent="0.25">
      <c r="A2881" s="139"/>
      <c r="B2881" s="139"/>
      <c r="C2881" s="139"/>
      <c r="D2881" s="139"/>
      <c r="E2881" s="139"/>
      <c r="F2881" s="139"/>
      <c r="G2881" s="139"/>
      <c r="H2881" s="139"/>
      <c r="I2881" s="139"/>
      <c r="J2881" s="139"/>
      <c r="K2881" s="139"/>
      <c r="L2881" s="139"/>
      <c r="M2881" s="139"/>
      <c r="N2881" s="139"/>
      <c r="O2881" s="139"/>
      <c r="P2881" s="139"/>
      <c r="Q2881" s="139"/>
      <c r="R2881" s="139"/>
      <c r="S2881" s="139"/>
      <c r="T2881" s="139"/>
      <c r="U2881" s="139"/>
      <c r="V2881" s="139"/>
      <c r="W2881" s="139"/>
      <c r="X2881" s="139"/>
      <c r="Y2881" s="139"/>
      <c r="Z2881" s="139"/>
      <c r="AA2881" s="139"/>
      <c r="AB2881" s="139"/>
      <c r="AC2881" s="139"/>
      <c r="AD2881" s="139"/>
      <c r="AE2881" s="139"/>
      <c r="AF2881" s="163"/>
      <c r="AG2881" s="163"/>
      <c r="AH2881" s="163"/>
      <c r="AI2881" s="163"/>
      <c r="AJ2881" s="163"/>
      <c r="AK2881" s="164"/>
      <c r="AL2881" s="139"/>
      <c r="AM2881" s="139"/>
      <c r="AN2881" s="139"/>
      <c r="AO2881" s="139"/>
      <c r="BB2881" s="165"/>
      <c r="BC2881" s="161"/>
      <c r="BD2881" s="166"/>
      <c r="BJ2881" s="165"/>
      <c r="BK2881" s="161"/>
      <c r="BL2881" s="166"/>
      <c r="CJ2881" s="413"/>
      <c r="CK2881" s="413"/>
      <c r="CO2881" s="141"/>
    </row>
    <row r="2882" spans="1:93" s="5" customFormat="1" x14ac:dyDescent="0.25">
      <c r="A2882" s="139"/>
      <c r="B2882" s="139"/>
      <c r="C2882" s="139"/>
      <c r="D2882" s="139"/>
      <c r="E2882" s="139"/>
      <c r="F2882" s="139"/>
      <c r="G2882" s="139"/>
      <c r="H2882" s="139"/>
      <c r="I2882" s="139"/>
      <c r="J2882" s="139"/>
      <c r="K2882" s="139"/>
      <c r="L2882" s="139"/>
      <c r="M2882" s="139"/>
      <c r="N2882" s="139"/>
      <c r="O2882" s="139"/>
      <c r="P2882" s="139"/>
      <c r="Q2882" s="139"/>
      <c r="R2882" s="139"/>
      <c r="S2882" s="139"/>
      <c r="T2882" s="139"/>
      <c r="U2882" s="139"/>
      <c r="V2882" s="139"/>
      <c r="W2882" s="139"/>
      <c r="X2882" s="139"/>
      <c r="Y2882" s="139"/>
      <c r="Z2882" s="139"/>
      <c r="AA2882" s="139"/>
      <c r="AB2882" s="139"/>
      <c r="AC2882" s="139"/>
      <c r="AD2882" s="139"/>
      <c r="AE2882" s="139"/>
      <c r="AF2882" s="163"/>
      <c r="AG2882" s="163"/>
      <c r="AH2882" s="163"/>
      <c r="AI2882" s="163"/>
      <c r="AJ2882" s="163"/>
      <c r="AK2882" s="164"/>
      <c r="AL2882" s="139"/>
      <c r="AM2882" s="139"/>
      <c r="AN2882" s="139"/>
      <c r="AO2882" s="139"/>
      <c r="BB2882" s="165"/>
      <c r="BC2882" s="161"/>
      <c r="BD2882" s="166"/>
      <c r="BJ2882" s="165"/>
      <c r="BK2882" s="161"/>
      <c r="BL2882" s="166"/>
      <c r="CJ2882" s="413"/>
      <c r="CK2882" s="413"/>
      <c r="CO2882" s="141"/>
    </row>
    <row r="2883" spans="1:93" s="5" customFormat="1" x14ac:dyDescent="0.25">
      <c r="A2883" s="139"/>
      <c r="B2883" s="139"/>
      <c r="C2883" s="139"/>
      <c r="D2883" s="139"/>
      <c r="E2883" s="139"/>
      <c r="F2883" s="139"/>
      <c r="G2883" s="139"/>
      <c r="H2883" s="139"/>
      <c r="I2883" s="139"/>
      <c r="J2883" s="139"/>
      <c r="K2883" s="139"/>
      <c r="L2883" s="139"/>
      <c r="M2883" s="139"/>
      <c r="N2883" s="139"/>
      <c r="O2883" s="139"/>
      <c r="P2883" s="139"/>
      <c r="Q2883" s="139"/>
      <c r="R2883" s="139"/>
      <c r="S2883" s="139"/>
      <c r="T2883" s="139"/>
      <c r="U2883" s="139"/>
      <c r="V2883" s="139"/>
      <c r="W2883" s="139"/>
      <c r="X2883" s="139"/>
      <c r="Y2883" s="139"/>
      <c r="Z2883" s="139"/>
      <c r="AA2883" s="139"/>
      <c r="AB2883" s="139"/>
      <c r="AC2883" s="139"/>
      <c r="AD2883" s="139"/>
      <c r="AE2883" s="139"/>
      <c r="AF2883" s="163"/>
      <c r="AG2883" s="163"/>
      <c r="AH2883" s="163"/>
      <c r="AI2883" s="163"/>
      <c r="AJ2883" s="163"/>
      <c r="AK2883" s="164"/>
      <c r="AL2883" s="139"/>
      <c r="AM2883" s="139"/>
      <c r="AN2883" s="139"/>
      <c r="AO2883" s="139"/>
      <c r="BB2883" s="165"/>
      <c r="BC2883" s="161"/>
      <c r="BD2883" s="166"/>
      <c r="BJ2883" s="165"/>
      <c r="BK2883" s="161"/>
      <c r="BL2883" s="166"/>
      <c r="CJ2883" s="413"/>
      <c r="CK2883" s="413"/>
      <c r="CO2883" s="141"/>
    </row>
    <row r="2884" spans="1:93" s="5" customFormat="1" x14ac:dyDescent="0.25">
      <c r="A2884" s="139"/>
      <c r="B2884" s="139"/>
      <c r="C2884" s="139"/>
      <c r="D2884" s="139"/>
      <c r="E2884" s="139"/>
      <c r="F2884" s="139"/>
      <c r="G2884" s="139"/>
      <c r="H2884" s="139"/>
      <c r="I2884" s="139"/>
      <c r="J2884" s="139"/>
      <c r="K2884" s="139"/>
      <c r="L2884" s="139"/>
      <c r="M2884" s="139"/>
      <c r="N2884" s="139"/>
      <c r="O2884" s="139"/>
      <c r="P2884" s="139"/>
      <c r="Q2884" s="139"/>
      <c r="R2884" s="139"/>
      <c r="S2884" s="139"/>
      <c r="T2884" s="139"/>
      <c r="U2884" s="139"/>
      <c r="V2884" s="139"/>
      <c r="W2884" s="139"/>
      <c r="X2884" s="139"/>
      <c r="Y2884" s="139"/>
      <c r="Z2884" s="139"/>
      <c r="AA2884" s="139"/>
      <c r="AB2884" s="139"/>
      <c r="AC2884" s="139"/>
      <c r="AD2884" s="139"/>
      <c r="AE2884" s="139"/>
      <c r="AF2884" s="163"/>
      <c r="AG2884" s="163"/>
      <c r="AH2884" s="163"/>
      <c r="AI2884" s="163"/>
      <c r="AJ2884" s="163"/>
      <c r="AK2884" s="164"/>
      <c r="AL2884" s="139"/>
      <c r="AM2884" s="139"/>
      <c r="AN2884" s="139"/>
      <c r="AO2884" s="139"/>
      <c r="BB2884" s="165"/>
      <c r="BC2884" s="161"/>
      <c r="BD2884" s="166"/>
      <c r="BJ2884" s="165"/>
      <c r="BK2884" s="161"/>
      <c r="BL2884" s="166"/>
      <c r="CJ2884" s="413"/>
      <c r="CK2884" s="413"/>
      <c r="CO2884" s="141"/>
    </row>
    <row r="2885" spans="1:93" s="5" customFormat="1" x14ac:dyDescent="0.25">
      <c r="A2885" s="139"/>
      <c r="B2885" s="139"/>
      <c r="C2885" s="139"/>
      <c r="D2885" s="139"/>
      <c r="E2885" s="139"/>
      <c r="F2885" s="139"/>
      <c r="G2885" s="139"/>
      <c r="H2885" s="139"/>
      <c r="I2885" s="139"/>
      <c r="J2885" s="139"/>
      <c r="K2885" s="139"/>
      <c r="L2885" s="139"/>
      <c r="M2885" s="139"/>
      <c r="N2885" s="139"/>
      <c r="O2885" s="139"/>
      <c r="P2885" s="139"/>
      <c r="Q2885" s="139"/>
      <c r="R2885" s="139"/>
      <c r="S2885" s="139"/>
      <c r="T2885" s="139"/>
      <c r="U2885" s="139"/>
      <c r="V2885" s="139"/>
      <c r="W2885" s="139"/>
      <c r="X2885" s="139"/>
      <c r="Y2885" s="139"/>
      <c r="Z2885" s="139"/>
      <c r="AA2885" s="139"/>
      <c r="AB2885" s="139"/>
      <c r="AC2885" s="139"/>
      <c r="AD2885" s="139"/>
      <c r="AE2885" s="139"/>
      <c r="AF2885" s="163"/>
      <c r="AG2885" s="163"/>
      <c r="AH2885" s="163"/>
      <c r="AI2885" s="163"/>
      <c r="AJ2885" s="163"/>
      <c r="AK2885" s="164"/>
      <c r="AL2885" s="139"/>
      <c r="AM2885" s="139"/>
      <c r="AN2885" s="139"/>
      <c r="AO2885" s="139"/>
      <c r="BB2885" s="165"/>
      <c r="BC2885" s="161"/>
      <c r="BD2885" s="166"/>
      <c r="BJ2885" s="165"/>
      <c r="BK2885" s="161"/>
      <c r="BL2885" s="166"/>
      <c r="CJ2885" s="413"/>
      <c r="CK2885" s="413"/>
      <c r="CO2885" s="141"/>
    </row>
    <row r="2886" spans="1:93" s="5" customFormat="1" x14ac:dyDescent="0.25">
      <c r="A2886" s="139"/>
      <c r="B2886" s="139"/>
      <c r="C2886" s="139"/>
      <c r="D2886" s="139"/>
      <c r="E2886" s="139"/>
      <c r="F2886" s="139"/>
      <c r="G2886" s="139"/>
      <c r="H2886" s="139"/>
      <c r="I2886" s="139"/>
      <c r="J2886" s="139"/>
      <c r="K2886" s="139"/>
      <c r="L2886" s="139"/>
      <c r="M2886" s="139"/>
      <c r="N2886" s="139"/>
      <c r="O2886" s="139"/>
      <c r="P2886" s="139"/>
      <c r="Q2886" s="139"/>
      <c r="R2886" s="139"/>
      <c r="S2886" s="139"/>
      <c r="T2886" s="139"/>
      <c r="U2886" s="139"/>
      <c r="V2886" s="139"/>
      <c r="W2886" s="139"/>
      <c r="X2886" s="139"/>
      <c r="Y2886" s="139"/>
      <c r="Z2886" s="139"/>
      <c r="AA2886" s="139"/>
      <c r="AB2886" s="139"/>
      <c r="AC2886" s="139"/>
      <c r="AD2886" s="139"/>
      <c r="AE2886" s="139"/>
      <c r="AF2886" s="163"/>
      <c r="AG2886" s="163"/>
      <c r="AH2886" s="163"/>
      <c r="AI2886" s="163"/>
      <c r="AJ2886" s="163"/>
      <c r="AK2886" s="164"/>
      <c r="AL2886" s="139"/>
      <c r="AM2886" s="139"/>
      <c r="AN2886" s="139"/>
      <c r="AO2886" s="139"/>
      <c r="BB2886" s="165"/>
      <c r="BC2886" s="161"/>
      <c r="BD2886" s="166"/>
      <c r="BJ2886" s="165"/>
      <c r="BK2886" s="161"/>
      <c r="BL2886" s="166"/>
      <c r="CJ2886" s="413"/>
      <c r="CK2886" s="413"/>
      <c r="CO2886" s="141"/>
    </row>
    <row r="2887" spans="1:93" s="5" customFormat="1" x14ac:dyDescent="0.25">
      <c r="A2887" s="139"/>
      <c r="B2887" s="139"/>
      <c r="C2887" s="139"/>
      <c r="D2887" s="139"/>
      <c r="E2887" s="139"/>
      <c r="F2887" s="139"/>
      <c r="G2887" s="139"/>
      <c r="H2887" s="139"/>
      <c r="I2887" s="139"/>
      <c r="J2887" s="139"/>
      <c r="K2887" s="139"/>
      <c r="L2887" s="139"/>
      <c r="M2887" s="139"/>
      <c r="N2887" s="139"/>
      <c r="O2887" s="139"/>
      <c r="P2887" s="139"/>
      <c r="Q2887" s="139"/>
      <c r="R2887" s="139"/>
      <c r="S2887" s="139"/>
      <c r="T2887" s="139"/>
      <c r="U2887" s="139"/>
      <c r="V2887" s="139"/>
      <c r="W2887" s="139"/>
      <c r="X2887" s="139"/>
      <c r="Y2887" s="139"/>
      <c r="Z2887" s="139"/>
      <c r="AA2887" s="139"/>
      <c r="AB2887" s="139"/>
      <c r="AC2887" s="139"/>
      <c r="AD2887" s="139"/>
      <c r="AE2887" s="139"/>
      <c r="AF2887" s="163"/>
      <c r="AG2887" s="163"/>
      <c r="AH2887" s="163"/>
      <c r="AI2887" s="163"/>
      <c r="AJ2887" s="163"/>
      <c r="AK2887" s="164"/>
      <c r="AL2887" s="139"/>
      <c r="AM2887" s="139"/>
      <c r="AN2887" s="139"/>
      <c r="AO2887" s="139"/>
      <c r="BB2887" s="165"/>
      <c r="BC2887" s="161"/>
      <c r="BD2887" s="166"/>
      <c r="BJ2887" s="165"/>
      <c r="BK2887" s="161"/>
      <c r="BL2887" s="166"/>
      <c r="CJ2887" s="413"/>
      <c r="CK2887" s="413"/>
      <c r="CO2887" s="141"/>
    </row>
    <row r="2888" spans="1:93" s="5" customFormat="1" x14ac:dyDescent="0.25">
      <c r="A2888" s="139"/>
      <c r="B2888" s="139"/>
      <c r="C2888" s="139"/>
      <c r="D2888" s="139"/>
      <c r="E2888" s="139"/>
      <c r="F2888" s="139"/>
      <c r="G2888" s="139"/>
      <c r="H2888" s="139"/>
      <c r="I2888" s="139"/>
      <c r="J2888" s="139"/>
      <c r="K2888" s="139"/>
      <c r="L2888" s="139"/>
      <c r="M2888" s="139"/>
      <c r="N2888" s="139"/>
      <c r="O2888" s="139"/>
      <c r="P2888" s="139"/>
      <c r="Q2888" s="139"/>
      <c r="R2888" s="139"/>
      <c r="S2888" s="139"/>
      <c r="T2888" s="139"/>
      <c r="U2888" s="139"/>
      <c r="V2888" s="139"/>
      <c r="W2888" s="139"/>
      <c r="X2888" s="139"/>
      <c r="Y2888" s="139"/>
      <c r="Z2888" s="139"/>
      <c r="AA2888" s="139"/>
      <c r="AB2888" s="139"/>
      <c r="AC2888" s="139"/>
      <c r="AD2888" s="139"/>
      <c r="AE2888" s="139"/>
      <c r="AF2888" s="163"/>
      <c r="AG2888" s="163"/>
      <c r="AH2888" s="163"/>
      <c r="AI2888" s="163"/>
      <c r="AJ2888" s="163"/>
      <c r="AK2888" s="164"/>
      <c r="AL2888" s="139"/>
      <c r="AM2888" s="139"/>
      <c r="AN2888" s="139"/>
      <c r="AO2888" s="139"/>
      <c r="BB2888" s="165"/>
      <c r="BC2888" s="161"/>
      <c r="BD2888" s="166"/>
      <c r="BJ2888" s="165"/>
      <c r="BK2888" s="161"/>
      <c r="BL2888" s="166"/>
      <c r="CJ2888" s="413"/>
      <c r="CK2888" s="413"/>
      <c r="CO2888" s="141"/>
    </row>
    <row r="2889" spans="1:93" s="5" customFormat="1" x14ac:dyDescent="0.25">
      <c r="A2889" s="139"/>
      <c r="B2889" s="139"/>
      <c r="C2889" s="139"/>
      <c r="D2889" s="139"/>
      <c r="E2889" s="139"/>
      <c r="F2889" s="139"/>
      <c r="G2889" s="139"/>
      <c r="H2889" s="139"/>
      <c r="I2889" s="139"/>
      <c r="J2889" s="139"/>
      <c r="K2889" s="139"/>
      <c r="L2889" s="139"/>
      <c r="M2889" s="139"/>
      <c r="N2889" s="139"/>
      <c r="O2889" s="139"/>
      <c r="P2889" s="139"/>
      <c r="Q2889" s="139"/>
      <c r="R2889" s="139"/>
      <c r="S2889" s="139"/>
      <c r="T2889" s="139"/>
      <c r="U2889" s="139"/>
      <c r="V2889" s="139"/>
      <c r="W2889" s="139"/>
      <c r="X2889" s="139"/>
      <c r="Y2889" s="139"/>
      <c r="Z2889" s="139"/>
      <c r="AA2889" s="139"/>
      <c r="AB2889" s="139"/>
      <c r="AC2889" s="139"/>
      <c r="AD2889" s="139"/>
      <c r="AE2889" s="139"/>
      <c r="AF2889" s="163"/>
      <c r="AG2889" s="163"/>
      <c r="AH2889" s="163"/>
      <c r="AI2889" s="163"/>
      <c r="AJ2889" s="163"/>
      <c r="AK2889" s="164"/>
      <c r="AL2889" s="139"/>
      <c r="AM2889" s="139"/>
      <c r="AN2889" s="139"/>
      <c r="AO2889" s="139"/>
      <c r="BB2889" s="165"/>
      <c r="BC2889" s="161"/>
      <c r="BD2889" s="166"/>
      <c r="BJ2889" s="165"/>
      <c r="BK2889" s="161"/>
      <c r="BL2889" s="166"/>
      <c r="CJ2889" s="413"/>
      <c r="CK2889" s="413"/>
      <c r="CO2889" s="141"/>
    </row>
    <row r="2890" spans="1:93" s="5" customFormat="1" x14ac:dyDescent="0.25">
      <c r="A2890" s="139"/>
      <c r="B2890" s="139"/>
      <c r="C2890" s="139"/>
      <c r="D2890" s="139"/>
      <c r="E2890" s="139"/>
      <c r="F2890" s="139"/>
      <c r="G2890" s="139"/>
      <c r="H2890" s="139"/>
      <c r="I2890" s="139"/>
      <c r="J2890" s="139"/>
      <c r="K2890" s="139"/>
      <c r="L2890" s="139"/>
      <c r="M2890" s="139"/>
      <c r="N2890" s="139"/>
      <c r="O2890" s="139"/>
      <c r="P2890" s="139"/>
      <c r="Q2890" s="139"/>
      <c r="R2890" s="139"/>
      <c r="S2890" s="139"/>
      <c r="T2890" s="139"/>
      <c r="U2890" s="139"/>
      <c r="V2890" s="139"/>
      <c r="W2890" s="139"/>
      <c r="X2890" s="139"/>
      <c r="Y2890" s="139"/>
      <c r="Z2890" s="139"/>
      <c r="AA2890" s="139"/>
      <c r="AB2890" s="139"/>
      <c r="AC2890" s="139"/>
      <c r="AD2890" s="139"/>
      <c r="AE2890" s="139"/>
      <c r="AF2890" s="163"/>
      <c r="AG2890" s="163"/>
      <c r="AH2890" s="163"/>
      <c r="AI2890" s="163"/>
      <c r="AJ2890" s="163"/>
      <c r="AK2890" s="164"/>
      <c r="AL2890" s="139"/>
      <c r="AM2890" s="139"/>
      <c r="AN2890" s="139"/>
      <c r="AO2890" s="139"/>
      <c r="BB2890" s="165"/>
      <c r="BC2890" s="161"/>
      <c r="BD2890" s="166"/>
      <c r="BJ2890" s="165"/>
      <c r="BK2890" s="161"/>
      <c r="BL2890" s="166"/>
      <c r="CJ2890" s="413"/>
      <c r="CK2890" s="413"/>
      <c r="CO2890" s="141"/>
    </row>
    <row r="2891" spans="1:93" s="5" customFormat="1" x14ac:dyDescent="0.25">
      <c r="A2891" s="139"/>
      <c r="B2891" s="139"/>
      <c r="C2891" s="139"/>
      <c r="D2891" s="139"/>
      <c r="E2891" s="139"/>
      <c r="F2891" s="139"/>
      <c r="G2891" s="139"/>
      <c r="H2891" s="139"/>
      <c r="I2891" s="139"/>
      <c r="J2891" s="139"/>
      <c r="K2891" s="139"/>
      <c r="L2891" s="139"/>
      <c r="M2891" s="139"/>
      <c r="N2891" s="139"/>
      <c r="O2891" s="139"/>
      <c r="P2891" s="139"/>
      <c r="Q2891" s="139"/>
      <c r="R2891" s="139"/>
      <c r="S2891" s="139"/>
      <c r="T2891" s="139"/>
      <c r="U2891" s="139"/>
      <c r="V2891" s="139"/>
      <c r="W2891" s="139"/>
      <c r="X2891" s="139"/>
      <c r="Y2891" s="139"/>
      <c r="Z2891" s="139"/>
      <c r="AA2891" s="139"/>
      <c r="AB2891" s="139"/>
      <c r="AC2891" s="139"/>
      <c r="AD2891" s="139"/>
      <c r="AE2891" s="139"/>
      <c r="AF2891" s="163"/>
      <c r="AG2891" s="163"/>
      <c r="AH2891" s="163"/>
      <c r="AI2891" s="163"/>
      <c r="AJ2891" s="163"/>
      <c r="AK2891" s="164"/>
      <c r="AL2891" s="139"/>
      <c r="AM2891" s="139"/>
      <c r="AN2891" s="139"/>
      <c r="AO2891" s="139"/>
      <c r="BB2891" s="165"/>
      <c r="BC2891" s="161"/>
      <c r="BD2891" s="166"/>
      <c r="BJ2891" s="165"/>
      <c r="BK2891" s="161"/>
      <c r="BL2891" s="166"/>
      <c r="CJ2891" s="413"/>
      <c r="CK2891" s="413"/>
      <c r="CO2891" s="141"/>
    </row>
    <row r="2892" spans="1:93" s="5" customFormat="1" x14ac:dyDescent="0.25">
      <c r="A2892" s="139"/>
      <c r="B2892" s="139"/>
      <c r="C2892" s="139"/>
      <c r="D2892" s="139"/>
      <c r="E2892" s="139"/>
      <c r="F2892" s="139"/>
      <c r="G2892" s="139"/>
      <c r="H2892" s="139"/>
      <c r="I2892" s="139"/>
      <c r="J2892" s="139"/>
      <c r="K2892" s="139"/>
      <c r="L2892" s="139"/>
      <c r="M2892" s="139"/>
      <c r="N2892" s="139"/>
      <c r="O2892" s="139"/>
      <c r="P2892" s="139"/>
      <c r="Q2892" s="139"/>
      <c r="R2892" s="139"/>
      <c r="S2892" s="139"/>
      <c r="T2892" s="139"/>
      <c r="U2892" s="139"/>
      <c r="V2892" s="139"/>
      <c r="W2892" s="139"/>
      <c r="X2892" s="139"/>
      <c r="Y2892" s="139"/>
      <c r="Z2892" s="139"/>
      <c r="AA2892" s="139"/>
      <c r="AB2892" s="139"/>
      <c r="AC2892" s="139"/>
      <c r="AD2892" s="139"/>
      <c r="AE2892" s="139"/>
      <c r="AF2892" s="163"/>
      <c r="AG2892" s="163"/>
      <c r="AH2892" s="163"/>
      <c r="AI2892" s="163"/>
      <c r="AJ2892" s="163"/>
      <c r="AK2892" s="164"/>
      <c r="AL2892" s="139"/>
      <c r="AM2892" s="139"/>
      <c r="AN2892" s="139"/>
      <c r="AO2892" s="139"/>
      <c r="BB2892" s="165"/>
      <c r="BC2892" s="161"/>
      <c r="BD2892" s="166"/>
      <c r="BJ2892" s="165"/>
      <c r="BK2892" s="161"/>
      <c r="BL2892" s="166"/>
      <c r="CJ2892" s="413"/>
      <c r="CK2892" s="413"/>
      <c r="CO2892" s="141"/>
    </row>
    <row r="2893" spans="1:93" s="5" customFormat="1" x14ac:dyDescent="0.25">
      <c r="A2893" s="139"/>
      <c r="B2893" s="139"/>
      <c r="C2893" s="139"/>
      <c r="D2893" s="139"/>
      <c r="E2893" s="139"/>
      <c r="F2893" s="139"/>
      <c r="G2893" s="139"/>
      <c r="H2893" s="139"/>
      <c r="I2893" s="139"/>
      <c r="J2893" s="139"/>
      <c r="K2893" s="139"/>
      <c r="L2893" s="139"/>
      <c r="M2893" s="139"/>
      <c r="N2893" s="139"/>
      <c r="O2893" s="139"/>
      <c r="P2893" s="139"/>
      <c r="Q2893" s="139"/>
      <c r="R2893" s="139"/>
      <c r="S2893" s="139"/>
      <c r="T2893" s="139"/>
      <c r="U2893" s="139"/>
      <c r="V2893" s="139"/>
      <c r="W2893" s="139"/>
      <c r="X2893" s="139"/>
      <c r="Y2893" s="139"/>
      <c r="Z2893" s="139"/>
      <c r="AA2893" s="139"/>
      <c r="AB2893" s="139"/>
      <c r="AC2893" s="139"/>
      <c r="AD2893" s="139"/>
      <c r="AE2893" s="139"/>
      <c r="AF2893" s="163"/>
      <c r="AG2893" s="163"/>
      <c r="AH2893" s="163"/>
      <c r="AI2893" s="163"/>
      <c r="AJ2893" s="163"/>
      <c r="AK2893" s="164"/>
      <c r="AL2893" s="139"/>
      <c r="AM2893" s="139"/>
      <c r="AN2893" s="139"/>
      <c r="AO2893" s="139"/>
      <c r="BB2893" s="165"/>
      <c r="BC2893" s="161"/>
      <c r="BD2893" s="166"/>
      <c r="BJ2893" s="165"/>
      <c r="BK2893" s="161"/>
      <c r="BL2893" s="166"/>
      <c r="CJ2893" s="413"/>
      <c r="CK2893" s="413"/>
      <c r="CO2893" s="141"/>
    </row>
    <row r="2894" spans="1:93" s="5" customFormat="1" x14ac:dyDescent="0.25">
      <c r="A2894" s="139"/>
      <c r="B2894" s="139"/>
      <c r="C2894" s="139"/>
      <c r="D2894" s="139"/>
      <c r="E2894" s="139"/>
      <c r="F2894" s="139"/>
      <c r="G2894" s="139"/>
      <c r="H2894" s="139"/>
      <c r="I2894" s="139"/>
      <c r="J2894" s="139"/>
      <c r="K2894" s="139"/>
      <c r="L2894" s="139"/>
      <c r="M2894" s="139"/>
      <c r="N2894" s="139"/>
      <c r="O2894" s="139"/>
      <c r="P2894" s="139"/>
      <c r="Q2894" s="139"/>
      <c r="R2894" s="139"/>
      <c r="S2894" s="139"/>
      <c r="T2894" s="139"/>
      <c r="U2894" s="139"/>
      <c r="V2894" s="139"/>
      <c r="W2894" s="139"/>
      <c r="X2894" s="139"/>
      <c r="Y2894" s="139"/>
      <c r="Z2894" s="139"/>
      <c r="AA2894" s="139"/>
      <c r="AB2894" s="139"/>
      <c r="AC2894" s="139"/>
      <c r="AD2894" s="139"/>
      <c r="AE2894" s="139"/>
      <c r="AF2894" s="163"/>
      <c r="AG2894" s="163"/>
      <c r="AH2894" s="163"/>
      <c r="AI2894" s="163"/>
      <c r="AJ2894" s="163"/>
      <c r="AK2894" s="164"/>
      <c r="AL2894" s="139"/>
      <c r="AM2894" s="139"/>
      <c r="AN2894" s="139"/>
      <c r="AO2894" s="139"/>
      <c r="BB2894" s="165"/>
      <c r="BC2894" s="161"/>
      <c r="BD2894" s="166"/>
      <c r="BJ2894" s="165"/>
      <c r="BK2894" s="161"/>
      <c r="BL2894" s="166"/>
      <c r="CJ2894" s="413"/>
      <c r="CK2894" s="413"/>
      <c r="CO2894" s="141"/>
    </row>
    <row r="2895" spans="1:93" s="5" customFormat="1" x14ac:dyDescent="0.25">
      <c r="A2895" s="139"/>
      <c r="B2895" s="139"/>
      <c r="C2895" s="139"/>
      <c r="D2895" s="139"/>
      <c r="E2895" s="139"/>
      <c r="F2895" s="139"/>
      <c r="G2895" s="139"/>
      <c r="H2895" s="139"/>
      <c r="I2895" s="139"/>
      <c r="J2895" s="139"/>
      <c r="K2895" s="139"/>
      <c r="L2895" s="139"/>
      <c r="M2895" s="139"/>
      <c r="N2895" s="139"/>
      <c r="O2895" s="139"/>
      <c r="P2895" s="139"/>
      <c r="Q2895" s="139"/>
      <c r="R2895" s="139"/>
      <c r="S2895" s="139"/>
      <c r="T2895" s="139"/>
      <c r="U2895" s="139"/>
      <c r="V2895" s="139"/>
      <c r="W2895" s="139"/>
      <c r="X2895" s="139"/>
      <c r="Y2895" s="139"/>
      <c r="Z2895" s="139"/>
      <c r="AA2895" s="139"/>
      <c r="AB2895" s="139"/>
      <c r="AC2895" s="139"/>
      <c r="AD2895" s="139"/>
      <c r="AE2895" s="139"/>
      <c r="AF2895" s="163"/>
      <c r="AG2895" s="163"/>
      <c r="AH2895" s="163"/>
      <c r="AI2895" s="163"/>
      <c r="AJ2895" s="163"/>
      <c r="AK2895" s="164"/>
      <c r="AL2895" s="139"/>
      <c r="AM2895" s="139"/>
      <c r="AN2895" s="139"/>
      <c r="AO2895" s="139"/>
      <c r="BB2895" s="165"/>
      <c r="BC2895" s="161"/>
      <c r="BD2895" s="166"/>
      <c r="BJ2895" s="165"/>
      <c r="BK2895" s="161"/>
      <c r="BL2895" s="166"/>
      <c r="CJ2895" s="413"/>
      <c r="CK2895" s="413"/>
      <c r="CO2895" s="141"/>
    </row>
    <row r="2896" spans="1:93" s="5" customFormat="1" x14ac:dyDescent="0.25">
      <c r="A2896" s="139"/>
      <c r="B2896" s="139"/>
      <c r="C2896" s="139"/>
      <c r="D2896" s="139"/>
      <c r="E2896" s="139"/>
      <c r="F2896" s="139"/>
      <c r="G2896" s="139"/>
      <c r="H2896" s="139"/>
      <c r="I2896" s="139"/>
      <c r="J2896" s="139"/>
      <c r="K2896" s="139"/>
      <c r="L2896" s="139"/>
      <c r="M2896" s="139"/>
      <c r="N2896" s="139"/>
      <c r="O2896" s="139"/>
      <c r="P2896" s="139"/>
      <c r="Q2896" s="139"/>
      <c r="R2896" s="139"/>
      <c r="S2896" s="139"/>
      <c r="T2896" s="139"/>
      <c r="U2896" s="139"/>
      <c r="V2896" s="139"/>
      <c r="W2896" s="139"/>
      <c r="X2896" s="139"/>
      <c r="Y2896" s="139"/>
      <c r="Z2896" s="139"/>
      <c r="AA2896" s="139"/>
      <c r="AB2896" s="139"/>
      <c r="AC2896" s="139"/>
      <c r="AD2896" s="139"/>
      <c r="AE2896" s="139"/>
      <c r="AF2896" s="163"/>
      <c r="AG2896" s="163"/>
      <c r="AH2896" s="163"/>
      <c r="AI2896" s="163"/>
      <c r="AJ2896" s="163"/>
      <c r="AK2896" s="164"/>
      <c r="AL2896" s="139"/>
      <c r="AM2896" s="139"/>
      <c r="AN2896" s="139"/>
      <c r="AO2896" s="139"/>
      <c r="BB2896" s="165"/>
      <c r="BC2896" s="161"/>
      <c r="BD2896" s="166"/>
      <c r="BJ2896" s="165"/>
      <c r="BK2896" s="161"/>
      <c r="BL2896" s="166"/>
      <c r="CJ2896" s="413"/>
      <c r="CK2896" s="413"/>
      <c r="CO2896" s="141"/>
    </row>
    <row r="2897" spans="1:93" s="5" customFormat="1" x14ac:dyDescent="0.25">
      <c r="A2897" s="139"/>
      <c r="B2897" s="139"/>
      <c r="C2897" s="139"/>
      <c r="D2897" s="139"/>
      <c r="E2897" s="139"/>
      <c r="F2897" s="139"/>
      <c r="G2897" s="139"/>
      <c r="H2897" s="139"/>
      <c r="I2897" s="139"/>
      <c r="J2897" s="139"/>
      <c r="K2897" s="139"/>
      <c r="L2897" s="139"/>
      <c r="M2897" s="139"/>
      <c r="N2897" s="139"/>
      <c r="O2897" s="139"/>
      <c r="P2897" s="139"/>
      <c r="Q2897" s="139"/>
      <c r="R2897" s="139"/>
      <c r="S2897" s="139"/>
      <c r="T2897" s="139"/>
      <c r="U2897" s="139"/>
      <c r="V2897" s="139"/>
      <c r="W2897" s="139"/>
      <c r="X2897" s="139"/>
      <c r="Y2897" s="139"/>
      <c r="Z2897" s="139"/>
      <c r="AA2897" s="139"/>
      <c r="AB2897" s="139"/>
      <c r="AC2897" s="139"/>
      <c r="AD2897" s="139"/>
      <c r="AE2897" s="139"/>
      <c r="AF2897" s="163"/>
      <c r="AG2897" s="163"/>
      <c r="AH2897" s="163"/>
      <c r="AI2897" s="163"/>
      <c r="AJ2897" s="163"/>
      <c r="AK2897" s="164"/>
      <c r="AL2897" s="139"/>
      <c r="AM2897" s="139"/>
      <c r="AN2897" s="139"/>
      <c r="AO2897" s="139"/>
      <c r="BB2897" s="165"/>
      <c r="BC2897" s="161"/>
      <c r="BD2897" s="166"/>
      <c r="BJ2897" s="165"/>
      <c r="BK2897" s="161"/>
      <c r="BL2897" s="166"/>
      <c r="CJ2897" s="413"/>
      <c r="CK2897" s="413"/>
      <c r="CO2897" s="141"/>
    </row>
    <row r="2898" spans="1:93" s="5" customFormat="1" x14ac:dyDescent="0.25">
      <c r="A2898" s="139"/>
      <c r="B2898" s="139"/>
      <c r="C2898" s="139"/>
      <c r="D2898" s="139"/>
      <c r="E2898" s="139"/>
      <c r="F2898" s="139"/>
      <c r="G2898" s="139"/>
      <c r="H2898" s="139"/>
      <c r="I2898" s="139"/>
      <c r="J2898" s="139"/>
      <c r="K2898" s="139"/>
      <c r="L2898" s="139"/>
      <c r="M2898" s="139"/>
      <c r="N2898" s="139"/>
      <c r="O2898" s="139"/>
      <c r="P2898" s="139"/>
      <c r="Q2898" s="139"/>
      <c r="R2898" s="139"/>
      <c r="S2898" s="139"/>
      <c r="T2898" s="139"/>
      <c r="U2898" s="139"/>
      <c r="V2898" s="139"/>
      <c r="W2898" s="139"/>
      <c r="X2898" s="139"/>
      <c r="Y2898" s="139"/>
      <c r="Z2898" s="139"/>
      <c r="AA2898" s="139"/>
      <c r="AB2898" s="139"/>
      <c r="AC2898" s="139"/>
      <c r="AD2898" s="139"/>
      <c r="AE2898" s="139"/>
      <c r="AF2898" s="163"/>
      <c r="AG2898" s="163"/>
      <c r="AH2898" s="163"/>
      <c r="AI2898" s="163"/>
      <c r="AJ2898" s="163"/>
      <c r="AK2898" s="164"/>
      <c r="AL2898" s="139"/>
      <c r="AM2898" s="139"/>
      <c r="AN2898" s="139"/>
      <c r="AO2898" s="139"/>
      <c r="BB2898" s="165"/>
      <c r="BC2898" s="161"/>
      <c r="BD2898" s="166"/>
      <c r="BJ2898" s="165"/>
      <c r="BK2898" s="161"/>
      <c r="BL2898" s="166"/>
      <c r="CJ2898" s="413"/>
      <c r="CK2898" s="413"/>
      <c r="CO2898" s="141"/>
    </row>
    <row r="2899" spans="1:93" s="5" customFormat="1" x14ac:dyDescent="0.25">
      <c r="A2899" s="139"/>
      <c r="B2899" s="139"/>
      <c r="C2899" s="139"/>
      <c r="D2899" s="139"/>
      <c r="E2899" s="139"/>
      <c r="F2899" s="139"/>
      <c r="G2899" s="139"/>
      <c r="H2899" s="139"/>
      <c r="I2899" s="139"/>
      <c r="J2899" s="139"/>
      <c r="K2899" s="139"/>
      <c r="L2899" s="139"/>
      <c r="M2899" s="139"/>
      <c r="N2899" s="139"/>
      <c r="O2899" s="139"/>
      <c r="P2899" s="139"/>
      <c r="Q2899" s="139"/>
      <c r="R2899" s="139"/>
      <c r="S2899" s="139"/>
      <c r="T2899" s="139"/>
      <c r="U2899" s="139"/>
      <c r="V2899" s="139"/>
      <c r="W2899" s="139"/>
      <c r="X2899" s="139"/>
      <c r="Y2899" s="139"/>
      <c r="Z2899" s="139"/>
      <c r="AA2899" s="139"/>
      <c r="AB2899" s="139"/>
      <c r="AC2899" s="139"/>
      <c r="AD2899" s="139"/>
      <c r="AE2899" s="139"/>
      <c r="AF2899" s="163"/>
      <c r="AG2899" s="163"/>
      <c r="AH2899" s="163"/>
      <c r="AI2899" s="163"/>
      <c r="AJ2899" s="163"/>
      <c r="AK2899" s="164"/>
      <c r="AL2899" s="139"/>
      <c r="AM2899" s="139"/>
      <c r="AN2899" s="139"/>
      <c r="AO2899" s="139"/>
      <c r="BB2899" s="165"/>
      <c r="BC2899" s="161"/>
      <c r="BD2899" s="166"/>
      <c r="BJ2899" s="165"/>
      <c r="BK2899" s="161"/>
      <c r="BL2899" s="166"/>
      <c r="CJ2899" s="413"/>
      <c r="CK2899" s="413"/>
      <c r="CO2899" s="141"/>
    </row>
    <row r="2900" spans="1:93" s="5" customFormat="1" x14ac:dyDescent="0.25">
      <c r="A2900" s="139"/>
      <c r="B2900" s="139"/>
      <c r="C2900" s="139"/>
      <c r="D2900" s="139"/>
      <c r="E2900" s="139"/>
      <c r="F2900" s="139"/>
      <c r="G2900" s="139"/>
      <c r="H2900" s="139"/>
      <c r="I2900" s="139"/>
      <c r="J2900" s="139"/>
      <c r="K2900" s="139"/>
      <c r="L2900" s="139"/>
      <c r="M2900" s="139"/>
      <c r="N2900" s="139"/>
      <c r="O2900" s="139"/>
      <c r="P2900" s="139"/>
      <c r="Q2900" s="139"/>
      <c r="R2900" s="139"/>
      <c r="S2900" s="139"/>
      <c r="T2900" s="139"/>
      <c r="U2900" s="139"/>
      <c r="V2900" s="139"/>
      <c r="W2900" s="139"/>
      <c r="X2900" s="139"/>
      <c r="Y2900" s="139"/>
      <c r="Z2900" s="139"/>
      <c r="AA2900" s="139"/>
      <c r="AB2900" s="139"/>
      <c r="AC2900" s="139"/>
      <c r="AD2900" s="139"/>
      <c r="AE2900" s="139"/>
      <c r="AF2900" s="163"/>
      <c r="AG2900" s="163"/>
      <c r="AH2900" s="163"/>
      <c r="AI2900" s="163"/>
      <c r="AJ2900" s="163"/>
      <c r="AK2900" s="164"/>
      <c r="AL2900" s="139"/>
      <c r="AM2900" s="139"/>
      <c r="AN2900" s="139"/>
      <c r="AO2900" s="139"/>
      <c r="BB2900" s="165"/>
      <c r="BC2900" s="161"/>
      <c r="BD2900" s="166"/>
      <c r="BJ2900" s="165"/>
      <c r="BK2900" s="161"/>
      <c r="BL2900" s="166"/>
      <c r="CJ2900" s="413"/>
      <c r="CK2900" s="413"/>
      <c r="CO2900" s="141"/>
    </row>
    <row r="2901" spans="1:93" s="5" customFormat="1" x14ac:dyDescent="0.25">
      <c r="A2901" s="139"/>
      <c r="B2901" s="139"/>
      <c r="C2901" s="139"/>
      <c r="D2901" s="139"/>
      <c r="E2901" s="139"/>
      <c r="F2901" s="139"/>
      <c r="G2901" s="139"/>
      <c r="H2901" s="139"/>
      <c r="I2901" s="139"/>
      <c r="J2901" s="139"/>
      <c r="K2901" s="139"/>
      <c r="L2901" s="139"/>
      <c r="M2901" s="139"/>
      <c r="N2901" s="139"/>
      <c r="O2901" s="139"/>
      <c r="P2901" s="139"/>
      <c r="Q2901" s="139"/>
      <c r="R2901" s="139"/>
      <c r="S2901" s="139"/>
      <c r="T2901" s="139"/>
      <c r="U2901" s="139"/>
      <c r="V2901" s="139"/>
      <c r="W2901" s="139"/>
      <c r="X2901" s="139"/>
      <c r="Y2901" s="139"/>
      <c r="Z2901" s="139"/>
      <c r="AA2901" s="139"/>
      <c r="AB2901" s="139"/>
      <c r="AC2901" s="139"/>
      <c r="AD2901" s="139"/>
      <c r="AE2901" s="139"/>
      <c r="AF2901" s="163"/>
      <c r="AG2901" s="163"/>
      <c r="AH2901" s="163"/>
      <c r="AI2901" s="163"/>
      <c r="AJ2901" s="163"/>
      <c r="AK2901" s="164"/>
      <c r="AL2901" s="139"/>
      <c r="AM2901" s="139"/>
      <c r="AN2901" s="139"/>
      <c r="AO2901" s="139"/>
      <c r="BB2901" s="165"/>
      <c r="BC2901" s="161"/>
      <c r="BD2901" s="166"/>
      <c r="BJ2901" s="165"/>
      <c r="BK2901" s="161"/>
      <c r="BL2901" s="166"/>
      <c r="CJ2901" s="413"/>
      <c r="CK2901" s="413"/>
      <c r="CO2901" s="141"/>
    </row>
    <row r="2902" spans="1:93" s="5" customFormat="1" x14ac:dyDescent="0.25">
      <c r="A2902" s="139"/>
      <c r="B2902" s="139"/>
      <c r="C2902" s="139"/>
      <c r="D2902" s="139"/>
      <c r="E2902" s="139"/>
      <c r="F2902" s="139"/>
      <c r="G2902" s="139"/>
      <c r="H2902" s="139"/>
      <c r="I2902" s="139"/>
      <c r="J2902" s="139"/>
      <c r="K2902" s="139"/>
      <c r="L2902" s="139"/>
      <c r="M2902" s="139"/>
      <c r="N2902" s="139"/>
      <c r="O2902" s="139"/>
      <c r="P2902" s="139"/>
      <c r="Q2902" s="139"/>
      <c r="R2902" s="139"/>
      <c r="S2902" s="139"/>
      <c r="T2902" s="139"/>
      <c r="U2902" s="139"/>
      <c r="V2902" s="139"/>
      <c r="W2902" s="139"/>
      <c r="X2902" s="139"/>
      <c r="Y2902" s="139"/>
      <c r="Z2902" s="139"/>
      <c r="AA2902" s="139"/>
      <c r="AB2902" s="139"/>
      <c r="AC2902" s="139"/>
      <c r="AD2902" s="139"/>
      <c r="AE2902" s="139"/>
      <c r="AF2902" s="163"/>
      <c r="AG2902" s="163"/>
      <c r="AH2902" s="163"/>
      <c r="AI2902" s="163"/>
      <c r="AJ2902" s="163"/>
      <c r="AK2902" s="164"/>
      <c r="AL2902" s="139"/>
      <c r="AM2902" s="139"/>
      <c r="AN2902" s="139"/>
      <c r="AO2902" s="139"/>
      <c r="BB2902" s="165"/>
      <c r="BC2902" s="161"/>
      <c r="BD2902" s="166"/>
      <c r="BJ2902" s="165"/>
      <c r="BK2902" s="161"/>
      <c r="BL2902" s="166"/>
      <c r="CJ2902" s="413"/>
      <c r="CK2902" s="413"/>
      <c r="CO2902" s="141"/>
    </row>
    <row r="2903" spans="1:93" s="5" customFormat="1" x14ac:dyDescent="0.25">
      <c r="A2903" s="139"/>
      <c r="B2903" s="139"/>
      <c r="C2903" s="139"/>
      <c r="D2903" s="139"/>
      <c r="E2903" s="139"/>
      <c r="F2903" s="139"/>
      <c r="G2903" s="139"/>
      <c r="H2903" s="139"/>
      <c r="I2903" s="139"/>
      <c r="J2903" s="139"/>
      <c r="K2903" s="139"/>
      <c r="L2903" s="139"/>
      <c r="M2903" s="139"/>
      <c r="N2903" s="139"/>
      <c r="O2903" s="139"/>
      <c r="P2903" s="139"/>
      <c r="Q2903" s="139"/>
      <c r="R2903" s="139"/>
      <c r="S2903" s="139"/>
      <c r="T2903" s="139"/>
      <c r="U2903" s="139"/>
      <c r="V2903" s="139"/>
      <c r="W2903" s="139"/>
      <c r="X2903" s="139"/>
      <c r="Y2903" s="139"/>
      <c r="Z2903" s="139"/>
      <c r="AA2903" s="139"/>
      <c r="AB2903" s="139"/>
      <c r="AC2903" s="139"/>
      <c r="AD2903" s="139"/>
      <c r="AE2903" s="139"/>
      <c r="AF2903" s="163"/>
      <c r="AG2903" s="163"/>
      <c r="AH2903" s="163"/>
      <c r="AI2903" s="163"/>
      <c r="AJ2903" s="163"/>
      <c r="AK2903" s="164"/>
      <c r="AL2903" s="139"/>
      <c r="AM2903" s="139"/>
      <c r="AN2903" s="139"/>
      <c r="AO2903" s="139"/>
      <c r="BB2903" s="165"/>
      <c r="BC2903" s="161"/>
      <c r="BD2903" s="166"/>
      <c r="BJ2903" s="165"/>
      <c r="BK2903" s="161"/>
      <c r="BL2903" s="166"/>
      <c r="CJ2903" s="413"/>
      <c r="CK2903" s="413"/>
      <c r="CO2903" s="141"/>
    </row>
    <row r="2904" spans="1:93" s="5" customFormat="1" x14ac:dyDescent="0.25">
      <c r="A2904" s="139"/>
      <c r="B2904" s="139"/>
      <c r="C2904" s="139"/>
      <c r="D2904" s="139"/>
      <c r="E2904" s="139"/>
      <c r="F2904" s="139"/>
      <c r="G2904" s="139"/>
      <c r="H2904" s="139"/>
      <c r="I2904" s="139"/>
      <c r="J2904" s="139"/>
      <c r="K2904" s="139"/>
      <c r="L2904" s="139"/>
      <c r="M2904" s="139"/>
      <c r="N2904" s="139"/>
      <c r="O2904" s="139"/>
      <c r="P2904" s="139"/>
      <c r="Q2904" s="139"/>
      <c r="R2904" s="139"/>
      <c r="S2904" s="139"/>
      <c r="T2904" s="139"/>
      <c r="U2904" s="139"/>
      <c r="V2904" s="139"/>
      <c r="W2904" s="139"/>
      <c r="X2904" s="139"/>
      <c r="Y2904" s="139"/>
      <c r="Z2904" s="139"/>
      <c r="AA2904" s="139"/>
      <c r="AB2904" s="139"/>
      <c r="AC2904" s="139"/>
      <c r="AD2904" s="139"/>
      <c r="AE2904" s="139"/>
      <c r="AF2904" s="163"/>
      <c r="AG2904" s="163"/>
      <c r="AH2904" s="163"/>
      <c r="AI2904" s="163"/>
      <c r="AJ2904" s="163"/>
      <c r="AK2904" s="164"/>
      <c r="AL2904" s="139"/>
      <c r="AM2904" s="139"/>
      <c r="AN2904" s="139"/>
      <c r="AO2904" s="139"/>
      <c r="BB2904" s="165"/>
      <c r="BC2904" s="161"/>
      <c r="BD2904" s="166"/>
      <c r="BJ2904" s="165"/>
      <c r="BK2904" s="161"/>
      <c r="BL2904" s="166"/>
      <c r="CJ2904" s="413"/>
      <c r="CK2904" s="413"/>
      <c r="CO2904" s="141"/>
    </row>
    <row r="2905" spans="1:93" s="5" customFormat="1" x14ac:dyDescent="0.25">
      <c r="A2905" s="139"/>
      <c r="B2905" s="139"/>
      <c r="C2905" s="139"/>
      <c r="D2905" s="139"/>
      <c r="E2905" s="139"/>
      <c r="F2905" s="139"/>
      <c r="G2905" s="139"/>
      <c r="H2905" s="139"/>
      <c r="I2905" s="139"/>
      <c r="J2905" s="139"/>
      <c r="K2905" s="139"/>
      <c r="L2905" s="139"/>
      <c r="M2905" s="139"/>
      <c r="N2905" s="139"/>
      <c r="O2905" s="139"/>
      <c r="P2905" s="139"/>
      <c r="Q2905" s="139"/>
      <c r="R2905" s="139"/>
      <c r="S2905" s="139"/>
      <c r="T2905" s="139"/>
      <c r="U2905" s="139"/>
      <c r="V2905" s="139"/>
      <c r="W2905" s="139"/>
      <c r="X2905" s="139"/>
      <c r="Y2905" s="139"/>
      <c r="Z2905" s="139"/>
      <c r="AA2905" s="139"/>
      <c r="AB2905" s="139"/>
      <c r="AC2905" s="139"/>
      <c r="AD2905" s="139"/>
      <c r="AE2905" s="139"/>
      <c r="AF2905" s="163"/>
      <c r="AG2905" s="163"/>
      <c r="AH2905" s="163"/>
      <c r="AI2905" s="163"/>
      <c r="AJ2905" s="163"/>
      <c r="AK2905" s="164"/>
      <c r="AL2905" s="139"/>
      <c r="AM2905" s="139"/>
      <c r="AN2905" s="139"/>
      <c r="AO2905" s="139"/>
      <c r="BB2905" s="165"/>
      <c r="BC2905" s="161"/>
      <c r="BD2905" s="166"/>
      <c r="BJ2905" s="165"/>
      <c r="BK2905" s="161"/>
      <c r="BL2905" s="166"/>
      <c r="CJ2905" s="413"/>
      <c r="CK2905" s="413"/>
      <c r="CO2905" s="141"/>
    </row>
    <row r="2906" spans="1:93" s="5" customFormat="1" x14ac:dyDescent="0.25">
      <c r="A2906" s="139"/>
      <c r="B2906" s="139"/>
      <c r="C2906" s="139"/>
      <c r="D2906" s="139"/>
      <c r="E2906" s="139"/>
      <c r="F2906" s="139"/>
      <c r="G2906" s="139"/>
      <c r="H2906" s="139"/>
      <c r="I2906" s="139"/>
      <c r="J2906" s="139"/>
      <c r="K2906" s="139"/>
      <c r="L2906" s="139"/>
      <c r="M2906" s="139"/>
      <c r="N2906" s="139"/>
      <c r="O2906" s="139"/>
      <c r="P2906" s="139"/>
      <c r="Q2906" s="139"/>
      <c r="R2906" s="139"/>
      <c r="S2906" s="139"/>
      <c r="T2906" s="139"/>
      <c r="U2906" s="139"/>
      <c r="V2906" s="139"/>
      <c r="W2906" s="139"/>
      <c r="X2906" s="139"/>
      <c r="Y2906" s="139"/>
      <c r="Z2906" s="139"/>
      <c r="AA2906" s="139"/>
      <c r="AB2906" s="139"/>
      <c r="AC2906" s="139"/>
      <c r="AD2906" s="139"/>
      <c r="AE2906" s="139"/>
      <c r="AF2906" s="163"/>
      <c r="AG2906" s="163"/>
      <c r="AH2906" s="163"/>
      <c r="AI2906" s="163"/>
      <c r="AJ2906" s="163"/>
      <c r="AK2906" s="164"/>
      <c r="AL2906" s="139"/>
      <c r="AM2906" s="139"/>
      <c r="AN2906" s="139"/>
      <c r="AO2906" s="139"/>
      <c r="BB2906" s="165"/>
      <c r="BC2906" s="161"/>
      <c r="BD2906" s="166"/>
      <c r="BJ2906" s="165"/>
      <c r="BK2906" s="161"/>
      <c r="BL2906" s="166"/>
      <c r="CJ2906" s="413"/>
      <c r="CK2906" s="413"/>
      <c r="CO2906" s="141"/>
    </row>
    <row r="2907" spans="1:93" s="5" customFormat="1" x14ac:dyDescent="0.25">
      <c r="A2907" s="139"/>
      <c r="B2907" s="139"/>
      <c r="C2907" s="139"/>
      <c r="D2907" s="139"/>
      <c r="E2907" s="139"/>
      <c r="F2907" s="139"/>
      <c r="G2907" s="139"/>
      <c r="H2907" s="139"/>
      <c r="I2907" s="139"/>
      <c r="J2907" s="139"/>
      <c r="K2907" s="139"/>
      <c r="L2907" s="139"/>
      <c r="M2907" s="139"/>
      <c r="N2907" s="139"/>
      <c r="O2907" s="139"/>
      <c r="P2907" s="139"/>
      <c r="Q2907" s="139"/>
      <c r="R2907" s="139"/>
      <c r="S2907" s="139"/>
      <c r="T2907" s="139"/>
      <c r="U2907" s="139"/>
      <c r="V2907" s="139"/>
      <c r="W2907" s="139"/>
      <c r="X2907" s="139"/>
      <c r="Y2907" s="139"/>
      <c r="Z2907" s="139"/>
      <c r="AA2907" s="139"/>
      <c r="AB2907" s="139"/>
      <c r="AC2907" s="139"/>
      <c r="AD2907" s="139"/>
      <c r="AE2907" s="139"/>
      <c r="AF2907" s="163"/>
      <c r="AG2907" s="163"/>
      <c r="AH2907" s="163"/>
      <c r="AI2907" s="163"/>
      <c r="AJ2907" s="163"/>
      <c r="AK2907" s="164"/>
      <c r="AL2907" s="139"/>
      <c r="AM2907" s="139"/>
      <c r="AN2907" s="139"/>
      <c r="AO2907" s="139"/>
      <c r="BB2907" s="165"/>
      <c r="BC2907" s="161"/>
      <c r="BD2907" s="166"/>
      <c r="BJ2907" s="165"/>
      <c r="BK2907" s="161"/>
      <c r="BL2907" s="166"/>
      <c r="CJ2907" s="413"/>
      <c r="CK2907" s="413"/>
      <c r="CO2907" s="141"/>
    </row>
    <row r="2908" spans="1:93" s="5" customFormat="1" x14ac:dyDescent="0.25">
      <c r="A2908" s="139"/>
      <c r="B2908" s="139"/>
      <c r="C2908" s="139"/>
      <c r="D2908" s="139"/>
      <c r="E2908" s="139"/>
      <c r="F2908" s="139"/>
      <c r="G2908" s="139"/>
      <c r="H2908" s="139"/>
      <c r="I2908" s="139"/>
      <c r="J2908" s="139"/>
      <c r="K2908" s="139"/>
      <c r="L2908" s="139"/>
      <c r="M2908" s="139"/>
      <c r="N2908" s="139"/>
      <c r="O2908" s="139"/>
      <c r="P2908" s="139"/>
      <c r="Q2908" s="139"/>
      <c r="R2908" s="139"/>
      <c r="S2908" s="139"/>
      <c r="T2908" s="139"/>
      <c r="U2908" s="139"/>
      <c r="V2908" s="139"/>
      <c r="W2908" s="139"/>
      <c r="X2908" s="139"/>
      <c r="Y2908" s="139"/>
      <c r="Z2908" s="139"/>
      <c r="AA2908" s="139"/>
      <c r="AB2908" s="139"/>
      <c r="AC2908" s="139"/>
      <c r="AD2908" s="139"/>
      <c r="AE2908" s="139"/>
      <c r="AF2908" s="163"/>
      <c r="AG2908" s="163"/>
      <c r="AH2908" s="163"/>
      <c r="AI2908" s="163"/>
      <c r="AJ2908" s="163"/>
      <c r="AK2908" s="164"/>
      <c r="AL2908" s="139"/>
      <c r="AM2908" s="139"/>
      <c r="AN2908" s="139"/>
      <c r="AO2908" s="139"/>
      <c r="BB2908" s="165"/>
      <c r="BC2908" s="161"/>
      <c r="BD2908" s="166"/>
      <c r="BJ2908" s="165"/>
      <c r="BK2908" s="161"/>
      <c r="BL2908" s="166"/>
      <c r="CJ2908" s="413"/>
      <c r="CK2908" s="413"/>
      <c r="CO2908" s="141"/>
    </row>
    <row r="2909" spans="1:93" s="5" customFormat="1" x14ac:dyDescent="0.25">
      <c r="A2909" s="139"/>
      <c r="B2909" s="139"/>
      <c r="C2909" s="139"/>
      <c r="D2909" s="139"/>
      <c r="E2909" s="139"/>
      <c r="F2909" s="139"/>
      <c r="G2909" s="139"/>
      <c r="H2909" s="139"/>
      <c r="I2909" s="139"/>
      <c r="J2909" s="139"/>
      <c r="K2909" s="139"/>
      <c r="L2909" s="139"/>
      <c r="M2909" s="139"/>
      <c r="N2909" s="139"/>
      <c r="O2909" s="139"/>
      <c r="P2909" s="139"/>
      <c r="Q2909" s="139"/>
      <c r="R2909" s="139"/>
      <c r="S2909" s="139"/>
      <c r="T2909" s="139"/>
      <c r="U2909" s="139"/>
      <c r="V2909" s="139"/>
      <c r="W2909" s="139"/>
      <c r="X2909" s="139"/>
      <c r="Y2909" s="139"/>
      <c r="Z2909" s="139"/>
      <c r="AA2909" s="139"/>
      <c r="AB2909" s="139"/>
      <c r="AC2909" s="139"/>
      <c r="AD2909" s="139"/>
      <c r="AE2909" s="139"/>
      <c r="AF2909" s="163"/>
      <c r="AG2909" s="163"/>
      <c r="AH2909" s="163"/>
      <c r="AI2909" s="163"/>
      <c r="AJ2909" s="163"/>
      <c r="AK2909" s="164"/>
      <c r="AL2909" s="139"/>
      <c r="AM2909" s="139"/>
      <c r="AN2909" s="139"/>
      <c r="AO2909" s="139"/>
      <c r="BB2909" s="165"/>
      <c r="BC2909" s="161"/>
      <c r="BD2909" s="166"/>
      <c r="BJ2909" s="165"/>
      <c r="BK2909" s="161"/>
      <c r="BL2909" s="166"/>
      <c r="CJ2909" s="413"/>
      <c r="CK2909" s="413"/>
      <c r="CO2909" s="141"/>
    </row>
    <row r="2910" spans="1:93" s="5" customFormat="1" x14ac:dyDescent="0.25">
      <c r="A2910" s="139"/>
      <c r="B2910" s="139"/>
      <c r="C2910" s="139"/>
      <c r="D2910" s="139"/>
      <c r="E2910" s="139"/>
      <c r="F2910" s="139"/>
      <c r="G2910" s="139"/>
      <c r="H2910" s="139"/>
      <c r="I2910" s="139"/>
      <c r="J2910" s="139"/>
      <c r="K2910" s="139"/>
      <c r="L2910" s="139"/>
      <c r="M2910" s="139"/>
      <c r="N2910" s="139"/>
      <c r="O2910" s="139"/>
      <c r="P2910" s="139"/>
      <c r="Q2910" s="139"/>
      <c r="R2910" s="139"/>
      <c r="S2910" s="139"/>
      <c r="T2910" s="139"/>
      <c r="U2910" s="139"/>
      <c r="V2910" s="139"/>
      <c r="W2910" s="139"/>
      <c r="X2910" s="139"/>
      <c r="Y2910" s="139"/>
      <c r="Z2910" s="139"/>
      <c r="AA2910" s="139"/>
      <c r="AB2910" s="139"/>
      <c r="AC2910" s="139"/>
      <c r="AD2910" s="139"/>
      <c r="AE2910" s="139"/>
      <c r="AF2910" s="163"/>
      <c r="AG2910" s="163"/>
      <c r="AH2910" s="163"/>
      <c r="AI2910" s="163"/>
      <c r="AJ2910" s="163"/>
      <c r="AK2910" s="164"/>
      <c r="AL2910" s="139"/>
      <c r="AM2910" s="139"/>
      <c r="AN2910" s="139"/>
      <c r="AO2910" s="139"/>
      <c r="BB2910" s="165"/>
      <c r="BC2910" s="161"/>
      <c r="BD2910" s="166"/>
      <c r="BJ2910" s="165"/>
      <c r="BK2910" s="161"/>
      <c r="BL2910" s="166"/>
      <c r="CJ2910" s="413"/>
      <c r="CK2910" s="413"/>
      <c r="CO2910" s="141"/>
    </row>
    <row r="2911" spans="1:93" s="5" customFormat="1" x14ac:dyDescent="0.25">
      <c r="A2911" s="139"/>
      <c r="B2911" s="139"/>
      <c r="C2911" s="139"/>
      <c r="D2911" s="139"/>
      <c r="E2911" s="139"/>
      <c r="F2911" s="139"/>
      <c r="G2911" s="139"/>
      <c r="H2911" s="139"/>
      <c r="I2911" s="139"/>
      <c r="J2911" s="139"/>
      <c r="K2911" s="139"/>
      <c r="L2911" s="139"/>
      <c r="M2911" s="139"/>
      <c r="N2911" s="139"/>
      <c r="O2911" s="139"/>
      <c r="P2911" s="139"/>
      <c r="Q2911" s="139"/>
      <c r="R2911" s="139"/>
      <c r="S2911" s="139"/>
      <c r="T2911" s="139"/>
      <c r="U2911" s="139"/>
      <c r="V2911" s="139"/>
      <c r="W2911" s="139"/>
      <c r="X2911" s="139"/>
      <c r="Y2911" s="139"/>
      <c r="Z2911" s="139"/>
      <c r="AA2911" s="139"/>
      <c r="AB2911" s="139"/>
      <c r="AC2911" s="139"/>
      <c r="AD2911" s="139"/>
      <c r="AE2911" s="139"/>
      <c r="AF2911" s="163"/>
      <c r="AG2911" s="163"/>
      <c r="AH2911" s="163"/>
      <c r="AI2911" s="163"/>
      <c r="AJ2911" s="163"/>
      <c r="AK2911" s="164"/>
      <c r="AL2911" s="139"/>
      <c r="AM2911" s="139"/>
      <c r="AN2911" s="139"/>
      <c r="AO2911" s="139"/>
      <c r="BB2911" s="165"/>
      <c r="BC2911" s="161"/>
      <c r="BD2911" s="166"/>
      <c r="BJ2911" s="165"/>
      <c r="BK2911" s="161"/>
      <c r="BL2911" s="166"/>
      <c r="CJ2911" s="413"/>
      <c r="CK2911" s="413"/>
      <c r="CO2911" s="141"/>
    </row>
    <row r="2912" spans="1:93" s="5" customFormat="1" x14ac:dyDescent="0.25">
      <c r="A2912" s="139"/>
      <c r="B2912" s="139"/>
      <c r="C2912" s="139"/>
      <c r="D2912" s="139"/>
      <c r="E2912" s="139"/>
      <c r="F2912" s="139"/>
      <c r="G2912" s="139"/>
      <c r="H2912" s="139"/>
      <c r="I2912" s="139"/>
      <c r="J2912" s="139"/>
      <c r="K2912" s="139"/>
      <c r="L2912" s="139"/>
      <c r="M2912" s="139"/>
      <c r="N2912" s="139"/>
      <c r="O2912" s="139"/>
      <c r="P2912" s="139"/>
      <c r="Q2912" s="139"/>
      <c r="R2912" s="139"/>
      <c r="S2912" s="139"/>
      <c r="T2912" s="139"/>
      <c r="U2912" s="139"/>
      <c r="V2912" s="139"/>
      <c r="W2912" s="139"/>
      <c r="X2912" s="139"/>
      <c r="Y2912" s="139"/>
      <c r="Z2912" s="139"/>
      <c r="AA2912" s="139"/>
      <c r="AB2912" s="139"/>
      <c r="AC2912" s="139"/>
      <c r="AD2912" s="139"/>
      <c r="AE2912" s="139"/>
      <c r="AF2912" s="163"/>
      <c r="AG2912" s="163"/>
      <c r="AH2912" s="163"/>
      <c r="AI2912" s="163"/>
      <c r="AJ2912" s="163"/>
      <c r="AK2912" s="164"/>
      <c r="AL2912" s="139"/>
      <c r="AM2912" s="139"/>
      <c r="AN2912" s="139"/>
      <c r="AO2912" s="139"/>
      <c r="BB2912" s="165"/>
      <c r="BC2912" s="161"/>
      <c r="BD2912" s="166"/>
      <c r="BJ2912" s="165"/>
      <c r="BK2912" s="161"/>
      <c r="BL2912" s="166"/>
      <c r="CJ2912" s="413"/>
      <c r="CK2912" s="413"/>
      <c r="CO2912" s="141"/>
    </row>
    <row r="2913" spans="1:93" s="5" customFormat="1" x14ac:dyDescent="0.25">
      <c r="A2913" s="139"/>
      <c r="B2913" s="139"/>
      <c r="C2913" s="139"/>
      <c r="D2913" s="139"/>
      <c r="E2913" s="139"/>
      <c r="F2913" s="139"/>
      <c r="G2913" s="139"/>
      <c r="H2913" s="139"/>
      <c r="I2913" s="139"/>
      <c r="J2913" s="139"/>
      <c r="K2913" s="139"/>
      <c r="L2913" s="139"/>
      <c r="M2913" s="139"/>
      <c r="N2913" s="139"/>
      <c r="O2913" s="139"/>
      <c r="P2913" s="139"/>
      <c r="Q2913" s="139"/>
      <c r="R2913" s="139"/>
      <c r="S2913" s="139"/>
      <c r="T2913" s="139"/>
      <c r="U2913" s="139"/>
      <c r="V2913" s="139"/>
      <c r="W2913" s="139"/>
      <c r="X2913" s="139"/>
      <c r="Y2913" s="139"/>
      <c r="Z2913" s="139"/>
      <c r="AA2913" s="139"/>
      <c r="AB2913" s="139"/>
      <c r="AC2913" s="139"/>
      <c r="AD2913" s="139"/>
      <c r="AE2913" s="139"/>
      <c r="AF2913" s="163"/>
      <c r="AG2913" s="163"/>
      <c r="AH2913" s="163"/>
      <c r="AI2913" s="163"/>
      <c r="AJ2913" s="163"/>
      <c r="AK2913" s="164"/>
      <c r="AL2913" s="139"/>
      <c r="AM2913" s="139"/>
      <c r="AN2913" s="139"/>
      <c r="AO2913" s="139"/>
      <c r="BB2913" s="165"/>
      <c r="BC2913" s="161"/>
      <c r="BD2913" s="166"/>
      <c r="BJ2913" s="165"/>
      <c r="BK2913" s="161"/>
      <c r="BL2913" s="166"/>
      <c r="CJ2913" s="413"/>
      <c r="CK2913" s="413"/>
      <c r="CO2913" s="141"/>
    </row>
    <row r="2914" spans="1:93" s="5" customFormat="1" x14ac:dyDescent="0.25">
      <c r="A2914" s="139"/>
      <c r="B2914" s="139"/>
      <c r="C2914" s="139"/>
      <c r="D2914" s="139"/>
      <c r="E2914" s="139"/>
      <c r="F2914" s="139"/>
      <c r="G2914" s="139"/>
      <c r="H2914" s="139"/>
      <c r="I2914" s="139"/>
      <c r="J2914" s="139"/>
      <c r="K2914" s="139"/>
      <c r="L2914" s="139"/>
      <c r="M2914" s="139"/>
      <c r="N2914" s="139"/>
      <c r="O2914" s="139"/>
      <c r="P2914" s="139"/>
      <c r="Q2914" s="139"/>
      <c r="R2914" s="139"/>
      <c r="S2914" s="139"/>
      <c r="T2914" s="139"/>
      <c r="U2914" s="139"/>
      <c r="V2914" s="139"/>
      <c r="W2914" s="139"/>
      <c r="X2914" s="139"/>
      <c r="Y2914" s="139"/>
      <c r="Z2914" s="139"/>
      <c r="AA2914" s="139"/>
      <c r="AB2914" s="139"/>
      <c r="AC2914" s="139"/>
      <c r="AD2914" s="139"/>
      <c r="AE2914" s="139"/>
      <c r="AF2914" s="163"/>
      <c r="AG2914" s="163"/>
      <c r="AH2914" s="163"/>
      <c r="AI2914" s="163"/>
      <c r="AJ2914" s="163"/>
      <c r="AK2914" s="164"/>
      <c r="AL2914" s="139"/>
      <c r="AM2914" s="139"/>
      <c r="AN2914" s="139"/>
      <c r="AO2914" s="139"/>
      <c r="BB2914" s="165"/>
      <c r="BC2914" s="161"/>
      <c r="BD2914" s="166"/>
      <c r="BJ2914" s="165"/>
      <c r="BK2914" s="161"/>
      <c r="BL2914" s="166"/>
      <c r="CJ2914" s="413"/>
      <c r="CK2914" s="413"/>
      <c r="CO2914" s="141"/>
    </row>
    <row r="2915" spans="1:93" s="5" customFormat="1" x14ac:dyDescent="0.25">
      <c r="A2915" s="139"/>
      <c r="B2915" s="139"/>
      <c r="C2915" s="139"/>
      <c r="D2915" s="139"/>
      <c r="E2915" s="139"/>
      <c r="F2915" s="139"/>
      <c r="G2915" s="139"/>
      <c r="H2915" s="139"/>
      <c r="I2915" s="139"/>
      <c r="J2915" s="139"/>
      <c r="K2915" s="139"/>
      <c r="L2915" s="139"/>
      <c r="M2915" s="139"/>
      <c r="N2915" s="139"/>
      <c r="O2915" s="139"/>
      <c r="P2915" s="139"/>
      <c r="Q2915" s="139"/>
      <c r="R2915" s="139"/>
      <c r="S2915" s="139"/>
      <c r="T2915" s="139"/>
      <c r="U2915" s="139"/>
      <c r="V2915" s="139"/>
      <c r="W2915" s="139"/>
      <c r="X2915" s="139"/>
      <c r="Y2915" s="139"/>
      <c r="Z2915" s="139"/>
      <c r="AA2915" s="139"/>
      <c r="AB2915" s="139"/>
      <c r="AC2915" s="139"/>
      <c r="AD2915" s="139"/>
      <c r="AE2915" s="139"/>
      <c r="AF2915" s="163"/>
      <c r="AG2915" s="163"/>
      <c r="AH2915" s="163"/>
      <c r="AI2915" s="163"/>
      <c r="AJ2915" s="163"/>
      <c r="AK2915" s="164"/>
      <c r="AL2915" s="139"/>
      <c r="AM2915" s="139"/>
      <c r="AN2915" s="139"/>
      <c r="AO2915" s="139"/>
      <c r="BB2915" s="165"/>
      <c r="BC2915" s="161"/>
      <c r="BD2915" s="166"/>
      <c r="BJ2915" s="165"/>
      <c r="BK2915" s="161"/>
      <c r="BL2915" s="166"/>
      <c r="CJ2915" s="413"/>
      <c r="CK2915" s="413"/>
      <c r="CO2915" s="141"/>
    </row>
    <row r="2916" spans="1:93" s="5" customFormat="1" x14ac:dyDescent="0.25">
      <c r="A2916" s="139"/>
      <c r="B2916" s="139"/>
      <c r="C2916" s="139"/>
      <c r="D2916" s="139"/>
      <c r="E2916" s="139"/>
      <c r="F2916" s="139"/>
      <c r="G2916" s="139"/>
      <c r="H2916" s="139"/>
      <c r="I2916" s="139"/>
      <c r="J2916" s="139"/>
      <c r="K2916" s="139"/>
      <c r="L2916" s="139"/>
      <c r="M2916" s="139"/>
      <c r="N2916" s="139"/>
      <c r="O2916" s="139"/>
      <c r="P2916" s="139"/>
      <c r="Q2916" s="139"/>
      <c r="R2916" s="139"/>
      <c r="S2916" s="139"/>
      <c r="T2916" s="139"/>
      <c r="U2916" s="139"/>
      <c r="V2916" s="139"/>
      <c r="W2916" s="139"/>
      <c r="X2916" s="139"/>
      <c r="Y2916" s="139"/>
      <c r="Z2916" s="139"/>
      <c r="AA2916" s="139"/>
      <c r="AB2916" s="139"/>
      <c r="AC2916" s="139"/>
      <c r="AD2916" s="139"/>
      <c r="AE2916" s="139"/>
      <c r="AF2916" s="163"/>
      <c r="AG2916" s="163"/>
      <c r="AH2916" s="163"/>
      <c r="AI2916" s="163"/>
      <c r="AJ2916" s="163"/>
      <c r="AK2916" s="164"/>
      <c r="AL2916" s="139"/>
      <c r="AM2916" s="139"/>
      <c r="AN2916" s="139"/>
      <c r="AO2916" s="139"/>
      <c r="BB2916" s="165"/>
      <c r="BC2916" s="161"/>
      <c r="BD2916" s="166"/>
      <c r="BJ2916" s="165"/>
      <c r="BK2916" s="161"/>
      <c r="BL2916" s="166"/>
      <c r="CJ2916" s="413"/>
      <c r="CK2916" s="413"/>
      <c r="CO2916" s="141"/>
    </row>
    <row r="2917" spans="1:93" s="5" customFormat="1" x14ac:dyDescent="0.25">
      <c r="A2917" s="139"/>
      <c r="B2917" s="139"/>
      <c r="C2917" s="139"/>
      <c r="D2917" s="139"/>
      <c r="E2917" s="139"/>
      <c r="F2917" s="139"/>
      <c r="G2917" s="139"/>
      <c r="H2917" s="139"/>
      <c r="I2917" s="139"/>
      <c r="J2917" s="139"/>
      <c r="K2917" s="139"/>
      <c r="L2917" s="139"/>
      <c r="M2917" s="139"/>
      <c r="N2917" s="139"/>
      <c r="O2917" s="139"/>
      <c r="P2917" s="139"/>
      <c r="Q2917" s="139"/>
      <c r="R2917" s="139"/>
      <c r="S2917" s="139"/>
      <c r="T2917" s="139"/>
      <c r="U2917" s="139"/>
      <c r="V2917" s="139"/>
      <c r="W2917" s="139"/>
      <c r="X2917" s="139"/>
      <c r="Y2917" s="139"/>
      <c r="Z2917" s="139"/>
      <c r="AA2917" s="139"/>
      <c r="AB2917" s="139"/>
      <c r="AC2917" s="139"/>
      <c r="AD2917" s="139"/>
      <c r="AE2917" s="139"/>
      <c r="AF2917" s="163"/>
      <c r="AG2917" s="163"/>
      <c r="AH2917" s="163"/>
      <c r="AI2917" s="163"/>
      <c r="AJ2917" s="163"/>
      <c r="AK2917" s="164"/>
      <c r="AL2917" s="139"/>
      <c r="AM2917" s="139"/>
      <c r="AN2917" s="139"/>
      <c r="AO2917" s="139"/>
      <c r="BB2917" s="165"/>
      <c r="BC2917" s="161"/>
      <c r="BD2917" s="166"/>
      <c r="BJ2917" s="165"/>
      <c r="BK2917" s="161"/>
      <c r="BL2917" s="166"/>
      <c r="CJ2917" s="413"/>
      <c r="CK2917" s="413"/>
      <c r="CO2917" s="141"/>
    </row>
    <row r="2918" spans="1:93" s="5" customFormat="1" x14ac:dyDescent="0.25">
      <c r="A2918" s="139"/>
      <c r="B2918" s="139"/>
      <c r="C2918" s="139"/>
      <c r="D2918" s="139"/>
      <c r="E2918" s="139"/>
      <c r="F2918" s="139"/>
      <c r="G2918" s="139"/>
      <c r="H2918" s="139"/>
      <c r="I2918" s="139"/>
      <c r="J2918" s="139"/>
      <c r="K2918" s="139"/>
      <c r="L2918" s="139"/>
      <c r="M2918" s="139"/>
      <c r="N2918" s="139"/>
      <c r="O2918" s="139"/>
      <c r="P2918" s="139"/>
      <c r="Q2918" s="139"/>
      <c r="R2918" s="139"/>
      <c r="S2918" s="139"/>
      <c r="T2918" s="139"/>
      <c r="U2918" s="139"/>
      <c r="V2918" s="139"/>
      <c r="W2918" s="139"/>
      <c r="X2918" s="139"/>
      <c r="Y2918" s="139"/>
      <c r="Z2918" s="139"/>
      <c r="AA2918" s="139"/>
      <c r="AB2918" s="139"/>
      <c r="AC2918" s="139"/>
      <c r="AD2918" s="139"/>
      <c r="AE2918" s="139"/>
      <c r="AF2918" s="163"/>
      <c r="AG2918" s="163"/>
      <c r="AH2918" s="163"/>
      <c r="AI2918" s="163"/>
      <c r="AJ2918" s="163"/>
      <c r="AK2918" s="164"/>
      <c r="AL2918" s="139"/>
      <c r="AM2918" s="139"/>
      <c r="AN2918" s="139"/>
      <c r="AO2918" s="139"/>
      <c r="BB2918" s="165"/>
      <c r="BC2918" s="161"/>
      <c r="BD2918" s="166"/>
      <c r="BJ2918" s="165"/>
      <c r="BK2918" s="161"/>
      <c r="BL2918" s="166"/>
      <c r="CJ2918" s="413"/>
      <c r="CK2918" s="413"/>
      <c r="CO2918" s="141"/>
    </row>
    <row r="2919" spans="1:93" s="5" customFormat="1" x14ac:dyDescent="0.25">
      <c r="A2919" s="139"/>
      <c r="B2919" s="139"/>
      <c r="C2919" s="139"/>
      <c r="D2919" s="139"/>
      <c r="E2919" s="139"/>
      <c r="F2919" s="139"/>
      <c r="G2919" s="139"/>
      <c r="H2919" s="139"/>
      <c r="I2919" s="139"/>
      <c r="J2919" s="139"/>
      <c r="K2919" s="139"/>
      <c r="L2919" s="139"/>
      <c r="M2919" s="139"/>
      <c r="N2919" s="139"/>
      <c r="O2919" s="139"/>
      <c r="P2919" s="139"/>
      <c r="Q2919" s="139"/>
      <c r="R2919" s="139"/>
      <c r="S2919" s="139"/>
      <c r="T2919" s="139"/>
      <c r="U2919" s="139"/>
      <c r="V2919" s="139"/>
      <c r="W2919" s="139"/>
      <c r="X2919" s="139"/>
      <c r="Y2919" s="139"/>
      <c r="Z2919" s="139"/>
      <c r="AA2919" s="139"/>
      <c r="AB2919" s="139"/>
      <c r="AC2919" s="139"/>
      <c r="AD2919" s="139"/>
      <c r="AE2919" s="139"/>
      <c r="AF2919" s="163"/>
      <c r="AG2919" s="163"/>
      <c r="AH2919" s="163"/>
      <c r="AI2919" s="163"/>
      <c r="AJ2919" s="163"/>
      <c r="AK2919" s="164"/>
      <c r="AL2919" s="139"/>
      <c r="AM2919" s="139"/>
      <c r="AN2919" s="139"/>
      <c r="AO2919" s="139"/>
      <c r="BB2919" s="165"/>
      <c r="BC2919" s="161"/>
      <c r="BD2919" s="166"/>
      <c r="BJ2919" s="165"/>
      <c r="BK2919" s="161"/>
      <c r="BL2919" s="166"/>
      <c r="CJ2919" s="413"/>
      <c r="CK2919" s="413"/>
      <c r="CO2919" s="141"/>
    </row>
    <row r="2920" spans="1:93" s="5" customFormat="1" x14ac:dyDescent="0.25">
      <c r="A2920" s="139"/>
      <c r="B2920" s="139"/>
      <c r="C2920" s="139"/>
      <c r="D2920" s="139"/>
      <c r="E2920" s="139"/>
      <c r="F2920" s="139"/>
      <c r="G2920" s="139"/>
      <c r="H2920" s="139"/>
      <c r="I2920" s="139"/>
      <c r="J2920" s="139"/>
      <c r="K2920" s="139"/>
      <c r="L2920" s="139"/>
      <c r="M2920" s="139"/>
      <c r="N2920" s="139"/>
      <c r="O2920" s="139"/>
      <c r="P2920" s="139"/>
      <c r="Q2920" s="139"/>
      <c r="R2920" s="139"/>
      <c r="S2920" s="139"/>
      <c r="T2920" s="139"/>
      <c r="U2920" s="139"/>
      <c r="V2920" s="139"/>
      <c r="W2920" s="139"/>
      <c r="X2920" s="139"/>
      <c r="Y2920" s="139"/>
      <c r="Z2920" s="139"/>
      <c r="AA2920" s="139"/>
      <c r="AB2920" s="139"/>
      <c r="AC2920" s="139"/>
      <c r="AD2920" s="139"/>
      <c r="AE2920" s="139"/>
      <c r="AF2920" s="163"/>
      <c r="AG2920" s="163"/>
      <c r="AH2920" s="163"/>
      <c r="AI2920" s="163"/>
      <c r="AJ2920" s="163"/>
      <c r="AK2920" s="164"/>
      <c r="AL2920" s="139"/>
      <c r="AM2920" s="139"/>
      <c r="AN2920" s="139"/>
      <c r="AO2920" s="139"/>
      <c r="BB2920" s="165"/>
      <c r="BC2920" s="161"/>
      <c r="BD2920" s="166"/>
      <c r="BJ2920" s="165"/>
      <c r="BK2920" s="161"/>
      <c r="BL2920" s="166"/>
      <c r="CJ2920" s="413"/>
      <c r="CK2920" s="413"/>
      <c r="CO2920" s="141"/>
    </row>
    <row r="2921" spans="1:93" s="5" customFormat="1" x14ac:dyDescent="0.25">
      <c r="A2921" s="139"/>
      <c r="B2921" s="139"/>
      <c r="C2921" s="139"/>
      <c r="D2921" s="139"/>
      <c r="E2921" s="139"/>
      <c r="F2921" s="139"/>
      <c r="G2921" s="139"/>
      <c r="H2921" s="139"/>
      <c r="I2921" s="139"/>
      <c r="J2921" s="139"/>
      <c r="K2921" s="139"/>
      <c r="L2921" s="139"/>
      <c r="M2921" s="139"/>
      <c r="N2921" s="139"/>
      <c r="O2921" s="139"/>
      <c r="P2921" s="139"/>
      <c r="Q2921" s="139"/>
      <c r="R2921" s="139"/>
      <c r="S2921" s="139"/>
      <c r="T2921" s="139"/>
      <c r="U2921" s="139"/>
      <c r="V2921" s="139"/>
      <c r="W2921" s="139"/>
      <c r="X2921" s="139"/>
      <c r="Y2921" s="139"/>
      <c r="Z2921" s="139"/>
      <c r="AA2921" s="139"/>
      <c r="AB2921" s="139"/>
      <c r="AC2921" s="139"/>
      <c r="AD2921" s="139"/>
      <c r="AE2921" s="139"/>
      <c r="AF2921" s="163"/>
      <c r="AG2921" s="163"/>
      <c r="AH2921" s="163"/>
      <c r="AI2921" s="163"/>
      <c r="AJ2921" s="163"/>
      <c r="AK2921" s="164"/>
      <c r="AL2921" s="139"/>
      <c r="AM2921" s="139"/>
      <c r="AN2921" s="139"/>
      <c r="AO2921" s="139"/>
      <c r="BB2921" s="165"/>
      <c r="BC2921" s="161"/>
      <c r="BD2921" s="166"/>
      <c r="BJ2921" s="165"/>
      <c r="BK2921" s="161"/>
      <c r="BL2921" s="166"/>
      <c r="CJ2921" s="413"/>
      <c r="CK2921" s="413"/>
      <c r="CO2921" s="141"/>
    </row>
    <row r="2922" spans="1:93" s="5" customFormat="1" x14ac:dyDescent="0.25">
      <c r="A2922" s="139"/>
      <c r="B2922" s="139"/>
      <c r="C2922" s="139"/>
      <c r="D2922" s="139"/>
      <c r="E2922" s="139"/>
      <c r="F2922" s="139"/>
      <c r="G2922" s="139"/>
      <c r="H2922" s="139"/>
      <c r="I2922" s="139"/>
      <c r="J2922" s="139"/>
      <c r="K2922" s="139"/>
      <c r="L2922" s="139"/>
      <c r="M2922" s="139"/>
      <c r="N2922" s="139"/>
      <c r="O2922" s="139"/>
      <c r="P2922" s="139"/>
      <c r="Q2922" s="139"/>
      <c r="R2922" s="139"/>
      <c r="S2922" s="139"/>
      <c r="T2922" s="139"/>
      <c r="U2922" s="139"/>
      <c r="V2922" s="139"/>
      <c r="W2922" s="139"/>
      <c r="X2922" s="139"/>
      <c r="Y2922" s="139"/>
      <c r="Z2922" s="139"/>
      <c r="AA2922" s="139"/>
      <c r="AB2922" s="139"/>
      <c r="AC2922" s="139"/>
      <c r="AD2922" s="139"/>
      <c r="AE2922" s="139"/>
      <c r="AF2922" s="163"/>
      <c r="AG2922" s="163"/>
      <c r="AH2922" s="163"/>
      <c r="AI2922" s="163"/>
      <c r="AJ2922" s="163"/>
      <c r="AK2922" s="164"/>
      <c r="AL2922" s="139"/>
      <c r="AM2922" s="139"/>
      <c r="AN2922" s="139"/>
      <c r="AO2922" s="139"/>
      <c r="BB2922" s="165"/>
      <c r="BC2922" s="161"/>
      <c r="BD2922" s="166"/>
      <c r="BJ2922" s="165"/>
      <c r="BK2922" s="161"/>
      <c r="BL2922" s="166"/>
      <c r="CJ2922" s="413"/>
      <c r="CK2922" s="413"/>
      <c r="CO2922" s="141"/>
    </row>
    <row r="2923" spans="1:93" s="5" customFormat="1" x14ac:dyDescent="0.25">
      <c r="A2923" s="139"/>
      <c r="B2923" s="139"/>
      <c r="C2923" s="139"/>
      <c r="D2923" s="139"/>
      <c r="E2923" s="139"/>
      <c r="F2923" s="139"/>
      <c r="G2923" s="139"/>
      <c r="H2923" s="139"/>
      <c r="I2923" s="139"/>
      <c r="J2923" s="139"/>
      <c r="K2923" s="139"/>
      <c r="L2923" s="139"/>
      <c r="M2923" s="139"/>
      <c r="N2923" s="139"/>
      <c r="O2923" s="139"/>
      <c r="P2923" s="139"/>
      <c r="Q2923" s="139"/>
      <c r="R2923" s="139"/>
      <c r="S2923" s="139"/>
      <c r="T2923" s="139"/>
      <c r="U2923" s="139"/>
      <c r="V2923" s="139"/>
      <c r="W2923" s="139"/>
      <c r="X2923" s="139"/>
      <c r="Y2923" s="139"/>
      <c r="Z2923" s="139"/>
      <c r="AA2923" s="139"/>
      <c r="AB2923" s="139"/>
      <c r="AC2923" s="139"/>
      <c r="AD2923" s="139"/>
      <c r="AE2923" s="139"/>
      <c r="AF2923" s="163"/>
      <c r="AG2923" s="163"/>
      <c r="AH2923" s="163"/>
      <c r="AI2923" s="163"/>
      <c r="AJ2923" s="163"/>
      <c r="AK2923" s="164"/>
      <c r="AL2923" s="139"/>
      <c r="AM2923" s="139"/>
      <c r="AN2923" s="139"/>
      <c r="AO2923" s="139"/>
      <c r="BB2923" s="165"/>
      <c r="BC2923" s="161"/>
      <c r="BD2923" s="166"/>
      <c r="BJ2923" s="165"/>
      <c r="BK2923" s="161"/>
      <c r="BL2923" s="166"/>
      <c r="CJ2923" s="413"/>
      <c r="CK2923" s="413"/>
      <c r="CO2923" s="141"/>
    </row>
    <row r="2924" spans="1:93" s="5" customFormat="1" x14ac:dyDescent="0.25">
      <c r="A2924" s="139"/>
      <c r="B2924" s="139"/>
      <c r="C2924" s="139"/>
      <c r="D2924" s="139"/>
      <c r="E2924" s="139"/>
      <c r="F2924" s="139"/>
      <c r="G2924" s="139"/>
      <c r="H2924" s="139"/>
      <c r="I2924" s="139"/>
      <c r="J2924" s="139"/>
      <c r="K2924" s="139"/>
      <c r="L2924" s="139"/>
      <c r="M2924" s="139"/>
      <c r="N2924" s="139"/>
      <c r="O2924" s="139"/>
      <c r="P2924" s="139"/>
      <c r="Q2924" s="139"/>
      <c r="R2924" s="139"/>
      <c r="S2924" s="139"/>
      <c r="T2924" s="139"/>
      <c r="U2924" s="139"/>
      <c r="V2924" s="139"/>
      <c r="W2924" s="139"/>
      <c r="X2924" s="139"/>
      <c r="Y2924" s="139"/>
      <c r="Z2924" s="139"/>
      <c r="AA2924" s="139"/>
      <c r="AB2924" s="139"/>
      <c r="AC2924" s="139"/>
      <c r="AD2924" s="139"/>
      <c r="AE2924" s="139"/>
      <c r="AF2924" s="163"/>
      <c r="AG2924" s="163"/>
      <c r="AH2924" s="163"/>
      <c r="AI2924" s="163"/>
      <c r="AJ2924" s="163"/>
      <c r="AK2924" s="164"/>
      <c r="AL2924" s="139"/>
      <c r="AM2924" s="139"/>
      <c r="AN2924" s="139"/>
      <c r="AO2924" s="139"/>
      <c r="BB2924" s="165"/>
      <c r="BC2924" s="161"/>
      <c r="BD2924" s="166"/>
      <c r="BJ2924" s="165"/>
      <c r="BK2924" s="161"/>
      <c r="BL2924" s="166"/>
      <c r="CJ2924" s="413"/>
      <c r="CK2924" s="413"/>
      <c r="CO2924" s="141"/>
    </row>
    <row r="2925" spans="1:93" s="5" customFormat="1" x14ac:dyDescent="0.25">
      <c r="A2925" s="139"/>
      <c r="B2925" s="139"/>
      <c r="C2925" s="139"/>
      <c r="D2925" s="139"/>
      <c r="E2925" s="139"/>
      <c r="F2925" s="139"/>
      <c r="G2925" s="139"/>
      <c r="H2925" s="139"/>
      <c r="I2925" s="139"/>
      <c r="J2925" s="139"/>
      <c r="K2925" s="139"/>
      <c r="L2925" s="139"/>
      <c r="M2925" s="139"/>
      <c r="N2925" s="139"/>
      <c r="O2925" s="139"/>
      <c r="P2925" s="139"/>
      <c r="Q2925" s="139"/>
      <c r="R2925" s="139"/>
      <c r="S2925" s="139"/>
      <c r="T2925" s="139"/>
      <c r="U2925" s="139"/>
      <c r="V2925" s="139"/>
      <c r="W2925" s="139"/>
      <c r="X2925" s="139"/>
      <c r="Y2925" s="139"/>
      <c r="Z2925" s="139"/>
      <c r="AA2925" s="139"/>
      <c r="AB2925" s="139"/>
      <c r="AC2925" s="139"/>
      <c r="AD2925" s="139"/>
      <c r="AE2925" s="139"/>
      <c r="AF2925" s="163"/>
      <c r="AG2925" s="163"/>
      <c r="AH2925" s="163"/>
      <c r="AI2925" s="163"/>
      <c r="AJ2925" s="163"/>
      <c r="AK2925" s="164"/>
      <c r="AL2925" s="139"/>
      <c r="AM2925" s="139"/>
      <c r="AN2925" s="139"/>
      <c r="AO2925" s="139"/>
      <c r="BB2925" s="165"/>
      <c r="BC2925" s="161"/>
      <c r="BD2925" s="166"/>
      <c r="BJ2925" s="165"/>
      <c r="BK2925" s="161"/>
      <c r="BL2925" s="166"/>
      <c r="CJ2925" s="413"/>
      <c r="CK2925" s="413"/>
      <c r="CO2925" s="141"/>
    </row>
    <row r="2926" spans="1:93" s="5" customFormat="1" x14ac:dyDescent="0.25">
      <c r="A2926" s="139"/>
      <c r="B2926" s="139"/>
      <c r="C2926" s="139"/>
      <c r="D2926" s="139"/>
      <c r="E2926" s="139"/>
      <c r="F2926" s="139"/>
      <c r="G2926" s="139"/>
      <c r="H2926" s="139"/>
      <c r="I2926" s="139"/>
      <c r="J2926" s="139"/>
      <c r="K2926" s="139"/>
      <c r="L2926" s="139"/>
      <c r="M2926" s="139"/>
      <c r="N2926" s="139"/>
      <c r="O2926" s="139"/>
      <c r="P2926" s="139"/>
      <c r="Q2926" s="139"/>
      <c r="R2926" s="139"/>
      <c r="S2926" s="139"/>
      <c r="T2926" s="139"/>
      <c r="U2926" s="139"/>
      <c r="V2926" s="139"/>
      <c r="W2926" s="139"/>
      <c r="X2926" s="139"/>
      <c r="Y2926" s="139"/>
      <c r="Z2926" s="139"/>
      <c r="AA2926" s="139"/>
      <c r="AB2926" s="139"/>
      <c r="AC2926" s="139"/>
      <c r="AD2926" s="139"/>
      <c r="AE2926" s="139"/>
      <c r="AF2926" s="163"/>
      <c r="AG2926" s="163"/>
      <c r="AH2926" s="163"/>
      <c r="AI2926" s="163"/>
      <c r="AJ2926" s="163"/>
      <c r="AK2926" s="164"/>
      <c r="AL2926" s="139"/>
      <c r="AM2926" s="139"/>
      <c r="AN2926" s="139"/>
      <c r="AO2926" s="139"/>
      <c r="BB2926" s="165"/>
      <c r="BC2926" s="161"/>
      <c r="BD2926" s="166"/>
      <c r="BJ2926" s="165"/>
      <c r="BK2926" s="161"/>
      <c r="BL2926" s="166"/>
      <c r="CJ2926" s="413"/>
      <c r="CK2926" s="413"/>
      <c r="CO2926" s="141"/>
    </row>
    <row r="2927" spans="1:93" s="5" customFormat="1" x14ac:dyDescent="0.25">
      <c r="A2927" s="139"/>
      <c r="B2927" s="139"/>
      <c r="C2927" s="139"/>
      <c r="D2927" s="139"/>
      <c r="E2927" s="139"/>
      <c r="F2927" s="139"/>
      <c r="G2927" s="139"/>
      <c r="H2927" s="139"/>
      <c r="I2927" s="139"/>
      <c r="J2927" s="139"/>
      <c r="K2927" s="139"/>
      <c r="L2927" s="139"/>
      <c r="M2927" s="139"/>
      <c r="N2927" s="139"/>
      <c r="O2927" s="139"/>
      <c r="P2927" s="139"/>
      <c r="Q2927" s="139"/>
      <c r="R2927" s="139"/>
      <c r="S2927" s="139"/>
      <c r="T2927" s="139"/>
      <c r="U2927" s="139"/>
      <c r="V2927" s="139"/>
      <c r="W2927" s="139"/>
      <c r="X2927" s="139"/>
      <c r="Y2927" s="139"/>
      <c r="Z2927" s="139"/>
      <c r="AA2927" s="139"/>
      <c r="AB2927" s="139"/>
      <c r="AC2927" s="139"/>
      <c r="AD2927" s="139"/>
      <c r="AE2927" s="139"/>
      <c r="AF2927" s="163"/>
      <c r="AG2927" s="163"/>
      <c r="AH2927" s="163"/>
      <c r="AI2927" s="163"/>
      <c r="AJ2927" s="163"/>
      <c r="AK2927" s="164"/>
      <c r="AL2927" s="139"/>
      <c r="AM2927" s="139"/>
      <c r="AN2927" s="139"/>
      <c r="AO2927" s="139"/>
      <c r="BB2927" s="165"/>
      <c r="BC2927" s="161"/>
      <c r="BD2927" s="166"/>
      <c r="BJ2927" s="165"/>
      <c r="BK2927" s="161"/>
      <c r="BL2927" s="166"/>
      <c r="CJ2927" s="413"/>
      <c r="CK2927" s="413"/>
      <c r="CO2927" s="141"/>
    </row>
    <row r="2928" spans="1:93" s="5" customFormat="1" x14ac:dyDescent="0.25">
      <c r="A2928" s="139"/>
      <c r="B2928" s="139"/>
      <c r="C2928" s="139"/>
      <c r="D2928" s="139"/>
      <c r="E2928" s="139"/>
      <c r="F2928" s="139"/>
      <c r="G2928" s="139"/>
      <c r="H2928" s="139"/>
      <c r="I2928" s="139"/>
      <c r="J2928" s="139"/>
      <c r="K2928" s="139"/>
      <c r="L2928" s="139"/>
      <c r="M2928" s="139"/>
      <c r="N2928" s="139"/>
      <c r="O2928" s="139"/>
      <c r="P2928" s="139"/>
      <c r="Q2928" s="139"/>
      <c r="R2928" s="139"/>
      <c r="S2928" s="139"/>
      <c r="T2928" s="139"/>
      <c r="U2928" s="139"/>
      <c r="V2928" s="139"/>
      <c r="W2928" s="139"/>
      <c r="X2928" s="139"/>
      <c r="Y2928" s="139"/>
      <c r="Z2928" s="139"/>
      <c r="AA2928" s="139"/>
      <c r="AB2928" s="139"/>
      <c r="AC2928" s="139"/>
      <c r="AD2928" s="139"/>
      <c r="AE2928" s="139"/>
      <c r="AF2928" s="163"/>
      <c r="AG2928" s="163"/>
      <c r="AH2928" s="163"/>
      <c r="AI2928" s="163"/>
      <c r="AJ2928" s="163"/>
      <c r="AK2928" s="164"/>
      <c r="AL2928" s="139"/>
      <c r="AM2928" s="139"/>
      <c r="AN2928" s="139"/>
      <c r="AO2928" s="139"/>
      <c r="BB2928" s="165"/>
      <c r="BC2928" s="161"/>
      <c r="BD2928" s="166"/>
      <c r="BJ2928" s="165"/>
      <c r="BK2928" s="161"/>
      <c r="BL2928" s="166"/>
      <c r="CJ2928" s="413"/>
      <c r="CK2928" s="413"/>
      <c r="CO2928" s="141"/>
    </row>
    <row r="2929" spans="1:93" s="5" customFormat="1" x14ac:dyDescent="0.25">
      <c r="A2929" s="139"/>
      <c r="B2929" s="139"/>
      <c r="C2929" s="139"/>
      <c r="D2929" s="139"/>
      <c r="E2929" s="139"/>
      <c r="F2929" s="139"/>
      <c r="G2929" s="139"/>
      <c r="H2929" s="139"/>
      <c r="I2929" s="139"/>
      <c r="J2929" s="139"/>
      <c r="K2929" s="139"/>
      <c r="L2929" s="139"/>
      <c r="M2929" s="139"/>
      <c r="N2929" s="139"/>
      <c r="O2929" s="139"/>
      <c r="P2929" s="139"/>
      <c r="Q2929" s="139"/>
      <c r="R2929" s="139"/>
      <c r="S2929" s="139"/>
      <c r="T2929" s="139"/>
      <c r="U2929" s="139"/>
      <c r="V2929" s="139"/>
      <c r="W2929" s="139"/>
      <c r="X2929" s="139"/>
      <c r="Y2929" s="139"/>
      <c r="Z2929" s="139"/>
      <c r="AA2929" s="139"/>
      <c r="AB2929" s="139"/>
      <c r="AC2929" s="139"/>
      <c r="AD2929" s="139"/>
      <c r="AE2929" s="139"/>
      <c r="AF2929" s="163"/>
      <c r="AG2929" s="163"/>
      <c r="AH2929" s="163"/>
      <c r="AI2929" s="163"/>
      <c r="AJ2929" s="163"/>
      <c r="AK2929" s="164"/>
      <c r="AL2929" s="139"/>
      <c r="AM2929" s="139"/>
      <c r="AN2929" s="139"/>
      <c r="AO2929" s="139"/>
      <c r="BB2929" s="165"/>
      <c r="BC2929" s="161"/>
      <c r="BD2929" s="166"/>
      <c r="BJ2929" s="165"/>
      <c r="BK2929" s="161"/>
      <c r="BL2929" s="166"/>
      <c r="CJ2929" s="413"/>
      <c r="CK2929" s="413"/>
      <c r="CO2929" s="141"/>
    </row>
    <row r="2930" spans="1:93" s="5" customFormat="1" x14ac:dyDescent="0.25">
      <c r="A2930" s="139"/>
      <c r="B2930" s="139"/>
      <c r="C2930" s="139"/>
      <c r="D2930" s="139"/>
      <c r="E2930" s="139"/>
      <c r="F2930" s="139"/>
      <c r="G2930" s="139"/>
      <c r="H2930" s="139"/>
      <c r="I2930" s="139"/>
      <c r="J2930" s="139"/>
      <c r="K2930" s="139"/>
      <c r="L2930" s="139"/>
      <c r="M2930" s="139"/>
      <c r="N2930" s="139"/>
      <c r="O2930" s="139"/>
      <c r="P2930" s="139"/>
      <c r="Q2930" s="139"/>
      <c r="R2930" s="139"/>
      <c r="S2930" s="139"/>
      <c r="T2930" s="139"/>
      <c r="U2930" s="139"/>
      <c r="V2930" s="139"/>
      <c r="W2930" s="139"/>
      <c r="X2930" s="139"/>
      <c r="Y2930" s="139"/>
      <c r="Z2930" s="139"/>
      <c r="AA2930" s="139"/>
      <c r="AB2930" s="139"/>
      <c r="AC2930" s="139"/>
      <c r="AD2930" s="139"/>
      <c r="AE2930" s="139"/>
      <c r="AF2930" s="163"/>
      <c r="AG2930" s="163"/>
      <c r="AH2930" s="163"/>
      <c r="AI2930" s="163"/>
      <c r="AJ2930" s="163"/>
      <c r="AK2930" s="164"/>
      <c r="AL2930" s="139"/>
      <c r="AM2930" s="139"/>
      <c r="AN2930" s="139"/>
      <c r="AO2930" s="139"/>
      <c r="BB2930" s="165"/>
      <c r="BC2930" s="161"/>
      <c r="BD2930" s="166"/>
      <c r="BJ2930" s="165"/>
      <c r="BK2930" s="161"/>
      <c r="BL2930" s="166"/>
      <c r="CJ2930" s="413"/>
      <c r="CK2930" s="413"/>
      <c r="CO2930" s="141"/>
    </row>
    <row r="2931" spans="1:93" s="5" customFormat="1" x14ac:dyDescent="0.25">
      <c r="A2931" s="139"/>
      <c r="B2931" s="139"/>
      <c r="C2931" s="139"/>
      <c r="D2931" s="139"/>
      <c r="E2931" s="139"/>
      <c r="F2931" s="139"/>
      <c r="G2931" s="139"/>
      <c r="H2931" s="139"/>
      <c r="I2931" s="139"/>
      <c r="J2931" s="139"/>
      <c r="K2931" s="139"/>
      <c r="L2931" s="139"/>
      <c r="M2931" s="139"/>
      <c r="N2931" s="139"/>
      <c r="O2931" s="139"/>
      <c r="P2931" s="139"/>
      <c r="Q2931" s="139"/>
      <c r="R2931" s="139"/>
      <c r="S2931" s="139"/>
      <c r="T2931" s="139"/>
      <c r="U2931" s="139"/>
      <c r="V2931" s="139"/>
      <c r="W2931" s="139"/>
      <c r="X2931" s="139"/>
      <c r="Y2931" s="139"/>
      <c r="Z2931" s="139"/>
      <c r="AA2931" s="139"/>
      <c r="AB2931" s="139"/>
      <c r="AC2931" s="139"/>
      <c r="AD2931" s="139"/>
      <c r="AE2931" s="139"/>
      <c r="AF2931" s="163"/>
      <c r="AG2931" s="163"/>
      <c r="AH2931" s="163"/>
      <c r="AI2931" s="163"/>
      <c r="AJ2931" s="163"/>
      <c r="AK2931" s="164"/>
      <c r="AL2931" s="139"/>
      <c r="AM2931" s="139"/>
      <c r="AN2931" s="139"/>
      <c r="AO2931" s="139"/>
      <c r="BB2931" s="165"/>
      <c r="BC2931" s="161"/>
      <c r="BD2931" s="166"/>
      <c r="BJ2931" s="165"/>
      <c r="BK2931" s="161"/>
      <c r="BL2931" s="166"/>
      <c r="CJ2931" s="413"/>
      <c r="CK2931" s="413"/>
      <c r="CO2931" s="141"/>
    </row>
    <row r="2932" spans="1:93" s="5" customFormat="1" x14ac:dyDescent="0.25">
      <c r="A2932" s="139"/>
      <c r="B2932" s="139"/>
      <c r="C2932" s="139"/>
      <c r="D2932" s="139"/>
      <c r="E2932" s="139"/>
      <c r="F2932" s="139"/>
      <c r="G2932" s="139"/>
      <c r="H2932" s="139"/>
      <c r="I2932" s="139"/>
      <c r="J2932" s="139"/>
      <c r="K2932" s="139"/>
      <c r="L2932" s="139"/>
      <c r="M2932" s="139"/>
      <c r="N2932" s="139"/>
      <c r="O2932" s="139"/>
      <c r="P2932" s="139"/>
      <c r="Q2932" s="139"/>
      <c r="R2932" s="139"/>
      <c r="S2932" s="139"/>
      <c r="T2932" s="139"/>
      <c r="U2932" s="139"/>
      <c r="V2932" s="139"/>
      <c r="W2932" s="139"/>
      <c r="X2932" s="139"/>
      <c r="Y2932" s="139"/>
      <c r="Z2932" s="139"/>
      <c r="AA2932" s="139"/>
      <c r="AB2932" s="139"/>
      <c r="AC2932" s="139"/>
      <c r="AD2932" s="139"/>
      <c r="AE2932" s="139"/>
      <c r="AF2932" s="163"/>
      <c r="AG2932" s="163"/>
      <c r="AH2932" s="163"/>
      <c r="AI2932" s="163"/>
      <c r="AJ2932" s="163"/>
      <c r="AK2932" s="164"/>
      <c r="AL2932" s="139"/>
      <c r="AM2932" s="139"/>
      <c r="AN2932" s="139"/>
      <c r="AO2932" s="139"/>
      <c r="BB2932" s="165"/>
      <c r="BC2932" s="161"/>
      <c r="BD2932" s="166"/>
      <c r="BJ2932" s="165"/>
      <c r="BK2932" s="161"/>
      <c r="BL2932" s="166"/>
      <c r="CJ2932" s="413"/>
      <c r="CK2932" s="413"/>
      <c r="CO2932" s="141"/>
    </row>
    <row r="2933" spans="1:93" s="5" customFormat="1" x14ac:dyDescent="0.25">
      <c r="A2933" s="139"/>
      <c r="B2933" s="139"/>
      <c r="C2933" s="139"/>
      <c r="D2933" s="139"/>
      <c r="E2933" s="139"/>
      <c r="F2933" s="139"/>
      <c r="G2933" s="139"/>
      <c r="H2933" s="139"/>
      <c r="I2933" s="139"/>
      <c r="J2933" s="139"/>
      <c r="K2933" s="139"/>
      <c r="L2933" s="139"/>
      <c r="M2933" s="139"/>
      <c r="N2933" s="139"/>
      <c r="O2933" s="139"/>
      <c r="P2933" s="139"/>
      <c r="Q2933" s="139"/>
      <c r="R2933" s="139"/>
      <c r="S2933" s="139"/>
      <c r="T2933" s="139"/>
      <c r="U2933" s="139"/>
      <c r="V2933" s="139"/>
      <c r="W2933" s="139"/>
      <c r="X2933" s="139"/>
      <c r="Y2933" s="139"/>
      <c r="Z2933" s="139"/>
      <c r="AA2933" s="139"/>
      <c r="AB2933" s="139"/>
      <c r="AC2933" s="139"/>
      <c r="AD2933" s="139"/>
      <c r="AE2933" s="139"/>
      <c r="AF2933" s="163"/>
      <c r="AG2933" s="163"/>
      <c r="AH2933" s="163"/>
      <c r="AI2933" s="163"/>
      <c r="AJ2933" s="163"/>
      <c r="AK2933" s="164"/>
      <c r="AL2933" s="139"/>
      <c r="AM2933" s="139"/>
      <c r="AN2933" s="139"/>
      <c r="AO2933" s="139"/>
      <c r="BB2933" s="165"/>
      <c r="BC2933" s="161"/>
      <c r="BD2933" s="166"/>
      <c r="BJ2933" s="165"/>
      <c r="BK2933" s="161"/>
      <c r="BL2933" s="166"/>
      <c r="CJ2933" s="413"/>
      <c r="CK2933" s="413"/>
      <c r="CO2933" s="141"/>
    </row>
    <row r="2934" spans="1:93" s="5" customFormat="1" x14ac:dyDescent="0.25">
      <c r="A2934" s="139"/>
      <c r="B2934" s="139"/>
      <c r="C2934" s="139"/>
      <c r="D2934" s="139"/>
      <c r="E2934" s="139"/>
      <c r="F2934" s="139"/>
      <c r="G2934" s="139"/>
      <c r="H2934" s="139"/>
      <c r="I2934" s="139"/>
      <c r="J2934" s="139"/>
      <c r="K2934" s="139"/>
      <c r="L2934" s="139"/>
      <c r="M2934" s="139"/>
      <c r="N2934" s="139"/>
      <c r="O2934" s="139"/>
      <c r="P2934" s="139"/>
      <c r="Q2934" s="139"/>
      <c r="R2934" s="139"/>
      <c r="S2934" s="139"/>
      <c r="T2934" s="139"/>
      <c r="U2934" s="139"/>
      <c r="V2934" s="139"/>
      <c r="W2934" s="139"/>
      <c r="X2934" s="139"/>
      <c r="Y2934" s="139"/>
      <c r="Z2934" s="139"/>
      <c r="AA2934" s="139"/>
      <c r="AB2934" s="139"/>
      <c r="AC2934" s="139"/>
      <c r="AD2934" s="139"/>
      <c r="AE2934" s="139"/>
      <c r="AF2934" s="163"/>
      <c r="AG2934" s="163"/>
      <c r="AH2934" s="163"/>
      <c r="AI2934" s="163"/>
      <c r="AJ2934" s="163"/>
      <c r="AK2934" s="164"/>
      <c r="AL2934" s="139"/>
      <c r="AM2934" s="139"/>
      <c r="AN2934" s="139"/>
      <c r="AO2934" s="139"/>
      <c r="BB2934" s="165"/>
      <c r="BC2934" s="161"/>
      <c r="BD2934" s="166"/>
      <c r="BJ2934" s="165"/>
      <c r="BK2934" s="161"/>
      <c r="BL2934" s="166"/>
      <c r="CJ2934" s="413"/>
      <c r="CK2934" s="413"/>
      <c r="CO2934" s="141"/>
    </row>
    <row r="2935" spans="1:93" s="5" customFormat="1" x14ac:dyDescent="0.25">
      <c r="A2935" s="139"/>
      <c r="B2935" s="139"/>
      <c r="C2935" s="139"/>
      <c r="D2935" s="139"/>
      <c r="E2935" s="139"/>
      <c r="F2935" s="139"/>
      <c r="G2935" s="139"/>
      <c r="H2935" s="139"/>
      <c r="I2935" s="139"/>
      <c r="J2935" s="139"/>
      <c r="K2935" s="139"/>
      <c r="L2935" s="139"/>
      <c r="M2935" s="139"/>
      <c r="N2935" s="139"/>
      <c r="O2935" s="139"/>
      <c r="P2935" s="139"/>
      <c r="Q2935" s="139"/>
      <c r="R2935" s="139"/>
      <c r="S2935" s="139"/>
      <c r="T2935" s="139"/>
      <c r="U2935" s="139"/>
      <c r="V2935" s="139"/>
      <c r="W2935" s="139"/>
      <c r="X2935" s="139"/>
      <c r="Y2935" s="139"/>
      <c r="Z2935" s="139"/>
      <c r="AA2935" s="139"/>
      <c r="AB2935" s="139"/>
      <c r="AC2935" s="139"/>
      <c r="AD2935" s="139"/>
      <c r="AE2935" s="139"/>
      <c r="AF2935" s="163"/>
      <c r="AG2935" s="163"/>
      <c r="AH2935" s="163"/>
      <c r="AI2935" s="163"/>
      <c r="AJ2935" s="163"/>
      <c r="AK2935" s="164"/>
      <c r="AL2935" s="139"/>
      <c r="AM2935" s="139"/>
      <c r="AN2935" s="139"/>
      <c r="AO2935" s="139"/>
      <c r="BB2935" s="165"/>
      <c r="BC2935" s="161"/>
      <c r="BD2935" s="166"/>
      <c r="BJ2935" s="165"/>
      <c r="BK2935" s="161"/>
      <c r="BL2935" s="166"/>
      <c r="CJ2935" s="413"/>
      <c r="CK2935" s="413"/>
      <c r="CO2935" s="141"/>
    </row>
    <row r="2936" spans="1:93" s="5" customFormat="1" x14ac:dyDescent="0.25">
      <c r="A2936" s="139"/>
      <c r="B2936" s="139"/>
      <c r="C2936" s="139"/>
      <c r="D2936" s="139"/>
      <c r="E2936" s="139"/>
      <c r="F2936" s="139"/>
      <c r="G2936" s="139"/>
      <c r="H2936" s="139"/>
      <c r="I2936" s="139"/>
      <c r="J2936" s="139"/>
      <c r="K2936" s="139"/>
      <c r="L2936" s="139"/>
      <c r="M2936" s="139"/>
      <c r="N2936" s="139"/>
      <c r="O2936" s="139"/>
      <c r="P2936" s="139"/>
      <c r="Q2936" s="139"/>
      <c r="R2936" s="139"/>
      <c r="S2936" s="139"/>
      <c r="T2936" s="139"/>
      <c r="U2936" s="139"/>
      <c r="V2936" s="139"/>
      <c r="W2936" s="139"/>
      <c r="X2936" s="139"/>
      <c r="Y2936" s="139"/>
      <c r="Z2936" s="139"/>
      <c r="AA2936" s="139"/>
      <c r="AB2936" s="139"/>
      <c r="AC2936" s="139"/>
      <c r="AD2936" s="139"/>
      <c r="AE2936" s="139"/>
      <c r="AF2936" s="163"/>
      <c r="AG2936" s="163"/>
      <c r="AH2936" s="163"/>
      <c r="AI2936" s="163"/>
      <c r="AJ2936" s="163"/>
      <c r="AK2936" s="164"/>
      <c r="AL2936" s="139"/>
      <c r="AM2936" s="139"/>
      <c r="AN2936" s="139"/>
      <c r="AO2936" s="139"/>
      <c r="BB2936" s="165"/>
      <c r="BC2936" s="161"/>
      <c r="BD2936" s="166"/>
      <c r="BJ2936" s="165"/>
      <c r="BK2936" s="161"/>
      <c r="BL2936" s="166"/>
      <c r="CJ2936" s="413"/>
      <c r="CK2936" s="413"/>
      <c r="CO2936" s="141"/>
    </row>
    <row r="2937" spans="1:93" s="5" customFormat="1" x14ac:dyDescent="0.25">
      <c r="A2937" s="139"/>
      <c r="B2937" s="139"/>
      <c r="C2937" s="139"/>
      <c r="D2937" s="139"/>
      <c r="E2937" s="139"/>
      <c r="F2937" s="139"/>
      <c r="G2937" s="139"/>
      <c r="H2937" s="139"/>
      <c r="I2937" s="139"/>
      <c r="J2937" s="139"/>
      <c r="K2937" s="139"/>
      <c r="L2937" s="139"/>
      <c r="M2937" s="139"/>
      <c r="N2937" s="139"/>
      <c r="O2937" s="139"/>
      <c r="P2937" s="139"/>
      <c r="Q2937" s="139"/>
      <c r="R2937" s="139"/>
      <c r="S2937" s="139"/>
      <c r="T2937" s="139"/>
      <c r="U2937" s="139"/>
      <c r="V2937" s="139"/>
      <c r="W2937" s="139"/>
      <c r="X2937" s="139"/>
      <c r="Y2937" s="139"/>
      <c r="Z2937" s="139"/>
      <c r="AA2937" s="139"/>
      <c r="AB2937" s="139"/>
      <c r="AC2937" s="139"/>
      <c r="AD2937" s="139"/>
      <c r="AE2937" s="139"/>
      <c r="AF2937" s="163"/>
      <c r="AG2937" s="163"/>
      <c r="AH2937" s="163"/>
      <c r="AI2937" s="163"/>
      <c r="AJ2937" s="163"/>
      <c r="AK2937" s="164"/>
      <c r="AL2937" s="139"/>
      <c r="AM2937" s="139"/>
      <c r="AN2937" s="139"/>
      <c r="AO2937" s="139"/>
      <c r="BB2937" s="165"/>
      <c r="BC2937" s="161"/>
      <c r="BD2937" s="166"/>
      <c r="BJ2937" s="165"/>
      <c r="BK2937" s="161"/>
      <c r="BL2937" s="166"/>
      <c r="CJ2937" s="413"/>
      <c r="CK2937" s="413"/>
      <c r="CO2937" s="141"/>
    </row>
    <row r="2938" spans="1:93" s="5" customFormat="1" x14ac:dyDescent="0.25">
      <c r="A2938" s="139"/>
      <c r="B2938" s="139"/>
      <c r="C2938" s="139"/>
      <c r="D2938" s="139"/>
      <c r="E2938" s="139"/>
      <c r="F2938" s="139"/>
      <c r="G2938" s="139"/>
      <c r="H2938" s="139"/>
      <c r="I2938" s="139"/>
      <c r="J2938" s="139"/>
      <c r="K2938" s="139"/>
      <c r="L2938" s="139"/>
      <c r="M2938" s="139"/>
      <c r="N2938" s="139"/>
      <c r="O2938" s="139"/>
      <c r="P2938" s="139"/>
      <c r="Q2938" s="139"/>
      <c r="R2938" s="139"/>
      <c r="S2938" s="139"/>
      <c r="T2938" s="139"/>
      <c r="U2938" s="139"/>
      <c r="V2938" s="139"/>
      <c r="W2938" s="139"/>
      <c r="X2938" s="139"/>
      <c r="Y2938" s="139"/>
      <c r="Z2938" s="139"/>
      <c r="AA2938" s="139"/>
      <c r="AB2938" s="139"/>
      <c r="AC2938" s="139"/>
      <c r="AD2938" s="139"/>
      <c r="AE2938" s="139"/>
      <c r="AF2938" s="163"/>
      <c r="AG2938" s="163"/>
      <c r="AH2938" s="163"/>
      <c r="AI2938" s="163"/>
      <c r="AJ2938" s="163"/>
      <c r="AK2938" s="164"/>
      <c r="AL2938" s="139"/>
      <c r="AM2938" s="139"/>
      <c r="AN2938" s="139"/>
      <c r="AO2938" s="139"/>
      <c r="BB2938" s="165"/>
      <c r="BC2938" s="161"/>
      <c r="BD2938" s="166"/>
      <c r="BJ2938" s="165"/>
      <c r="BK2938" s="161"/>
      <c r="BL2938" s="166"/>
      <c r="CJ2938" s="413"/>
      <c r="CK2938" s="413"/>
      <c r="CO2938" s="141"/>
    </row>
    <row r="2939" spans="1:93" s="5" customFormat="1" x14ac:dyDescent="0.25">
      <c r="A2939" s="139"/>
      <c r="B2939" s="139"/>
      <c r="C2939" s="139"/>
      <c r="D2939" s="139"/>
      <c r="E2939" s="139"/>
      <c r="F2939" s="139"/>
      <c r="G2939" s="139"/>
      <c r="H2939" s="139"/>
      <c r="I2939" s="139"/>
      <c r="J2939" s="139"/>
      <c r="K2939" s="139"/>
      <c r="L2939" s="139"/>
      <c r="M2939" s="139"/>
      <c r="N2939" s="139"/>
      <c r="O2939" s="139"/>
      <c r="P2939" s="139"/>
      <c r="Q2939" s="139"/>
      <c r="R2939" s="139"/>
      <c r="S2939" s="139"/>
      <c r="T2939" s="139"/>
      <c r="U2939" s="139"/>
      <c r="V2939" s="139"/>
      <c r="W2939" s="139"/>
      <c r="X2939" s="139"/>
      <c r="Y2939" s="139"/>
      <c r="Z2939" s="139"/>
      <c r="AA2939" s="139"/>
      <c r="AB2939" s="139"/>
      <c r="AC2939" s="139"/>
      <c r="AD2939" s="139"/>
      <c r="AE2939" s="139"/>
      <c r="AF2939" s="163"/>
      <c r="AG2939" s="163"/>
      <c r="AH2939" s="163"/>
      <c r="AI2939" s="163"/>
      <c r="AJ2939" s="163"/>
      <c r="AK2939" s="164"/>
      <c r="AL2939" s="139"/>
      <c r="AM2939" s="139"/>
      <c r="AN2939" s="139"/>
      <c r="AO2939" s="139"/>
      <c r="BB2939" s="165"/>
      <c r="BC2939" s="161"/>
      <c r="BD2939" s="166"/>
      <c r="BJ2939" s="165"/>
      <c r="BK2939" s="161"/>
      <c r="BL2939" s="166"/>
      <c r="CJ2939" s="413"/>
      <c r="CK2939" s="413"/>
      <c r="CO2939" s="141"/>
    </row>
    <row r="2940" spans="1:93" s="5" customFormat="1" x14ac:dyDescent="0.25">
      <c r="A2940" s="139"/>
      <c r="B2940" s="139"/>
      <c r="C2940" s="139"/>
      <c r="D2940" s="139"/>
      <c r="E2940" s="139"/>
      <c r="F2940" s="139"/>
      <c r="G2940" s="139"/>
      <c r="H2940" s="139"/>
      <c r="I2940" s="139"/>
      <c r="J2940" s="139"/>
      <c r="K2940" s="139"/>
      <c r="L2940" s="139"/>
      <c r="M2940" s="139"/>
      <c r="N2940" s="139"/>
      <c r="O2940" s="139"/>
      <c r="P2940" s="139"/>
      <c r="Q2940" s="139"/>
      <c r="R2940" s="139"/>
      <c r="S2940" s="139"/>
      <c r="T2940" s="139"/>
      <c r="U2940" s="139"/>
      <c r="V2940" s="139"/>
      <c r="W2940" s="139"/>
      <c r="X2940" s="139"/>
      <c r="Y2940" s="139"/>
      <c r="Z2940" s="139"/>
      <c r="AA2940" s="139"/>
      <c r="AB2940" s="139"/>
      <c r="AC2940" s="139"/>
      <c r="AD2940" s="139"/>
      <c r="AE2940" s="139"/>
      <c r="AF2940" s="163"/>
      <c r="AG2940" s="163"/>
      <c r="AH2940" s="163"/>
      <c r="AI2940" s="163"/>
      <c r="AJ2940" s="163"/>
      <c r="AK2940" s="164"/>
      <c r="AL2940" s="139"/>
      <c r="AM2940" s="139"/>
      <c r="AN2940" s="139"/>
      <c r="AO2940" s="139"/>
      <c r="BB2940" s="165"/>
      <c r="BC2940" s="161"/>
      <c r="BD2940" s="166"/>
      <c r="BJ2940" s="165"/>
      <c r="BK2940" s="161"/>
      <c r="BL2940" s="166"/>
      <c r="CJ2940" s="413"/>
      <c r="CK2940" s="413"/>
      <c r="CO2940" s="141"/>
    </row>
    <row r="2941" spans="1:93" s="5" customFormat="1" x14ac:dyDescent="0.25">
      <c r="A2941" s="139"/>
      <c r="B2941" s="139"/>
      <c r="C2941" s="139"/>
      <c r="D2941" s="139"/>
      <c r="E2941" s="139"/>
      <c r="F2941" s="139"/>
      <c r="G2941" s="139"/>
      <c r="H2941" s="139"/>
      <c r="I2941" s="139"/>
      <c r="J2941" s="139"/>
      <c r="K2941" s="139"/>
      <c r="L2941" s="139"/>
      <c r="M2941" s="139"/>
      <c r="N2941" s="139"/>
      <c r="O2941" s="139"/>
      <c r="P2941" s="139"/>
      <c r="Q2941" s="139"/>
      <c r="R2941" s="139"/>
      <c r="S2941" s="139"/>
      <c r="T2941" s="139"/>
      <c r="U2941" s="139"/>
      <c r="V2941" s="139"/>
      <c r="W2941" s="139"/>
      <c r="X2941" s="139"/>
      <c r="Y2941" s="139"/>
      <c r="Z2941" s="139"/>
      <c r="AA2941" s="139"/>
      <c r="AB2941" s="139"/>
      <c r="AC2941" s="139"/>
      <c r="AD2941" s="139"/>
      <c r="AE2941" s="139"/>
      <c r="AF2941" s="163"/>
      <c r="AG2941" s="163"/>
      <c r="AH2941" s="163"/>
      <c r="AI2941" s="163"/>
      <c r="AJ2941" s="163"/>
      <c r="AK2941" s="164"/>
      <c r="AL2941" s="139"/>
      <c r="AM2941" s="139"/>
      <c r="AN2941" s="139"/>
      <c r="AO2941" s="139"/>
      <c r="BB2941" s="165"/>
      <c r="BC2941" s="161"/>
      <c r="BD2941" s="166"/>
      <c r="BJ2941" s="165"/>
      <c r="BK2941" s="161"/>
      <c r="BL2941" s="166"/>
      <c r="CJ2941" s="413"/>
      <c r="CK2941" s="413"/>
      <c r="CO2941" s="141"/>
    </row>
    <row r="2942" spans="1:93" s="5" customFormat="1" x14ac:dyDescent="0.25">
      <c r="A2942" s="139"/>
      <c r="B2942" s="139"/>
      <c r="C2942" s="139"/>
      <c r="D2942" s="139"/>
      <c r="E2942" s="139"/>
      <c r="F2942" s="139"/>
      <c r="G2942" s="139"/>
      <c r="H2942" s="139"/>
      <c r="I2942" s="139"/>
      <c r="J2942" s="139"/>
      <c r="K2942" s="139"/>
      <c r="L2942" s="139"/>
      <c r="M2942" s="139"/>
      <c r="N2942" s="139"/>
      <c r="O2942" s="139"/>
      <c r="P2942" s="139"/>
      <c r="Q2942" s="139"/>
      <c r="R2942" s="139"/>
      <c r="S2942" s="139"/>
      <c r="T2942" s="139"/>
      <c r="U2942" s="139"/>
      <c r="V2942" s="139"/>
      <c r="W2942" s="139"/>
      <c r="X2942" s="139"/>
      <c r="Y2942" s="139"/>
      <c r="Z2942" s="139"/>
      <c r="AA2942" s="139"/>
      <c r="AB2942" s="139"/>
      <c r="AC2942" s="139"/>
      <c r="AD2942" s="139"/>
      <c r="AE2942" s="139"/>
      <c r="AF2942" s="163"/>
      <c r="AG2942" s="163"/>
      <c r="AH2942" s="163"/>
      <c r="AI2942" s="163"/>
      <c r="AJ2942" s="163"/>
      <c r="AK2942" s="164"/>
      <c r="AL2942" s="139"/>
      <c r="AM2942" s="139"/>
      <c r="AN2942" s="139"/>
      <c r="AO2942" s="139"/>
      <c r="BB2942" s="165"/>
      <c r="BC2942" s="161"/>
      <c r="BD2942" s="166"/>
      <c r="BJ2942" s="165"/>
      <c r="BK2942" s="161"/>
      <c r="BL2942" s="166"/>
      <c r="CJ2942" s="413"/>
      <c r="CK2942" s="413"/>
      <c r="CO2942" s="141"/>
    </row>
    <row r="2943" spans="1:93" s="5" customFormat="1" x14ac:dyDescent="0.25">
      <c r="A2943" s="139"/>
      <c r="B2943" s="139"/>
      <c r="C2943" s="139"/>
      <c r="D2943" s="139"/>
      <c r="E2943" s="139"/>
      <c r="F2943" s="139"/>
      <c r="G2943" s="139"/>
      <c r="H2943" s="139"/>
      <c r="I2943" s="139"/>
      <c r="J2943" s="139"/>
      <c r="K2943" s="139"/>
      <c r="L2943" s="139"/>
      <c r="M2943" s="139"/>
      <c r="N2943" s="139"/>
      <c r="O2943" s="139"/>
      <c r="P2943" s="139"/>
      <c r="Q2943" s="139"/>
      <c r="R2943" s="139"/>
      <c r="S2943" s="139"/>
      <c r="T2943" s="139"/>
      <c r="U2943" s="139"/>
      <c r="V2943" s="139"/>
      <c r="W2943" s="139"/>
      <c r="X2943" s="139"/>
      <c r="Y2943" s="139"/>
      <c r="Z2943" s="139"/>
      <c r="AA2943" s="139"/>
      <c r="AB2943" s="139"/>
      <c r="AC2943" s="139"/>
      <c r="AD2943" s="139"/>
      <c r="AE2943" s="139"/>
      <c r="AF2943" s="163"/>
      <c r="AG2943" s="163"/>
      <c r="AH2943" s="163"/>
      <c r="AI2943" s="163"/>
      <c r="AJ2943" s="163"/>
      <c r="AK2943" s="164"/>
      <c r="AL2943" s="139"/>
      <c r="AM2943" s="139"/>
      <c r="AN2943" s="139"/>
      <c r="AO2943" s="139"/>
      <c r="BB2943" s="165"/>
      <c r="BC2943" s="161"/>
      <c r="BD2943" s="166"/>
      <c r="BJ2943" s="165"/>
      <c r="BK2943" s="161"/>
      <c r="BL2943" s="166"/>
      <c r="CJ2943" s="413"/>
      <c r="CK2943" s="413"/>
      <c r="CO2943" s="141"/>
    </row>
    <row r="2944" spans="1:93" s="5" customFormat="1" x14ac:dyDescent="0.25">
      <c r="A2944" s="139"/>
      <c r="B2944" s="139"/>
      <c r="C2944" s="139"/>
      <c r="D2944" s="139"/>
      <c r="E2944" s="139"/>
      <c r="F2944" s="139"/>
      <c r="G2944" s="139"/>
      <c r="H2944" s="139"/>
      <c r="I2944" s="139"/>
      <c r="J2944" s="139"/>
      <c r="K2944" s="139"/>
      <c r="L2944" s="139"/>
      <c r="M2944" s="139"/>
      <c r="N2944" s="139"/>
      <c r="O2944" s="139"/>
      <c r="P2944" s="139"/>
      <c r="Q2944" s="139"/>
      <c r="R2944" s="139"/>
      <c r="S2944" s="139"/>
      <c r="T2944" s="139"/>
      <c r="U2944" s="139"/>
      <c r="V2944" s="139"/>
      <c r="W2944" s="139"/>
      <c r="X2944" s="139"/>
      <c r="Y2944" s="139"/>
      <c r="Z2944" s="139"/>
      <c r="AA2944" s="139"/>
      <c r="AB2944" s="139"/>
      <c r="AC2944" s="139"/>
      <c r="AD2944" s="139"/>
      <c r="AE2944" s="139"/>
      <c r="AF2944" s="163"/>
      <c r="AG2944" s="163"/>
      <c r="AH2944" s="163"/>
      <c r="AI2944" s="163"/>
      <c r="AJ2944" s="163"/>
      <c r="AK2944" s="164"/>
      <c r="AL2944" s="139"/>
      <c r="AM2944" s="139"/>
      <c r="AN2944" s="139"/>
      <c r="AO2944" s="139"/>
      <c r="BB2944" s="165"/>
      <c r="BC2944" s="161"/>
      <c r="BD2944" s="166"/>
      <c r="BJ2944" s="165"/>
      <c r="BK2944" s="161"/>
      <c r="BL2944" s="166"/>
      <c r="CJ2944" s="413"/>
      <c r="CK2944" s="413"/>
      <c r="CO2944" s="141"/>
    </row>
    <row r="2945" spans="1:93" s="5" customFormat="1" x14ac:dyDescent="0.25">
      <c r="A2945" s="139"/>
      <c r="B2945" s="139"/>
      <c r="C2945" s="139"/>
      <c r="D2945" s="139"/>
      <c r="E2945" s="139"/>
      <c r="F2945" s="139"/>
      <c r="G2945" s="139"/>
      <c r="H2945" s="139"/>
      <c r="I2945" s="139"/>
      <c r="J2945" s="139"/>
      <c r="K2945" s="139"/>
      <c r="L2945" s="139"/>
      <c r="M2945" s="139"/>
      <c r="N2945" s="139"/>
      <c r="O2945" s="139"/>
      <c r="P2945" s="139"/>
      <c r="Q2945" s="139"/>
      <c r="R2945" s="139"/>
      <c r="S2945" s="139"/>
      <c r="T2945" s="139"/>
      <c r="U2945" s="139"/>
      <c r="V2945" s="139"/>
      <c r="W2945" s="139"/>
      <c r="X2945" s="139"/>
      <c r="Y2945" s="139"/>
      <c r="Z2945" s="139"/>
      <c r="AA2945" s="139"/>
      <c r="AB2945" s="139"/>
      <c r="AC2945" s="139"/>
      <c r="AD2945" s="139"/>
      <c r="AE2945" s="139"/>
      <c r="AF2945" s="163"/>
      <c r="AG2945" s="163"/>
      <c r="AH2945" s="163"/>
      <c r="AI2945" s="163"/>
      <c r="AJ2945" s="163"/>
      <c r="AK2945" s="164"/>
      <c r="AL2945" s="139"/>
      <c r="AM2945" s="139"/>
      <c r="AN2945" s="139"/>
      <c r="AO2945" s="139"/>
      <c r="BB2945" s="165"/>
      <c r="BC2945" s="161"/>
      <c r="BD2945" s="166"/>
      <c r="BJ2945" s="165"/>
      <c r="BK2945" s="161"/>
      <c r="BL2945" s="166"/>
      <c r="CJ2945" s="413"/>
      <c r="CK2945" s="413"/>
      <c r="CO2945" s="141"/>
    </row>
    <row r="2946" spans="1:93" s="5" customFormat="1" x14ac:dyDescent="0.25">
      <c r="A2946" s="139"/>
      <c r="B2946" s="139"/>
      <c r="C2946" s="139"/>
      <c r="D2946" s="139"/>
      <c r="E2946" s="139"/>
      <c r="F2946" s="139"/>
      <c r="G2946" s="139"/>
      <c r="H2946" s="139"/>
      <c r="I2946" s="139"/>
      <c r="J2946" s="139"/>
      <c r="K2946" s="139"/>
      <c r="L2946" s="139"/>
      <c r="M2946" s="139"/>
      <c r="N2946" s="139"/>
      <c r="O2946" s="139"/>
      <c r="P2946" s="139"/>
      <c r="Q2946" s="139"/>
      <c r="R2946" s="139"/>
      <c r="S2946" s="139"/>
      <c r="T2946" s="139"/>
      <c r="U2946" s="139"/>
      <c r="V2946" s="139"/>
      <c r="W2946" s="139"/>
      <c r="X2946" s="139"/>
      <c r="Y2946" s="139"/>
      <c r="Z2946" s="139"/>
      <c r="AA2946" s="139"/>
      <c r="AB2946" s="139"/>
      <c r="AC2946" s="139"/>
      <c r="AD2946" s="139"/>
      <c r="AE2946" s="139"/>
      <c r="AF2946" s="163"/>
      <c r="AG2946" s="163"/>
      <c r="AH2946" s="163"/>
      <c r="AI2946" s="163"/>
      <c r="AJ2946" s="163"/>
      <c r="AK2946" s="164"/>
      <c r="AL2946" s="139"/>
      <c r="AM2946" s="139"/>
      <c r="AN2946" s="139"/>
      <c r="AO2946" s="139"/>
      <c r="BB2946" s="165"/>
      <c r="BC2946" s="161"/>
      <c r="BD2946" s="166"/>
      <c r="BJ2946" s="165"/>
      <c r="BK2946" s="161"/>
      <c r="BL2946" s="166"/>
      <c r="CJ2946" s="413"/>
      <c r="CK2946" s="413"/>
      <c r="CO2946" s="141"/>
    </row>
    <row r="2947" spans="1:93" s="5" customFormat="1" x14ac:dyDescent="0.25">
      <c r="A2947" s="139"/>
      <c r="B2947" s="139"/>
      <c r="C2947" s="139"/>
      <c r="D2947" s="139"/>
      <c r="E2947" s="139"/>
      <c r="F2947" s="139"/>
      <c r="G2947" s="139"/>
      <c r="H2947" s="139"/>
      <c r="I2947" s="139"/>
      <c r="J2947" s="139"/>
      <c r="K2947" s="139"/>
      <c r="L2947" s="139"/>
      <c r="M2947" s="139"/>
      <c r="N2947" s="139"/>
      <c r="O2947" s="139"/>
      <c r="P2947" s="139"/>
      <c r="Q2947" s="139"/>
      <c r="R2947" s="139"/>
      <c r="S2947" s="139"/>
      <c r="T2947" s="139"/>
      <c r="U2947" s="139"/>
      <c r="V2947" s="139"/>
      <c r="W2947" s="139"/>
      <c r="X2947" s="139"/>
      <c r="Y2947" s="139"/>
      <c r="Z2947" s="139"/>
      <c r="AA2947" s="139"/>
      <c r="AB2947" s="139"/>
      <c r="AC2947" s="139"/>
      <c r="AD2947" s="139"/>
      <c r="AE2947" s="139"/>
      <c r="AF2947" s="163"/>
      <c r="AG2947" s="163"/>
      <c r="AH2947" s="163"/>
      <c r="AI2947" s="163"/>
      <c r="AJ2947" s="163"/>
      <c r="AK2947" s="164"/>
      <c r="AL2947" s="139"/>
      <c r="AM2947" s="139"/>
      <c r="AN2947" s="139"/>
      <c r="AO2947" s="139"/>
      <c r="BB2947" s="165"/>
      <c r="BC2947" s="161"/>
      <c r="BD2947" s="166"/>
      <c r="BJ2947" s="165"/>
      <c r="BK2947" s="161"/>
      <c r="BL2947" s="166"/>
      <c r="CJ2947" s="413"/>
      <c r="CK2947" s="413"/>
      <c r="CO2947" s="141"/>
    </row>
    <row r="2948" spans="1:93" s="5" customFormat="1" x14ac:dyDescent="0.25">
      <c r="A2948" s="139"/>
      <c r="B2948" s="139"/>
      <c r="C2948" s="139"/>
      <c r="D2948" s="139"/>
      <c r="E2948" s="139"/>
      <c r="F2948" s="139"/>
      <c r="G2948" s="139"/>
      <c r="H2948" s="139"/>
      <c r="I2948" s="139"/>
      <c r="J2948" s="139"/>
      <c r="K2948" s="139"/>
      <c r="L2948" s="139"/>
      <c r="M2948" s="139"/>
      <c r="N2948" s="139"/>
      <c r="O2948" s="139"/>
      <c r="P2948" s="139"/>
      <c r="Q2948" s="139"/>
      <c r="R2948" s="139"/>
      <c r="S2948" s="139"/>
      <c r="T2948" s="139"/>
      <c r="U2948" s="139"/>
      <c r="V2948" s="139"/>
      <c r="W2948" s="139"/>
      <c r="X2948" s="139"/>
      <c r="Y2948" s="139"/>
      <c r="Z2948" s="139"/>
      <c r="AA2948" s="139"/>
      <c r="AB2948" s="139"/>
      <c r="AC2948" s="139"/>
      <c r="AD2948" s="139"/>
      <c r="AE2948" s="139"/>
      <c r="AF2948" s="163"/>
      <c r="AG2948" s="163"/>
      <c r="AH2948" s="163"/>
      <c r="AI2948" s="163"/>
      <c r="AJ2948" s="163"/>
      <c r="AK2948" s="164"/>
      <c r="AL2948" s="139"/>
      <c r="AM2948" s="139"/>
      <c r="AN2948" s="139"/>
      <c r="AO2948" s="139"/>
      <c r="BB2948" s="165"/>
      <c r="BC2948" s="161"/>
      <c r="BD2948" s="166"/>
      <c r="BJ2948" s="165"/>
      <c r="BK2948" s="161"/>
      <c r="BL2948" s="166"/>
      <c r="CJ2948" s="413"/>
      <c r="CK2948" s="413"/>
      <c r="CO2948" s="141"/>
    </row>
    <row r="2949" spans="1:93" s="5" customFormat="1" x14ac:dyDescent="0.25">
      <c r="A2949" s="139"/>
      <c r="B2949" s="139"/>
      <c r="C2949" s="139"/>
      <c r="D2949" s="139"/>
      <c r="E2949" s="139"/>
      <c r="F2949" s="139"/>
      <c r="G2949" s="139"/>
      <c r="H2949" s="139"/>
      <c r="I2949" s="139"/>
      <c r="J2949" s="139"/>
      <c r="K2949" s="139"/>
      <c r="L2949" s="139"/>
      <c r="M2949" s="139"/>
      <c r="N2949" s="139"/>
      <c r="O2949" s="139"/>
      <c r="P2949" s="139"/>
      <c r="Q2949" s="139"/>
      <c r="R2949" s="139"/>
      <c r="S2949" s="139"/>
      <c r="T2949" s="139"/>
      <c r="U2949" s="139"/>
      <c r="V2949" s="139"/>
      <c r="W2949" s="139"/>
      <c r="X2949" s="139"/>
      <c r="Y2949" s="139"/>
      <c r="Z2949" s="139"/>
      <c r="AA2949" s="139"/>
      <c r="AB2949" s="139"/>
      <c r="AC2949" s="139"/>
      <c r="AD2949" s="139"/>
      <c r="AE2949" s="139"/>
      <c r="AF2949" s="163"/>
      <c r="AG2949" s="163"/>
      <c r="AH2949" s="163"/>
      <c r="AI2949" s="163"/>
      <c r="AJ2949" s="163"/>
      <c r="AK2949" s="164"/>
      <c r="AL2949" s="139"/>
      <c r="AM2949" s="139"/>
      <c r="AN2949" s="139"/>
      <c r="AO2949" s="139"/>
      <c r="BB2949" s="165"/>
      <c r="BC2949" s="161"/>
      <c r="BD2949" s="166"/>
      <c r="BJ2949" s="165"/>
      <c r="BK2949" s="161"/>
      <c r="BL2949" s="166"/>
      <c r="CJ2949" s="413"/>
      <c r="CK2949" s="413"/>
      <c r="CO2949" s="141"/>
    </row>
    <row r="2950" spans="1:93" s="5" customFormat="1" x14ac:dyDescent="0.25">
      <c r="A2950" s="139"/>
      <c r="B2950" s="139"/>
      <c r="C2950" s="139"/>
      <c r="D2950" s="139"/>
      <c r="E2950" s="139"/>
      <c r="F2950" s="139"/>
      <c r="G2950" s="139"/>
      <c r="H2950" s="139"/>
      <c r="I2950" s="139"/>
      <c r="J2950" s="139"/>
      <c r="K2950" s="139"/>
      <c r="L2950" s="139"/>
      <c r="M2950" s="139"/>
      <c r="N2950" s="139"/>
      <c r="O2950" s="139"/>
      <c r="P2950" s="139"/>
      <c r="Q2950" s="139"/>
      <c r="R2950" s="139"/>
      <c r="S2950" s="139"/>
      <c r="T2950" s="139"/>
      <c r="U2950" s="139"/>
      <c r="V2950" s="139"/>
      <c r="W2950" s="139"/>
      <c r="X2950" s="139"/>
      <c r="Y2950" s="139"/>
      <c r="Z2950" s="139"/>
      <c r="AA2950" s="139"/>
      <c r="AB2950" s="139"/>
      <c r="AC2950" s="139"/>
      <c r="AD2950" s="139"/>
      <c r="AE2950" s="139"/>
      <c r="AF2950" s="163"/>
      <c r="AG2950" s="163"/>
      <c r="AH2950" s="163"/>
      <c r="AI2950" s="163"/>
      <c r="AJ2950" s="163"/>
      <c r="AK2950" s="164"/>
      <c r="AL2950" s="139"/>
      <c r="AM2950" s="139"/>
      <c r="AN2950" s="139"/>
      <c r="AO2950" s="139"/>
      <c r="BB2950" s="165"/>
      <c r="BC2950" s="161"/>
      <c r="BD2950" s="166"/>
      <c r="BJ2950" s="165"/>
      <c r="BK2950" s="161"/>
      <c r="BL2950" s="166"/>
      <c r="CJ2950" s="413"/>
      <c r="CK2950" s="413"/>
      <c r="CO2950" s="141"/>
    </row>
    <row r="2951" spans="1:93" s="5" customFormat="1" x14ac:dyDescent="0.25">
      <c r="A2951" s="139"/>
      <c r="B2951" s="139"/>
      <c r="C2951" s="139"/>
      <c r="D2951" s="139"/>
      <c r="E2951" s="139"/>
      <c r="F2951" s="139"/>
      <c r="G2951" s="139"/>
      <c r="H2951" s="139"/>
      <c r="I2951" s="139"/>
      <c r="J2951" s="139"/>
      <c r="K2951" s="139"/>
      <c r="L2951" s="139"/>
      <c r="M2951" s="139"/>
      <c r="N2951" s="139"/>
      <c r="O2951" s="139"/>
      <c r="P2951" s="139"/>
      <c r="Q2951" s="139"/>
      <c r="R2951" s="139"/>
      <c r="S2951" s="139"/>
      <c r="T2951" s="139"/>
      <c r="U2951" s="139"/>
      <c r="V2951" s="139"/>
      <c r="W2951" s="139"/>
      <c r="X2951" s="139"/>
      <c r="Y2951" s="139"/>
      <c r="Z2951" s="139"/>
      <c r="AA2951" s="139"/>
      <c r="AB2951" s="139"/>
      <c r="AC2951" s="139"/>
      <c r="AD2951" s="139"/>
      <c r="AE2951" s="139"/>
      <c r="AF2951" s="163"/>
      <c r="AG2951" s="163"/>
      <c r="AH2951" s="163"/>
      <c r="AI2951" s="163"/>
      <c r="AJ2951" s="163"/>
      <c r="AK2951" s="164"/>
      <c r="AL2951" s="139"/>
      <c r="AM2951" s="139"/>
      <c r="AN2951" s="139"/>
      <c r="AO2951" s="139"/>
      <c r="BB2951" s="165"/>
      <c r="BC2951" s="161"/>
      <c r="BD2951" s="166"/>
      <c r="BJ2951" s="165"/>
      <c r="BK2951" s="161"/>
      <c r="BL2951" s="166"/>
      <c r="CJ2951" s="413"/>
      <c r="CK2951" s="413"/>
      <c r="CO2951" s="141"/>
    </row>
    <row r="2952" spans="1:93" s="5" customFormat="1" x14ac:dyDescent="0.25">
      <c r="A2952" s="139"/>
      <c r="B2952" s="139"/>
      <c r="C2952" s="139"/>
      <c r="D2952" s="139"/>
      <c r="E2952" s="139"/>
      <c r="F2952" s="139"/>
      <c r="G2952" s="139"/>
      <c r="H2952" s="139"/>
      <c r="I2952" s="139"/>
      <c r="J2952" s="139"/>
      <c r="K2952" s="139"/>
      <c r="L2952" s="139"/>
      <c r="M2952" s="139"/>
      <c r="N2952" s="139"/>
      <c r="O2952" s="139"/>
      <c r="P2952" s="139"/>
      <c r="Q2952" s="139"/>
      <c r="R2952" s="139"/>
      <c r="S2952" s="139"/>
      <c r="T2952" s="139"/>
      <c r="U2952" s="139"/>
      <c r="V2952" s="139"/>
      <c r="W2952" s="139"/>
      <c r="X2952" s="139"/>
      <c r="Y2952" s="139"/>
      <c r="Z2952" s="139"/>
      <c r="AA2952" s="139"/>
      <c r="AB2952" s="139"/>
      <c r="AC2952" s="139"/>
      <c r="AD2952" s="139"/>
      <c r="AE2952" s="139"/>
      <c r="AF2952" s="163"/>
      <c r="AG2952" s="163"/>
      <c r="AH2952" s="163"/>
      <c r="AI2952" s="163"/>
      <c r="AJ2952" s="163"/>
      <c r="AK2952" s="164"/>
      <c r="AL2952" s="139"/>
      <c r="AM2952" s="139"/>
      <c r="AN2952" s="139"/>
      <c r="AO2952" s="139"/>
      <c r="BB2952" s="165"/>
      <c r="BC2952" s="161"/>
      <c r="BD2952" s="166"/>
      <c r="BJ2952" s="165"/>
      <c r="BK2952" s="161"/>
      <c r="BL2952" s="166"/>
      <c r="CJ2952" s="413"/>
      <c r="CK2952" s="413"/>
      <c r="CO2952" s="141"/>
    </row>
    <row r="2953" spans="1:93" s="5" customFormat="1" x14ac:dyDescent="0.25">
      <c r="A2953" s="139"/>
      <c r="B2953" s="139"/>
      <c r="C2953" s="139"/>
      <c r="D2953" s="139"/>
      <c r="E2953" s="139"/>
      <c r="F2953" s="139"/>
      <c r="G2953" s="139"/>
      <c r="H2953" s="139"/>
      <c r="I2953" s="139"/>
      <c r="J2953" s="139"/>
      <c r="K2953" s="139"/>
      <c r="L2953" s="139"/>
      <c r="M2953" s="139"/>
      <c r="N2953" s="139"/>
      <c r="O2953" s="139"/>
      <c r="P2953" s="139"/>
      <c r="Q2953" s="139"/>
      <c r="R2953" s="139"/>
      <c r="S2953" s="139"/>
      <c r="T2953" s="139"/>
      <c r="U2953" s="139"/>
      <c r="V2953" s="139"/>
      <c r="W2953" s="139"/>
      <c r="X2953" s="139"/>
      <c r="Y2953" s="139"/>
      <c r="Z2953" s="139"/>
      <c r="AA2953" s="139"/>
      <c r="AB2953" s="139"/>
      <c r="AC2953" s="139"/>
      <c r="AD2953" s="139"/>
      <c r="AE2953" s="139"/>
      <c r="AF2953" s="163"/>
      <c r="AG2953" s="163"/>
      <c r="AH2953" s="163"/>
      <c r="AI2953" s="163"/>
      <c r="AJ2953" s="163"/>
      <c r="AK2953" s="164"/>
      <c r="AL2953" s="139"/>
      <c r="AM2953" s="139"/>
      <c r="AN2953" s="139"/>
      <c r="AO2953" s="139"/>
      <c r="BB2953" s="165"/>
      <c r="BC2953" s="161"/>
      <c r="BD2953" s="166"/>
      <c r="BJ2953" s="165"/>
      <c r="BK2953" s="161"/>
      <c r="BL2953" s="166"/>
      <c r="CJ2953" s="413"/>
      <c r="CK2953" s="413"/>
      <c r="CO2953" s="141"/>
    </row>
    <row r="2954" spans="1:93" s="5" customFormat="1" x14ac:dyDescent="0.25">
      <c r="A2954" s="139"/>
      <c r="B2954" s="139"/>
      <c r="C2954" s="139"/>
      <c r="D2954" s="139"/>
      <c r="E2954" s="139"/>
      <c r="F2954" s="139"/>
      <c r="G2954" s="139"/>
      <c r="H2954" s="139"/>
      <c r="I2954" s="139"/>
      <c r="J2954" s="139"/>
      <c r="K2954" s="139"/>
      <c r="L2954" s="139"/>
      <c r="M2954" s="139"/>
      <c r="N2954" s="139"/>
      <c r="O2954" s="139"/>
      <c r="P2954" s="139"/>
      <c r="Q2954" s="139"/>
      <c r="R2954" s="139"/>
      <c r="S2954" s="139"/>
      <c r="T2954" s="139"/>
      <c r="U2954" s="139"/>
      <c r="V2954" s="139"/>
      <c r="W2954" s="139"/>
      <c r="X2954" s="139"/>
      <c r="Y2954" s="139"/>
      <c r="Z2954" s="139"/>
      <c r="AA2954" s="139"/>
      <c r="AB2954" s="139"/>
      <c r="AC2954" s="139"/>
      <c r="AD2954" s="139"/>
      <c r="AE2954" s="139"/>
      <c r="AF2954" s="163"/>
      <c r="AG2954" s="163"/>
      <c r="AH2954" s="163"/>
      <c r="AI2954" s="163"/>
      <c r="AJ2954" s="163"/>
      <c r="AK2954" s="164"/>
      <c r="AL2954" s="139"/>
      <c r="AM2954" s="139"/>
      <c r="AN2954" s="139"/>
      <c r="AO2954" s="139"/>
      <c r="BB2954" s="165"/>
      <c r="BC2954" s="161"/>
      <c r="BD2954" s="166"/>
      <c r="BJ2954" s="165"/>
      <c r="BK2954" s="161"/>
      <c r="BL2954" s="166"/>
      <c r="CJ2954" s="413"/>
      <c r="CK2954" s="413"/>
      <c r="CO2954" s="141"/>
    </row>
    <row r="2955" spans="1:93" s="5" customFormat="1" x14ac:dyDescent="0.25">
      <c r="A2955" s="139"/>
      <c r="B2955" s="139"/>
      <c r="C2955" s="139"/>
      <c r="D2955" s="139"/>
      <c r="E2955" s="139"/>
      <c r="F2955" s="139"/>
      <c r="G2955" s="139"/>
      <c r="H2955" s="139"/>
      <c r="I2955" s="139"/>
      <c r="J2955" s="139"/>
      <c r="K2955" s="139"/>
      <c r="L2955" s="139"/>
      <c r="M2955" s="139"/>
      <c r="N2955" s="139"/>
      <c r="O2955" s="139"/>
      <c r="P2955" s="139"/>
      <c r="Q2955" s="139"/>
      <c r="R2955" s="139"/>
      <c r="S2955" s="139"/>
      <c r="T2955" s="139"/>
      <c r="U2955" s="139"/>
      <c r="V2955" s="139"/>
      <c r="W2955" s="139"/>
      <c r="X2955" s="139"/>
      <c r="Y2955" s="139"/>
      <c r="Z2955" s="139"/>
      <c r="AA2955" s="139"/>
      <c r="AB2955" s="139"/>
      <c r="AC2955" s="139"/>
      <c r="AD2955" s="139"/>
      <c r="AE2955" s="139"/>
      <c r="AF2955" s="163"/>
      <c r="AG2955" s="163"/>
      <c r="AH2955" s="163"/>
      <c r="AI2955" s="163"/>
      <c r="AJ2955" s="163"/>
      <c r="AK2955" s="164"/>
      <c r="AL2955" s="139"/>
      <c r="AM2955" s="139"/>
      <c r="AN2955" s="139"/>
      <c r="AO2955" s="139"/>
      <c r="BB2955" s="165"/>
      <c r="BC2955" s="161"/>
      <c r="BD2955" s="166"/>
      <c r="BJ2955" s="165"/>
      <c r="BK2955" s="161"/>
      <c r="BL2955" s="166"/>
      <c r="CJ2955" s="413"/>
      <c r="CK2955" s="413"/>
      <c r="CO2955" s="141"/>
    </row>
    <row r="2956" spans="1:93" s="5" customFormat="1" x14ac:dyDescent="0.25">
      <c r="A2956" s="139"/>
      <c r="B2956" s="139"/>
      <c r="C2956" s="139"/>
      <c r="D2956" s="139"/>
      <c r="E2956" s="139"/>
      <c r="F2956" s="139"/>
      <c r="G2956" s="139"/>
      <c r="H2956" s="139"/>
      <c r="I2956" s="139"/>
      <c r="J2956" s="139"/>
      <c r="K2956" s="139"/>
      <c r="L2956" s="139"/>
      <c r="M2956" s="139"/>
      <c r="N2956" s="139"/>
      <c r="O2956" s="139"/>
      <c r="P2956" s="139"/>
      <c r="Q2956" s="139"/>
      <c r="R2956" s="139"/>
      <c r="S2956" s="139"/>
      <c r="T2956" s="139"/>
      <c r="U2956" s="139"/>
      <c r="V2956" s="139"/>
      <c r="W2956" s="139"/>
      <c r="X2956" s="139"/>
      <c r="Y2956" s="139"/>
      <c r="Z2956" s="139"/>
      <c r="AA2956" s="139"/>
      <c r="AB2956" s="139"/>
      <c r="AC2956" s="139"/>
      <c r="AD2956" s="139"/>
      <c r="AE2956" s="139"/>
      <c r="AF2956" s="163"/>
      <c r="AG2956" s="163"/>
      <c r="AH2956" s="163"/>
      <c r="AI2956" s="163"/>
      <c r="AJ2956" s="163"/>
      <c r="AK2956" s="164"/>
      <c r="AL2956" s="139"/>
      <c r="AM2956" s="139"/>
      <c r="AN2956" s="139"/>
      <c r="AO2956" s="139"/>
      <c r="BB2956" s="165"/>
      <c r="BC2956" s="161"/>
      <c r="BD2956" s="166"/>
      <c r="BJ2956" s="165"/>
      <c r="BK2956" s="161"/>
      <c r="BL2956" s="166"/>
      <c r="CJ2956" s="413"/>
      <c r="CK2956" s="413"/>
      <c r="CO2956" s="141"/>
    </row>
    <row r="2957" spans="1:93" s="5" customFormat="1" x14ac:dyDescent="0.25">
      <c r="A2957" s="139"/>
      <c r="B2957" s="139"/>
      <c r="C2957" s="139"/>
      <c r="D2957" s="139"/>
      <c r="E2957" s="139"/>
      <c r="F2957" s="139"/>
      <c r="G2957" s="139"/>
      <c r="H2957" s="139"/>
      <c r="I2957" s="139"/>
      <c r="J2957" s="139"/>
      <c r="K2957" s="139"/>
      <c r="L2957" s="139"/>
      <c r="M2957" s="139"/>
      <c r="N2957" s="139"/>
      <c r="O2957" s="139"/>
      <c r="P2957" s="139"/>
      <c r="Q2957" s="139"/>
      <c r="R2957" s="139"/>
      <c r="S2957" s="139"/>
      <c r="T2957" s="139"/>
      <c r="U2957" s="139"/>
      <c r="V2957" s="139"/>
      <c r="W2957" s="139"/>
      <c r="X2957" s="139"/>
      <c r="Y2957" s="139"/>
      <c r="Z2957" s="139"/>
      <c r="AA2957" s="139"/>
      <c r="AB2957" s="139"/>
      <c r="AC2957" s="139"/>
      <c r="AD2957" s="139"/>
      <c r="AE2957" s="139"/>
      <c r="AF2957" s="163"/>
      <c r="AG2957" s="163"/>
      <c r="AH2957" s="163"/>
      <c r="AI2957" s="163"/>
      <c r="AJ2957" s="163"/>
      <c r="AK2957" s="164"/>
      <c r="AL2957" s="139"/>
      <c r="AM2957" s="139"/>
      <c r="AN2957" s="139"/>
      <c r="AO2957" s="139"/>
      <c r="BB2957" s="165"/>
      <c r="BC2957" s="161"/>
      <c r="BD2957" s="166"/>
      <c r="BJ2957" s="165"/>
      <c r="BK2957" s="161"/>
      <c r="BL2957" s="166"/>
      <c r="CJ2957" s="413"/>
      <c r="CK2957" s="413"/>
      <c r="CO2957" s="141"/>
    </row>
    <row r="2958" spans="1:93" s="5" customFormat="1" x14ac:dyDescent="0.25">
      <c r="A2958" s="139"/>
      <c r="B2958" s="139"/>
      <c r="C2958" s="139"/>
      <c r="D2958" s="139"/>
      <c r="E2958" s="139"/>
      <c r="F2958" s="139"/>
      <c r="G2958" s="139"/>
      <c r="H2958" s="139"/>
      <c r="I2958" s="139"/>
      <c r="J2958" s="139"/>
      <c r="K2958" s="139"/>
      <c r="L2958" s="139"/>
      <c r="M2958" s="139"/>
      <c r="N2958" s="139"/>
      <c r="O2958" s="139"/>
      <c r="P2958" s="139"/>
      <c r="Q2958" s="139"/>
      <c r="R2958" s="139"/>
      <c r="S2958" s="139"/>
      <c r="T2958" s="139"/>
      <c r="U2958" s="139"/>
      <c r="V2958" s="139"/>
      <c r="W2958" s="139"/>
      <c r="X2958" s="139"/>
      <c r="Y2958" s="139"/>
      <c r="Z2958" s="139"/>
      <c r="AA2958" s="139"/>
      <c r="AB2958" s="139"/>
      <c r="AC2958" s="139"/>
      <c r="AD2958" s="139"/>
      <c r="AE2958" s="139"/>
      <c r="AF2958" s="163"/>
      <c r="AG2958" s="163"/>
      <c r="AH2958" s="163"/>
      <c r="AI2958" s="163"/>
      <c r="AJ2958" s="163"/>
      <c r="AK2958" s="164"/>
      <c r="AL2958" s="139"/>
      <c r="AM2958" s="139"/>
      <c r="AN2958" s="139"/>
      <c r="AO2958" s="139"/>
      <c r="BB2958" s="165"/>
      <c r="BC2958" s="161"/>
      <c r="BD2958" s="166"/>
      <c r="BJ2958" s="165"/>
      <c r="BK2958" s="161"/>
      <c r="BL2958" s="166"/>
      <c r="CJ2958" s="413"/>
      <c r="CK2958" s="413"/>
      <c r="CO2958" s="141"/>
    </row>
    <row r="2959" spans="1:93" s="5" customFormat="1" x14ac:dyDescent="0.25">
      <c r="A2959" s="139"/>
      <c r="B2959" s="139"/>
      <c r="C2959" s="139"/>
      <c r="D2959" s="139"/>
      <c r="E2959" s="139"/>
      <c r="F2959" s="139"/>
      <c r="G2959" s="139"/>
      <c r="H2959" s="139"/>
      <c r="I2959" s="139"/>
      <c r="J2959" s="139"/>
      <c r="K2959" s="139"/>
      <c r="L2959" s="139"/>
      <c r="M2959" s="139"/>
      <c r="N2959" s="139"/>
      <c r="O2959" s="139"/>
      <c r="P2959" s="139"/>
      <c r="Q2959" s="139"/>
      <c r="R2959" s="139"/>
      <c r="S2959" s="139"/>
      <c r="T2959" s="139"/>
      <c r="U2959" s="139"/>
      <c r="V2959" s="139"/>
      <c r="W2959" s="139"/>
      <c r="X2959" s="139"/>
      <c r="Y2959" s="139"/>
      <c r="Z2959" s="139"/>
      <c r="AA2959" s="139"/>
      <c r="AB2959" s="139"/>
      <c r="AC2959" s="139"/>
      <c r="AD2959" s="139"/>
      <c r="AE2959" s="139"/>
      <c r="AF2959" s="163"/>
      <c r="AG2959" s="163"/>
      <c r="AH2959" s="163"/>
      <c r="AI2959" s="163"/>
      <c r="AJ2959" s="163"/>
      <c r="AK2959" s="164"/>
      <c r="AL2959" s="139"/>
      <c r="AM2959" s="139"/>
      <c r="AN2959" s="139"/>
      <c r="AO2959" s="139"/>
      <c r="BB2959" s="165"/>
      <c r="BC2959" s="161"/>
      <c r="BD2959" s="166"/>
      <c r="BJ2959" s="165"/>
      <c r="BK2959" s="161"/>
      <c r="BL2959" s="166"/>
      <c r="CJ2959" s="413"/>
      <c r="CK2959" s="413"/>
      <c r="CO2959" s="141"/>
    </row>
    <row r="2960" spans="1:93" s="5" customFormat="1" x14ac:dyDescent="0.25">
      <c r="A2960" s="139"/>
      <c r="B2960" s="139"/>
      <c r="C2960" s="139"/>
      <c r="D2960" s="139"/>
      <c r="E2960" s="139"/>
      <c r="F2960" s="139"/>
      <c r="G2960" s="139"/>
      <c r="H2960" s="139"/>
      <c r="I2960" s="139"/>
      <c r="J2960" s="139"/>
      <c r="K2960" s="139"/>
      <c r="L2960" s="139"/>
      <c r="M2960" s="139"/>
      <c r="N2960" s="139"/>
      <c r="O2960" s="139"/>
      <c r="P2960" s="139"/>
      <c r="Q2960" s="139"/>
      <c r="R2960" s="139"/>
      <c r="S2960" s="139"/>
      <c r="T2960" s="139"/>
      <c r="U2960" s="139"/>
      <c r="V2960" s="139"/>
      <c r="W2960" s="139"/>
      <c r="X2960" s="139"/>
      <c r="Y2960" s="139"/>
      <c r="Z2960" s="139"/>
      <c r="AA2960" s="139"/>
      <c r="AB2960" s="139"/>
      <c r="AC2960" s="139"/>
      <c r="AD2960" s="139"/>
      <c r="AE2960" s="139"/>
      <c r="AF2960" s="163"/>
      <c r="AG2960" s="163"/>
      <c r="AH2960" s="163"/>
      <c r="AI2960" s="163"/>
      <c r="AJ2960" s="163"/>
      <c r="AK2960" s="164"/>
      <c r="AL2960" s="139"/>
      <c r="AM2960" s="139"/>
      <c r="AN2960" s="139"/>
      <c r="AO2960" s="139"/>
      <c r="BB2960" s="165"/>
      <c r="BC2960" s="161"/>
      <c r="BD2960" s="166"/>
      <c r="BJ2960" s="165"/>
      <c r="BK2960" s="161"/>
      <c r="BL2960" s="166"/>
      <c r="CJ2960" s="413"/>
      <c r="CK2960" s="413"/>
      <c r="CO2960" s="141"/>
    </row>
    <row r="2961" spans="1:93" s="5" customFormat="1" x14ac:dyDescent="0.25">
      <c r="A2961" s="139"/>
      <c r="B2961" s="139"/>
      <c r="C2961" s="139"/>
      <c r="D2961" s="139"/>
      <c r="E2961" s="139"/>
      <c r="F2961" s="139"/>
      <c r="G2961" s="139"/>
      <c r="H2961" s="139"/>
      <c r="I2961" s="139"/>
      <c r="J2961" s="139"/>
      <c r="K2961" s="139"/>
      <c r="L2961" s="139"/>
      <c r="M2961" s="139"/>
      <c r="N2961" s="139"/>
      <c r="O2961" s="139"/>
      <c r="P2961" s="139"/>
      <c r="Q2961" s="139"/>
      <c r="R2961" s="139"/>
      <c r="S2961" s="139"/>
      <c r="T2961" s="139"/>
      <c r="U2961" s="139"/>
      <c r="V2961" s="139"/>
      <c r="W2961" s="139"/>
      <c r="X2961" s="139"/>
      <c r="Y2961" s="139"/>
      <c r="Z2961" s="139"/>
      <c r="AA2961" s="139"/>
      <c r="AB2961" s="139"/>
      <c r="AC2961" s="139"/>
      <c r="AD2961" s="139"/>
      <c r="AE2961" s="139"/>
      <c r="AF2961" s="163"/>
      <c r="AG2961" s="163"/>
      <c r="AH2961" s="163"/>
      <c r="AI2961" s="163"/>
      <c r="AJ2961" s="163"/>
      <c r="AK2961" s="164"/>
      <c r="AL2961" s="139"/>
      <c r="AM2961" s="139"/>
      <c r="AN2961" s="139"/>
      <c r="AO2961" s="139"/>
      <c r="BB2961" s="165"/>
      <c r="BC2961" s="161"/>
      <c r="BD2961" s="166"/>
      <c r="BJ2961" s="165"/>
      <c r="BK2961" s="161"/>
      <c r="BL2961" s="166"/>
      <c r="CJ2961" s="413"/>
      <c r="CK2961" s="413"/>
      <c r="CO2961" s="141"/>
    </row>
    <row r="2962" spans="1:93" s="5" customFormat="1" x14ac:dyDescent="0.25">
      <c r="A2962" s="139"/>
      <c r="B2962" s="139"/>
      <c r="C2962" s="139"/>
      <c r="D2962" s="139"/>
      <c r="E2962" s="139"/>
      <c r="F2962" s="139"/>
      <c r="G2962" s="139"/>
      <c r="H2962" s="139"/>
      <c r="I2962" s="139"/>
      <c r="J2962" s="139"/>
      <c r="K2962" s="139"/>
      <c r="L2962" s="139"/>
      <c r="M2962" s="139"/>
      <c r="N2962" s="139"/>
      <c r="O2962" s="139"/>
      <c r="P2962" s="139"/>
      <c r="Q2962" s="139"/>
      <c r="R2962" s="139"/>
      <c r="S2962" s="139"/>
      <c r="T2962" s="139"/>
      <c r="U2962" s="139"/>
      <c r="V2962" s="139"/>
      <c r="W2962" s="139"/>
      <c r="X2962" s="139"/>
      <c r="Y2962" s="139"/>
      <c r="Z2962" s="139"/>
      <c r="AA2962" s="139"/>
      <c r="AB2962" s="139"/>
      <c r="AC2962" s="139"/>
      <c r="AD2962" s="139"/>
      <c r="AE2962" s="139"/>
      <c r="AF2962" s="163"/>
      <c r="AG2962" s="163"/>
      <c r="AH2962" s="163"/>
      <c r="AI2962" s="163"/>
      <c r="AJ2962" s="163"/>
      <c r="AK2962" s="164"/>
      <c r="AL2962" s="139"/>
      <c r="AM2962" s="139"/>
      <c r="AN2962" s="139"/>
      <c r="AO2962" s="139"/>
      <c r="BB2962" s="165"/>
      <c r="BC2962" s="161"/>
      <c r="BD2962" s="166"/>
      <c r="BJ2962" s="165"/>
      <c r="BK2962" s="161"/>
      <c r="BL2962" s="166"/>
      <c r="CJ2962" s="413"/>
      <c r="CK2962" s="413"/>
      <c r="CO2962" s="141"/>
    </row>
    <row r="2963" spans="1:93" s="5" customFormat="1" x14ac:dyDescent="0.25">
      <c r="A2963" s="139"/>
      <c r="B2963" s="139"/>
      <c r="C2963" s="139"/>
      <c r="D2963" s="139"/>
      <c r="E2963" s="139"/>
      <c r="F2963" s="139"/>
      <c r="G2963" s="139"/>
      <c r="H2963" s="139"/>
      <c r="I2963" s="139"/>
      <c r="J2963" s="139"/>
      <c r="K2963" s="139"/>
      <c r="L2963" s="139"/>
      <c r="M2963" s="139"/>
      <c r="N2963" s="139"/>
      <c r="O2963" s="139"/>
      <c r="P2963" s="139"/>
      <c r="Q2963" s="139"/>
      <c r="R2963" s="139"/>
      <c r="S2963" s="139"/>
      <c r="T2963" s="139"/>
      <c r="U2963" s="139"/>
      <c r="V2963" s="139"/>
      <c r="W2963" s="139"/>
      <c r="X2963" s="139"/>
      <c r="Y2963" s="139"/>
      <c r="Z2963" s="139"/>
      <c r="AA2963" s="139"/>
      <c r="AB2963" s="139"/>
      <c r="AC2963" s="139"/>
      <c r="AD2963" s="139"/>
      <c r="AE2963" s="139"/>
      <c r="AF2963" s="163"/>
      <c r="AG2963" s="163"/>
      <c r="AH2963" s="163"/>
      <c r="AI2963" s="163"/>
      <c r="AJ2963" s="163"/>
      <c r="AK2963" s="164"/>
      <c r="AL2963" s="139"/>
      <c r="AM2963" s="139"/>
      <c r="AN2963" s="139"/>
      <c r="AO2963" s="139"/>
      <c r="BB2963" s="165"/>
      <c r="BC2963" s="161"/>
      <c r="BD2963" s="166"/>
      <c r="BJ2963" s="165"/>
      <c r="BK2963" s="161"/>
      <c r="BL2963" s="166"/>
      <c r="CJ2963" s="413"/>
      <c r="CK2963" s="413"/>
      <c r="CO2963" s="141"/>
    </row>
    <row r="2964" spans="1:93" s="5" customFormat="1" x14ac:dyDescent="0.25">
      <c r="A2964" s="139"/>
      <c r="B2964" s="139"/>
      <c r="C2964" s="139"/>
      <c r="D2964" s="139"/>
      <c r="E2964" s="139"/>
      <c r="F2964" s="139"/>
      <c r="G2964" s="139"/>
      <c r="H2964" s="139"/>
      <c r="I2964" s="139"/>
      <c r="J2964" s="139"/>
      <c r="K2964" s="139"/>
      <c r="L2964" s="139"/>
      <c r="M2964" s="139"/>
      <c r="N2964" s="139"/>
      <c r="O2964" s="139"/>
      <c r="P2964" s="139"/>
      <c r="Q2964" s="139"/>
      <c r="R2964" s="139"/>
      <c r="S2964" s="139"/>
      <c r="T2964" s="139"/>
      <c r="U2964" s="139"/>
      <c r="V2964" s="139"/>
      <c r="W2964" s="139"/>
      <c r="X2964" s="139"/>
      <c r="Y2964" s="139"/>
      <c r="Z2964" s="139"/>
      <c r="AA2964" s="139"/>
      <c r="AB2964" s="139"/>
      <c r="AC2964" s="139"/>
      <c r="AD2964" s="139"/>
      <c r="AE2964" s="139"/>
      <c r="AF2964" s="163"/>
      <c r="AG2964" s="163"/>
      <c r="AH2964" s="163"/>
      <c r="AI2964" s="163"/>
      <c r="AJ2964" s="163"/>
      <c r="AK2964" s="164"/>
      <c r="AL2964" s="139"/>
      <c r="AM2964" s="139"/>
      <c r="AN2964" s="139"/>
      <c r="AO2964" s="139"/>
      <c r="BB2964" s="165"/>
      <c r="BC2964" s="161"/>
      <c r="BD2964" s="166"/>
      <c r="BJ2964" s="165"/>
      <c r="BK2964" s="161"/>
      <c r="BL2964" s="166"/>
      <c r="CJ2964" s="413"/>
      <c r="CK2964" s="413"/>
      <c r="CO2964" s="141"/>
    </row>
    <row r="2965" spans="1:93" s="5" customFormat="1" x14ac:dyDescent="0.25">
      <c r="A2965" s="139"/>
      <c r="B2965" s="139"/>
      <c r="C2965" s="139"/>
      <c r="D2965" s="139"/>
      <c r="E2965" s="139"/>
      <c r="F2965" s="139"/>
      <c r="G2965" s="139"/>
      <c r="H2965" s="139"/>
      <c r="I2965" s="139"/>
      <c r="J2965" s="139"/>
      <c r="K2965" s="139"/>
      <c r="L2965" s="139"/>
      <c r="M2965" s="139"/>
      <c r="N2965" s="139"/>
      <c r="O2965" s="139"/>
      <c r="P2965" s="139"/>
      <c r="Q2965" s="139"/>
      <c r="R2965" s="139"/>
      <c r="S2965" s="139"/>
      <c r="T2965" s="139"/>
      <c r="U2965" s="139"/>
      <c r="V2965" s="139"/>
      <c r="W2965" s="139"/>
      <c r="X2965" s="139"/>
      <c r="Y2965" s="139"/>
      <c r="Z2965" s="139"/>
      <c r="AA2965" s="139"/>
      <c r="AB2965" s="139"/>
      <c r="AC2965" s="139"/>
      <c r="AD2965" s="139"/>
      <c r="AE2965" s="139"/>
      <c r="AF2965" s="163"/>
      <c r="AG2965" s="163"/>
      <c r="AH2965" s="163"/>
      <c r="AI2965" s="163"/>
      <c r="AJ2965" s="163"/>
      <c r="AK2965" s="164"/>
      <c r="AL2965" s="139"/>
      <c r="AM2965" s="139"/>
      <c r="AN2965" s="139"/>
      <c r="AO2965" s="139"/>
      <c r="BB2965" s="165"/>
      <c r="BC2965" s="161"/>
      <c r="BD2965" s="166"/>
      <c r="BJ2965" s="165"/>
      <c r="BK2965" s="161"/>
      <c r="BL2965" s="166"/>
      <c r="CJ2965" s="413"/>
      <c r="CK2965" s="413"/>
      <c r="CO2965" s="141"/>
    </row>
    <row r="2966" spans="1:93" s="5" customFormat="1" x14ac:dyDescent="0.25">
      <c r="A2966" s="139"/>
      <c r="B2966" s="139"/>
      <c r="C2966" s="139"/>
      <c r="D2966" s="139"/>
      <c r="E2966" s="139"/>
      <c r="F2966" s="139"/>
      <c r="G2966" s="139"/>
      <c r="H2966" s="139"/>
      <c r="I2966" s="139"/>
      <c r="J2966" s="139"/>
      <c r="K2966" s="139"/>
      <c r="L2966" s="139"/>
      <c r="M2966" s="139"/>
      <c r="N2966" s="139"/>
      <c r="O2966" s="139"/>
      <c r="P2966" s="139"/>
      <c r="Q2966" s="139"/>
      <c r="R2966" s="139"/>
      <c r="S2966" s="139"/>
      <c r="T2966" s="139"/>
      <c r="U2966" s="139"/>
      <c r="V2966" s="139"/>
      <c r="W2966" s="139"/>
      <c r="X2966" s="139"/>
      <c r="Y2966" s="139"/>
      <c r="Z2966" s="139"/>
      <c r="AA2966" s="139"/>
      <c r="AB2966" s="139"/>
      <c r="AC2966" s="139"/>
      <c r="AD2966" s="139"/>
      <c r="AE2966" s="139"/>
      <c r="AF2966" s="163"/>
      <c r="AG2966" s="163"/>
      <c r="AH2966" s="163"/>
      <c r="AI2966" s="163"/>
      <c r="AJ2966" s="163"/>
      <c r="AK2966" s="164"/>
      <c r="AL2966" s="139"/>
      <c r="AM2966" s="139"/>
      <c r="AN2966" s="139"/>
      <c r="AO2966" s="139"/>
      <c r="BB2966" s="165"/>
      <c r="BC2966" s="161"/>
      <c r="BD2966" s="166"/>
      <c r="BJ2966" s="165"/>
      <c r="BK2966" s="161"/>
      <c r="BL2966" s="166"/>
      <c r="CJ2966" s="413"/>
      <c r="CK2966" s="413"/>
      <c r="CO2966" s="141"/>
    </row>
    <row r="2967" spans="1:93" s="5" customFormat="1" x14ac:dyDescent="0.25">
      <c r="A2967" s="139"/>
      <c r="B2967" s="139"/>
      <c r="C2967" s="139"/>
      <c r="D2967" s="139"/>
      <c r="E2967" s="139"/>
      <c r="F2967" s="139"/>
      <c r="G2967" s="139"/>
      <c r="H2967" s="139"/>
      <c r="I2967" s="139"/>
      <c r="J2967" s="139"/>
      <c r="K2967" s="139"/>
      <c r="L2967" s="139"/>
      <c r="M2967" s="139"/>
      <c r="N2967" s="139"/>
      <c r="O2967" s="139"/>
      <c r="P2967" s="139"/>
      <c r="Q2967" s="139"/>
      <c r="R2967" s="139"/>
      <c r="S2967" s="139"/>
      <c r="T2967" s="139"/>
      <c r="U2967" s="139"/>
      <c r="V2967" s="139"/>
      <c r="W2967" s="139"/>
      <c r="X2967" s="139"/>
      <c r="Y2967" s="139"/>
      <c r="Z2967" s="139"/>
      <c r="AA2967" s="139"/>
      <c r="AB2967" s="139"/>
      <c r="AC2967" s="139"/>
      <c r="AD2967" s="139"/>
      <c r="AE2967" s="139"/>
      <c r="AF2967" s="163"/>
      <c r="AG2967" s="163"/>
      <c r="AH2967" s="163"/>
      <c r="AI2967" s="163"/>
      <c r="AJ2967" s="163"/>
      <c r="AK2967" s="164"/>
      <c r="AL2967" s="139"/>
      <c r="AM2967" s="139"/>
      <c r="AN2967" s="139"/>
      <c r="AO2967" s="139"/>
      <c r="BB2967" s="165"/>
      <c r="BC2967" s="161"/>
      <c r="BD2967" s="166"/>
      <c r="BJ2967" s="165"/>
      <c r="BK2967" s="161"/>
      <c r="BL2967" s="166"/>
      <c r="CJ2967" s="413"/>
      <c r="CK2967" s="413"/>
      <c r="CO2967" s="141"/>
    </row>
    <row r="2968" spans="1:93" s="5" customFormat="1" x14ac:dyDescent="0.25">
      <c r="A2968" s="139"/>
      <c r="B2968" s="139"/>
      <c r="C2968" s="139"/>
      <c r="D2968" s="139"/>
      <c r="E2968" s="139"/>
      <c r="F2968" s="139"/>
      <c r="G2968" s="139"/>
      <c r="H2968" s="139"/>
      <c r="I2968" s="139"/>
      <c r="J2968" s="139"/>
      <c r="K2968" s="139"/>
      <c r="L2968" s="139"/>
      <c r="M2968" s="139"/>
      <c r="N2968" s="139"/>
      <c r="O2968" s="139"/>
      <c r="P2968" s="139"/>
      <c r="Q2968" s="139"/>
      <c r="R2968" s="139"/>
      <c r="S2968" s="139"/>
      <c r="T2968" s="139"/>
      <c r="U2968" s="139"/>
      <c r="V2968" s="139"/>
      <c r="W2968" s="139"/>
      <c r="X2968" s="139"/>
      <c r="Y2968" s="139"/>
      <c r="Z2968" s="139"/>
      <c r="AA2968" s="139"/>
      <c r="AB2968" s="139"/>
      <c r="AC2968" s="139"/>
      <c r="AD2968" s="139"/>
      <c r="AE2968" s="139"/>
      <c r="AF2968" s="163"/>
      <c r="AG2968" s="163"/>
      <c r="AH2968" s="163"/>
      <c r="AI2968" s="163"/>
      <c r="AJ2968" s="163"/>
      <c r="AK2968" s="164"/>
      <c r="AL2968" s="139"/>
      <c r="AM2968" s="139"/>
      <c r="AN2968" s="139"/>
      <c r="AO2968" s="139"/>
      <c r="BB2968" s="165"/>
      <c r="BC2968" s="161"/>
      <c r="BD2968" s="166"/>
      <c r="BJ2968" s="165"/>
      <c r="BK2968" s="161"/>
      <c r="BL2968" s="166"/>
      <c r="CJ2968" s="413"/>
      <c r="CK2968" s="413"/>
      <c r="CO2968" s="141"/>
    </row>
    <row r="2969" spans="1:93" s="5" customFormat="1" x14ac:dyDescent="0.25">
      <c r="A2969" s="139"/>
      <c r="B2969" s="139"/>
      <c r="C2969" s="139"/>
      <c r="D2969" s="139"/>
      <c r="E2969" s="139"/>
      <c r="F2969" s="139"/>
      <c r="G2969" s="139"/>
      <c r="H2969" s="139"/>
      <c r="I2969" s="139"/>
      <c r="J2969" s="139"/>
      <c r="K2969" s="139"/>
      <c r="L2969" s="139"/>
      <c r="M2969" s="139"/>
      <c r="N2969" s="139"/>
      <c r="O2969" s="139"/>
      <c r="P2969" s="139"/>
      <c r="Q2969" s="139"/>
      <c r="R2969" s="139"/>
      <c r="S2969" s="139"/>
      <c r="T2969" s="139"/>
      <c r="U2969" s="139"/>
      <c r="V2969" s="139"/>
      <c r="W2969" s="139"/>
      <c r="X2969" s="139"/>
      <c r="Y2969" s="139"/>
      <c r="Z2969" s="139"/>
      <c r="AA2969" s="139"/>
      <c r="AB2969" s="139"/>
      <c r="AC2969" s="139"/>
      <c r="AD2969" s="139"/>
      <c r="AE2969" s="139"/>
      <c r="AF2969" s="163"/>
      <c r="AG2969" s="163"/>
      <c r="AH2969" s="163"/>
      <c r="AI2969" s="163"/>
      <c r="AJ2969" s="163"/>
      <c r="AK2969" s="164"/>
      <c r="AL2969" s="139"/>
      <c r="AM2969" s="139"/>
      <c r="AN2969" s="139"/>
      <c r="AO2969" s="139"/>
      <c r="BB2969" s="165"/>
      <c r="BC2969" s="161"/>
      <c r="BD2969" s="166"/>
      <c r="BJ2969" s="165"/>
      <c r="BK2969" s="161"/>
      <c r="BL2969" s="166"/>
      <c r="CJ2969" s="413"/>
      <c r="CK2969" s="413"/>
      <c r="CO2969" s="141"/>
    </row>
    <row r="2970" spans="1:93" s="5" customFormat="1" x14ac:dyDescent="0.25">
      <c r="A2970" s="139"/>
      <c r="B2970" s="139"/>
      <c r="C2970" s="139"/>
      <c r="D2970" s="139"/>
      <c r="E2970" s="139"/>
      <c r="F2970" s="139"/>
      <c r="G2970" s="139"/>
      <c r="H2970" s="139"/>
      <c r="I2970" s="139"/>
      <c r="J2970" s="139"/>
      <c r="K2970" s="139"/>
      <c r="L2970" s="139"/>
      <c r="M2970" s="139"/>
      <c r="N2970" s="139"/>
      <c r="O2970" s="139"/>
      <c r="P2970" s="139"/>
      <c r="Q2970" s="139"/>
      <c r="R2970" s="139"/>
      <c r="S2970" s="139"/>
      <c r="T2970" s="139"/>
      <c r="U2970" s="139"/>
      <c r="V2970" s="139"/>
      <c r="W2970" s="139"/>
      <c r="X2970" s="139"/>
      <c r="Y2970" s="139"/>
      <c r="Z2970" s="139"/>
      <c r="AA2970" s="139"/>
      <c r="AB2970" s="139"/>
      <c r="AC2970" s="139"/>
      <c r="AD2970" s="139"/>
      <c r="AE2970" s="139"/>
      <c r="AF2970" s="163"/>
      <c r="AG2970" s="163"/>
      <c r="AH2970" s="163"/>
      <c r="AI2970" s="163"/>
      <c r="AJ2970" s="163"/>
      <c r="AK2970" s="164"/>
      <c r="AL2970" s="139"/>
      <c r="AM2970" s="139"/>
      <c r="AN2970" s="139"/>
      <c r="AO2970" s="139"/>
      <c r="BB2970" s="165"/>
      <c r="BC2970" s="161"/>
      <c r="BD2970" s="166"/>
      <c r="BJ2970" s="165"/>
      <c r="BK2970" s="161"/>
      <c r="BL2970" s="166"/>
      <c r="CJ2970" s="413"/>
      <c r="CK2970" s="413"/>
      <c r="CO2970" s="141"/>
    </row>
    <row r="2971" spans="1:93" s="5" customFormat="1" x14ac:dyDescent="0.25">
      <c r="A2971" s="139"/>
      <c r="B2971" s="139"/>
      <c r="C2971" s="139"/>
      <c r="D2971" s="139"/>
      <c r="E2971" s="139"/>
      <c r="F2971" s="139"/>
      <c r="G2971" s="139"/>
      <c r="H2971" s="139"/>
      <c r="I2971" s="139"/>
      <c r="J2971" s="139"/>
      <c r="K2971" s="139"/>
      <c r="L2971" s="139"/>
      <c r="M2971" s="139"/>
      <c r="N2971" s="139"/>
      <c r="O2971" s="139"/>
      <c r="P2971" s="139"/>
      <c r="Q2971" s="139"/>
      <c r="R2971" s="139"/>
      <c r="S2971" s="139"/>
      <c r="T2971" s="139"/>
      <c r="U2971" s="139"/>
      <c r="V2971" s="139"/>
      <c r="W2971" s="139"/>
      <c r="X2971" s="139"/>
      <c r="Y2971" s="139"/>
      <c r="Z2971" s="139"/>
      <c r="AA2971" s="139"/>
      <c r="AB2971" s="139"/>
      <c r="AC2971" s="139"/>
      <c r="AD2971" s="139"/>
      <c r="AE2971" s="139"/>
      <c r="AF2971" s="163"/>
      <c r="AG2971" s="163"/>
      <c r="AH2971" s="163"/>
      <c r="AI2971" s="163"/>
      <c r="AJ2971" s="163"/>
      <c r="AK2971" s="164"/>
      <c r="AL2971" s="139"/>
      <c r="AM2971" s="139"/>
      <c r="AN2971" s="139"/>
      <c r="AO2971" s="139"/>
      <c r="BB2971" s="165"/>
      <c r="BC2971" s="161"/>
      <c r="BD2971" s="166"/>
      <c r="BJ2971" s="165"/>
      <c r="BK2971" s="161"/>
      <c r="BL2971" s="166"/>
      <c r="CJ2971" s="413"/>
      <c r="CK2971" s="413"/>
      <c r="CO2971" s="141"/>
    </row>
    <row r="2972" spans="1:93" s="5" customFormat="1" x14ac:dyDescent="0.25">
      <c r="A2972" s="139"/>
      <c r="B2972" s="139"/>
      <c r="C2972" s="139"/>
      <c r="D2972" s="139"/>
      <c r="E2972" s="139"/>
      <c r="F2972" s="139"/>
      <c r="G2972" s="139"/>
      <c r="H2972" s="139"/>
      <c r="I2972" s="139"/>
      <c r="J2972" s="139"/>
      <c r="K2972" s="139"/>
      <c r="L2972" s="139"/>
      <c r="M2972" s="139"/>
      <c r="N2972" s="139"/>
      <c r="O2972" s="139"/>
      <c r="P2972" s="139"/>
      <c r="Q2972" s="139"/>
      <c r="R2972" s="139"/>
      <c r="S2972" s="139"/>
      <c r="T2972" s="139"/>
      <c r="U2972" s="139"/>
      <c r="V2972" s="139"/>
      <c r="W2972" s="139"/>
      <c r="X2972" s="139"/>
      <c r="Y2972" s="139"/>
      <c r="Z2972" s="139"/>
      <c r="AA2972" s="139"/>
      <c r="AB2972" s="139"/>
      <c r="AC2972" s="139"/>
      <c r="AD2972" s="139"/>
      <c r="AE2972" s="139"/>
      <c r="AF2972" s="163"/>
      <c r="AG2972" s="163"/>
      <c r="AH2972" s="163"/>
      <c r="AI2972" s="163"/>
      <c r="AJ2972" s="163"/>
      <c r="AK2972" s="164"/>
      <c r="AL2972" s="139"/>
      <c r="AM2972" s="139"/>
      <c r="AN2972" s="139"/>
      <c r="AO2972" s="139"/>
      <c r="BB2972" s="165"/>
      <c r="BC2972" s="161"/>
      <c r="BD2972" s="166"/>
      <c r="BJ2972" s="165"/>
      <c r="BK2972" s="161"/>
      <c r="BL2972" s="166"/>
      <c r="CJ2972" s="413"/>
      <c r="CK2972" s="413"/>
      <c r="CO2972" s="141"/>
    </row>
    <row r="2973" spans="1:93" s="5" customFormat="1" x14ac:dyDescent="0.25">
      <c r="A2973" s="139"/>
      <c r="B2973" s="139"/>
      <c r="C2973" s="139"/>
      <c r="D2973" s="139"/>
      <c r="E2973" s="139"/>
      <c r="F2973" s="139"/>
      <c r="G2973" s="139"/>
      <c r="H2973" s="139"/>
      <c r="I2973" s="139"/>
      <c r="J2973" s="139"/>
      <c r="K2973" s="139"/>
      <c r="L2973" s="139"/>
      <c r="M2973" s="139"/>
      <c r="N2973" s="139"/>
      <c r="O2973" s="139"/>
      <c r="P2973" s="139"/>
      <c r="Q2973" s="139"/>
      <c r="R2973" s="139"/>
      <c r="S2973" s="139"/>
      <c r="T2973" s="139"/>
      <c r="U2973" s="139"/>
      <c r="V2973" s="139"/>
      <c r="W2973" s="139"/>
      <c r="X2973" s="139"/>
      <c r="Y2973" s="139"/>
      <c r="Z2973" s="139"/>
      <c r="AA2973" s="139"/>
      <c r="AB2973" s="139"/>
      <c r="AC2973" s="139"/>
      <c r="AD2973" s="139"/>
      <c r="AE2973" s="139"/>
      <c r="AF2973" s="163"/>
      <c r="AG2973" s="163"/>
      <c r="AH2973" s="163"/>
      <c r="AI2973" s="163"/>
      <c r="AJ2973" s="163"/>
      <c r="AK2973" s="164"/>
      <c r="AL2973" s="139"/>
      <c r="AM2973" s="139"/>
      <c r="AN2973" s="139"/>
      <c r="AO2973" s="139"/>
      <c r="BB2973" s="165"/>
      <c r="BC2973" s="161"/>
      <c r="BD2973" s="166"/>
      <c r="BJ2973" s="165"/>
      <c r="BK2973" s="161"/>
      <c r="BL2973" s="166"/>
      <c r="CJ2973" s="413"/>
      <c r="CK2973" s="413"/>
      <c r="CO2973" s="141"/>
    </row>
    <row r="2974" spans="1:93" s="5" customFormat="1" x14ac:dyDescent="0.25">
      <c r="A2974" s="139"/>
      <c r="B2974" s="139"/>
      <c r="C2974" s="139"/>
      <c r="D2974" s="139"/>
      <c r="E2974" s="139"/>
      <c r="F2974" s="139"/>
      <c r="G2974" s="139"/>
      <c r="H2974" s="139"/>
      <c r="I2974" s="139"/>
      <c r="J2974" s="139"/>
      <c r="K2974" s="139"/>
      <c r="L2974" s="139"/>
      <c r="M2974" s="139"/>
      <c r="N2974" s="139"/>
      <c r="O2974" s="139"/>
      <c r="P2974" s="139"/>
      <c r="Q2974" s="139"/>
      <c r="R2974" s="139"/>
      <c r="S2974" s="139"/>
      <c r="T2974" s="139"/>
      <c r="U2974" s="139"/>
      <c r="V2974" s="139"/>
      <c r="W2974" s="139"/>
      <c r="X2974" s="139"/>
      <c r="Y2974" s="139"/>
      <c r="Z2974" s="139"/>
      <c r="AA2974" s="139"/>
      <c r="AB2974" s="139"/>
      <c r="AC2974" s="139"/>
      <c r="AD2974" s="139"/>
      <c r="AE2974" s="139"/>
      <c r="AF2974" s="163"/>
      <c r="AG2974" s="163"/>
      <c r="AH2974" s="163"/>
      <c r="AI2974" s="163"/>
      <c r="AJ2974" s="163"/>
      <c r="AK2974" s="164"/>
      <c r="AL2974" s="139"/>
      <c r="AM2974" s="139"/>
      <c r="AN2974" s="139"/>
      <c r="AO2974" s="139"/>
      <c r="BB2974" s="165"/>
      <c r="BC2974" s="161"/>
      <c r="BD2974" s="166"/>
      <c r="BJ2974" s="165"/>
      <c r="BK2974" s="161"/>
      <c r="BL2974" s="166"/>
      <c r="CJ2974" s="413"/>
      <c r="CK2974" s="413"/>
      <c r="CO2974" s="141"/>
    </row>
    <row r="2975" spans="1:93" s="5" customFormat="1" x14ac:dyDescent="0.25">
      <c r="A2975" s="139"/>
      <c r="B2975" s="139"/>
      <c r="C2975" s="139"/>
      <c r="D2975" s="139"/>
      <c r="E2975" s="139"/>
      <c r="F2975" s="139"/>
      <c r="G2975" s="139"/>
      <c r="H2975" s="139"/>
      <c r="I2975" s="139"/>
      <c r="J2975" s="139"/>
      <c r="K2975" s="139"/>
      <c r="L2975" s="139"/>
      <c r="M2975" s="139"/>
      <c r="N2975" s="139"/>
      <c r="O2975" s="139"/>
      <c r="P2975" s="139"/>
      <c r="Q2975" s="139"/>
      <c r="R2975" s="139"/>
      <c r="S2975" s="139"/>
      <c r="T2975" s="139"/>
      <c r="U2975" s="139"/>
      <c r="V2975" s="139"/>
      <c r="W2975" s="139"/>
      <c r="X2975" s="139"/>
      <c r="Y2975" s="139"/>
      <c r="Z2975" s="139"/>
      <c r="AA2975" s="139"/>
      <c r="AB2975" s="139"/>
      <c r="AC2975" s="139"/>
      <c r="AD2975" s="139"/>
      <c r="AE2975" s="139"/>
      <c r="AF2975" s="163"/>
      <c r="AG2975" s="163"/>
      <c r="AH2975" s="163"/>
      <c r="AI2975" s="163"/>
      <c r="AJ2975" s="163"/>
      <c r="AK2975" s="164"/>
      <c r="AL2975" s="139"/>
      <c r="AM2975" s="139"/>
      <c r="AN2975" s="139"/>
      <c r="AO2975" s="139"/>
      <c r="BB2975" s="165"/>
      <c r="BC2975" s="161"/>
      <c r="BD2975" s="166"/>
      <c r="BJ2975" s="165"/>
      <c r="BK2975" s="161"/>
      <c r="BL2975" s="166"/>
      <c r="CJ2975" s="413"/>
      <c r="CK2975" s="413"/>
      <c r="CO2975" s="141"/>
    </row>
    <row r="2976" spans="1:93" s="5" customFormat="1" x14ac:dyDescent="0.25">
      <c r="A2976" s="139"/>
      <c r="B2976" s="139"/>
      <c r="C2976" s="139"/>
      <c r="D2976" s="139"/>
      <c r="E2976" s="139"/>
      <c r="F2976" s="139"/>
      <c r="G2976" s="139"/>
      <c r="H2976" s="139"/>
      <c r="I2976" s="139"/>
      <c r="J2976" s="139"/>
      <c r="K2976" s="139"/>
      <c r="L2976" s="139"/>
      <c r="M2976" s="139"/>
      <c r="N2976" s="139"/>
      <c r="O2976" s="139"/>
      <c r="P2976" s="139"/>
      <c r="Q2976" s="139"/>
      <c r="R2976" s="139"/>
      <c r="S2976" s="139"/>
      <c r="T2976" s="139"/>
      <c r="U2976" s="139"/>
      <c r="V2976" s="139"/>
      <c r="W2976" s="139"/>
      <c r="X2976" s="139"/>
      <c r="Y2976" s="139"/>
      <c r="Z2976" s="139"/>
      <c r="AA2976" s="139"/>
      <c r="AB2976" s="139"/>
      <c r="AC2976" s="139"/>
      <c r="AD2976" s="139"/>
      <c r="AE2976" s="139"/>
      <c r="AF2976" s="163"/>
      <c r="AG2976" s="163"/>
      <c r="AH2976" s="163"/>
      <c r="AI2976" s="163"/>
      <c r="AJ2976" s="163"/>
      <c r="AK2976" s="164"/>
      <c r="AL2976" s="139"/>
      <c r="AM2976" s="139"/>
      <c r="AN2976" s="139"/>
      <c r="AO2976" s="139"/>
      <c r="BB2976" s="165"/>
      <c r="BC2976" s="161"/>
      <c r="BD2976" s="166"/>
      <c r="BJ2976" s="165"/>
      <c r="BK2976" s="161"/>
      <c r="BL2976" s="166"/>
      <c r="CJ2976" s="413"/>
      <c r="CK2976" s="413"/>
      <c r="CO2976" s="141"/>
    </row>
    <row r="2977" spans="1:93" s="5" customFormat="1" x14ac:dyDescent="0.25">
      <c r="A2977" s="139"/>
      <c r="B2977" s="139"/>
      <c r="C2977" s="139"/>
      <c r="D2977" s="139"/>
      <c r="E2977" s="139"/>
      <c r="F2977" s="139"/>
      <c r="G2977" s="139"/>
      <c r="H2977" s="139"/>
      <c r="I2977" s="139"/>
      <c r="J2977" s="139"/>
      <c r="K2977" s="139"/>
      <c r="L2977" s="139"/>
      <c r="M2977" s="139"/>
      <c r="N2977" s="139"/>
      <c r="O2977" s="139"/>
      <c r="P2977" s="139"/>
      <c r="Q2977" s="139"/>
      <c r="R2977" s="139"/>
      <c r="S2977" s="139"/>
      <c r="T2977" s="139"/>
      <c r="U2977" s="139"/>
      <c r="V2977" s="139"/>
      <c r="W2977" s="139"/>
      <c r="X2977" s="139"/>
      <c r="Y2977" s="139"/>
      <c r="Z2977" s="139"/>
      <c r="AA2977" s="139"/>
      <c r="AB2977" s="139"/>
      <c r="AC2977" s="139"/>
      <c r="AD2977" s="139"/>
      <c r="AE2977" s="139"/>
      <c r="AF2977" s="163"/>
      <c r="AG2977" s="163"/>
      <c r="AH2977" s="163"/>
      <c r="AI2977" s="163"/>
      <c r="AJ2977" s="163"/>
      <c r="AK2977" s="164"/>
      <c r="AL2977" s="139"/>
      <c r="AM2977" s="139"/>
      <c r="AN2977" s="139"/>
      <c r="AO2977" s="139"/>
      <c r="BB2977" s="165"/>
      <c r="BC2977" s="161"/>
      <c r="BD2977" s="166"/>
      <c r="BJ2977" s="165"/>
      <c r="BK2977" s="161"/>
      <c r="BL2977" s="166"/>
      <c r="CJ2977" s="413"/>
      <c r="CK2977" s="413"/>
      <c r="CO2977" s="141"/>
    </row>
    <row r="2978" spans="1:93" s="5" customFormat="1" x14ac:dyDescent="0.25">
      <c r="A2978" s="139"/>
      <c r="B2978" s="139"/>
      <c r="C2978" s="139"/>
      <c r="D2978" s="139"/>
      <c r="E2978" s="139"/>
      <c r="F2978" s="139"/>
      <c r="G2978" s="139"/>
      <c r="H2978" s="139"/>
      <c r="I2978" s="139"/>
      <c r="J2978" s="139"/>
      <c r="K2978" s="139"/>
      <c r="L2978" s="139"/>
      <c r="M2978" s="139"/>
      <c r="N2978" s="139"/>
      <c r="O2978" s="139"/>
      <c r="P2978" s="139"/>
      <c r="Q2978" s="139"/>
      <c r="R2978" s="139"/>
      <c r="S2978" s="139"/>
      <c r="T2978" s="139"/>
      <c r="U2978" s="139"/>
      <c r="V2978" s="139"/>
      <c r="W2978" s="139"/>
      <c r="X2978" s="139"/>
      <c r="Y2978" s="139"/>
      <c r="Z2978" s="139"/>
      <c r="AA2978" s="139"/>
      <c r="AB2978" s="139"/>
      <c r="AC2978" s="139"/>
      <c r="AD2978" s="139"/>
      <c r="AE2978" s="139"/>
      <c r="AF2978" s="163"/>
      <c r="AG2978" s="163"/>
      <c r="AH2978" s="163"/>
      <c r="AI2978" s="163"/>
      <c r="AJ2978" s="163"/>
      <c r="AK2978" s="164"/>
      <c r="AL2978" s="139"/>
      <c r="AM2978" s="139"/>
      <c r="AN2978" s="139"/>
      <c r="AO2978" s="139"/>
      <c r="BB2978" s="165"/>
      <c r="BC2978" s="161"/>
      <c r="BD2978" s="166"/>
      <c r="BJ2978" s="165"/>
      <c r="BK2978" s="161"/>
      <c r="BL2978" s="166"/>
      <c r="CJ2978" s="413"/>
      <c r="CK2978" s="413"/>
      <c r="CO2978" s="141"/>
    </row>
    <row r="2979" spans="1:93" s="5" customFormat="1" x14ac:dyDescent="0.25">
      <c r="A2979" s="139"/>
      <c r="B2979" s="139"/>
      <c r="C2979" s="139"/>
      <c r="D2979" s="139"/>
      <c r="E2979" s="139"/>
      <c r="F2979" s="139"/>
      <c r="G2979" s="139"/>
      <c r="H2979" s="139"/>
      <c r="I2979" s="139"/>
      <c r="J2979" s="139"/>
      <c r="K2979" s="139"/>
      <c r="L2979" s="139"/>
      <c r="M2979" s="139"/>
      <c r="N2979" s="139"/>
      <c r="O2979" s="139"/>
      <c r="P2979" s="139"/>
      <c r="Q2979" s="139"/>
      <c r="R2979" s="139"/>
      <c r="S2979" s="139"/>
      <c r="T2979" s="139"/>
      <c r="U2979" s="139"/>
      <c r="V2979" s="139"/>
      <c r="W2979" s="139"/>
      <c r="X2979" s="139"/>
      <c r="Y2979" s="139"/>
      <c r="Z2979" s="139"/>
      <c r="AA2979" s="139"/>
      <c r="AB2979" s="139"/>
      <c r="AC2979" s="139"/>
      <c r="AD2979" s="139"/>
      <c r="AE2979" s="139"/>
      <c r="AF2979" s="163"/>
      <c r="AG2979" s="163"/>
      <c r="AH2979" s="163"/>
      <c r="AI2979" s="163"/>
      <c r="AJ2979" s="163"/>
      <c r="AK2979" s="164"/>
      <c r="AL2979" s="139"/>
      <c r="AM2979" s="139"/>
      <c r="AN2979" s="139"/>
      <c r="AO2979" s="139"/>
      <c r="BB2979" s="165"/>
      <c r="BC2979" s="161"/>
      <c r="BD2979" s="166"/>
      <c r="BJ2979" s="165"/>
      <c r="BK2979" s="161"/>
      <c r="BL2979" s="166"/>
      <c r="CJ2979" s="413"/>
      <c r="CK2979" s="413"/>
      <c r="CO2979" s="141"/>
    </row>
    <row r="2980" spans="1:93" s="5" customFormat="1" x14ac:dyDescent="0.25">
      <c r="A2980" s="139"/>
      <c r="B2980" s="139"/>
      <c r="C2980" s="139"/>
      <c r="D2980" s="139"/>
      <c r="E2980" s="139"/>
      <c r="F2980" s="139"/>
      <c r="G2980" s="139"/>
      <c r="H2980" s="139"/>
      <c r="I2980" s="139"/>
      <c r="J2980" s="139"/>
      <c r="K2980" s="139"/>
      <c r="L2980" s="139"/>
      <c r="M2980" s="139"/>
      <c r="N2980" s="139"/>
      <c r="O2980" s="139"/>
      <c r="P2980" s="139"/>
      <c r="Q2980" s="139"/>
      <c r="R2980" s="139"/>
      <c r="S2980" s="139"/>
      <c r="T2980" s="139"/>
      <c r="U2980" s="139"/>
      <c r="V2980" s="139"/>
      <c r="W2980" s="139"/>
      <c r="X2980" s="139"/>
      <c r="Y2980" s="139"/>
      <c r="Z2980" s="139"/>
      <c r="AA2980" s="139"/>
      <c r="AB2980" s="139"/>
      <c r="AC2980" s="139"/>
      <c r="AD2980" s="139"/>
      <c r="AE2980" s="139"/>
      <c r="AF2980" s="163"/>
      <c r="AG2980" s="163"/>
      <c r="AH2980" s="163"/>
      <c r="AI2980" s="163"/>
      <c r="AJ2980" s="163"/>
      <c r="AK2980" s="164"/>
      <c r="AL2980" s="139"/>
      <c r="AM2980" s="139"/>
      <c r="AN2980" s="139"/>
      <c r="AO2980" s="139"/>
      <c r="BB2980" s="165"/>
      <c r="BC2980" s="161"/>
      <c r="BD2980" s="166"/>
      <c r="BJ2980" s="165"/>
      <c r="BK2980" s="161"/>
      <c r="BL2980" s="166"/>
      <c r="CJ2980" s="413"/>
      <c r="CK2980" s="413"/>
      <c r="CO2980" s="141"/>
    </row>
    <row r="2981" spans="1:93" s="5" customFormat="1" x14ac:dyDescent="0.25">
      <c r="A2981" s="139"/>
      <c r="B2981" s="139"/>
      <c r="C2981" s="139"/>
      <c r="D2981" s="139"/>
      <c r="E2981" s="139"/>
      <c r="F2981" s="139"/>
      <c r="G2981" s="139"/>
      <c r="H2981" s="139"/>
      <c r="I2981" s="139"/>
      <c r="J2981" s="139"/>
      <c r="K2981" s="139"/>
      <c r="L2981" s="139"/>
      <c r="M2981" s="139"/>
      <c r="N2981" s="139"/>
      <c r="O2981" s="139"/>
      <c r="P2981" s="139"/>
      <c r="Q2981" s="139"/>
      <c r="R2981" s="139"/>
      <c r="S2981" s="139"/>
      <c r="T2981" s="139"/>
      <c r="U2981" s="139"/>
      <c r="V2981" s="139"/>
      <c r="W2981" s="139"/>
      <c r="X2981" s="139"/>
      <c r="Y2981" s="139"/>
      <c r="Z2981" s="139"/>
      <c r="AA2981" s="139"/>
      <c r="AB2981" s="139"/>
      <c r="AC2981" s="139"/>
      <c r="AD2981" s="139"/>
      <c r="AE2981" s="139"/>
      <c r="AF2981" s="163"/>
      <c r="AG2981" s="163"/>
      <c r="AH2981" s="163"/>
      <c r="AI2981" s="163"/>
      <c r="AJ2981" s="163"/>
      <c r="AK2981" s="164"/>
      <c r="AL2981" s="139"/>
      <c r="AM2981" s="139"/>
      <c r="AN2981" s="139"/>
      <c r="AO2981" s="139"/>
      <c r="BB2981" s="165"/>
      <c r="BC2981" s="161"/>
      <c r="BD2981" s="166"/>
      <c r="BJ2981" s="165"/>
      <c r="BK2981" s="161"/>
      <c r="BL2981" s="166"/>
      <c r="CJ2981" s="413"/>
      <c r="CK2981" s="413"/>
      <c r="CO2981" s="141"/>
    </row>
    <row r="2982" spans="1:93" s="5" customFormat="1" x14ac:dyDescent="0.25">
      <c r="A2982" s="139"/>
      <c r="B2982" s="139"/>
      <c r="C2982" s="139"/>
      <c r="D2982" s="139"/>
      <c r="E2982" s="139"/>
      <c r="F2982" s="139"/>
      <c r="G2982" s="139"/>
      <c r="H2982" s="139"/>
      <c r="I2982" s="139"/>
      <c r="J2982" s="139"/>
      <c r="K2982" s="139"/>
      <c r="L2982" s="139"/>
      <c r="M2982" s="139"/>
      <c r="N2982" s="139"/>
      <c r="O2982" s="139"/>
      <c r="P2982" s="139"/>
      <c r="Q2982" s="139"/>
      <c r="R2982" s="139"/>
      <c r="S2982" s="139"/>
      <c r="T2982" s="139"/>
      <c r="U2982" s="139"/>
      <c r="V2982" s="139"/>
      <c r="W2982" s="139"/>
      <c r="X2982" s="139"/>
      <c r="Y2982" s="139"/>
      <c r="Z2982" s="139"/>
      <c r="AA2982" s="139"/>
      <c r="AB2982" s="139"/>
      <c r="AC2982" s="139"/>
      <c r="AD2982" s="139"/>
      <c r="AE2982" s="139"/>
      <c r="AF2982" s="163"/>
      <c r="AG2982" s="163"/>
      <c r="AH2982" s="163"/>
      <c r="AI2982" s="163"/>
      <c r="AJ2982" s="163"/>
      <c r="AK2982" s="164"/>
      <c r="AL2982" s="139"/>
      <c r="AM2982" s="139"/>
      <c r="AN2982" s="139"/>
      <c r="AO2982" s="139"/>
      <c r="BB2982" s="165"/>
      <c r="BC2982" s="161"/>
      <c r="BD2982" s="166"/>
      <c r="BJ2982" s="165"/>
      <c r="BK2982" s="161"/>
      <c r="BL2982" s="166"/>
      <c r="CJ2982" s="413"/>
      <c r="CK2982" s="413"/>
      <c r="CO2982" s="141"/>
    </row>
    <row r="2983" spans="1:93" s="5" customFormat="1" x14ac:dyDescent="0.25">
      <c r="A2983" s="139"/>
      <c r="B2983" s="139"/>
      <c r="C2983" s="139"/>
      <c r="D2983" s="139"/>
      <c r="E2983" s="139"/>
      <c r="F2983" s="139"/>
      <c r="G2983" s="139"/>
      <c r="H2983" s="139"/>
      <c r="I2983" s="139"/>
      <c r="J2983" s="139"/>
      <c r="K2983" s="139"/>
      <c r="L2983" s="139"/>
      <c r="M2983" s="139"/>
      <c r="N2983" s="139"/>
      <c r="O2983" s="139"/>
      <c r="P2983" s="139"/>
      <c r="Q2983" s="139"/>
      <c r="R2983" s="139"/>
      <c r="S2983" s="139"/>
      <c r="T2983" s="139"/>
      <c r="U2983" s="139"/>
      <c r="V2983" s="139"/>
      <c r="W2983" s="139"/>
      <c r="X2983" s="139"/>
      <c r="Y2983" s="139"/>
      <c r="Z2983" s="139"/>
      <c r="AA2983" s="139"/>
      <c r="AB2983" s="139"/>
      <c r="AC2983" s="139"/>
      <c r="AD2983" s="139"/>
      <c r="AE2983" s="139"/>
      <c r="AF2983" s="163"/>
      <c r="AG2983" s="163"/>
      <c r="AH2983" s="163"/>
      <c r="AI2983" s="163"/>
      <c r="AJ2983" s="163"/>
      <c r="AK2983" s="164"/>
      <c r="AL2983" s="139"/>
      <c r="AM2983" s="139"/>
      <c r="AN2983" s="139"/>
      <c r="AO2983" s="139"/>
      <c r="BB2983" s="165"/>
      <c r="BC2983" s="161"/>
      <c r="BD2983" s="166"/>
      <c r="BJ2983" s="165"/>
      <c r="BK2983" s="161"/>
      <c r="BL2983" s="166"/>
      <c r="CJ2983" s="413"/>
      <c r="CK2983" s="413"/>
      <c r="CO2983" s="141"/>
    </row>
    <row r="2984" spans="1:93" s="5" customFormat="1" x14ac:dyDescent="0.25">
      <c r="A2984" s="139"/>
      <c r="B2984" s="139"/>
      <c r="C2984" s="139"/>
      <c r="D2984" s="139"/>
      <c r="E2984" s="139"/>
      <c r="F2984" s="139"/>
      <c r="G2984" s="139"/>
      <c r="H2984" s="139"/>
      <c r="I2984" s="139"/>
      <c r="J2984" s="139"/>
      <c r="K2984" s="139"/>
      <c r="L2984" s="139"/>
      <c r="M2984" s="139"/>
      <c r="N2984" s="139"/>
      <c r="O2984" s="139"/>
      <c r="P2984" s="139"/>
      <c r="Q2984" s="139"/>
      <c r="R2984" s="139"/>
      <c r="S2984" s="139"/>
      <c r="T2984" s="139"/>
      <c r="U2984" s="139"/>
      <c r="V2984" s="139"/>
      <c r="W2984" s="139"/>
      <c r="X2984" s="139"/>
      <c r="Y2984" s="139"/>
      <c r="Z2984" s="139"/>
      <c r="AA2984" s="139"/>
      <c r="AB2984" s="139"/>
      <c r="AC2984" s="139"/>
      <c r="AD2984" s="139"/>
      <c r="AE2984" s="139"/>
      <c r="AF2984" s="163"/>
      <c r="AG2984" s="163"/>
      <c r="AH2984" s="163"/>
      <c r="AI2984" s="163"/>
      <c r="AJ2984" s="163"/>
      <c r="AK2984" s="164"/>
      <c r="AL2984" s="139"/>
      <c r="AM2984" s="139"/>
      <c r="AN2984" s="139"/>
      <c r="AO2984" s="139"/>
      <c r="BB2984" s="165"/>
      <c r="BC2984" s="161"/>
      <c r="BD2984" s="166"/>
      <c r="BJ2984" s="165"/>
      <c r="BK2984" s="161"/>
      <c r="BL2984" s="166"/>
      <c r="CJ2984" s="413"/>
      <c r="CK2984" s="413"/>
      <c r="CO2984" s="141"/>
    </row>
    <row r="2985" spans="1:93" s="5" customFormat="1" x14ac:dyDescent="0.25">
      <c r="A2985" s="139"/>
      <c r="B2985" s="139"/>
      <c r="C2985" s="139"/>
      <c r="D2985" s="139"/>
      <c r="E2985" s="139"/>
      <c r="F2985" s="139"/>
      <c r="G2985" s="139"/>
      <c r="H2985" s="139"/>
      <c r="I2985" s="139"/>
      <c r="J2985" s="139"/>
      <c r="K2985" s="139"/>
      <c r="L2985" s="139"/>
      <c r="M2985" s="139"/>
      <c r="N2985" s="139"/>
      <c r="O2985" s="139"/>
      <c r="P2985" s="139"/>
      <c r="Q2985" s="139"/>
      <c r="R2985" s="139"/>
      <c r="S2985" s="139"/>
      <c r="T2985" s="139"/>
      <c r="U2985" s="139"/>
      <c r="V2985" s="139"/>
      <c r="W2985" s="139"/>
      <c r="X2985" s="139"/>
      <c r="Y2985" s="139"/>
      <c r="Z2985" s="139"/>
      <c r="AA2985" s="139"/>
      <c r="AB2985" s="139"/>
      <c r="AC2985" s="139"/>
      <c r="AD2985" s="139"/>
      <c r="AE2985" s="139"/>
      <c r="AF2985" s="163"/>
      <c r="AG2985" s="163"/>
      <c r="AH2985" s="163"/>
      <c r="AI2985" s="163"/>
      <c r="AJ2985" s="163"/>
      <c r="AK2985" s="164"/>
      <c r="AL2985" s="139"/>
      <c r="AM2985" s="139"/>
      <c r="AN2985" s="139"/>
      <c r="AO2985" s="139"/>
      <c r="BB2985" s="165"/>
      <c r="BC2985" s="161"/>
      <c r="BD2985" s="166"/>
      <c r="BJ2985" s="165"/>
      <c r="BK2985" s="161"/>
      <c r="BL2985" s="166"/>
      <c r="CJ2985" s="413"/>
      <c r="CK2985" s="413"/>
      <c r="CO2985" s="141"/>
    </row>
    <row r="2986" spans="1:93" s="5" customFormat="1" x14ac:dyDescent="0.25">
      <c r="A2986" s="139"/>
      <c r="B2986" s="139"/>
      <c r="C2986" s="139"/>
      <c r="D2986" s="139"/>
      <c r="E2986" s="139"/>
      <c r="F2986" s="139"/>
      <c r="G2986" s="139"/>
      <c r="H2986" s="139"/>
      <c r="I2986" s="139"/>
      <c r="J2986" s="139"/>
      <c r="K2986" s="139"/>
      <c r="L2986" s="139"/>
      <c r="M2986" s="139"/>
      <c r="N2986" s="139"/>
      <c r="O2986" s="139"/>
      <c r="P2986" s="139"/>
      <c r="Q2986" s="139"/>
      <c r="R2986" s="139"/>
      <c r="S2986" s="139"/>
      <c r="T2986" s="139"/>
      <c r="U2986" s="139"/>
      <c r="V2986" s="139"/>
      <c r="W2986" s="139"/>
      <c r="X2986" s="139"/>
      <c r="Y2986" s="139"/>
      <c r="Z2986" s="139"/>
      <c r="AA2986" s="139"/>
      <c r="AB2986" s="139"/>
      <c r="AC2986" s="139"/>
      <c r="AD2986" s="139"/>
      <c r="AE2986" s="139"/>
      <c r="AF2986" s="163"/>
      <c r="AG2986" s="163"/>
      <c r="AH2986" s="163"/>
      <c r="AI2986" s="163"/>
      <c r="AJ2986" s="163"/>
      <c r="AK2986" s="164"/>
      <c r="AL2986" s="139"/>
      <c r="AM2986" s="139"/>
      <c r="AN2986" s="139"/>
      <c r="AO2986" s="139"/>
      <c r="BB2986" s="165"/>
      <c r="BC2986" s="161"/>
      <c r="BD2986" s="166"/>
      <c r="BJ2986" s="165"/>
      <c r="BK2986" s="161"/>
      <c r="BL2986" s="166"/>
      <c r="CJ2986" s="413"/>
      <c r="CK2986" s="413"/>
      <c r="CO2986" s="141"/>
    </row>
    <row r="2987" spans="1:93" s="5" customFormat="1" x14ac:dyDescent="0.25">
      <c r="A2987" s="139"/>
      <c r="B2987" s="139"/>
      <c r="C2987" s="139"/>
      <c r="D2987" s="139"/>
      <c r="E2987" s="139"/>
      <c r="F2987" s="139"/>
      <c r="G2987" s="139"/>
      <c r="H2987" s="139"/>
      <c r="I2987" s="139"/>
      <c r="J2987" s="139"/>
      <c r="K2987" s="139"/>
      <c r="L2987" s="139"/>
      <c r="M2987" s="139"/>
      <c r="N2987" s="139"/>
      <c r="O2987" s="139"/>
      <c r="P2987" s="139"/>
      <c r="Q2987" s="139"/>
      <c r="R2987" s="139"/>
      <c r="S2987" s="139"/>
      <c r="T2987" s="139"/>
      <c r="U2987" s="139"/>
      <c r="V2987" s="139"/>
      <c r="W2987" s="139"/>
      <c r="X2987" s="139"/>
      <c r="Y2987" s="139"/>
      <c r="Z2987" s="139"/>
      <c r="AA2987" s="139"/>
      <c r="AB2987" s="139"/>
      <c r="AC2987" s="139"/>
      <c r="AD2987" s="139"/>
      <c r="AE2987" s="139"/>
      <c r="AF2987" s="163"/>
      <c r="AG2987" s="163"/>
      <c r="AH2987" s="163"/>
      <c r="AI2987" s="163"/>
      <c r="AJ2987" s="163"/>
      <c r="AK2987" s="164"/>
      <c r="AL2987" s="139"/>
      <c r="AM2987" s="139"/>
      <c r="AN2987" s="139"/>
      <c r="AO2987" s="139"/>
      <c r="BB2987" s="165"/>
      <c r="BC2987" s="161"/>
      <c r="BD2987" s="166"/>
      <c r="BJ2987" s="165"/>
      <c r="BK2987" s="161"/>
      <c r="BL2987" s="166"/>
      <c r="CJ2987" s="413"/>
      <c r="CK2987" s="413"/>
      <c r="CO2987" s="141"/>
    </row>
    <row r="2988" spans="1:93" s="5" customFormat="1" x14ac:dyDescent="0.25">
      <c r="A2988" s="139"/>
      <c r="B2988" s="139"/>
      <c r="C2988" s="139"/>
      <c r="D2988" s="139"/>
      <c r="E2988" s="139"/>
      <c r="F2988" s="139"/>
      <c r="G2988" s="139"/>
      <c r="H2988" s="139"/>
      <c r="I2988" s="139"/>
      <c r="J2988" s="139"/>
      <c r="K2988" s="139"/>
      <c r="L2988" s="139"/>
      <c r="M2988" s="139"/>
      <c r="N2988" s="139"/>
      <c r="O2988" s="139"/>
      <c r="P2988" s="139"/>
      <c r="Q2988" s="139"/>
      <c r="R2988" s="139"/>
      <c r="S2988" s="139"/>
      <c r="T2988" s="139"/>
      <c r="U2988" s="139"/>
      <c r="V2988" s="139"/>
      <c r="W2988" s="139"/>
      <c r="X2988" s="139"/>
      <c r="Y2988" s="139"/>
      <c r="Z2988" s="139"/>
      <c r="AA2988" s="139"/>
      <c r="AB2988" s="139"/>
      <c r="AC2988" s="139"/>
      <c r="AD2988" s="139"/>
      <c r="AE2988" s="139"/>
      <c r="AF2988" s="163"/>
      <c r="AG2988" s="163"/>
      <c r="AH2988" s="163"/>
      <c r="AI2988" s="163"/>
      <c r="AJ2988" s="163"/>
      <c r="AK2988" s="164"/>
      <c r="AL2988" s="139"/>
      <c r="AM2988" s="139"/>
      <c r="AN2988" s="139"/>
      <c r="AO2988" s="139"/>
      <c r="BB2988" s="165"/>
      <c r="BC2988" s="161"/>
      <c r="BD2988" s="166"/>
      <c r="BJ2988" s="165"/>
      <c r="BK2988" s="161"/>
      <c r="BL2988" s="166"/>
      <c r="CJ2988" s="413"/>
      <c r="CK2988" s="413"/>
      <c r="CO2988" s="141"/>
    </row>
    <row r="2989" spans="1:93" s="5" customFormat="1" x14ac:dyDescent="0.25">
      <c r="A2989" s="139"/>
      <c r="B2989" s="139"/>
      <c r="C2989" s="139"/>
      <c r="D2989" s="139"/>
      <c r="E2989" s="139"/>
      <c r="F2989" s="139"/>
      <c r="G2989" s="139"/>
      <c r="H2989" s="139"/>
      <c r="I2989" s="139"/>
      <c r="J2989" s="139"/>
      <c r="K2989" s="139"/>
      <c r="L2989" s="139"/>
      <c r="M2989" s="139"/>
      <c r="N2989" s="139"/>
      <c r="O2989" s="139"/>
      <c r="P2989" s="139"/>
      <c r="Q2989" s="139"/>
      <c r="R2989" s="139"/>
      <c r="S2989" s="139"/>
      <c r="T2989" s="139"/>
      <c r="U2989" s="139"/>
      <c r="V2989" s="139"/>
      <c r="W2989" s="139"/>
      <c r="X2989" s="139"/>
      <c r="Y2989" s="139"/>
      <c r="Z2989" s="139"/>
      <c r="AA2989" s="139"/>
      <c r="AB2989" s="139"/>
      <c r="AC2989" s="139"/>
      <c r="AD2989" s="139"/>
      <c r="AE2989" s="139"/>
      <c r="AF2989" s="163"/>
      <c r="AG2989" s="163"/>
      <c r="AH2989" s="163"/>
      <c r="AI2989" s="163"/>
      <c r="AJ2989" s="163"/>
      <c r="AK2989" s="164"/>
      <c r="AL2989" s="139"/>
      <c r="AM2989" s="139"/>
      <c r="AN2989" s="139"/>
      <c r="AO2989" s="139"/>
      <c r="BB2989" s="165"/>
      <c r="BC2989" s="161"/>
      <c r="BD2989" s="166"/>
      <c r="BJ2989" s="165"/>
      <c r="BK2989" s="161"/>
      <c r="BL2989" s="166"/>
      <c r="CJ2989" s="413"/>
      <c r="CK2989" s="413"/>
      <c r="CO2989" s="141"/>
    </row>
    <row r="2990" spans="1:93" s="5" customFormat="1" x14ac:dyDescent="0.25">
      <c r="A2990" s="139"/>
      <c r="B2990" s="139"/>
      <c r="C2990" s="139"/>
      <c r="D2990" s="139"/>
      <c r="E2990" s="139"/>
      <c r="F2990" s="139"/>
      <c r="G2990" s="139"/>
      <c r="H2990" s="139"/>
      <c r="I2990" s="139"/>
      <c r="J2990" s="139"/>
      <c r="K2990" s="139"/>
      <c r="L2990" s="139"/>
      <c r="M2990" s="139"/>
      <c r="N2990" s="139"/>
      <c r="O2990" s="139"/>
      <c r="P2990" s="139"/>
      <c r="Q2990" s="139"/>
      <c r="R2990" s="139"/>
      <c r="S2990" s="139"/>
      <c r="T2990" s="139"/>
      <c r="U2990" s="139"/>
      <c r="V2990" s="139"/>
      <c r="W2990" s="139"/>
      <c r="X2990" s="139"/>
      <c r="Y2990" s="139"/>
      <c r="Z2990" s="139"/>
      <c r="AA2990" s="139"/>
      <c r="AB2990" s="139"/>
      <c r="AC2990" s="139"/>
      <c r="AD2990" s="139"/>
      <c r="AE2990" s="139"/>
      <c r="AF2990" s="163"/>
      <c r="AG2990" s="163"/>
      <c r="AH2990" s="163"/>
      <c r="AI2990" s="163"/>
      <c r="AJ2990" s="163"/>
      <c r="AK2990" s="164"/>
      <c r="AL2990" s="139"/>
      <c r="AM2990" s="139"/>
      <c r="AN2990" s="139"/>
      <c r="AO2990" s="139"/>
      <c r="BB2990" s="165"/>
      <c r="BC2990" s="161"/>
      <c r="BD2990" s="166"/>
      <c r="BJ2990" s="165"/>
      <c r="BK2990" s="161"/>
      <c r="BL2990" s="166"/>
      <c r="CJ2990" s="413"/>
      <c r="CK2990" s="413"/>
      <c r="CO2990" s="141"/>
    </row>
    <row r="2991" spans="1:93" s="5" customFormat="1" x14ac:dyDescent="0.25">
      <c r="A2991" s="139"/>
      <c r="B2991" s="139"/>
      <c r="C2991" s="139"/>
      <c r="D2991" s="139"/>
      <c r="E2991" s="139"/>
      <c r="F2991" s="139"/>
      <c r="G2991" s="139"/>
      <c r="H2991" s="139"/>
      <c r="I2991" s="139"/>
      <c r="J2991" s="139"/>
      <c r="K2991" s="139"/>
      <c r="L2991" s="139"/>
      <c r="M2991" s="139"/>
      <c r="N2991" s="139"/>
      <c r="O2991" s="139"/>
      <c r="P2991" s="139"/>
      <c r="Q2991" s="139"/>
      <c r="R2991" s="139"/>
      <c r="S2991" s="139"/>
      <c r="T2991" s="139"/>
      <c r="U2991" s="139"/>
      <c r="V2991" s="139"/>
      <c r="W2991" s="139"/>
      <c r="X2991" s="139"/>
      <c r="Y2991" s="139"/>
      <c r="Z2991" s="139"/>
      <c r="AA2991" s="139"/>
      <c r="AB2991" s="139"/>
      <c r="AC2991" s="139"/>
      <c r="AD2991" s="139"/>
      <c r="AE2991" s="139"/>
      <c r="AF2991" s="163"/>
      <c r="AG2991" s="163"/>
      <c r="AH2991" s="163"/>
      <c r="AI2991" s="163"/>
      <c r="AJ2991" s="163"/>
      <c r="AK2991" s="164"/>
      <c r="AL2991" s="139"/>
      <c r="AM2991" s="139"/>
      <c r="AN2991" s="139"/>
      <c r="AO2991" s="139"/>
      <c r="BB2991" s="165"/>
      <c r="BC2991" s="161"/>
      <c r="BD2991" s="166"/>
      <c r="BJ2991" s="165"/>
      <c r="BK2991" s="161"/>
      <c r="BL2991" s="166"/>
      <c r="CJ2991" s="413"/>
      <c r="CK2991" s="413"/>
      <c r="CO2991" s="141"/>
    </row>
    <row r="2992" spans="1:93" s="5" customFormat="1" x14ac:dyDescent="0.25">
      <c r="A2992" s="139"/>
      <c r="B2992" s="139"/>
      <c r="C2992" s="139"/>
      <c r="D2992" s="139"/>
      <c r="E2992" s="139"/>
      <c r="F2992" s="139"/>
      <c r="G2992" s="139"/>
      <c r="H2992" s="139"/>
      <c r="I2992" s="139"/>
      <c r="J2992" s="139"/>
      <c r="K2992" s="139"/>
      <c r="L2992" s="139"/>
      <c r="M2992" s="139"/>
      <c r="N2992" s="139"/>
      <c r="O2992" s="139"/>
      <c r="P2992" s="139"/>
      <c r="Q2992" s="139"/>
      <c r="R2992" s="139"/>
      <c r="S2992" s="139"/>
      <c r="T2992" s="139"/>
      <c r="U2992" s="139"/>
      <c r="V2992" s="139"/>
      <c r="W2992" s="139"/>
      <c r="X2992" s="139"/>
      <c r="Y2992" s="139"/>
      <c r="Z2992" s="139"/>
      <c r="AA2992" s="139"/>
      <c r="AB2992" s="139"/>
      <c r="AC2992" s="139"/>
      <c r="AD2992" s="139"/>
      <c r="AE2992" s="139"/>
      <c r="AF2992" s="163"/>
      <c r="AG2992" s="163"/>
      <c r="AH2992" s="163"/>
      <c r="AI2992" s="163"/>
      <c r="AJ2992" s="163"/>
      <c r="AK2992" s="164"/>
      <c r="AL2992" s="139"/>
      <c r="AM2992" s="139"/>
      <c r="AN2992" s="139"/>
      <c r="AO2992" s="139"/>
      <c r="BB2992" s="165"/>
      <c r="BC2992" s="161"/>
      <c r="BD2992" s="166"/>
      <c r="BJ2992" s="165"/>
      <c r="BK2992" s="161"/>
      <c r="BL2992" s="166"/>
      <c r="CJ2992" s="413"/>
      <c r="CK2992" s="413"/>
      <c r="CO2992" s="141"/>
    </row>
    <row r="2993" spans="1:93" s="5" customFormat="1" x14ac:dyDescent="0.25">
      <c r="A2993" s="139"/>
      <c r="B2993" s="139"/>
      <c r="C2993" s="139"/>
      <c r="D2993" s="139"/>
      <c r="E2993" s="139"/>
      <c r="F2993" s="139"/>
      <c r="G2993" s="139"/>
      <c r="H2993" s="139"/>
      <c r="I2993" s="139"/>
      <c r="J2993" s="139"/>
      <c r="K2993" s="139"/>
      <c r="L2993" s="139"/>
      <c r="M2993" s="139"/>
      <c r="N2993" s="139"/>
      <c r="O2993" s="139"/>
      <c r="P2993" s="139"/>
      <c r="Q2993" s="139"/>
      <c r="R2993" s="139"/>
      <c r="S2993" s="139"/>
      <c r="T2993" s="139"/>
      <c r="U2993" s="139"/>
      <c r="V2993" s="139"/>
      <c r="W2993" s="139"/>
      <c r="X2993" s="139"/>
      <c r="Y2993" s="139"/>
      <c r="Z2993" s="139"/>
      <c r="AA2993" s="139"/>
      <c r="AB2993" s="139"/>
      <c r="AC2993" s="139"/>
      <c r="AD2993" s="139"/>
      <c r="AE2993" s="139"/>
      <c r="AF2993" s="163"/>
      <c r="AG2993" s="163"/>
      <c r="AH2993" s="163"/>
      <c r="AI2993" s="163"/>
      <c r="AJ2993" s="163"/>
      <c r="AK2993" s="164"/>
      <c r="AL2993" s="139"/>
      <c r="AM2993" s="139"/>
      <c r="AN2993" s="139"/>
      <c r="AO2993" s="139"/>
      <c r="BB2993" s="165"/>
      <c r="BC2993" s="161"/>
      <c r="BD2993" s="166"/>
      <c r="BJ2993" s="165"/>
      <c r="BK2993" s="161"/>
      <c r="BL2993" s="166"/>
      <c r="CJ2993" s="413"/>
      <c r="CK2993" s="413"/>
      <c r="CO2993" s="141"/>
    </row>
    <row r="2994" spans="1:93" s="5" customFormat="1" x14ac:dyDescent="0.25">
      <c r="A2994" s="139"/>
      <c r="B2994" s="139"/>
      <c r="C2994" s="139"/>
      <c r="D2994" s="139"/>
      <c r="E2994" s="139"/>
      <c r="F2994" s="139"/>
      <c r="G2994" s="139"/>
      <c r="H2994" s="139"/>
      <c r="I2994" s="139"/>
      <c r="J2994" s="139"/>
      <c r="K2994" s="139"/>
      <c r="L2994" s="139"/>
      <c r="M2994" s="139"/>
      <c r="N2994" s="139"/>
      <c r="O2994" s="139"/>
      <c r="P2994" s="139"/>
      <c r="Q2994" s="139"/>
      <c r="R2994" s="139"/>
      <c r="S2994" s="139"/>
      <c r="T2994" s="139"/>
      <c r="U2994" s="139"/>
      <c r="V2994" s="139"/>
      <c r="W2994" s="139"/>
      <c r="X2994" s="139"/>
      <c r="Y2994" s="139"/>
      <c r="Z2994" s="139"/>
      <c r="AA2994" s="139"/>
      <c r="AB2994" s="139"/>
      <c r="AC2994" s="139"/>
      <c r="AD2994" s="139"/>
      <c r="AE2994" s="139"/>
      <c r="AF2994" s="163"/>
      <c r="AG2994" s="163"/>
      <c r="AH2994" s="163"/>
      <c r="AI2994" s="163"/>
      <c r="AJ2994" s="163"/>
      <c r="AK2994" s="164"/>
      <c r="AL2994" s="139"/>
      <c r="AM2994" s="139"/>
      <c r="AN2994" s="139"/>
      <c r="AO2994" s="139"/>
      <c r="BB2994" s="165"/>
      <c r="BC2994" s="161"/>
      <c r="BD2994" s="166"/>
      <c r="BJ2994" s="165"/>
      <c r="BK2994" s="161"/>
      <c r="BL2994" s="166"/>
      <c r="CJ2994" s="413"/>
      <c r="CK2994" s="413"/>
      <c r="CO2994" s="141"/>
    </row>
    <row r="2995" spans="1:93" s="5" customFormat="1" x14ac:dyDescent="0.25">
      <c r="A2995" s="139"/>
      <c r="B2995" s="139"/>
      <c r="C2995" s="139"/>
      <c r="D2995" s="139"/>
      <c r="E2995" s="139"/>
      <c r="F2995" s="139"/>
      <c r="G2995" s="139"/>
      <c r="H2995" s="139"/>
      <c r="I2995" s="139"/>
      <c r="J2995" s="139"/>
      <c r="K2995" s="139"/>
      <c r="L2995" s="139"/>
      <c r="M2995" s="139"/>
      <c r="N2995" s="139"/>
      <c r="O2995" s="139"/>
      <c r="P2995" s="139"/>
      <c r="Q2995" s="139"/>
      <c r="R2995" s="139"/>
      <c r="S2995" s="139"/>
      <c r="T2995" s="139"/>
      <c r="U2995" s="139"/>
      <c r="V2995" s="139"/>
      <c r="W2995" s="139"/>
      <c r="X2995" s="139"/>
      <c r="Y2995" s="139"/>
      <c r="Z2995" s="139"/>
      <c r="AA2995" s="139"/>
      <c r="AB2995" s="139"/>
      <c r="AC2995" s="139"/>
      <c r="AD2995" s="139"/>
      <c r="AE2995" s="139"/>
      <c r="AF2995" s="163"/>
      <c r="AG2995" s="163"/>
      <c r="AH2995" s="163"/>
      <c r="AI2995" s="163"/>
      <c r="AJ2995" s="163"/>
      <c r="AK2995" s="164"/>
      <c r="AL2995" s="139"/>
      <c r="AM2995" s="139"/>
      <c r="AN2995" s="139"/>
      <c r="AO2995" s="139"/>
      <c r="BB2995" s="165"/>
      <c r="BC2995" s="161"/>
      <c r="BD2995" s="166"/>
      <c r="BJ2995" s="165"/>
      <c r="BK2995" s="161"/>
      <c r="BL2995" s="166"/>
      <c r="CJ2995" s="413"/>
      <c r="CK2995" s="413"/>
      <c r="CO2995" s="141"/>
    </row>
    <row r="2996" spans="1:93" s="5" customFormat="1" x14ac:dyDescent="0.25">
      <c r="A2996" s="139"/>
      <c r="B2996" s="139"/>
      <c r="C2996" s="139"/>
      <c r="D2996" s="139"/>
      <c r="E2996" s="139"/>
      <c r="F2996" s="139"/>
      <c r="G2996" s="139"/>
      <c r="H2996" s="139"/>
      <c r="I2996" s="139"/>
      <c r="J2996" s="139"/>
      <c r="K2996" s="139"/>
      <c r="L2996" s="139"/>
      <c r="M2996" s="139"/>
      <c r="N2996" s="139"/>
      <c r="O2996" s="139"/>
      <c r="P2996" s="139"/>
      <c r="Q2996" s="139"/>
      <c r="R2996" s="139"/>
      <c r="S2996" s="139"/>
      <c r="T2996" s="139"/>
      <c r="U2996" s="139"/>
      <c r="V2996" s="139"/>
      <c r="W2996" s="139"/>
      <c r="X2996" s="139"/>
      <c r="Y2996" s="139"/>
      <c r="Z2996" s="139"/>
      <c r="AA2996" s="139"/>
      <c r="AB2996" s="139"/>
      <c r="AC2996" s="139"/>
      <c r="AD2996" s="139"/>
      <c r="AE2996" s="139"/>
      <c r="AF2996" s="163"/>
      <c r="AG2996" s="163"/>
      <c r="AH2996" s="163"/>
      <c r="AI2996" s="163"/>
      <c r="AJ2996" s="163"/>
      <c r="AK2996" s="164"/>
      <c r="AL2996" s="139"/>
      <c r="AM2996" s="139"/>
      <c r="AN2996" s="139"/>
      <c r="AO2996" s="139"/>
      <c r="BB2996" s="165"/>
      <c r="BC2996" s="161"/>
      <c r="BD2996" s="166"/>
      <c r="BJ2996" s="165"/>
      <c r="BK2996" s="161"/>
      <c r="BL2996" s="166"/>
      <c r="CJ2996" s="413"/>
      <c r="CK2996" s="413"/>
      <c r="CO2996" s="141"/>
    </row>
    <row r="2997" spans="1:93" s="5" customFormat="1" x14ac:dyDescent="0.25">
      <c r="A2997" s="139"/>
      <c r="B2997" s="139"/>
      <c r="C2997" s="139"/>
      <c r="D2997" s="139"/>
      <c r="E2997" s="139"/>
      <c r="F2997" s="139"/>
      <c r="G2997" s="139"/>
      <c r="H2997" s="139"/>
      <c r="I2997" s="139"/>
      <c r="J2997" s="139"/>
      <c r="K2997" s="139"/>
      <c r="L2997" s="139"/>
      <c r="M2997" s="139"/>
      <c r="N2997" s="139"/>
      <c r="O2997" s="139"/>
      <c r="P2997" s="139"/>
      <c r="Q2997" s="139"/>
      <c r="R2997" s="139"/>
      <c r="S2997" s="139"/>
      <c r="T2997" s="139"/>
      <c r="U2997" s="139"/>
      <c r="V2997" s="139"/>
      <c r="W2997" s="139"/>
      <c r="X2997" s="139"/>
      <c r="Y2997" s="139"/>
      <c r="Z2997" s="139"/>
      <c r="AA2997" s="139"/>
      <c r="AB2997" s="139"/>
      <c r="AC2997" s="139"/>
      <c r="AD2997" s="139"/>
      <c r="AE2997" s="139"/>
      <c r="AF2997" s="163"/>
      <c r="AG2997" s="163"/>
      <c r="AH2997" s="163"/>
      <c r="AI2997" s="163"/>
      <c r="AJ2997" s="163"/>
      <c r="AK2997" s="164"/>
      <c r="AL2997" s="139"/>
      <c r="AM2997" s="139"/>
      <c r="AN2997" s="139"/>
      <c r="AO2997" s="139"/>
      <c r="BB2997" s="165"/>
      <c r="BC2997" s="161"/>
      <c r="BD2997" s="166"/>
      <c r="BJ2997" s="165"/>
      <c r="BK2997" s="161"/>
      <c r="BL2997" s="166"/>
      <c r="CJ2997" s="413"/>
      <c r="CK2997" s="413"/>
      <c r="CO2997" s="141"/>
    </row>
    <row r="2998" spans="1:93" s="5" customFormat="1" x14ac:dyDescent="0.25">
      <c r="A2998" s="139"/>
      <c r="B2998" s="139"/>
      <c r="C2998" s="139"/>
      <c r="D2998" s="139"/>
      <c r="E2998" s="139"/>
      <c r="F2998" s="139"/>
      <c r="G2998" s="139"/>
      <c r="H2998" s="139"/>
      <c r="I2998" s="139"/>
      <c r="J2998" s="139"/>
      <c r="K2998" s="139"/>
      <c r="L2998" s="139"/>
      <c r="M2998" s="139"/>
      <c r="N2998" s="139"/>
      <c r="O2998" s="139"/>
      <c r="P2998" s="139"/>
      <c r="Q2998" s="139"/>
      <c r="R2998" s="139"/>
      <c r="S2998" s="139"/>
      <c r="T2998" s="139"/>
      <c r="U2998" s="139"/>
      <c r="V2998" s="139"/>
      <c r="W2998" s="139"/>
      <c r="X2998" s="139"/>
      <c r="Y2998" s="139"/>
      <c r="Z2998" s="139"/>
      <c r="AA2998" s="139"/>
      <c r="AB2998" s="139"/>
      <c r="AC2998" s="139"/>
      <c r="AD2998" s="139"/>
      <c r="AE2998" s="139"/>
      <c r="AF2998" s="163"/>
      <c r="AG2998" s="163"/>
      <c r="AH2998" s="163"/>
      <c r="AI2998" s="163"/>
      <c r="AJ2998" s="163"/>
      <c r="AK2998" s="164"/>
      <c r="AL2998" s="139"/>
      <c r="AM2998" s="139"/>
      <c r="AN2998" s="139"/>
      <c r="AO2998" s="139"/>
      <c r="BB2998" s="165"/>
      <c r="BC2998" s="161"/>
      <c r="BD2998" s="166"/>
      <c r="BJ2998" s="165"/>
      <c r="BK2998" s="161"/>
      <c r="BL2998" s="166"/>
      <c r="CJ2998" s="413"/>
      <c r="CK2998" s="413"/>
      <c r="CO2998" s="141"/>
    </row>
    <row r="2999" spans="1:93" s="5" customFormat="1" x14ac:dyDescent="0.25">
      <c r="A2999" s="139"/>
      <c r="B2999" s="139"/>
      <c r="C2999" s="139"/>
      <c r="D2999" s="139"/>
      <c r="E2999" s="139"/>
      <c r="F2999" s="139"/>
      <c r="G2999" s="139"/>
      <c r="H2999" s="139"/>
      <c r="I2999" s="139"/>
      <c r="J2999" s="139"/>
      <c r="K2999" s="139"/>
      <c r="L2999" s="139"/>
      <c r="M2999" s="139"/>
      <c r="N2999" s="139"/>
      <c r="O2999" s="139"/>
      <c r="P2999" s="139"/>
      <c r="Q2999" s="139"/>
      <c r="R2999" s="139"/>
      <c r="S2999" s="139"/>
      <c r="T2999" s="139"/>
      <c r="U2999" s="139"/>
      <c r="V2999" s="139"/>
      <c r="W2999" s="139"/>
      <c r="X2999" s="139"/>
      <c r="Y2999" s="139"/>
      <c r="Z2999" s="139"/>
      <c r="AA2999" s="139"/>
      <c r="AB2999" s="139"/>
      <c r="AC2999" s="139"/>
      <c r="AD2999" s="139"/>
      <c r="AE2999" s="139"/>
      <c r="AF2999" s="163"/>
      <c r="AG2999" s="163"/>
      <c r="AH2999" s="163"/>
      <c r="AI2999" s="163"/>
      <c r="AJ2999" s="163"/>
      <c r="AK2999" s="164"/>
      <c r="AL2999" s="139"/>
      <c r="AM2999" s="139"/>
      <c r="AN2999" s="139"/>
      <c r="AO2999" s="139"/>
      <c r="BB2999" s="165"/>
      <c r="BC2999" s="161"/>
      <c r="BD2999" s="166"/>
      <c r="BJ2999" s="165"/>
      <c r="BK2999" s="161"/>
      <c r="BL2999" s="166"/>
      <c r="CJ2999" s="413"/>
      <c r="CK2999" s="413"/>
      <c r="CO2999" s="141"/>
    </row>
    <row r="3000" spans="1:93" s="5" customFormat="1" x14ac:dyDescent="0.25">
      <c r="A3000" s="139"/>
      <c r="B3000" s="139"/>
      <c r="C3000" s="139"/>
      <c r="D3000" s="139"/>
      <c r="E3000" s="139"/>
      <c r="F3000" s="139"/>
      <c r="G3000" s="139"/>
      <c r="H3000" s="139"/>
      <c r="I3000" s="139"/>
      <c r="J3000" s="139"/>
      <c r="K3000" s="139"/>
      <c r="L3000" s="139"/>
      <c r="M3000" s="139"/>
      <c r="N3000" s="139"/>
      <c r="O3000" s="139"/>
      <c r="P3000" s="139"/>
      <c r="Q3000" s="139"/>
      <c r="R3000" s="139"/>
      <c r="S3000" s="139"/>
      <c r="T3000" s="139"/>
      <c r="U3000" s="139"/>
      <c r="V3000" s="139"/>
      <c r="W3000" s="139"/>
      <c r="X3000" s="139"/>
      <c r="Y3000" s="139"/>
      <c r="Z3000" s="139"/>
      <c r="AA3000" s="139"/>
      <c r="AB3000" s="139"/>
      <c r="AC3000" s="139"/>
      <c r="AD3000" s="139"/>
      <c r="AE3000" s="139"/>
      <c r="AF3000" s="163"/>
      <c r="AG3000" s="163"/>
      <c r="AH3000" s="163"/>
      <c r="AI3000" s="163"/>
      <c r="AJ3000" s="163"/>
      <c r="AK3000" s="164"/>
      <c r="AL3000" s="139"/>
      <c r="AM3000" s="139"/>
      <c r="AN3000" s="139"/>
      <c r="AO3000" s="139"/>
      <c r="BB3000" s="165"/>
      <c r="BC3000" s="161"/>
      <c r="BD3000" s="166"/>
      <c r="BJ3000" s="165"/>
      <c r="BK3000" s="161"/>
      <c r="BL3000" s="166"/>
      <c r="CJ3000" s="413"/>
      <c r="CK3000" s="413"/>
      <c r="CO3000" s="141"/>
    </row>
    <row r="3001" spans="1:93" s="5" customFormat="1" x14ac:dyDescent="0.25">
      <c r="A3001" s="139"/>
      <c r="B3001" s="139"/>
      <c r="C3001" s="139"/>
      <c r="D3001" s="139"/>
      <c r="E3001" s="139"/>
      <c r="F3001" s="139"/>
      <c r="G3001" s="139"/>
      <c r="H3001" s="139"/>
      <c r="I3001" s="139"/>
      <c r="J3001" s="139"/>
      <c r="K3001" s="139"/>
      <c r="L3001" s="139"/>
      <c r="M3001" s="139"/>
      <c r="N3001" s="139"/>
      <c r="O3001" s="139"/>
      <c r="P3001" s="139"/>
      <c r="Q3001" s="139"/>
      <c r="R3001" s="139"/>
      <c r="S3001" s="139"/>
      <c r="T3001" s="139"/>
      <c r="U3001" s="139"/>
      <c r="V3001" s="139"/>
      <c r="W3001" s="139"/>
      <c r="X3001" s="139"/>
      <c r="Y3001" s="139"/>
      <c r="Z3001" s="139"/>
      <c r="AA3001" s="139"/>
      <c r="AB3001" s="139"/>
      <c r="AC3001" s="139"/>
      <c r="AD3001" s="139"/>
      <c r="AE3001" s="139"/>
      <c r="AF3001" s="163"/>
      <c r="AG3001" s="163"/>
      <c r="AH3001" s="163"/>
      <c r="AI3001" s="163"/>
      <c r="AJ3001" s="163"/>
      <c r="AK3001" s="164"/>
      <c r="AL3001" s="139"/>
      <c r="AM3001" s="139"/>
      <c r="AN3001" s="139"/>
      <c r="AO3001" s="139"/>
      <c r="BB3001" s="165"/>
      <c r="BC3001" s="161"/>
      <c r="BD3001" s="166"/>
      <c r="BJ3001" s="165"/>
      <c r="BK3001" s="161"/>
      <c r="BL3001" s="166"/>
      <c r="CJ3001" s="413"/>
      <c r="CK3001" s="413"/>
      <c r="CO3001" s="141"/>
    </row>
    <row r="3002" spans="1:93" s="5" customFormat="1" x14ac:dyDescent="0.25">
      <c r="A3002" s="139"/>
      <c r="B3002" s="139"/>
      <c r="C3002" s="139"/>
      <c r="D3002" s="139"/>
      <c r="E3002" s="139"/>
      <c r="F3002" s="139"/>
      <c r="G3002" s="139"/>
      <c r="H3002" s="139"/>
      <c r="I3002" s="139"/>
      <c r="J3002" s="139"/>
      <c r="K3002" s="139"/>
      <c r="L3002" s="139"/>
      <c r="M3002" s="139"/>
      <c r="N3002" s="139"/>
      <c r="O3002" s="139"/>
      <c r="P3002" s="139"/>
      <c r="Q3002" s="139"/>
      <c r="R3002" s="139"/>
      <c r="S3002" s="139"/>
      <c r="T3002" s="139"/>
      <c r="U3002" s="139"/>
      <c r="V3002" s="139"/>
      <c r="W3002" s="139"/>
      <c r="X3002" s="139"/>
      <c r="Y3002" s="139"/>
      <c r="Z3002" s="139"/>
      <c r="AA3002" s="139"/>
      <c r="AB3002" s="139"/>
      <c r="AC3002" s="139"/>
      <c r="AD3002" s="139"/>
      <c r="AE3002" s="139"/>
      <c r="AF3002" s="163"/>
      <c r="AG3002" s="163"/>
      <c r="AH3002" s="163"/>
      <c r="AI3002" s="163"/>
      <c r="AJ3002" s="163"/>
      <c r="AK3002" s="164"/>
      <c r="AL3002" s="139"/>
      <c r="AM3002" s="139"/>
      <c r="AN3002" s="139"/>
      <c r="AO3002" s="139"/>
      <c r="BB3002" s="165"/>
      <c r="BC3002" s="161"/>
      <c r="BD3002" s="166"/>
      <c r="BJ3002" s="165"/>
      <c r="BK3002" s="161"/>
      <c r="BL3002" s="166"/>
      <c r="CJ3002" s="413"/>
      <c r="CK3002" s="413"/>
      <c r="CO3002" s="141"/>
    </row>
    <row r="3003" spans="1:93" s="5" customFormat="1" x14ac:dyDescent="0.25">
      <c r="A3003" s="139"/>
      <c r="B3003" s="139"/>
      <c r="C3003" s="139"/>
      <c r="D3003" s="139"/>
      <c r="E3003" s="139"/>
      <c r="F3003" s="139"/>
      <c r="G3003" s="139"/>
      <c r="H3003" s="139"/>
      <c r="I3003" s="139"/>
      <c r="J3003" s="139"/>
      <c r="K3003" s="139"/>
      <c r="L3003" s="139"/>
      <c r="M3003" s="139"/>
      <c r="N3003" s="139"/>
      <c r="O3003" s="139"/>
      <c r="P3003" s="139"/>
      <c r="Q3003" s="139"/>
      <c r="R3003" s="139"/>
      <c r="S3003" s="139"/>
      <c r="T3003" s="139"/>
      <c r="U3003" s="139"/>
      <c r="V3003" s="139"/>
      <c r="W3003" s="139"/>
      <c r="X3003" s="139"/>
      <c r="Y3003" s="139"/>
      <c r="Z3003" s="139"/>
      <c r="AA3003" s="139"/>
      <c r="AB3003" s="139"/>
      <c r="AC3003" s="139"/>
      <c r="AD3003" s="139"/>
      <c r="AE3003" s="139"/>
      <c r="AF3003" s="163"/>
      <c r="AG3003" s="163"/>
      <c r="AH3003" s="163"/>
      <c r="AI3003" s="163"/>
      <c r="AJ3003" s="163"/>
      <c r="AK3003" s="164"/>
      <c r="AL3003" s="139"/>
      <c r="AM3003" s="139"/>
      <c r="AN3003" s="139"/>
      <c r="AO3003" s="139"/>
      <c r="BB3003" s="165"/>
      <c r="BC3003" s="161"/>
      <c r="BD3003" s="166"/>
      <c r="BJ3003" s="165"/>
      <c r="BK3003" s="161"/>
      <c r="BL3003" s="166"/>
      <c r="CJ3003" s="413"/>
      <c r="CK3003" s="413"/>
      <c r="CO3003" s="141"/>
    </row>
    <row r="3004" spans="1:93" s="5" customFormat="1" x14ac:dyDescent="0.25">
      <c r="A3004" s="139"/>
      <c r="B3004" s="139"/>
      <c r="C3004" s="139"/>
      <c r="D3004" s="139"/>
      <c r="E3004" s="139"/>
      <c r="F3004" s="139"/>
      <c r="G3004" s="139"/>
      <c r="H3004" s="139"/>
      <c r="I3004" s="139"/>
      <c r="J3004" s="139"/>
      <c r="K3004" s="139"/>
      <c r="L3004" s="139"/>
      <c r="M3004" s="139"/>
      <c r="N3004" s="139"/>
      <c r="O3004" s="139"/>
      <c r="P3004" s="139"/>
      <c r="Q3004" s="139"/>
      <c r="R3004" s="139"/>
      <c r="S3004" s="139"/>
      <c r="T3004" s="139"/>
      <c r="U3004" s="139"/>
      <c r="V3004" s="139"/>
      <c r="W3004" s="139"/>
      <c r="X3004" s="139"/>
      <c r="Y3004" s="139"/>
      <c r="Z3004" s="139"/>
      <c r="AA3004" s="139"/>
      <c r="AB3004" s="139"/>
      <c r="AC3004" s="139"/>
      <c r="AD3004" s="139"/>
      <c r="AE3004" s="139"/>
      <c r="AF3004" s="163"/>
      <c r="AG3004" s="163"/>
      <c r="AH3004" s="163"/>
      <c r="AI3004" s="163"/>
      <c r="AJ3004" s="163"/>
      <c r="AK3004" s="164"/>
      <c r="AL3004" s="139"/>
      <c r="AM3004" s="139"/>
      <c r="AN3004" s="139"/>
      <c r="AO3004" s="139"/>
      <c r="BB3004" s="165"/>
      <c r="BC3004" s="161"/>
      <c r="BD3004" s="166"/>
      <c r="BJ3004" s="165"/>
      <c r="BK3004" s="161"/>
      <c r="BL3004" s="166"/>
      <c r="CJ3004" s="413"/>
      <c r="CK3004" s="413"/>
      <c r="CO3004" s="141"/>
    </row>
    <row r="3005" spans="1:93" s="5" customFormat="1" x14ac:dyDescent="0.25">
      <c r="A3005" s="139"/>
      <c r="B3005" s="139"/>
      <c r="C3005" s="139"/>
      <c r="D3005" s="139"/>
      <c r="E3005" s="139"/>
      <c r="F3005" s="139"/>
      <c r="G3005" s="139"/>
      <c r="H3005" s="139"/>
      <c r="I3005" s="139"/>
      <c r="J3005" s="139"/>
      <c r="K3005" s="139"/>
      <c r="L3005" s="139"/>
      <c r="M3005" s="139"/>
      <c r="N3005" s="139"/>
      <c r="O3005" s="139"/>
      <c r="P3005" s="139"/>
      <c r="Q3005" s="139"/>
      <c r="R3005" s="139"/>
      <c r="S3005" s="139"/>
      <c r="T3005" s="139"/>
      <c r="U3005" s="139"/>
      <c r="V3005" s="139"/>
      <c r="W3005" s="139"/>
      <c r="X3005" s="139"/>
      <c r="Y3005" s="139"/>
      <c r="Z3005" s="139"/>
      <c r="AA3005" s="139"/>
      <c r="AB3005" s="139"/>
      <c r="AC3005" s="139"/>
      <c r="AD3005" s="139"/>
      <c r="AE3005" s="139"/>
      <c r="AF3005" s="163"/>
      <c r="AG3005" s="163"/>
      <c r="AH3005" s="163"/>
      <c r="AI3005" s="163"/>
      <c r="AJ3005" s="163"/>
      <c r="AK3005" s="164"/>
      <c r="AL3005" s="139"/>
      <c r="AM3005" s="139"/>
      <c r="AN3005" s="139"/>
      <c r="AO3005" s="139"/>
      <c r="BB3005" s="165"/>
      <c r="BC3005" s="161"/>
      <c r="BD3005" s="166"/>
      <c r="BJ3005" s="165"/>
      <c r="BK3005" s="161"/>
      <c r="BL3005" s="166"/>
      <c r="CJ3005" s="413"/>
      <c r="CK3005" s="413"/>
      <c r="CO3005" s="141"/>
    </row>
    <row r="3006" spans="1:93" s="5" customFormat="1" x14ac:dyDescent="0.25">
      <c r="A3006" s="139"/>
      <c r="B3006" s="139"/>
      <c r="C3006" s="139"/>
      <c r="D3006" s="139"/>
      <c r="E3006" s="139"/>
      <c r="F3006" s="139"/>
      <c r="G3006" s="139"/>
      <c r="H3006" s="139"/>
      <c r="I3006" s="139"/>
      <c r="J3006" s="139"/>
      <c r="K3006" s="139"/>
      <c r="L3006" s="139"/>
      <c r="M3006" s="139"/>
      <c r="N3006" s="139"/>
      <c r="O3006" s="139"/>
      <c r="P3006" s="139"/>
      <c r="Q3006" s="139"/>
      <c r="R3006" s="139"/>
      <c r="S3006" s="139"/>
      <c r="T3006" s="139"/>
      <c r="U3006" s="139"/>
      <c r="V3006" s="139"/>
      <c r="W3006" s="139"/>
      <c r="X3006" s="139"/>
      <c r="Y3006" s="139"/>
      <c r="Z3006" s="139"/>
      <c r="AA3006" s="139"/>
      <c r="AB3006" s="139"/>
      <c r="AC3006" s="139"/>
      <c r="AD3006" s="139"/>
      <c r="AE3006" s="139"/>
      <c r="AF3006" s="163"/>
      <c r="AG3006" s="163"/>
      <c r="AH3006" s="163"/>
      <c r="AI3006" s="163"/>
      <c r="AJ3006" s="163"/>
      <c r="AK3006" s="164"/>
      <c r="AL3006" s="139"/>
      <c r="AM3006" s="139"/>
      <c r="AN3006" s="139"/>
      <c r="AO3006" s="139"/>
      <c r="BB3006" s="165"/>
      <c r="BC3006" s="161"/>
      <c r="BD3006" s="166"/>
      <c r="BJ3006" s="165"/>
      <c r="BK3006" s="161"/>
      <c r="BL3006" s="166"/>
      <c r="CJ3006" s="413"/>
      <c r="CK3006" s="413"/>
      <c r="CO3006" s="141"/>
    </row>
    <row r="3007" spans="1:93" s="5" customFormat="1" x14ac:dyDescent="0.25">
      <c r="A3007" s="139"/>
      <c r="B3007" s="139"/>
      <c r="C3007" s="139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X3007" s="139"/>
      <c r="Y3007" s="139"/>
      <c r="Z3007" s="139"/>
      <c r="AA3007" s="139"/>
      <c r="AB3007" s="139"/>
      <c r="AC3007" s="139"/>
      <c r="AD3007" s="139"/>
      <c r="AE3007" s="139"/>
      <c r="AF3007" s="163"/>
      <c r="AG3007" s="163"/>
      <c r="AH3007" s="163"/>
      <c r="AI3007" s="163"/>
      <c r="AJ3007" s="163"/>
      <c r="AK3007" s="164"/>
      <c r="AL3007" s="139"/>
      <c r="AM3007" s="139"/>
      <c r="AN3007" s="139"/>
      <c r="AO3007" s="139"/>
      <c r="BB3007" s="165"/>
      <c r="BC3007" s="161"/>
      <c r="BD3007" s="166"/>
      <c r="BJ3007" s="165"/>
      <c r="BK3007" s="161"/>
      <c r="BL3007" s="166"/>
      <c r="CJ3007" s="413"/>
      <c r="CK3007" s="413"/>
      <c r="CO3007" s="141"/>
    </row>
    <row r="3008" spans="1:93" s="5" customFormat="1" x14ac:dyDescent="0.25">
      <c r="A3008" s="139"/>
      <c r="B3008" s="139"/>
      <c r="C3008" s="139"/>
      <c r="D3008" s="139"/>
      <c r="E3008" s="139"/>
      <c r="F3008" s="139"/>
      <c r="G3008" s="139"/>
      <c r="H3008" s="139"/>
      <c r="I3008" s="139"/>
      <c r="J3008" s="139"/>
      <c r="K3008" s="139"/>
      <c r="L3008" s="139"/>
      <c r="M3008" s="139"/>
      <c r="N3008" s="139"/>
      <c r="O3008" s="139"/>
      <c r="P3008" s="139"/>
      <c r="Q3008" s="139"/>
      <c r="R3008" s="139"/>
      <c r="S3008" s="139"/>
      <c r="T3008" s="139"/>
      <c r="U3008" s="139"/>
      <c r="V3008" s="139"/>
      <c r="W3008" s="139"/>
      <c r="X3008" s="139"/>
      <c r="Y3008" s="139"/>
      <c r="Z3008" s="139"/>
      <c r="AA3008" s="139"/>
      <c r="AB3008" s="139"/>
      <c r="AC3008" s="139"/>
      <c r="AD3008" s="139"/>
      <c r="AE3008" s="139"/>
      <c r="AF3008" s="163"/>
      <c r="AG3008" s="163"/>
      <c r="AH3008" s="163"/>
      <c r="AI3008" s="163"/>
      <c r="AJ3008" s="163"/>
      <c r="AK3008" s="164"/>
      <c r="AL3008" s="139"/>
      <c r="AM3008" s="139"/>
      <c r="AN3008" s="139"/>
      <c r="AO3008" s="139"/>
      <c r="BB3008" s="165"/>
      <c r="BC3008" s="161"/>
      <c r="BD3008" s="166"/>
      <c r="BJ3008" s="165"/>
      <c r="BK3008" s="161"/>
      <c r="BL3008" s="166"/>
      <c r="CJ3008" s="413"/>
      <c r="CK3008" s="413"/>
      <c r="CO3008" s="141"/>
    </row>
    <row r="3009" spans="1:93" s="5" customFormat="1" x14ac:dyDescent="0.25">
      <c r="A3009" s="139"/>
      <c r="B3009" s="139"/>
      <c r="C3009" s="139"/>
      <c r="D3009" s="139"/>
      <c r="E3009" s="139"/>
      <c r="F3009" s="139"/>
      <c r="G3009" s="139"/>
      <c r="H3009" s="139"/>
      <c r="I3009" s="139"/>
      <c r="J3009" s="139"/>
      <c r="K3009" s="139"/>
      <c r="L3009" s="139"/>
      <c r="M3009" s="139"/>
      <c r="N3009" s="139"/>
      <c r="O3009" s="139"/>
      <c r="P3009" s="139"/>
      <c r="Q3009" s="139"/>
      <c r="R3009" s="139"/>
      <c r="S3009" s="139"/>
      <c r="T3009" s="139"/>
      <c r="U3009" s="139"/>
      <c r="V3009" s="139"/>
      <c r="W3009" s="139"/>
      <c r="X3009" s="139"/>
      <c r="Y3009" s="139"/>
      <c r="Z3009" s="139"/>
      <c r="AA3009" s="139"/>
      <c r="AB3009" s="139"/>
      <c r="AC3009" s="139"/>
      <c r="AD3009" s="139"/>
      <c r="AE3009" s="139"/>
      <c r="AF3009" s="163"/>
      <c r="AG3009" s="163"/>
      <c r="AH3009" s="163"/>
      <c r="AI3009" s="163"/>
      <c r="AJ3009" s="163"/>
      <c r="AK3009" s="164"/>
      <c r="AL3009" s="139"/>
      <c r="AM3009" s="139"/>
      <c r="AN3009" s="139"/>
      <c r="AO3009" s="139"/>
      <c r="BB3009" s="165"/>
      <c r="BC3009" s="161"/>
      <c r="BD3009" s="166"/>
      <c r="BJ3009" s="165"/>
      <c r="BK3009" s="161"/>
      <c r="BL3009" s="166"/>
      <c r="CJ3009" s="413"/>
      <c r="CK3009" s="413"/>
      <c r="CO3009" s="141"/>
    </row>
    <row r="3010" spans="1:93" s="5" customFormat="1" x14ac:dyDescent="0.25">
      <c r="A3010" s="139"/>
      <c r="B3010" s="139"/>
      <c r="C3010" s="139"/>
      <c r="D3010" s="139"/>
      <c r="E3010" s="139"/>
      <c r="F3010" s="139"/>
      <c r="G3010" s="139"/>
      <c r="H3010" s="139"/>
      <c r="I3010" s="139"/>
      <c r="J3010" s="139"/>
      <c r="K3010" s="139"/>
      <c r="L3010" s="139"/>
      <c r="M3010" s="139"/>
      <c r="N3010" s="139"/>
      <c r="O3010" s="139"/>
      <c r="P3010" s="139"/>
      <c r="Q3010" s="139"/>
      <c r="R3010" s="139"/>
      <c r="S3010" s="139"/>
      <c r="T3010" s="139"/>
      <c r="U3010" s="139"/>
      <c r="V3010" s="139"/>
      <c r="W3010" s="139"/>
      <c r="X3010" s="139"/>
      <c r="Y3010" s="139"/>
      <c r="Z3010" s="139"/>
      <c r="AA3010" s="139"/>
      <c r="AB3010" s="139"/>
      <c r="AC3010" s="139"/>
      <c r="AD3010" s="139"/>
      <c r="AE3010" s="139"/>
      <c r="AF3010" s="163"/>
      <c r="AG3010" s="163"/>
      <c r="AH3010" s="163"/>
      <c r="AI3010" s="163"/>
      <c r="AJ3010" s="163"/>
      <c r="AK3010" s="164"/>
      <c r="AL3010" s="139"/>
      <c r="AM3010" s="139"/>
      <c r="AN3010" s="139"/>
      <c r="AO3010" s="139"/>
      <c r="BB3010" s="165"/>
      <c r="BC3010" s="161"/>
      <c r="BD3010" s="166"/>
      <c r="BJ3010" s="165"/>
      <c r="BK3010" s="161"/>
      <c r="BL3010" s="166"/>
      <c r="CJ3010" s="413"/>
      <c r="CK3010" s="413"/>
      <c r="CO3010" s="141"/>
    </row>
    <row r="3011" spans="1:93" s="5" customFormat="1" x14ac:dyDescent="0.25">
      <c r="A3011" s="139"/>
      <c r="B3011" s="139"/>
      <c r="C3011" s="139"/>
      <c r="D3011" s="139"/>
      <c r="E3011" s="139"/>
      <c r="F3011" s="139"/>
      <c r="G3011" s="139"/>
      <c r="H3011" s="139"/>
      <c r="I3011" s="139"/>
      <c r="J3011" s="139"/>
      <c r="K3011" s="139"/>
      <c r="L3011" s="139"/>
      <c r="M3011" s="139"/>
      <c r="N3011" s="139"/>
      <c r="O3011" s="139"/>
      <c r="P3011" s="139"/>
      <c r="Q3011" s="139"/>
      <c r="R3011" s="139"/>
      <c r="S3011" s="139"/>
      <c r="T3011" s="139"/>
      <c r="U3011" s="139"/>
      <c r="V3011" s="139"/>
      <c r="W3011" s="139"/>
      <c r="X3011" s="139"/>
      <c r="Y3011" s="139"/>
      <c r="Z3011" s="139"/>
      <c r="AA3011" s="139"/>
      <c r="AB3011" s="139"/>
      <c r="AC3011" s="139"/>
      <c r="AD3011" s="139"/>
      <c r="AE3011" s="139"/>
      <c r="AF3011" s="163"/>
      <c r="AG3011" s="163"/>
      <c r="AH3011" s="163"/>
      <c r="AI3011" s="163"/>
      <c r="AJ3011" s="163"/>
      <c r="AK3011" s="164"/>
      <c r="AL3011" s="139"/>
      <c r="AM3011" s="139"/>
      <c r="AN3011" s="139"/>
      <c r="AO3011" s="139"/>
      <c r="BB3011" s="165"/>
      <c r="BC3011" s="161"/>
      <c r="BD3011" s="166"/>
      <c r="BJ3011" s="165"/>
      <c r="BK3011" s="161"/>
      <c r="BL3011" s="166"/>
      <c r="CJ3011" s="413"/>
      <c r="CK3011" s="413"/>
      <c r="CO3011" s="141"/>
    </row>
    <row r="3012" spans="1:93" s="5" customFormat="1" x14ac:dyDescent="0.25">
      <c r="A3012" s="139"/>
      <c r="B3012" s="139"/>
      <c r="C3012" s="139"/>
      <c r="D3012" s="139"/>
      <c r="E3012" s="139"/>
      <c r="F3012" s="139"/>
      <c r="G3012" s="139"/>
      <c r="H3012" s="139"/>
      <c r="I3012" s="139"/>
      <c r="J3012" s="139"/>
      <c r="K3012" s="139"/>
      <c r="L3012" s="139"/>
      <c r="M3012" s="139"/>
      <c r="N3012" s="139"/>
      <c r="O3012" s="139"/>
      <c r="P3012" s="139"/>
      <c r="Q3012" s="139"/>
      <c r="R3012" s="139"/>
      <c r="S3012" s="139"/>
      <c r="T3012" s="139"/>
      <c r="U3012" s="139"/>
      <c r="V3012" s="139"/>
      <c r="W3012" s="139"/>
      <c r="X3012" s="139"/>
      <c r="Y3012" s="139"/>
      <c r="Z3012" s="139"/>
      <c r="AA3012" s="139"/>
      <c r="AB3012" s="139"/>
      <c r="AC3012" s="139"/>
      <c r="AD3012" s="139"/>
      <c r="AE3012" s="139"/>
      <c r="AF3012" s="163"/>
      <c r="AG3012" s="163"/>
      <c r="AH3012" s="163"/>
      <c r="AI3012" s="163"/>
      <c r="AJ3012" s="163"/>
      <c r="AK3012" s="164"/>
      <c r="AL3012" s="139"/>
      <c r="AM3012" s="139"/>
      <c r="AN3012" s="139"/>
      <c r="AO3012" s="139"/>
      <c r="BB3012" s="165"/>
      <c r="BC3012" s="161"/>
      <c r="BD3012" s="166"/>
      <c r="BJ3012" s="165"/>
      <c r="BK3012" s="161"/>
      <c r="BL3012" s="166"/>
      <c r="CJ3012" s="413"/>
      <c r="CK3012" s="413"/>
      <c r="CO3012" s="141"/>
    </row>
    <row r="3013" spans="1:93" s="5" customFormat="1" x14ac:dyDescent="0.25">
      <c r="A3013" s="139"/>
      <c r="B3013" s="139"/>
      <c r="C3013" s="139"/>
      <c r="D3013" s="139"/>
      <c r="E3013" s="139"/>
      <c r="F3013" s="139"/>
      <c r="G3013" s="139"/>
      <c r="H3013" s="139"/>
      <c r="I3013" s="139"/>
      <c r="J3013" s="139"/>
      <c r="K3013" s="139"/>
      <c r="L3013" s="139"/>
      <c r="M3013" s="139"/>
      <c r="N3013" s="139"/>
      <c r="O3013" s="139"/>
      <c r="P3013" s="139"/>
      <c r="Q3013" s="139"/>
      <c r="R3013" s="139"/>
      <c r="S3013" s="139"/>
      <c r="T3013" s="139"/>
      <c r="U3013" s="139"/>
      <c r="V3013" s="139"/>
      <c r="W3013" s="139"/>
      <c r="X3013" s="139"/>
      <c r="Y3013" s="139"/>
      <c r="Z3013" s="139"/>
      <c r="AA3013" s="139"/>
      <c r="AB3013" s="139"/>
      <c r="AC3013" s="139"/>
      <c r="AD3013" s="139"/>
      <c r="AE3013" s="139"/>
      <c r="AF3013" s="163"/>
      <c r="AG3013" s="163"/>
      <c r="AH3013" s="163"/>
      <c r="AI3013" s="163"/>
      <c r="AJ3013" s="163"/>
      <c r="AK3013" s="164"/>
      <c r="AL3013" s="139"/>
      <c r="AM3013" s="139"/>
      <c r="AN3013" s="139"/>
      <c r="AO3013" s="139"/>
      <c r="BB3013" s="165"/>
      <c r="BC3013" s="161"/>
      <c r="BD3013" s="166"/>
      <c r="BJ3013" s="165"/>
      <c r="BK3013" s="161"/>
      <c r="BL3013" s="166"/>
      <c r="CJ3013" s="413"/>
      <c r="CK3013" s="413"/>
      <c r="CO3013" s="141"/>
    </row>
    <row r="3014" spans="1:93" s="5" customFormat="1" x14ac:dyDescent="0.25">
      <c r="A3014" s="139"/>
      <c r="B3014" s="139"/>
      <c r="C3014" s="139"/>
      <c r="D3014" s="139"/>
      <c r="E3014" s="139"/>
      <c r="F3014" s="139"/>
      <c r="G3014" s="139"/>
      <c r="H3014" s="139"/>
      <c r="I3014" s="139"/>
      <c r="J3014" s="139"/>
      <c r="K3014" s="139"/>
      <c r="L3014" s="139"/>
      <c r="M3014" s="139"/>
      <c r="N3014" s="139"/>
      <c r="O3014" s="139"/>
      <c r="P3014" s="139"/>
      <c r="Q3014" s="139"/>
      <c r="R3014" s="139"/>
      <c r="S3014" s="139"/>
      <c r="T3014" s="139"/>
      <c r="U3014" s="139"/>
      <c r="V3014" s="139"/>
      <c r="W3014" s="139"/>
      <c r="X3014" s="139"/>
      <c r="Y3014" s="139"/>
      <c r="Z3014" s="139"/>
      <c r="AA3014" s="139"/>
      <c r="AB3014" s="139"/>
      <c r="AC3014" s="139"/>
      <c r="AD3014" s="139"/>
      <c r="AE3014" s="139"/>
      <c r="AF3014" s="163"/>
      <c r="AG3014" s="163"/>
      <c r="AH3014" s="163"/>
      <c r="AI3014" s="163"/>
      <c r="AJ3014" s="163"/>
      <c r="AK3014" s="164"/>
      <c r="AL3014" s="139"/>
      <c r="AM3014" s="139"/>
      <c r="AN3014" s="139"/>
      <c r="AO3014" s="139"/>
      <c r="BB3014" s="165"/>
      <c r="BC3014" s="161"/>
      <c r="BD3014" s="166"/>
      <c r="BJ3014" s="165"/>
      <c r="BK3014" s="161"/>
      <c r="BL3014" s="166"/>
      <c r="CJ3014" s="413"/>
      <c r="CK3014" s="413"/>
      <c r="CO3014" s="141"/>
    </row>
    <row r="3015" spans="1:93" s="5" customFormat="1" x14ac:dyDescent="0.25">
      <c r="A3015" s="139"/>
      <c r="B3015" s="139"/>
      <c r="C3015" s="139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X3015" s="139"/>
      <c r="Y3015" s="139"/>
      <c r="Z3015" s="139"/>
      <c r="AA3015" s="139"/>
      <c r="AB3015" s="139"/>
      <c r="AC3015" s="139"/>
      <c r="AD3015" s="139"/>
      <c r="AE3015" s="139"/>
      <c r="AF3015" s="163"/>
      <c r="AG3015" s="163"/>
      <c r="AH3015" s="163"/>
      <c r="AI3015" s="163"/>
      <c r="AJ3015" s="163"/>
      <c r="AK3015" s="164"/>
      <c r="AL3015" s="139"/>
      <c r="AM3015" s="139"/>
      <c r="AN3015" s="139"/>
      <c r="AO3015" s="139"/>
      <c r="BB3015" s="165"/>
      <c r="BC3015" s="161"/>
      <c r="BD3015" s="166"/>
      <c r="BJ3015" s="165"/>
      <c r="BK3015" s="161"/>
      <c r="BL3015" s="166"/>
      <c r="CJ3015" s="413"/>
      <c r="CK3015" s="413"/>
      <c r="CO3015" s="141"/>
    </row>
    <row r="3016" spans="1:93" s="5" customFormat="1" x14ac:dyDescent="0.25">
      <c r="A3016" s="139"/>
      <c r="B3016" s="139"/>
      <c r="C3016" s="139"/>
      <c r="D3016" s="139"/>
      <c r="E3016" s="139"/>
      <c r="F3016" s="139"/>
      <c r="G3016" s="139"/>
      <c r="H3016" s="139"/>
      <c r="I3016" s="139"/>
      <c r="J3016" s="139"/>
      <c r="K3016" s="139"/>
      <c r="L3016" s="139"/>
      <c r="M3016" s="139"/>
      <c r="N3016" s="139"/>
      <c r="O3016" s="139"/>
      <c r="P3016" s="139"/>
      <c r="Q3016" s="139"/>
      <c r="R3016" s="139"/>
      <c r="S3016" s="139"/>
      <c r="T3016" s="139"/>
      <c r="U3016" s="139"/>
      <c r="V3016" s="139"/>
      <c r="W3016" s="139"/>
      <c r="X3016" s="139"/>
      <c r="Y3016" s="139"/>
      <c r="Z3016" s="139"/>
      <c r="AA3016" s="139"/>
      <c r="AB3016" s="139"/>
      <c r="AC3016" s="139"/>
      <c r="AD3016" s="139"/>
      <c r="AE3016" s="139"/>
      <c r="AF3016" s="163"/>
      <c r="AG3016" s="163"/>
      <c r="AH3016" s="163"/>
      <c r="AI3016" s="163"/>
      <c r="AJ3016" s="163"/>
      <c r="AK3016" s="164"/>
      <c r="AL3016" s="139"/>
      <c r="AM3016" s="139"/>
      <c r="AN3016" s="139"/>
      <c r="AO3016" s="139"/>
      <c r="BB3016" s="165"/>
      <c r="BC3016" s="161"/>
      <c r="BD3016" s="166"/>
      <c r="BJ3016" s="165"/>
      <c r="BK3016" s="161"/>
      <c r="BL3016" s="166"/>
      <c r="CJ3016" s="413"/>
      <c r="CK3016" s="413"/>
      <c r="CO3016" s="141"/>
    </row>
    <row r="3017" spans="1:93" s="5" customFormat="1" x14ac:dyDescent="0.25">
      <c r="A3017" s="139"/>
      <c r="B3017" s="139"/>
      <c r="C3017" s="139"/>
      <c r="D3017" s="139"/>
      <c r="E3017" s="139"/>
      <c r="F3017" s="139"/>
      <c r="G3017" s="139"/>
      <c r="H3017" s="139"/>
      <c r="I3017" s="139"/>
      <c r="J3017" s="139"/>
      <c r="K3017" s="139"/>
      <c r="L3017" s="139"/>
      <c r="M3017" s="139"/>
      <c r="N3017" s="139"/>
      <c r="O3017" s="139"/>
      <c r="P3017" s="139"/>
      <c r="Q3017" s="139"/>
      <c r="R3017" s="139"/>
      <c r="S3017" s="139"/>
      <c r="T3017" s="139"/>
      <c r="U3017" s="139"/>
      <c r="V3017" s="139"/>
      <c r="W3017" s="139"/>
      <c r="X3017" s="139"/>
      <c r="Y3017" s="139"/>
      <c r="Z3017" s="139"/>
      <c r="AA3017" s="139"/>
      <c r="AB3017" s="139"/>
      <c r="AC3017" s="139"/>
      <c r="AD3017" s="139"/>
      <c r="AE3017" s="139"/>
      <c r="AF3017" s="163"/>
      <c r="AG3017" s="163"/>
      <c r="AH3017" s="163"/>
      <c r="AI3017" s="163"/>
      <c r="AJ3017" s="163"/>
      <c r="AK3017" s="164"/>
      <c r="AL3017" s="139"/>
      <c r="AM3017" s="139"/>
      <c r="AN3017" s="139"/>
      <c r="AO3017" s="139"/>
      <c r="BB3017" s="165"/>
      <c r="BC3017" s="161"/>
      <c r="BD3017" s="166"/>
      <c r="BJ3017" s="165"/>
      <c r="BK3017" s="161"/>
      <c r="BL3017" s="166"/>
      <c r="CJ3017" s="413"/>
      <c r="CK3017" s="413"/>
      <c r="CO3017" s="141"/>
    </row>
    <row r="3018" spans="1:93" s="5" customFormat="1" x14ac:dyDescent="0.25">
      <c r="A3018" s="139"/>
      <c r="B3018" s="139"/>
      <c r="C3018" s="139"/>
      <c r="D3018" s="139"/>
      <c r="E3018" s="139"/>
      <c r="F3018" s="139"/>
      <c r="G3018" s="139"/>
      <c r="H3018" s="139"/>
      <c r="I3018" s="139"/>
      <c r="J3018" s="139"/>
      <c r="K3018" s="139"/>
      <c r="L3018" s="139"/>
      <c r="M3018" s="139"/>
      <c r="N3018" s="139"/>
      <c r="O3018" s="139"/>
      <c r="P3018" s="139"/>
      <c r="Q3018" s="139"/>
      <c r="R3018" s="139"/>
      <c r="S3018" s="139"/>
      <c r="T3018" s="139"/>
      <c r="U3018" s="139"/>
      <c r="V3018" s="139"/>
      <c r="W3018" s="139"/>
      <c r="X3018" s="139"/>
      <c r="Y3018" s="139"/>
      <c r="Z3018" s="139"/>
      <c r="AA3018" s="139"/>
      <c r="AB3018" s="139"/>
      <c r="AC3018" s="139"/>
      <c r="AD3018" s="139"/>
      <c r="AE3018" s="139"/>
      <c r="AF3018" s="163"/>
      <c r="AG3018" s="163"/>
      <c r="AH3018" s="163"/>
      <c r="AI3018" s="163"/>
      <c r="AJ3018" s="163"/>
      <c r="AK3018" s="164"/>
      <c r="AL3018" s="139"/>
      <c r="AM3018" s="139"/>
      <c r="AN3018" s="139"/>
      <c r="AO3018" s="139"/>
      <c r="BB3018" s="165"/>
      <c r="BC3018" s="161"/>
      <c r="BD3018" s="166"/>
      <c r="BJ3018" s="165"/>
      <c r="BK3018" s="161"/>
      <c r="BL3018" s="166"/>
      <c r="CJ3018" s="413"/>
      <c r="CK3018" s="413"/>
      <c r="CO3018" s="141"/>
    </row>
    <row r="3019" spans="1:93" s="5" customFormat="1" x14ac:dyDescent="0.25">
      <c r="A3019" s="139"/>
      <c r="B3019" s="139"/>
      <c r="C3019" s="139"/>
      <c r="D3019" s="139"/>
      <c r="E3019" s="139"/>
      <c r="F3019" s="139"/>
      <c r="G3019" s="139"/>
      <c r="H3019" s="139"/>
      <c r="I3019" s="139"/>
      <c r="J3019" s="139"/>
      <c r="K3019" s="139"/>
      <c r="L3019" s="139"/>
      <c r="M3019" s="139"/>
      <c r="N3019" s="139"/>
      <c r="O3019" s="139"/>
      <c r="P3019" s="139"/>
      <c r="Q3019" s="139"/>
      <c r="R3019" s="139"/>
      <c r="S3019" s="139"/>
      <c r="T3019" s="139"/>
      <c r="U3019" s="139"/>
      <c r="V3019" s="139"/>
      <c r="W3019" s="139"/>
      <c r="X3019" s="139"/>
      <c r="Y3019" s="139"/>
      <c r="Z3019" s="139"/>
      <c r="AA3019" s="139"/>
      <c r="AB3019" s="139"/>
      <c r="AC3019" s="139"/>
      <c r="AD3019" s="139"/>
      <c r="AE3019" s="139"/>
      <c r="AF3019" s="163"/>
      <c r="AG3019" s="163"/>
      <c r="AH3019" s="163"/>
      <c r="AI3019" s="163"/>
      <c r="AJ3019" s="163"/>
      <c r="AK3019" s="164"/>
      <c r="AL3019" s="139"/>
      <c r="AM3019" s="139"/>
      <c r="AN3019" s="139"/>
      <c r="AO3019" s="139"/>
      <c r="BB3019" s="165"/>
      <c r="BC3019" s="161"/>
      <c r="BD3019" s="166"/>
      <c r="BJ3019" s="165"/>
      <c r="BK3019" s="161"/>
      <c r="BL3019" s="166"/>
      <c r="CJ3019" s="413"/>
      <c r="CK3019" s="413"/>
      <c r="CO3019" s="141"/>
    </row>
    <row r="3020" spans="1:93" s="5" customFormat="1" x14ac:dyDescent="0.25">
      <c r="A3020" s="139"/>
      <c r="B3020" s="139"/>
      <c r="C3020" s="139"/>
      <c r="D3020" s="139"/>
      <c r="E3020" s="139"/>
      <c r="F3020" s="139"/>
      <c r="G3020" s="139"/>
      <c r="H3020" s="139"/>
      <c r="I3020" s="139"/>
      <c r="J3020" s="139"/>
      <c r="K3020" s="139"/>
      <c r="L3020" s="139"/>
      <c r="M3020" s="139"/>
      <c r="N3020" s="139"/>
      <c r="O3020" s="139"/>
      <c r="P3020" s="139"/>
      <c r="Q3020" s="139"/>
      <c r="R3020" s="139"/>
      <c r="S3020" s="139"/>
      <c r="T3020" s="139"/>
      <c r="U3020" s="139"/>
      <c r="V3020" s="139"/>
      <c r="W3020" s="139"/>
      <c r="X3020" s="139"/>
      <c r="Y3020" s="139"/>
      <c r="Z3020" s="139"/>
      <c r="AA3020" s="139"/>
      <c r="AB3020" s="139"/>
      <c r="AC3020" s="139"/>
      <c r="AD3020" s="139"/>
      <c r="AE3020" s="139"/>
      <c r="AF3020" s="163"/>
      <c r="AG3020" s="163"/>
      <c r="AH3020" s="163"/>
      <c r="AI3020" s="163"/>
      <c r="AJ3020" s="163"/>
      <c r="AK3020" s="164"/>
      <c r="AL3020" s="139"/>
      <c r="AM3020" s="139"/>
      <c r="AN3020" s="139"/>
      <c r="AO3020" s="139"/>
      <c r="BB3020" s="165"/>
      <c r="BC3020" s="161"/>
      <c r="BD3020" s="166"/>
      <c r="BJ3020" s="165"/>
      <c r="BK3020" s="161"/>
      <c r="BL3020" s="166"/>
      <c r="CJ3020" s="413"/>
      <c r="CK3020" s="413"/>
      <c r="CO3020" s="141"/>
    </row>
    <row r="3021" spans="1:93" s="5" customFormat="1" x14ac:dyDescent="0.25">
      <c r="A3021" s="139"/>
      <c r="B3021" s="139"/>
      <c r="C3021" s="139"/>
      <c r="D3021" s="139"/>
      <c r="E3021" s="139"/>
      <c r="F3021" s="139"/>
      <c r="G3021" s="139"/>
      <c r="H3021" s="139"/>
      <c r="I3021" s="139"/>
      <c r="J3021" s="139"/>
      <c r="K3021" s="139"/>
      <c r="L3021" s="139"/>
      <c r="M3021" s="139"/>
      <c r="N3021" s="139"/>
      <c r="O3021" s="139"/>
      <c r="P3021" s="139"/>
      <c r="Q3021" s="139"/>
      <c r="R3021" s="139"/>
      <c r="S3021" s="139"/>
      <c r="T3021" s="139"/>
      <c r="U3021" s="139"/>
      <c r="V3021" s="139"/>
      <c r="W3021" s="139"/>
      <c r="X3021" s="139"/>
      <c r="Y3021" s="139"/>
      <c r="Z3021" s="139"/>
      <c r="AA3021" s="139"/>
      <c r="AB3021" s="139"/>
      <c r="AC3021" s="139"/>
      <c r="AD3021" s="139"/>
      <c r="AE3021" s="139"/>
      <c r="AF3021" s="163"/>
      <c r="AG3021" s="163"/>
      <c r="AH3021" s="163"/>
      <c r="AI3021" s="163"/>
      <c r="AJ3021" s="163"/>
      <c r="AK3021" s="164"/>
      <c r="AL3021" s="139"/>
      <c r="AM3021" s="139"/>
      <c r="AN3021" s="139"/>
      <c r="AO3021" s="139"/>
      <c r="BB3021" s="165"/>
      <c r="BC3021" s="161"/>
      <c r="BD3021" s="166"/>
      <c r="BJ3021" s="165"/>
      <c r="BK3021" s="161"/>
      <c r="BL3021" s="166"/>
      <c r="CJ3021" s="413"/>
      <c r="CK3021" s="413"/>
      <c r="CO3021" s="141"/>
    </row>
    <row r="3022" spans="1:93" s="5" customFormat="1" x14ac:dyDescent="0.25">
      <c r="A3022" s="139"/>
      <c r="B3022" s="139"/>
      <c r="C3022" s="139"/>
      <c r="D3022" s="139"/>
      <c r="E3022" s="139"/>
      <c r="F3022" s="139"/>
      <c r="G3022" s="139"/>
      <c r="H3022" s="139"/>
      <c r="I3022" s="139"/>
      <c r="J3022" s="139"/>
      <c r="K3022" s="139"/>
      <c r="L3022" s="139"/>
      <c r="M3022" s="139"/>
      <c r="N3022" s="139"/>
      <c r="O3022" s="139"/>
      <c r="P3022" s="139"/>
      <c r="Q3022" s="139"/>
      <c r="R3022" s="139"/>
      <c r="S3022" s="139"/>
      <c r="T3022" s="139"/>
      <c r="U3022" s="139"/>
      <c r="V3022" s="139"/>
      <c r="W3022" s="139"/>
      <c r="X3022" s="139"/>
      <c r="Y3022" s="139"/>
      <c r="Z3022" s="139"/>
      <c r="AA3022" s="139"/>
      <c r="AB3022" s="139"/>
      <c r="AC3022" s="139"/>
      <c r="AD3022" s="139"/>
      <c r="AE3022" s="139"/>
      <c r="AF3022" s="163"/>
      <c r="AG3022" s="163"/>
      <c r="AH3022" s="163"/>
      <c r="AI3022" s="163"/>
      <c r="AJ3022" s="163"/>
      <c r="AK3022" s="164"/>
      <c r="AL3022" s="139"/>
      <c r="AM3022" s="139"/>
      <c r="AN3022" s="139"/>
      <c r="AO3022" s="139"/>
      <c r="BB3022" s="165"/>
      <c r="BC3022" s="161"/>
      <c r="BD3022" s="166"/>
      <c r="BJ3022" s="165"/>
      <c r="BK3022" s="161"/>
      <c r="BL3022" s="166"/>
      <c r="CJ3022" s="413"/>
      <c r="CK3022" s="413"/>
      <c r="CO3022" s="141"/>
    </row>
    <row r="3023" spans="1:93" s="5" customFormat="1" x14ac:dyDescent="0.25">
      <c r="A3023" s="139"/>
      <c r="B3023" s="139"/>
      <c r="C3023" s="139"/>
      <c r="D3023" s="139"/>
      <c r="E3023" s="139"/>
      <c r="F3023" s="139"/>
      <c r="G3023" s="139"/>
      <c r="H3023" s="139"/>
      <c r="I3023" s="139"/>
      <c r="J3023" s="139"/>
      <c r="K3023" s="139"/>
      <c r="L3023" s="139"/>
      <c r="M3023" s="139"/>
      <c r="N3023" s="139"/>
      <c r="O3023" s="139"/>
      <c r="P3023" s="139"/>
      <c r="Q3023" s="139"/>
      <c r="R3023" s="139"/>
      <c r="S3023" s="139"/>
      <c r="T3023" s="139"/>
      <c r="U3023" s="139"/>
      <c r="V3023" s="139"/>
      <c r="W3023" s="139"/>
      <c r="X3023" s="139"/>
      <c r="Y3023" s="139"/>
      <c r="Z3023" s="139"/>
      <c r="AA3023" s="139"/>
      <c r="AB3023" s="139"/>
      <c r="AC3023" s="139"/>
      <c r="AD3023" s="139"/>
      <c r="AE3023" s="139"/>
      <c r="AF3023" s="163"/>
      <c r="AG3023" s="163"/>
      <c r="AH3023" s="163"/>
      <c r="AI3023" s="163"/>
      <c r="AJ3023" s="163"/>
      <c r="AK3023" s="164"/>
      <c r="AL3023" s="139"/>
      <c r="AM3023" s="139"/>
      <c r="AN3023" s="139"/>
      <c r="AO3023" s="139"/>
      <c r="BB3023" s="165"/>
      <c r="BC3023" s="161"/>
      <c r="BD3023" s="166"/>
      <c r="BJ3023" s="165"/>
      <c r="BK3023" s="161"/>
      <c r="BL3023" s="166"/>
      <c r="CJ3023" s="413"/>
      <c r="CK3023" s="413"/>
      <c r="CO3023" s="141"/>
    </row>
    <row r="3024" spans="1:93" s="5" customFormat="1" x14ac:dyDescent="0.25">
      <c r="A3024" s="139"/>
      <c r="B3024" s="139"/>
      <c r="C3024" s="139"/>
      <c r="D3024" s="139"/>
      <c r="E3024" s="139"/>
      <c r="F3024" s="139"/>
      <c r="G3024" s="139"/>
      <c r="H3024" s="139"/>
      <c r="I3024" s="139"/>
      <c r="J3024" s="139"/>
      <c r="K3024" s="139"/>
      <c r="L3024" s="139"/>
      <c r="M3024" s="139"/>
      <c r="N3024" s="139"/>
      <c r="O3024" s="139"/>
      <c r="P3024" s="139"/>
      <c r="Q3024" s="139"/>
      <c r="R3024" s="139"/>
      <c r="S3024" s="139"/>
      <c r="T3024" s="139"/>
      <c r="U3024" s="139"/>
      <c r="V3024" s="139"/>
      <c r="W3024" s="139"/>
      <c r="X3024" s="139"/>
      <c r="Y3024" s="139"/>
      <c r="Z3024" s="139"/>
      <c r="AA3024" s="139"/>
      <c r="AB3024" s="139"/>
      <c r="AC3024" s="139"/>
      <c r="AD3024" s="139"/>
      <c r="AE3024" s="139"/>
      <c r="AF3024" s="163"/>
      <c r="AG3024" s="163"/>
      <c r="AH3024" s="163"/>
      <c r="AI3024" s="163"/>
      <c r="AJ3024" s="163"/>
      <c r="AK3024" s="164"/>
      <c r="AL3024" s="139"/>
      <c r="AM3024" s="139"/>
      <c r="AN3024" s="139"/>
      <c r="AO3024" s="139"/>
      <c r="BB3024" s="165"/>
      <c r="BC3024" s="161"/>
      <c r="BD3024" s="166"/>
      <c r="BJ3024" s="165"/>
      <c r="BK3024" s="161"/>
      <c r="BL3024" s="166"/>
      <c r="CJ3024" s="413"/>
      <c r="CK3024" s="413"/>
      <c r="CO3024" s="141"/>
    </row>
    <row r="3025" spans="1:93" s="5" customFormat="1" x14ac:dyDescent="0.25">
      <c r="A3025" s="139"/>
      <c r="B3025" s="139"/>
      <c r="C3025" s="139"/>
      <c r="D3025" s="139"/>
      <c r="E3025" s="139"/>
      <c r="F3025" s="139"/>
      <c r="G3025" s="139"/>
      <c r="H3025" s="139"/>
      <c r="I3025" s="139"/>
      <c r="J3025" s="139"/>
      <c r="K3025" s="139"/>
      <c r="L3025" s="139"/>
      <c r="M3025" s="139"/>
      <c r="N3025" s="139"/>
      <c r="O3025" s="139"/>
      <c r="P3025" s="139"/>
      <c r="Q3025" s="139"/>
      <c r="R3025" s="139"/>
      <c r="S3025" s="139"/>
      <c r="T3025" s="139"/>
      <c r="U3025" s="139"/>
      <c r="V3025" s="139"/>
      <c r="W3025" s="139"/>
      <c r="X3025" s="139"/>
      <c r="Y3025" s="139"/>
      <c r="Z3025" s="139"/>
      <c r="AA3025" s="139"/>
      <c r="AB3025" s="139"/>
      <c r="AC3025" s="139"/>
      <c r="AD3025" s="139"/>
      <c r="AE3025" s="139"/>
      <c r="AF3025" s="163"/>
      <c r="AG3025" s="163"/>
      <c r="AH3025" s="163"/>
      <c r="AI3025" s="163"/>
      <c r="AJ3025" s="163"/>
      <c r="AK3025" s="164"/>
      <c r="AL3025" s="139"/>
      <c r="AM3025" s="139"/>
      <c r="AN3025" s="139"/>
      <c r="AO3025" s="139"/>
      <c r="BB3025" s="165"/>
      <c r="BC3025" s="161"/>
      <c r="BD3025" s="166"/>
      <c r="BJ3025" s="165"/>
      <c r="BK3025" s="161"/>
      <c r="BL3025" s="166"/>
      <c r="CJ3025" s="413"/>
      <c r="CK3025" s="413"/>
      <c r="CO3025" s="141"/>
    </row>
    <row r="3026" spans="1:93" s="5" customFormat="1" x14ac:dyDescent="0.25">
      <c r="A3026" s="139"/>
      <c r="B3026" s="139"/>
      <c r="C3026" s="139"/>
      <c r="D3026" s="139"/>
      <c r="E3026" s="139"/>
      <c r="F3026" s="139"/>
      <c r="G3026" s="139"/>
      <c r="H3026" s="139"/>
      <c r="I3026" s="139"/>
      <c r="J3026" s="139"/>
      <c r="K3026" s="139"/>
      <c r="L3026" s="139"/>
      <c r="M3026" s="139"/>
      <c r="N3026" s="139"/>
      <c r="O3026" s="139"/>
      <c r="P3026" s="139"/>
      <c r="Q3026" s="139"/>
      <c r="R3026" s="139"/>
      <c r="S3026" s="139"/>
      <c r="T3026" s="139"/>
      <c r="U3026" s="139"/>
      <c r="V3026" s="139"/>
      <c r="W3026" s="139"/>
      <c r="X3026" s="139"/>
      <c r="Y3026" s="139"/>
      <c r="Z3026" s="139"/>
      <c r="AA3026" s="139"/>
      <c r="AB3026" s="139"/>
      <c r="AC3026" s="139"/>
      <c r="AD3026" s="139"/>
      <c r="AE3026" s="139"/>
      <c r="AF3026" s="163"/>
      <c r="AG3026" s="163"/>
      <c r="AH3026" s="163"/>
      <c r="AI3026" s="163"/>
      <c r="AJ3026" s="163"/>
      <c r="AK3026" s="164"/>
      <c r="AL3026" s="139"/>
      <c r="AM3026" s="139"/>
      <c r="AN3026" s="139"/>
      <c r="AO3026" s="139"/>
      <c r="BB3026" s="165"/>
      <c r="BC3026" s="161"/>
      <c r="BD3026" s="166"/>
      <c r="BJ3026" s="165"/>
      <c r="BK3026" s="161"/>
      <c r="BL3026" s="166"/>
      <c r="CJ3026" s="413"/>
      <c r="CK3026" s="413"/>
      <c r="CO3026" s="141"/>
    </row>
    <row r="3027" spans="1:93" s="5" customFormat="1" x14ac:dyDescent="0.25">
      <c r="A3027" s="139"/>
      <c r="B3027" s="139"/>
      <c r="C3027" s="139"/>
      <c r="D3027" s="139"/>
      <c r="E3027" s="139"/>
      <c r="F3027" s="139"/>
      <c r="G3027" s="139"/>
      <c r="H3027" s="139"/>
      <c r="I3027" s="139"/>
      <c r="J3027" s="139"/>
      <c r="K3027" s="139"/>
      <c r="L3027" s="139"/>
      <c r="M3027" s="139"/>
      <c r="N3027" s="139"/>
      <c r="O3027" s="139"/>
      <c r="P3027" s="139"/>
      <c r="Q3027" s="139"/>
      <c r="R3027" s="139"/>
      <c r="S3027" s="139"/>
      <c r="T3027" s="139"/>
      <c r="U3027" s="139"/>
      <c r="V3027" s="139"/>
      <c r="W3027" s="139"/>
      <c r="X3027" s="139"/>
      <c r="Y3027" s="139"/>
      <c r="Z3027" s="139"/>
      <c r="AA3027" s="139"/>
      <c r="AB3027" s="139"/>
      <c r="AC3027" s="139"/>
      <c r="AD3027" s="139"/>
      <c r="AE3027" s="139"/>
      <c r="AF3027" s="163"/>
      <c r="AG3027" s="163"/>
      <c r="AH3027" s="163"/>
      <c r="AI3027" s="163"/>
      <c r="AJ3027" s="163"/>
      <c r="AK3027" s="164"/>
      <c r="AL3027" s="139"/>
      <c r="AM3027" s="139"/>
      <c r="AN3027" s="139"/>
      <c r="AO3027" s="139"/>
      <c r="BB3027" s="165"/>
      <c r="BC3027" s="161"/>
      <c r="BD3027" s="166"/>
      <c r="BJ3027" s="165"/>
      <c r="BK3027" s="161"/>
      <c r="BL3027" s="166"/>
      <c r="CJ3027" s="413"/>
      <c r="CK3027" s="413"/>
      <c r="CO3027" s="141"/>
    </row>
    <row r="3028" spans="1:93" s="5" customFormat="1" x14ac:dyDescent="0.25">
      <c r="A3028" s="139"/>
      <c r="B3028" s="139"/>
      <c r="C3028" s="139"/>
      <c r="D3028" s="139"/>
      <c r="E3028" s="139"/>
      <c r="F3028" s="139"/>
      <c r="G3028" s="139"/>
      <c r="H3028" s="139"/>
      <c r="I3028" s="139"/>
      <c r="J3028" s="139"/>
      <c r="K3028" s="139"/>
      <c r="L3028" s="139"/>
      <c r="M3028" s="139"/>
      <c r="N3028" s="139"/>
      <c r="O3028" s="139"/>
      <c r="P3028" s="139"/>
      <c r="Q3028" s="139"/>
      <c r="R3028" s="139"/>
      <c r="S3028" s="139"/>
      <c r="T3028" s="139"/>
      <c r="U3028" s="139"/>
      <c r="V3028" s="139"/>
      <c r="W3028" s="139"/>
      <c r="X3028" s="139"/>
      <c r="Y3028" s="139"/>
      <c r="Z3028" s="139"/>
      <c r="AA3028" s="139"/>
      <c r="AB3028" s="139"/>
      <c r="AC3028" s="139"/>
      <c r="AD3028" s="139"/>
      <c r="AE3028" s="139"/>
      <c r="AF3028" s="163"/>
      <c r="AG3028" s="163"/>
      <c r="AH3028" s="163"/>
      <c r="AI3028" s="163"/>
      <c r="AJ3028" s="163"/>
      <c r="AK3028" s="164"/>
      <c r="AL3028" s="139"/>
      <c r="AM3028" s="139"/>
      <c r="AN3028" s="139"/>
      <c r="AO3028" s="139"/>
      <c r="BB3028" s="165"/>
      <c r="BC3028" s="161"/>
      <c r="BD3028" s="166"/>
      <c r="BJ3028" s="165"/>
      <c r="BK3028" s="161"/>
      <c r="BL3028" s="166"/>
      <c r="CJ3028" s="413"/>
      <c r="CK3028" s="413"/>
      <c r="CO3028" s="141"/>
    </row>
    <row r="3029" spans="1:93" s="5" customFormat="1" x14ac:dyDescent="0.25">
      <c r="A3029" s="139"/>
      <c r="B3029" s="139"/>
      <c r="C3029" s="139"/>
      <c r="D3029" s="139"/>
      <c r="E3029" s="139"/>
      <c r="F3029" s="139"/>
      <c r="G3029" s="139"/>
      <c r="H3029" s="139"/>
      <c r="I3029" s="139"/>
      <c r="J3029" s="139"/>
      <c r="K3029" s="139"/>
      <c r="L3029" s="139"/>
      <c r="M3029" s="139"/>
      <c r="N3029" s="139"/>
      <c r="O3029" s="139"/>
      <c r="P3029" s="139"/>
      <c r="Q3029" s="139"/>
      <c r="R3029" s="139"/>
      <c r="S3029" s="139"/>
      <c r="T3029" s="139"/>
      <c r="U3029" s="139"/>
      <c r="V3029" s="139"/>
      <c r="W3029" s="139"/>
      <c r="X3029" s="139"/>
      <c r="Y3029" s="139"/>
      <c r="Z3029" s="139"/>
      <c r="AA3029" s="139"/>
      <c r="AB3029" s="139"/>
      <c r="AC3029" s="139"/>
      <c r="AD3029" s="139"/>
      <c r="AE3029" s="139"/>
      <c r="AF3029" s="163"/>
      <c r="AG3029" s="163"/>
      <c r="AH3029" s="163"/>
      <c r="AI3029" s="163"/>
      <c r="AJ3029" s="163"/>
      <c r="AK3029" s="164"/>
      <c r="AL3029" s="139"/>
      <c r="AM3029" s="139"/>
      <c r="AN3029" s="139"/>
      <c r="AO3029" s="139"/>
      <c r="BB3029" s="165"/>
      <c r="BC3029" s="161"/>
      <c r="BD3029" s="166"/>
      <c r="BJ3029" s="165"/>
      <c r="BK3029" s="161"/>
      <c r="BL3029" s="166"/>
      <c r="CJ3029" s="413"/>
      <c r="CK3029" s="413"/>
      <c r="CO3029" s="141"/>
    </row>
    <row r="3030" spans="1:93" s="5" customFormat="1" x14ac:dyDescent="0.25">
      <c r="A3030" s="139"/>
      <c r="B3030" s="139"/>
      <c r="C3030" s="139"/>
      <c r="D3030" s="139"/>
      <c r="E3030" s="139"/>
      <c r="F3030" s="139"/>
      <c r="G3030" s="139"/>
      <c r="H3030" s="139"/>
      <c r="I3030" s="139"/>
      <c r="J3030" s="139"/>
      <c r="K3030" s="139"/>
      <c r="L3030" s="139"/>
      <c r="M3030" s="139"/>
      <c r="N3030" s="139"/>
      <c r="O3030" s="139"/>
      <c r="P3030" s="139"/>
      <c r="Q3030" s="139"/>
      <c r="R3030" s="139"/>
      <c r="S3030" s="139"/>
      <c r="T3030" s="139"/>
      <c r="U3030" s="139"/>
      <c r="V3030" s="139"/>
      <c r="W3030" s="139"/>
      <c r="X3030" s="139"/>
      <c r="Y3030" s="139"/>
      <c r="Z3030" s="139"/>
      <c r="AA3030" s="139"/>
      <c r="AB3030" s="139"/>
      <c r="AC3030" s="139"/>
      <c r="AD3030" s="139"/>
      <c r="AE3030" s="139"/>
      <c r="AF3030" s="163"/>
      <c r="AG3030" s="163"/>
      <c r="AH3030" s="163"/>
      <c r="AI3030" s="163"/>
      <c r="AJ3030" s="163"/>
      <c r="AK3030" s="164"/>
      <c r="AL3030" s="139"/>
      <c r="AM3030" s="139"/>
      <c r="AN3030" s="139"/>
      <c r="AO3030" s="139"/>
      <c r="BB3030" s="165"/>
      <c r="BC3030" s="161"/>
      <c r="BD3030" s="166"/>
      <c r="BJ3030" s="165"/>
      <c r="BK3030" s="161"/>
      <c r="BL3030" s="166"/>
      <c r="CJ3030" s="413"/>
      <c r="CK3030" s="413"/>
      <c r="CO3030" s="141"/>
    </row>
    <row r="3031" spans="1:93" s="5" customFormat="1" x14ac:dyDescent="0.25">
      <c r="A3031" s="139"/>
      <c r="B3031" s="139"/>
      <c r="C3031" s="139"/>
      <c r="D3031" s="139"/>
      <c r="E3031" s="139"/>
      <c r="F3031" s="139"/>
      <c r="G3031" s="139"/>
      <c r="H3031" s="139"/>
      <c r="I3031" s="139"/>
      <c r="J3031" s="139"/>
      <c r="K3031" s="139"/>
      <c r="L3031" s="139"/>
      <c r="M3031" s="139"/>
      <c r="N3031" s="139"/>
      <c r="O3031" s="139"/>
      <c r="P3031" s="139"/>
      <c r="Q3031" s="139"/>
      <c r="R3031" s="139"/>
      <c r="S3031" s="139"/>
      <c r="T3031" s="139"/>
      <c r="U3031" s="139"/>
      <c r="V3031" s="139"/>
      <c r="W3031" s="139"/>
      <c r="X3031" s="139"/>
      <c r="Y3031" s="139"/>
      <c r="Z3031" s="139"/>
      <c r="AA3031" s="139"/>
      <c r="AB3031" s="139"/>
      <c r="AC3031" s="139"/>
      <c r="AD3031" s="139"/>
      <c r="AE3031" s="139"/>
      <c r="AF3031" s="163"/>
      <c r="AG3031" s="163"/>
      <c r="AH3031" s="163"/>
      <c r="AI3031" s="163"/>
      <c r="AJ3031" s="163"/>
      <c r="AK3031" s="164"/>
      <c r="AL3031" s="139"/>
      <c r="AM3031" s="139"/>
      <c r="AN3031" s="139"/>
      <c r="AO3031" s="139"/>
      <c r="BB3031" s="165"/>
      <c r="BC3031" s="161"/>
      <c r="BD3031" s="166"/>
      <c r="BJ3031" s="165"/>
      <c r="BK3031" s="161"/>
      <c r="BL3031" s="166"/>
      <c r="CJ3031" s="413"/>
      <c r="CK3031" s="413"/>
      <c r="CO3031" s="141"/>
    </row>
    <row r="3032" spans="1:93" s="5" customFormat="1" x14ac:dyDescent="0.25">
      <c r="A3032" s="139"/>
      <c r="B3032" s="139"/>
      <c r="C3032" s="139"/>
      <c r="D3032" s="139"/>
      <c r="E3032" s="139"/>
      <c r="F3032" s="139"/>
      <c r="G3032" s="139"/>
      <c r="H3032" s="139"/>
      <c r="I3032" s="139"/>
      <c r="J3032" s="139"/>
      <c r="K3032" s="139"/>
      <c r="L3032" s="139"/>
      <c r="M3032" s="139"/>
      <c r="N3032" s="139"/>
      <c r="O3032" s="139"/>
      <c r="P3032" s="139"/>
      <c r="Q3032" s="139"/>
      <c r="R3032" s="139"/>
      <c r="S3032" s="139"/>
      <c r="T3032" s="139"/>
      <c r="U3032" s="139"/>
      <c r="V3032" s="139"/>
      <c r="W3032" s="139"/>
      <c r="X3032" s="139"/>
      <c r="Y3032" s="139"/>
      <c r="Z3032" s="139"/>
      <c r="AA3032" s="139"/>
      <c r="AB3032" s="139"/>
      <c r="AC3032" s="139"/>
      <c r="AD3032" s="139"/>
      <c r="AE3032" s="139"/>
      <c r="AF3032" s="163"/>
      <c r="AG3032" s="163"/>
      <c r="AH3032" s="163"/>
      <c r="AI3032" s="163"/>
      <c r="AJ3032" s="163"/>
      <c r="AK3032" s="164"/>
      <c r="AL3032" s="139"/>
      <c r="AM3032" s="139"/>
      <c r="AN3032" s="139"/>
      <c r="AO3032" s="139"/>
      <c r="BB3032" s="165"/>
      <c r="BC3032" s="161"/>
      <c r="BD3032" s="166"/>
      <c r="BJ3032" s="165"/>
      <c r="BK3032" s="161"/>
      <c r="BL3032" s="166"/>
      <c r="CJ3032" s="413"/>
      <c r="CK3032" s="413"/>
      <c r="CO3032" s="141"/>
    </row>
    <row r="3033" spans="1:93" s="5" customFormat="1" x14ac:dyDescent="0.25">
      <c r="A3033" s="139"/>
      <c r="B3033" s="139"/>
      <c r="C3033" s="139"/>
      <c r="D3033" s="139"/>
      <c r="E3033" s="139"/>
      <c r="F3033" s="139"/>
      <c r="G3033" s="139"/>
      <c r="H3033" s="139"/>
      <c r="I3033" s="139"/>
      <c r="J3033" s="139"/>
      <c r="K3033" s="139"/>
      <c r="L3033" s="139"/>
      <c r="M3033" s="139"/>
      <c r="N3033" s="139"/>
      <c r="O3033" s="139"/>
      <c r="P3033" s="139"/>
      <c r="Q3033" s="139"/>
      <c r="R3033" s="139"/>
      <c r="S3033" s="139"/>
      <c r="T3033" s="139"/>
      <c r="U3033" s="139"/>
      <c r="V3033" s="139"/>
      <c r="W3033" s="139"/>
      <c r="X3033" s="139"/>
      <c r="Y3033" s="139"/>
      <c r="Z3033" s="139"/>
      <c r="AA3033" s="139"/>
      <c r="AB3033" s="139"/>
      <c r="AC3033" s="139"/>
      <c r="AD3033" s="139"/>
      <c r="AE3033" s="139"/>
      <c r="AF3033" s="163"/>
      <c r="AG3033" s="163"/>
      <c r="AH3033" s="163"/>
      <c r="AI3033" s="163"/>
      <c r="AJ3033" s="163"/>
      <c r="AK3033" s="164"/>
      <c r="AL3033" s="139"/>
      <c r="AM3033" s="139"/>
      <c r="AN3033" s="139"/>
      <c r="AO3033" s="139"/>
      <c r="BB3033" s="165"/>
      <c r="BC3033" s="161"/>
      <c r="BD3033" s="166"/>
      <c r="BJ3033" s="165"/>
      <c r="BK3033" s="161"/>
      <c r="BL3033" s="166"/>
      <c r="CJ3033" s="413"/>
      <c r="CK3033" s="413"/>
      <c r="CO3033" s="141"/>
    </row>
    <row r="3034" spans="1:93" s="5" customFormat="1" x14ac:dyDescent="0.25">
      <c r="A3034" s="139"/>
      <c r="B3034" s="139"/>
      <c r="C3034" s="139"/>
      <c r="D3034" s="139"/>
      <c r="E3034" s="139"/>
      <c r="F3034" s="139"/>
      <c r="G3034" s="139"/>
      <c r="H3034" s="139"/>
      <c r="I3034" s="139"/>
      <c r="J3034" s="139"/>
      <c r="K3034" s="139"/>
      <c r="L3034" s="139"/>
      <c r="M3034" s="139"/>
      <c r="N3034" s="139"/>
      <c r="O3034" s="139"/>
      <c r="P3034" s="139"/>
      <c r="Q3034" s="139"/>
      <c r="R3034" s="139"/>
      <c r="S3034" s="139"/>
      <c r="T3034" s="139"/>
      <c r="U3034" s="139"/>
      <c r="V3034" s="139"/>
      <c r="W3034" s="139"/>
      <c r="X3034" s="139"/>
      <c r="Y3034" s="139"/>
      <c r="Z3034" s="139"/>
      <c r="AA3034" s="139"/>
      <c r="AB3034" s="139"/>
      <c r="AC3034" s="139"/>
      <c r="AD3034" s="139"/>
      <c r="AE3034" s="139"/>
      <c r="AF3034" s="163"/>
      <c r="AG3034" s="163"/>
      <c r="AH3034" s="163"/>
      <c r="AI3034" s="163"/>
      <c r="AJ3034" s="163"/>
      <c r="AK3034" s="164"/>
      <c r="AL3034" s="139"/>
      <c r="AM3034" s="139"/>
      <c r="AN3034" s="139"/>
      <c r="AO3034" s="139"/>
      <c r="BB3034" s="165"/>
      <c r="BC3034" s="161"/>
      <c r="BD3034" s="166"/>
      <c r="BJ3034" s="165"/>
      <c r="BK3034" s="161"/>
      <c r="BL3034" s="166"/>
      <c r="CJ3034" s="413"/>
      <c r="CK3034" s="413"/>
      <c r="CO3034" s="141"/>
    </row>
    <row r="3035" spans="1:93" s="5" customFormat="1" x14ac:dyDescent="0.25">
      <c r="A3035" s="139"/>
      <c r="B3035" s="139"/>
      <c r="C3035" s="139"/>
      <c r="D3035" s="139"/>
      <c r="E3035" s="139"/>
      <c r="F3035" s="139"/>
      <c r="G3035" s="139"/>
      <c r="H3035" s="139"/>
      <c r="I3035" s="139"/>
      <c r="J3035" s="139"/>
      <c r="K3035" s="139"/>
      <c r="L3035" s="139"/>
      <c r="M3035" s="139"/>
      <c r="N3035" s="139"/>
      <c r="O3035" s="139"/>
      <c r="P3035" s="139"/>
      <c r="Q3035" s="139"/>
      <c r="R3035" s="139"/>
      <c r="S3035" s="139"/>
      <c r="T3035" s="139"/>
      <c r="U3035" s="139"/>
      <c r="V3035" s="139"/>
      <c r="W3035" s="139"/>
      <c r="X3035" s="139"/>
      <c r="Y3035" s="139"/>
      <c r="Z3035" s="139"/>
      <c r="AA3035" s="139"/>
      <c r="AB3035" s="139"/>
      <c r="AC3035" s="139"/>
      <c r="AD3035" s="139"/>
      <c r="AE3035" s="139"/>
      <c r="AF3035" s="163"/>
      <c r="AG3035" s="163"/>
      <c r="AH3035" s="163"/>
      <c r="AI3035" s="163"/>
      <c r="AJ3035" s="163"/>
      <c r="AK3035" s="164"/>
      <c r="AL3035" s="139"/>
      <c r="AM3035" s="139"/>
      <c r="AN3035" s="139"/>
      <c r="AO3035" s="139"/>
      <c r="BB3035" s="165"/>
      <c r="BC3035" s="161"/>
      <c r="BD3035" s="166"/>
      <c r="BJ3035" s="165"/>
      <c r="BK3035" s="161"/>
      <c r="BL3035" s="166"/>
      <c r="CJ3035" s="413"/>
      <c r="CK3035" s="413"/>
      <c r="CO3035" s="141"/>
    </row>
    <row r="3036" spans="1:93" s="5" customFormat="1" x14ac:dyDescent="0.25">
      <c r="A3036" s="139"/>
      <c r="B3036" s="139"/>
      <c r="C3036" s="139"/>
      <c r="D3036" s="139"/>
      <c r="E3036" s="139"/>
      <c r="F3036" s="139"/>
      <c r="G3036" s="139"/>
      <c r="H3036" s="139"/>
      <c r="I3036" s="139"/>
      <c r="J3036" s="139"/>
      <c r="K3036" s="139"/>
      <c r="L3036" s="139"/>
      <c r="M3036" s="139"/>
      <c r="N3036" s="139"/>
      <c r="O3036" s="139"/>
      <c r="P3036" s="139"/>
      <c r="Q3036" s="139"/>
      <c r="R3036" s="139"/>
      <c r="S3036" s="139"/>
      <c r="T3036" s="139"/>
      <c r="U3036" s="139"/>
      <c r="V3036" s="139"/>
      <c r="W3036" s="139"/>
      <c r="X3036" s="139"/>
      <c r="Y3036" s="139"/>
      <c r="Z3036" s="139"/>
      <c r="AA3036" s="139"/>
      <c r="AB3036" s="139"/>
      <c r="AC3036" s="139"/>
      <c r="AD3036" s="139"/>
      <c r="AE3036" s="139"/>
      <c r="AF3036" s="163"/>
      <c r="AG3036" s="163"/>
      <c r="AH3036" s="163"/>
      <c r="AI3036" s="163"/>
      <c r="AJ3036" s="163"/>
      <c r="AK3036" s="164"/>
      <c r="AL3036" s="139"/>
      <c r="AM3036" s="139"/>
      <c r="AN3036" s="139"/>
      <c r="AO3036" s="139"/>
      <c r="BB3036" s="165"/>
      <c r="BC3036" s="161"/>
      <c r="BD3036" s="166"/>
      <c r="BJ3036" s="165"/>
      <c r="BK3036" s="161"/>
      <c r="BL3036" s="166"/>
      <c r="CJ3036" s="413"/>
      <c r="CK3036" s="413"/>
      <c r="CO3036" s="141"/>
    </row>
    <row r="3037" spans="1:93" s="5" customFormat="1" x14ac:dyDescent="0.25">
      <c r="A3037" s="139"/>
      <c r="B3037" s="139"/>
      <c r="C3037" s="139"/>
      <c r="D3037" s="139"/>
      <c r="E3037" s="139"/>
      <c r="F3037" s="139"/>
      <c r="G3037" s="139"/>
      <c r="H3037" s="139"/>
      <c r="I3037" s="139"/>
      <c r="J3037" s="139"/>
      <c r="K3037" s="139"/>
      <c r="L3037" s="139"/>
      <c r="M3037" s="139"/>
      <c r="N3037" s="139"/>
      <c r="O3037" s="139"/>
      <c r="P3037" s="139"/>
      <c r="Q3037" s="139"/>
      <c r="R3037" s="139"/>
      <c r="S3037" s="139"/>
      <c r="T3037" s="139"/>
      <c r="U3037" s="139"/>
      <c r="V3037" s="139"/>
      <c r="W3037" s="139"/>
      <c r="X3037" s="139"/>
      <c r="Y3037" s="139"/>
      <c r="Z3037" s="139"/>
      <c r="AA3037" s="139"/>
      <c r="AB3037" s="139"/>
      <c r="AC3037" s="139"/>
      <c r="AD3037" s="139"/>
      <c r="AE3037" s="139"/>
      <c r="AF3037" s="163"/>
      <c r="AG3037" s="163"/>
      <c r="AH3037" s="163"/>
      <c r="AI3037" s="163"/>
      <c r="AJ3037" s="163"/>
      <c r="AK3037" s="164"/>
      <c r="AL3037" s="139"/>
      <c r="AM3037" s="139"/>
      <c r="AN3037" s="139"/>
      <c r="AO3037" s="139"/>
      <c r="BB3037" s="165"/>
      <c r="BC3037" s="161"/>
      <c r="BD3037" s="166"/>
      <c r="BJ3037" s="165"/>
      <c r="BK3037" s="161"/>
      <c r="BL3037" s="166"/>
      <c r="CJ3037" s="413"/>
      <c r="CK3037" s="413"/>
      <c r="CO3037" s="141"/>
    </row>
    <row r="3038" spans="1:93" s="5" customFormat="1" x14ac:dyDescent="0.25">
      <c r="A3038" s="139"/>
      <c r="B3038" s="139"/>
      <c r="C3038" s="139"/>
      <c r="D3038" s="139"/>
      <c r="E3038" s="139"/>
      <c r="F3038" s="139"/>
      <c r="G3038" s="139"/>
      <c r="H3038" s="139"/>
      <c r="I3038" s="139"/>
      <c r="J3038" s="139"/>
      <c r="K3038" s="139"/>
      <c r="L3038" s="139"/>
      <c r="M3038" s="139"/>
      <c r="N3038" s="139"/>
      <c r="O3038" s="139"/>
      <c r="P3038" s="139"/>
      <c r="Q3038" s="139"/>
      <c r="R3038" s="139"/>
      <c r="S3038" s="139"/>
      <c r="T3038" s="139"/>
      <c r="U3038" s="139"/>
      <c r="V3038" s="139"/>
      <c r="W3038" s="139"/>
      <c r="X3038" s="139"/>
      <c r="Y3038" s="139"/>
      <c r="Z3038" s="139"/>
      <c r="AA3038" s="139"/>
      <c r="AB3038" s="139"/>
      <c r="AC3038" s="139"/>
      <c r="AD3038" s="139"/>
      <c r="AE3038" s="139"/>
      <c r="AF3038" s="163"/>
      <c r="AG3038" s="163"/>
      <c r="AH3038" s="163"/>
      <c r="AI3038" s="163"/>
      <c r="AJ3038" s="163"/>
      <c r="AK3038" s="164"/>
      <c r="AL3038" s="139"/>
      <c r="AM3038" s="139"/>
      <c r="AN3038" s="139"/>
      <c r="AO3038" s="139"/>
      <c r="BB3038" s="165"/>
      <c r="BC3038" s="161"/>
      <c r="BD3038" s="166"/>
      <c r="BJ3038" s="165"/>
      <c r="BK3038" s="161"/>
      <c r="BL3038" s="166"/>
      <c r="CJ3038" s="413"/>
      <c r="CK3038" s="413"/>
      <c r="CO3038" s="141"/>
    </row>
    <row r="3039" spans="1:93" s="5" customFormat="1" x14ac:dyDescent="0.25">
      <c r="A3039" s="139"/>
      <c r="B3039" s="139"/>
      <c r="C3039" s="139"/>
      <c r="D3039" s="139"/>
      <c r="E3039" s="139"/>
      <c r="F3039" s="139"/>
      <c r="G3039" s="139"/>
      <c r="H3039" s="139"/>
      <c r="I3039" s="139"/>
      <c r="J3039" s="139"/>
      <c r="K3039" s="139"/>
      <c r="L3039" s="139"/>
      <c r="M3039" s="139"/>
      <c r="N3039" s="139"/>
      <c r="O3039" s="139"/>
      <c r="P3039" s="139"/>
      <c r="Q3039" s="139"/>
      <c r="R3039" s="139"/>
      <c r="S3039" s="139"/>
      <c r="T3039" s="139"/>
      <c r="U3039" s="139"/>
      <c r="V3039" s="139"/>
      <c r="W3039" s="139"/>
      <c r="X3039" s="139"/>
      <c r="Y3039" s="139"/>
      <c r="Z3039" s="139"/>
      <c r="AA3039" s="139"/>
      <c r="AB3039" s="139"/>
      <c r="AC3039" s="139"/>
      <c r="AD3039" s="139"/>
      <c r="AE3039" s="139"/>
      <c r="AF3039" s="163"/>
      <c r="AG3039" s="163"/>
      <c r="AH3039" s="163"/>
      <c r="AI3039" s="163"/>
      <c r="AJ3039" s="163"/>
      <c r="AK3039" s="164"/>
      <c r="AL3039" s="139"/>
      <c r="AM3039" s="139"/>
      <c r="AN3039" s="139"/>
      <c r="AO3039" s="139"/>
      <c r="BB3039" s="165"/>
      <c r="BC3039" s="161"/>
      <c r="BD3039" s="166"/>
      <c r="BJ3039" s="165"/>
      <c r="BK3039" s="161"/>
      <c r="BL3039" s="166"/>
      <c r="CJ3039" s="413"/>
      <c r="CK3039" s="413"/>
      <c r="CO3039" s="141"/>
    </row>
    <row r="3040" spans="1:93" s="5" customFormat="1" x14ac:dyDescent="0.25">
      <c r="A3040" s="139"/>
      <c r="B3040" s="139"/>
      <c r="C3040" s="139"/>
      <c r="D3040" s="139"/>
      <c r="E3040" s="139"/>
      <c r="F3040" s="139"/>
      <c r="G3040" s="139"/>
      <c r="H3040" s="139"/>
      <c r="I3040" s="139"/>
      <c r="J3040" s="139"/>
      <c r="K3040" s="139"/>
      <c r="L3040" s="139"/>
      <c r="M3040" s="139"/>
      <c r="N3040" s="139"/>
      <c r="O3040" s="139"/>
      <c r="P3040" s="139"/>
      <c r="Q3040" s="139"/>
      <c r="R3040" s="139"/>
      <c r="S3040" s="139"/>
      <c r="T3040" s="139"/>
      <c r="U3040" s="139"/>
      <c r="V3040" s="139"/>
      <c r="W3040" s="139"/>
      <c r="X3040" s="139"/>
      <c r="Y3040" s="139"/>
      <c r="Z3040" s="139"/>
      <c r="AA3040" s="139"/>
      <c r="AB3040" s="139"/>
      <c r="AC3040" s="139"/>
      <c r="AD3040" s="139"/>
      <c r="AE3040" s="139"/>
      <c r="AF3040" s="163"/>
      <c r="AG3040" s="163"/>
      <c r="AH3040" s="163"/>
      <c r="AI3040" s="163"/>
      <c r="AJ3040" s="163"/>
      <c r="AK3040" s="164"/>
      <c r="AL3040" s="139"/>
      <c r="AM3040" s="139"/>
      <c r="AN3040" s="139"/>
      <c r="AO3040" s="139"/>
      <c r="BB3040" s="165"/>
      <c r="BC3040" s="161"/>
      <c r="BD3040" s="166"/>
      <c r="BJ3040" s="165"/>
      <c r="BK3040" s="161"/>
      <c r="BL3040" s="166"/>
      <c r="CJ3040" s="413"/>
      <c r="CK3040" s="413"/>
      <c r="CO3040" s="141"/>
    </row>
    <row r="3041" spans="1:93" s="5" customFormat="1" x14ac:dyDescent="0.25">
      <c r="A3041" s="139"/>
      <c r="B3041" s="139"/>
      <c r="C3041" s="139"/>
      <c r="D3041" s="139"/>
      <c r="E3041" s="139"/>
      <c r="F3041" s="139"/>
      <c r="G3041" s="139"/>
      <c r="H3041" s="139"/>
      <c r="I3041" s="139"/>
      <c r="J3041" s="139"/>
      <c r="K3041" s="139"/>
      <c r="L3041" s="139"/>
      <c r="M3041" s="139"/>
      <c r="N3041" s="139"/>
      <c r="O3041" s="139"/>
      <c r="P3041" s="139"/>
      <c r="Q3041" s="139"/>
      <c r="R3041" s="139"/>
      <c r="S3041" s="139"/>
      <c r="T3041" s="139"/>
      <c r="U3041" s="139"/>
      <c r="V3041" s="139"/>
      <c r="W3041" s="139"/>
      <c r="X3041" s="139"/>
      <c r="Y3041" s="139"/>
      <c r="Z3041" s="139"/>
      <c r="AA3041" s="139"/>
      <c r="AB3041" s="139"/>
      <c r="AC3041" s="139"/>
      <c r="AD3041" s="139"/>
      <c r="AE3041" s="139"/>
      <c r="AF3041" s="163"/>
      <c r="AG3041" s="163"/>
      <c r="AH3041" s="163"/>
      <c r="AI3041" s="163"/>
      <c r="AJ3041" s="163"/>
      <c r="AK3041" s="164"/>
      <c r="AL3041" s="139"/>
      <c r="AM3041" s="139"/>
      <c r="AN3041" s="139"/>
      <c r="AO3041" s="139"/>
      <c r="BB3041" s="165"/>
      <c r="BC3041" s="161"/>
      <c r="BD3041" s="166"/>
      <c r="BJ3041" s="165"/>
      <c r="BK3041" s="161"/>
      <c r="BL3041" s="166"/>
      <c r="CJ3041" s="413"/>
      <c r="CK3041" s="413"/>
      <c r="CO3041" s="141"/>
    </row>
    <row r="3042" spans="1:93" s="5" customFormat="1" x14ac:dyDescent="0.25">
      <c r="A3042" s="139"/>
      <c r="B3042" s="139"/>
      <c r="C3042" s="139"/>
      <c r="D3042" s="139"/>
      <c r="E3042" s="139"/>
      <c r="F3042" s="139"/>
      <c r="G3042" s="139"/>
      <c r="H3042" s="139"/>
      <c r="I3042" s="139"/>
      <c r="J3042" s="139"/>
      <c r="K3042" s="139"/>
      <c r="L3042" s="139"/>
      <c r="M3042" s="139"/>
      <c r="N3042" s="139"/>
      <c r="O3042" s="139"/>
      <c r="P3042" s="139"/>
      <c r="Q3042" s="139"/>
      <c r="R3042" s="139"/>
      <c r="S3042" s="139"/>
      <c r="T3042" s="139"/>
      <c r="U3042" s="139"/>
      <c r="V3042" s="139"/>
      <c r="W3042" s="139"/>
      <c r="X3042" s="139"/>
      <c r="Y3042" s="139"/>
      <c r="Z3042" s="139"/>
      <c r="AA3042" s="139"/>
      <c r="AB3042" s="139"/>
      <c r="AC3042" s="139"/>
      <c r="AD3042" s="139"/>
      <c r="AE3042" s="139"/>
      <c r="AF3042" s="163"/>
      <c r="AG3042" s="163"/>
      <c r="AH3042" s="163"/>
      <c r="AI3042" s="163"/>
      <c r="AJ3042" s="163"/>
      <c r="AK3042" s="164"/>
      <c r="AL3042" s="139"/>
      <c r="AM3042" s="139"/>
      <c r="AN3042" s="139"/>
      <c r="AO3042" s="139"/>
      <c r="BB3042" s="165"/>
      <c r="BC3042" s="161"/>
      <c r="BD3042" s="166"/>
      <c r="BJ3042" s="165"/>
      <c r="BK3042" s="161"/>
      <c r="BL3042" s="166"/>
      <c r="CJ3042" s="413"/>
      <c r="CK3042" s="413"/>
      <c r="CO3042" s="141"/>
    </row>
    <row r="3043" spans="1:93" s="5" customFormat="1" x14ac:dyDescent="0.25">
      <c r="A3043" s="139"/>
      <c r="B3043" s="139"/>
      <c r="C3043" s="139"/>
      <c r="D3043" s="139"/>
      <c r="E3043" s="139"/>
      <c r="F3043" s="139"/>
      <c r="G3043" s="139"/>
      <c r="H3043" s="139"/>
      <c r="I3043" s="139"/>
      <c r="J3043" s="139"/>
      <c r="K3043" s="139"/>
      <c r="L3043" s="139"/>
      <c r="M3043" s="139"/>
      <c r="N3043" s="139"/>
      <c r="O3043" s="139"/>
      <c r="P3043" s="139"/>
      <c r="Q3043" s="139"/>
      <c r="R3043" s="139"/>
      <c r="S3043" s="139"/>
      <c r="T3043" s="139"/>
      <c r="U3043" s="139"/>
      <c r="V3043" s="139"/>
      <c r="W3043" s="139"/>
      <c r="X3043" s="139"/>
      <c r="Y3043" s="139"/>
      <c r="Z3043" s="139"/>
      <c r="AA3043" s="139"/>
      <c r="AB3043" s="139"/>
      <c r="AC3043" s="139"/>
      <c r="AD3043" s="139"/>
      <c r="AE3043" s="139"/>
      <c r="AF3043" s="163"/>
      <c r="AG3043" s="163"/>
      <c r="AH3043" s="163"/>
      <c r="AI3043" s="163"/>
      <c r="AJ3043" s="163"/>
      <c r="AK3043" s="164"/>
      <c r="AL3043" s="139"/>
      <c r="AM3043" s="139"/>
      <c r="AN3043" s="139"/>
      <c r="AO3043" s="139"/>
      <c r="BB3043" s="165"/>
      <c r="BC3043" s="161"/>
      <c r="BD3043" s="166"/>
      <c r="BJ3043" s="165"/>
      <c r="BK3043" s="161"/>
      <c r="BL3043" s="166"/>
      <c r="CJ3043" s="413"/>
      <c r="CK3043" s="413"/>
      <c r="CO3043" s="141"/>
    </row>
    <row r="3044" spans="1:93" s="5" customFormat="1" x14ac:dyDescent="0.25">
      <c r="A3044" s="139"/>
      <c r="B3044" s="139"/>
      <c r="C3044" s="139"/>
      <c r="D3044" s="139"/>
      <c r="E3044" s="139"/>
      <c r="F3044" s="139"/>
      <c r="G3044" s="139"/>
      <c r="H3044" s="139"/>
      <c r="I3044" s="139"/>
      <c r="J3044" s="139"/>
      <c r="K3044" s="139"/>
      <c r="L3044" s="139"/>
      <c r="M3044" s="139"/>
      <c r="N3044" s="139"/>
      <c r="O3044" s="139"/>
      <c r="P3044" s="139"/>
      <c r="Q3044" s="139"/>
      <c r="R3044" s="139"/>
      <c r="S3044" s="139"/>
      <c r="T3044" s="139"/>
      <c r="U3044" s="139"/>
      <c r="V3044" s="139"/>
      <c r="W3044" s="139"/>
      <c r="X3044" s="139"/>
      <c r="Y3044" s="139"/>
      <c r="Z3044" s="139"/>
      <c r="AA3044" s="139"/>
      <c r="AB3044" s="139"/>
      <c r="AC3044" s="139"/>
      <c r="AD3044" s="139"/>
      <c r="AE3044" s="139"/>
      <c r="AF3044" s="163"/>
      <c r="AG3044" s="163"/>
      <c r="AH3044" s="163"/>
      <c r="AI3044" s="163"/>
      <c r="AJ3044" s="163"/>
      <c r="AK3044" s="164"/>
      <c r="AL3044" s="139"/>
      <c r="AM3044" s="139"/>
      <c r="AN3044" s="139"/>
      <c r="AO3044" s="139"/>
      <c r="BB3044" s="165"/>
      <c r="BC3044" s="161"/>
      <c r="BD3044" s="166"/>
      <c r="BJ3044" s="165"/>
      <c r="BK3044" s="161"/>
      <c r="BL3044" s="166"/>
      <c r="CJ3044" s="413"/>
      <c r="CK3044" s="413"/>
      <c r="CO3044" s="141"/>
    </row>
    <row r="3045" spans="1:93" s="5" customFormat="1" x14ac:dyDescent="0.25">
      <c r="A3045" s="139"/>
      <c r="B3045" s="139"/>
      <c r="C3045" s="139"/>
      <c r="D3045" s="139"/>
      <c r="E3045" s="139"/>
      <c r="F3045" s="139"/>
      <c r="G3045" s="139"/>
      <c r="H3045" s="139"/>
      <c r="I3045" s="139"/>
      <c r="J3045" s="139"/>
      <c r="K3045" s="139"/>
      <c r="L3045" s="139"/>
      <c r="M3045" s="139"/>
      <c r="N3045" s="139"/>
      <c r="O3045" s="139"/>
      <c r="P3045" s="139"/>
      <c r="Q3045" s="139"/>
      <c r="R3045" s="139"/>
      <c r="S3045" s="139"/>
      <c r="T3045" s="139"/>
      <c r="U3045" s="139"/>
      <c r="V3045" s="139"/>
      <c r="W3045" s="139"/>
      <c r="X3045" s="139"/>
      <c r="Y3045" s="139"/>
      <c r="Z3045" s="139"/>
      <c r="AA3045" s="139"/>
      <c r="AB3045" s="139"/>
      <c r="AC3045" s="139"/>
      <c r="AD3045" s="139"/>
      <c r="AE3045" s="139"/>
      <c r="AF3045" s="163"/>
      <c r="AG3045" s="163"/>
      <c r="AH3045" s="163"/>
      <c r="AI3045" s="163"/>
      <c r="AJ3045" s="163"/>
      <c r="AK3045" s="164"/>
      <c r="AL3045" s="139"/>
      <c r="AM3045" s="139"/>
      <c r="AN3045" s="139"/>
      <c r="AO3045" s="139"/>
      <c r="BB3045" s="165"/>
      <c r="BC3045" s="161"/>
      <c r="BD3045" s="166"/>
      <c r="BJ3045" s="165"/>
      <c r="BK3045" s="161"/>
      <c r="BL3045" s="166"/>
      <c r="CJ3045" s="413"/>
      <c r="CK3045" s="413"/>
      <c r="CO3045" s="141"/>
    </row>
    <row r="3046" spans="1:93" s="5" customFormat="1" x14ac:dyDescent="0.25">
      <c r="A3046" s="139"/>
      <c r="B3046" s="139"/>
      <c r="C3046" s="139"/>
      <c r="D3046" s="139"/>
      <c r="E3046" s="139"/>
      <c r="F3046" s="139"/>
      <c r="G3046" s="139"/>
      <c r="H3046" s="139"/>
      <c r="I3046" s="139"/>
      <c r="J3046" s="139"/>
      <c r="K3046" s="139"/>
      <c r="L3046" s="139"/>
      <c r="M3046" s="139"/>
      <c r="N3046" s="139"/>
      <c r="O3046" s="139"/>
      <c r="P3046" s="139"/>
      <c r="Q3046" s="139"/>
      <c r="R3046" s="139"/>
      <c r="S3046" s="139"/>
      <c r="T3046" s="139"/>
      <c r="U3046" s="139"/>
      <c r="V3046" s="139"/>
      <c r="W3046" s="139"/>
      <c r="X3046" s="139"/>
      <c r="Y3046" s="139"/>
      <c r="Z3046" s="139"/>
      <c r="AA3046" s="139"/>
      <c r="AB3046" s="139"/>
      <c r="AC3046" s="139"/>
      <c r="AD3046" s="139"/>
      <c r="AE3046" s="139"/>
      <c r="AF3046" s="163"/>
      <c r="AG3046" s="163"/>
      <c r="AH3046" s="163"/>
      <c r="AI3046" s="163"/>
      <c r="AJ3046" s="163"/>
      <c r="AK3046" s="164"/>
      <c r="AL3046" s="139"/>
      <c r="AM3046" s="139"/>
      <c r="AN3046" s="139"/>
      <c r="AO3046" s="139"/>
      <c r="BB3046" s="165"/>
      <c r="BC3046" s="161"/>
      <c r="BD3046" s="166"/>
      <c r="BJ3046" s="165"/>
      <c r="BK3046" s="161"/>
      <c r="BL3046" s="166"/>
      <c r="CJ3046" s="413"/>
      <c r="CK3046" s="413"/>
      <c r="CO3046" s="141"/>
    </row>
    <row r="3047" spans="1:93" s="5" customFormat="1" x14ac:dyDescent="0.25">
      <c r="A3047" s="139"/>
      <c r="B3047" s="139"/>
      <c r="C3047" s="139"/>
      <c r="D3047" s="139"/>
      <c r="E3047" s="139"/>
      <c r="F3047" s="139"/>
      <c r="G3047" s="139"/>
      <c r="H3047" s="139"/>
      <c r="I3047" s="139"/>
      <c r="J3047" s="139"/>
      <c r="K3047" s="139"/>
      <c r="L3047" s="139"/>
      <c r="M3047" s="139"/>
      <c r="N3047" s="139"/>
      <c r="O3047" s="139"/>
      <c r="P3047" s="139"/>
      <c r="Q3047" s="139"/>
      <c r="R3047" s="139"/>
      <c r="S3047" s="139"/>
      <c r="T3047" s="139"/>
      <c r="U3047" s="139"/>
      <c r="V3047" s="139"/>
      <c r="W3047" s="139"/>
      <c r="X3047" s="139"/>
      <c r="Y3047" s="139"/>
      <c r="Z3047" s="139"/>
      <c r="AA3047" s="139"/>
      <c r="AB3047" s="139"/>
      <c r="AC3047" s="139"/>
      <c r="AD3047" s="139"/>
      <c r="AE3047" s="139"/>
      <c r="AF3047" s="163"/>
      <c r="AG3047" s="163"/>
      <c r="AH3047" s="163"/>
      <c r="AI3047" s="163"/>
      <c r="AJ3047" s="163"/>
      <c r="AK3047" s="164"/>
      <c r="AL3047" s="139"/>
      <c r="AM3047" s="139"/>
      <c r="AN3047" s="139"/>
      <c r="AO3047" s="139"/>
      <c r="BB3047" s="165"/>
      <c r="BC3047" s="161"/>
      <c r="BD3047" s="166"/>
      <c r="BJ3047" s="165"/>
      <c r="BK3047" s="161"/>
      <c r="BL3047" s="166"/>
      <c r="CJ3047" s="413"/>
      <c r="CK3047" s="413"/>
      <c r="CO3047" s="141"/>
    </row>
    <row r="3048" spans="1:93" s="5" customFormat="1" x14ac:dyDescent="0.25">
      <c r="A3048" s="139"/>
      <c r="B3048" s="139"/>
      <c r="C3048" s="139"/>
      <c r="D3048" s="139"/>
      <c r="E3048" s="139"/>
      <c r="F3048" s="139"/>
      <c r="G3048" s="139"/>
      <c r="H3048" s="139"/>
      <c r="I3048" s="139"/>
      <c r="J3048" s="139"/>
      <c r="K3048" s="139"/>
      <c r="L3048" s="139"/>
      <c r="M3048" s="139"/>
      <c r="N3048" s="139"/>
      <c r="O3048" s="139"/>
      <c r="P3048" s="139"/>
      <c r="Q3048" s="139"/>
      <c r="R3048" s="139"/>
      <c r="S3048" s="139"/>
      <c r="T3048" s="139"/>
      <c r="U3048" s="139"/>
      <c r="V3048" s="139"/>
      <c r="W3048" s="139"/>
      <c r="X3048" s="139"/>
      <c r="Y3048" s="139"/>
      <c r="Z3048" s="139"/>
      <c r="AA3048" s="139"/>
      <c r="AB3048" s="139"/>
      <c r="AC3048" s="139"/>
      <c r="AD3048" s="139"/>
      <c r="AE3048" s="139"/>
      <c r="AF3048" s="163"/>
      <c r="AG3048" s="163"/>
      <c r="AH3048" s="163"/>
      <c r="AI3048" s="163"/>
      <c r="AJ3048" s="163"/>
      <c r="AK3048" s="164"/>
      <c r="AL3048" s="139"/>
      <c r="AM3048" s="139"/>
      <c r="AN3048" s="139"/>
      <c r="AO3048" s="139"/>
      <c r="BB3048" s="165"/>
      <c r="BC3048" s="161"/>
      <c r="BD3048" s="166"/>
      <c r="BJ3048" s="165"/>
      <c r="BK3048" s="161"/>
      <c r="BL3048" s="166"/>
      <c r="CJ3048" s="413"/>
      <c r="CK3048" s="413"/>
      <c r="CO3048" s="141"/>
    </row>
    <row r="3049" spans="1:93" s="5" customFormat="1" x14ac:dyDescent="0.25">
      <c r="A3049" s="139"/>
      <c r="B3049" s="139"/>
      <c r="C3049" s="139"/>
      <c r="D3049" s="139"/>
      <c r="E3049" s="139"/>
      <c r="F3049" s="139"/>
      <c r="G3049" s="139"/>
      <c r="H3049" s="139"/>
      <c r="I3049" s="139"/>
      <c r="J3049" s="139"/>
      <c r="K3049" s="139"/>
      <c r="L3049" s="139"/>
      <c r="M3049" s="139"/>
      <c r="N3049" s="139"/>
      <c r="O3049" s="139"/>
      <c r="P3049" s="139"/>
      <c r="Q3049" s="139"/>
      <c r="R3049" s="139"/>
      <c r="S3049" s="139"/>
      <c r="T3049" s="139"/>
      <c r="U3049" s="139"/>
      <c r="V3049" s="139"/>
      <c r="W3049" s="139"/>
      <c r="X3049" s="139"/>
      <c r="Y3049" s="139"/>
      <c r="Z3049" s="139"/>
      <c r="AA3049" s="139"/>
      <c r="AB3049" s="139"/>
      <c r="AC3049" s="139"/>
      <c r="AD3049" s="139"/>
      <c r="AE3049" s="139"/>
      <c r="AF3049" s="163"/>
      <c r="AG3049" s="163"/>
      <c r="AH3049" s="163"/>
      <c r="AI3049" s="163"/>
      <c r="AJ3049" s="163"/>
      <c r="AK3049" s="164"/>
      <c r="AL3049" s="139"/>
      <c r="AM3049" s="139"/>
      <c r="AN3049" s="139"/>
      <c r="AO3049" s="139"/>
      <c r="BB3049" s="165"/>
      <c r="BC3049" s="161"/>
      <c r="BD3049" s="166"/>
      <c r="BJ3049" s="165"/>
      <c r="BK3049" s="161"/>
      <c r="BL3049" s="166"/>
      <c r="CJ3049" s="413"/>
      <c r="CK3049" s="413"/>
      <c r="CO3049" s="141"/>
    </row>
    <row r="3050" spans="1:93" s="5" customFormat="1" x14ac:dyDescent="0.25">
      <c r="A3050" s="139"/>
      <c r="B3050" s="139"/>
      <c r="C3050" s="139"/>
      <c r="D3050" s="139"/>
      <c r="E3050" s="139"/>
      <c r="F3050" s="139"/>
      <c r="G3050" s="139"/>
      <c r="H3050" s="139"/>
      <c r="I3050" s="139"/>
      <c r="J3050" s="139"/>
      <c r="K3050" s="139"/>
      <c r="L3050" s="139"/>
      <c r="M3050" s="139"/>
      <c r="N3050" s="139"/>
      <c r="O3050" s="139"/>
      <c r="P3050" s="139"/>
      <c r="Q3050" s="139"/>
      <c r="R3050" s="139"/>
      <c r="S3050" s="139"/>
      <c r="T3050" s="139"/>
      <c r="U3050" s="139"/>
      <c r="V3050" s="139"/>
      <c r="W3050" s="139"/>
      <c r="X3050" s="139"/>
      <c r="Y3050" s="139"/>
      <c r="Z3050" s="139"/>
      <c r="AA3050" s="139"/>
      <c r="AB3050" s="139"/>
      <c r="AC3050" s="139"/>
      <c r="AD3050" s="139"/>
      <c r="AE3050" s="139"/>
      <c r="AF3050" s="163"/>
      <c r="AG3050" s="163"/>
      <c r="AH3050" s="163"/>
      <c r="AI3050" s="163"/>
      <c r="AJ3050" s="163"/>
      <c r="AK3050" s="164"/>
      <c r="AL3050" s="139"/>
      <c r="AM3050" s="139"/>
      <c r="AN3050" s="139"/>
      <c r="AO3050" s="139"/>
      <c r="BB3050" s="165"/>
      <c r="BC3050" s="161"/>
      <c r="BD3050" s="166"/>
      <c r="BJ3050" s="165"/>
      <c r="BK3050" s="161"/>
      <c r="BL3050" s="166"/>
      <c r="CJ3050" s="413"/>
      <c r="CK3050" s="413"/>
      <c r="CO3050" s="141"/>
    </row>
    <row r="3051" spans="1:93" s="5" customFormat="1" x14ac:dyDescent="0.25">
      <c r="A3051" s="139"/>
      <c r="B3051" s="139"/>
      <c r="C3051" s="139"/>
      <c r="D3051" s="139"/>
      <c r="E3051" s="139"/>
      <c r="F3051" s="139"/>
      <c r="G3051" s="139"/>
      <c r="H3051" s="139"/>
      <c r="I3051" s="139"/>
      <c r="J3051" s="139"/>
      <c r="K3051" s="139"/>
      <c r="L3051" s="139"/>
      <c r="M3051" s="139"/>
      <c r="N3051" s="139"/>
      <c r="O3051" s="139"/>
      <c r="P3051" s="139"/>
      <c r="Q3051" s="139"/>
      <c r="R3051" s="139"/>
      <c r="S3051" s="139"/>
      <c r="T3051" s="139"/>
      <c r="U3051" s="139"/>
      <c r="V3051" s="139"/>
      <c r="W3051" s="139"/>
      <c r="X3051" s="139"/>
      <c r="Y3051" s="139"/>
      <c r="Z3051" s="139"/>
      <c r="AA3051" s="139"/>
      <c r="AB3051" s="139"/>
      <c r="AC3051" s="139"/>
      <c r="AD3051" s="139"/>
      <c r="AE3051" s="139"/>
      <c r="AF3051" s="163"/>
      <c r="AG3051" s="163"/>
      <c r="AH3051" s="163"/>
      <c r="AI3051" s="163"/>
      <c r="AJ3051" s="163"/>
      <c r="AK3051" s="164"/>
      <c r="AL3051" s="139"/>
      <c r="AM3051" s="139"/>
      <c r="AN3051" s="139"/>
      <c r="AO3051" s="139"/>
      <c r="BB3051" s="165"/>
      <c r="BC3051" s="161"/>
      <c r="BD3051" s="166"/>
      <c r="BJ3051" s="165"/>
      <c r="BK3051" s="161"/>
      <c r="BL3051" s="166"/>
      <c r="CJ3051" s="413"/>
      <c r="CK3051" s="413"/>
      <c r="CO3051" s="141"/>
    </row>
    <row r="3052" spans="1:93" s="5" customFormat="1" x14ac:dyDescent="0.25">
      <c r="A3052" s="139"/>
      <c r="B3052" s="139"/>
      <c r="C3052" s="139"/>
      <c r="D3052" s="139"/>
      <c r="E3052" s="139"/>
      <c r="F3052" s="139"/>
      <c r="G3052" s="139"/>
      <c r="H3052" s="139"/>
      <c r="I3052" s="139"/>
      <c r="J3052" s="139"/>
      <c r="K3052" s="139"/>
      <c r="L3052" s="139"/>
      <c r="M3052" s="139"/>
      <c r="N3052" s="139"/>
      <c r="O3052" s="139"/>
      <c r="P3052" s="139"/>
      <c r="Q3052" s="139"/>
      <c r="R3052" s="139"/>
      <c r="S3052" s="139"/>
      <c r="T3052" s="139"/>
      <c r="U3052" s="139"/>
      <c r="V3052" s="139"/>
      <c r="W3052" s="139"/>
      <c r="X3052" s="139"/>
      <c r="Y3052" s="139"/>
      <c r="Z3052" s="139"/>
      <c r="AA3052" s="139"/>
      <c r="AB3052" s="139"/>
      <c r="AC3052" s="139"/>
      <c r="AD3052" s="139"/>
      <c r="AE3052" s="139"/>
      <c r="AF3052" s="163"/>
      <c r="AG3052" s="163"/>
      <c r="AH3052" s="163"/>
      <c r="AI3052" s="163"/>
      <c r="AJ3052" s="163"/>
      <c r="AK3052" s="164"/>
      <c r="AL3052" s="139"/>
      <c r="AM3052" s="139"/>
      <c r="AN3052" s="139"/>
      <c r="AO3052" s="139"/>
      <c r="BB3052" s="165"/>
      <c r="BC3052" s="161"/>
      <c r="BD3052" s="166"/>
      <c r="BJ3052" s="165"/>
      <c r="BK3052" s="161"/>
      <c r="BL3052" s="166"/>
      <c r="CJ3052" s="413"/>
      <c r="CK3052" s="413"/>
      <c r="CO3052" s="141"/>
    </row>
    <row r="3053" spans="1:93" s="5" customFormat="1" x14ac:dyDescent="0.25">
      <c r="A3053" s="139"/>
      <c r="B3053" s="139"/>
      <c r="C3053" s="139"/>
      <c r="D3053" s="139"/>
      <c r="E3053" s="139"/>
      <c r="F3053" s="139"/>
      <c r="G3053" s="139"/>
      <c r="H3053" s="139"/>
      <c r="I3053" s="139"/>
      <c r="J3053" s="139"/>
      <c r="K3053" s="139"/>
      <c r="L3053" s="139"/>
      <c r="M3053" s="139"/>
      <c r="N3053" s="139"/>
      <c r="O3053" s="139"/>
      <c r="P3053" s="139"/>
      <c r="Q3053" s="139"/>
      <c r="R3053" s="139"/>
      <c r="S3053" s="139"/>
      <c r="T3053" s="139"/>
      <c r="U3053" s="139"/>
      <c r="V3053" s="139"/>
      <c r="W3053" s="139"/>
      <c r="X3053" s="139"/>
      <c r="Y3053" s="139"/>
      <c r="Z3053" s="139"/>
      <c r="AA3053" s="139"/>
      <c r="AB3053" s="139"/>
      <c r="AC3053" s="139"/>
      <c r="AD3053" s="139"/>
      <c r="AE3053" s="139"/>
      <c r="AF3053" s="163"/>
      <c r="AG3053" s="163"/>
      <c r="AH3053" s="163"/>
      <c r="AI3053" s="163"/>
      <c r="AJ3053" s="163"/>
      <c r="AK3053" s="164"/>
      <c r="AL3053" s="139"/>
      <c r="AM3053" s="139"/>
      <c r="AN3053" s="139"/>
      <c r="AO3053" s="139"/>
      <c r="BB3053" s="165"/>
      <c r="BC3053" s="161"/>
      <c r="BD3053" s="166"/>
      <c r="BJ3053" s="165"/>
      <c r="BK3053" s="161"/>
      <c r="BL3053" s="166"/>
      <c r="CJ3053" s="413"/>
      <c r="CK3053" s="413"/>
      <c r="CO3053" s="141"/>
    </row>
    <row r="3054" spans="1:93" s="5" customFormat="1" x14ac:dyDescent="0.25">
      <c r="A3054" s="139"/>
      <c r="B3054" s="139"/>
      <c r="C3054" s="139"/>
      <c r="D3054" s="139"/>
      <c r="E3054" s="139"/>
      <c r="F3054" s="139"/>
      <c r="G3054" s="139"/>
      <c r="H3054" s="139"/>
      <c r="I3054" s="139"/>
      <c r="J3054" s="139"/>
      <c r="K3054" s="139"/>
      <c r="L3054" s="139"/>
      <c r="M3054" s="139"/>
      <c r="N3054" s="139"/>
      <c r="O3054" s="139"/>
      <c r="P3054" s="139"/>
      <c r="Q3054" s="139"/>
      <c r="R3054" s="139"/>
      <c r="S3054" s="139"/>
      <c r="T3054" s="139"/>
      <c r="U3054" s="139"/>
      <c r="V3054" s="139"/>
      <c r="W3054" s="139"/>
      <c r="X3054" s="139"/>
      <c r="Y3054" s="139"/>
      <c r="Z3054" s="139"/>
      <c r="AA3054" s="139"/>
      <c r="AB3054" s="139"/>
      <c r="AC3054" s="139"/>
      <c r="AD3054" s="139"/>
      <c r="AE3054" s="139"/>
      <c r="AF3054" s="163"/>
      <c r="AG3054" s="163"/>
      <c r="AH3054" s="163"/>
      <c r="AI3054" s="163"/>
      <c r="AJ3054" s="163"/>
      <c r="AK3054" s="164"/>
      <c r="AL3054" s="139"/>
      <c r="AM3054" s="139"/>
      <c r="AN3054" s="139"/>
      <c r="AO3054" s="139"/>
      <c r="BB3054" s="165"/>
      <c r="BC3054" s="161"/>
      <c r="BD3054" s="166"/>
      <c r="BJ3054" s="165"/>
      <c r="BK3054" s="161"/>
      <c r="BL3054" s="166"/>
      <c r="CJ3054" s="413"/>
      <c r="CK3054" s="413"/>
      <c r="CO3054" s="141"/>
    </row>
    <row r="3055" spans="1:93" s="5" customFormat="1" x14ac:dyDescent="0.25">
      <c r="A3055" s="139"/>
      <c r="B3055" s="139"/>
      <c r="C3055" s="139"/>
      <c r="D3055" s="139"/>
      <c r="E3055" s="139"/>
      <c r="F3055" s="139"/>
      <c r="G3055" s="139"/>
      <c r="H3055" s="139"/>
      <c r="I3055" s="139"/>
      <c r="J3055" s="139"/>
      <c r="K3055" s="139"/>
      <c r="L3055" s="139"/>
      <c r="M3055" s="139"/>
      <c r="N3055" s="139"/>
      <c r="O3055" s="139"/>
      <c r="P3055" s="139"/>
      <c r="Q3055" s="139"/>
      <c r="R3055" s="139"/>
      <c r="S3055" s="139"/>
      <c r="T3055" s="139"/>
      <c r="U3055" s="139"/>
      <c r="V3055" s="139"/>
      <c r="W3055" s="139"/>
      <c r="X3055" s="139"/>
      <c r="Y3055" s="139"/>
      <c r="Z3055" s="139"/>
      <c r="AA3055" s="139"/>
      <c r="AB3055" s="139"/>
      <c r="AC3055" s="139"/>
      <c r="AD3055" s="139"/>
      <c r="AE3055" s="139"/>
      <c r="AF3055" s="163"/>
      <c r="AG3055" s="163"/>
      <c r="AH3055" s="163"/>
      <c r="AI3055" s="163"/>
      <c r="AJ3055" s="163"/>
      <c r="AK3055" s="164"/>
      <c r="AL3055" s="139"/>
      <c r="AM3055" s="139"/>
      <c r="AN3055" s="139"/>
      <c r="AO3055" s="139"/>
      <c r="BB3055" s="165"/>
      <c r="BC3055" s="161"/>
      <c r="BD3055" s="166"/>
      <c r="BJ3055" s="165"/>
      <c r="BK3055" s="161"/>
      <c r="BL3055" s="166"/>
      <c r="CJ3055" s="413"/>
      <c r="CK3055" s="413"/>
      <c r="CO3055" s="141"/>
    </row>
    <row r="3056" spans="1:93" s="5" customFormat="1" x14ac:dyDescent="0.25">
      <c r="A3056" s="139"/>
      <c r="B3056" s="139"/>
      <c r="C3056" s="139"/>
      <c r="D3056" s="139"/>
      <c r="E3056" s="139"/>
      <c r="F3056" s="139"/>
      <c r="G3056" s="139"/>
      <c r="H3056" s="139"/>
      <c r="I3056" s="139"/>
      <c r="J3056" s="139"/>
      <c r="K3056" s="139"/>
      <c r="L3056" s="139"/>
      <c r="M3056" s="139"/>
      <c r="N3056" s="139"/>
      <c r="O3056" s="139"/>
      <c r="P3056" s="139"/>
      <c r="Q3056" s="139"/>
      <c r="R3056" s="139"/>
      <c r="S3056" s="139"/>
      <c r="T3056" s="139"/>
      <c r="U3056" s="139"/>
      <c r="V3056" s="139"/>
      <c r="W3056" s="139"/>
      <c r="X3056" s="139"/>
      <c r="Y3056" s="139"/>
      <c r="Z3056" s="139"/>
      <c r="AA3056" s="139"/>
      <c r="AB3056" s="139"/>
      <c r="AC3056" s="139"/>
      <c r="AD3056" s="139"/>
      <c r="AE3056" s="139"/>
      <c r="AF3056" s="163"/>
      <c r="AG3056" s="163"/>
      <c r="AH3056" s="163"/>
      <c r="AI3056" s="163"/>
      <c r="AJ3056" s="163"/>
      <c r="AK3056" s="164"/>
      <c r="AL3056" s="139"/>
      <c r="AM3056" s="139"/>
      <c r="AN3056" s="139"/>
      <c r="AO3056" s="139"/>
      <c r="BB3056" s="165"/>
      <c r="BC3056" s="161"/>
      <c r="BD3056" s="166"/>
      <c r="BJ3056" s="165"/>
      <c r="BK3056" s="161"/>
      <c r="BL3056" s="166"/>
      <c r="CJ3056" s="413"/>
      <c r="CK3056" s="413"/>
      <c r="CO3056" s="141"/>
    </row>
    <row r="3057" spans="1:93" s="5" customFormat="1" x14ac:dyDescent="0.25">
      <c r="A3057" s="139"/>
      <c r="B3057" s="139"/>
      <c r="C3057" s="139"/>
      <c r="D3057" s="139"/>
      <c r="E3057" s="139"/>
      <c r="F3057" s="139"/>
      <c r="G3057" s="139"/>
      <c r="H3057" s="139"/>
      <c r="I3057" s="139"/>
      <c r="J3057" s="139"/>
      <c r="K3057" s="139"/>
      <c r="L3057" s="139"/>
      <c r="M3057" s="139"/>
      <c r="N3057" s="139"/>
      <c r="O3057" s="139"/>
      <c r="P3057" s="139"/>
      <c r="Q3057" s="139"/>
      <c r="R3057" s="139"/>
      <c r="S3057" s="139"/>
      <c r="T3057" s="139"/>
      <c r="U3057" s="139"/>
      <c r="V3057" s="139"/>
      <c r="W3057" s="139"/>
      <c r="X3057" s="139"/>
      <c r="Y3057" s="139"/>
      <c r="Z3057" s="139"/>
      <c r="AA3057" s="139"/>
      <c r="AB3057" s="139"/>
      <c r="AC3057" s="139"/>
      <c r="AD3057" s="139"/>
      <c r="AE3057" s="139"/>
      <c r="AF3057" s="163"/>
      <c r="AG3057" s="163"/>
      <c r="AH3057" s="163"/>
      <c r="AI3057" s="163"/>
      <c r="AJ3057" s="163"/>
      <c r="AK3057" s="164"/>
      <c r="AL3057" s="139"/>
      <c r="AM3057" s="139"/>
      <c r="AN3057" s="139"/>
      <c r="AO3057" s="139"/>
      <c r="BB3057" s="165"/>
      <c r="BC3057" s="161"/>
      <c r="BD3057" s="166"/>
      <c r="BJ3057" s="165"/>
      <c r="BK3057" s="161"/>
      <c r="BL3057" s="166"/>
      <c r="CJ3057" s="413"/>
      <c r="CK3057" s="413"/>
      <c r="CO3057" s="141"/>
    </row>
    <row r="3058" spans="1:93" s="5" customFormat="1" x14ac:dyDescent="0.25">
      <c r="A3058" s="139"/>
      <c r="B3058" s="139"/>
      <c r="C3058" s="139"/>
      <c r="D3058" s="139"/>
      <c r="E3058" s="139"/>
      <c r="F3058" s="139"/>
      <c r="G3058" s="139"/>
      <c r="H3058" s="139"/>
      <c r="I3058" s="139"/>
      <c r="J3058" s="139"/>
      <c r="K3058" s="139"/>
      <c r="L3058" s="139"/>
      <c r="M3058" s="139"/>
      <c r="N3058" s="139"/>
      <c r="O3058" s="139"/>
      <c r="P3058" s="139"/>
      <c r="Q3058" s="139"/>
      <c r="R3058" s="139"/>
      <c r="S3058" s="139"/>
      <c r="T3058" s="139"/>
      <c r="U3058" s="139"/>
      <c r="V3058" s="139"/>
      <c r="W3058" s="139"/>
      <c r="X3058" s="139"/>
      <c r="Y3058" s="139"/>
      <c r="Z3058" s="139"/>
      <c r="AA3058" s="139"/>
      <c r="AB3058" s="139"/>
      <c r="AC3058" s="139"/>
      <c r="AD3058" s="139"/>
      <c r="AE3058" s="139"/>
      <c r="AF3058" s="163"/>
      <c r="AG3058" s="163"/>
      <c r="AH3058" s="163"/>
      <c r="AI3058" s="163"/>
      <c r="AJ3058" s="163"/>
      <c r="AK3058" s="164"/>
      <c r="AL3058" s="139"/>
      <c r="AM3058" s="139"/>
      <c r="AN3058" s="139"/>
      <c r="AO3058" s="139"/>
      <c r="BB3058" s="165"/>
      <c r="BC3058" s="161"/>
      <c r="BD3058" s="166"/>
      <c r="BJ3058" s="165"/>
      <c r="BK3058" s="161"/>
      <c r="BL3058" s="166"/>
      <c r="CJ3058" s="413"/>
      <c r="CK3058" s="413"/>
      <c r="CO3058" s="141"/>
    </row>
    <row r="3059" spans="1:93" s="5" customFormat="1" x14ac:dyDescent="0.25">
      <c r="A3059" s="139"/>
      <c r="B3059" s="139"/>
      <c r="C3059" s="139"/>
      <c r="D3059" s="139"/>
      <c r="E3059" s="139"/>
      <c r="F3059" s="139"/>
      <c r="G3059" s="139"/>
      <c r="H3059" s="139"/>
      <c r="I3059" s="139"/>
      <c r="J3059" s="139"/>
      <c r="K3059" s="139"/>
      <c r="L3059" s="139"/>
      <c r="M3059" s="139"/>
      <c r="N3059" s="139"/>
      <c r="O3059" s="139"/>
      <c r="P3059" s="139"/>
      <c r="Q3059" s="139"/>
      <c r="R3059" s="139"/>
      <c r="S3059" s="139"/>
      <c r="T3059" s="139"/>
      <c r="U3059" s="139"/>
      <c r="V3059" s="139"/>
      <c r="W3059" s="139"/>
      <c r="X3059" s="139"/>
      <c r="Y3059" s="139"/>
      <c r="Z3059" s="139"/>
      <c r="AA3059" s="139"/>
      <c r="AB3059" s="139"/>
      <c r="AC3059" s="139"/>
      <c r="AD3059" s="139"/>
      <c r="AE3059" s="139"/>
      <c r="AF3059" s="163"/>
      <c r="AG3059" s="163"/>
      <c r="AH3059" s="163"/>
      <c r="AI3059" s="163"/>
      <c r="AJ3059" s="163"/>
      <c r="AK3059" s="164"/>
      <c r="AL3059" s="139"/>
      <c r="AM3059" s="139"/>
      <c r="AN3059" s="139"/>
      <c r="AO3059" s="139"/>
      <c r="BB3059" s="165"/>
      <c r="BC3059" s="161"/>
      <c r="BD3059" s="166"/>
      <c r="BJ3059" s="165"/>
      <c r="BK3059" s="161"/>
      <c r="BL3059" s="166"/>
      <c r="CJ3059" s="413"/>
      <c r="CK3059" s="413"/>
      <c r="CO3059" s="141"/>
    </row>
    <row r="3060" spans="1:93" s="5" customFormat="1" x14ac:dyDescent="0.25">
      <c r="A3060" s="139"/>
      <c r="B3060" s="139"/>
      <c r="C3060" s="139"/>
      <c r="D3060" s="139"/>
      <c r="E3060" s="139"/>
      <c r="F3060" s="139"/>
      <c r="G3060" s="139"/>
      <c r="H3060" s="139"/>
      <c r="I3060" s="139"/>
      <c r="J3060" s="139"/>
      <c r="K3060" s="139"/>
      <c r="L3060" s="139"/>
      <c r="M3060" s="139"/>
      <c r="N3060" s="139"/>
      <c r="O3060" s="139"/>
      <c r="P3060" s="139"/>
      <c r="Q3060" s="139"/>
      <c r="R3060" s="139"/>
      <c r="S3060" s="139"/>
      <c r="T3060" s="139"/>
      <c r="U3060" s="139"/>
      <c r="V3060" s="139"/>
      <c r="W3060" s="139"/>
      <c r="X3060" s="139"/>
      <c r="Y3060" s="139"/>
      <c r="Z3060" s="139"/>
      <c r="AA3060" s="139"/>
      <c r="AB3060" s="139"/>
      <c r="AC3060" s="139"/>
      <c r="AD3060" s="139"/>
      <c r="AE3060" s="139"/>
      <c r="AF3060" s="163"/>
      <c r="AG3060" s="163"/>
      <c r="AH3060" s="163"/>
      <c r="AI3060" s="163"/>
      <c r="AJ3060" s="163"/>
      <c r="AK3060" s="164"/>
      <c r="AL3060" s="139"/>
      <c r="AM3060" s="139"/>
      <c r="AN3060" s="139"/>
      <c r="AO3060" s="139"/>
      <c r="BB3060" s="165"/>
      <c r="BC3060" s="161"/>
      <c r="BD3060" s="166"/>
      <c r="BJ3060" s="165"/>
      <c r="BK3060" s="161"/>
      <c r="BL3060" s="166"/>
      <c r="CJ3060" s="413"/>
      <c r="CK3060" s="413"/>
      <c r="CO3060" s="141"/>
    </row>
    <row r="3061" spans="1:93" s="5" customFormat="1" x14ac:dyDescent="0.25">
      <c r="A3061" s="139"/>
      <c r="B3061" s="139"/>
      <c r="C3061" s="139"/>
      <c r="D3061" s="139"/>
      <c r="E3061" s="139"/>
      <c r="F3061" s="139"/>
      <c r="G3061" s="139"/>
      <c r="H3061" s="139"/>
      <c r="I3061" s="139"/>
      <c r="J3061" s="139"/>
      <c r="K3061" s="139"/>
      <c r="L3061" s="139"/>
      <c r="M3061" s="139"/>
      <c r="N3061" s="139"/>
      <c r="O3061" s="139"/>
      <c r="P3061" s="139"/>
      <c r="Q3061" s="139"/>
      <c r="R3061" s="139"/>
      <c r="S3061" s="139"/>
      <c r="T3061" s="139"/>
      <c r="U3061" s="139"/>
      <c r="V3061" s="139"/>
      <c r="W3061" s="139"/>
      <c r="X3061" s="139"/>
      <c r="Y3061" s="139"/>
      <c r="Z3061" s="139"/>
      <c r="AA3061" s="139"/>
      <c r="AB3061" s="139"/>
      <c r="AC3061" s="139"/>
      <c r="AD3061" s="139"/>
      <c r="AE3061" s="139"/>
      <c r="AF3061" s="163"/>
      <c r="AG3061" s="163"/>
      <c r="AH3061" s="163"/>
      <c r="AI3061" s="163"/>
      <c r="AJ3061" s="163"/>
      <c r="AK3061" s="164"/>
      <c r="AL3061" s="139"/>
      <c r="AM3061" s="139"/>
      <c r="AN3061" s="139"/>
      <c r="AO3061" s="139"/>
      <c r="BB3061" s="165"/>
      <c r="BC3061" s="161"/>
      <c r="BD3061" s="166"/>
      <c r="BJ3061" s="165"/>
      <c r="BK3061" s="161"/>
      <c r="BL3061" s="166"/>
      <c r="CJ3061" s="413"/>
      <c r="CK3061" s="413"/>
      <c r="CO3061" s="141"/>
    </row>
    <row r="3062" spans="1:93" s="5" customFormat="1" x14ac:dyDescent="0.25">
      <c r="A3062" s="139"/>
      <c r="B3062" s="139"/>
      <c r="C3062" s="139"/>
      <c r="D3062" s="139"/>
      <c r="E3062" s="139"/>
      <c r="F3062" s="139"/>
      <c r="G3062" s="139"/>
      <c r="H3062" s="139"/>
      <c r="I3062" s="139"/>
      <c r="J3062" s="139"/>
      <c r="K3062" s="139"/>
      <c r="L3062" s="139"/>
      <c r="M3062" s="139"/>
      <c r="N3062" s="139"/>
      <c r="O3062" s="139"/>
      <c r="P3062" s="139"/>
      <c r="Q3062" s="139"/>
      <c r="R3062" s="139"/>
      <c r="S3062" s="139"/>
      <c r="T3062" s="139"/>
      <c r="U3062" s="139"/>
      <c r="V3062" s="139"/>
      <c r="W3062" s="139"/>
      <c r="X3062" s="139"/>
      <c r="Y3062" s="139"/>
      <c r="Z3062" s="139"/>
      <c r="AA3062" s="139"/>
      <c r="AB3062" s="139"/>
      <c r="AC3062" s="139"/>
      <c r="AD3062" s="139"/>
      <c r="AE3062" s="139"/>
      <c r="AF3062" s="163"/>
      <c r="AG3062" s="163"/>
      <c r="AH3062" s="163"/>
      <c r="AI3062" s="163"/>
      <c r="AJ3062" s="163"/>
      <c r="AK3062" s="164"/>
      <c r="AL3062" s="139"/>
      <c r="AM3062" s="139"/>
      <c r="AN3062" s="139"/>
      <c r="AO3062" s="139"/>
      <c r="BB3062" s="165"/>
      <c r="BC3062" s="161"/>
      <c r="BD3062" s="166"/>
      <c r="BJ3062" s="165"/>
      <c r="BK3062" s="161"/>
      <c r="BL3062" s="166"/>
      <c r="CJ3062" s="413"/>
      <c r="CK3062" s="413"/>
      <c r="CO3062" s="141"/>
    </row>
    <row r="3063" spans="1:93" s="5" customFormat="1" x14ac:dyDescent="0.25">
      <c r="A3063" s="139"/>
      <c r="B3063" s="139"/>
      <c r="C3063" s="139"/>
      <c r="D3063" s="139"/>
      <c r="E3063" s="139"/>
      <c r="F3063" s="139"/>
      <c r="G3063" s="139"/>
      <c r="H3063" s="139"/>
      <c r="I3063" s="139"/>
      <c r="J3063" s="139"/>
      <c r="K3063" s="139"/>
      <c r="L3063" s="139"/>
      <c r="M3063" s="139"/>
      <c r="N3063" s="139"/>
      <c r="O3063" s="139"/>
      <c r="P3063" s="139"/>
      <c r="Q3063" s="139"/>
      <c r="R3063" s="139"/>
      <c r="S3063" s="139"/>
      <c r="T3063" s="139"/>
      <c r="U3063" s="139"/>
      <c r="V3063" s="139"/>
      <c r="W3063" s="139"/>
      <c r="X3063" s="139"/>
      <c r="Y3063" s="139"/>
      <c r="Z3063" s="139"/>
      <c r="AA3063" s="139"/>
      <c r="AB3063" s="139"/>
      <c r="AC3063" s="139"/>
      <c r="AD3063" s="139"/>
      <c r="AE3063" s="139"/>
      <c r="AF3063" s="163"/>
      <c r="AG3063" s="163"/>
      <c r="AH3063" s="163"/>
      <c r="AI3063" s="163"/>
      <c r="AJ3063" s="163"/>
      <c r="AK3063" s="164"/>
      <c r="AL3063" s="139"/>
      <c r="AM3063" s="139"/>
      <c r="AN3063" s="139"/>
      <c r="AO3063" s="139"/>
      <c r="BB3063" s="165"/>
      <c r="BC3063" s="161"/>
      <c r="BD3063" s="166"/>
      <c r="BJ3063" s="165"/>
      <c r="BK3063" s="161"/>
      <c r="BL3063" s="166"/>
      <c r="CJ3063" s="413"/>
      <c r="CK3063" s="413"/>
      <c r="CO3063" s="141"/>
    </row>
    <row r="3064" spans="1:93" s="5" customFormat="1" x14ac:dyDescent="0.25">
      <c r="A3064" s="139"/>
      <c r="B3064" s="139"/>
      <c r="C3064" s="139"/>
      <c r="D3064" s="139"/>
      <c r="E3064" s="139"/>
      <c r="F3064" s="139"/>
      <c r="G3064" s="139"/>
      <c r="H3064" s="139"/>
      <c r="I3064" s="139"/>
      <c r="J3064" s="139"/>
      <c r="K3064" s="139"/>
      <c r="L3064" s="139"/>
      <c r="M3064" s="139"/>
      <c r="N3064" s="139"/>
      <c r="O3064" s="139"/>
      <c r="P3064" s="139"/>
      <c r="Q3064" s="139"/>
      <c r="R3064" s="139"/>
      <c r="S3064" s="139"/>
      <c r="T3064" s="139"/>
      <c r="U3064" s="139"/>
      <c r="V3064" s="139"/>
      <c r="W3064" s="139"/>
      <c r="X3064" s="139"/>
      <c r="Y3064" s="139"/>
      <c r="Z3064" s="139"/>
      <c r="AA3064" s="139"/>
      <c r="AB3064" s="139"/>
      <c r="AC3064" s="139"/>
      <c r="AD3064" s="139"/>
      <c r="AE3064" s="139"/>
      <c r="AF3064" s="163"/>
      <c r="AG3064" s="163"/>
      <c r="AH3064" s="163"/>
      <c r="AI3064" s="163"/>
      <c r="AJ3064" s="163"/>
      <c r="AK3064" s="164"/>
      <c r="AL3064" s="139"/>
      <c r="AM3064" s="139"/>
      <c r="AN3064" s="139"/>
      <c r="AO3064" s="139"/>
      <c r="BB3064" s="165"/>
      <c r="BC3064" s="161"/>
      <c r="BD3064" s="166"/>
      <c r="BJ3064" s="165"/>
      <c r="BK3064" s="161"/>
      <c r="BL3064" s="166"/>
      <c r="CJ3064" s="413"/>
      <c r="CK3064" s="413"/>
      <c r="CO3064" s="141"/>
    </row>
    <row r="3065" spans="1:93" s="5" customFormat="1" x14ac:dyDescent="0.25">
      <c r="A3065" s="139"/>
      <c r="B3065" s="139"/>
      <c r="C3065" s="139"/>
      <c r="D3065" s="139"/>
      <c r="E3065" s="139"/>
      <c r="F3065" s="139"/>
      <c r="G3065" s="139"/>
      <c r="H3065" s="139"/>
      <c r="I3065" s="139"/>
      <c r="J3065" s="139"/>
      <c r="K3065" s="139"/>
      <c r="L3065" s="139"/>
      <c r="M3065" s="139"/>
      <c r="N3065" s="139"/>
      <c r="O3065" s="139"/>
      <c r="P3065" s="139"/>
      <c r="Q3065" s="139"/>
      <c r="R3065" s="139"/>
      <c r="S3065" s="139"/>
      <c r="T3065" s="139"/>
      <c r="U3065" s="139"/>
      <c r="V3065" s="139"/>
      <c r="W3065" s="139"/>
      <c r="X3065" s="139"/>
      <c r="Y3065" s="139"/>
      <c r="Z3065" s="139"/>
      <c r="AA3065" s="139"/>
      <c r="AB3065" s="139"/>
      <c r="AC3065" s="139"/>
      <c r="AD3065" s="139"/>
      <c r="AE3065" s="139"/>
      <c r="AF3065" s="163"/>
      <c r="AG3065" s="163"/>
      <c r="AH3065" s="163"/>
      <c r="AI3065" s="163"/>
      <c r="AJ3065" s="163"/>
      <c r="AK3065" s="164"/>
      <c r="AL3065" s="139"/>
      <c r="AM3065" s="139"/>
      <c r="AN3065" s="139"/>
      <c r="AO3065" s="139"/>
      <c r="BB3065" s="165"/>
      <c r="BC3065" s="161"/>
      <c r="BD3065" s="166"/>
      <c r="BJ3065" s="165"/>
      <c r="BK3065" s="161"/>
      <c r="BL3065" s="166"/>
      <c r="CJ3065" s="413"/>
      <c r="CK3065" s="413"/>
      <c r="CO3065" s="141"/>
    </row>
    <row r="3066" spans="1:93" s="5" customFormat="1" x14ac:dyDescent="0.25">
      <c r="A3066" s="139"/>
      <c r="B3066" s="139"/>
      <c r="C3066" s="139"/>
      <c r="D3066" s="139"/>
      <c r="E3066" s="139"/>
      <c r="F3066" s="139"/>
      <c r="G3066" s="139"/>
      <c r="H3066" s="139"/>
      <c r="I3066" s="139"/>
      <c r="J3066" s="139"/>
      <c r="K3066" s="139"/>
      <c r="L3066" s="139"/>
      <c r="M3066" s="139"/>
      <c r="N3066" s="139"/>
      <c r="O3066" s="139"/>
      <c r="P3066" s="139"/>
      <c r="Q3066" s="139"/>
      <c r="R3066" s="139"/>
      <c r="S3066" s="139"/>
      <c r="T3066" s="139"/>
      <c r="U3066" s="139"/>
      <c r="V3066" s="139"/>
      <c r="W3066" s="139"/>
      <c r="X3066" s="139"/>
      <c r="Y3066" s="139"/>
      <c r="Z3066" s="139"/>
      <c r="AA3066" s="139"/>
      <c r="AB3066" s="139"/>
      <c r="AC3066" s="139"/>
      <c r="AD3066" s="139"/>
      <c r="AE3066" s="139"/>
      <c r="AF3066" s="163"/>
      <c r="AG3066" s="163"/>
      <c r="AH3066" s="163"/>
      <c r="AI3066" s="163"/>
      <c r="AJ3066" s="163"/>
      <c r="AK3066" s="164"/>
      <c r="AL3066" s="139"/>
      <c r="AM3066" s="139"/>
      <c r="AN3066" s="139"/>
      <c r="AO3066" s="139"/>
      <c r="BB3066" s="165"/>
      <c r="BC3066" s="161"/>
      <c r="BD3066" s="166"/>
      <c r="BJ3066" s="165"/>
      <c r="BK3066" s="161"/>
      <c r="BL3066" s="166"/>
      <c r="CJ3066" s="413"/>
      <c r="CK3066" s="413"/>
      <c r="CO3066" s="141"/>
    </row>
    <row r="3067" spans="1:93" s="5" customFormat="1" x14ac:dyDescent="0.25">
      <c r="A3067" s="139"/>
      <c r="B3067" s="139"/>
      <c r="C3067" s="139"/>
      <c r="D3067" s="139"/>
      <c r="E3067" s="139"/>
      <c r="F3067" s="139"/>
      <c r="G3067" s="139"/>
      <c r="H3067" s="139"/>
      <c r="I3067" s="139"/>
      <c r="J3067" s="139"/>
      <c r="K3067" s="139"/>
      <c r="L3067" s="139"/>
      <c r="M3067" s="139"/>
      <c r="N3067" s="139"/>
      <c r="O3067" s="139"/>
      <c r="P3067" s="139"/>
      <c r="Q3067" s="139"/>
      <c r="R3067" s="139"/>
      <c r="S3067" s="139"/>
      <c r="T3067" s="139"/>
      <c r="U3067" s="139"/>
      <c r="V3067" s="139"/>
      <c r="W3067" s="139"/>
      <c r="X3067" s="139"/>
      <c r="Y3067" s="139"/>
      <c r="Z3067" s="139"/>
      <c r="AA3067" s="139"/>
      <c r="AB3067" s="139"/>
      <c r="AC3067" s="139"/>
      <c r="AD3067" s="139"/>
      <c r="AE3067" s="139"/>
      <c r="AF3067" s="163"/>
      <c r="AG3067" s="163"/>
      <c r="AH3067" s="163"/>
      <c r="AI3067" s="163"/>
      <c r="AJ3067" s="163"/>
      <c r="AK3067" s="164"/>
      <c r="AL3067" s="139"/>
      <c r="AM3067" s="139"/>
      <c r="AN3067" s="139"/>
      <c r="AO3067" s="139"/>
      <c r="BB3067" s="165"/>
      <c r="BC3067" s="161"/>
      <c r="BD3067" s="166"/>
      <c r="BJ3067" s="165"/>
      <c r="BK3067" s="161"/>
      <c r="BL3067" s="166"/>
      <c r="CJ3067" s="413"/>
      <c r="CK3067" s="413"/>
      <c r="CO3067" s="141"/>
    </row>
    <row r="3068" spans="1:93" s="5" customFormat="1" x14ac:dyDescent="0.25">
      <c r="A3068" s="139"/>
      <c r="B3068" s="139"/>
      <c r="C3068" s="139"/>
      <c r="D3068" s="139"/>
      <c r="E3068" s="139"/>
      <c r="F3068" s="139"/>
      <c r="G3068" s="139"/>
      <c r="H3068" s="139"/>
      <c r="I3068" s="139"/>
      <c r="J3068" s="139"/>
      <c r="K3068" s="139"/>
      <c r="L3068" s="139"/>
      <c r="M3068" s="139"/>
      <c r="N3068" s="139"/>
      <c r="O3068" s="139"/>
      <c r="P3068" s="139"/>
      <c r="Q3068" s="139"/>
      <c r="R3068" s="139"/>
      <c r="S3068" s="139"/>
      <c r="T3068" s="139"/>
      <c r="U3068" s="139"/>
      <c r="V3068" s="139"/>
      <c r="W3068" s="139"/>
      <c r="X3068" s="139"/>
      <c r="Y3068" s="139"/>
      <c r="Z3068" s="139"/>
      <c r="AA3068" s="139"/>
      <c r="AB3068" s="139"/>
      <c r="AC3068" s="139"/>
      <c r="AD3068" s="139"/>
      <c r="AE3068" s="139"/>
      <c r="AF3068" s="163"/>
      <c r="AG3068" s="163"/>
      <c r="AH3068" s="163"/>
      <c r="AI3068" s="163"/>
      <c r="AJ3068" s="163"/>
      <c r="AK3068" s="164"/>
      <c r="AL3068" s="139"/>
      <c r="AM3068" s="139"/>
      <c r="AN3068" s="139"/>
      <c r="AO3068" s="139"/>
      <c r="BB3068" s="165"/>
      <c r="BC3068" s="161"/>
      <c r="BD3068" s="166"/>
      <c r="BJ3068" s="165"/>
      <c r="BK3068" s="161"/>
      <c r="BL3068" s="166"/>
      <c r="CJ3068" s="413"/>
      <c r="CK3068" s="413"/>
      <c r="CO3068" s="141"/>
    </row>
    <row r="3069" spans="1:93" s="5" customFormat="1" x14ac:dyDescent="0.25">
      <c r="A3069" s="139"/>
      <c r="B3069" s="139"/>
      <c r="C3069" s="139"/>
      <c r="D3069" s="139"/>
      <c r="E3069" s="139"/>
      <c r="F3069" s="139"/>
      <c r="G3069" s="139"/>
      <c r="H3069" s="139"/>
      <c r="I3069" s="139"/>
      <c r="J3069" s="139"/>
      <c r="K3069" s="139"/>
      <c r="L3069" s="139"/>
      <c r="M3069" s="139"/>
      <c r="N3069" s="139"/>
      <c r="O3069" s="139"/>
      <c r="P3069" s="139"/>
      <c r="Q3069" s="139"/>
      <c r="R3069" s="139"/>
      <c r="S3069" s="139"/>
      <c r="T3069" s="139"/>
      <c r="U3069" s="139"/>
      <c r="V3069" s="139"/>
      <c r="W3069" s="139"/>
      <c r="X3069" s="139"/>
      <c r="Y3069" s="139"/>
      <c r="Z3069" s="139"/>
      <c r="AA3069" s="139"/>
      <c r="AB3069" s="139"/>
      <c r="AC3069" s="139"/>
      <c r="AD3069" s="139"/>
      <c r="AE3069" s="139"/>
      <c r="AF3069" s="163"/>
      <c r="AG3069" s="163"/>
      <c r="AH3069" s="163"/>
      <c r="AI3069" s="163"/>
      <c r="AJ3069" s="163"/>
      <c r="AK3069" s="164"/>
      <c r="AL3069" s="139"/>
      <c r="AM3069" s="139"/>
      <c r="AN3069" s="139"/>
      <c r="AO3069" s="139"/>
      <c r="BB3069" s="165"/>
      <c r="BC3069" s="161"/>
      <c r="BD3069" s="166"/>
      <c r="BJ3069" s="165"/>
      <c r="BK3069" s="161"/>
      <c r="BL3069" s="166"/>
      <c r="CJ3069" s="413"/>
      <c r="CK3069" s="413"/>
      <c r="CO3069" s="141"/>
    </row>
    <row r="3070" spans="1:93" s="5" customFormat="1" x14ac:dyDescent="0.25">
      <c r="A3070" s="139"/>
      <c r="B3070" s="139"/>
      <c r="C3070" s="139"/>
      <c r="D3070" s="139"/>
      <c r="E3070" s="139"/>
      <c r="F3070" s="139"/>
      <c r="G3070" s="139"/>
      <c r="H3070" s="139"/>
      <c r="I3070" s="139"/>
      <c r="J3070" s="139"/>
      <c r="K3070" s="139"/>
      <c r="L3070" s="139"/>
      <c r="M3070" s="139"/>
      <c r="N3070" s="139"/>
      <c r="O3070" s="139"/>
      <c r="P3070" s="139"/>
      <c r="Q3070" s="139"/>
      <c r="R3070" s="139"/>
      <c r="S3070" s="139"/>
      <c r="T3070" s="139"/>
      <c r="U3070" s="139"/>
      <c r="V3070" s="139"/>
      <c r="W3070" s="139"/>
      <c r="X3070" s="139"/>
      <c r="Y3070" s="139"/>
      <c r="Z3070" s="139"/>
      <c r="AA3070" s="139"/>
      <c r="AB3070" s="139"/>
      <c r="AC3070" s="139"/>
      <c r="AD3070" s="139"/>
      <c r="AE3070" s="139"/>
      <c r="AF3070" s="163"/>
      <c r="AG3070" s="163"/>
      <c r="AH3070" s="163"/>
      <c r="AI3070" s="163"/>
      <c r="AJ3070" s="163"/>
      <c r="AK3070" s="164"/>
      <c r="AL3070" s="139"/>
      <c r="AM3070" s="139"/>
      <c r="AN3070" s="139"/>
      <c r="AO3070" s="139"/>
      <c r="BB3070" s="165"/>
      <c r="BC3070" s="161"/>
      <c r="BD3070" s="166"/>
      <c r="BJ3070" s="165"/>
      <c r="BK3070" s="161"/>
      <c r="BL3070" s="166"/>
      <c r="CJ3070" s="413"/>
      <c r="CK3070" s="413"/>
      <c r="CO3070" s="141"/>
    </row>
    <row r="3071" spans="1:93" s="5" customFormat="1" x14ac:dyDescent="0.25">
      <c r="A3071" s="139"/>
      <c r="B3071" s="139"/>
      <c r="C3071" s="139"/>
      <c r="D3071" s="139"/>
      <c r="E3071" s="139"/>
      <c r="F3071" s="139"/>
      <c r="G3071" s="139"/>
      <c r="H3071" s="139"/>
      <c r="I3071" s="139"/>
      <c r="J3071" s="139"/>
      <c r="K3071" s="139"/>
      <c r="L3071" s="139"/>
      <c r="M3071" s="139"/>
      <c r="N3071" s="139"/>
      <c r="O3071" s="139"/>
      <c r="P3071" s="139"/>
      <c r="Q3071" s="139"/>
      <c r="R3071" s="139"/>
      <c r="S3071" s="139"/>
      <c r="T3071" s="139"/>
      <c r="U3071" s="139"/>
      <c r="V3071" s="139"/>
      <c r="W3071" s="139"/>
      <c r="X3071" s="139"/>
      <c r="Y3071" s="139"/>
      <c r="Z3071" s="139"/>
      <c r="AA3071" s="139"/>
      <c r="AB3071" s="139"/>
      <c r="AC3071" s="139"/>
      <c r="AD3071" s="139"/>
      <c r="AE3071" s="139"/>
      <c r="AF3071" s="163"/>
      <c r="AG3071" s="163"/>
      <c r="AH3071" s="163"/>
      <c r="AI3071" s="163"/>
      <c r="AJ3071" s="163"/>
      <c r="AK3071" s="164"/>
      <c r="AL3071" s="139"/>
      <c r="AM3071" s="139"/>
      <c r="AN3071" s="139"/>
      <c r="AO3071" s="139"/>
      <c r="BB3071" s="165"/>
      <c r="BC3071" s="161"/>
      <c r="BD3071" s="166"/>
      <c r="BJ3071" s="165"/>
      <c r="BK3071" s="161"/>
      <c r="BL3071" s="166"/>
      <c r="CJ3071" s="413"/>
      <c r="CK3071" s="413"/>
      <c r="CO3071" s="141"/>
    </row>
    <row r="3072" spans="1:93" s="5" customFormat="1" x14ac:dyDescent="0.25">
      <c r="A3072" s="139"/>
      <c r="B3072" s="139"/>
      <c r="C3072" s="139"/>
      <c r="D3072" s="139"/>
      <c r="E3072" s="139"/>
      <c r="F3072" s="139"/>
      <c r="G3072" s="139"/>
      <c r="H3072" s="139"/>
      <c r="I3072" s="139"/>
      <c r="J3072" s="139"/>
      <c r="K3072" s="139"/>
      <c r="L3072" s="139"/>
      <c r="M3072" s="139"/>
      <c r="N3072" s="139"/>
      <c r="O3072" s="139"/>
      <c r="P3072" s="139"/>
      <c r="Q3072" s="139"/>
      <c r="R3072" s="139"/>
      <c r="S3072" s="139"/>
      <c r="T3072" s="139"/>
      <c r="U3072" s="139"/>
      <c r="V3072" s="139"/>
      <c r="W3072" s="139"/>
      <c r="X3072" s="139"/>
      <c r="Y3072" s="139"/>
      <c r="Z3072" s="139"/>
      <c r="AA3072" s="139"/>
      <c r="AB3072" s="139"/>
      <c r="AC3072" s="139"/>
      <c r="AD3072" s="139"/>
      <c r="AE3072" s="139"/>
      <c r="AF3072" s="163"/>
      <c r="AG3072" s="163"/>
      <c r="AH3072" s="163"/>
      <c r="AI3072" s="163"/>
      <c r="AJ3072" s="163"/>
      <c r="AK3072" s="164"/>
      <c r="AL3072" s="139"/>
      <c r="AM3072" s="139"/>
      <c r="AN3072" s="139"/>
      <c r="AO3072" s="139"/>
      <c r="BB3072" s="165"/>
      <c r="BC3072" s="161"/>
      <c r="BD3072" s="166"/>
      <c r="BJ3072" s="165"/>
      <c r="BK3072" s="161"/>
      <c r="BL3072" s="166"/>
      <c r="CJ3072" s="413"/>
      <c r="CK3072" s="413"/>
      <c r="CO3072" s="141"/>
    </row>
    <row r="3073" spans="1:93" s="5" customFormat="1" x14ac:dyDescent="0.25">
      <c r="A3073" s="139"/>
      <c r="B3073" s="139"/>
      <c r="C3073" s="139"/>
      <c r="D3073" s="139"/>
      <c r="E3073" s="139"/>
      <c r="F3073" s="139"/>
      <c r="G3073" s="139"/>
      <c r="H3073" s="139"/>
      <c r="I3073" s="139"/>
      <c r="J3073" s="139"/>
      <c r="K3073" s="139"/>
      <c r="L3073" s="139"/>
      <c r="M3073" s="139"/>
      <c r="N3073" s="139"/>
      <c r="O3073" s="139"/>
      <c r="P3073" s="139"/>
      <c r="Q3073" s="139"/>
      <c r="R3073" s="139"/>
      <c r="S3073" s="139"/>
      <c r="T3073" s="139"/>
      <c r="U3073" s="139"/>
      <c r="V3073" s="139"/>
      <c r="W3073" s="139"/>
      <c r="X3073" s="139"/>
      <c r="Y3073" s="139"/>
      <c r="Z3073" s="139"/>
      <c r="AA3073" s="139"/>
      <c r="AB3073" s="139"/>
      <c r="AC3073" s="139"/>
      <c r="AD3073" s="139"/>
      <c r="AE3073" s="139"/>
      <c r="AF3073" s="163"/>
      <c r="AG3073" s="163"/>
      <c r="AH3073" s="163"/>
      <c r="AI3073" s="163"/>
      <c r="AJ3073" s="163"/>
      <c r="AK3073" s="164"/>
      <c r="AL3073" s="139"/>
      <c r="AM3073" s="139"/>
      <c r="AN3073" s="139"/>
      <c r="AO3073" s="139"/>
      <c r="BB3073" s="165"/>
      <c r="BC3073" s="161"/>
      <c r="BD3073" s="166"/>
      <c r="BJ3073" s="165"/>
      <c r="BK3073" s="161"/>
      <c r="BL3073" s="166"/>
      <c r="CJ3073" s="413"/>
      <c r="CK3073" s="413"/>
      <c r="CO3073" s="141"/>
    </row>
    <row r="3074" spans="1:93" s="5" customFormat="1" x14ac:dyDescent="0.25">
      <c r="A3074" s="139"/>
      <c r="B3074" s="139"/>
      <c r="C3074" s="139"/>
      <c r="D3074" s="139"/>
      <c r="E3074" s="139"/>
      <c r="F3074" s="139"/>
      <c r="G3074" s="139"/>
      <c r="H3074" s="139"/>
      <c r="I3074" s="139"/>
      <c r="J3074" s="139"/>
      <c r="K3074" s="139"/>
      <c r="L3074" s="139"/>
      <c r="M3074" s="139"/>
      <c r="N3074" s="139"/>
      <c r="O3074" s="139"/>
      <c r="P3074" s="139"/>
      <c r="Q3074" s="139"/>
      <c r="R3074" s="139"/>
      <c r="S3074" s="139"/>
      <c r="T3074" s="139"/>
      <c r="U3074" s="139"/>
      <c r="V3074" s="139"/>
      <c r="W3074" s="139"/>
      <c r="X3074" s="139"/>
      <c r="Y3074" s="139"/>
      <c r="Z3074" s="139"/>
      <c r="AA3074" s="139"/>
      <c r="AB3074" s="139"/>
      <c r="AC3074" s="139"/>
      <c r="AD3074" s="139"/>
      <c r="AE3074" s="139"/>
      <c r="AF3074" s="163"/>
      <c r="AG3074" s="163"/>
      <c r="AH3074" s="163"/>
      <c r="AI3074" s="163"/>
      <c r="AJ3074" s="163"/>
      <c r="AK3074" s="164"/>
      <c r="AL3074" s="139"/>
      <c r="AM3074" s="139"/>
      <c r="AN3074" s="139"/>
      <c r="AO3074" s="139"/>
      <c r="BB3074" s="165"/>
      <c r="BC3074" s="161"/>
      <c r="BD3074" s="166"/>
      <c r="BJ3074" s="165"/>
      <c r="BK3074" s="161"/>
      <c r="BL3074" s="166"/>
      <c r="CJ3074" s="413"/>
      <c r="CK3074" s="413"/>
      <c r="CO3074" s="141"/>
    </row>
    <row r="3075" spans="1:93" s="5" customFormat="1" x14ac:dyDescent="0.25">
      <c r="A3075" s="139"/>
      <c r="B3075" s="139"/>
      <c r="C3075" s="139"/>
      <c r="D3075" s="139"/>
      <c r="E3075" s="139"/>
      <c r="F3075" s="139"/>
      <c r="G3075" s="139"/>
      <c r="H3075" s="139"/>
      <c r="I3075" s="139"/>
      <c r="J3075" s="139"/>
      <c r="K3075" s="139"/>
      <c r="L3075" s="139"/>
      <c r="M3075" s="139"/>
      <c r="N3075" s="139"/>
      <c r="O3075" s="139"/>
      <c r="P3075" s="139"/>
      <c r="Q3075" s="139"/>
      <c r="R3075" s="139"/>
      <c r="S3075" s="139"/>
      <c r="T3075" s="139"/>
      <c r="U3075" s="139"/>
      <c r="V3075" s="139"/>
      <c r="W3075" s="139"/>
      <c r="X3075" s="139"/>
      <c r="Y3075" s="139"/>
      <c r="Z3075" s="139"/>
      <c r="AA3075" s="139"/>
      <c r="AB3075" s="139"/>
      <c r="AC3075" s="139"/>
      <c r="AD3075" s="139"/>
      <c r="AE3075" s="139"/>
      <c r="AF3075" s="163"/>
      <c r="AG3075" s="163"/>
      <c r="AH3075" s="163"/>
      <c r="AI3075" s="163"/>
      <c r="AJ3075" s="163"/>
      <c r="AK3075" s="164"/>
      <c r="AL3075" s="139"/>
      <c r="AM3075" s="139"/>
      <c r="AN3075" s="139"/>
      <c r="AO3075" s="139"/>
      <c r="BB3075" s="165"/>
      <c r="BC3075" s="161"/>
      <c r="BD3075" s="166"/>
      <c r="BJ3075" s="165"/>
      <c r="BK3075" s="161"/>
      <c r="BL3075" s="166"/>
      <c r="CJ3075" s="413"/>
      <c r="CK3075" s="413"/>
      <c r="CO3075" s="141"/>
    </row>
    <row r="3076" spans="1:93" s="5" customFormat="1" x14ac:dyDescent="0.25">
      <c r="A3076" s="139"/>
      <c r="B3076" s="139"/>
      <c r="C3076" s="139"/>
      <c r="D3076" s="139"/>
      <c r="E3076" s="139"/>
      <c r="F3076" s="139"/>
      <c r="G3076" s="139"/>
      <c r="H3076" s="139"/>
      <c r="I3076" s="139"/>
      <c r="J3076" s="139"/>
      <c r="K3076" s="139"/>
      <c r="L3076" s="139"/>
      <c r="M3076" s="139"/>
      <c r="N3076" s="139"/>
      <c r="O3076" s="139"/>
      <c r="P3076" s="139"/>
      <c r="Q3076" s="139"/>
      <c r="R3076" s="139"/>
      <c r="S3076" s="139"/>
      <c r="T3076" s="139"/>
      <c r="U3076" s="139"/>
      <c r="V3076" s="139"/>
      <c r="W3076" s="139"/>
      <c r="X3076" s="139"/>
      <c r="Y3076" s="139"/>
      <c r="Z3076" s="139"/>
      <c r="AA3076" s="139"/>
      <c r="AB3076" s="139"/>
      <c r="AC3076" s="139"/>
      <c r="AD3076" s="139"/>
      <c r="AE3076" s="139"/>
      <c r="AF3076" s="163"/>
      <c r="AG3076" s="163"/>
      <c r="AH3076" s="163"/>
      <c r="AI3076" s="163"/>
      <c r="AJ3076" s="163"/>
      <c r="AK3076" s="164"/>
      <c r="AL3076" s="139"/>
      <c r="AM3076" s="139"/>
      <c r="AN3076" s="139"/>
      <c r="AO3076" s="139"/>
      <c r="BB3076" s="165"/>
      <c r="BC3076" s="161"/>
      <c r="BD3076" s="166"/>
      <c r="BJ3076" s="165"/>
      <c r="BK3076" s="161"/>
      <c r="BL3076" s="166"/>
      <c r="CJ3076" s="413"/>
      <c r="CK3076" s="413"/>
      <c r="CO3076" s="141"/>
    </row>
    <row r="3077" spans="1:93" s="5" customFormat="1" x14ac:dyDescent="0.25">
      <c r="A3077" s="139"/>
      <c r="B3077" s="139"/>
      <c r="C3077" s="139"/>
      <c r="D3077" s="139"/>
      <c r="E3077" s="139"/>
      <c r="F3077" s="139"/>
      <c r="G3077" s="139"/>
      <c r="H3077" s="139"/>
      <c r="I3077" s="139"/>
      <c r="J3077" s="139"/>
      <c r="K3077" s="139"/>
      <c r="L3077" s="139"/>
      <c r="M3077" s="139"/>
      <c r="N3077" s="139"/>
      <c r="O3077" s="139"/>
      <c r="P3077" s="139"/>
      <c r="Q3077" s="139"/>
      <c r="R3077" s="139"/>
      <c r="S3077" s="139"/>
      <c r="T3077" s="139"/>
      <c r="U3077" s="139"/>
      <c r="V3077" s="139"/>
      <c r="W3077" s="139"/>
      <c r="X3077" s="139"/>
      <c r="Y3077" s="139"/>
      <c r="Z3077" s="139"/>
      <c r="AA3077" s="139"/>
      <c r="AB3077" s="139"/>
      <c r="AC3077" s="139"/>
      <c r="AD3077" s="139"/>
      <c r="AE3077" s="139"/>
      <c r="AF3077" s="163"/>
      <c r="AG3077" s="163"/>
      <c r="AH3077" s="163"/>
      <c r="AI3077" s="163"/>
      <c r="AJ3077" s="163"/>
      <c r="AK3077" s="164"/>
      <c r="AL3077" s="139"/>
      <c r="AM3077" s="139"/>
      <c r="AN3077" s="139"/>
      <c r="AO3077" s="139"/>
      <c r="BB3077" s="165"/>
      <c r="BC3077" s="161"/>
      <c r="BD3077" s="166"/>
      <c r="BJ3077" s="165"/>
      <c r="BK3077" s="161"/>
      <c r="BL3077" s="166"/>
      <c r="CJ3077" s="413"/>
      <c r="CK3077" s="413"/>
      <c r="CO3077" s="141"/>
    </row>
    <row r="3078" spans="1:93" s="5" customFormat="1" x14ac:dyDescent="0.25">
      <c r="A3078" s="139"/>
      <c r="B3078" s="139"/>
      <c r="C3078" s="139"/>
      <c r="D3078" s="139"/>
      <c r="E3078" s="139"/>
      <c r="F3078" s="139"/>
      <c r="G3078" s="139"/>
      <c r="H3078" s="139"/>
      <c r="I3078" s="139"/>
      <c r="J3078" s="139"/>
      <c r="K3078" s="139"/>
      <c r="L3078" s="139"/>
      <c r="M3078" s="139"/>
      <c r="N3078" s="139"/>
      <c r="O3078" s="139"/>
      <c r="P3078" s="139"/>
      <c r="Q3078" s="139"/>
      <c r="R3078" s="139"/>
      <c r="S3078" s="139"/>
      <c r="T3078" s="139"/>
      <c r="U3078" s="139"/>
      <c r="V3078" s="139"/>
      <c r="W3078" s="139"/>
      <c r="X3078" s="139"/>
      <c r="Y3078" s="139"/>
      <c r="Z3078" s="139"/>
      <c r="AA3078" s="139"/>
      <c r="AB3078" s="139"/>
      <c r="AC3078" s="139"/>
      <c r="AD3078" s="139"/>
      <c r="AE3078" s="139"/>
      <c r="AF3078" s="163"/>
      <c r="AG3078" s="163"/>
      <c r="AH3078" s="163"/>
      <c r="AI3078" s="163"/>
      <c r="AJ3078" s="163"/>
      <c r="AK3078" s="164"/>
      <c r="AL3078" s="139"/>
      <c r="AM3078" s="139"/>
      <c r="AN3078" s="139"/>
      <c r="AO3078" s="139"/>
      <c r="BB3078" s="165"/>
      <c r="BC3078" s="161"/>
      <c r="BD3078" s="166"/>
      <c r="BJ3078" s="165"/>
      <c r="BK3078" s="161"/>
      <c r="BL3078" s="166"/>
      <c r="CJ3078" s="413"/>
      <c r="CK3078" s="413"/>
      <c r="CO3078" s="141"/>
    </row>
    <row r="3079" spans="1:93" s="5" customFormat="1" x14ac:dyDescent="0.25">
      <c r="A3079" s="139"/>
      <c r="B3079" s="139"/>
      <c r="C3079" s="139"/>
      <c r="D3079" s="139"/>
      <c r="E3079" s="139"/>
      <c r="F3079" s="139"/>
      <c r="G3079" s="139"/>
      <c r="H3079" s="139"/>
      <c r="I3079" s="139"/>
      <c r="J3079" s="139"/>
      <c r="K3079" s="139"/>
      <c r="L3079" s="139"/>
      <c r="M3079" s="139"/>
      <c r="N3079" s="139"/>
      <c r="O3079" s="139"/>
      <c r="P3079" s="139"/>
      <c r="Q3079" s="139"/>
      <c r="R3079" s="139"/>
      <c r="S3079" s="139"/>
      <c r="T3079" s="139"/>
      <c r="U3079" s="139"/>
      <c r="V3079" s="139"/>
      <c r="W3079" s="139"/>
      <c r="X3079" s="139"/>
      <c r="Y3079" s="139"/>
      <c r="Z3079" s="139"/>
      <c r="AA3079" s="139"/>
      <c r="AB3079" s="139"/>
      <c r="AC3079" s="139"/>
      <c r="AD3079" s="139"/>
      <c r="AE3079" s="139"/>
      <c r="AF3079" s="163"/>
      <c r="AG3079" s="163"/>
      <c r="AH3079" s="163"/>
      <c r="AI3079" s="163"/>
      <c r="AJ3079" s="163"/>
      <c r="AK3079" s="164"/>
      <c r="AL3079" s="139"/>
      <c r="AM3079" s="139"/>
      <c r="AN3079" s="139"/>
      <c r="AO3079" s="139"/>
      <c r="BB3079" s="165"/>
      <c r="BC3079" s="161"/>
      <c r="BD3079" s="166"/>
      <c r="BJ3079" s="165"/>
      <c r="BK3079" s="161"/>
      <c r="BL3079" s="166"/>
      <c r="CJ3079" s="413"/>
      <c r="CK3079" s="413"/>
      <c r="CO3079" s="141"/>
    </row>
    <row r="3080" spans="1:93" s="5" customFormat="1" x14ac:dyDescent="0.25">
      <c r="A3080" s="139"/>
      <c r="B3080" s="139"/>
      <c r="C3080" s="139"/>
      <c r="D3080" s="139"/>
      <c r="E3080" s="139"/>
      <c r="F3080" s="139"/>
      <c r="G3080" s="139"/>
      <c r="H3080" s="139"/>
      <c r="I3080" s="139"/>
      <c r="J3080" s="139"/>
      <c r="K3080" s="139"/>
      <c r="L3080" s="139"/>
      <c r="M3080" s="139"/>
      <c r="N3080" s="139"/>
      <c r="O3080" s="139"/>
      <c r="P3080" s="139"/>
      <c r="Q3080" s="139"/>
      <c r="R3080" s="139"/>
      <c r="S3080" s="139"/>
      <c r="T3080" s="139"/>
      <c r="U3080" s="139"/>
      <c r="V3080" s="139"/>
      <c r="W3080" s="139"/>
      <c r="X3080" s="139"/>
      <c r="Y3080" s="139"/>
      <c r="Z3080" s="139"/>
      <c r="AA3080" s="139"/>
      <c r="AB3080" s="139"/>
      <c r="AC3080" s="139"/>
      <c r="AD3080" s="139"/>
      <c r="AE3080" s="139"/>
      <c r="AF3080" s="163"/>
      <c r="AG3080" s="163"/>
      <c r="AH3080" s="163"/>
      <c r="AI3080" s="163"/>
      <c r="AJ3080" s="163"/>
      <c r="AK3080" s="164"/>
      <c r="AL3080" s="139"/>
      <c r="AM3080" s="139"/>
      <c r="AN3080" s="139"/>
      <c r="AO3080" s="139"/>
      <c r="BB3080" s="165"/>
      <c r="BC3080" s="161"/>
      <c r="BD3080" s="166"/>
      <c r="BJ3080" s="165"/>
      <c r="BK3080" s="161"/>
      <c r="BL3080" s="166"/>
      <c r="CJ3080" s="413"/>
      <c r="CK3080" s="413"/>
      <c r="CO3080" s="141"/>
    </row>
    <row r="3081" spans="1:93" s="5" customFormat="1" x14ac:dyDescent="0.25">
      <c r="A3081" s="139"/>
      <c r="B3081" s="139"/>
      <c r="C3081" s="139"/>
      <c r="D3081" s="139"/>
      <c r="E3081" s="139"/>
      <c r="F3081" s="139"/>
      <c r="G3081" s="139"/>
      <c r="H3081" s="139"/>
      <c r="I3081" s="139"/>
      <c r="J3081" s="139"/>
      <c r="K3081" s="139"/>
      <c r="L3081" s="139"/>
      <c r="M3081" s="139"/>
      <c r="N3081" s="139"/>
      <c r="O3081" s="139"/>
      <c r="P3081" s="139"/>
      <c r="Q3081" s="139"/>
      <c r="R3081" s="139"/>
      <c r="S3081" s="139"/>
      <c r="T3081" s="139"/>
      <c r="U3081" s="139"/>
      <c r="V3081" s="139"/>
      <c r="W3081" s="139"/>
      <c r="X3081" s="139"/>
      <c r="Y3081" s="139"/>
      <c r="Z3081" s="139"/>
      <c r="AA3081" s="139"/>
      <c r="AB3081" s="139"/>
      <c r="AC3081" s="139"/>
      <c r="AD3081" s="139"/>
      <c r="AE3081" s="139"/>
      <c r="AF3081" s="163"/>
      <c r="AG3081" s="163"/>
      <c r="AH3081" s="163"/>
      <c r="AI3081" s="163"/>
      <c r="AJ3081" s="163"/>
      <c r="AK3081" s="164"/>
      <c r="AL3081" s="139"/>
      <c r="AM3081" s="139"/>
      <c r="AN3081" s="139"/>
      <c r="AO3081" s="139"/>
      <c r="BB3081" s="165"/>
      <c r="BC3081" s="161"/>
      <c r="BD3081" s="166"/>
      <c r="BJ3081" s="165"/>
      <c r="BK3081" s="161"/>
      <c r="BL3081" s="166"/>
      <c r="CJ3081" s="413"/>
      <c r="CK3081" s="413"/>
      <c r="CO3081" s="141"/>
    </row>
    <row r="3082" spans="1:93" s="5" customFormat="1" x14ac:dyDescent="0.25">
      <c r="A3082" s="139"/>
      <c r="B3082" s="139"/>
      <c r="C3082" s="139"/>
      <c r="D3082" s="139"/>
      <c r="E3082" s="139"/>
      <c r="F3082" s="139"/>
      <c r="G3082" s="139"/>
      <c r="H3082" s="139"/>
      <c r="I3082" s="139"/>
      <c r="J3082" s="139"/>
      <c r="K3082" s="139"/>
      <c r="L3082" s="139"/>
      <c r="M3082" s="139"/>
      <c r="N3082" s="139"/>
      <c r="O3082" s="139"/>
      <c r="P3082" s="139"/>
      <c r="Q3082" s="139"/>
      <c r="R3082" s="139"/>
      <c r="S3082" s="139"/>
      <c r="T3082" s="139"/>
      <c r="U3082" s="139"/>
      <c r="V3082" s="139"/>
      <c r="W3082" s="139"/>
      <c r="X3082" s="139"/>
      <c r="Y3082" s="139"/>
      <c r="Z3082" s="139"/>
      <c r="AA3082" s="139"/>
      <c r="AB3082" s="139"/>
      <c r="AC3082" s="139"/>
      <c r="AD3082" s="139"/>
      <c r="AE3082" s="139"/>
      <c r="AF3082" s="163"/>
      <c r="AG3082" s="163"/>
      <c r="AH3082" s="163"/>
      <c r="AI3082" s="163"/>
      <c r="AJ3082" s="163"/>
      <c r="AK3082" s="164"/>
      <c r="AL3082" s="139"/>
      <c r="AM3082" s="139"/>
      <c r="AN3082" s="139"/>
      <c r="AO3082" s="139"/>
      <c r="BB3082" s="165"/>
      <c r="BC3082" s="161"/>
      <c r="BD3082" s="166"/>
      <c r="BJ3082" s="165"/>
      <c r="BK3082" s="161"/>
      <c r="BL3082" s="166"/>
      <c r="CJ3082" s="413"/>
      <c r="CK3082" s="413"/>
      <c r="CO3082" s="141"/>
    </row>
    <row r="3083" spans="1:93" s="5" customFormat="1" x14ac:dyDescent="0.25">
      <c r="A3083" s="139"/>
      <c r="B3083" s="139"/>
      <c r="C3083" s="139"/>
      <c r="D3083" s="139"/>
      <c r="E3083" s="139"/>
      <c r="F3083" s="139"/>
      <c r="G3083" s="139"/>
      <c r="H3083" s="139"/>
      <c r="I3083" s="139"/>
      <c r="J3083" s="139"/>
      <c r="K3083" s="139"/>
      <c r="L3083" s="139"/>
      <c r="M3083" s="139"/>
      <c r="N3083" s="139"/>
      <c r="O3083" s="139"/>
      <c r="P3083" s="139"/>
      <c r="Q3083" s="139"/>
      <c r="R3083" s="139"/>
      <c r="S3083" s="139"/>
      <c r="T3083" s="139"/>
      <c r="U3083" s="139"/>
      <c r="V3083" s="139"/>
      <c r="W3083" s="139"/>
      <c r="X3083" s="139"/>
      <c r="Y3083" s="139"/>
      <c r="Z3083" s="139"/>
      <c r="AA3083" s="139"/>
      <c r="AB3083" s="139"/>
      <c r="AC3083" s="139"/>
      <c r="AD3083" s="139"/>
      <c r="AE3083" s="139"/>
      <c r="AF3083" s="163"/>
      <c r="AG3083" s="163"/>
      <c r="AH3083" s="163"/>
      <c r="AI3083" s="163"/>
      <c r="AJ3083" s="163"/>
      <c r="AK3083" s="164"/>
      <c r="AL3083" s="139"/>
      <c r="AM3083" s="139"/>
      <c r="AN3083" s="139"/>
      <c r="AO3083" s="139"/>
      <c r="BB3083" s="165"/>
      <c r="BC3083" s="161"/>
      <c r="BD3083" s="166"/>
      <c r="BJ3083" s="165"/>
      <c r="BK3083" s="161"/>
      <c r="BL3083" s="166"/>
      <c r="CJ3083" s="413"/>
      <c r="CK3083" s="413"/>
      <c r="CO3083" s="141"/>
    </row>
    <row r="3084" spans="1:93" s="5" customFormat="1" x14ac:dyDescent="0.25">
      <c r="A3084" s="139"/>
      <c r="B3084" s="139"/>
      <c r="C3084" s="139"/>
      <c r="D3084" s="139"/>
      <c r="E3084" s="139"/>
      <c r="F3084" s="139"/>
      <c r="G3084" s="139"/>
      <c r="H3084" s="139"/>
      <c r="I3084" s="139"/>
      <c r="J3084" s="139"/>
      <c r="K3084" s="139"/>
      <c r="L3084" s="139"/>
      <c r="M3084" s="139"/>
      <c r="N3084" s="139"/>
      <c r="O3084" s="139"/>
      <c r="P3084" s="139"/>
      <c r="Q3084" s="139"/>
      <c r="R3084" s="139"/>
      <c r="S3084" s="139"/>
      <c r="T3084" s="139"/>
      <c r="U3084" s="139"/>
      <c r="V3084" s="139"/>
      <c r="W3084" s="139"/>
      <c r="X3084" s="139"/>
      <c r="Y3084" s="139"/>
      <c r="Z3084" s="139"/>
      <c r="AA3084" s="139"/>
      <c r="AB3084" s="139"/>
      <c r="AC3084" s="139"/>
      <c r="AD3084" s="139"/>
      <c r="AE3084" s="139"/>
      <c r="AF3084" s="163"/>
      <c r="AG3084" s="163"/>
      <c r="AH3084" s="163"/>
      <c r="AI3084" s="163"/>
      <c r="AJ3084" s="163"/>
      <c r="AK3084" s="164"/>
      <c r="AL3084" s="139"/>
      <c r="AM3084" s="139"/>
      <c r="AN3084" s="139"/>
      <c r="AO3084" s="139"/>
      <c r="BB3084" s="165"/>
      <c r="BC3084" s="161"/>
      <c r="BD3084" s="166"/>
      <c r="BJ3084" s="165"/>
      <c r="BK3084" s="161"/>
      <c r="BL3084" s="166"/>
      <c r="CJ3084" s="413"/>
      <c r="CK3084" s="413"/>
      <c r="CO3084" s="141"/>
    </row>
    <row r="3085" spans="1:93" s="5" customFormat="1" x14ac:dyDescent="0.25">
      <c r="A3085" s="139"/>
      <c r="B3085" s="139"/>
      <c r="C3085" s="139"/>
      <c r="D3085" s="139"/>
      <c r="E3085" s="139"/>
      <c r="F3085" s="139"/>
      <c r="G3085" s="139"/>
      <c r="H3085" s="139"/>
      <c r="I3085" s="139"/>
      <c r="J3085" s="139"/>
      <c r="K3085" s="139"/>
      <c r="L3085" s="139"/>
      <c r="M3085" s="139"/>
      <c r="N3085" s="139"/>
      <c r="O3085" s="139"/>
      <c r="P3085" s="139"/>
      <c r="Q3085" s="139"/>
      <c r="R3085" s="139"/>
      <c r="S3085" s="139"/>
      <c r="T3085" s="139"/>
      <c r="U3085" s="139"/>
      <c r="V3085" s="139"/>
      <c r="W3085" s="139"/>
      <c r="X3085" s="139"/>
      <c r="Y3085" s="139"/>
      <c r="Z3085" s="139"/>
      <c r="AA3085" s="139"/>
      <c r="AB3085" s="139"/>
      <c r="AC3085" s="139"/>
      <c r="AD3085" s="139"/>
      <c r="AE3085" s="139"/>
      <c r="AF3085" s="163"/>
      <c r="AG3085" s="163"/>
      <c r="AH3085" s="163"/>
      <c r="AI3085" s="163"/>
      <c r="AJ3085" s="163"/>
      <c r="AK3085" s="164"/>
      <c r="AL3085" s="139"/>
      <c r="AM3085" s="139"/>
      <c r="AN3085" s="139"/>
      <c r="AO3085" s="139"/>
      <c r="BB3085" s="165"/>
      <c r="BC3085" s="161"/>
      <c r="BD3085" s="166"/>
      <c r="BJ3085" s="165"/>
      <c r="BK3085" s="161"/>
      <c r="BL3085" s="166"/>
      <c r="CJ3085" s="413"/>
      <c r="CK3085" s="413"/>
      <c r="CO3085" s="141"/>
    </row>
    <row r="3086" spans="1:93" s="5" customFormat="1" x14ac:dyDescent="0.25">
      <c r="A3086" s="139"/>
      <c r="B3086" s="139"/>
      <c r="C3086" s="139"/>
      <c r="D3086" s="139"/>
      <c r="E3086" s="139"/>
      <c r="F3086" s="139"/>
      <c r="G3086" s="139"/>
      <c r="H3086" s="139"/>
      <c r="I3086" s="139"/>
      <c r="J3086" s="139"/>
      <c r="K3086" s="139"/>
      <c r="L3086" s="139"/>
      <c r="M3086" s="139"/>
      <c r="N3086" s="139"/>
      <c r="O3086" s="139"/>
      <c r="P3086" s="139"/>
      <c r="Q3086" s="139"/>
      <c r="R3086" s="139"/>
      <c r="S3086" s="139"/>
      <c r="T3086" s="139"/>
      <c r="U3086" s="139"/>
      <c r="V3086" s="139"/>
      <c r="W3086" s="139"/>
      <c r="X3086" s="139"/>
      <c r="Y3086" s="139"/>
      <c r="Z3086" s="139"/>
      <c r="AA3086" s="139"/>
      <c r="AB3086" s="139"/>
      <c r="AC3086" s="139"/>
      <c r="AD3086" s="139"/>
      <c r="AE3086" s="139"/>
      <c r="AF3086" s="163"/>
      <c r="AG3086" s="163"/>
      <c r="AH3086" s="163"/>
      <c r="AI3086" s="163"/>
      <c r="AJ3086" s="163"/>
      <c r="AK3086" s="164"/>
      <c r="AL3086" s="139"/>
      <c r="AM3086" s="139"/>
      <c r="AN3086" s="139"/>
      <c r="AO3086" s="139"/>
      <c r="BB3086" s="165"/>
      <c r="BC3086" s="161"/>
      <c r="BD3086" s="166"/>
      <c r="BJ3086" s="165"/>
      <c r="BK3086" s="161"/>
      <c r="BL3086" s="166"/>
      <c r="CJ3086" s="413"/>
      <c r="CK3086" s="413"/>
      <c r="CO3086" s="141"/>
    </row>
    <row r="3087" spans="1:93" s="5" customFormat="1" x14ac:dyDescent="0.25">
      <c r="A3087" s="139"/>
      <c r="B3087" s="139"/>
      <c r="C3087" s="139"/>
      <c r="D3087" s="139"/>
      <c r="E3087" s="139"/>
      <c r="F3087" s="139"/>
      <c r="G3087" s="139"/>
      <c r="H3087" s="139"/>
      <c r="I3087" s="139"/>
      <c r="J3087" s="139"/>
      <c r="K3087" s="139"/>
      <c r="L3087" s="139"/>
      <c r="M3087" s="139"/>
      <c r="N3087" s="139"/>
      <c r="O3087" s="139"/>
      <c r="P3087" s="139"/>
      <c r="Q3087" s="139"/>
      <c r="R3087" s="139"/>
      <c r="S3087" s="139"/>
      <c r="T3087" s="139"/>
      <c r="U3087" s="139"/>
      <c r="V3087" s="139"/>
      <c r="W3087" s="139"/>
      <c r="X3087" s="139"/>
      <c r="Y3087" s="139"/>
      <c r="Z3087" s="139"/>
      <c r="AA3087" s="139"/>
      <c r="AB3087" s="139"/>
      <c r="AC3087" s="139"/>
      <c r="AD3087" s="139"/>
      <c r="AE3087" s="139"/>
      <c r="AF3087" s="163"/>
      <c r="AG3087" s="163"/>
      <c r="AH3087" s="163"/>
      <c r="AI3087" s="163"/>
      <c r="AJ3087" s="163"/>
      <c r="AK3087" s="164"/>
      <c r="AL3087" s="139"/>
      <c r="AM3087" s="139"/>
      <c r="AN3087" s="139"/>
      <c r="AO3087" s="139"/>
      <c r="BB3087" s="165"/>
      <c r="BC3087" s="161"/>
      <c r="BD3087" s="166"/>
      <c r="BJ3087" s="165"/>
      <c r="BK3087" s="161"/>
      <c r="BL3087" s="166"/>
      <c r="CJ3087" s="413"/>
      <c r="CK3087" s="413"/>
      <c r="CO3087" s="141"/>
    </row>
    <row r="3088" spans="1:93" s="5" customFormat="1" x14ac:dyDescent="0.25">
      <c r="A3088" s="139"/>
      <c r="B3088" s="139"/>
      <c r="C3088" s="139"/>
      <c r="D3088" s="139"/>
      <c r="E3088" s="139"/>
      <c r="F3088" s="139"/>
      <c r="G3088" s="139"/>
      <c r="H3088" s="139"/>
      <c r="I3088" s="139"/>
      <c r="J3088" s="139"/>
      <c r="K3088" s="139"/>
      <c r="L3088" s="139"/>
      <c r="M3088" s="139"/>
      <c r="N3088" s="139"/>
      <c r="O3088" s="139"/>
      <c r="P3088" s="139"/>
      <c r="Q3088" s="139"/>
      <c r="R3088" s="139"/>
      <c r="S3088" s="139"/>
      <c r="T3088" s="139"/>
      <c r="U3088" s="139"/>
      <c r="V3088" s="139"/>
      <c r="W3088" s="139"/>
      <c r="X3088" s="139"/>
      <c r="Y3088" s="139"/>
      <c r="Z3088" s="139"/>
      <c r="AA3088" s="139"/>
      <c r="AB3088" s="139"/>
      <c r="AC3088" s="139"/>
      <c r="AD3088" s="139"/>
      <c r="AE3088" s="139"/>
      <c r="AF3088" s="163"/>
      <c r="AG3088" s="163"/>
      <c r="AH3088" s="163"/>
      <c r="AI3088" s="163"/>
      <c r="AJ3088" s="163"/>
      <c r="AK3088" s="164"/>
      <c r="AL3088" s="139"/>
      <c r="AM3088" s="139"/>
      <c r="AN3088" s="139"/>
      <c r="AO3088" s="139"/>
      <c r="BB3088" s="165"/>
      <c r="BC3088" s="161"/>
      <c r="BD3088" s="166"/>
      <c r="BJ3088" s="165"/>
      <c r="BK3088" s="161"/>
      <c r="BL3088" s="166"/>
      <c r="CJ3088" s="413"/>
      <c r="CK3088" s="413"/>
      <c r="CO3088" s="141"/>
    </row>
    <row r="3089" spans="1:93" s="5" customFormat="1" x14ac:dyDescent="0.25">
      <c r="A3089" s="139"/>
      <c r="B3089" s="139"/>
      <c r="C3089" s="139"/>
      <c r="D3089" s="139"/>
      <c r="E3089" s="139"/>
      <c r="F3089" s="139"/>
      <c r="G3089" s="139"/>
      <c r="H3089" s="139"/>
      <c r="I3089" s="139"/>
      <c r="J3089" s="139"/>
      <c r="K3089" s="139"/>
      <c r="L3089" s="139"/>
      <c r="M3089" s="139"/>
      <c r="N3089" s="139"/>
      <c r="O3089" s="139"/>
      <c r="P3089" s="139"/>
      <c r="Q3089" s="139"/>
      <c r="R3089" s="139"/>
      <c r="S3089" s="139"/>
      <c r="T3089" s="139"/>
      <c r="U3089" s="139"/>
      <c r="V3089" s="139"/>
      <c r="W3089" s="139"/>
      <c r="X3089" s="139"/>
      <c r="Y3089" s="139"/>
      <c r="Z3089" s="139"/>
      <c r="AA3089" s="139"/>
      <c r="AB3089" s="139"/>
      <c r="AC3089" s="139"/>
      <c r="AD3089" s="139"/>
      <c r="AE3089" s="139"/>
      <c r="AF3089" s="163"/>
      <c r="AG3089" s="163"/>
      <c r="AH3089" s="163"/>
      <c r="AI3089" s="163"/>
      <c r="AJ3089" s="163"/>
      <c r="AK3089" s="164"/>
      <c r="AL3089" s="139"/>
      <c r="AM3089" s="139"/>
      <c r="AN3089" s="139"/>
      <c r="AO3089" s="139"/>
      <c r="BB3089" s="165"/>
      <c r="BC3089" s="161"/>
      <c r="BD3089" s="166"/>
      <c r="BJ3089" s="165"/>
      <c r="BK3089" s="161"/>
      <c r="BL3089" s="166"/>
      <c r="CJ3089" s="413"/>
      <c r="CK3089" s="413"/>
      <c r="CO3089" s="141"/>
    </row>
    <row r="3090" spans="1:93" s="5" customFormat="1" x14ac:dyDescent="0.25">
      <c r="A3090" s="139"/>
      <c r="B3090" s="139"/>
      <c r="C3090" s="139"/>
      <c r="D3090" s="139"/>
      <c r="E3090" s="139"/>
      <c r="F3090" s="139"/>
      <c r="G3090" s="139"/>
      <c r="H3090" s="139"/>
      <c r="I3090" s="139"/>
      <c r="J3090" s="139"/>
      <c r="K3090" s="139"/>
      <c r="L3090" s="139"/>
      <c r="M3090" s="139"/>
      <c r="N3090" s="139"/>
      <c r="O3090" s="139"/>
      <c r="P3090" s="139"/>
      <c r="Q3090" s="139"/>
      <c r="R3090" s="139"/>
      <c r="S3090" s="139"/>
      <c r="T3090" s="139"/>
      <c r="U3090" s="139"/>
      <c r="V3090" s="139"/>
      <c r="W3090" s="139"/>
      <c r="X3090" s="139"/>
      <c r="Y3090" s="139"/>
      <c r="Z3090" s="139"/>
      <c r="AA3090" s="139"/>
      <c r="AB3090" s="139"/>
      <c r="AC3090" s="139"/>
      <c r="AD3090" s="139"/>
      <c r="AE3090" s="139"/>
      <c r="AF3090" s="163"/>
      <c r="AG3090" s="163"/>
      <c r="AH3090" s="163"/>
      <c r="AI3090" s="163"/>
      <c r="AJ3090" s="163"/>
      <c r="AK3090" s="164"/>
      <c r="AL3090" s="139"/>
      <c r="AM3090" s="139"/>
      <c r="AN3090" s="139"/>
      <c r="AO3090" s="139"/>
      <c r="BB3090" s="165"/>
      <c r="BC3090" s="161"/>
      <c r="BD3090" s="166"/>
      <c r="BJ3090" s="165"/>
      <c r="BK3090" s="161"/>
      <c r="BL3090" s="166"/>
      <c r="CJ3090" s="413"/>
      <c r="CK3090" s="413"/>
      <c r="CO3090" s="141"/>
    </row>
    <row r="3091" spans="1:93" s="5" customFormat="1" x14ac:dyDescent="0.25">
      <c r="A3091" s="139"/>
      <c r="B3091" s="139"/>
      <c r="C3091" s="139"/>
      <c r="D3091" s="139"/>
      <c r="E3091" s="139"/>
      <c r="F3091" s="139"/>
      <c r="G3091" s="139"/>
      <c r="H3091" s="139"/>
      <c r="I3091" s="139"/>
      <c r="J3091" s="139"/>
      <c r="K3091" s="139"/>
      <c r="L3091" s="139"/>
      <c r="M3091" s="139"/>
      <c r="N3091" s="139"/>
      <c r="O3091" s="139"/>
      <c r="P3091" s="139"/>
      <c r="Q3091" s="139"/>
      <c r="R3091" s="139"/>
      <c r="S3091" s="139"/>
      <c r="T3091" s="139"/>
      <c r="U3091" s="139"/>
      <c r="V3091" s="139"/>
      <c r="W3091" s="139"/>
      <c r="X3091" s="139"/>
      <c r="Y3091" s="139"/>
      <c r="Z3091" s="139"/>
      <c r="AA3091" s="139"/>
      <c r="AB3091" s="139"/>
      <c r="AC3091" s="139"/>
      <c r="AD3091" s="139"/>
      <c r="AE3091" s="139"/>
      <c r="AF3091" s="163"/>
      <c r="AG3091" s="163"/>
      <c r="AH3091" s="163"/>
      <c r="AI3091" s="163"/>
      <c r="AJ3091" s="163"/>
      <c r="AK3091" s="164"/>
      <c r="AL3091" s="139"/>
      <c r="AM3091" s="139"/>
      <c r="AN3091" s="139"/>
      <c r="AO3091" s="139"/>
      <c r="BB3091" s="165"/>
      <c r="BC3091" s="161"/>
      <c r="BD3091" s="166"/>
      <c r="BJ3091" s="165"/>
      <c r="BK3091" s="161"/>
      <c r="BL3091" s="166"/>
      <c r="CJ3091" s="413"/>
      <c r="CK3091" s="413"/>
      <c r="CO3091" s="141"/>
    </row>
    <row r="3092" spans="1:93" s="5" customFormat="1" x14ac:dyDescent="0.25">
      <c r="A3092" s="139"/>
      <c r="B3092" s="139"/>
      <c r="C3092" s="139"/>
      <c r="D3092" s="139"/>
      <c r="E3092" s="139"/>
      <c r="F3092" s="139"/>
      <c r="G3092" s="139"/>
      <c r="H3092" s="139"/>
      <c r="I3092" s="139"/>
      <c r="J3092" s="139"/>
      <c r="K3092" s="139"/>
      <c r="L3092" s="139"/>
      <c r="M3092" s="139"/>
      <c r="N3092" s="139"/>
      <c r="O3092" s="139"/>
      <c r="P3092" s="139"/>
      <c r="Q3092" s="139"/>
      <c r="R3092" s="139"/>
      <c r="S3092" s="139"/>
      <c r="T3092" s="139"/>
      <c r="U3092" s="139"/>
      <c r="V3092" s="139"/>
      <c r="W3092" s="139"/>
      <c r="X3092" s="139"/>
      <c r="Y3092" s="139"/>
      <c r="Z3092" s="139"/>
      <c r="AA3092" s="139"/>
      <c r="AB3092" s="139"/>
      <c r="AC3092" s="139"/>
      <c r="AD3092" s="139"/>
      <c r="AE3092" s="139"/>
      <c r="AF3092" s="163"/>
      <c r="AG3092" s="163"/>
      <c r="AH3092" s="163"/>
      <c r="AI3092" s="163"/>
      <c r="AJ3092" s="163"/>
      <c r="AK3092" s="164"/>
      <c r="AL3092" s="139"/>
      <c r="AM3092" s="139"/>
      <c r="AN3092" s="139"/>
      <c r="AO3092" s="139"/>
      <c r="BB3092" s="165"/>
      <c r="BC3092" s="161"/>
      <c r="BD3092" s="166"/>
      <c r="BJ3092" s="165"/>
      <c r="BK3092" s="161"/>
      <c r="BL3092" s="166"/>
      <c r="CJ3092" s="413"/>
      <c r="CK3092" s="413"/>
      <c r="CO3092" s="141"/>
    </row>
    <row r="3093" spans="1:93" s="5" customFormat="1" x14ac:dyDescent="0.25">
      <c r="A3093" s="139"/>
      <c r="B3093" s="139"/>
      <c r="C3093" s="139"/>
      <c r="D3093" s="139"/>
      <c r="E3093" s="139"/>
      <c r="F3093" s="139"/>
      <c r="G3093" s="139"/>
      <c r="H3093" s="139"/>
      <c r="I3093" s="139"/>
      <c r="J3093" s="139"/>
      <c r="K3093" s="139"/>
      <c r="L3093" s="139"/>
      <c r="M3093" s="139"/>
      <c r="N3093" s="139"/>
      <c r="O3093" s="139"/>
      <c r="P3093" s="139"/>
      <c r="Q3093" s="139"/>
      <c r="R3093" s="139"/>
      <c r="S3093" s="139"/>
      <c r="T3093" s="139"/>
      <c r="U3093" s="139"/>
      <c r="V3093" s="139"/>
      <c r="W3093" s="139"/>
      <c r="X3093" s="139"/>
      <c r="Y3093" s="139"/>
      <c r="Z3093" s="139"/>
      <c r="AA3093" s="139"/>
      <c r="AB3093" s="139"/>
      <c r="AC3093" s="139"/>
      <c r="AD3093" s="139"/>
      <c r="AE3093" s="139"/>
      <c r="AF3093" s="163"/>
      <c r="AG3093" s="163"/>
      <c r="AH3093" s="163"/>
      <c r="AI3093" s="163"/>
      <c r="AJ3093" s="163"/>
      <c r="AK3093" s="164"/>
      <c r="AL3093" s="139"/>
      <c r="AM3093" s="139"/>
      <c r="AN3093" s="139"/>
      <c r="AO3093" s="139"/>
      <c r="BB3093" s="165"/>
      <c r="BC3093" s="161"/>
      <c r="BD3093" s="166"/>
      <c r="BJ3093" s="165"/>
      <c r="BK3093" s="161"/>
      <c r="BL3093" s="166"/>
      <c r="CJ3093" s="413"/>
      <c r="CK3093" s="413"/>
      <c r="CO3093" s="141"/>
    </row>
    <row r="3094" spans="1:93" s="5" customFormat="1" x14ac:dyDescent="0.25">
      <c r="A3094" s="139"/>
      <c r="B3094" s="139"/>
      <c r="C3094" s="139"/>
      <c r="D3094" s="139"/>
      <c r="E3094" s="139"/>
      <c r="F3094" s="139"/>
      <c r="G3094" s="139"/>
      <c r="H3094" s="139"/>
      <c r="I3094" s="139"/>
      <c r="J3094" s="139"/>
      <c r="K3094" s="139"/>
      <c r="L3094" s="139"/>
      <c r="M3094" s="139"/>
      <c r="N3094" s="139"/>
      <c r="O3094" s="139"/>
      <c r="P3094" s="139"/>
      <c r="Q3094" s="139"/>
      <c r="R3094" s="139"/>
      <c r="S3094" s="139"/>
      <c r="T3094" s="139"/>
      <c r="U3094" s="139"/>
      <c r="V3094" s="139"/>
      <c r="W3094" s="139"/>
      <c r="X3094" s="139"/>
      <c r="Y3094" s="139"/>
      <c r="Z3094" s="139"/>
      <c r="AA3094" s="139"/>
      <c r="AB3094" s="139"/>
      <c r="AC3094" s="139"/>
      <c r="AD3094" s="139"/>
      <c r="AE3094" s="139"/>
      <c r="AF3094" s="163"/>
      <c r="AG3094" s="163"/>
      <c r="AH3094" s="163"/>
      <c r="AI3094" s="163"/>
      <c r="AJ3094" s="163"/>
      <c r="AK3094" s="164"/>
      <c r="AL3094" s="139"/>
      <c r="AM3094" s="139"/>
      <c r="AN3094" s="139"/>
      <c r="AO3094" s="139"/>
      <c r="BB3094" s="165"/>
      <c r="BC3094" s="161"/>
      <c r="BD3094" s="166"/>
      <c r="BJ3094" s="165"/>
      <c r="BK3094" s="161"/>
      <c r="BL3094" s="166"/>
      <c r="CJ3094" s="413"/>
      <c r="CK3094" s="413"/>
      <c r="CO3094" s="141"/>
    </row>
    <row r="3095" spans="1:93" s="5" customFormat="1" x14ac:dyDescent="0.25">
      <c r="A3095" s="139"/>
      <c r="B3095" s="139"/>
      <c r="C3095" s="139"/>
      <c r="D3095" s="139"/>
      <c r="E3095" s="139"/>
      <c r="F3095" s="139"/>
      <c r="G3095" s="139"/>
      <c r="H3095" s="139"/>
      <c r="I3095" s="139"/>
      <c r="J3095" s="139"/>
      <c r="K3095" s="139"/>
      <c r="L3095" s="139"/>
      <c r="M3095" s="139"/>
      <c r="N3095" s="139"/>
      <c r="O3095" s="139"/>
      <c r="P3095" s="139"/>
      <c r="Q3095" s="139"/>
      <c r="R3095" s="139"/>
      <c r="S3095" s="139"/>
      <c r="T3095" s="139"/>
      <c r="U3095" s="139"/>
      <c r="V3095" s="139"/>
      <c r="W3095" s="139"/>
      <c r="X3095" s="139"/>
      <c r="Y3095" s="139"/>
      <c r="Z3095" s="139"/>
      <c r="AA3095" s="139"/>
      <c r="AB3095" s="139"/>
      <c r="AC3095" s="139"/>
      <c r="AD3095" s="139"/>
      <c r="AE3095" s="139"/>
      <c r="AF3095" s="163"/>
      <c r="AG3095" s="163"/>
      <c r="AH3095" s="163"/>
      <c r="AI3095" s="163"/>
      <c r="AJ3095" s="163"/>
      <c r="AK3095" s="164"/>
      <c r="AL3095" s="139"/>
      <c r="AM3095" s="139"/>
      <c r="AN3095" s="139"/>
      <c r="AO3095" s="139"/>
      <c r="BB3095" s="165"/>
      <c r="BC3095" s="161"/>
      <c r="BD3095" s="166"/>
      <c r="BJ3095" s="165"/>
      <c r="BK3095" s="161"/>
      <c r="BL3095" s="166"/>
      <c r="CJ3095" s="413"/>
      <c r="CK3095" s="413"/>
      <c r="CO3095" s="141"/>
    </row>
    <row r="3096" spans="1:93" s="5" customFormat="1" x14ac:dyDescent="0.25">
      <c r="A3096" s="139"/>
      <c r="B3096" s="139"/>
      <c r="C3096" s="139"/>
      <c r="D3096" s="139"/>
      <c r="E3096" s="139"/>
      <c r="F3096" s="139"/>
      <c r="G3096" s="139"/>
      <c r="H3096" s="139"/>
      <c r="I3096" s="139"/>
      <c r="J3096" s="139"/>
      <c r="K3096" s="139"/>
      <c r="L3096" s="139"/>
      <c r="M3096" s="139"/>
      <c r="N3096" s="139"/>
      <c r="O3096" s="139"/>
      <c r="P3096" s="139"/>
      <c r="Q3096" s="139"/>
      <c r="R3096" s="139"/>
      <c r="S3096" s="139"/>
      <c r="T3096" s="139"/>
      <c r="U3096" s="139"/>
      <c r="V3096" s="139"/>
      <c r="W3096" s="139"/>
      <c r="X3096" s="139"/>
      <c r="Y3096" s="139"/>
      <c r="Z3096" s="139"/>
      <c r="AA3096" s="139"/>
      <c r="AB3096" s="139"/>
      <c r="AC3096" s="139"/>
      <c r="AD3096" s="139"/>
      <c r="AE3096" s="139"/>
      <c r="AF3096" s="163"/>
      <c r="AG3096" s="163"/>
      <c r="AH3096" s="163"/>
      <c r="AI3096" s="163"/>
      <c r="AJ3096" s="163"/>
      <c r="AK3096" s="164"/>
      <c r="AL3096" s="139"/>
      <c r="AM3096" s="139"/>
      <c r="AN3096" s="139"/>
      <c r="AO3096" s="139"/>
      <c r="BB3096" s="165"/>
      <c r="BC3096" s="161"/>
      <c r="BD3096" s="166"/>
      <c r="BJ3096" s="165"/>
      <c r="BK3096" s="161"/>
      <c r="BL3096" s="166"/>
      <c r="CJ3096" s="413"/>
      <c r="CK3096" s="413"/>
      <c r="CO3096" s="141"/>
    </row>
    <row r="3097" spans="1:93" s="5" customFormat="1" x14ac:dyDescent="0.25">
      <c r="A3097" s="139"/>
      <c r="B3097" s="139"/>
      <c r="C3097" s="139"/>
      <c r="D3097" s="139"/>
      <c r="E3097" s="139"/>
      <c r="F3097" s="139"/>
      <c r="G3097" s="139"/>
      <c r="H3097" s="139"/>
      <c r="I3097" s="139"/>
      <c r="J3097" s="139"/>
      <c r="K3097" s="139"/>
      <c r="L3097" s="139"/>
      <c r="M3097" s="139"/>
      <c r="N3097" s="139"/>
      <c r="O3097" s="139"/>
      <c r="P3097" s="139"/>
      <c r="Q3097" s="139"/>
      <c r="R3097" s="139"/>
      <c r="S3097" s="139"/>
      <c r="T3097" s="139"/>
      <c r="U3097" s="139"/>
      <c r="V3097" s="139"/>
      <c r="W3097" s="139"/>
      <c r="X3097" s="139"/>
      <c r="Y3097" s="139"/>
      <c r="Z3097" s="139"/>
      <c r="AA3097" s="139"/>
      <c r="AB3097" s="139"/>
      <c r="AC3097" s="139"/>
      <c r="AD3097" s="139"/>
      <c r="AE3097" s="139"/>
      <c r="AF3097" s="163"/>
      <c r="AG3097" s="163"/>
      <c r="AH3097" s="163"/>
      <c r="AI3097" s="163"/>
      <c r="AJ3097" s="163"/>
      <c r="AK3097" s="164"/>
      <c r="AL3097" s="139"/>
      <c r="AM3097" s="139"/>
      <c r="AN3097" s="139"/>
      <c r="AO3097" s="139"/>
      <c r="BB3097" s="165"/>
      <c r="BC3097" s="161"/>
      <c r="BD3097" s="166"/>
      <c r="BJ3097" s="165"/>
      <c r="BK3097" s="161"/>
      <c r="BL3097" s="166"/>
      <c r="CJ3097" s="413"/>
      <c r="CK3097" s="413"/>
      <c r="CO3097" s="141"/>
    </row>
    <row r="3098" spans="1:93" s="5" customFormat="1" x14ac:dyDescent="0.25">
      <c r="A3098" s="139"/>
      <c r="B3098" s="139"/>
      <c r="C3098" s="139"/>
      <c r="D3098" s="139"/>
      <c r="E3098" s="139"/>
      <c r="F3098" s="139"/>
      <c r="G3098" s="139"/>
      <c r="H3098" s="139"/>
      <c r="I3098" s="139"/>
      <c r="J3098" s="139"/>
      <c r="K3098" s="139"/>
      <c r="L3098" s="139"/>
      <c r="M3098" s="139"/>
      <c r="N3098" s="139"/>
      <c r="O3098" s="139"/>
      <c r="P3098" s="139"/>
      <c r="Q3098" s="139"/>
      <c r="R3098" s="139"/>
      <c r="S3098" s="139"/>
      <c r="T3098" s="139"/>
      <c r="U3098" s="139"/>
      <c r="V3098" s="139"/>
      <c r="W3098" s="139"/>
      <c r="X3098" s="139"/>
      <c r="Y3098" s="139"/>
      <c r="Z3098" s="139"/>
      <c r="AA3098" s="139"/>
      <c r="AB3098" s="139"/>
      <c r="AC3098" s="139"/>
      <c r="AD3098" s="139"/>
      <c r="AE3098" s="139"/>
      <c r="AF3098" s="163"/>
      <c r="AG3098" s="163"/>
      <c r="AH3098" s="163"/>
      <c r="AI3098" s="163"/>
      <c r="AJ3098" s="163"/>
      <c r="AK3098" s="164"/>
      <c r="AL3098" s="139"/>
      <c r="AM3098" s="139"/>
      <c r="AN3098" s="139"/>
      <c r="AO3098" s="139"/>
      <c r="BB3098" s="165"/>
      <c r="BC3098" s="161"/>
      <c r="BD3098" s="166"/>
      <c r="BJ3098" s="165"/>
      <c r="BK3098" s="161"/>
      <c r="BL3098" s="166"/>
      <c r="CJ3098" s="413"/>
      <c r="CK3098" s="413"/>
      <c r="CO3098" s="141"/>
    </row>
    <row r="3099" spans="1:93" s="5" customFormat="1" x14ac:dyDescent="0.25">
      <c r="A3099" s="139"/>
      <c r="B3099" s="139"/>
      <c r="C3099" s="139"/>
      <c r="D3099" s="139"/>
      <c r="E3099" s="139"/>
      <c r="F3099" s="139"/>
      <c r="G3099" s="139"/>
      <c r="H3099" s="139"/>
      <c r="I3099" s="139"/>
      <c r="J3099" s="139"/>
      <c r="K3099" s="139"/>
      <c r="L3099" s="139"/>
      <c r="M3099" s="139"/>
      <c r="N3099" s="139"/>
      <c r="O3099" s="139"/>
      <c r="P3099" s="139"/>
      <c r="Q3099" s="139"/>
      <c r="R3099" s="139"/>
      <c r="S3099" s="139"/>
      <c r="T3099" s="139"/>
      <c r="U3099" s="139"/>
      <c r="V3099" s="139"/>
      <c r="W3099" s="139"/>
      <c r="X3099" s="139"/>
      <c r="Y3099" s="139"/>
      <c r="Z3099" s="139"/>
      <c r="AA3099" s="139"/>
      <c r="AB3099" s="139"/>
      <c r="AC3099" s="139"/>
      <c r="AD3099" s="139"/>
      <c r="AE3099" s="139"/>
      <c r="AF3099" s="163"/>
      <c r="AG3099" s="163"/>
      <c r="AH3099" s="163"/>
      <c r="AI3099" s="163"/>
      <c r="AJ3099" s="163"/>
      <c r="AK3099" s="164"/>
      <c r="AL3099" s="139"/>
      <c r="AM3099" s="139"/>
      <c r="AN3099" s="139"/>
      <c r="AO3099" s="139"/>
      <c r="BB3099" s="165"/>
      <c r="BC3099" s="161"/>
      <c r="BD3099" s="166"/>
      <c r="BJ3099" s="165"/>
      <c r="BK3099" s="161"/>
      <c r="BL3099" s="166"/>
      <c r="CJ3099" s="413"/>
      <c r="CK3099" s="413"/>
      <c r="CO3099" s="141"/>
    </row>
    <row r="3100" spans="1:93" s="5" customFormat="1" x14ac:dyDescent="0.25">
      <c r="A3100" s="139"/>
      <c r="B3100" s="139"/>
      <c r="C3100" s="139"/>
      <c r="D3100" s="139"/>
      <c r="E3100" s="139"/>
      <c r="F3100" s="139"/>
      <c r="G3100" s="139"/>
      <c r="H3100" s="139"/>
      <c r="I3100" s="139"/>
      <c r="J3100" s="139"/>
      <c r="K3100" s="139"/>
      <c r="L3100" s="139"/>
      <c r="M3100" s="139"/>
      <c r="N3100" s="139"/>
      <c r="O3100" s="139"/>
      <c r="P3100" s="139"/>
      <c r="Q3100" s="139"/>
      <c r="R3100" s="139"/>
      <c r="S3100" s="139"/>
      <c r="T3100" s="139"/>
      <c r="U3100" s="139"/>
      <c r="V3100" s="139"/>
      <c r="W3100" s="139"/>
      <c r="X3100" s="139"/>
      <c r="Y3100" s="139"/>
      <c r="Z3100" s="139"/>
      <c r="AA3100" s="139"/>
      <c r="AB3100" s="139"/>
      <c r="AC3100" s="139"/>
      <c r="AD3100" s="139"/>
      <c r="AE3100" s="139"/>
      <c r="AF3100" s="163"/>
      <c r="AG3100" s="163"/>
      <c r="AH3100" s="163"/>
      <c r="AI3100" s="163"/>
      <c r="AJ3100" s="163"/>
      <c r="AK3100" s="164"/>
      <c r="AL3100" s="139"/>
      <c r="AM3100" s="139"/>
      <c r="AN3100" s="139"/>
      <c r="AO3100" s="139"/>
      <c r="BB3100" s="165"/>
      <c r="BC3100" s="161"/>
      <c r="BD3100" s="166"/>
      <c r="BJ3100" s="165"/>
      <c r="BK3100" s="161"/>
      <c r="BL3100" s="166"/>
      <c r="CJ3100" s="413"/>
      <c r="CK3100" s="413"/>
      <c r="CO3100" s="141"/>
    </row>
    <row r="3101" spans="1:93" s="5" customFormat="1" x14ac:dyDescent="0.25">
      <c r="A3101" s="139"/>
      <c r="B3101" s="139"/>
      <c r="C3101" s="139"/>
      <c r="D3101" s="139"/>
      <c r="E3101" s="139"/>
      <c r="F3101" s="139"/>
      <c r="G3101" s="139"/>
      <c r="H3101" s="139"/>
      <c r="I3101" s="139"/>
      <c r="J3101" s="139"/>
      <c r="K3101" s="139"/>
      <c r="L3101" s="139"/>
      <c r="M3101" s="139"/>
      <c r="N3101" s="139"/>
      <c r="O3101" s="139"/>
      <c r="P3101" s="139"/>
      <c r="Q3101" s="139"/>
      <c r="R3101" s="139"/>
      <c r="S3101" s="139"/>
      <c r="T3101" s="139"/>
      <c r="U3101" s="139"/>
      <c r="V3101" s="139"/>
      <c r="W3101" s="139"/>
      <c r="X3101" s="139"/>
      <c r="Y3101" s="139"/>
      <c r="Z3101" s="139"/>
      <c r="AA3101" s="139"/>
      <c r="AB3101" s="139"/>
      <c r="AC3101" s="139"/>
      <c r="AD3101" s="139"/>
      <c r="AE3101" s="139"/>
      <c r="AF3101" s="163"/>
      <c r="AG3101" s="163"/>
      <c r="AH3101" s="163"/>
      <c r="AI3101" s="163"/>
      <c r="AJ3101" s="163"/>
      <c r="AK3101" s="164"/>
      <c r="AL3101" s="139"/>
      <c r="AM3101" s="139"/>
      <c r="AN3101" s="139"/>
      <c r="AO3101" s="139"/>
      <c r="BB3101" s="165"/>
      <c r="BC3101" s="161"/>
      <c r="BD3101" s="166"/>
      <c r="BJ3101" s="165"/>
      <c r="BK3101" s="161"/>
      <c r="BL3101" s="166"/>
      <c r="CJ3101" s="413"/>
      <c r="CK3101" s="413"/>
      <c r="CO3101" s="141"/>
    </row>
    <row r="3102" spans="1:93" s="5" customFormat="1" x14ac:dyDescent="0.25">
      <c r="A3102" s="139"/>
      <c r="B3102" s="139"/>
      <c r="C3102" s="139"/>
      <c r="D3102" s="139"/>
      <c r="E3102" s="139"/>
      <c r="F3102" s="139"/>
      <c r="G3102" s="139"/>
      <c r="H3102" s="139"/>
      <c r="I3102" s="139"/>
      <c r="J3102" s="139"/>
      <c r="K3102" s="139"/>
      <c r="L3102" s="139"/>
      <c r="M3102" s="139"/>
      <c r="N3102" s="139"/>
      <c r="O3102" s="139"/>
      <c r="P3102" s="139"/>
      <c r="Q3102" s="139"/>
      <c r="R3102" s="139"/>
      <c r="S3102" s="139"/>
      <c r="T3102" s="139"/>
      <c r="U3102" s="139"/>
      <c r="V3102" s="139"/>
      <c r="W3102" s="139"/>
      <c r="X3102" s="139"/>
      <c r="Y3102" s="139"/>
      <c r="Z3102" s="139"/>
      <c r="AA3102" s="139"/>
      <c r="AB3102" s="139"/>
      <c r="AC3102" s="139"/>
      <c r="AD3102" s="139"/>
      <c r="AE3102" s="139"/>
      <c r="AF3102" s="163"/>
      <c r="AG3102" s="163"/>
      <c r="AH3102" s="163"/>
      <c r="AI3102" s="163"/>
      <c r="AJ3102" s="163"/>
      <c r="AK3102" s="164"/>
      <c r="AL3102" s="139"/>
      <c r="AM3102" s="139"/>
      <c r="AN3102" s="139"/>
      <c r="AO3102" s="139"/>
      <c r="BB3102" s="165"/>
      <c r="BC3102" s="161"/>
      <c r="BD3102" s="166"/>
      <c r="BJ3102" s="165"/>
      <c r="BK3102" s="161"/>
      <c r="BL3102" s="166"/>
      <c r="CJ3102" s="413"/>
      <c r="CK3102" s="413"/>
      <c r="CO3102" s="141"/>
    </row>
    <row r="3103" spans="1:93" s="5" customFormat="1" x14ac:dyDescent="0.25">
      <c r="A3103" s="139"/>
      <c r="B3103" s="139"/>
      <c r="C3103" s="139"/>
      <c r="D3103" s="139"/>
      <c r="E3103" s="139"/>
      <c r="F3103" s="139"/>
      <c r="G3103" s="139"/>
      <c r="H3103" s="139"/>
      <c r="I3103" s="139"/>
      <c r="J3103" s="139"/>
      <c r="K3103" s="139"/>
      <c r="L3103" s="139"/>
      <c r="M3103" s="139"/>
      <c r="N3103" s="139"/>
      <c r="O3103" s="139"/>
      <c r="P3103" s="139"/>
      <c r="Q3103" s="139"/>
      <c r="R3103" s="139"/>
      <c r="S3103" s="139"/>
      <c r="T3103" s="139"/>
      <c r="U3103" s="139"/>
      <c r="V3103" s="139"/>
      <c r="W3103" s="139"/>
      <c r="X3103" s="139"/>
      <c r="Y3103" s="139"/>
      <c r="Z3103" s="139"/>
      <c r="AA3103" s="139"/>
      <c r="AB3103" s="139"/>
      <c r="AC3103" s="139"/>
      <c r="AD3103" s="139"/>
      <c r="AE3103" s="139"/>
      <c r="AF3103" s="163"/>
      <c r="AG3103" s="163"/>
      <c r="AH3103" s="163"/>
      <c r="AI3103" s="163"/>
      <c r="AJ3103" s="163"/>
      <c r="AK3103" s="164"/>
      <c r="AL3103" s="139"/>
      <c r="AM3103" s="139"/>
      <c r="AN3103" s="139"/>
      <c r="AO3103" s="139"/>
      <c r="BB3103" s="165"/>
      <c r="BC3103" s="161"/>
      <c r="BD3103" s="166"/>
      <c r="BJ3103" s="165"/>
      <c r="BK3103" s="161"/>
      <c r="BL3103" s="166"/>
      <c r="CJ3103" s="413"/>
      <c r="CK3103" s="413"/>
      <c r="CO3103" s="141"/>
    </row>
    <row r="3104" spans="1:93" s="5" customFormat="1" x14ac:dyDescent="0.25">
      <c r="A3104" s="139"/>
      <c r="B3104" s="139"/>
      <c r="C3104" s="139"/>
      <c r="D3104" s="139"/>
      <c r="E3104" s="139"/>
      <c r="F3104" s="139"/>
      <c r="G3104" s="139"/>
      <c r="H3104" s="139"/>
      <c r="I3104" s="139"/>
      <c r="J3104" s="139"/>
      <c r="K3104" s="139"/>
      <c r="L3104" s="139"/>
      <c r="M3104" s="139"/>
      <c r="N3104" s="139"/>
      <c r="O3104" s="139"/>
      <c r="P3104" s="139"/>
      <c r="Q3104" s="139"/>
      <c r="R3104" s="139"/>
      <c r="S3104" s="139"/>
      <c r="T3104" s="139"/>
      <c r="U3104" s="139"/>
      <c r="V3104" s="139"/>
      <c r="W3104" s="139"/>
      <c r="X3104" s="139"/>
      <c r="Y3104" s="139"/>
      <c r="Z3104" s="139"/>
      <c r="AA3104" s="139"/>
      <c r="AB3104" s="139"/>
      <c r="AC3104" s="139"/>
      <c r="AD3104" s="139"/>
      <c r="AE3104" s="139"/>
      <c r="AF3104" s="163"/>
      <c r="AG3104" s="163"/>
      <c r="AH3104" s="163"/>
      <c r="AI3104" s="163"/>
      <c r="AJ3104" s="163"/>
      <c r="AK3104" s="164"/>
      <c r="AL3104" s="139"/>
      <c r="AM3104" s="139"/>
      <c r="AN3104" s="139"/>
      <c r="AO3104" s="139"/>
      <c r="BB3104" s="165"/>
      <c r="BC3104" s="161"/>
      <c r="BD3104" s="166"/>
      <c r="BJ3104" s="165"/>
      <c r="BK3104" s="161"/>
      <c r="BL3104" s="166"/>
      <c r="CJ3104" s="413"/>
      <c r="CK3104" s="413"/>
      <c r="CO3104" s="141"/>
    </row>
    <row r="3105" spans="1:93" s="5" customFormat="1" x14ac:dyDescent="0.25">
      <c r="A3105" s="139"/>
      <c r="B3105" s="139"/>
      <c r="C3105" s="139"/>
      <c r="D3105" s="139"/>
      <c r="E3105" s="139"/>
      <c r="F3105" s="139"/>
      <c r="G3105" s="139"/>
      <c r="H3105" s="139"/>
      <c r="I3105" s="139"/>
      <c r="J3105" s="139"/>
      <c r="K3105" s="139"/>
      <c r="L3105" s="139"/>
      <c r="M3105" s="139"/>
      <c r="N3105" s="139"/>
      <c r="O3105" s="139"/>
      <c r="P3105" s="139"/>
      <c r="Q3105" s="139"/>
      <c r="R3105" s="139"/>
      <c r="S3105" s="139"/>
      <c r="T3105" s="139"/>
      <c r="U3105" s="139"/>
      <c r="V3105" s="139"/>
      <c r="W3105" s="139"/>
      <c r="X3105" s="139"/>
      <c r="Y3105" s="139"/>
      <c r="Z3105" s="139"/>
      <c r="AA3105" s="139"/>
      <c r="AB3105" s="139"/>
      <c r="AC3105" s="139"/>
      <c r="AD3105" s="139"/>
      <c r="AE3105" s="139"/>
      <c r="AF3105" s="163"/>
      <c r="AG3105" s="163"/>
      <c r="AH3105" s="163"/>
      <c r="AI3105" s="163"/>
      <c r="AJ3105" s="163"/>
      <c r="AK3105" s="164"/>
      <c r="AL3105" s="139"/>
      <c r="AM3105" s="139"/>
      <c r="AN3105" s="139"/>
      <c r="AO3105" s="139"/>
      <c r="BB3105" s="165"/>
      <c r="BC3105" s="161"/>
      <c r="BD3105" s="166"/>
      <c r="BJ3105" s="165"/>
      <c r="BK3105" s="161"/>
      <c r="BL3105" s="166"/>
      <c r="CJ3105" s="413"/>
      <c r="CK3105" s="413"/>
      <c r="CO3105" s="141"/>
    </row>
    <row r="3106" spans="1:93" s="5" customFormat="1" x14ac:dyDescent="0.25">
      <c r="A3106" s="139"/>
      <c r="B3106" s="139"/>
      <c r="C3106" s="139"/>
      <c r="D3106" s="139"/>
      <c r="E3106" s="139"/>
      <c r="F3106" s="139"/>
      <c r="G3106" s="139"/>
      <c r="H3106" s="139"/>
      <c r="I3106" s="139"/>
      <c r="J3106" s="139"/>
      <c r="K3106" s="139"/>
      <c r="L3106" s="139"/>
      <c r="M3106" s="139"/>
      <c r="N3106" s="139"/>
      <c r="O3106" s="139"/>
      <c r="P3106" s="139"/>
      <c r="Q3106" s="139"/>
      <c r="R3106" s="139"/>
      <c r="S3106" s="139"/>
      <c r="T3106" s="139"/>
      <c r="U3106" s="139"/>
      <c r="V3106" s="139"/>
      <c r="W3106" s="139"/>
      <c r="X3106" s="139"/>
      <c r="Y3106" s="139"/>
      <c r="Z3106" s="139"/>
      <c r="AA3106" s="139"/>
      <c r="AB3106" s="139"/>
      <c r="AC3106" s="139"/>
      <c r="AD3106" s="139"/>
      <c r="AE3106" s="139"/>
      <c r="AF3106" s="163"/>
      <c r="AG3106" s="163"/>
      <c r="AH3106" s="163"/>
      <c r="AI3106" s="163"/>
      <c r="AJ3106" s="163"/>
      <c r="AK3106" s="164"/>
      <c r="AL3106" s="139"/>
      <c r="AM3106" s="139"/>
      <c r="AN3106" s="139"/>
      <c r="AO3106" s="139"/>
      <c r="BB3106" s="165"/>
      <c r="BC3106" s="161"/>
      <c r="BD3106" s="166"/>
      <c r="BJ3106" s="165"/>
      <c r="BK3106" s="161"/>
      <c r="BL3106" s="166"/>
      <c r="CJ3106" s="413"/>
      <c r="CK3106" s="413"/>
      <c r="CO3106" s="141"/>
    </row>
    <row r="3107" spans="1:93" s="5" customFormat="1" x14ac:dyDescent="0.25">
      <c r="A3107" s="139"/>
      <c r="B3107" s="139"/>
      <c r="C3107" s="139"/>
      <c r="D3107" s="139"/>
      <c r="E3107" s="139"/>
      <c r="F3107" s="139"/>
      <c r="G3107" s="139"/>
      <c r="H3107" s="139"/>
      <c r="I3107" s="139"/>
      <c r="J3107" s="139"/>
      <c r="K3107" s="139"/>
      <c r="L3107" s="139"/>
      <c r="M3107" s="139"/>
      <c r="N3107" s="139"/>
      <c r="O3107" s="139"/>
      <c r="P3107" s="139"/>
      <c r="Q3107" s="139"/>
      <c r="R3107" s="139"/>
      <c r="S3107" s="139"/>
      <c r="T3107" s="139"/>
      <c r="U3107" s="139"/>
      <c r="V3107" s="139"/>
      <c r="W3107" s="139"/>
      <c r="X3107" s="139"/>
      <c r="Y3107" s="139"/>
      <c r="Z3107" s="139"/>
      <c r="AA3107" s="139"/>
      <c r="AB3107" s="139"/>
      <c r="AC3107" s="139"/>
      <c r="AD3107" s="139"/>
      <c r="AE3107" s="139"/>
      <c r="AF3107" s="163"/>
      <c r="AG3107" s="163"/>
      <c r="AH3107" s="163"/>
      <c r="AI3107" s="163"/>
      <c r="AJ3107" s="163"/>
      <c r="AK3107" s="164"/>
      <c r="AL3107" s="139"/>
      <c r="AM3107" s="139"/>
      <c r="AN3107" s="139"/>
      <c r="AO3107" s="139"/>
      <c r="BB3107" s="165"/>
      <c r="BC3107" s="161"/>
      <c r="BD3107" s="166"/>
      <c r="BJ3107" s="165"/>
      <c r="BK3107" s="161"/>
      <c r="BL3107" s="166"/>
      <c r="CJ3107" s="413"/>
      <c r="CK3107" s="413"/>
      <c r="CO3107" s="141"/>
    </row>
    <row r="3108" spans="1:93" s="5" customFormat="1" x14ac:dyDescent="0.25">
      <c r="A3108" s="139"/>
      <c r="B3108" s="139"/>
      <c r="C3108" s="139"/>
      <c r="D3108" s="139"/>
      <c r="E3108" s="139"/>
      <c r="F3108" s="139"/>
      <c r="G3108" s="139"/>
      <c r="H3108" s="139"/>
      <c r="I3108" s="139"/>
      <c r="J3108" s="139"/>
      <c r="K3108" s="139"/>
      <c r="L3108" s="139"/>
      <c r="M3108" s="139"/>
      <c r="N3108" s="139"/>
      <c r="O3108" s="139"/>
      <c r="P3108" s="139"/>
      <c r="Q3108" s="139"/>
      <c r="R3108" s="139"/>
      <c r="S3108" s="139"/>
      <c r="T3108" s="139"/>
      <c r="U3108" s="139"/>
      <c r="V3108" s="139"/>
      <c r="W3108" s="139"/>
      <c r="X3108" s="139"/>
      <c r="Y3108" s="139"/>
      <c r="Z3108" s="139"/>
      <c r="AA3108" s="139"/>
      <c r="AB3108" s="139"/>
      <c r="AC3108" s="139"/>
      <c r="AD3108" s="139"/>
      <c r="AE3108" s="139"/>
      <c r="AF3108" s="163"/>
      <c r="AG3108" s="163"/>
      <c r="AH3108" s="163"/>
      <c r="AI3108" s="163"/>
      <c r="AJ3108" s="163"/>
      <c r="AK3108" s="164"/>
      <c r="AL3108" s="139"/>
      <c r="AM3108" s="139"/>
      <c r="AN3108" s="139"/>
      <c r="AO3108" s="139"/>
      <c r="BB3108" s="165"/>
      <c r="BC3108" s="161"/>
      <c r="BD3108" s="166"/>
      <c r="BJ3108" s="165"/>
      <c r="BK3108" s="161"/>
      <c r="BL3108" s="166"/>
      <c r="CJ3108" s="413"/>
      <c r="CK3108" s="413"/>
      <c r="CO3108" s="141"/>
    </row>
    <row r="3109" spans="1:93" s="5" customFormat="1" x14ac:dyDescent="0.25">
      <c r="A3109" s="139"/>
      <c r="B3109" s="139"/>
      <c r="C3109" s="139"/>
      <c r="D3109" s="139"/>
      <c r="E3109" s="139"/>
      <c r="F3109" s="139"/>
      <c r="G3109" s="139"/>
      <c r="H3109" s="139"/>
      <c r="I3109" s="139"/>
      <c r="J3109" s="139"/>
      <c r="K3109" s="139"/>
      <c r="L3109" s="139"/>
      <c r="M3109" s="139"/>
      <c r="N3109" s="139"/>
      <c r="O3109" s="139"/>
      <c r="P3109" s="139"/>
      <c r="Q3109" s="139"/>
      <c r="R3109" s="139"/>
      <c r="S3109" s="139"/>
      <c r="T3109" s="139"/>
      <c r="U3109" s="139"/>
      <c r="V3109" s="139"/>
      <c r="W3109" s="139"/>
      <c r="X3109" s="139"/>
      <c r="Y3109" s="139"/>
      <c r="Z3109" s="139"/>
      <c r="AA3109" s="139"/>
      <c r="AB3109" s="139"/>
      <c r="AC3109" s="139"/>
      <c r="AD3109" s="139"/>
      <c r="AE3109" s="139"/>
      <c r="AF3109" s="163"/>
      <c r="AG3109" s="163"/>
      <c r="AH3109" s="163"/>
      <c r="AI3109" s="163"/>
      <c r="AJ3109" s="163"/>
      <c r="AK3109" s="164"/>
      <c r="AL3109" s="139"/>
      <c r="AM3109" s="139"/>
      <c r="AN3109" s="139"/>
      <c r="AO3109" s="139"/>
      <c r="BB3109" s="165"/>
      <c r="BC3109" s="161"/>
      <c r="BD3109" s="166"/>
      <c r="BJ3109" s="165"/>
      <c r="BK3109" s="161"/>
      <c r="BL3109" s="166"/>
      <c r="CJ3109" s="413"/>
      <c r="CK3109" s="413"/>
      <c r="CO3109" s="141"/>
    </row>
    <row r="3110" spans="1:93" s="5" customFormat="1" x14ac:dyDescent="0.25">
      <c r="A3110" s="139"/>
      <c r="B3110" s="139"/>
      <c r="C3110" s="139"/>
      <c r="D3110" s="139"/>
      <c r="E3110" s="139"/>
      <c r="F3110" s="139"/>
      <c r="G3110" s="139"/>
      <c r="H3110" s="139"/>
      <c r="I3110" s="139"/>
      <c r="J3110" s="139"/>
      <c r="K3110" s="139"/>
      <c r="L3110" s="139"/>
      <c r="M3110" s="139"/>
      <c r="N3110" s="139"/>
      <c r="O3110" s="139"/>
      <c r="P3110" s="139"/>
      <c r="Q3110" s="139"/>
      <c r="R3110" s="139"/>
      <c r="S3110" s="139"/>
      <c r="T3110" s="139"/>
      <c r="U3110" s="139"/>
      <c r="V3110" s="139"/>
      <c r="W3110" s="139"/>
      <c r="X3110" s="139"/>
      <c r="Y3110" s="139"/>
      <c r="Z3110" s="139"/>
      <c r="AA3110" s="139"/>
      <c r="AB3110" s="139"/>
      <c r="AC3110" s="139"/>
      <c r="AD3110" s="139"/>
      <c r="AE3110" s="139"/>
      <c r="AF3110" s="163"/>
      <c r="AG3110" s="163"/>
      <c r="AH3110" s="163"/>
      <c r="AI3110" s="163"/>
      <c r="AJ3110" s="163"/>
      <c r="AK3110" s="164"/>
      <c r="AL3110" s="139"/>
      <c r="AM3110" s="139"/>
      <c r="AN3110" s="139"/>
      <c r="AO3110" s="139"/>
      <c r="BB3110" s="165"/>
      <c r="BC3110" s="161"/>
      <c r="BD3110" s="166"/>
      <c r="BJ3110" s="165"/>
      <c r="BK3110" s="161"/>
      <c r="BL3110" s="166"/>
      <c r="CJ3110" s="413"/>
      <c r="CK3110" s="413"/>
      <c r="CO3110" s="141"/>
    </row>
    <row r="3111" spans="1:93" s="5" customFormat="1" x14ac:dyDescent="0.25">
      <c r="A3111" s="139"/>
      <c r="B3111" s="139"/>
      <c r="C3111" s="139"/>
      <c r="D3111" s="139"/>
      <c r="E3111" s="139"/>
      <c r="F3111" s="139"/>
      <c r="G3111" s="139"/>
      <c r="H3111" s="139"/>
      <c r="I3111" s="139"/>
      <c r="J3111" s="139"/>
      <c r="K3111" s="139"/>
      <c r="L3111" s="139"/>
      <c r="M3111" s="139"/>
      <c r="N3111" s="139"/>
      <c r="O3111" s="139"/>
      <c r="P3111" s="139"/>
      <c r="Q3111" s="139"/>
      <c r="R3111" s="139"/>
      <c r="S3111" s="139"/>
      <c r="T3111" s="139"/>
      <c r="U3111" s="139"/>
      <c r="V3111" s="139"/>
      <c r="W3111" s="139"/>
      <c r="X3111" s="139"/>
      <c r="Y3111" s="139"/>
      <c r="Z3111" s="139"/>
      <c r="AA3111" s="139"/>
      <c r="AB3111" s="139"/>
      <c r="AC3111" s="139"/>
      <c r="AD3111" s="139"/>
      <c r="AE3111" s="139"/>
      <c r="AF3111" s="163"/>
      <c r="AG3111" s="163"/>
      <c r="AH3111" s="163"/>
      <c r="AI3111" s="163"/>
      <c r="AJ3111" s="163"/>
      <c r="AK3111" s="164"/>
      <c r="AL3111" s="139"/>
      <c r="AM3111" s="139"/>
      <c r="AN3111" s="139"/>
      <c r="AO3111" s="139"/>
      <c r="BB3111" s="165"/>
      <c r="BC3111" s="161"/>
      <c r="BD3111" s="166"/>
      <c r="BJ3111" s="165"/>
      <c r="BK3111" s="161"/>
      <c r="BL3111" s="166"/>
      <c r="CJ3111" s="413"/>
      <c r="CK3111" s="413"/>
      <c r="CO3111" s="141"/>
    </row>
    <row r="3112" spans="1:93" s="5" customFormat="1" x14ac:dyDescent="0.25">
      <c r="A3112" s="139"/>
      <c r="B3112" s="139"/>
      <c r="C3112" s="139"/>
      <c r="D3112" s="139"/>
      <c r="E3112" s="139"/>
      <c r="F3112" s="139"/>
      <c r="G3112" s="139"/>
      <c r="H3112" s="139"/>
      <c r="I3112" s="139"/>
      <c r="J3112" s="139"/>
      <c r="K3112" s="139"/>
      <c r="L3112" s="139"/>
      <c r="M3112" s="139"/>
      <c r="N3112" s="139"/>
      <c r="O3112" s="139"/>
      <c r="P3112" s="139"/>
      <c r="Q3112" s="139"/>
      <c r="R3112" s="139"/>
      <c r="S3112" s="139"/>
      <c r="T3112" s="139"/>
      <c r="U3112" s="139"/>
      <c r="V3112" s="139"/>
      <c r="W3112" s="139"/>
      <c r="X3112" s="139"/>
      <c r="Y3112" s="139"/>
      <c r="Z3112" s="139"/>
      <c r="AA3112" s="139"/>
      <c r="AB3112" s="139"/>
      <c r="AC3112" s="139"/>
      <c r="AD3112" s="139"/>
      <c r="AE3112" s="139"/>
      <c r="AF3112" s="163"/>
      <c r="AG3112" s="163"/>
      <c r="AH3112" s="163"/>
      <c r="AI3112" s="163"/>
      <c r="AJ3112" s="163"/>
      <c r="AK3112" s="164"/>
      <c r="AL3112" s="139"/>
      <c r="AM3112" s="139"/>
      <c r="AN3112" s="139"/>
      <c r="AO3112" s="139"/>
      <c r="BB3112" s="165"/>
      <c r="BC3112" s="161"/>
      <c r="BD3112" s="166"/>
      <c r="BJ3112" s="165"/>
      <c r="BK3112" s="161"/>
      <c r="BL3112" s="166"/>
      <c r="CJ3112" s="413"/>
      <c r="CK3112" s="413"/>
      <c r="CO3112" s="141"/>
    </row>
    <row r="3113" spans="1:93" s="5" customFormat="1" x14ac:dyDescent="0.25">
      <c r="A3113" s="139"/>
      <c r="B3113" s="139"/>
      <c r="C3113" s="139"/>
      <c r="D3113" s="139"/>
      <c r="E3113" s="139"/>
      <c r="F3113" s="139"/>
      <c r="G3113" s="139"/>
      <c r="H3113" s="139"/>
      <c r="I3113" s="139"/>
      <c r="J3113" s="139"/>
      <c r="K3113" s="139"/>
      <c r="L3113" s="139"/>
      <c r="M3113" s="139"/>
      <c r="N3113" s="139"/>
      <c r="O3113" s="139"/>
      <c r="P3113" s="139"/>
      <c r="Q3113" s="139"/>
      <c r="R3113" s="139"/>
      <c r="S3113" s="139"/>
      <c r="T3113" s="139"/>
      <c r="U3113" s="139"/>
      <c r="V3113" s="139"/>
      <c r="W3113" s="139"/>
      <c r="X3113" s="139"/>
      <c r="Y3113" s="139"/>
      <c r="Z3113" s="139"/>
      <c r="AA3113" s="139"/>
      <c r="AB3113" s="139"/>
      <c r="AC3113" s="139"/>
      <c r="AD3113" s="139"/>
      <c r="AE3113" s="139"/>
      <c r="AF3113" s="163"/>
      <c r="AG3113" s="163"/>
      <c r="AH3113" s="163"/>
      <c r="AI3113" s="163"/>
      <c r="AJ3113" s="163"/>
      <c r="AK3113" s="164"/>
      <c r="AL3113" s="139"/>
      <c r="AM3113" s="139"/>
      <c r="AN3113" s="139"/>
      <c r="AO3113" s="139"/>
      <c r="BB3113" s="165"/>
      <c r="BC3113" s="161"/>
      <c r="BD3113" s="166"/>
      <c r="BJ3113" s="165"/>
      <c r="BK3113" s="161"/>
      <c r="BL3113" s="166"/>
      <c r="CJ3113" s="413"/>
      <c r="CK3113" s="413"/>
      <c r="CO3113" s="141"/>
    </row>
    <row r="3114" spans="1:93" s="5" customFormat="1" x14ac:dyDescent="0.25">
      <c r="A3114" s="139"/>
      <c r="B3114" s="139"/>
      <c r="C3114" s="139"/>
      <c r="D3114" s="139"/>
      <c r="E3114" s="139"/>
      <c r="F3114" s="139"/>
      <c r="G3114" s="139"/>
      <c r="H3114" s="139"/>
      <c r="I3114" s="139"/>
      <c r="J3114" s="139"/>
      <c r="K3114" s="139"/>
      <c r="L3114" s="139"/>
      <c r="M3114" s="139"/>
      <c r="N3114" s="139"/>
      <c r="O3114" s="139"/>
      <c r="P3114" s="139"/>
      <c r="Q3114" s="139"/>
      <c r="R3114" s="139"/>
      <c r="S3114" s="139"/>
      <c r="T3114" s="139"/>
      <c r="U3114" s="139"/>
      <c r="V3114" s="139"/>
      <c r="W3114" s="139"/>
      <c r="X3114" s="139"/>
      <c r="Y3114" s="139"/>
      <c r="Z3114" s="139"/>
      <c r="AA3114" s="139"/>
      <c r="AB3114" s="139"/>
      <c r="AC3114" s="139"/>
      <c r="AD3114" s="139"/>
      <c r="AE3114" s="139"/>
      <c r="AF3114" s="163"/>
      <c r="AG3114" s="163"/>
      <c r="AH3114" s="163"/>
      <c r="AI3114" s="163"/>
      <c r="AJ3114" s="163"/>
      <c r="AK3114" s="164"/>
      <c r="AL3114" s="139"/>
      <c r="AM3114" s="139"/>
      <c r="AN3114" s="139"/>
      <c r="AO3114" s="139"/>
      <c r="BB3114" s="165"/>
      <c r="BC3114" s="161"/>
      <c r="BD3114" s="166"/>
      <c r="BJ3114" s="165"/>
      <c r="BK3114" s="161"/>
      <c r="BL3114" s="166"/>
      <c r="CJ3114" s="413"/>
      <c r="CK3114" s="413"/>
      <c r="CO3114" s="141"/>
    </row>
    <row r="3115" spans="1:93" s="5" customFormat="1" x14ac:dyDescent="0.25">
      <c r="A3115" s="139"/>
      <c r="B3115" s="139"/>
      <c r="C3115" s="139"/>
      <c r="D3115" s="139"/>
      <c r="E3115" s="139"/>
      <c r="F3115" s="139"/>
      <c r="G3115" s="139"/>
      <c r="H3115" s="139"/>
      <c r="I3115" s="139"/>
      <c r="J3115" s="139"/>
      <c r="K3115" s="139"/>
      <c r="L3115" s="139"/>
      <c r="M3115" s="139"/>
      <c r="N3115" s="139"/>
      <c r="O3115" s="139"/>
      <c r="P3115" s="139"/>
      <c r="Q3115" s="139"/>
      <c r="R3115" s="139"/>
      <c r="S3115" s="139"/>
      <c r="T3115" s="139"/>
      <c r="U3115" s="139"/>
      <c r="V3115" s="139"/>
      <c r="W3115" s="139"/>
      <c r="X3115" s="139"/>
      <c r="Y3115" s="139"/>
      <c r="Z3115" s="139"/>
      <c r="AA3115" s="139"/>
      <c r="AB3115" s="139"/>
      <c r="AC3115" s="139"/>
      <c r="AD3115" s="139"/>
      <c r="AE3115" s="139"/>
      <c r="AF3115" s="163"/>
      <c r="AG3115" s="163"/>
      <c r="AH3115" s="163"/>
      <c r="AI3115" s="163"/>
      <c r="AJ3115" s="163"/>
      <c r="AK3115" s="164"/>
      <c r="AL3115" s="139"/>
      <c r="AM3115" s="139"/>
      <c r="AN3115" s="139"/>
      <c r="AO3115" s="139"/>
      <c r="BB3115" s="165"/>
      <c r="BC3115" s="161"/>
      <c r="BD3115" s="166"/>
      <c r="BJ3115" s="165"/>
      <c r="BK3115" s="161"/>
      <c r="BL3115" s="166"/>
      <c r="CJ3115" s="413"/>
      <c r="CK3115" s="413"/>
      <c r="CO3115" s="141"/>
    </row>
    <row r="3116" spans="1:93" s="5" customFormat="1" x14ac:dyDescent="0.25">
      <c r="A3116" s="139"/>
      <c r="B3116" s="139"/>
      <c r="C3116" s="139"/>
      <c r="D3116" s="139"/>
      <c r="E3116" s="139"/>
      <c r="F3116" s="139"/>
      <c r="G3116" s="139"/>
      <c r="H3116" s="139"/>
      <c r="I3116" s="139"/>
      <c r="J3116" s="139"/>
      <c r="K3116" s="139"/>
      <c r="L3116" s="139"/>
      <c r="M3116" s="139"/>
      <c r="N3116" s="139"/>
      <c r="O3116" s="139"/>
      <c r="P3116" s="139"/>
      <c r="Q3116" s="139"/>
      <c r="R3116" s="139"/>
      <c r="S3116" s="139"/>
      <c r="T3116" s="139"/>
      <c r="U3116" s="139"/>
      <c r="V3116" s="139"/>
      <c r="W3116" s="139"/>
      <c r="X3116" s="139"/>
      <c r="Y3116" s="139"/>
      <c r="Z3116" s="139"/>
      <c r="AA3116" s="139"/>
      <c r="AB3116" s="139"/>
      <c r="AC3116" s="139"/>
      <c r="AD3116" s="139"/>
      <c r="AE3116" s="139"/>
      <c r="AF3116" s="163"/>
      <c r="AG3116" s="163"/>
      <c r="AH3116" s="163"/>
      <c r="AI3116" s="163"/>
      <c r="AJ3116" s="163"/>
      <c r="AK3116" s="164"/>
      <c r="AL3116" s="139"/>
      <c r="AM3116" s="139"/>
      <c r="AN3116" s="139"/>
      <c r="AO3116" s="139"/>
      <c r="BB3116" s="165"/>
      <c r="BC3116" s="161"/>
      <c r="BD3116" s="166"/>
      <c r="BJ3116" s="165"/>
      <c r="BK3116" s="161"/>
      <c r="BL3116" s="166"/>
      <c r="CJ3116" s="413"/>
      <c r="CK3116" s="413"/>
      <c r="CO3116" s="141"/>
    </row>
    <row r="3117" spans="1:93" s="5" customFormat="1" x14ac:dyDescent="0.25">
      <c r="A3117" s="139"/>
      <c r="B3117" s="139"/>
      <c r="C3117" s="139"/>
      <c r="D3117" s="139"/>
      <c r="E3117" s="139"/>
      <c r="F3117" s="139"/>
      <c r="G3117" s="139"/>
      <c r="H3117" s="139"/>
      <c r="I3117" s="139"/>
      <c r="J3117" s="139"/>
      <c r="K3117" s="139"/>
      <c r="L3117" s="139"/>
      <c r="M3117" s="139"/>
      <c r="N3117" s="139"/>
      <c r="O3117" s="139"/>
      <c r="P3117" s="139"/>
      <c r="Q3117" s="139"/>
      <c r="R3117" s="139"/>
      <c r="S3117" s="139"/>
      <c r="T3117" s="139"/>
      <c r="U3117" s="139"/>
      <c r="V3117" s="139"/>
      <c r="W3117" s="139"/>
      <c r="X3117" s="139"/>
      <c r="Y3117" s="139"/>
      <c r="Z3117" s="139"/>
      <c r="AA3117" s="139"/>
      <c r="AB3117" s="139"/>
      <c r="AC3117" s="139"/>
      <c r="AD3117" s="139"/>
      <c r="AE3117" s="139"/>
      <c r="AF3117" s="163"/>
      <c r="AG3117" s="163"/>
      <c r="AH3117" s="163"/>
      <c r="AI3117" s="163"/>
      <c r="AJ3117" s="163"/>
      <c r="AK3117" s="164"/>
      <c r="AL3117" s="139"/>
      <c r="AM3117" s="139"/>
      <c r="AN3117" s="139"/>
      <c r="AO3117" s="139"/>
      <c r="BB3117" s="165"/>
      <c r="BC3117" s="161"/>
      <c r="BD3117" s="166"/>
      <c r="BJ3117" s="165"/>
      <c r="BK3117" s="161"/>
      <c r="BL3117" s="166"/>
      <c r="CJ3117" s="413"/>
      <c r="CK3117" s="413"/>
      <c r="CO3117" s="141"/>
    </row>
    <row r="3118" spans="1:93" s="5" customFormat="1" x14ac:dyDescent="0.25">
      <c r="A3118" s="139"/>
      <c r="B3118" s="139"/>
      <c r="C3118" s="139"/>
      <c r="D3118" s="139"/>
      <c r="E3118" s="139"/>
      <c r="F3118" s="139"/>
      <c r="G3118" s="139"/>
      <c r="H3118" s="139"/>
      <c r="I3118" s="139"/>
      <c r="J3118" s="139"/>
      <c r="K3118" s="139"/>
      <c r="L3118" s="139"/>
      <c r="M3118" s="139"/>
      <c r="N3118" s="139"/>
      <c r="O3118" s="139"/>
      <c r="P3118" s="139"/>
      <c r="Q3118" s="139"/>
      <c r="R3118" s="139"/>
      <c r="S3118" s="139"/>
      <c r="T3118" s="139"/>
      <c r="U3118" s="139"/>
      <c r="V3118" s="139"/>
      <c r="W3118" s="139"/>
      <c r="X3118" s="139"/>
      <c r="Y3118" s="139"/>
      <c r="Z3118" s="139"/>
      <c r="AA3118" s="139"/>
      <c r="AB3118" s="139"/>
      <c r="AC3118" s="139"/>
      <c r="AD3118" s="139"/>
      <c r="AE3118" s="139"/>
      <c r="AF3118" s="163"/>
      <c r="AG3118" s="163"/>
      <c r="AH3118" s="163"/>
      <c r="AI3118" s="163"/>
      <c r="AJ3118" s="163"/>
      <c r="AK3118" s="164"/>
      <c r="AL3118" s="139"/>
      <c r="AM3118" s="139"/>
      <c r="AN3118" s="139"/>
      <c r="AO3118" s="139"/>
      <c r="BB3118" s="165"/>
      <c r="BC3118" s="161"/>
      <c r="BD3118" s="166"/>
      <c r="BJ3118" s="165"/>
      <c r="BK3118" s="161"/>
      <c r="BL3118" s="166"/>
      <c r="CJ3118" s="413"/>
      <c r="CK3118" s="413"/>
      <c r="CO3118" s="141"/>
    </row>
    <row r="3119" spans="1:93" s="5" customFormat="1" x14ac:dyDescent="0.25">
      <c r="A3119" s="139"/>
      <c r="B3119" s="139"/>
      <c r="C3119" s="139"/>
      <c r="D3119" s="139"/>
      <c r="E3119" s="139"/>
      <c r="F3119" s="139"/>
      <c r="G3119" s="139"/>
      <c r="H3119" s="139"/>
      <c r="I3119" s="139"/>
      <c r="J3119" s="139"/>
      <c r="K3119" s="139"/>
      <c r="L3119" s="139"/>
      <c r="M3119" s="139"/>
      <c r="N3119" s="139"/>
      <c r="O3119" s="139"/>
      <c r="P3119" s="139"/>
      <c r="Q3119" s="139"/>
      <c r="R3119" s="139"/>
      <c r="S3119" s="139"/>
      <c r="T3119" s="139"/>
      <c r="U3119" s="139"/>
      <c r="V3119" s="139"/>
      <c r="W3119" s="139"/>
      <c r="X3119" s="139"/>
      <c r="Y3119" s="139"/>
      <c r="Z3119" s="139"/>
      <c r="AA3119" s="139"/>
      <c r="AB3119" s="139"/>
      <c r="AC3119" s="139"/>
      <c r="AD3119" s="139"/>
      <c r="AE3119" s="139"/>
      <c r="AF3119" s="163"/>
      <c r="AG3119" s="163"/>
      <c r="AH3119" s="163"/>
      <c r="AI3119" s="163"/>
      <c r="AJ3119" s="163"/>
      <c r="AK3119" s="164"/>
      <c r="AL3119" s="139"/>
      <c r="AM3119" s="139"/>
      <c r="AN3119" s="139"/>
      <c r="AO3119" s="139"/>
      <c r="BB3119" s="165"/>
      <c r="BC3119" s="161"/>
      <c r="BD3119" s="166"/>
      <c r="BJ3119" s="165"/>
      <c r="BK3119" s="161"/>
      <c r="BL3119" s="166"/>
      <c r="CJ3119" s="413"/>
      <c r="CK3119" s="413"/>
      <c r="CO3119" s="141"/>
    </row>
    <row r="3120" spans="1:93" s="5" customFormat="1" x14ac:dyDescent="0.25">
      <c r="A3120" s="139"/>
      <c r="B3120" s="139"/>
      <c r="C3120" s="139"/>
      <c r="D3120" s="139"/>
      <c r="E3120" s="139"/>
      <c r="F3120" s="139"/>
      <c r="G3120" s="139"/>
      <c r="H3120" s="139"/>
      <c r="I3120" s="139"/>
      <c r="J3120" s="139"/>
      <c r="K3120" s="139"/>
      <c r="L3120" s="139"/>
      <c r="M3120" s="139"/>
      <c r="N3120" s="139"/>
      <c r="O3120" s="139"/>
      <c r="P3120" s="139"/>
      <c r="Q3120" s="139"/>
      <c r="R3120" s="139"/>
      <c r="S3120" s="139"/>
      <c r="T3120" s="139"/>
      <c r="U3120" s="139"/>
      <c r="V3120" s="139"/>
      <c r="W3120" s="139"/>
      <c r="X3120" s="139"/>
      <c r="Y3120" s="139"/>
      <c r="Z3120" s="139"/>
      <c r="AA3120" s="139"/>
      <c r="AB3120" s="139"/>
      <c r="AC3120" s="139"/>
      <c r="AD3120" s="139"/>
      <c r="AE3120" s="139"/>
      <c r="AF3120" s="163"/>
      <c r="AG3120" s="163"/>
      <c r="AH3120" s="163"/>
      <c r="AI3120" s="163"/>
      <c r="AJ3120" s="163"/>
      <c r="AK3120" s="164"/>
      <c r="AL3120" s="139"/>
      <c r="AM3120" s="139"/>
      <c r="AN3120" s="139"/>
      <c r="AO3120" s="139"/>
      <c r="BB3120" s="165"/>
      <c r="BC3120" s="161"/>
      <c r="BD3120" s="166"/>
      <c r="BJ3120" s="165"/>
      <c r="BK3120" s="161"/>
      <c r="BL3120" s="166"/>
      <c r="CJ3120" s="413"/>
      <c r="CK3120" s="413"/>
      <c r="CO3120" s="141"/>
    </row>
    <row r="3121" spans="1:93" s="5" customFormat="1" x14ac:dyDescent="0.25">
      <c r="A3121" s="139"/>
      <c r="B3121" s="139"/>
      <c r="C3121" s="139"/>
      <c r="D3121" s="139"/>
      <c r="E3121" s="139"/>
      <c r="F3121" s="139"/>
      <c r="G3121" s="139"/>
      <c r="H3121" s="139"/>
      <c r="I3121" s="139"/>
      <c r="J3121" s="139"/>
      <c r="K3121" s="139"/>
      <c r="L3121" s="139"/>
      <c r="M3121" s="139"/>
      <c r="N3121" s="139"/>
      <c r="O3121" s="139"/>
      <c r="P3121" s="139"/>
      <c r="Q3121" s="139"/>
      <c r="R3121" s="139"/>
      <c r="S3121" s="139"/>
      <c r="T3121" s="139"/>
      <c r="U3121" s="139"/>
      <c r="V3121" s="139"/>
      <c r="W3121" s="139"/>
      <c r="X3121" s="139"/>
      <c r="Y3121" s="139"/>
      <c r="Z3121" s="139"/>
      <c r="AA3121" s="139"/>
      <c r="AB3121" s="139"/>
      <c r="AC3121" s="139"/>
      <c r="AD3121" s="139"/>
      <c r="AE3121" s="139"/>
      <c r="AF3121" s="163"/>
      <c r="AG3121" s="163"/>
      <c r="AH3121" s="163"/>
      <c r="AI3121" s="163"/>
      <c r="AJ3121" s="163"/>
      <c r="AK3121" s="164"/>
      <c r="AL3121" s="139"/>
      <c r="AM3121" s="139"/>
      <c r="AN3121" s="139"/>
      <c r="AO3121" s="139"/>
      <c r="BB3121" s="165"/>
      <c r="BC3121" s="161"/>
      <c r="BD3121" s="166"/>
      <c r="BJ3121" s="165"/>
      <c r="BK3121" s="161"/>
      <c r="BL3121" s="166"/>
      <c r="CJ3121" s="413"/>
      <c r="CK3121" s="413"/>
      <c r="CO3121" s="141"/>
    </row>
    <row r="3122" spans="1:93" s="5" customFormat="1" x14ac:dyDescent="0.25">
      <c r="A3122" s="139"/>
      <c r="B3122" s="139"/>
      <c r="C3122" s="139"/>
      <c r="D3122" s="139"/>
      <c r="E3122" s="139"/>
      <c r="F3122" s="139"/>
      <c r="G3122" s="139"/>
      <c r="H3122" s="139"/>
      <c r="I3122" s="139"/>
      <c r="J3122" s="139"/>
      <c r="K3122" s="139"/>
      <c r="L3122" s="139"/>
      <c r="M3122" s="139"/>
      <c r="N3122" s="139"/>
      <c r="O3122" s="139"/>
      <c r="P3122" s="139"/>
      <c r="Q3122" s="139"/>
      <c r="R3122" s="139"/>
      <c r="S3122" s="139"/>
      <c r="T3122" s="139"/>
      <c r="U3122" s="139"/>
      <c r="V3122" s="139"/>
      <c r="W3122" s="139"/>
      <c r="X3122" s="139"/>
      <c r="Y3122" s="139"/>
      <c r="Z3122" s="139"/>
      <c r="AA3122" s="139"/>
      <c r="AB3122" s="139"/>
      <c r="AC3122" s="139"/>
      <c r="AD3122" s="139"/>
      <c r="AE3122" s="139"/>
      <c r="AF3122" s="163"/>
      <c r="AG3122" s="163"/>
      <c r="AH3122" s="163"/>
      <c r="AI3122" s="163"/>
      <c r="AJ3122" s="163"/>
      <c r="AK3122" s="164"/>
      <c r="AL3122" s="139"/>
      <c r="AM3122" s="139"/>
      <c r="AN3122" s="139"/>
      <c r="AO3122" s="139"/>
      <c r="BB3122" s="165"/>
      <c r="BC3122" s="161"/>
      <c r="BD3122" s="166"/>
      <c r="BJ3122" s="165"/>
      <c r="BK3122" s="161"/>
      <c r="BL3122" s="166"/>
      <c r="CJ3122" s="413"/>
      <c r="CK3122" s="413"/>
      <c r="CO3122" s="141"/>
    </row>
    <row r="3123" spans="1:93" s="5" customFormat="1" x14ac:dyDescent="0.25">
      <c r="A3123" s="139"/>
      <c r="B3123" s="139"/>
      <c r="C3123" s="139"/>
      <c r="D3123" s="139"/>
      <c r="E3123" s="139"/>
      <c r="F3123" s="139"/>
      <c r="G3123" s="139"/>
      <c r="H3123" s="139"/>
      <c r="I3123" s="139"/>
      <c r="J3123" s="139"/>
      <c r="K3123" s="139"/>
      <c r="L3123" s="139"/>
      <c r="M3123" s="139"/>
      <c r="N3123" s="139"/>
      <c r="O3123" s="139"/>
      <c r="P3123" s="139"/>
      <c r="Q3123" s="139"/>
      <c r="R3123" s="139"/>
      <c r="S3123" s="139"/>
      <c r="T3123" s="139"/>
      <c r="U3123" s="139"/>
      <c r="V3123" s="139"/>
      <c r="W3123" s="139"/>
      <c r="X3123" s="139"/>
      <c r="Y3123" s="139"/>
      <c r="Z3123" s="139"/>
      <c r="AA3123" s="139"/>
      <c r="AB3123" s="139"/>
      <c r="AC3123" s="139"/>
      <c r="AD3123" s="139"/>
      <c r="AE3123" s="139"/>
      <c r="AF3123" s="163"/>
      <c r="AG3123" s="163"/>
      <c r="AH3123" s="163"/>
      <c r="AI3123" s="163"/>
      <c r="AJ3123" s="163"/>
      <c r="AK3123" s="164"/>
      <c r="AL3123" s="139"/>
      <c r="AM3123" s="139"/>
      <c r="AN3123" s="139"/>
      <c r="AO3123" s="139"/>
      <c r="BB3123" s="165"/>
      <c r="BC3123" s="161"/>
      <c r="BD3123" s="166"/>
      <c r="BJ3123" s="165"/>
      <c r="BK3123" s="161"/>
      <c r="BL3123" s="166"/>
      <c r="CJ3123" s="413"/>
      <c r="CK3123" s="413"/>
      <c r="CO3123" s="141"/>
    </row>
    <row r="3124" spans="1:93" s="5" customFormat="1" x14ac:dyDescent="0.25">
      <c r="A3124" s="139"/>
      <c r="B3124" s="139"/>
      <c r="C3124" s="139"/>
      <c r="D3124" s="139"/>
      <c r="E3124" s="139"/>
      <c r="F3124" s="139"/>
      <c r="G3124" s="139"/>
      <c r="H3124" s="139"/>
      <c r="I3124" s="139"/>
      <c r="J3124" s="139"/>
      <c r="K3124" s="139"/>
      <c r="L3124" s="139"/>
      <c r="M3124" s="139"/>
      <c r="N3124" s="139"/>
      <c r="O3124" s="139"/>
      <c r="P3124" s="139"/>
      <c r="Q3124" s="139"/>
      <c r="R3124" s="139"/>
      <c r="S3124" s="139"/>
      <c r="T3124" s="139"/>
      <c r="U3124" s="139"/>
      <c r="V3124" s="139"/>
      <c r="W3124" s="139"/>
      <c r="X3124" s="139"/>
      <c r="Y3124" s="139"/>
      <c r="Z3124" s="139"/>
      <c r="AA3124" s="139"/>
      <c r="AB3124" s="139"/>
      <c r="AC3124" s="139"/>
      <c r="AD3124" s="139"/>
      <c r="AE3124" s="139"/>
      <c r="AF3124" s="163"/>
      <c r="AG3124" s="163"/>
      <c r="AH3124" s="163"/>
      <c r="AI3124" s="163"/>
      <c r="AJ3124" s="163"/>
      <c r="AK3124" s="164"/>
      <c r="AL3124" s="139"/>
      <c r="AM3124" s="139"/>
      <c r="AN3124" s="139"/>
      <c r="AO3124" s="139"/>
      <c r="BB3124" s="165"/>
      <c r="BC3124" s="161"/>
      <c r="BD3124" s="166"/>
      <c r="BJ3124" s="165"/>
      <c r="BK3124" s="161"/>
      <c r="BL3124" s="166"/>
      <c r="CJ3124" s="413"/>
      <c r="CK3124" s="413"/>
      <c r="CO3124" s="141"/>
    </row>
    <row r="3125" spans="1:93" s="5" customFormat="1" x14ac:dyDescent="0.25">
      <c r="A3125" s="139"/>
      <c r="B3125" s="139"/>
      <c r="C3125" s="139"/>
      <c r="D3125" s="139"/>
      <c r="E3125" s="139"/>
      <c r="F3125" s="139"/>
      <c r="G3125" s="139"/>
      <c r="H3125" s="139"/>
      <c r="I3125" s="139"/>
      <c r="J3125" s="139"/>
      <c r="K3125" s="139"/>
      <c r="L3125" s="139"/>
      <c r="M3125" s="139"/>
      <c r="N3125" s="139"/>
      <c r="O3125" s="139"/>
      <c r="P3125" s="139"/>
      <c r="Q3125" s="139"/>
      <c r="R3125" s="139"/>
      <c r="S3125" s="139"/>
      <c r="T3125" s="139"/>
      <c r="U3125" s="139"/>
      <c r="V3125" s="139"/>
      <c r="W3125" s="139"/>
      <c r="X3125" s="139"/>
      <c r="Y3125" s="139"/>
      <c r="Z3125" s="139"/>
      <c r="AA3125" s="139"/>
      <c r="AB3125" s="139"/>
      <c r="AC3125" s="139"/>
      <c r="AD3125" s="139"/>
      <c r="AE3125" s="139"/>
      <c r="AF3125" s="163"/>
      <c r="AG3125" s="163"/>
      <c r="AH3125" s="163"/>
      <c r="AI3125" s="163"/>
      <c r="AJ3125" s="163"/>
      <c r="AK3125" s="164"/>
      <c r="AL3125" s="139"/>
      <c r="AM3125" s="139"/>
      <c r="AN3125" s="139"/>
      <c r="AO3125" s="139"/>
      <c r="BB3125" s="165"/>
      <c r="BC3125" s="161"/>
      <c r="BD3125" s="166"/>
      <c r="BJ3125" s="165"/>
      <c r="BK3125" s="161"/>
      <c r="BL3125" s="166"/>
      <c r="CJ3125" s="413"/>
      <c r="CK3125" s="413"/>
      <c r="CO3125" s="141"/>
    </row>
    <row r="3126" spans="1:93" s="5" customFormat="1" x14ac:dyDescent="0.25">
      <c r="A3126" s="139"/>
      <c r="B3126" s="139"/>
      <c r="C3126" s="139"/>
      <c r="D3126" s="139"/>
      <c r="E3126" s="139"/>
      <c r="F3126" s="139"/>
      <c r="G3126" s="139"/>
      <c r="H3126" s="139"/>
      <c r="I3126" s="139"/>
      <c r="J3126" s="139"/>
      <c r="K3126" s="139"/>
      <c r="L3126" s="139"/>
      <c r="M3126" s="139"/>
      <c r="N3126" s="139"/>
      <c r="O3126" s="139"/>
      <c r="P3126" s="139"/>
      <c r="Q3126" s="139"/>
      <c r="R3126" s="139"/>
      <c r="S3126" s="139"/>
      <c r="T3126" s="139"/>
      <c r="U3126" s="139"/>
      <c r="V3126" s="139"/>
      <c r="W3126" s="139"/>
      <c r="X3126" s="139"/>
      <c r="Y3126" s="139"/>
      <c r="Z3126" s="139"/>
      <c r="AA3126" s="139"/>
      <c r="AB3126" s="139"/>
      <c r="AC3126" s="139"/>
      <c r="AD3126" s="139"/>
      <c r="AE3126" s="139"/>
      <c r="AF3126" s="163"/>
      <c r="AG3126" s="163"/>
      <c r="AH3126" s="163"/>
      <c r="AI3126" s="163"/>
      <c r="AJ3126" s="163"/>
      <c r="AK3126" s="164"/>
      <c r="AL3126" s="139"/>
      <c r="AM3126" s="139"/>
      <c r="AN3126" s="139"/>
      <c r="AO3126" s="139"/>
      <c r="BB3126" s="165"/>
      <c r="BC3126" s="161"/>
      <c r="BD3126" s="166"/>
      <c r="BJ3126" s="165"/>
      <c r="BK3126" s="161"/>
      <c r="BL3126" s="166"/>
      <c r="CJ3126" s="413"/>
      <c r="CK3126" s="413"/>
      <c r="CO3126" s="141"/>
    </row>
    <row r="3127" spans="1:93" s="5" customFormat="1" x14ac:dyDescent="0.25">
      <c r="A3127" s="139"/>
      <c r="B3127" s="139"/>
      <c r="C3127" s="139"/>
      <c r="D3127" s="139"/>
      <c r="E3127" s="139"/>
      <c r="F3127" s="139"/>
      <c r="G3127" s="139"/>
      <c r="H3127" s="139"/>
      <c r="I3127" s="139"/>
      <c r="J3127" s="139"/>
      <c r="K3127" s="139"/>
      <c r="L3127" s="139"/>
      <c r="M3127" s="139"/>
      <c r="N3127" s="139"/>
      <c r="O3127" s="139"/>
      <c r="P3127" s="139"/>
      <c r="Q3127" s="139"/>
      <c r="R3127" s="139"/>
      <c r="S3127" s="139"/>
      <c r="T3127" s="139"/>
      <c r="U3127" s="139"/>
      <c r="V3127" s="139"/>
      <c r="W3127" s="139"/>
      <c r="X3127" s="139"/>
      <c r="Y3127" s="139"/>
      <c r="Z3127" s="139"/>
      <c r="AA3127" s="139"/>
      <c r="AB3127" s="139"/>
      <c r="AC3127" s="139"/>
      <c r="AD3127" s="139"/>
      <c r="AE3127" s="139"/>
      <c r="AF3127" s="163"/>
      <c r="AG3127" s="163"/>
      <c r="AH3127" s="163"/>
      <c r="AI3127" s="163"/>
      <c r="AJ3127" s="163"/>
      <c r="AK3127" s="164"/>
      <c r="AL3127" s="139"/>
      <c r="AM3127" s="139"/>
      <c r="AN3127" s="139"/>
      <c r="AO3127" s="139"/>
      <c r="BB3127" s="165"/>
      <c r="BC3127" s="161"/>
      <c r="BD3127" s="166"/>
      <c r="BJ3127" s="165"/>
      <c r="BK3127" s="161"/>
      <c r="BL3127" s="166"/>
      <c r="CJ3127" s="413"/>
      <c r="CK3127" s="413"/>
      <c r="CO3127" s="141"/>
    </row>
    <row r="3128" spans="1:93" s="5" customFormat="1" x14ac:dyDescent="0.25">
      <c r="A3128" s="139"/>
      <c r="B3128" s="139"/>
      <c r="C3128" s="139"/>
      <c r="D3128" s="139"/>
      <c r="E3128" s="139"/>
      <c r="F3128" s="139"/>
      <c r="G3128" s="139"/>
      <c r="H3128" s="139"/>
      <c r="I3128" s="139"/>
      <c r="J3128" s="139"/>
      <c r="K3128" s="139"/>
      <c r="L3128" s="139"/>
      <c r="M3128" s="139"/>
      <c r="N3128" s="139"/>
      <c r="O3128" s="139"/>
      <c r="P3128" s="139"/>
      <c r="Q3128" s="139"/>
      <c r="R3128" s="139"/>
      <c r="S3128" s="139"/>
      <c r="T3128" s="139"/>
      <c r="U3128" s="139"/>
      <c r="V3128" s="139"/>
      <c r="W3128" s="139"/>
      <c r="X3128" s="139"/>
      <c r="Y3128" s="139"/>
      <c r="Z3128" s="139"/>
      <c r="AA3128" s="139"/>
      <c r="AB3128" s="139"/>
      <c r="AC3128" s="139"/>
      <c r="AD3128" s="139"/>
      <c r="AE3128" s="139"/>
      <c r="AF3128" s="163"/>
      <c r="AG3128" s="163"/>
      <c r="AH3128" s="163"/>
      <c r="AI3128" s="163"/>
      <c r="AJ3128" s="163"/>
      <c r="AK3128" s="164"/>
      <c r="AL3128" s="139"/>
      <c r="AM3128" s="139"/>
      <c r="AN3128" s="139"/>
      <c r="AO3128" s="139"/>
      <c r="BB3128" s="165"/>
      <c r="BC3128" s="161"/>
      <c r="BD3128" s="166"/>
      <c r="BJ3128" s="165"/>
      <c r="BK3128" s="161"/>
      <c r="BL3128" s="166"/>
      <c r="CJ3128" s="413"/>
      <c r="CK3128" s="413"/>
      <c r="CO3128" s="141"/>
    </row>
    <row r="3129" spans="1:93" s="5" customFormat="1" x14ac:dyDescent="0.25">
      <c r="A3129" s="139"/>
      <c r="B3129" s="139"/>
      <c r="C3129" s="139"/>
      <c r="D3129" s="139"/>
      <c r="E3129" s="139"/>
      <c r="F3129" s="139"/>
      <c r="G3129" s="139"/>
      <c r="H3129" s="139"/>
      <c r="I3129" s="139"/>
      <c r="J3129" s="139"/>
      <c r="K3129" s="139"/>
      <c r="L3129" s="139"/>
      <c r="M3129" s="139"/>
      <c r="N3129" s="139"/>
      <c r="O3129" s="139"/>
      <c r="P3129" s="139"/>
      <c r="Q3129" s="139"/>
      <c r="R3129" s="139"/>
      <c r="S3129" s="139"/>
      <c r="T3129" s="139"/>
      <c r="U3129" s="139"/>
      <c r="V3129" s="139"/>
      <c r="W3129" s="139"/>
      <c r="X3129" s="139"/>
      <c r="Y3129" s="139"/>
      <c r="Z3129" s="139"/>
      <c r="AA3129" s="139"/>
      <c r="AB3129" s="139"/>
      <c r="AC3129" s="139"/>
      <c r="AD3129" s="139"/>
      <c r="AE3129" s="139"/>
      <c r="AF3129" s="163"/>
      <c r="AG3129" s="163"/>
      <c r="AH3129" s="163"/>
      <c r="AI3129" s="163"/>
      <c r="AJ3129" s="163"/>
      <c r="AK3129" s="164"/>
      <c r="AL3129" s="139"/>
      <c r="AM3129" s="139"/>
      <c r="AN3129" s="139"/>
      <c r="AO3129" s="139"/>
      <c r="BB3129" s="165"/>
      <c r="BC3129" s="161"/>
      <c r="BD3129" s="166"/>
      <c r="BJ3129" s="165"/>
      <c r="BK3129" s="161"/>
      <c r="BL3129" s="166"/>
      <c r="CJ3129" s="413"/>
      <c r="CK3129" s="413"/>
      <c r="CO3129" s="141"/>
    </row>
    <row r="3130" spans="1:93" s="5" customFormat="1" x14ac:dyDescent="0.25">
      <c r="A3130" s="139"/>
      <c r="B3130" s="139"/>
      <c r="C3130" s="139"/>
      <c r="D3130" s="139"/>
      <c r="E3130" s="139"/>
      <c r="F3130" s="139"/>
      <c r="G3130" s="139"/>
      <c r="H3130" s="139"/>
      <c r="I3130" s="139"/>
      <c r="J3130" s="139"/>
      <c r="K3130" s="139"/>
      <c r="L3130" s="139"/>
      <c r="M3130" s="139"/>
      <c r="N3130" s="139"/>
      <c r="O3130" s="139"/>
      <c r="P3130" s="139"/>
      <c r="Q3130" s="139"/>
      <c r="R3130" s="139"/>
      <c r="S3130" s="139"/>
      <c r="T3130" s="139"/>
      <c r="U3130" s="139"/>
      <c r="V3130" s="139"/>
      <c r="W3130" s="139"/>
      <c r="X3130" s="139"/>
      <c r="Y3130" s="139"/>
      <c r="Z3130" s="139"/>
      <c r="AA3130" s="139"/>
      <c r="AB3130" s="139"/>
      <c r="AC3130" s="139"/>
      <c r="AD3130" s="139"/>
      <c r="AE3130" s="139"/>
      <c r="AF3130" s="163"/>
      <c r="AG3130" s="163"/>
      <c r="AH3130" s="163"/>
      <c r="AI3130" s="163"/>
      <c r="AJ3130" s="163"/>
      <c r="AK3130" s="164"/>
      <c r="AL3130" s="139"/>
      <c r="AM3130" s="139"/>
      <c r="AN3130" s="139"/>
      <c r="AO3130" s="139"/>
      <c r="BB3130" s="165"/>
      <c r="BC3130" s="161"/>
      <c r="BD3130" s="166"/>
      <c r="BJ3130" s="165"/>
      <c r="BK3130" s="161"/>
      <c r="BL3130" s="166"/>
      <c r="CJ3130" s="413"/>
      <c r="CK3130" s="413"/>
      <c r="CO3130" s="141"/>
    </row>
    <row r="3131" spans="1:93" s="5" customFormat="1" x14ac:dyDescent="0.25">
      <c r="A3131" s="139"/>
      <c r="B3131" s="139"/>
      <c r="C3131" s="139"/>
      <c r="D3131" s="139"/>
      <c r="E3131" s="139"/>
      <c r="F3131" s="139"/>
      <c r="G3131" s="139"/>
      <c r="H3131" s="139"/>
      <c r="I3131" s="139"/>
      <c r="J3131" s="139"/>
      <c r="K3131" s="139"/>
      <c r="L3131" s="139"/>
      <c r="M3131" s="139"/>
      <c r="N3131" s="139"/>
      <c r="O3131" s="139"/>
      <c r="P3131" s="139"/>
      <c r="Q3131" s="139"/>
      <c r="R3131" s="139"/>
      <c r="S3131" s="139"/>
      <c r="T3131" s="139"/>
      <c r="U3131" s="139"/>
      <c r="V3131" s="139"/>
      <c r="W3131" s="139"/>
      <c r="X3131" s="139"/>
      <c r="Y3131" s="139"/>
      <c r="Z3131" s="139"/>
      <c r="AA3131" s="139"/>
      <c r="AB3131" s="139"/>
      <c r="AC3131" s="139"/>
      <c r="AD3131" s="139"/>
      <c r="AE3131" s="139"/>
      <c r="AF3131" s="163"/>
      <c r="AG3131" s="163"/>
      <c r="AH3131" s="163"/>
      <c r="AI3131" s="163"/>
      <c r="AJ3131" s="163"/>
      <c r="AK3131" s="164"/>
      <c r="AL3131" s="139"/>
      <c r="AM3131" s="139"/>
      <c r="AN3131" s="139"/>
      <c r="AO3131" s="139"/>
      <c r="BB3131" s="165"/>
      <c r="BC3131" s="161"/>
      <c r="BD3131" s="166"/>
      <c r="BJ3131" s="165"/>
      <c r="BK3131" s="161"/>
      <c r="BL3131" s="166"/>
      <c r="CJ3131" s="413"/>
      <c r="CK3131" s="413"/>
      <c r="CO3131" s="141"/>
    </row>
    <row r="3132" spans="1:93" s="5" customFormat="1" x14ac:dyDescent="0.25">
      <c r="A3132" s="139"/>
      <c r="B3132" s="139"/>
      <c r="C3132" s="139"/>
      <c r="D3132" s="139"/>
      <c r="E3132" s="139"/>
      <c r="F3132" s="139"/>
      <c r="G3132" s="139"/>
      <c r="H3132" s="139"/>
      <c r="I3132" s="139"/>
      <c r="J3132" s="139"/>
      <c r="K3132" s="139"/>
      <c r="L3132" s="139"/>
      <c r="M3132" s="139"/>
      <c r="N3132" s="139"/>
      <c r="O3132" s="139"/>
      <c r="P3132" s="139"/>
      <c r="Q3132" s="139"/>
      <c r="R3132" s="139"/>
      <c r="S3132" s="139"/>
      <c r="T3132" s="139"/>
      <c r="U3132" s="139"/>
      <c r="V3132" s="139"/>
      <c r="W3132" s="139"/>
      <c r="X3132" s="139"/>
      <c r="Y3132" s="139"/>
      <c r="Z3132" s="139"/>
      <c r="AA3132" s="139"/>
      <c r="AB3132" s="139"/>
      <c r="AC3132" s="139"/>
      <c r="AD3132" s="139"/>
      <c r="AE3132" s="139"/>
      <c r="AF3132" s="163"/>
      <c r="AG3132" s="163"/>
      <c r="AH3132" s="163"/>
      <c r="AI3132" s="163"/>
      <c r="AJ3132" s="163"/>
      <c r="AK3132" s="164"/>
      <c r="AL3132" s="139"/>
      <c r="AM3132" s="139"/>
      <c r="AN3132" s="139"/>
      <c r="AO3132" s="139"/>
      <c r="BB3132" s="165"/>
      <c r="BC3132" s="161"/>
      <c r="BD3132" s="166"/>
      <c r="BJ3132" s="165"/>
      <c r="BK3132" s="161"/>
      <c r="BL3132" s="166"/>
      <c r="CJ3132" s="413"/>
      <c r="CK3132" s="413"/>
      <c r="CO3132" s="141"/>
    </row>
    <row r="3133" spans="1:93" s="5" customFormat="1" x14ac:dyDescent="0.25">
      <c r="A3133" s="139"/>
      <c r="B3133" s="139"/>
      <c r="C3133" s="139"/>
      <c r="D3133" s="139"/>
      <c r="E3133" s="139"/>
      <c r="F3133" s="139"/>
      <c r="G3133" s="139"/>
      <c r="H3133" s="139"/>
      <c r="I3133" s="139"/>
      <c r="J3133" s="139"/>
      <c r="K3133" s="139"/>
      <c r="L3133" s="139"/>
      <c r="M3133" s="139"/>
      <c r="N3133" s="139"/>
      <c r="O3133" s="139"/>
      <c r="P3133" s="139"/>
      <c r="Q3133" s="139"/>
      <c r="R3133" s="139"/>
      <c r="S3133" s="139"/>
      <c r="T3133" s="139"/>
      <c r="U3133" s="139"/>
      <c r="V3133" s="139"/>
      <c r="W3133" s="139"/>
      <c r="X3133" s="139"/>
      <c r="Y3133" s="139"/>
      <c r="Z3133" s="139"/>
      <c r="AA3133" s="139"/>
      <c r="AB3133" s="139"/>
      <c r="AC3133" s="139"/>
      <c r="AD3133" s="139"/>
      <c r="AE3133" s="139"/>
      <c r="AF3133" s="163"/>
      <c r="AG3133" s="163"/>
      <c r="AH3133" s="163"/>
      <c r="AI3133" s="163"/>
      <c r="AJ3133" s="163"/>
      <c r="AK3133" s="164"/>
      <c r="AL3133" s="139"/>
      <c r="AM3133" s="139"/>
      <c r="AN3133" s="139"/>
      <c r="AO3133" s="139"/>
      <c r="BB3133" s="165"/>
      <c r="BC3133" s="161"/>
      <c r="BD3133" s="166"/>
      <c r="BJ3133" s="165"/>
      <c r="BK3133" s="161"/>
      <c r="BL3133" s="166"/>
      <c r="CJ3133" s="413"/>
      <c r="CK3133" s="413"/>
      <c r="CO3133" s="141"/>
    </row>
    <row r="3134" spans="1:93" s="5" customFormat="1" x14ac:dyDescent="0.25">
      <c r="A3134" s="139"/>
      <c r="B3134" s="139"/>
      <c r="C3134" s="139"/>
      <c r="D3134" s="139"/>
      <c r="E3134" s="139"/>
      <c r="F3134" s="139"/>
      <c r="G3134" s="139"/>
      <c r="H3134" s="139"/>
      <c r="I3134" s="139"/>
      <c r="J3134" s="139"/>
      <c r="K3134" s="139"/>
      <c r="L3134" s="139"/>
      <c r="M3134" s="139"/>
      <c r="N3134" s="139"/>
      <c r="O3134" s="139"/>
      <c r="P3134" s="139"/>
      <c r="Q3134" s="139"/>
      <c r="R3134" s="139"/>
      <c r="S3134" s="139"/>
      <c r="T3134" s="139"/>
      <c r="U3134" s="139"/>
      <c r="V3134" s="139"/>
      <c r="W3134" s="139"/>
      <c r="X3134" s="139"/>
      <c r="Y3134" s="139"/>
      <c r="Z3134" s="139"/>
      <c r="AA3134" s="139"/>
      <c r="AB3134" s="139"/>
      <c r="AC3134" s="139"/>
      <c r="AD3134" s="139"/>
      <c r="AE3134" s="139"/>
      <c r="AF3134" s="163"/>
      <c r="AG3134" s="163"/>
      <c r="AH3134" s="163"/>
      <c r="AI3134" s="163"/>
      <c r="AJ3134" s="163"/>
      <c r="AK3134" s="164"/>
      <c r="AL3134" s="139"/>
      <c r="AM3134" s="139"/>
      <c r="AN3134" s="139"/>
      <c r="AO3134" s="139"/>
      <c r="BB3134" s="165"/>
      <c r="BC3134" s="161"/>
      <c r="BD3134" s="166"/>
      <c r="BJ3134" s="165"/>
      <c r="BK3134" s="161"/>
      <c r="BL3134" s="166"/>
      <c r="CJ3134" s="413"/>
      <c r="CK3134" s="413"/>
      <c r="CO3134" s="141"/>
    </row>
    <row r="3135" spans="1:93" s="5" customFormat="1" x14ac:dyDescent="0.25">
      <c r="A3135" s="139"/>
      <c r="B3135" s="139"/>
      <c r="C3135" s="139"/>
      <c r="D3135" s="139"/>
      <c r="E3135" s="139"/>
      <c r="F3135" s="139"/>
      <c r="G3135" s="139"/>
      <c r="H3135" s="139"/>
      <c r="I3135" s="139"/>
      <c r="J3135" s="139"/>
      <c r="K3135" s="139"/>
      <c r="L3135" s="139"/>
      <c r="M3135" s="139"/>
      <c r="N3135" s="139"/>
      <c r="O3135" s="139"/>
      <c r="P3135" s="139"/>
      <c r="Q3135" s="139"/>
      <c r="R3135" s="139"/>
      <c r="S3135" s="139"/>
      <c r="T3135" s="139"/>
      <c r="U3135" s="139"/>
      <c r="V3135" s="139"/>
      <c r="W3135" s="139"/>
      <c r="X3135" s="139"/>
      <c r="Y3135" s="139"/>
      <c r="Z3135" s="139"/>
      <c r="AA3135" s="139"/>
      <c r="AB3135" s="139"/>
      <c r="AC3135" s="139"/>
      <c r="AD3135" s="139"/>
      <c r="AE3135" s="139"/>
      <c r="AF3135" s="163"/>
      <c r="AG3135" s="163"/>
      <c r="AH3135" s="163"/>
      <c r="AI3135" s="163"/>
      <c r="AJ3135" s="163"/>
      <c r="AK3135" s="164"/>
      <c r="AL3135" s="139"/>
      <c r="AM3135" s="139"/>
      <c r="AN3135" s="139"/>
      <c r="AO3135" s="139"/>
      <c r="BB3135" s="165"/>
      <c r="BC3135" s="161"/>
      <c r="BD3135" s="166"/>
      <c r="BJ3135" s="165"/>
      <c r="BK3135" s="161"/>
      <c r="BL3135" s="166"/>
      <c r="CJ3135" s="413"/>
      <c r="CK3135" s="413"/>
      <c r="CO3135" s="141"/>
    </row>
    <row r="3136" spans="1:93" s="5" customFormat="1" x14ac:dyDescent="0.25">
      <c r="A3136" s="139"/>
      <c r="B3136" s="139"/>
      <c r="C3136" s="139"/>
      <c r="D3136" s="139"/>
      <c r="E3136" s="139"/>
      <c r="F3136" s="139"/>
      <c r="G3136" s="139"/>
      <c r="H3136" s="139"/>
      <c r="I3136" s="139"/>
      <c r="J3136" s="139"/>
      <c r="K3136" s="139"/>
      <c r="L3136" s="139"/>
      <c r="M3136" s="139"/>
      <c r="N3136" s="139"/>
      <c r="O3136" s="139"/>
      <c r="P3136" s="139"/>
      <c r="Q3136" s="139"/>
      <c r="R3136" s="139"/>
      <c r="S3136" s="139"/>
      <c r="T3136" s="139"/>
      <c r="U3136" s="139"/>
      <c r="V3136" s="139"/>
      <c r="W3136" s="139"/>
      <c r="X3136" s="139"/>
      <c r="Y3136" s="139"/>
      <c r="Z3136" s="139"/>
      <c r="AA3136" s="139"/>
      <c r="AB3136" s="139"/>
      <c r="AC3136" s="139"/>
      <c r="AD3136" s="139"/>
      <c r="AE3136" s="139"/>
      <c r="AF3136" s="163"/>
      <c r="AG3136" s="163"/>
      <c r="AH3136" s="163"/>
      <c r="AI3136" s="163"/>
      <c r="AJ3136" s="163"/>
      <c r="AK3136" s="164"/>
      <c r="AL3136" s="139"/>
      <c r="AM3136" s="139"/>
      <c r="AN3136" s="139"/>
      <c r="AO3136" s="139"/>
      <c r="BB3136" s="165"/>
      <c r="BC3136" s="161"/>
      <c r="BD3136" s="166"/>
      <c r="BJ3136" s="165"/>
      <c r="BK3136" s="161"/>
      <c r="BL3136" s="166"/>
      <c r="CJ3136" s="413"/>
      <c r="CK3136" s="413"/>
      <c r="CO3136" s="141"/>
    </row>
    <row r="3137" spans="1:93" s="5" customFormat="1" x14ac:dyDescent="0.25">
      <c r="A3137" s="139"/>
      <c r="B3137" s="139"/>
      <c r="C3137" s="139"/>
      <c r="D3137" s="139"/>
      <c r="E3137" s="139"/>
      <c r="F3137" s="139"/>
      <c r="G3137" s="139"/>
      <c r="H3137" s="139"/>
      <c r="I3137" s="139"/>
      <c r="J3137" s="139"/>
      <c r="K3137" s="139"/>
      <c r="L3137" s="139"/>
      <c r="M3137" s="139"/>
      <c r="N3137" s="139"/>
      <c r="O3137" s="139"/>
      <c r="P3137" s="139"/>
      <c r="Q3137" s="139"/>
      <c r="R3137" s="139"/>
      <c r="S3137" s="139"/>
      <c r="T3137" s="139"/>
      <c r="U3137" s="139"/>
      <c r="V3137" s="139"/>
      <c r="W3137" s="139"/>
      <c r="X3137" s="139"/>
      <c r="Y3137" s="139"/>
      <c r="Z3137" s="139"/>
      <c r="AA3137" s="139"/>
      <c r="AB3137" s="139"/>
      <c r="AC3137" s="139"/>
      <c r="AD3137" s="139"/>
      <c r="AE3137" s="139"/>
      <c r="AF3137" s="163"/>
      <c r="AG3137" s="163"/>
      <c r="AH3137" s="163"/>
      <c r="AI3137" s="163"/>
      <c r="AJ3137" s="163"/>
      <c r="AK3137" s="164"/>
      <c r="AL3137" s="139"/>
      <c r="AM3137" s="139"/>
      <c r="AN3137" s="139"/>
      <c r="AO3137" s="139"/>
      <c r="BB3137" s="165"/>
      <c r="BC3137" s="161"/>
      <c r="BD3137" s="166"/>
      <c r="BJ3137" s="165"/>
      <c r="BK3137" s="161"/>
      <c r="BL3137" s="166"/>
      <c r="CJ3137" s="413"/>
      <c r="CK3137" s="413"/>
      <c r="CO3137" s="141"/>
    </row>
    <row r="3138" spans="1:93" s="5" customFormat="1" x14ac:dyDescent="0.25">
      <c r="A3138" s="139"/>
      <c r="B3138" s="139"/>
      <c r="C3138" s="139"/>
      <c r="D3138" s="139"/>
      <c r="E3138" s="139"/>
      <c r="F3138" s="139"/>
      <c r="G3138" s="139"/>
      <c r="H3138" s="139"/>
      <c r="I3138" s="139"/>
      <c r="J3138" s="139"/>
      <c r="K3138" s="139"/>
      <c r="L3138" s="139"/>
      <c r="M3138" s="139"/>
      <c r="N3138" s="139"/>
      <c r="O3138" s="139"/>
      <c r="P3138" s="139"/>
      <c r="Q3138" s="139"/>
      <c r="R3138" s="139"/>
      <c r="S3138" s="139"/>
      <c r="T3138" s="139"/>
      <c r="U3138" s="139"/>
      <c r="V3138" s="139"/>
      <c r="W3138" s="139"/>
      <c r="X3138" s="139"/>
      <c r="Y3138" s="139"/>
      <c r="Z3138" s="139"/>
      <c r="AA3138" s="139"/>
      <c r="AB3138" s="139"/>
      <c r="AC3138" s="139"/>
      <c r="AD3138" s="139"/>
      <c r="AE3138" s="139"/>
      <c r="AF3138" s="163"/>
      <c r="AG3138" s="163"/>
      <c r="AH3138" s="163"/>
      <c r="AI3138" s="163"/>
      <c r="AJ3138" s="163"/>
      <c r="AK3138" s="164"/>
      <c r="AL3138" s="139"/>
      <c r="AM3138" s="139"/>
      <c r="AN3138" s="139"/>
      <c r="AO3138" s="139"/>
      <c r="BB3138" s="165"/>
      <c r="BC3138" s="161"/>
      <c r="BD3138" s="166"/>
      <c r="BJ3138" s="165"/>
      <c r="BK3138" s="161"/>
      <c r="BL3138" s="166"/>
      <c r="CJ3138" s="413"/>
      <c r="CK3138" s="413"/>
      <c r="CO3138" s="141"/>
    </row>
    <row r="3139" spans="1:93" s="5" customFormat="1" x14ac:dyDescent="0.25">
      <c r="A3139" s="139"/>
      <c r="B3139" s="139"/>
      <c r="C3139" s="139"/>
      <c r="D3139" s="139"/>
      <c r="E3139" s="139"/>
      <c r="F3139" s="139"/>
      <c r="G3139" s="139"/>
      <c r="H3139" s="139"/>
      <c r="I3139" s="139"/>
      <c r="J3139" s="139"/>
      <c r="K3139" s="139"/>
      <c r="L3139" s="139"/>
      <c r="M3139" s="139"/>
      <c r="N3139" s="139"/>
      <c r="O3139" s="139"/>
      <c r="P3139" s="139"/>
      <c r="Q3139" s="139"/>
      <c r="R3139" s="139"/>
      <c r="S3139" s="139"/>
      <c r="T3139" s="139"/>
      <c r="U3139" s="139"/>
      <c r="V3139" s="139"/>
      <c r="W3139" s="139"/>
      <c r="X3139" s="139"/>
      <c r="Y3139" s="139"/>
      <c r="Z3139" s="139"/>
      <c r="AA3139" s="139"/>
      <c r="AB3139" s="139"/>
      <c r="AC3139" s="139"/>
      <c r="AD3139" s="139"/>
      <c r="AE3139" s="139"/>
      <c r="AF3139" s="163"/>
      <c r="AG3139" s="163"/>
      <c r="AH3139" s="163"/>
      <c r="AI3139" s="163"/>
      <c r="AJ3139" s="163"/>
      <c r="AK3139" s="164"/>
      <c r="AL3139" s="139"/>
      <c r="AM3139" s="139"/>
      <c r="AN3139" s="139"/>
      <c r="AO3139" s="139"/>
      <c r="BB3139" s="165"/>
      <c r="BC3139" s="161"/>
      <c r="BD3139" s="166"/>
      <c r="BJ3139" s="165"/>
      <c r="BK3139" s="161"/>
      <c r="BL3139" s="166"/>
      <c r="CJ3139" s="413"/>
      <c r="CK3139" s="413"/>
      <c r="CO3139" s="141"/>
    </row>
    <row r="3140" spans="1:93" s="5" customFormat="1" x14ac:dyDescent="0.25">
      <c r="A3140" s="139"/>
      <c r="B3140" s="139"/>
      <c r="C3140" s="139"/>
      <c r="D3140" s="139"/>
      <c r="E3140" s="139"/>
      <c r="F3140" s="139"/>
      <c r="G3140" s="139"/>
      <c r="H3140" s="139"/>
      <c r="I3140" s="139"/>
      <c r="J3140" s="139"/>
      <c r="K3140" s="139"/>
      <c r="L3140" s="139"/>
      <c r="M3140" s="139"/>
      <c r="N3140" s="139"/>
      <c r="O3140" s="139"/>
      <c r="P3140" s="139"/>
      <c r="Q3140" s="139"/>
      <c r="R3140" s="139"/>
      <c r="S3140" s="139"/>
      <c r="T3140" s="139"/>
      <c r="U3140" s="139"/>
      <c r="V3140" s="139"/>
      <c r="W3140" s="139"/>
      <c r="X3140" s="139"/>
      <c r="Y3140" s="139"/>
      <c r="Z3140" s="139"/>
      <c r="AA3140" s="139"/>
      <c r="AB3140" s="139"/>
      <c r="AC3140" s="139"/>
      <c r="AD3140" s="139"/>
      <c r="AE3140" s="139"/>
      <c r="AF3140" s="163"/>
      <c r="AG3140" s="163"/>
      <c r="AH3140" s="163"/>
      <c r="AI3140" s="163"/>
      <c r="AJ3140" s="163"/>
      <c r="AK3140" s="164"/>
      <c r="AL3140" s="139"/>
      <c r="AM3140" s="139"/>
      <c r="AN3140" s="139"/>
      <c r="AO3140" s="139"/>
      <c r="BB3140" s="165"/>
      <c r="BC3140" s="161"/>
      <c r="BD3140" s="166"/>
      <c r="BJ3140" s="165"/>
      <c r="BK3140" s="161"/>
      <c r="BL3140" s="166"/>
      <c r="CJ3140" s="413"/>
      <c r="CK3140" s="413"/>
      <c r="CO3140" s="141"/>
    </row>
    <row r="3141" spans="1:93" s="5" customFormat="1" x14ac:dyDescent="0.25">
      <c r="A3141" s="139"/>
      <c r="B3141" s="139"/>
      <c r="C3141" s="139"/>
      <c r="D3141" s="139"/>
      <c r="E3141" s="139"/>
      <c r="F3141" s="139"/>
      <c r="G3141" s="139"/>
      <c r="H3141" s="139"/>
      <c r="I3141" s="139"/>
      <c r="J3141" s="139"/>
      <c r="K3141" s="139"/>
      <c r="L3141" s="139"/>
      <c r="M3141" s="139"/>
      <c r="N3141" s="139"/>
      <c r="O3141" s="139"/>
      <c r="P3141" s="139"/>
      <c r="Q3141" s="139"/>
      <c r="R3141" s="139"/>
      <c r="S3141" s="139"/>
      <c r="T3141" s="139"/>
      <c r="U3141" s="139"/>
      <c r="V3141" s="139"/>
      <c r="W3141" s="139"/>
      <c r="X3141" s="139"/>
      <c r="Y3141" s="139"/>
      <c r="Z3141" s="139"/>
      <c r="AA3141" s="139"/>
      <c r="AB3141" s="139"/>
      <c r="AC3141" s="139"/>
      <c r="AD3141" s="139"/>
      <c r="AE3141" s="139"/>
      <c r="AF3141" s="163"/>
      <c r="AG3141" s="163"/>
      <c r="AH3141" s="163"/>
      <c r="AI3141" s="163"/>
      <c r="AJ3141" s="163"/>
      <c r="AK3141" s="164"/>
      <c r="AL3141" s="139"/>
      <c r="AM3141" s="139"/>
      <c r="AN3141" s="139"/>
      <c r="AO3141" s="139"/>
      <c r="BB3141" s="165"/>
      <c r="BC3141" s="161"/>
      <c r="BD3141" s="166"/>
      <c r="BJ3141" s="165"/>
      <c r="BK3141" s="161"/>
      <c r="BL3141" s="166"/>
      <c r="CJ3141" s="413"/>
      <c r="CK3141" s="413"/>
      <c r="CO3141" s="141"/>
    </row>
    <row r="3142" spans="1:93" s="5" customFormat="1" x14ac:dyDescent="0.25">
      <c r="A3142" s="139"/>
      <c r="B3142" s="139"/>
      <c r="C3142" s="139"/>
      <c r="D3142" s="139"/>
      <c r="E3142" s="139"/>
      <c r="F3142" s="139"/>
      <c r="G3142" s="139"/>
      <c r="H3142" s="139"/>
      <c r="I3142" s="139"/>
      <c r="J3142" s="139"/>
      <c r="K3142" s="139"/>
      <c r="L3142" s="139"/>
      <c r="M3142" s="139"/>
      <c r="N3142" s="139"/>
      <c r="O3142" s="139"/>
      <c r="P3142" s="139"/>
      <c r="Q3142" s="139"/>
      <c r="R3142" s="139"/>
      <c r="S3142" s="139"/>
      <c r="T3142" s="139"/>
      <c r="U3142" s="139"/>
      <c r="V3142" s="139"/>
      <c r="W3142" s="139"/>
      <c r="X3142" s="139"/>
      <c r="Y3142" s="139"/>
      <c r="Z3142" s="139"/>
      <c r="AA3142" s="139"/>
      <c r="AB3142" s="139"/>
      <c r="AC3142" s="139"/>
      <c r="AD3142" s="139"/>
      <c r="AE3142" s="139"/>
      <c r="AF3142" s="163"/>
      <c r="AG3142" s="163"/>
      <c r="AH3142" s="163"/>
      <c r="AI3142" s="163"/>
      <c r="AJ3142" s="163"/>
      <c r="AK3142" s="164"/>
      <c r="AL3142" s="139"/>
      <c r="AM3142" s="139"/>
      <c r="AN3142" s="139"/>
      <c r="AO3142" s="139"/>
      <c r="BB3142" s="165"/>
      <c r="BC3142" s="161"/>
      <c r="BD3142" s="166"/>
      <c r="BJ3142" s="165"/>
      <c r="BK3142" s="161"/>
      <c r="BL3142" s="166"/>
      <c r="CJ3142" s="413"/>
      <c r="CK3142" s="413"/>
      <c r="CO3142" s="141"/>
    </row>
    <row r="3143" spans="1:93" s="5" customFormat="1" x14ac:dyDescent="0.25">
      <c r="A3143" s="139"/>
      <c r="B3143" s="139"/>
      <c r="C3143" s="139"/>
      <c r="D3143" s="139"/>
      <c r="E3143" s="139"/>
      <c r="F3143" s="139"/>
      <c r="G3143" s="139"/>
      <c r="H3143" s="139"/>
      <c r="I3143" s="139"/>
      <c r="J3143" s="139"/>
      <c r="K3143" s="139"/>
      <c r="L3143" s="139"/>
      <c r="M3143" s="139"/>
      <c r="N3143" s="139"/>
      <c r="O3143" s="139"/>
      <c r="P3143" s="139"/>
      <c r="Q3143" s="139"/>
      <c r="R3143" s="139"/>
      <c r="S3143" s="139"/>
      <c r="T3143" s="139"/>
      <c r="U3143" s="139"/>
      <c r="V3143" s="139"/>
      <c r="W3143" s="139"/>
      <c r="X3143" s="139"/>
      <c r="Y3143" s="139"/>
      <c r="Z3143" s="139"/>
      <c r="AA3143" s="139"/>
      <c r="AB3143" s="139"/>
      <c r="AC3143" s="139"/>
      <c r="AD3143" s="139"/>
      <c r="AE3143" s="139"/>
      <c r="AF3143" s="163"/>
      <c r="AG3143" s="163"/>
      <c r="AH3143" s="163"/>
      <c r="AI3143" s="163"/>
      <c r="AJ3143" s="163"/>
      <c r="AK3143" s="164"/>
      <c r="AL3143" s="139"/>
      <c r="AM3143" s="139"/>
      <c r="AN3143" s="139"/>
      <c r="AO3143" s="139"/>
      <c r="BB3143" s="165"/>
      <c r="BC3143" s="161"/>
      <c r="BD3143" s="166"/>
      <c r="BJ3143" s="165"/>
      <c r="BK3143" s="161"/>
      <c r="BL3143" s="166"/>
      <c r="CJ3143" s="413"/>
      <c r="CK3143" s="413"/>
      <c r="CO3143" s="141"/>
    </row>
    <row r="3144" spans="1:93" s="5" customFormat="1" x14ac:dyDescent="0.25">
      <c r="A3144" s="139"/>
      <c r="B3144" s="139"/>
      <c r="C3144" s="139"/>
      <c r="D3144" s="139"/>
      <c r="E3144" s="139"/>
      <c r="F3144" s="139"/>
      <c r="G3144" s="139"/>
      <c r="H3144" s="139"/>
      <c r="I3144" s="139"/>
      <c r="J3144" s="139"/>
      <c r="K3144" s="139"/>
      <c r="L3144" s="139"/>
      <c r="M3144" s="139"/>
      <c r="N3144" s="139"/>
      <c r="O3144" s="139"/>
      <c r="P3144" s="139"/>
      <c r="Q3144" s="139"/>
      <c r="R3144" s="139"/>
      <c r="S3144" s="139"/>
      <c r="T3144" s="139"/>
      <c r="U3144" s="139"/>
      <c r="V3144" s="139"/>
      <c r="W3144" s="139"/>
      <c r="X3144" s="139"/>
      <c r="Y3144" s="139"/>
      <c r="Z3144" s="139"/>
      <c r="AA3144" s="139"/>
      <c r="AB3144" s="139"/>
      <c r="AC3144" s="139"/>
      <c r="AD3144" s="139"/>
      <c r="AE3144" s="139"/>
      <c r="AF3144" s="163"/>
      <c r="AG3144" s="163"/>
      <c r="AH3144" s="163"/>
      <c r="AI3144" s="163"/>
      <c r="AJ3144" s="163"/>
      <c r="AK3144" s="164"/>
      <c r="AL3144" s="139"/>
      <c r="AM3144" s="139"/>
      <c r="AN3144" s="139"/>
      <c r="AO3144" s="139"/>
      <c r="BB3144" s="165"/>
      <c r="BC3144" s="161"/>
      <c r="BD3144" s="166"/>
      <c r="BJ3144" s="165"/>
      <c r="BK3144" s="161"/>
      <c r="BL3144" s="166"/>
      <c r="CJ3144" s="413"/>
      <c r="CK3144" s="413"/>
      <c r="CO3144" s="141"/>
    </row>
    <row r="3145" spans="1:93" s="5" customFormat="1" x14ac:dyDescent="0.25">
      <c r="A3145" s="139"/>
      <c r="B3145" s="139"/>
      <c r="C3145" s="139"/>
      <c r="D3145" s="139"/>
      <c r="E3145" s="139"/>
      <c r="F3145" s="139"/>
      <c r="G3145" s="139"/>
      <c r="H3145" s="139"/>
      <c r="I3145" s="139"/>
      <c r="J3145" s="139"/>
      <c r="K3145" s="139"/>
      <c r="L3145" s="139"/>
      <c r="M3145" s="139"/>
      <c r="N3145" s="139"/>
      <c r="O3145" s="139"/>
      <c r="P3145" s="139"/>
      <c r="Q3145" s="139"/>
      <c r="R3145" s="139"/>
      <c r="S3145" s="139"/>
      <c r="T3145" s="139"/>
      <c r="U3145" s="139"/>
      <c r="V3145" s="139"/>
      <c r="W3145" s="139"/>
      <c r="X3145" s="139"/>
      <c r="Y3145" s="139"/>
      <c r="Z3145" s="139"/>
      <c r="AA3145" s="139"/>
      <c r="AB3145" s="139"/>
      <c r="AC3145" s="139"/>
      <c r="AD3145" s="139"/>
      <c r="AE3145" s="139"/>
      <c r="AF3145" s="163"/>
      <c r="AG3145" s="163"/>
      <c r="AH3145" s="163"/>
      <c r="AI3145" s="163"/>
      <c r="AJ3145" s="163"/>
      <c r="AK3145" s="164"/>
      <c r="AL3145" s="139"/>
      <c r="AM3145" s="139"/>
      <c r="AN3145" s="139"/>
      <c r="AO3145" s="139"/>
      <c r="BB3145" s="165"/>
      <c r="BC3145" s="161"/>
      <c r="BD3145" s="166"/>
      <c r="BJ3145" s="165"/>
      <c r="BK3145" s="161"/>
      <c r="BL3145" s="166"/>
      <c r="CJ3145" s="413"/>
      <c r="CK3145" s="413"/>
      <c r="CO3145" s="141"/>
    </row>
    <row r="3146" spans="1:93" s="5" customFormat="1" x14ac:dyDescent="0.25">
      <c r="A3146" s="139"/>
      <c r="B3146" s="139"/>
      <c r="C3146" s="139"/>
      <c r="D3146" s="139"/>
      <c r="E3146" s="139"/>
      <c r="F3146" s="139"/>
      <c r="G3146" s="139"/>
      <c r="H3146" s="139"/>
      <c r="I3146" s="139"/>
      <c r="J3146" s="139"/>
      <c r="K3146" s="139"/>
      <c r="L3146" s="139"/>
      <c r="M3146" s="139"/>
      <c r="N3146" s="139"/>
      <c r="O3146" s="139"/>
      <c r="P3146" s="139"/>
      <c r="Q3146" s="139"/>
      <c r="R3146" s="139"/>
      <c r="S3146" s="139"/>
      <c r="T3146" s="139"/>
      <c r="U3146" s="139"/>
      <c r="V3146" s="139"/>
      <c r="W3146" s="139"/>
      <c r="X3146" s="139"/>
      <c r="Y3146" s="139"/>
      <c r="Z3146" s="139"/>
      <c r="AA3146" s="139"/>
      <c r="AB3146" s="139"/>
      <c r="AC3146" s="139"/>
      <c r="AD3146" s="139"/>
      <c r="AE3146" s="139"/>
      <c r="AF3146" s="163"/>
      <c r="AG3146" s="163"/>
      <c r="AH3146" s="163"/>
      <c r="AI3146" s="163"/>
      <c r="AJ3146" s="163"/>
      <c r="AK3146" s="164"/>
      <c r="AL3146" s="139"/>
      <c r="AM3146" s="139"/>
      <c r="AN3146" s="139"/>
      <c r="AO3146" s="139"/>
      <c r="BB3146" s="165"/>
      <c r="BC3146" s="161"/>
      <c r="BD3146" s="166"/>
      <c r="BJ3146" s="165"/>
      <c r="BK3146" s="161"/>
      <c r="BL3146" s="166"/>
      <c r="CJ3146" s="413"/>
      <c r="CK3146" s="413"/>
      <c r="CO3146" s="141"/>
    </row>
    <row r="3147" spans="1:93" s="5" customFormat="1" x14ac:dyDescent="0.25">
      <c r="A3147" s="139"/>
      <c r="B3147" s="139"/>
      <c r="C3147" s="139"/>
      <c r="D3147" s="139"/>
      <c r="E3147" s="139"/>
      <c r="F3147" s="139"/>
      <c r="G3147" s="139"/>
      <c r="H3147" s="139"/>
      <c r="I3147" s="139"/>
      <c r="J3147" s="139"/>
      <c r="K3147" s="139"/>
      <c r="L3147" s="139"/>
      <c r="M3147" s="139"/>
      <c r="N3147" s="139"/>
      <c r="O3147" s="139"/>
      <c r="P3147" s="139"/>
      <c r="Q3147" s="139"/>
      <c r="R3147" s="139"/>
      <c r="S3147" s="139"/>
      <c r="T3147" s="139"/>
      <c r="U3147" s="139"/>
      <c r="V3147" s="139"/>
      <c r="W3147" s="139"/>
      <c r="X3147" s="139"/>
      <c r="Y3147" s="139"/>
      <c r="Z3147" s="139"/>
      <c r="AA3147" s="139"/>
      <c r="AB3147" s="139"/>
      <c r="AC3147" s="139"/>
      <c r="AD3147" s="139"/>
      <c r="AE3147" s="139"/>
      <c r="AF3147" s="163"/>
      <c r="AG3147" s="163"/>
      <c r="AH3147" s="163"/>
      <c r="AI3147" s="163"/>
      <c r="AJ3147" s="163"/>
      <c r="AK3147" s="164"/>
      <c r="AL3147" s="139"/>
      <c r="AM3147" s="139"/>
      <c r="AN3147" s="139"/>
      <c r="AO3147" s="139"/>
      <c r="BB3147" s="165"/>
      <c r="BC3147" s="161"/>
      <c r="BD3147" s="166"/>
      <c r="BJ3147" s="165"/>
      <c r="BK3147" s="161"/>
      <c r="BL3147" s="166"/>
      <c r="CJ3147" s="413"/>
      <c r="CK3147" s="413"/>
      <c r="CO3147" s="141"/>
    </row>
    <row r="3148" spans="1:93" s="5" customFormat="1" x14ac:dyDescent="0.25">
      <c r="A3148" s="139"/>
      <c r="B3148" s="139"/>
      <c r="C3148" s="139"/>
      <c r="D3148" s="139"/>
      <c r="E3148" s="139"/>
      <c r="F3148" s="139"/>
      <c r="G3148" s="139"/>
      <c r="H3148" s="139"/>
      <c r="I3148" s="139"/>
      <c r="J3148" s="139"/>
      <c r="K3148" s="139"/>
      <c r="L3148" s="139"/>
      <c r="M3148" s="139"/>
      <c r="N3148" s="139"/>
      <c r="O3148" s="139"/>
      <c r="P3148" s="139"/>
      <c r="Q3148" s="139"/>
      <c r="R3148" s="139"/>
      <c r="S3148" s="139"/>
      <c r="T3148" s="139"/>
      <c r="U3148" s="139"/>
      <c r="V3148" s="139"/>
      <c r="W3148" s="139"/>
      <c r="X3148" s="139"/>
      <c r="Y3148" s="139"/>
      <c r="Z3148" s="139"/>
      <c r="AA3148" s="139"/>
      <c r="AB3148" s="139"/>
      <c r="AC3148" s="139"/>
      <c r="AD3148" s="139"/>
      <c r="AE3148" s="139"/>
      <c r="AF3148" s="163"/>
      <c r="AG3148" s="163"/>
      <c r="AH3148" s="163"/>
      <c r="AI3148" s="163"/>
      <c r="AJ3148" s="163"/>
      <c r="AK3148" s="164"/>
      <c r="AL3148" s="139"/>
      <c r="AM3148" s="139"/>
      <c r="AN3148" s="139"/>
      <c r="AO3148" s="139"/>
      <c r="BB3148" s="165"/>
      <c r="BC3148" s="161"/>
      <c r="BD3148" s="166"/>
      <c r="BJ3148" s="165"/>
      <c r="BK3148" s="161"/>
      <c r="BL3148" s="166"/>
      <c r="CJ3148" s="413"/>
      <c r="CK3148" s="413"/>
      <c r="CO3148" s="141"/>
    </row>
    <row r="3149" spans="1:93" s="5" customFormat="1" x14ac:dyDescent="0.25">
      <c r="A3149" s="139"/>
      <c r="B3149" s="139"/>
      <c r="C3149" s="139"/>
      <c r="D3149" s="139"/>
      <c r="E3149" s="139"/>
      <c r="F3149" s="139"/>
      <c r="G3149" s="139"/>
      <c r="H3149" s="139"/>
      <c r="I3149" s="139"/>
      <c r="J3149" s="139"/>
      <c r="K3149" s="139"/>
      <c r="L3149" s="139"/>
      <c r="M3149" s="139"/>
      <c r="N3149" s="139"/>
      <c r="O3149" s="139"/>
      <c r="P3149" s="139"/>
      <c r="Q3149" s="139"/>
      <c r="R3149" s="139"/>
      <c r="S3149" s="139"/>
      <c r="T3149" s="139"/>
      <c r="U3149" s="139"/>
      <c r="V3149" s="139"/>
      <c r="W3149" s="139"/>
      <c r="X3149" s="139"/>
      <c r="Y3149" s="139"/>
      <c r="Z3149" s="139"/>
      <c r="AA3149" s="139"/>
      <c r="AB3149" s="139"/>
      <c r="AC3149" s="139"/>
      <c r="AD3149" s="139"/>
      <c r="AE3149" s="139"/>
      <c r="AF3149" s="163"/>
      <c r="AG3149" s="163"/>
      <c r="AH3149" s="163"/>
      <c r="AI3149" s="163"/>
      <c r="AJ3149" s="163"/>
      <c r="AK3149" s="164"/>
      <c r="AL3149" s="139"/>
      <c r="AM3149" s="139"/>
      <c r="AN3149" s="139"/>
      <c r="AO3149" s="139"/>
      <c r="BB3149" s="165"/>
      <c r="BC3149" s="161"/>
      <c r="BD3149" s="166"/>
      <c r="BJ3149" s="165"/>
      <c r="BK3149" s="161"/>
      <c r="BL3149" s="166"/>
      <c r="CJ3149" s="413"/>
      <c r="CK3149" s="413"/>
      <c r="CO3149" s="141"/>
    </row>
    <row r="3150" spans="1:93" s="5" customFormat="1" x14ac:dyDescent="0.25">
      <c r="A3150" s="139"/>
      <c r="B3150" s="139"/>
      <c r="C3150" s="139"/>
      <c r="D3150" s="139"/>
      <c r="E3150" s="139"/>
      <c r="F3150" s="139"/>
      <c r="G3150" s="139"/>
      <c r="H3150" s="139"/>
      <c r="I3150" s="139"/>
      <c r="J3150" s="139"/>
      <c r="K3150" s="139"/>
      <c r="L3150" s="139"/>
      <c r="M3150" s="139"/>
      <c r="N3150" s="139"/>
      <c r="O3150" s="139"/>
      <c r="P3150" s="139"/>
      <c r="Q3150" s="139"/>
      <c r="R3150" s="139"/>
      <c r="S3150" s="139"/>
      <c r="T3150" s="139"/>
      <c r="U3150" s="139"/>
      <c r="V3150" s="139"/>
      <c r="W3150" s="139"/>
      <c r="X3150" s="139"/>
      <c r="Y3150" s="139"/>
      <c r="Z3150" s="139"/>
      <c r="AA3150" s="139"/>
      <c r="AB3150" s="139"/>
      <c r="AC3150" s="139"/>
      <c r="AD3150" s="139"/>
      <c r="AE3150" s="139"/>
      <c r="AF3150" s="163"/>
      <c r="AG3150" s="163"/>
      <c r="AH3150" s="163"/>
      <c r="AI3150" s="163"/>
      <c r="AJ3150" s="163"/>
      <c r="AK3150" s="164"/>
      <c r="AL3150" s="139"/>
      <c r="AM3150" s="139"/>
      <c r="AN3150" s="139"/>
      <c r="AO3150" s="139"/>
      <c r="BB3150" s="165"/>
      <c r="BC3150" s="161"/>
      <c r="BD3150" s="166"/>
      <c r="BJ3150" s="165"/>
      <c r="BK3150" s="161"/>
      <c r="BL3150" s="166"/>
      <c r="CJ3150" s="413"/>
      <c r="CK3150" s="413"/>
      <c r="CO3150" s="141"/>
    </row>
    <row r="3151" spans="1:93" s="5" customFormat="1" x14ac:dyDescent="0.25">
      <c r="A3151" s="139"/>
      <c r="B3151" s="139"/>
      <c r="C3151" s="139"/>
      <c r="D3151" s="139"/>
      <c r="E3151" s="139"/>
      <c r="F3151" s="139"/>
      <c r="G3151" s="139"/>
      <c r="H3151" s="139"/>
      <c r="I3151" s="139"/>
      <c r="J3151" s="139"/>
      <c r="K3151" s="139"/>
      <c r="L3151" s="139"/>
      <c r="M3151" s="139"/>
      <c r="N3151" s="139"/>
      <c r="O3151" s="139"/>
      <c r="P3151" s="139"/>
      <c r="Q3151" s="139"/>
      <c r="R3151" s="139"/>
      <c r="S3151" s="139"/>
      <c r="T3151" s="139"/>
      <c r="U3151" s="139"/>
      <c r="V3151" s="139"/>
      <c r="W3151" s="139"/>
      <c r="X3151" s="139"/>
      <c r="Y3151" s="139"/>
      <c r="Z3151" s="139"/>
      <c r="AA3151" s="139"/>
      <c r="AB3151" s="139"/>
      <c r="AC3151" s="139"/>
      <c r="AD3151" s="139"/>
      <c r="AE3151" s="139"/>
      <c r="AF3151" s="163"/>
      <c r="AG3151" s="163"/>
      <c r="AH3151" s="163"/>
      <c r="AI3151" s="163"/>
      <c r="AJ3151" s="163"/>
      <c r="AK3151" s="164"/>
      <c r="AL3151" s="139"/>
      <c r="AM3151" s="139"/>
      <c r="AN3151" s="139"/>
      <c r="AO3151" s="139"/>
      <c r="BB3151" s="165"/>
      <c r="BC3151" s="161"/>
      <c r="BD3151" s="166"/>
      <c r="BJ3151" s="165"/>
      <c r="BK3151" s="161"/>
      <c r="BL3151" s="166"/>
      <c r="CJ3151" s="413"/>
      <c r="CK3151" s="413"/>
      <c r="CO3151" s="141"/>
    </row>
    <row r="3152" spans="1:93" s="5" customFormat="1" x14ac:dyDescent="0.25">
      <c r="A3152" s="139"/>
      <c r="B3152" s="139"/>
      <c r="C3152" s="139"/>
      <c r="D3152" s="139"/>
      <c r="E3152" s="139"/>
      <c r="F3152" s="139"/>
      <c r="G3152" s="139"/>
      <c r="H3152" s="139"/>
      <c r="I3152" s="139"/>
      <c r="J3152" s="139"/>
      <c r="K3152" s="139"/>
      <c r="L3152" s="139"/>
      <c r="M3152" s="139"/>
      <c r="N3152" s="139"/>
      <c r="O3152" s="139"/>
      <c r="P3152" s="139"/>
      <c r="Q3152" s="139"/>
      <c r="R3152" s="139"/>
      <c r="S3152" s="139"/>
      <c r="T3152" s="139"/>
      <c r="U3152" s="139"/>
      <c r="V3152" s="139"/>
      <c r="W3152" s="139"/>
      <c r="X3152" s="139"/>
      <c r="Y3152" s="139"/>
      <c r="Z3152" s="139"/>
      <c r="AA3152" s="139"/>
      <c r="AB3152" s="139"/>
      <c r="AC3152" s="139"/>
      <c r="AD3152" s="139"/>
      <c r="AE3152" s="139"/>
      <c r="AF3152" s="163"/>
      <c r="AG3152" s="163"/>
      <c r="AH3152" s="163"/>
      <c r="AI3152" s="163"/>
      <c r="AJ3152" s="163"/>
      <c r="AK3152" s="164"/>
      <c r="AL3152" s="139"/>
      <c r="AM3152" s="139"/>
      <c r="AN3152" s="139"/>
      <c r="AO3152" s="139"/>
      <c r="BB3152" s="165"/>
      <c r="BC3152" s="161"/>
      <c r="BD3152" s="166"/>
      <c r="BJ3152" s="165"/>
      <c r="BK3152" s="161"/>
      <c r="BL3152" s="166"/>
      <c r="CJ3152" s="413"/>
      <c r="CK3152" s="413"/>
      <c r="CO3152" s="141"/>
    </row>
    <row r="3153" spans="1:93" s="5" customFormat="1" x14ac:dyDescent="0.25">
      <c r="A3153" s="139"/>
      <c r="B3153" s="139"/>
      <c r="C3153" s="139"/>
      <c r="D3153" s="139"/>
      <c r="E3153" s="139"/>
      <c r="F3153" s="139"/>
      <c r="G3153" s="139"/>
      <c r="H3153" s="139"/>
      <c r="I3153" s="139"/>
      <c r="J3153" s="139"/>
      <c r="K3153" s="139"/>
      <c r="L3153" s="139"/>
      <c r="M3153" s="139"/>
      <c r="N3153" s="139"/>
      <c r="O3153" s="139"/>
      <c r="P3153" s="139"/>
      <c r="Q3153" s="139"/>
      <c r="R3153" s="139"/>
      <c r="S3153" s="139"/>
      <c r="T3153" s="139"/>
      <c r="U3153" s="139"/>
      <c r="V3153" s="139"/>
      <c r="W3153" s="139"/>
      <c r="X3153" s="139"/>
      <c r="Y3153" s="139"/>
      <c r="Z3153" s="139"/>
      <c r="AA3153" s="139"/>
      <c r="AB3153" s="139"/>
      <c r="AC3153" s="139"/>
      <c r="AD3153" s="139"/>
      <c r="AE3153" s="139"/>
      <c r="AF3153" s="163"/>
      <c r="AG3153" s="163"/>
      <c r="AH3153" s="163"/>
      <c r="AI3153" s="163"/>
      <c r="AJ3153" s="163"/>
      <c r="AK3153" s="164"/>
      <c r="AL3153" s="139"/>
      <c r="AM3153" s="139"/>
      <c r="AN3153" s="139"/>
      <c r="AO3153" s="139"/>
      <c r="BB3153" s="165"/>
      <c r="BC3153" s="161"/>
      <c r="BD3153" s="166"/>
      <c r="BJ3153" s="165"/>
      <c r="BK3153" s="161"/>
      <c r="BL3153" s="166"/>
      <c r="CJ3153" s="413"/>
      <c r="CK3153" s="413"/>
      <c r="CO3153" s="141"/>
    </row>
    <row r="3154" spans="1:93" s="5" customFormat="1" x14ac:dyDescent="0.25">
      <c r="A3154" s="139"/>
      <c r="B3154" s="139"/>
      <c r="C3154" s="139"/>
      <c r="D3154" s="139"/>
      <c r="E3154" s="139"/>
      <c r="F3154" s="139"/>
      <c r="G3154" s="139"/>
      <c r="H3154" s="139"/>
      <c r="I3154" s="139"/>
      <c r="J3154" s="139"/>
      <c r="K3154" s="139"/>
      <c r="L3154" s="139"/>
      <c r="M3154" s="139"/>
      <c r="N3154" s="139"/>
      <c r="O3154" s="139"/>
      <c r="P3154" s="139"/>
      <c r="Q3154" s="139"/>
      <c r="R3154" s="139"/>
      <c r="S3154" s="139"/>
      <c r="T3154" s="139"/>
      <c r="U3154" s="139"/>
      <c r="V3154" s="139"/>
      <c r="W3154" s="139"/>
      <c r="X3154" s="139"/>
      <c r="Y3154" s="139"/>
      <c r="Z3154" s="139"/>
      <c r="AA3154" s="139"/>
      <c r="AB3154" s="139"/>
      <c r="AC3154" s="139"/>
      <c r="AD3154" s="139"/>
      <c r="AE3154" s="139"/>
      <c r="AF3154" s="163"/>
      <c r="AG3154" s="163"/>
      <c r="AH3154" s="163"/>
      <c r="AI3154" s="163"/>
      <c r="AJ3154" s="163"/>
      <c r="AK3154" s="164"/>
      <c r="AL3154" s="139"/>
      <c r="AM3154" s="139"/>
      <c r="AN3154" s="139"/>
      <c r="AO3154" s="139"/>
      <c r="BB3154" s="165"/>
      <c r="BC3154" s="161"/>
      <c r="BD3154" s="166"/>
      <c r="BJ3154" s="165"/>
      <c r="BK3154" s="161"/>
      <c r="BL3154" s="166"/>
      <c r="CJ3154" s="413"/>
      <c r="CK3154" s="413"/>
      <c r="CO3154" s="141"/>
    </row>
    <row r="3155" spans="1:93" s="5" customFormat="1" x14ac:dyDescent="0.25">
      <c r="A3155" s="139"/>
      <c r="B3155" s="139"/>
      <c r="C3155" s="139"/>
      <c r="D3155" s="139"/>
      <c r="E3155" s="139"/>
      <c r="F3155" s="139"/>
      <c r="G3155" s="139"/>
      <c r="H3155" s="139"/>
      <c r="I3155" s="139"/>
      <c r="J3155" s="139"/>
      <c r="K3155" s="139"/>
      <c r="L3155" s="139"/>
      <c r="M3155" s="139"/>
      <c r="N3155" s="139"/>
      <c r="O3155" s="139"/>
      <c r="P3155" s="139"/>
      <c r="Q3155" s="139"/>
      <c r="R3155" s="139"/>
      <c r="S3155" s="139"/>
      <c r="T3155" s="139"/>
      <c r="U3155" s="139"/>
      <c r="V3155" s="139"/>
      <c r="W3155" s="139"/>
      <c r="X3155" s="139"/>
      <c r="Y3155" s="139"/>
      <c r="Z3155" s="139"/>
      <c r="AA3155" s="139"/>
      <c r="AB3155" s="139"/>
      <c r="AC3155" s="139"/>
      <c r="AD3155" s="139"/>
      <c r="AE3155" s="139"/>
      <c r="AF3155" s="163"/>
      <c r="AG3155" s="163"/>
      <c r="AH3155" s="163"/>
      <c r="AI3155" s="163"/>
      <c r="AJ3155" s="163"/>
      <c r="AK3155" s="164"/>
      <c r="AL3155" s="139"/>
      <c r="AM3155" s="139"/>
      <c r="AN3155" s="139"/>
      <c r="AO3155" s="139"/>
      <c r="BB3155" s="165"/>
      <c r="BC3155" s="161"/>
      <c r="BD3155" s="166"/>
      <c r="BJ3155" s="165"/>
      <c r="BK3155" s="161"/>
      <c r="BL3155" s="166"/>
      <c r="CJ3155" s="413"/>
      <c r="CK3155" s="413"/>
      <c r="CO3155" s="141"/>
    </row>
    <row r="3156" spans="1:93" s="5" customFormat="1" x14ac:dyDescent="0.25">
      <c r="A3156" s="139"/>
      <c r="B3156" s="139"/>
      <c r="C3156" s="139"/>
      <c r="D3156" s="139"/>
      <c r="E3156" s="139"/>
      <c r="F3156" s="139"/>
      <c r="G3156" s="139"/>
      <c r="H3156" s="139"/>
      <c r="I3156" s="139"/>
      <c r="J3156" s="139"/>
      <c r="K3156" s="139"/>
      <c r="L3156" s="139"/>
      <c r="M3156" s="139"/>
      <c r="N3156" s="139"/>
      <c r="O3156" s="139"/>
      <c r="P3156" s="139"/>
      <c r="Q3156" s="139"/>
      <c r="R3156" s="139"/>
      <c r="S3156" s="139"/>
      <c r="T3156" s="139"/>
      <c r="U3156" s="139"/>
      <c r="V3156" s="139"/>
      <c r="W3156" s="139"/>
      <c r="X3156" s="139"/>
      <c r="Y3156" s="139"/>
      <c r="Z3156" s="139"/>
      <c r="AA3156" s="139"/>
      <c r="AB3156" s="139"/>
      <c r="AC3156" s="139"/>
      <c r="AD3156" s="139"/>
      <c r="AE3156" s="139"/>
      <c r="AF3156" s="163"/>
      <c r="AG3156" s="163"/>
      <c r="AH3156" s="163"/>
      <c r="AI3156" s="163"/>
      <c r="AJ3156" s="163"/>
      <c r="AK3156" s="164"/>
      <c r="AL3156" s="139"/>
      <c r="AM3156" s="139"/>
      <c r="AN3156" s="139"/>
      <c r="AO3156" s="139"/>
      <c r="BB3156" s="165"/>
      <c r="BC3156" s="161"/>
      <c r="BD3156" s="166"/>
      <c r="BJ3156" s="165"/>
      <c r="BK3156" s="161"/>
      <c r="BL3156" s="166"/>
      <c r="CJ3156" s="413"/>
      <c r="CK3156" s="413"/>
      <c r="CO3156" s="141"/>
    </row>
    <row r="3157" spans="1:93" s="5" customFormat="1" x14ac:dyDescent="0.25">
      <c r="A3157" s="139"/>
      <c r="B3157" s="139"/>
      <c r="C3157" s="139"/>
      <c r="D3157" s="139"/>
      <c r="E3157" s="139"/>
      <c r="F3157" s="139"/>
      <c r="G3157" s="139"/>
      <c r="H3157" s="139"/>
      <c r="I3157" s="139"/>
      <c r="J3157" s="139"/>
      <c r="K3157" s="139"/>
      <c r="L3157" s="139"/>
      <c r="M3157" s="139"/>
      <c r="N3157" s="139"/>
      <c r="O3157" s="139"/>
      <c r="P3157" s="139"/>
      <c r="Q3157" s="139"/>
      <c r="R3157" s="139"/>
      <c r="S3157" s="139"/>
      <c r="T3157" s="139"/>
      <c r="U3157" s="139"/>
      <c r="V3157" s="139"/>
      <c r="W3157" s="139"/>
      <c r="X3157" s="139"/>
      <c r="Y3157" s="139"/>
      <c r="Z3157" s="139"/>
      <c r="AA3157" s="139"/>
      <c r="AB3157" s="139"/>
      <c r="AC3157" s="139"/>
      <c r="AD3157" s="139"/>
      <c r="AE3157" s="139"/>
      <c r="AF3157" s="163"/>
      <c r="AG3157" s="163"/>
      <c r="AH3157" s="163"/>
      <c r="AI3157" s="163"/>
      <c r="AJ3157" s="163"/>
      <c r="AK3157" s="164"/>
      <c r="AL3157" s="139"/>
      <c r="AM3157" s="139"/>
      <c r="AN3157" s="139"/>
      <c r="AO3157" s="139"/>
      <c r="BB3157" s="165"/>
      <c r="BC3157" s="161"/>
      <c r="BD3157" s="166"/>
      <c r="BJ3157" s="165"/>
      <c r="BK3157" s="161"/>
      <c r="BL3157" s="166"/>
      <c r="CJ3157" s="413"/>
      <c r="CK3157" s="413"/>
      <c r="CO3157" s="141"/>
    </row>
    <row r="3158" spans="1:93" s="5" customFormat="1" x14ac:dyDescent="0.25">
      <c r="A3158" s="139"/>
      <c r="B3158" s="139"/>
      <c r="C3158" s="139"/>
      <c r="D3158" s="139"/>
      <c r="E3158" s="139"/>
      <c r="F3158" s="139"/>
      <c r="G3158" s="139"/>
      <c r="H3158" s="139"/>
      <c r="I3158" s="139"/>
      <c r="J3158" s="139"/>
      <c r="K3158" s="139"/>
      <c r="L3158" s="139"/>
      <c r="M3158" s="139"/>
      <c r="N3158" s="139"/>
      <c r="O3158" s="139"/>
      <c r="P3158" s="139"/>
      <c r="Q3158" s="139"/>
      <c r="R3158" s="139"/>
      <c r="S3158" s="139"/>
      <c r="T3158" s="139"/>
      <c r="U3158" s="139"/>
      <c r="V3158" s="139"/>
      <c r="W3158" s="139"/>
      <c r="X3158" s="139"/>
      <c r="Y3158" s="139"/>
      <c r="Z3158" s="139"/>
      <c r="AA3158" s="139"/>
      <c r="AB3158" s="139"/>
      <c r="AC3158" s="139"/>
      <c r="AD3158" s="139"/>
      <c r="AE3158" s="139"/>
      <c r="AF3158" s="163"/>
      <c r="AG3158" s="163"/>
      <c r="AH3158" s="163"/>
      <c r="AI3158" s="163"/>
      <c r="AJ3158" s="163"/>
      <c r="AK3158" s="164"/>
      <c r="AL3158" s="139"/>
      <c r="AM3158" s="139"/>
      <c r="AN3158" s="139"/>
      <c r="AO3158" s="139"/>
      <c r="BB3158" s="165"/>
      <c r="BC3158" s="161"/>
      <c r="BD3158" s="166"/>
      <c r="BJ3158" s="165"/>
      <c r="BK3158" s="161"/>
      <c r="BL3158" s="166"/>
      <c r="CJ3158" s="413"/>
      <c r="CK3158" s="413"/>
      <c r="CO3158" s="141"/>
    </row>
    <row r="3159" spans="1:93" s="5" customFormat="1" x14ac:dyDescent="0.25">
      <c r="A3159" s="139"/>
      <c r="B3159" s="139"/>
      <c r="C3159" s="139"/>
      <c r="D3159" s="139"/>
      <c r="E3159" s="139"/>
      <c r="F3159" s="139"/>
      <c r="G3159" s="139"/>
      <c r="H3159" s="139"/>
      <c r="I3159" s="139"/>
      <c r="J3159" s="139"/>
      <c r="K3159" s="139"/>
      <c r="L3159" s="139"/>
      <c r="M3159" s="139"/>
      <c r="N3159" s="139"/>
      <c r="O3159" s="139"/>
      <c r="P3159" s="139"/>
      <c r="Q3159" s="139"/>
      <c r="R3159" s="139"/>
      <c r="S3159" s="139"/>
      <c r="T3159" s="139"/>
      <c r="U3159" s="139"/>
      <c r="V3159" s="139"/>
      <c r="W3159" s="139"/>
      <c r="X3159" s="139"/>
      <c r="Y3159" s="139"/>
      <c r="Z3159" s="139"/>
      <c r="AA3159" s="139"/>
      <c r="AB3159" s="139"/>
      <c r="AC3159" s="139"/>
      <c r="AD3159" s="139"/>
      <c r="AE3159" s="139"/>
      <c r="AF3159" s="163"/>
      <c r="AG3159" s="163"/>
      <c r="AH3159" s="163"/>
      <c r="AI3159" s="163"/>
      <c r="AJ3159" s="163"/>
      <c r="AK3159" s="164"/>
      <c r="AL3159" s="139"/>
      <c r="AM3159" s="139"/>
      <c r="AN3159" s="139"/>
      <c r="AO3159" s="139"/>
      <c r="BB3159" s="165"/>
      <c r="BC3159" s="161"/>
      <c r="BD3159" s="166"/>
      <c r="BJ3159" s="165"/>
      <c r="BK3159" s="161"/>
      <c r="BL3159" s="166"/>
      <c r="CJ3159" s="413"/>
      <c r="CK3159" s="413"/>
      <c r="CO3159" s="141"/>
    </row>
    <row r="3160" spans="1:93" s="5" customFormat="1" x14ac:dyDescent="0.25">
      <c r="A3160" s="139"/>
      <c r="B3160" s="139"/>
      <c r="C3160" s="139"/>
      <c r="D3160" s="139"/>
      <c r="E3160" s="139"/>
      <c r="F3160" s="139"/>
      <c r="G3160" s="139"/>
      <c r="H3160" s="139"/>
      <c r="I3160" s="139"/>
      <c r="J3160" s="139"/>
      <c r="K3160" s="139"/>
      <c r="L3160" s="139"/>
      <c r="M3160" s="139"/>
      <c r="N3160" s="139"/>
      <c r="O3160" s="139"/>
      <c r="P3160" s="139"/>
      <c r="Q3160" s="139"/>
      <c r="R3160" s="139"/>
      <c r="S3160" s="139"/>
      <c r="T3160" s="139"/>
      <c r="U3160" s="139"/>
      <c r="V3160" s="139"/>
      <c r="W3160" s="139"/>
      <c r="X3160" s="139"/>
      <c r="Y3160" s="139"/>
      <c r="Z3160" s="139"/>
      <c r="AA3160" s="139"/>
      <c r="AB3160" s="139"/>
      <c r="AC3160" s="139"/>
      <c r="AD3160" s="139"/>
      <c r="AE3160" s="139"/>
      <c r="AF3160" s="163"/>
      <c r="AG3160" s="163"/>
      <c r="AH3160" s="163"/>
      <c r="AI3160" s="163"/>
      <c r="AJ3160" s="163"/>
      <c r="AK3160" s="164"/>
      <c r="AL3160" s="139"/>
      <c r="AM3160" s="139"/>
      <c r="AN3160" s="139"/>
      <c r="AO3160" s="139"/>
      <c r="BB3160" s="165"/>
      <c r="BC3160" s="161"/>
      <c r="BD3160" s="166"/>
      <c r="BJ3160" s="165"/>
      <c r="BK3160" s="161"/>
      <c r="BL3160" s="166"/>
      <c r="CJ3160" s="413"/>
      <c r="CK3160" s="413"/>
      <c r="CO3160" s="141"/>
    </row>
    <row r="3161" spans="1:93" s="5" customFormat="1" x14ac:dyDescent="0.25">
      <c r="A3161" s="139"/>
      <c r="B3161" s="139"/>
      <c r="C3161" s="139"/>
      <c r="D3161" s="139"/>
      <c r="E3161" s="139"/>
      <c r="F3161" s="139"/>
      <c r="G3161" s="139"/>
      <c r="H3161" s="139"/>
      <c r="I3161" s="139"/>
      <c r="J3161" s="139"/>
      <c r="K3161" s="139"/>
      <c r="L3161" s="139"/>
      <c r="M3161" s="139"/>
      <c r="N3161" s="139"/>
      <c r="O3161" s="139"/>
      <c r="P3161" s="139"/>
      <c r="Q3161" s="139"/>
      <c r="R3161" s="139"/>
      <c r="S3161" s="139"/>
      <c r="T3161" s="139"/>
      <c r="U3161" s="139"/>
      <c r="V3161" s="139"/>
      <c r="W3161" s="139"/>
      <c r="X3161" s="139"/>
      <c r="Y3161" s="139"/>
      <c r="Z3161" s="139"/>
      <c r="AA3161" s="139"/>
      <c r="AB3161" s="139"/>
      <c r="AC3161" s="139"/>
      <c r="AD3161" s="139"/>
      <c r="AE3161" s="139"/>
      <c r="AF3161" s="163"/>
      <c r="AG3161" s="163"/>
      <c r="AH3161" s="163"/>
      <c r="AI3161" s="163"/>
      <c r="AJ3161" s="163"/>
      <c r="AK3161" s="164"/>
      <c r="AL3161" s="139"/>
      <c r="AM3161" s="139"/>
      <c r="AN3161" s="139"/>
      <c r="AO3161" s="139"/>
      <c r="BB3161" s="165"/>
      <c r="BC3161" s="161"/>
      <c r="BD3161" s="166"/>
      <c r="BJ3161" s="165"/>
      <c r="BK3161" s="161"/>
      <c r="BL3161" s="166"/>
      <c r="CJ3161" s="413"/>
      <c r="CK3161" s="413"/>
      <c r="CO3161" s="141"/>
    </row>
    <row r="3162" spans="1:93" s="5" customFormat="1" x14ac:dyDescent="0.25">
      <c r="A3162" s="139"/>
      <c r="B3162" s="139"/>
      <c r="C3162" s="139"/>
      <c r="D3162" s="139"/>
      <c r="E3162" s="139"/>
      <c r="F3162" s="139"/>
      <c r="G3162" s="139"/>
      <c r="H3162" s="139"/>
      <c r="I3162" s="139"/>
      <c r="J3162" s="139"/>
      <c r="K3162" s="139"/>
      <c r="L3162" s="139"/>
      <c r="M3162" s="139"/>
      <c r="N3162" s="139"/>
      <c r="O3162" s="139"/>
      <c r="P3162" s="139"/>
      <c r="Q3162" s="139"/>
      <c r="R3162" s="139"/>
      <c r="S3162" s="139"/>
      <c r="T3162" s="139"/>
      <c r="U3162" s="139"/>
      <c r="V3162" s="139"/>
      <c r="W3162" s="139"/>
      <c r="X3162" s="139"/>
      <c r="Y3162" s="139"/>
      <c r="Z3162" s="139"/>
      <c r="AA3162" s="139"/>
      <c r="AB3162" s="139"/>
      <c r="AC3162" s="139"/>
      <c r="AD3162" s="139"/>
      <c r="AE3162" s="139"/>
      <c r="AF3162" s="163"/>
      <c r="AG3162" s="163"/>
      <c r="AH3162" s="163"/>
      <c r="AI3162" s="163"/>
      <c r="AJ3162" s="163"/>
      <c r="AK3162" s="164"/>
      <c r="AL3162" s="139"/>
      <c r="AM3162" s="139"/>
      <c r="AN3162" s="139"/>
      <c r="AO3162" s="139"/>
      <c r="BB3162" s="165"/>
      <c r="BC3162" s="161"/>
      <c r="BD3162" s="166"/>
      <c r="BJ3162" s="165"/>
      <c r="BK3162" s="161"/>
      <c r="BL3162" s="166"/>
      <c r="CJ3162" s="413"/>
      <c r="CK3162" s="413"/>
      <c r="CO3162" s="141"/>
    </row>
    <row r="3163" spans="1:93" s="5" customFormat="1" x14ac:dyDescent="0.25">
      <c r="A3163" s="139"/>
      <c r="B3163" s="139"/>
      <c r="C3163" s="139"/>
      <c r="D3163" s="139"/>
      <c r="E3163" s="139"/>
      <c r="F3163" s="139"/>
      <c r="G3163" s="139"/>
      <c r="H3163" s="139"/>
      <c r="I3163" s="139"/>
      <c r="J3163" s="139"/>
      <c r="K3163" s="139"/>
      <c r="L3163" s="139"/>
      <c r="M3163" s="139"/>
      <c r="N3163" s="139"/>
      <c r="O3163" s="139"/>
      <c r="P3163" s="139"/>
      <c r="Q3163" s="139"/>
      <c r="R3163" s="139"/>
      <c r="S3163" s="139"/>
      <c r="T3163" s="139"/>
      <c r="U3163" s="139"/>
      <c r="V3163" s="139"/>
      <c r="W3163" s="139"/>
      <c r="X3163" s="139"/>
      <c r="Y3163" s="139"/>
      <c r="Z3163" s="139"/>
      <c r="AA3163" s="139"/>
      <c r="AB3163" s="139"/>
      <c r="AC3163" s="139"/>
      <c r="AD3163" s="139"/>
      <c r="AE3163" s="139"/>
      <c r="AF3163" s="163"/>
      <c r="AG3163" s="163"/>
      <c r="AH3163" s="163"/>
      <c r="AI3163" s="163"/>
      <c r="AJ3163" s="163"/>
      <c r="AK3163" s="164"/>
      <c r="AL3163" s="139"/>
      <c r="AM3163" s="139"/>
      <c r="AN3163" s="139"/>
      <c r="AO3163" s="139"/>
      <c r="BB3163" s="165"/>
      <c r="BC3163" s="161"/>
      <c r="BD3163" s="166"/>
      <c r="BJ3163" s="165"/>
      <c r="BK3163" s="161"/>
      <c r="BL3163" s="166"/>
      <c r="CJ3163" s="413"/>
      <c r="CK3163" s="413"/>
      <c r="CO3163" s="141"/>
    </row>
    <row r="3164" spans="1:93" s="5" customFormat="1" x14ac:dyDescent="0.25">
      <c r="A3164" s="139"/>
      <c r="B3164" s="139"/>
      <c r="C3164" s="139"/>
      <c r="D3164" s="139"/>
      <c r="E3164" s="139"/>
      <c r="F3164" s="139"/>
      <c r="G3164" s="139"/>
      <c r="H3164" s="139"/>
      <c r="I3164" s="139"/>
      <c r="J3164" s="139"/>
      <c r="K3164" s="139"/>
      <c r="L3164" s="139"/>
      <c r="M3164" s="139"/>
      <c r="N3164" s="139"/>
      <c r="O3164" s="139"/>
      <c r="P3164" s="139"/>
      <c r="Q3164" s="139"/>
      <c r="R3164" s="139"/>
      <c r="S3164" s="139"/>
      <c r="T3164" s="139"/>
      <c r="U3164" s="139"/>
      <c r="V3164" s="139"/>
      <c r="W3164" s="139"/>
      <c r="X3164" s="139"/>
      <c r="Y3164" s="139"/>
      <c r="Z3164" s="139"/>
      <c r="AA3164" s="139"/>
      <c r="AB3164" s="139"/>
      <c r="AC3164" s="139"/>
      <c r="AD3164" s="139"/>
      <c r="AE3164" s="139"/>
      <c r="AF3164" s="163"/>
      <c r="AG3164" s="163"/>
      <c r="AH3164" s="163"/>
      <c r="AI3164" s="163"/>
      <c r="AJ3164" s="163"/>
      <c r="AK3164" s="164"/>
      <c r="AL3164" s="139"/>
      <c r="AM3164" s="139"/>
      <c r="AN3164" s="139"/>
      <c r="AO3164" s="139"/>
      <c r="BB3164" s="165"/>
      <c r="BC3164" s="161"/>
      <c r="BD3164" s="166"/>
      <c r="BJ3164" s="165"/>
      <c r="BK3164" s="161"/>
      <c r="BL3164" s="166"/>
      <c r="CJ3164" s="413"/>
      <c r="CK3164" s="413"/>
      <c r="CO3164" s="141"/>
    </row>
    <row r="3165" spans="1:93" s="5" customFormat="1" x14ac:dyDescent="0.25">
      <c r="A3165" s="139"/>
      <c r="B3165" s="139"/>
      <c r="C3165" s="139"/>
      <c r="D3165" s="139"/>
      <c r="E3165" s="139"/>
      <c r="F3165" s="139"/>
      <c r="G3165" s="139"/>
      <c r="H3165" s="139"/>
      <c r="I3165" s="139"/>
      <c r="J3165" s="139"/>
      <c r="K3165" s="139"/>
      <c r="L3165" s="139"/>
      <c r="M3165" s="139"/>
      <c r="N3165" s="139"/>
      <c r="O3165" s="139"/>
      <c r="P3165" s="139"/>
      <c r="Q3165" s="139"/>
      <c r="R3165" s="139"/>
      <c r="S3165" s="139"/>
      <c r="T3165" s="139"/>
      <c r="U3165" s="139"/>
      <c r="V3165" s="139"/>
      <c r="W3165" s="139"/>
      <c r="X3165" s="139"/>
      <c r="Y3165" s="139"/>
      <c r="Z3165" s="139"/>
      <c r="AA3165" s="139"/>
      <c r="AB3165" s="139"/>
      <c r="AC3165" s="139"/>
      <c r="AD3165" s="139"/>
      <c r="AE3165" s="139"/>
      <c r="AF3165" s="163"/>
      <c r="AG3165" s="163"/>
      <c r="AH3165" s="163"/>
      <c r="AI3165" s="163"/>
      <c r="AJ3165" s="163"/>
      <c r="AK3165" s="164"/>
      <c r="AL3165" s="139"/>
      <c r="AM3165" s="139"/>
      <c r="AN3165" s="139"/>
      <c r="AO3165" s="139"/>
      <c r="BB3165" s="165"/>
      <c r="BC3165" s="161"/>
      <c r="BD3165" s="166"/>
      <c r="BJ3165" s="165"/>
      <c r="BK3165" s="161"/>
      <c r="BL3165" s="166"/>
      <c r="CJ3165" s="413"/>
      <c r="CK3165" s="413"/>
      <c r="CO3165" s="141"/>
    </row>
    <row r="3166" spans="1:93" s="5" customFormat="1" x14ac:dyDescent="0.25">
      <c r="A3166" s="139"/>
      <c r="B3166" s="139"/>
      <c r="C3166" s="139"/>
      <c r="D3166" s="139"/>
      <c r="E3166" s="139"/>
      <c r="F3166" s="139"/>
      <c r="G3166" s="139"/>
      <c r="H3166" s="139"/>
      <c r="I3166" s="139"/>
      <c r="J3166" s="139"/>
      <c r="K3166" s="139"/>
      <c r="L3166" s="139"/>
      <c r="M3166" s="139"/>
      <c r="N3166" s="139"/>
      <c r="O3166" s="139"/>
      <c r="P3166" s="139"/>
      <c r="Q3166" s="139"/>
      <c r="R3166" s="139"/>
      <c r="S3166" s="139"/>
      <c r="T3166" s="139"/>
      <c r="U3166" s="139"/>
      <c r="V3166" s="139"/>
      <c r="W3166" s="139"/>
      <c r="X3166" s="139"/>
      <c r="Y3166" s="139"/>
      <c r="Z3166" s="139"/>
      <c r="AA3166" s="139"/>
      <c r="AB3166" s="139"/>
      <c r="AC3166" s="139"/>
      <c r="AD3166" s="139"/>
      <c r="AE3166" s="139"/>
      <c r="AF3166" s="163"/>
      <c r="AG3166" s="163"/>
      <c r="AH3166" s="163"/>
      <c r="AI3166" s="163"/>
      <c r="AJ3166" s="163"/>
      <c r="AK3166" s="164"/>
      <c r="AL3166" s="139"/>
      <c r="AM3166" s="139"/>
      <c r="AN3166" s="139"/>
      <c r="AO3166" s="139"/>
      <c r="BB3166" s="165"/>
      <c r="BC3166" s="161"/>
      <c r="BD3166" s="166"/>
      <c r="BJ3166" s="165"/>
      <c r="BK3166" s="161"/>
      <c r="BL3166" s="166"/>
      <c r="CJ3166" s="413"/>
      <c r="CK3166" s="413"/>
      <c r="CO3166" s="141"/>
    </row>
    <row r="3167" spans="1:93" s="5" customFormat="1" x14ac:dyDescent="0.25">
      <c r="A3167" s="139"/>
      <c r="B3167" s="139"/>
      <c r="C3167" s="139"/>
      <c r="D3167" s="139"/>
      <c r="E3167" s="139"/>
      <c r="F3167" s="139"/>
      <c r="G3167" s="139"/>
      <c r="H3167" s="139"/>
      <c r="I3167" s="139"/>
      <c r="J3167" s="139"/>
      <c r="K3167" s="139"/>
      <c r="L3167" s="139"/>
      <c r="M3167" s="139"/>
      <c r="N3167" s="139"/>
      <c r="O3167" s="139"/>
      <c r="P3167" s="139"/>
      <c r="Q3167" s="139"/>
      <c r="R3167" s="139"/>
      <c r="S3167" s="139"/>
      <c r="T3167" s="139"/>
      <c r="U3167" s="139"/>
      <c r="V3167" s="139"/>
      <c r="W3167" s="139"/>
      <c r="X3167" s="139"/>
      <c r="Y3167" s="139"/>
      <c r="Z3167" s="139"/>
      <c r="AA3167" s="139"/>
      <c r="AB3167" s="139"/>
      <c r="AC3167" s="139"/>
      <c r="AD3167" s="139"/>
      <c r="AE3167" s="139"/>
      <c r="AF3167" s="163"/>
      <c r="AG3167" s="163"/>
      <c r="AH3167" s="163"/>
      <c r="AI3167" s="163"/>
      <c r="AJ3167" s="163"/>
      <c r="AK3167" s="164"/>
      <c r="AL3167" s="139"/>
      <c r="AM3167" s="139"/>
      <c r="AN3167" s="139"/>
      <c r="AO3167" s="139"/>
      <c r="BB3167" s="165"/>
      <c r="BC3167" s="161"/>
      <c r="BD3167" s="166"/>
      <c r="BJ3167" s="165"/>
      <c r="BK3167" s="161"/>
      <c r="BL3167" s="166"/>
      <c r="CJ3167" s="413"/>
      <c r="CK3167" s="413"/>
      <c r="CO3167" s="141"/>
    </row>
    <row r="3168" spans="1:93" s="5" customFormat="1" x14ac:dyDescent="0.25">
      <c r="A3168" s="139"/>
      <c r="B3168" s="139"/>
      <c r="C3168" s="139"/>
      <c r="D3168" s="139"/>
      <c r="E3168" s="139"/>
      <c r="F3168" s="139"/>
      <c r="G3168" s="139"/>
      <c r="H3168" s="139"/>
      <c r="I3168" s="139"/>
      <c r="J3168" s="139"/>
      <c r="K3168" s="139"/>
      <c r="L3168" s="139"/>
      <c r="M3168" s="139"/>
      <c r="N3168" s="139"/>
      <c r="O3168" s="139"/>
      <c r="P3168" s="139"/>
      <c r="Q3168" s="139"/>
      <c r="R3168" s="139"/>
      <c r="S3168" s="139"/>
      <c r="T3168" s="139"/>
      <c r="U3168" s="139"/>
      <c r="V3168" s="139"/>
      <c r="W3168" s="139"/>
      <c r="X3168" s="139"/>
      <c r="Y3168" s="139"/>
      <c r="Z3168" s="139"/>
      <c r="AA3168" s="139"/>
      <c r="AB3168" s="139"/>
      <c r="AC3168" s="139"/>
      <c r="AD3168" s="139"/>
      <c r="AE3168" s="139"/>
      <c r="AF3168" s="163"/>
      <c r="AG3168" s="163"/>
      <c r="AH3168" s="163"/>
      <c r="AI3168" s="163"/>
      <c r="AJ3168" s="163"/>
      <c r="AK3168" s="164"/>
      <c r="AL3168" s="139"/>
      <c r="AM3168" s="139"/>
      <c r="AN3168" s="139"/>
      <c r="AO3168" s="139"/>
      <c r="BB3168" s="165"/>
      <c r="BC3168" s="161"/>
      <c r="BD3168" s="166"/>
      <c r="BJ3168" s="165"/>
      <c r="BK3168" s="161"/>
      <c r="BL3168" s="166"/>
      <c r="CJ3168" s="413"/>
      <c r="CK3168" s="413"/>
      <c r="CO3168" s="141"/>
    </row>
    <row r="3169" spans="1:93" s="5" customFormat="1" x14ac:dyDescent="0.25">
      <c r="A3169" s="139"/>
      <c r="B3169" s="139"/>
      <c r="C3169" s="139"/>
      <c r="D3169" s="139"/>
      <c r="E3169" s="139"/>
      <c r="F3169" s="139"/>
      <c r="G3169" s="139"/>
      <c r="H3169" s="139"/>
      <c r="I3169" s="139"/>
      <c r="J3169" s="139"/>
      <c r="K3169" s="139"/>
      <c r="L3169" s="139"/>
      <c r="M3169" s="139"/>
      <c r="N3169" s="139"/>
      <c r="O3169" s="139"/>
      <c r="P3169" s="139"/>
      <c r="Q3169" s="139"/>
      <c r="R3169" s="139"/>
      <c r="S3169" s="139"/>
      <c r="T3169" s="139"/>
      <c r="U3169" s="139"/>
      <c r="V3169" s="139"/>
      <c r="W3169" s="139"/>
      <c r="X3169" s="139"/>
      <c r="Y3169" s="139"/>
      <c r="Z3169" s="139"/>
      <c r="AA3169" s="139"/>
      <c r="AB3169" s="139"/>
      <c r="AC3169" s="139"/>
      <c r="AD3169" s="139"/>
      <c r="AE3169" s="139"/>
      <c r="AF3169" s="163"/>
      <c r="AG3169" s="163"/>
      <c r="AH3169" s="163"/>
      <c r="AI3169" s="163"/>
      <c r="AJ3169" s="163"/>
      <c r="AK3169" s="164"/>
      <c r="AL3169" s="139"/>
      <c r="AM3169" s="139"/>
      <c r="AN3169" s="139"/>
      <c r="AO3169" s="139"/>
      <c r="BB3169" s="165"/>
      <c r="BC3169" s="161"/>
      <c r="BD3169" s="166"/>
      <c r="BJ3169" s="165"/>
      <c r="BK3169" s="161"/>
      <c r="BL3169" s="166"/>
      <c r="CJ3169" s="413"/>
      <c r="CK3169" s="413"/>
      <c r="CO3169" s="141"/>
    </row>
    <row r="3170" spans="1:93" s="5" customFormat="1" x14ac:dyDescent="0.25">
      <c r="A3170" s="139"/>
      <c r="B3170" s="139"/>
      <c r="C3170" s="139"/>
      <c r="D3170" s="139"/>
      <c r="E3170" s="139"/>
      <c r="F3170" s="139"/>
      <c r="G3170" s="139"/>
      <c r="H3170" s="139"/>
      <c r="I3170" s="139"/>
      <c r="J3170" s="139"/>
      <c r="K3170" s="139"/>
      <c r="L3170" s="139"/>
      <c r="M3170" s="139"/>
      <c r="N3170" s="139"/>
      <c r="O3170" s="139"/>
      <c r="P3170" s="139"/>
      <c r="Q3170" s="139"/>
      <c r="R3170" s="139"/>
      <c r="S3170" s="139"/>
      <c r="T3170" s="139"/>
      <c r="U3170" s="139"/>
      <c r="V3170" s="139"/>
      <c r="W3170" s="139"/>
      <c r="X3170" s="139"/>
      <c r="Y3170" s="139"/>
      <c r="Z3170" s="139"/>
      <c r="AA3170" s="139"/>
      <c r="AB3170" s="139"/>
      <c r="AC3170" s="139"/>
      <c r="AD3170" s="139"/>
      <c r="AE3170" s="139"/>
      <c r="AF3170" s="163"/>
      <c r="AG3170" s="163"/>
      <c r="AH3170" s="163"/>
      <c r="AI3170" s="163"/>
      <c r="AJ3170" s="163"/>
      <c r="AK3170" s="164"/>
      <c r="AL3170" s="139"/>
      <c r="AM3170" s="139"/>
      <c r="AN3170" s="139"/>
      <c r="AO3170" s="139"/>
      <c r="BB3170" s="165"/>
      <c r="BC3170" s="161"/>
      <c r="BD3170" s="166"/>
      <c r="BJ3170" s="165"/>
      <c r="BK3170" s="161"/>
      <c r="BL3170" s="166"/>
      <c r="CJ3170" s="413"/>
      <c r="CK3170" s="413"/>
      <c r="CO3170" s="141"/>
    </row>
    <row r="3171" spans="1:93" s="5" customFormat="1" x14ac:dyDescent="0.25">
      <c r="A3171" s="139"/>
      <c r="B3171" s="139"/>
      <c r="C3171" s="139"/>
      <c r="D3171" s="139"/>
      <c r="E3171" s="139"/>
      <c r="F3171" s="139"/>
      <c r="G3171" s="139"/>
      <c r="H3171" s="139"/>
      <c r="I3171" s="139"/>
      <c r="J3171" s="139"/>
      <c r="K3171" s="139"/>
      <c r="L3171" s="139"/>
      <c r="M3171" s="139"/>
      <c r="N3171" s="139"/>
      <c r="O3171" s="139"/>
      <c r="P3171" s="139"/>
      <c r="Q3171" s="139"/>
      <c r="R3171" s="139"/>
      <c r="S3171" s="139"/>
      <c r="T3171" s="139"/>
      <c r="U3171" s="139"/>
      <c r="V3171" s="139"/>
      <c r="W3171" s="139"/>
      <c r="X3171" s="139"/>
      <c r="Y3171" s="139"/>
      <c r="Z3171" s="139"/>
      <c r="AA3171" s="139"/>
      <c r="AB3171" s="139"/>
      <c r="AC3171" s="139"/>
      <c r="AD3171" s="139"/>
      <c r="AE3171" s="139"/>
      <c r="AF3171" s="163"/>
      <c r="AG3171" s="163"/>
      <c r="AH3171" s="163"/>
      <c r="AI3171" s="163"/>
      <c r="AJ3171" s="163"/>
      <c r="AK3171" s="164"/>
      <c r="AL3171" s="139"/>
      <c r="AM3171" s="139"/>
      <c r="AN3171" s="139"/>
      <c r="AO3171" s="139"/>
      <c r="BB3171" s="165"/>
      <c r="BC3171" s="161"/>
      <c r="BD3171" s="166"/>
      <c r="BJ3171" s="165"/>
      <c r="BK3171" s="161"/>
      <c r="BL3171" s="166"/>
      <c r="CJ3171" s="413"/>
      <c r="CK3171" s="413"/>
      <c r="CO3171" s="141"/>
    </row>
    <row r="3172" spans="1:93" s="5" customFormat="1" x14ac:dyDescent="0.25">
      <c r="A3172" s="139"/>
      <c r="B3172" s="139"/>
      <c r="C3172" s="139"/>
      <c r="D3172" s="139"/>
      <c r="E3172" s="139"/>
      <c r="F3172" s="139"/>
      <c r="G3172" s="139"/>
      <c r="H3172" s="139"/>
      <c r="I3172" s="139"/>
      <c r="J3172" s="139"/>
      <c r="K3172" s="139"/>
      <c r="L3172" s="139"/>
      <c r="M3172" s="139"/>
      <c r="N3172" s="139"/>
      <c r="O3172" s="139"/>
      <c r="P3172" s="139"/>
      <c r="Q3172" s="139"/>
      <c r="R3172" s="139"/>
      <c r="S3172" s="139"/>
      <c r="T3172" s="139"/>
      <c r="U3172" s="139"/>
      <c r="V3172" s="139"/>
      <c r="W3172" s="139"/>
      <c r="X3172" s="139"/>
      <c r="Y3172" s="139"/>
      <c r="Z3172" s="139"/>
      <c r="AA3172" s="139"/>
      <c r="AB3172" s="139"/>
      <c r="AC3172" s="139"/>
      <c r="AD3172" s="139"/>
      <c r="AE3172" s="139"/>
      <c r="AF3172" s="163"/>
      <c r="AG3172" s="163"/>
      <c r="AH3172" s="163"/>
      <c r="AI3172" s="163"/>
      <c r="AJ3172" s="163"/>
      <c r="AK3172" s="164"/>
      <c r="AL3172" s="139"/>
      <c r="AM3172" s="139"/>
      <c r="AN3172" s="139"/>
      <c r="AO3172" s="139"/>
      <c r="BB3172" s="165"/>
      <c r="BC3172" s="161"/>
      <c r="BD3172" s="166"/>
      <c r="BJ3172" s="165"/>
      <c r="BK3172" s="161"/>
      <c r="BL3172" s="166"/>
      <c r="CJ3172" s="413"/>
      <c r="CK3172" s="413"/>
      <c r="CO3172" s="141"/>
    </row>
    <row r="3173" spans="1:93" s="5" customFormat="1" x14ac:dyDescent="0.25">
      <c r="A3173" s="139"/>
      <c r="B3173" s="139"/>
      <c r="C3173" s="139"/>
      <c r="D3173" s="139"/>
      <c r="E3173" s="139"/>
      <c r="F3173" s="139"/>
      <c r="G3173" s="139"/>
      <c r="H3173" s="139"/>
      <c r="I3173" s="139"/>
      <c r="J3173" s="139"/>
      <c r="K3173" s="139"/>
      <c r="L3173" s="139"/>
      <c r="M3173" s="139"/>
      <c r="N3173" s="139"/>
      <c r="O3173" s="139"/>
      <c r="P3173" s="139"/>
      <c r="Q3173" s="139"/>
      <c r="R3173" s="139"/>
      <c r="S3173" s="139"/>
      <c r="T3173" s="139"/>
      <c r="U3173" s="139"/>
      <c r="V3173" s="139"/>
      <c r="W3173" s="139"/>
      <c r="X3173" s="139"/>
      <c r="Y3173" s="139"/>
      <c r="Z3173" s="139"/>
      <c r="AA3173" s="139"/>
      <c r="AB3173" s="139"/>
      <c r="AC3173" s="139"/>
      <c r="AD3173" s="139"/>
      <c r="AE3173" s="139"/>
      <c r="AF3173" s="163"/>
      <c r="AG3173" s="163"/>
      <c r="AH3173" s="163"/>
      <c r="AI3173" s="163"/>
      <c r="AJ3173" s="163"/>
      <c r="AK3173" s="164"/>
      <c r="AL3173" s="139"/>
      <c r="AM3173" s="139"/>
      <c r="AN3173" s="139"/>
      <c r="AO3173" s="139"/>
      <c r="BB3173" s="165"/>
      <c r="BC3173" s="161"/>
      <c r="BD3173" s="166"/>
      <c r="BJ3173" s="165"/>
      <c r="BK3173" s="161"/>
      <c r="BL3173" s="166"/>
      <c r="CJ3173" s="413"/>
      <c r="CK3173" s="413"/>
      <c r="CO3173" s="141"/>
    </row>
    <row r="3174" spans="1:93" s="5" customFormat="1" x14ac:dyDescent="0.25">
      <c r="A3174" s="139"/>
      <c r="B3174" s="139"/>
      <c r="C3174" s="139"/>
      <c r="D3174" s="139"/>
      <c r="E3174" s="139"/>
      <c r="F3174" s="139"/>
      <c r="G3174" s="139"/>
      <c r="H3174" s="139"/>
      <c r="I3174" s="139"/>
      <c r="J3174" s="139"/>
      <c r="K3174" s="139"/>
      <c r="L3174" s="139"/>
      <c r="M3174" s="139"/>
      <c r="N3174" s="139"/>
      <c r="O3174" s="139"/>
      <c r="P3174" s="139"/>
      <c r="Q3174" s="139"/>
      <c r="R3174" s="139"/>
      <c r="S3174" s="139"/>
      <c r="T3174" s="139"/>
      <c r="U3174" s="139"/>
      <c r="V3174" s="139"/>
      <c r="W3174" s="139"/>
      <c r="X3174" s="139"/>
      <c r="Y3174" s="139"/>
      <c r="Z3174" s="139"/>
      <c r="AA3174" s="139"/>
      <c r="AB3174" s="139"/>
      <c r="AC3174" s="139"/>
      <c r="AD3174" s="139"/>
      <c r="AE3174" s="139"/>
      <c r="AF3174" s="163"/>
      <c r="AG3174" s="163"/>
      <c r="AH3174" s="163"/>
      <c r="AI3174" s="163"/>
      <c r="AJ3174" s="163"/>
      <c r="AK3174" s="164"/>
      <c r="AL3174" s="139"/>
      <c r="AM3174" s="139"/>
      <c r="AN3174" s="139"/>
      <c r="AO3174" s="139"/>
      <c r="BB3174" s="165"/>
      <c r="BC3174" s="161"/>
      <c r="BD3174" s="166"/>
      <c r="BJ3174" s="165"/>
      <c r="BK3174" s="161"/>
      <c r="BL3174" s="166"/>
      <c r="CJ3174" s="413"/>
      <c r="CK3174" s="413"/>
      <c r="CO3174" s="141"/>
    </row>
    <row r="3175" spans="1:93" s="5" customFormat="1" x14ac:dyDescent="0.25">
      <c r="A3175" s="139"/>
      <c r="B3175" s="139"/>
      <c r="C3175" s="139"/>
      <c r="D3175" s="139"/>
      <c r="E3175" s="139"/>
      <c r="F3175" s="139"/>
      <c r="G3175" s="139"/>
      <c r="H3175" s="139"/>
      <c r="I3175" s="139"/>
      <c r="J3175" s="139"/>
      <c r="K3175" s="139"/>
      <c r="L3175" s="139"/>
      <c r="M3175" s="139"/>
      <c r="N3175" s="139"/>
      <c r="O3175" s="139"/>
      <c r="P3175" s="139"/>
      <c r="Q3175" s="139"/>
      <c r="R3175" s="139"/>
      <c r="S3175" s="139"/>
      <c r="T3175" s="139"/>
      <c r="U3175" s="139"/>
      <c r="V3175" s="139"/>
      <c r="W3175" s="139"/>
      <c r="X3175" s="139"/>
      <c r="Y3175" s="139"/>
      <c r="Z3175" s="139"/>
      <c r="AA3175" s="139"/>
      <c r="AB3175" s="139"/>
      <c r="AC3175" s="139"/>
      <c r="AD3175" s="139"/>
      <c r="AE3175" s="139"/>
      <c r="AF3175" s="163"/>
      <c r="AG3175" s="163"/>
      <c r="AH3175" s="163"/>
      <c r="AI3175" s="163"/>
      <c r="AJ3175" s="163"/>
      <c r="AK3175" s="164"/>
      <c r="AL3175" s="139"/>
      <c r="AM3175" s="139"/>
      <c r="AN3175" s="139"/>
      <c r="AO3175" s="139"/>
      <c r="BB3175" s="165"/>
      <c r="BC3175" s="161"/>
      <c r="BD3175" s="166"/>
      <c r="BJ3175" s="165"/>
      <c r="BK3175" s="161"/>
      <c r="BL3175" s="166"/>
      <c r="CJ3175" s="413"/>
      <c r="CK3175" s="413"/>
      <c r="CO3175" s="141"/>
    </row>
    <row r="3176" spans="1:93" s="5" customFormat="1" x14ac:dyDescent="0.25">
      <c r="A3176" s="139"/>
      <c r="B3176" s="139"/>
      <c r="C3176" s="139"/>
      <c r="D3176" s="139"/>
      <c r="E3176" s="139"/>
      <c r="F3176" s="139"/>
      <c r="G3176" s="139"/>
      <c r="H3176" s="139"/>
      <c r="I3176" s="139"/>
      <c r="J3176" s="139"/>
      <c r="K3176" s="139"/>
      <c r="L3176" s="139"/>
      <c r="M3176" s="139"/>
      <c r="N3176" s="139"/>
      <c r="O3176" s="139"/>
      <c r="P3176" s="139"/>
      <c r="Q3176" s="139"/>
      <c r="R3176" s="139"/>
      <c r="S3176" s="139"/>
      <c r="T3176" s="139"/>
      <c r="U3176" s="139"/>
      <c r="V3176" s="139"/>
      <c r="W3176" s="139"/>
      <c r="X3176" s="139"/>
      <c r="Y3176" s="139"/>
      <c r="Z3176" s="139"/>
      <c r="AA3176" s="139"/>
      <c r="AB3176" s="139"/>
      <c r="AC3176" s="139"/>
      <c r="AD3176" s="139"/>
      <c r="AE3176" s="139"/>
      <c r="AF3176" s="163"/>
      <c r="AG3176" s="163"/>
      <c r="AH3176" s="163"/>
      <c r="AI3176" s="163"/>
      <c r="AJ3176" s="163"/>
      <c r="AK3176" s="164"/>
      <c r="AL3176" s="139"/>
      <c r="AM3176" s="139"/>
      <c r="AN3176" s="139"/>
      <c r="AO3176" s="139"/>
      <c r="BB3176" s="165"/>
      <c r="BC3176" s="161"/>
      <c r="BD3176" s="166"/>
      <c r="BJ3176" s="165"/>
      <c r="BK3176" s="161"/>
      <c r="BL3176" s="166"/>
      <c r="CJ3176" s="413"/>
      <c r="CK3176" s="413"/>
      <c r="CO3176" s="141"/>
    </row>
    <row r="3177" spans="1:93" s="5" customFormat="1" x14ac:dyDescent="0.25">
      <c r="A3177" s="139"/>
      <c r="B3177" s="139"/>
      <c r="C3177" s="139"/>
      <c r="D3177" s="139"/>
      <c r="E3177" s="139"/>
      <c r="F3177" s="139"/>
      <c r="G3177" s="139"/>
      <c r="H3177" s="139"/>
      <c r="I3177" s="139"/>
      <c r="J3177" s="139"/>
      <c r="K3177" s="139"/>
      <c r="L3177" s="139"/>
      <c r="M3177" s="139"/>
      <c r="N3177" s="139"/>
      <c r="O3177" s="139"/>
      <c r="P3177" s="139"/>
      <c r="Q3177" s="139"/>
      <c r="R3177" s="139"/>
      <c r="S3177" s="139"/>
      <c r="T3177" s="139"/>
      <c r="U3177" s="139"/>
      <c r="V3177" s="139"/>
      <c r="W3177" s="139"/>
      <c r="X3177" s="139"/>
      <c r="Y3177" s="139"/>
      <c r="Z3177" s="139"/>
      <c r="AA3177" s="139"/>
      <c r="AB3177" s="139"/>
      <c r="AC3177" s="139"/>
      <c r="AD3177" s="139"/>
      <c r="AE3177" s="139"/>
      <c r="AF3177" s="163"/>
      <c r="AG3177" s="163"/>
      <c r="AH3177" s="163"/>
      <c r="AI3177" s="163"/>
      <c r="AJ3177" s="163"/>
      <c r="AK3177" s="164"/>
      <c r="AL3177" s="139"/>
      <c r="AM3177" s="139"/>
      <c r="AN3177" s="139"/>
      <c r="AO3177" s="139"/>
      <c r="BB3177" s="165"/>
      <c r="BC3177" s="161"/>
      <c r="BD3177" s="166"/>
      <c r="BJ3177" s="165"/>
      <c r="BK3177" s="161"/>
      <c r="BL3177" s="166"/>
      <c r="CJ3177" s="413"/>
      <c r="CK3177" s="413"/>
      <c r="CO3177" s="141"/>
    </row>
    <row r="3178" spans="1:93" s="5" customFormat="1" x14ac:dyDescent="0.25">
      <c r="A3178" s="139"/>
      <c r="B3178" s="139"/>
      <c r="C3178" s="139"/>
      <c r="D3178" s="139"/>
      <c r="E3178" s="139"/>
      <c r="F3178" s="139"/>
      <c r="G3178" s="139"/>
      <c r="H3178" s="139"/>
      <c r="I3178" s="139"/>
      <c r="J3178" s="139"/>
      <c r="K3178" s="139"/>
      <c r="L3178" s="139"/>
      <c r="M3178" s="139"/>
      <c r="N3178" s="139"/>
      <c r="O3178" s="139"/>
      <c r="P3178" s="139"/>
      <c r="Q3178" s="139"/>
      <c r="R3178" s="139"/>
      <c r="S3178" s="139"/>
      <c r="T3178" s="139"/>
      <c r="U3178" s="139"/>
      <c r="V3178" s="139"/>
      <c r="W3178" s="139"/>
      <c r="X3178" s="139"/>
      <c r="Y3178" s="139"/>
      <c r="Z3178" s="139"/>
      <c r="AA3178" s="139"/>
      <c r="AB3178" s="139"/>
      <c r="AC3178" s="139"/>
      <c r="AD3178" s="139"/>
      <c r="AE3178" s="139"/>
      <c r="AF3178" s="163"/>
      <c r="AG3178" s="163"/>
      <c r="AH3178" s="163"/>
      <c r="AI3178" s="163"/>
      <c r="AJ3178" s="163"/>
      <c r="AK3178" s="164"/>
      <c r="AL3178" s="139"/>
      <c r="AM3178" s="139"/>
      <c r="AN3178" s="139"/>
      <c r="AO3178" s="139"/>
      <c r="BB3178" s="165"/>
      <c r="BC3178" s="161"/>
      <c r="BD3178" s="166"/>
      <c r="BJ3178" s="165"/>
      <c r="BK3178" s="161"/>
      <c r="BL3178" s="166"/>
      <c r="CJ3178" s="413"/>
      <c r="CK3178" s="413"/>
      <c r="CO3178" s="141"/>
    </row>
    <row r="3179" spans="1:93" s="5" customFormat="1" x14ac:dyDescent="0.25">
      <c r="A3179" s="139"/>
      <c r="B3179" s="139"/>
      <c r="C3179" s="139"/>
      <c r="D3179" s="139"/>
      <c r="E3179" s="139"/>
      <c r="F3179" s="139"/>
      <c r="G3179" s="139"/>
      <c r="H3179" s="139"/>
      <c r="I3179" s="139"/>
      <c r="J3179" s="139"/>
      <c r="K3179" s="139"/>
      <c r="L3179" s="139"/>
      <c r="M3179" s="139"/>
      <c r="N3179" s="139"/>
      <c r="O3179" s="139"/>
      <c r="P3179" s="139"/>
      <c r="Q3179" s="139"/>
      <c r="R3179" s="139"/>
      <c r="S3179" s="139"/>
      <c r="T3179" s="139"/>
      <c r="U3179" s="139"/>
      <c r="V3179" s="139"/>
      <c r="W3179" s="139"/>
      <c r="X3179" s="139"/>
      <c r="Y3179" s="139"/>
      <c r="Z3179" s="139"/>
      <c r="AA3179" s="139"/>
      <c r="AB3179" s="139"/>
      <c r="AC3179" s="139"/>
      <c r="AD3179" s="139"/>
      <c r="AE3179" s="139"/>
      <c r="AF3179" s="163"/>
      <c r="AG3179" s="163"/>
      <c r="AH3179" s="163"/>
      <c r="AI3179" s="163"/>
      <c r="AJ3179" s="163"/>
      <c r="AK3179" s="164"/>
      <c r="AL3179" s="139"/>
      <c r="AM3179" s="139"/>
      <c r="AN3179" s="139"/>
      <c r="AO3179" s="139"/>
      <c r="BB3179" s="165"/>
      <c r="BC3179" s="161"/>
      <c r="BD3179" s="166"/>
      <c r="BJ3179" s="165"/>
      <c r="BK3179" s="161"/>
      <c r="BL3179" s="166"/>
      <c r="CJ3179" s="413"/>
      <c r="CK3179" s="413"/>
      <c r="CO3179" s="141"/>
    </row>
    <row r="3180" spans="1:93" s="5" customFormat="1" x14ac:dyDescent="0.25">
      <c r="A3180" s="139"/>
      <c r="B3180" s="139"/>
      <c r="C3180" s="139"/>
      <c r="D3180" s="139"/>
      <c r="E3180" s="139"/>
      <c r="F3180" s="139"/>
      <c r="G3180" s="139"/>
      <c r="H3180" s="139"/>
      <c r="I3180" s="139"/>
      <c r="J3180" s="139"/>
      <c r="K3180" s="139"/>
      <c r="L3180" s="139"/>
      <c r="M3180" s="139"/>
      <c r="N3180" s="139"/>
      <c r="O3180" s="139"/>
      <c r="P3180" s="139"/>
      <c r="Q3180" s="139"/>
      <c r="R3180" s="139"/>
      <c r="S3180" s="139"/>
      <c r="T3180" s="139"/>
      <c r="U3180" s="139"/>
      <c r="V3180" s="139"/>
      <c r="W3180" s="139"/>
      <c r="X3180" s="139"/>
      <c r="Y3180" s="139"/>
      <c r="Z3180" s="139"/>
      <c r="AA3180" s="139"/>
      <c r="AB3180" s="139"/>
      <c r="AC3180" s="139"/>
      <c r="AD3180" s="139"/>
      <c r="AE3180" s="139"/>
      <c r="AF3180" s="163"/>
      <c r="AG3180" s="163"/>
      <c r="AH3180" s="163"/>
      <c r="AI3180" s="163"/>
      <c r="AJ3180" s="163"/>
      <c r="AK3180" s="164"/>
      <c r="AL3180" s="139"/>
      <c r="AM3180" s="139"/>
      <c r="AN3180" s="139"/>
      <c r="AO3180" s="139"/>
      <c r="BB3180" s="165"/>
      <c r="BC3180" s="161"/>
      <c r="BD3180" s="166"/>
      <c r="BJ3180" s="165"/>
      <c r="BK3180" s="161"/>
      <c r="BL3180" s="166"/>
      <c r="CJ3180" s="413"/>
      <c r="CK3180" s="413"/>
      <c r="CO3180" s="141"/>
    </row>
    <row r="3181" spans="1:93" s="5" customFormat="1" x14ac:dyDescent="0.25">
      <c r="A3181" s="139"/>
      <c r="B3181" s="139"/>
      <c r="C3181" s="139"/>
      <c r="D3181" s="139"/>
      <c r="E3181" s="139"/>
      <c r="F3181" s="139"/>
      <c r="G3181" s="139"/>
      <c r="H3181" s="139"/>
      <c r="I3181" s="139"/>
      <c r="J3181" s="139"/>
      <c r="K3181" s="139"/>
      <c r="L3181" s="139"/>
      <c r="M3181" s="139"/>
      <c r="N3181" s="139"/>
      <c r="O3181" s="139"/>
      <c r="P3181" s="139"/>
      <c r="Q3181" s="139"/>
      <c r="R3181" s="139"/>
      <c r="S3181" s="139"/>
      <c r="T3181" s="139"/>
      <c r="U3181" s="139"/>
      <c r="V3181" s="139"/>
      <c r="W3181" s="139"/>
      <c r="X3181" s="139"/>
      <c r="Y3181" s="139"/>
      <c r="Z3181" s="139"/>
      <c r="AA3181" s="139"/>
      <c r="AB3181" s="139"/>
      <c r="AC3181" s="139"/>
      <c r="AD3181" s="139"/>
      <c r="AE3181" s="139"/>
      <c r="AF3181" s="163"/>
      <c r="AG3181" s="163"/>
      <c r="AH3181" s="163"/>
      <c r="AI3181" s="163"/>
      <c r="AJ3181" s="163"/>
      <c r="AK3181" s="164"/>
      <c r="AL3181" s="139"/>
      <c r="AM3181" s="139"/>
      <c r="AN3181" s="139"/>
      <c r="AO3181" s="139"/>
      <c r="BB3181" s="165"/>
      <c r="BC3181" s="161"/>
      <c r="BD3181" s="166"/>
      <c r="BJ3181" s="165"/>
      <c r="BK3181" s="161"/>
      <c r="BL3181" s="166"/>
      <c r="CJ3181" s="413"/>
      <c r="CK3181" s="413"/>
      <c r="CO3181" s="141"/>
    </row>
    <row r="3182" spans="1:93" s="5" customFormat="1" x14ac:dyDescent="0.25">
      <c r="A3182" s="139"/>
      <c r="B3182" s="139"/>
      <c r="C3182" s="139"/>
      <c r="D3182" s="139"/>
      <c r="E3182" s="139"/>
      <c r="F3182" s="139"/>
      <c r="G3182" s="139"/>
      <c r="H3182" s="139"/>
      <c r="I3182" s="139"/>
      <c r="J3182" s="139"/>
      <c r="K3182" s="139"/>
      <c r="L3182" s="139"/>
      <c r="M3182" s="139"/>
      <c r="N3182" s="139"/>
      <c r="O3182" s="139"/>
      <c r="P3182" s="139"/>
      <c r="Q3182" s="139"/>
      <c r="R3182" s="139"/>
      <c r="S3182" s="139"/>
      <c r="T3182" s="139"/>
      <c r="U3182" s="139"/>
      <c r="V3182" s="139"/>
      <c r="W3182" s="139"/>
      <c r="X3182" s="139"/>
      <c r="Y3182" s="139"/>
      <c r="Z3182" s="139"/>
      <c r="AA3182" s="139"/>
      <c r="AB3182" s="139"/>
      <c r="AC3182" s="139"/>
      <c r="AD3182" s="139"/>
      <c r="AE3182" s="139"/>
      <c r="AF3182" s="163"/>
      <c r="AG3182" s="163"/>
      <c r="AH3182" s="163"/>
      <c r="AI3182" s="163"/>
      <c r="AJ3182" s="163"/>
      <c r="AK3182" s="164"/>
      <c r="AL3182" s="139"/>
      <c r="AM3182" s="139"/>
      <c r="AN3182" s="139"/>
      <c r="AO3182" s="139"/>
      <c r="BB3182" s="165"/>
      <c r="BC3182" s="161"/>
      <c r="BD3182" s="166"/>
      <c r="BJ3182" s="165"/>
      <c r="BK3182" s="161"/>
      <c r="BL3182" s="166"/>
      <c r="CJ3182" s="413"/>
      <c r="CK3182" s="413"/>
      <c r="CO3182" s="141"/>
    </row>
    <row r="3183" spans="1:93" s="5" customFormat="1" x14ac:dyDescent="0.25">
      <c r="A3183" s="139"/>
      <c r="B3183" s="139"/>
      <c r="C3183" s="139"/>
      <c r="D3183" s="139"/>
      <c r="E3183" s="139"/>
      <c r="F3183" s="139"/>
      <c r="G3183" s="139"/>
      <c r="H3183" s="139"/>
      <c r="I3183" s="139"/>
      <c r="J3183" s="139"/>
      <c r="K3183" s="139"/>
      <c r="L3183" s="139"/>
      <c r="M3183" s="139"/>
      <c r="N3183" s="139"/>
      <c r="O3183" s="139"/>
      <c r="P3183" s="139"/>
      <c r="Q3183" s="139"/>
      <c r="R3183" s="139"/>
      <c r="S3183" s="139"/>
      <c r="T3183" s="139"/>
      <c r="U3183" s="139"/>
      <c r="V3183" s="139"/>
      <c r="W3183" s="139"/>
      <c r="X3183" s="139"/>
      <c r="Y3183" s="139"/>
      <c r="Z3183" s="139"/>
      <c r="AA3183" s="139"/>
      <c r="AB3183" s="139"/>
      <c r="AC3183" s="139"/>
      <c r="AD3183" s="139"/>
      <c r="AE3183" s="139"/>
      <c r="AF3183" s="163"/>
      <c r="AG3183" s="163"/>
      <c r="AH3183" s="163"/>
      <c r="AI3183" s="163"/>
      <c r="AJ3183" s="163"/>
      <c r="AK3183" s="164"/>
      <c r="AL3183" s="139"/>
      <c r="AM3183" s="139"/>
      <c r="AN3183" s="139"/>
      <c r="AO3183" s="139"/>
      <c r="BB3183" s="165"/>
      <c r="BC3183" s="161"/>
      <c r="BD3183" s="166"/>
      <c r="BJ3183" s="165"/>
      <c r="BK3183" s="161"/>
      <c r="BL3183" s="166"/>
      <c r="CJ3183" s="413"/>
      <c r="CK3183" s="413"/>
      <c r="CO3183" s="141"/>
    </row>
    <row r="3184" spans="1:93" s="5" customFormat="1" x14ac:dyDescent="0.25">
      <c r="A3184" s="139"/>
      <c r="B3184" s="139"/>
      <c r="C3184" s="139"/>
      <c r="D3184" s="139"/>
      <c r="E3184" s="139"/>
      <c r="F3184" s="139"/>
      <c r="G3184" s="139"/>
      <c r="H3184" s="139"/>
      <c r="I3184" s="139"/>
      <c r="J3184" s="139"/>
      <c r="K3184" s="139"/>
      <c r="L3184" s="139"/>
      <c r="M3184" s="139"/>
      <c r="N3184" s="139"/>
      <c r="O3184" s="139"/>
      <c r="P3184" s="139"/>
      <c r="Q3184" s="139"/>
      <c r="R3184" s="139"/>
      <c r="S3184" s="139"/>
      <c r="T3184" s="139"/>
      <c r="U3184" s="139"/>
      <c r="V3184" s="139"/>
      <c r="W3184" s="139"/>
      <c r="X3184" s="139"/>
      <c r="Y3184" s="139"/>
      <c r="Z3184" s="139"/>
      <c r="AA3184" s="139"/>
      <c r="AB3184" s="139"/>
      <c r="AC3184" s="139"/>
      <c r="AD3184" s="139"/>
      <c r="AE3184" s="139"/>
      <c r="AF3184" s="163"/>
      <c r="AG3184" s="163"/>
      <c r="AH3184" s="163"/>
      <c r="AI3184" s="163"/>
      <c r="AJ3184" s="163"/>
      <c r="AK3184" s="164"/>
      <c r="AL3184" s="139"/>
      <c r="AM3184" s="139"/>
      <c r="AN3184" s="139"/>
      <c r="AO3184" s="139"/>
      <c r="BB3184" s="165"/>
      <c r="BC3184" s="161"/>
      <c r="BD3184" s="166"/>
      <c r="BJ3184" s="165"/>
      <c r="BK3184" s="161"/>
      <c r="BL3184" s="166"/>
      <c r="CJ3184" s="413"/>
      <c r="CK3184" s="413"/>
      <c r="CO3184" s="141"/>
    </row>
    <row r="3185" spans="1:93" s="5" customFormat="1" x14ac:dyDescent="0.25">
      <c r="A3185" s="139"/>
      <c r="B3185" s="139"/>
      <c r="C3185" s="139"/>
      <c r="D3185" s="139"/>
      <c r="E3185" s="139"/>
      <c r="F3185" s="139"/>
      <c r="G3185" s="139"/>
      <c r="H3185" s="139"/>
      <c r="I3185" s="139"/>
      <c r="J3185" s="139"/>
      <c r="K3185" s="139"/>
      <c r="L3185" s="139"/>
      <c r="M3185" s="139"/>
      <c r="N3185" s="139"/>
      <c r="O3185" s="139"/>
      <c r="P3185" s="139"/>
      <c r="Q3185" s="139"/>
      <c r="R3185" s="139"/>
      <c r="S3185" s="139"/>
      <c r="T3185" s="139"/>
      <c r="U3185" s="139"/>
      <c r="V3185" s="139"/>
      <c r="W3185" s="139"/>
      <c r="X3185" s="139"/>
      <c r="Y3185" s="139"/>
      <c r="Z3185" s="139"/>
      <c r="AA3185" s="139"/>
      <c r="AB3185" s="139"/>
      <c r="AC3185" s="139"/>
      <c r="AD3185" s="139"/>
      <c r="AE3185" s="139"/>
      <c r="AF3185" s="163"/>
      <c r="AG3185" s="163"/>
      <c r="AH3185" s="163"/>
      <c r="AI3185" s="163"/>
      <c r="AJ3185" s="163"/>
      <c r="AK3185" s="164"/>
      <c r="AL3185" s="139"/>
      <c r="AM3185" s="139"/>
      <c r="AN3185" s="139"/>
      <c r="AO3185" s="139"/>
      <c r="BB3185" s="165"/>
      <c r="BC3185" s="161"/>
      <c r="BD3185" s="166"/>
      <c r="BJ3185" s="165"/>
      <c r="BK3185" s="161"/>
      <c r="BL3185" s="166"/>
      <c r="CJ3185" s="413"/>
      <c r="CK3185" s="413"/>
      <c r="CO3185" s="141"/>
    </row>
    <row r="3186" spans="1:93" s="5" customFormat="1" x14ac:dyDescent="0.25">
      <c r="A3186" s="139"/>
      <c r="B3186" s="139"/>
      <c r="C3186" s="139"/>
      <c r="D3186" s="139"/>
      <c r="E3186" s="139"/>
      <c r="F3186" s="139"/>
      <c r="G3186" s="139"/>
      <c r="H3186" s="139"/>
      <c r="I3186" s="139"/>
      <c r="J3186" s="139"/>
      <c r="K3186" s="139"/>
      <c r="L3186" s="139"/>
      <c r="M3186" s="139"/>
      <c r="N3186" s="139"/>
      <c r="O3186" s="139"/>
      <c r="P3186" s="139"/>
      <c r="Q3186" s="139"/>
      <c r="R3186" s="139"/>
      <c r="S3186" s="139"/>
      <c r="T3186" s="139"/>
      <c r="U3186" s="139"/>
      <c r="V3186" s="139"/>
      <c r="W3186" s="139"/>
      <c r="X3186" s="139"/>
      <c r="Y3186" s="139"/>
      <c r="Z3186" s="139"/>
      <c r="AA3186" s="139"/>
      <c r="AB3186" s="139"/>
      <c r="AC3186" s="139"/>
      <c r="AD3186" s="139"/>
      <c r="AE3186" s="139"/>
      <c r="AF3186" s="163"/>
      <c r="AG3186" s="163"/>
      <c r="AH3186" s="163"/>
      <c r="AI3186" s="163"/>
      <c r="AJ3186" s="163"/>
      <c r="AK3186" s="164"/>
      <c r="AL3186" s="139"/>
      <c r="AM3186" s="139"/>
      <c r="AN3186" s="139"/>
      <c r="AO3186" s="139"/>
      <c r="BB3186" s="165"/>
      <c r="BC3186" s="161"/>
      <c r="BD3186" s="166"/>
      <c r="BJ3186" s="165"/>
      <c r="BK3186" s="161"/>
      <c r="BL3186" s="166"/>
      <c r="CJ3186" s="413"/>
      <c r="CK3186" s="413"/>
      <c r="CO3186" s="141"/>
    </row>
    <row r="3187" spans="1:93" s="5" customFormat="1" x14ac:dyDescent="0.25">
      <c r="A3187" s="139"/>
      <c r="B3187" s="139"/>
      <c r="C3187" s="139"/>
      <c r="D3187" s="139"/>
      <c r="E3187" s="139"/>
      <c r="F3187" s="139"/>
      <c r="G3187" s="139"/>
      <c r="H3187" s="139"/>
      <c r="I3187" s="139"/>
      <c r="J3187" s="139"/>
      <c r="K3187" s="139"/>
      <c r="L3187" s="139"/>
      <c r="M3187" s="139"/>
      <c r="N3187" s="139"/>
      <c r="O3187" s="139"/>
      <c r="P3187" s="139"/>
      <c r="Q3187" s="139"/>
      <c r="R3187" s="139"/>
      <c r="S3187" s="139"/>
      <c r="T3187" s="139"/>
      <c r="U3187" s="139"/>
      <c r="V3187" s="139"/>
      <c r="W3187" s="139"/>
      <c r="X3187" s="139"/>
      <c r="Y3187" s="139"/>
      <c r="Z3187" s="139"/>
      <c r="AA3187" s="139"/>
      <c r="AB3187" s="139"/>
      <c r="AC3187" s="139"/>
      <c r="AD3187" s="139"/>
      <c r="AE3187" s="139"/>
      <c r="AF3187" s="163"/>
      <c r="AG3187" s="163"/>
      <c r="AH3187" s="163"/>
      <c r="AI3187" s="163"/>
      <c r="AJ3187" s="163"/>
      <c r="AK3187" s="164"/>
      <c r="AL3187" s="139"/>
      <c r="AM3187" s="139"/>
      <c r="AN3187" s="139"/>
      <c r="AO3187" s="139"/>
      <c r="BB3187" s="165"/>
      <c r="BC3187" s="161"/>
      <c r="BD3187" s="166"/>
      <c r="BJ3187" s="165"/>
      <c r="BK3187" s="161"/>
      <c r="BL3187" s="166"/>
      <c r="CJ3187" s="413"/>
      <c r="CK3187" s="413"/>
      <c r="CO3187" s="141"/>
    </row>
    <row r="3188" spans="1:93" s="5" customFormat="1" x14ac:dyDescent="0.25">
      <c r="A3188" s="139"/>
      <c r="B3188" s="139"/>
      <c r="C3188" s="139"/>
      <c r="D3188" s="139"/>
      <c r="E3188" s="139"/>
      <c r="F3188" s="139"/>
      <c r="G3188" s="139"/>
      <c r="H3188" s="139"/>
      <c r="I3188" s="139"/>
      <c r="J3188" s="139"/>
      <c r="K3188" s="139"/>
      <c r="L3188" s="139"/>
      <c r="M3188" s="139"/>
      <c r="N3188" s="139"/>
      <c r="O3188" s="139"/>
      <c r="P3188" s="139"/>
      <c r="Q3188" s="139"/>
      <c r="R3188" s="139"/>
      <c r="S3188" s="139"/>
      <c r="T3188" s="139"/>
      <c r="U3188" s="139"/>
      <c r="V3188" s="139"/>
      <c r="W3188" s="139"/>
      <c r="X3188" s="139"/>
      <c r="Y3188" s="139"/>
      <c r="Z3188" s="139"/>
      <c r="AA3188" s="139"/>
      <c r="AB3188" s="139"/>
      <c r="AC3188" s="139"/>
      <c r="AD3188" s="139"/>
      <c r="AE3188" s="139"/>
      <c r="AF3188" s="163"/>
      <c r="AG3188" s="163"/>
      <c r="AH3188" s="163"/>
      <c r="AI3188" s="163"/>
      <c r="AJ3188" s="163"/>
      <c r="AK3188" s="164"/>
      <c r="AL3188" s="139"/>
      <c r="AM3188" s="139"/>
      <c r="AN3188" s="139"/>
      <c r="AO3188" s="139"/>
      <c r="BB3188" s="165"/>
      <c r="BC3188" s="161"/>
      <c r="BD3188" s="166"/>
      <c r="BJ3188" s="165"/>
      <c r="BK3188" s="161"/>
      <c r="BL3188" s="166"/>
      <c r="CJ3188" s="413"/>
      <c r="CK3188" s="413"/>
      <c r="CO3188" s="141"/>
    </row>
    <row r="3189" spans="1:93" s="5" customFormat="1" x14ac:dyDescent="0.25">
      <c r="A3189" s="139"/>
      <c r="B3189" s="139"/>
      <c r="C3189" s="139"/>
      <c r="D3189" s="139"/>
      <c r="E3189" s="139"/>
      <c r="F3189" s="139"/>
      <c r="G3189" s="139"/>
      <c r="H3189" s="139"/>
      <c r="I3189" s="139"/>
      <c r="J3189" s="139"/>
      <c r="K3189" s="139"/>
      <c r="L3189" s="139"/>
      <c r="M3189" s="139"/>
      <c r="N3189" s="139"/>
      <c r="O3189" s="139"/>
      <c r="P3189" s="139"/>
      <c r="Q3189" s="139"/>
      <c r="R3189" s="139"/>
      <c r="S3189" s="139"/>
      <c r="T3189" s="139"/>
      <c r="U3189" s="139"/>
      <c r="V3189" s="139"/>
      <c r="W3189" s="139"/>
      <c r="X3189" s="139"/>
      <c r="Y3189" s="139"/>
      <c r="Z3189" s="139"/>
      <c r="AA3189" s="139"/>
      <c r="AB3189" s="139"/>
      <c r="AC3189" s="139"/>
      <c r="AD3189" s="139"/>
      <c r="AE3189" s="139"/>
      <c r="AF3189" s="163"/>
      <c r="AG3189" s="163"/>
      <c r="AH3189" s="163"/>
      <c r="AI3189" s="163"/>
      <c r="AJ3189" s="163"/>
      <c r="AK3189" s="164"/>
      <c r="AL3189" s="139"/>
      <c r="AM3189" s="139"/>
      <c r="AN3189" s="139"/>
      <c r="AO3189" s="139"/>
      <c r="BB3189" s="165"/>
      <c r="BC3189" s="161"/>
      <c r="BD3189" s="166"/>
      <c r="BJ3189" s="165"/>
      <c r="BK3189" s="161"/>
      <c r="BL3189" s="166"/>
      <c r="CJ3189" s="413"/>
      <c r="CK3189" s="413"/>
      <c r="CO3189" s="141"/>
    </row>
    <row r="3190" spans="1:93" s="5" customFormat="1" x14ac:dyDescent="0.25">
      <c r="A3190" s="139"/>
      <c r="B3190" s="139"/>
      <c r="C3190" s="139"/>
      <c r="D3190" s="139"/>
      <c r="E3190" s="139"/>
      <c r="F3190" s="139"/>
      <c r="G3190" s="139"/>
      <c r="H3190" s="139"/>
      <c r="I3190" s="139"/>
      <c r="J3190" s="139"/>
      <c r="K3190" s="139"/>
      <c r="L3190" s="139"/>
      <c r="M3190" s="139"/>
      <c r="N3190" s="139"/>
      <c r="O3190" s="139"/>
      <c r="P3190" s="139"/>
      <c r="Q3190" s="139"/>
      <c r="R3190" s="139"/>
      <c r="S3190" s="139"/>
      <c r="T3190" s="139"/>
      <c r="U3190" s="139"/>
      <c r="V3190" s="139"/>
      <c r="W3190" s="139"/>
      <c r="X3190" s="139"/>
      <c r="Y3190" s="139"/>
      <c r="Z3190" s="139"/>
      <c r="AA3190" s="139"/>
      <c r="AB3190" s="139"/>
      <c r="AC3190" s="139"/>
      <c r="AD3190" s="139"/>
      <c r="AE3190" s="139"/>
      <c r="AF3190" s="163"/>
      <c r="AG3190" s="163"/>
      <c r="AH3190" s="163"/>
      <c r="AI3190" s="163"/>
      <c r="AJ3190" s="163"/>
      <c r="AK3190" s="164"/>
      <c r="AL3190" s="139"/>
      <c r="AM3190" s="139"/>
      <c r="AN3190" s="139"/>
      <c r="AO3190" s="139"/>
      <c r="BB3190" s="165"/>
      <c r="BC3190" s="161"/>
      <c r="BD3190" s="166"/>
      <c r="BJ3190" s="165"/>
      <c r="BK3190" s="161"/>
      <c r="BL3190" s="166"/>
      <c r="CJ3190" s="413"/>
      <c r="CK3190" s="413"/>
      <c r="CO3190" s="141"/>
    </row>
    <row r="3191" spans="1:93" s="5" customFormat="1" x14ac:dyDescent="0.25">
      <c r="A3191" s="139"/>
      <c r="B3191" s="139"/>
      <c r="C3191" s="139"/>
      <c r="D3191" s="139"/>
      <c r="E3191" s="139"/>
      <c r="F3191" s="139"/>
      <c r="G3191" s="139"/>
      <c r="H3191" s="139"/>
      <c r="I3191" s="139"/>
      <c r="J3191" s="139"/>
      <c r="K3191" s="139"/>
      <c r="L3191" s="139"/>
      <c r="M3191" s="139"/>
      <c r="N3191" s="139"/>
      <c r="O3191" s="139"/>
      <c r="P3191" s="139"/>
      <c r="Q3191" s="139"/>
      <c r="R3191" s="139"/>
      <c r="S3191" s="139"/>
      <c r="T3191" s="139"/>
      <c r="U3191" s="139"/>
      <c r="V3191" s="139"/>
      <c r="W3191" s="139"/>
      <c r="X3191" s="139"/>
      <c r="Y3191" s="139"/>
      <c r="Z3191" s="139"/>
      <c r="AA3191" s="139"/>
      <c r="AB3191" s="139"/>
      <c r="AC3191" s="139"/>
      <c r="AD3191" s="139"/>
      <c r="AE3191" s="139"/>
      <c r="AF3191" s="163"/>
      <c r="AG3191" s="163"/>
      <c r="AH3191" s="163"/>
      <c r="AI3191" s="163"/>
      <c r="AJ3191" s="163"/>
      <c r="AK3191" s="164"/>
      <c r="AL3191" s="139"/>
      <c r="AM3191" s="139"/>
      <c r="AN3191" s="139"/>
      <c r="AO3191" s="139"/>
      <c r="BB3191" s="165"/>
      <c r="BC3191" s="161"/>
      <c r="BD3191" s="166"/>
      <c r="BJ3191" s="165"/>
      <c r="BK3191" s="161"/>
      <c r="BL3191" s="166"/>
      <c r="CJ3191" s="413"/>
      <c r="CK3191" s="413"/>
      <c r="CO3191" s="141"/>
    </row>
    <row r="3192" spans="1:93" s="5" customFormat="1" x14ac:dyDescent="0.25">
      <c r="A3192" s="139"/>
      <c r="B3192" s="139"/>
      <c r="C3192" s="139"/>
      <c r="D3192" s="139"/>
      <c r="E3192" s="139"/>
      <c r="F3192" s="139"/>
      <c r="G3192" s="139"/>
      <c r="H3192" s="139"/>
      <c r="I3192" s="139"/>
      <c r="J3192" s="139"/>
      <c r="K3192" s="139"/>
      <c r="L3192" s="139"/>
      <c r="M3192" s="139"/>
      <c r="N3192" s="139"/>
      <c r="O3192" s="139"/>
      <c r="P3192" s="139"/>
      <c r="Q3192" s="139"/>
      <c r="R3192" s="139"/>
      <c r="S3192" s="139"/>
      <c r="T3192" s="139"/>
      <c r="U3192" s="139"/>
      <c r="V3192" s="139"/>
      <c r="W3192" s="139"/>
      <c r="X3192" s="139"/>
      <c r="Y3192" s="139"/>
      <c r="Z3192" s="139"/>
      <c r="AA3192" s="139"/>
      <c r="AB3192" s="139"/>
      <c r="AC3192" s="139"/>
      <c r="AD3192" s="139"/>
      <c r="AE3192" s="139"/>
      <c r="AF3192" s="163"/>
      <c r="AG3192" s="163"/>
      <c r="AH3192" s="163"/>
      <c r="AI3192" s="163"/>
      <c r="AJ3192" s="163"/>
      <c r="AK3192" s="164"/>
      <c r="AL3192" s="139"/>
      <c r="AM3192" s="139"/>
      <c r="AN3192" s="139"/>
      <c r="AO3192" s="139"/>
      <c r="BB3192" s="165"/>
      <c r="BC3192" s="161"/>
      <c r="BD3192" s="166"/>
      <c r="BJ3192" s="165"/>
      <c r="BK3192" s="161"/>
      <c r="BL3192" s="166"/>
      <c r="CJ3192" s="413"/>
      <c r="CK3192" s="413"/>
      <c r="CO3192" s="141"/>
    </row>
    <row r="3193" spans="1:93" s="5" customFormat="1" x14ac:dyDescent="0.25">
      <c r="A3193" s="139"/>
      <c r="B3193" s="139"/>
      <c r="C3193" s="139"/>
      <c r="D3193" s="139"/>
      <c r="E3193" s="139"/>
      <c r="F3193" s="139"/>
      <c r="G3193" s="139"/>
      <c r="H3193" s="139"/>
      <c r="I3193" s="139"/>
      <c r="J3193" s="139"/>
      <c r="K3193" s="139"/>
      <c r="L3193" s="139"/>
      <c r="M3193" s="139"/>
      <c r="N3193" s="139"/>
      <c r="O3193" s="139"/>
      <c r="P3193" s="139"/>
      <c r="Q3193" s="139"/>
      <c r="R3193" s="139"/>
      <c r="S3193" s="139"/>
      <c r="T3193" s="139"/>
      <c r="U3193" s="139"/>
      <c r="V3193" s="139"/>
      <c r="W3193" s="139"/>
      <c r="X3193" s="139"/>
      <c r="Y3193" s="139"/>
      <c r="Z3193" s="139"/>
      <c r="AA3193" s="139"/>
      <c r="AB3193" s="139"/>
      <c r="AC3193" s="139"/>
      <c r="AD3193" s="139"/>
      <c r="AE3193" s="139"/>
      <c r="AF3193" s="163"/>
      <c r="AG3193" s="163"/>
      <c r="AH3193" s="163"/>
      <c r="AI3193" s="163"/>
      <c r="AJ3193" s="163"/>
      <c r="AK3193" s="164"/>
      <c r="AL3193" s="139"/>
      <c r="AM3193" s="139"/>
      <c r="AN3193" s="139"/>
      <c r="AO3193" s="139"/>
      <c r="BB3193" s="165"/>
      <c r="BC3193" s="161"/>
      <c r="BD3193" s="166"/>
      <c r="BJ3193" s="165"/>
      <c r="BK3193" s="161"/>
      <c r="BL3193" s="166"/>
      <c r="CJ3193" s="413"/>
      <c r="CK3193" s="413"/>
      <c r="CO3193" s="141"/>
    </row>
    <row r="3194" spans="1:93" s="5" customFormat="1" x14ac:dyDescent="0.25">
      <c r="A3194" s="139"/>
      <c r="B3194" s="139"/>
      <c r="C3194" s="139"/>
      <c r="D3194" s="139"/>
      <c r="E3194" s="139"/>
      <c r="F3194" s="139"/>
      <c r="G3194" s="139"/>
      <c r="H3194" s="139"/>
      <c r="I3194" s="139"/>
      <c r="J3194" s="139"/>
      <c r="K3194" s="139"/>
      <c r="L3194" s="139"/>
      <c r="M3194" s="139"/>
      <c r="N3194" s="139"/>
      <c r="O3194" s="139"/>
      <c r="P3194" s="139"/>
      <c r="Q3194" s="139"/>
      <c r="R3194" s="139"/>
      <c r="S3194" s="139"/>
      <c r="T3194" s="139"/>
      <c r="U3194" s="139"/>
      <c r="V3194" s="139"/>
      <c r="W3194" s="139"/>
      <c r="X3194" s="139"/>
      <c r="Y3194" s="139"/>
      <c r="Z3194" s="139"/>
      <c r="AA3194" s="139"/>
      <c r="AB3194" s="139"/>
      <c r="AC3194" s="139"/>
      <c r="AD3194" s="139"/>
      <c r="AE3194" s="139"/>
      <c r="AF3194" s="163"/>
      <c r="AG3194" s="163"/>
      <c r="AH3194" s="163"/>
      <c r="AI3194" s="163"/>
      <c r="AJ3194" s="163"/>
      <c r="AK3194" s="164"/>
      <c r="AL3194" s="139"/>
      <c r="AM3194" s="139"/>
      <c r="AN3194" s="139"/>
      <c r="AO3194" s="139"/>
      <c r="BB3194" s="165"/>
      <c r="BC3194" s="161"/>
      <c r="BD3194" s="166"/>
      <c r="BJ3194" s="165"/>
      <c r="BK3194" s="161"/>
      <c r="BL3194" s="166"/>
      <c r="CJ3194" s="413"/>
      <c r="CK3194" s="413"/>
      <c r="CO3194" s="141"/>
    </row>
    <row r="3195" spans="1:93" s="5" customFormat="1" x14ac:dyDescent="0.25">
      <c r="A3195" s="139"/>
      <c r="B3195" s="139"/>
      <c r="C3195" s="139"/>
      <c r="D3195" s="139"/>
      <c r="E3195" s="139"/>
      <c r="F3195" s="139"/>
      <c r="G3195" s="139"/>
      <c r="H3195" s="139"/>
      <c r="I3195" s="139"/>
      <c r="J3195" s="139"/>
      <c r="K3195" s="139"/>
      <c r="L3195" s="139"/>
      <c r="M3195" s="139"/>
      <c r="N3195" s="139"/>
      <c r="O3195" s="139"/>
      <c r="P3195" s="139"/>
      <c r="Q3195" s="139"/>
      <c r="R3195" s="139"/>
      <c r="S3195" s="139"/>
      <c r="T3195" s="139"/>
      <c r="U3195" s="139"/>
      <c r="V3195" s="139"/>
      <c r="W3195" s="139"/>
      <c r="X3195" s="139"/>
      <c r="Y3195" s="139"/>
      <c r="Z3195" s="139"/>
      <c r="AA3195" s="139"/>
      <c r="AB3195" s="139"/>
      <c r="AC3195" s="139"/>
      <c r="AD3195" s="139"/>
      <c r="AE3195" s="139"/>
      <c r="AF3195" s="163"/>
      <c r="AG3195" s="163"/>
      <c r="AH3195" s="163"/>
      <c r="AI3195" s="163"/>
      <c r="AJ3195" s="163"/>
      <c r="AK3195" s="164"/>
      <c r="AL3195" s="139"/>
      <c r="AM3195" s="139"/>
      <c r="AN3195" s="139"/>
      <c r="AO3195" s="139"/>
      <c r="BB3195" s="165"/>
      <c r="BC3195" s="161"/>
      <c r="BD3195" s="166"/>
      <c r="BJ3195" s="165"/>
      <c r="BK3195" s="161"/>
      <c r="BL3195" s="166"/>
      <c r="CJ3195" s="413"/>
      <c r="CK3195" s="413"/>
      <c r="CO3195" s="141"/>
    </row>
    <row r="3196" spans="1:93" s="5" customFormat="1" x14ac:dyDescent="0.25">
      <c r="A3196" s="139"/>
      <c r="B3196" s="139"/>
      <c r="C3196" s="139"/>
      <c r="D3196" s="139"/>
      <c r="E3196" s="139"/>
      <c r="F3196" s="139"/>
      <c r="G3196" s="139"/>
      <c r="H3196" s="139"/>
      <c r="I3196" s="139"/>
      <c r="J3196" s="139"/>
      <c r="K3196" s="139"/>
      <c r="L3196" s="139"/>
      <c r="M3196" s="139"/>
      <c r="N3196" s="139"/>
      <c r="O3196" s="139"/>
      <c r="P3196" s="139"/>
      <c r="Q3196" s="139"/>
      <c r="R3196" s="139"/>
      <c r="S3196" s="139"/>
      <c r="T3196" s="139"/>
      <c r="U3196" s="139"/>
      <c r="V3196" s="139"/>
      <c r="W3196" s="139"/>
      <c r="X3196" s="139"/>
      <c r="Y3196" s="139"/>
      <c r="Z3196" s="139"/>
      <c r="AA3196" s="139"/>
      <c r="AB3196" s="139"/>
      <c r="AC3196" s="139"/>
      <c r="AD3196" s="139"/>
      <c r="AE3196" s="139"/>
      <c r="AF3196" s="163"/>
      <c r="AG3196" s="163"/>
      <c r="AH3196" s="163"/>
      <c r="AI3196" s="163"/>
      <c r="AJ3196" s="163"/>
      <c r="AK3196" s="164"/>
      <c r="AL3196" s="139"/>
      <c r="AM3196" s="139"/>
      <c r="AN3196" s="139"/>
      <c r="AO3196" s="139"/>
      <c r="BB3196" s="165"/>
      <c r="BC3196" s="161"/>
      <c r="BD3196" s="166"/>
      <c r="BJ3196" s="165"/>
      <c r="BK3196" s="161"/>
      <c r="BL3196" s="166"/>
      <c r="CJ3196" s="413"/>
      <c r="CK3196" s="413"/>
      <c r="CO3196" s="141"/>
    </row>
    <row r="3197" spans="1:93" s="5" customFormat="1" x14ac:dyDescent="0.25">
      <c r="A3197" s="139"/>
      <c r="B3197" s="139"/>
      <c r="C3197" s="139"/>
      <c r="D3197" s="139"/>
      <c r="E3197" s="139"/>
      <c r="F3197" s="139"/>
      <c r="G3197" s="139"/>
      <c r="H3197" s="139"/>
      <c r="I3197" s="139"/>
      <c r="J3197" s="139"/>
      <c r="K3197" s="139"/>
      <c r="L3197" s="139"/>
      <c r="M3197" s="139"/>
      <c r="N3197" s="139"/>
      <c r="O3197" s="139"/>
      <c r="P3197" s="139"/>
      <c r="Q3197" s="139"/>
      <c r="R3197" s="139"/>
      <c r="S3197" s="139"/>
      <c r="T3197" s="139"/>
      <c r="U3197" s="139"/>
      <c r="V3197" s="139"/>
      <c r="W3197" s="139"/>
      <c r="X3197" s="139"/>
      <c r="Y3197" s="139"/>
      <c r="Z3197" s="139"/>
      <c r="AA3197" s="139"/>
      <c r="AB3197" s="139"/>
      <c r="AC3197" s="139"/>
      <c r="AD3197" s="139"/>
      <c r="AE3197" s="139"/>
      <c r="AF3197" s="163"/>
      <c r="AG3197" s="163"/>
      <c r="AH3197" s="163"/>
      <c r="AI3197" s="163"/>
      <c r="AJ3197" s="163"/>
      <c r="AK3197" s="164"/>
      <c r="AL3197" s="139"/>
      <c r="AM3197" s="139"/>
      <c r="AN3197" s="139"/>
      <c r="AO3197" s="139"/>
      <c r="BB3197" s="165"/>
      <c r="BC3197" s="161"/>
      <c r="BD3197" s="166"/>
      <c r="BJ3197" s="165"/>
      <c r="BK3197" s="161"/>
      <c r="BL3197" s="166"/>
      <c r="CJ3197" s="413"/>
      <c r="CK3197" s="413"/>
      <c r="CO3197" s="141"/>
    </row>
    <row r="3198" spans="1:93" s="5" customFormat="1" x14ac:dyDescent="0.25">
      <c r="A3198" s="139"/>
      <c r="B3198" s="139"/>
      <c r="C3198" s="139"/>
      <c r="D3198" s="139"/>
      <c r="E3198" s="139"/>
      <c r="F3198" s="139"/>
      <c r="G3198" s="139"/>
      <c r="H3198" s="139"/>
      <c r="I3198" s="139"/>
      <c r="J3198" s="139"/>
      <c r="K3198" s="139"/>
      <c r="L3198" s="139"/>
      <c r="M3198" s="139"/>
      <c r="N3198" s="139"/>
      <c r="O3198" s="139"/>
      <c r="P3198" s="139"/>
      <c r="Q3198" s="139"/>
      <c r="R3198" s="139"/>
      <c r="S3198" s="139"/>
      <c r="T3198" s="139"/>
      <c r="U3198" s="139"/>
      <c r="V3198" s="139"/>
      <c r="W3198" s="139"/>
      <c r="X3198" s="139"/>
      <c r="Y3198" s="139"/>
      <c r="Z3198" s="139"/>
      <c r="AA3198" s="139"/>
      <c r="AB3198" s="139"/>
      <c r="AC3198" s="139"/>
      <c r="AD3198" s="139"/>
      <c r="AE3198" s="139"/>
      <c r="AF3198" s="163"/>
      <c r="AG3198" s="163"/>
      <c r="AH3198" s="163"/>
      <c r="AI3198" s="163"/>
      <c r="AJ3198" s="163"/>
      <c r="AK3198" s="164"/>
      <c r="AL3198" s="139"/>
      <c r="AM3198" s="139"/>
      <c r="AN3198" s="139"/>
      <c r="AO3198" s="139"/>
      <c r="BB3198" s="165"/>
      <c r="BC3198" s="161"/>
      <c r="BD3198" s="166"/>
      <c r="BJ3198" s="165"/>
      <c r="BK3198" s="161"/>
      <c r="BL3198" s="166"/>
      <c r="CJ3198" s="413"/>
      <c r="CK3198" s="413"/>
      <c r="CO3198" s="141"/>
    </row>
    <row r="3199" spans="1:93" s="5" customFormat="1" x14ac:dyDescent="0.25">
      <c r="A3199" s="139"/>
      <c r="B3199" s="139"/>
      <c r="C3199" s="139"/>
      <c r="D3199" s="139"/>
      <c r="E3199" s="139"/>
      <c r="F3199" s="139"/>
      <c r="G3199" s="139"/>
      <c r="H3199" s="139"/>
      <c r="I3199" s="139"/>
      <c r="J3199" s="139"/>
      <c r="K3199" s="139"/>
      <c r="L3199" s="139"/>
      <c r="M3199" s="139"/>
      <c r="N3199" s="139"/>
      <c r="O3199" s="139"/>
      <c r="P3199" s="139"/>
      <c r="Q3199" s="139"/>
      <c r="R3199" s="139"/>
      <c r="S3199" s="139"/>
      <c r="T3199" s="139"/>
      <c r="U3199" s="139"/>
      <c r="V3199" s="139"/>
      <c r="W3199" s="139"/>
      <c r="X3199" s="139"/>
      <c r="Y3199" s="139"/>
      <c r="Z3199" s="139"/>
      <c r="AA3199" s="139"/>
      <c r="AB3199" s="139"/>
      <c r="AC3199" s="139"/>
      <c r="AD3199" s="139"/>
      <c r="AE3199" s="139"/>
      <c r="AF3199" s="163"/>
      <c r="AG3199" s="163"/>
      <c r="AH3199" s="163"/>
      <c r="AI3199" s="163"/>
      <c r="AJ3199" s="163"/>
      <c r="AK3199" s="164"/>
      <c r="AL3199" s="139"/>
      <c r="AM3199" s="139"/>
      <c r="AN3199" s="139"/>
      <c r="AO3199" s="139"/>
      <c r="BB3199" s="165"/>
      <c r="BC3199" s="161"/>
      <c r="BD3199" s="166"/>
      <c r="BJ3199" s="165"/>
      <c r="BK3199" s="161"/>
      <c r="BL3199" s="166"/>
      <c r="CJ3199" s="413"/>
      <c r="CK3199" s="413"/>
      <c r="CO3199" s="141"/>
    </row>
    <row r="3200" spans="1:93" s="5" customFormat="1" x14ac:dyDescent="0.25">
      <c r="A3200" s="139"/>
      <c r="B3200" s="139"/>
      <c r="C3200" s="139"/>
      <c r="D3200" s="139"/>
      <c r="E3200" s="139"/>
      <c r="F3200" s="139"/>
      <c r="G3200" s="139"/>
      <c r="H3200" s="139"/>
      <c r="I3200" s="139"/>
      <c r="J3200" s="139"/>
      <c r="K3200" s="139"/>
      <c r="L3200" s="139"/>
      <c r="M3200" s="139"/>
      <c r="N3200" s="139"/>
      <c r="O3200" s="139"/>
      <c r="P3200" s="139"/>
      <c r="Q3200" s="139"/>
      <c r="R3200" s="139"/>
      <c r="S3200" s="139"/>
      <c r="T3200" s="139"/>
      <c r="U3200" s="139"/>
      <c r="V3200" s="139"/>
      <c r="W3200" s="139"/>
      <c r="X3200" s="139"/>
      <c r="Y3200" s="139"/>
      <c r="Z3200" s="139"/>
      <c r="AA3200" s="139"/>
      <c r="AB3200" s="139"/>
      <c r="AC3200" s="139"/>
      <c r="AD3200" s="139"/>
      <c r="AE3200" s="139"/>
      <c r="AF3200" s="163"/>
      <c r="AG3200" s="163"/>
      <c r="AH3200" s="163"/>
      <c r="AI3200" s="163"/>
      <c r="AJ3200" s="163"/>
      <c r="AK3200" s="164"/>
      <c r="AL3200" s="139"/>
      <c r="AM3200" s="139"/>
      <c r="AN3200" s="139"/>
      <c r="AO3200" s="139"/>
      <c r="BB3200" s="165"/>
      <c r="BC3200" s="161"/>
      <c r="BD3200" s="166"/>
      <c r="BJ3200" s="165"/>
      <c r="BK3200" s="161"/>
      <c r="BL3200" s="166"/>
      <c r="CJ3200" s="413"/>
      <c r="CK3200" s="413"/>
      <c r="CO3200" s="141"/>
    </row>
    <row r="3201" spans="1:93" s="5" customFormat="1" x14ac:dyDescent="0.25">
      <c r="A3201" s="139"/>
      <c r="B3201" s="139"/>
      <c r="C3201" s="139"/>
      <c r="D3201" s="139"/>
      <c r="E3201" s="139"/>
      <c r="F3201" s="139"/>
      <c r="G3201" s="139"/>
      <c r="H3201" s="139"/>
      <c r="I3201" s="139"/>
      <c r="J3201" s="139"/>
      <c r="K3201" s="139"/>
      <c r="L3201" s="139"/>
      <c r="M3201" s="139"/>
      <c r="N3201" s="139"/>
      <c r="O3201" s="139"/>
      <c r="P3201" s="139"/>
      <c r="Q3201" s="139"/>
      <c r="R3201" s="139"/>
      <c r="S3201" s="139"/>
      <c r="T3201" s="139"/>
      <c r="U3201" s="139"/>
      <c r="V3201" s="139"/>
      <c r="W3201" s="139"/>
      <c r="X3201" s="139"/>
      <c r="Y3201" s="139"/>
      <c r="Z3201" s="139"/>
      <c r="AA3201" s="139"/>
      <c r="AB3201" s="139"/>
      <c r="AC3201" s="139"/>
      <c r="AD3201" s="139"/>
      <c r="AE3201" s="139"/>
      <c r="AF3201" s="163"/>
      <c r="AG3201" s="163"/>
      <c r="AH3201" s="163"/>
      <c r="AI3201" s="163"/>
      <c r="AJ3201" s="163"/>
      <c r="AK3201" s="164"/>
      <c r="AL3201" s="139"/>
      <c r="AM3201" s="139"/>
      <c r="AN3201" s="139"/>
      <c r="AO3201" s="139"/>
      <c r="BB3201" s="165"/>
      <c r="BC3201" s="161"/>
      <c r="BD3201" s="166"/>
      <c r="BJ3201" s="165"/>
      <c r="BK3201" s="161"/>
      <c r="BL3201" s="166"/>
      <c r="CJ3201" s="413"/>
      <c r="CK3201" s="413"/>
      <c r="CO3201" s="141"/>
    </row>
    <row r="3202" spans="1:93" s="5" customFormat="1" x14ac:dyDescent="0.25">
      <c r="A3202" s="139"/>
      <c r="B3202" s="139"/>
      <c r="C3202" s="139"/>
      <c r="D3202" s="139"/>
      <c r="E3202" s="139"/>
      <c r="F3202" s="139"/>
      <c r="G3202" s="139"/>
      <c r="H3202" s="139"/>
      <c r="I3202" s="139"/>
      <c r="J3202" s="139"/>
      <c r="K3202" s="139"/>
      <c r="L3202" s="139"/>
      <c r="M3202" s="139"/>
      <c r="N3202" s="139"/>
      <c r="O3202" s="139"/>
      <c r="P3202" s="139"/>
      <c r="Q3202" s="139"/>
      <c r="R3202" s="139"/>
      <c r="S3202" s="139"/>
      <c r="T3202" s="139"/>
      <c r="U3202" s="139"/>
      <c r="V3202" s="139"/>
      <c r="W3202" s="139"/>
      <c r="X3202" s="139"/>
      <c r="Y3202" s="139"/>
      <c r="Z3202" s="139"/>
      <c r="AA3202" s="139"/>
      <c r="AB3202" s="139"/>
      <c r="AC3202" s="139"/>
      <c r="AD3202" s="139"/>
      <c r="AE3202" s="139"/>
      <c r="AF3202" s="163"/>
      <c r="AG3202" s="163"/>
      <c r="AH3202" s="163"/>
      <c r="AI3202" s="163"/>
      <c r="AJ3202" s="163"/>
      <c r="AK3202" s="164"/>
      <c r="AL3202" s="139"/>
      <c r="AM3202" s="139"/>
      <c r="AN3202" s="139"/>
      <c r="AO3202" s="139"/>
      <c r="BB3202" s="165"/>
      <c r="BC3202" s="161"/>
      <c r="BD3202" s="166"/>
      <c r="BJ3202" s="165"/>
      <c r="BK3202" s="161"/>
      <c r="BL3202" s="166"/>
      <c r="CJ3202" s="413"/>
      <c r="CK3202" s="413"/>
      <c r="CO3202" s="141"/>
    </row>
    <row r="3203" spans="1:93" s="5" customFormat="1" x14ac:dyDescent="0.25">
      <c r="A3203" s="139"/>
      <c r="B3203" s="139"/>
      <c r="C3203" s="139"/>
      <c r="D3203" s="139"/>
      <c r="E3203" s="139"/>
      <c r="F3203" s="139"/>
      <c r="G3203" s="139"/>
      <c r="H3203" s="139"/>
      <c r="I3203" s="139"/>
      <c r="J3203" s="139"/>
      <c r="K3203" s="139"/>
      <c r="L3203" s="139"/>
      <c r="M3203" s="139"/>
      <c r="N3203" s="139"/>
      <c r="O3203" s="139"/>
      <c r="P3203" s="139"/>
      <c r="Q3203" s="139"/>
      <c r="R3203" s="139"/>
      <c r="S3203" s="139"/>
      <c r="T3203" s="139"/>
      <c r="U3203" s="139"/>
      <c r="V3203" s="139"/>
      <c r="W3203" s="139"/>
      <c r="X3203" s="139"/>
      <c r="Y3203" s="139"/>
      <c r="Z3203" s="139"/>
      <c r="AA3203" s="139"/>
      <c r="AB3203" s="139"/>
      <c r="AC3203" s="139"/>
      <c r="AD3203" s="139"/>
      <c r="AE3203" s="139"/>
      <c r="AF3203" s="163"/>
      <c r="AG3203" s="163"/>
      <c r="AH3203" s="163"/>
      <c r="AI3203" s="163"/>
      <c r="AJ3203" s="163"/>
      <c r="AK3203" s="164"/>
      <c r="AL3203" s="139"/>
      <c r="AM3203" s="139"/>
      <c r="AN3203" s="139"/>
      <c r="AO3203" s="139"/>
      <c r="BB3203" s="165"/>
      <c r="BC3203" s="161"/>
      <c r="BD3203" s="166"/>
      <c r="BJ3203" s="165"/>
      <c r="BK3203" s="161"/>
      <c r="BL3203" s="166"/>
      <c r="CJ3203" s="413"/>
      <c r="CK3203" s="413"/>
      <c r="CO3203" s="141"/>
    </row>
    <row r="3204" spans="1:93" s="5" customFormat="1" x14ac:dyDescent="0.25">
      <c r="A3204" s="139"/>
      <c r="B3204" s="139"/>
      <c r="C3204" s="139"/>
      <c r="D3204" s="139"/>
      <c r="E3204" s="139"/>
      <c r="F3204" s="139"/>
      <c r="G3204" s="139"/>
      <c r="H3204" s="139"/>
      <c r="I3204" s="139"/>
      <c r="J3204" s="139"/>
      <c r="K3204" s="139"/>
      <c r="L3204" s="139"/>
      <c r="M3204" s="139"/>
      <c r="N3204" s="139"/>
      <c r="O3204" s="139"/>
      <c r="P3204" s="139"/>
      <c r="Q3204" s="139"/>
      <c r="R3204" s="139"/>
      <c r="S3204" s="139"/>
      <c r="T3204" s="139"/>
      <c r="U3204" s="139"/>
      <c r="V3204" s="139"/>
      <c r="W3204" s="139"/>
      <c r="X3204" s="139"/>
      <c r="Y3204" s="139"/>
      <c r="Z3204" s="139"/>
      <c r="AA3204" s="139"/>
      <c r="AB3204" s="139"/>
      <c r="AC3204" s="139"/>
      <c r="AD3204" s="139"/>
      <c r="AE3204" s="139"/>
      <c r="AF3204" s="163"/>
      <c r="AG3204" s="163"/>
      <c r="AH3204" s="163"/>
      <c r="AI3204" s="163"/>
      <c r="AJ3204" s="163"/>
      <c r="AK3204" s="164"/>
      <c r="AL3204" s="139"/>
      <c r="AM3204" s="139"/>
      <c r="AN3204" s="139"/>
      <c r="AO3204" s="139"/>
      <c r="BB3204" s="165"/>
      <c r="BC3204" s="161"/>
      <c r="BD3204" s="166"/>
      <c r="BJ3204" s="165"/>
      <c r="BK3204" s="161"/>
      <c r="BL3204" s="166"/>
      <c r="CJ3204" s="413"/>
      <c r="CK3204" s="413"/>
      <c r="CO3204" s="141"/>
    </row>
    <row r="3205" spans="1:93" s="5" customFormat="1" x14ac:dyDescent="0.25">
      <c r="A3205" s="139"/>
      <c r="B3205" s="139"/>
      <c r="C3205" s="139"/>
      <c r="D3205" s="139"/>
      <c r="E3205" s="139"/>
      <c r="F3205" s="139"/>
      <c r="G3205" s="139"/>
      <c r="H3205" s="139"/>
      <c r="I3205" s="139"/>
      <c r="J3205" s="139"/>
      <c r="K3205" s="139"/>
      <c r="L3205" s="139"/>
      <c r="M3205" s="139"/>
      <c r="N3205" s="139"/>
      <c r="O3205" s="139"/>
      <c r="P3205" s="139"/>
      <c r="Q3205" s="139"/>
      <c r="R3205" s="139"/>
      <c r="S3205" s="139"/>
      <c r="T3205" s="139"/>
      <c r="U3205" s="139"/>
      <c r="V3205" s="139"/>
      <c r="W3205" s="139"/>
      <c r="X3205" s="139"/>
      <c r="Y3205" s="139"/>
      <c r="Z3205" s="139"/>
      <c r="AA3205" s="139"/>
      <c r="AB3205" s="139"/>
      <c r="AC3205" s="139"/>
      <c r="AD3205" s="139"/>
      <c r="AE3205" s="139"/>
      <c r="AF3205" s="163"/>
      <c r="AG3205" s="163"/>
      <c r="AH3205" s="163"/>
      <c r="AI3205" s="163"/>
      <c r="AJ3205" s="163"/>
      <c r="AK3205" s="164"/>
      <c r="AL3205" s="139"/>
      <c r="AM3205" s="139"/>
      <c r="AN3205" s="139"/>
      <c r="AO3205" s="139"/>
      <c r="BB3205" s="165"/>
      <c r="BC3205" s="161"/>
      <c r="BD3205" s="166"/>
      <c r="BJ3205" s="165"/>
      <c r="BK3205" s="161"/>
      <c r="BL3205" s="166"/>
      <c r="CJ3205" s="413"/>
      <c r="CK3205" s="413"/>
      <c r="CO3205" s="141"/>
    </row>
    <row r="3206" spans="1:93" s="5" customFormat="1" x14ac:dyDescent="0.25">
      <c r="A3206" s="139"/>
      <c r="B3206" s="139"/>
      <c r="C3206" s="139"/>
      <c r="D3206" s="139"/>
      <c r="E3206" s="139"/>
      <c r="F3206" s="139"/>
      <c r="G3206" s="139"/>
      <c r="H3206" s="139"/>
      <c r="I3206" s="139"/>
      <c r="J3206" s="139"/>
      <c r="K3206" s="139"/>
      <c r="L3206" s="139"/>
      <c r="M3206" s="139"/>
      <c r="N3206" s="139"/>
      <c r="O3206" s="139"/>
      <c r="P3206" s="139"/>
      <c r="Q3206" s="139"/>
      <c r="R3206" s="139"/>
      <c r="S3206" s="139"/>
      <c r="T3206" s="139"/>
      <c r="U3206" s="139"/>
      <c r="V3206" s="139"/>
      <c r="W3206" s="139"/>
      <c r="X3206" s="139"/>
      <c r="Y3206" s="139"/>
      <c r="Z3206" s="139"/>
      <c r="AA3206" s="139"/>
      <c r="AB3206" s="139"/>
      <c r="AC3206" s="139"/>
      <c r="AD3206" s="139"/>
      <c r="AE3206" s="139"/>
      <c r="AF3206" s="163"/>
      <c r="AG3206" s="163"/>
      <c r="AH3206" s="163"/>
      <c r="AI3206" s="163"/>
      <c r="AJ3206" s="163"/>
      <c r="AK3206" s="164"/>
      <c r="AL3206" s="139"/>
      <c r="AM3206" s="139"/>
      <c r="AN3206" s="139"/>
      <c r="AO3206" s="139"/>
      <c r="BB3206" s="165"/>
      <c r="BC3206" s="161"/>
      <c r="BD3206" s="166"/>
      <c r="BJ3206" s="165"/>
      <c r="BK3206" s="161"/>
      <c r="BL3206" s="166"/>
      <c r="CJ3206" s="413"/>
      <c r="CK3206" s="413"/>
      <c r="CO3206" s="141"/>
    </row>
    <row r="3207" spans="1:93" s="5" customFormat="1" x14ac:dyDescent="0.25">
      <c r="A3207" s="139"/>
      <c r="B3207" s="139"/>
      <c r="C3207" s="139"/>
      <c r="D3207" s="139"/>
      <c r="E3207" s="139"/>
      <c r="F3207" s="139"/>
      <c r="G3207" s="139"/>
      <c r="H3207" s="139"/>
      <c r="I3207" s="139"/>
      <c r="J3207" s="139"/>
      <c r="K3207" s="139"/>
      <c r="L3207" s="139"/>
      <c r="M3207" s="139"/>
      <c r="N3207" s="139"/>
      <c r="O3207" s="139"/>
      <c r="P3207" s="139"/>
      <c r="Q3207" s="139"/>
      <c r="R3207" s="139"/>
      <c r="S3207" s="139"/>
      <c r="T3207" s="139"/>
      <c r="U3207" s="139"/>
      <c r="V3207" s="139"/>
      <c r="W3207" s="139"/>
      <c r="X3207" s="139"/>
      <c r="Y3207" s="139"/>
      <c r="Z3207" s="139"/>
      <c r="AA3207" s="139"/>
      <c r="AB3207" s="139"/>
      <c r="AC3207" s="139"/>
      <c r="AD3207" s="139"/>
      <c r="AE3207" s="139"/>
      <c r="AF3207" s="163"/>
      <c r="AG3207" s="163"/>
      <c r="AH3207" s="163"/>
      <c r="AI3207" s="163"/>
      <c r="AJ3207" s="163"/>
      <c r="AK3207" s="164"/>
      <c r="AL3207" s="139"/>
      <c r="AM3207" s="139"/>
      <c r="AN3207" s="139"/>
      <c r="AO3207" s="139"/>
      <c r="BB3207" s="165"/>
      <c r="BC3207" s="161"/>
      <c r="BD3207" s="166"/>
      <c r="BJ3207" s="165"/>
      <c r="BK3207" s="161"/>
      <c r="BL3207" s="166"/>
      <c r="CJ3207" s="413"/>
      <c r="CK3207" s="413"/>
      <c r="CO3207" s="141"/>
    </row>
    <row r="3208" spans="1:93" s="5" customFormat="1" x14ac:dyDescent="0.25">
      <c r="A3208" s="139"/>
      <c r="B3208" s="139"/>
      <c r="C3208" s="139"/>
      <c r="D3208" s="139"/>
      <c r="E3208" s="139"/>
      <c r="F3208" s="139"/>
      <c r="G3208" s="139"/>
      <c r="H3208" s="139"/>
      <c r="I3208" s="139"/>
      <c r="J3208" s="139"/>
      <c r="K3208" s="139"/>
      <c r="L3208" s="139"/>
      <c r="M3208" s="139"/>
      <c r="N3208" s="139"/>
      <c r="O3208" s="139"/>
      <c r="P3208" s="139"/>
      <c r="Q3208" s="139"/>
      <c r="R3208" s="139"/>
      <c r="S3208" s="139"/>
      <c r="T3208" s="139"/>
      <c r="U3208" s="139"/>
      <c r="V3208" s="139"/>
      <c r="W3208" s="139"/>
      <c r="X3208" s="139"/>
      <c r="Y3208" s="139"/>
      <c r="Z3208" s="139"/>
      <c r="AA3208" s="139"/>
      <c r="AB3208" s="139"/>
      <c r="AC3208" s="139"/>
      <c r="AD3208" s="139"/>
      <c r="AE3208" s="139"/>
      <c r="AF3208" s="163"/>
      <c r="AG3208" s="163"/>
      <c r="AH3208" s="163"/>
      <c r="AI3208" s="163"/>
      <c r="AJ3208" s="163"/>
      <c r="AK3208" s="164"/>
      <c r="AL3208" s="139"/>
      <c r="AM3208" s="139"/>
      <c r="AN3208" s="139"/>
      <c r="AO3208" s="139"/>
      <c r="BB3208" s="165"/>
      <c r="BC3208" s="161"/>
      <c r="BD3208" s="166"/>
      <c r="BJ3208" s="165"/>
      <c r="BK3208" s="161"/>
      <c r="BL3208" s="166"/>
      <c r="CJ3208" s="413"/>
      <c r="CK3208" s="413"/>
      <c r="CO3208" s="141"/>
    </row>
    <row r="3209" spans="1:93" s="5" customFormat="1" x14ac:dyDescent="0.25">
      <c r="A3209" s="139"/>
      <c r="B3209" s="139"/>
      <c r="C3209" s="139"/>
      <c r="D3209" s="139"/>
      <c r="E3209" s="139"/>
      <c r="F3209" s="139"/>
      <c r="G3209" s="139"/>
      <c r="H3209" s="139"/>
      <c r="I3209" s="139"/>
      <c r="J3209" s="139"/>
      <c r="K3209" s="139"/>
      <c r="L3209" s="139"/>
      <c r="M3209" s="139"/>
      <c r="N3209" s="139"/>
      <c r="O3209" s="139"/>
      <c r="P3209" s="139"/>
      <c r="Q3209" s="139"/>
      <c r="R3209" s="139"/>
      <c r="S3209" s="139"/>
      <c r="T3209" s="139"/>
      <c r="U3209" s="139"/>
      <c r="V3209" s="139"/>
      <c r="W3209" s="139"/>
      <c r="X3209" s="139"/>
      <c r="Y3209" s="139"/>
      <c r="Z3209" s="139"/>
      <c r="AA3209" s="139"/>
      <c r="AB3209" s="139"/>
      <c r="AC3209" s="139"/>
      <c r="AD3209" s="139"/>
      <c r="AE3209" s="139"/>
      <c r="AF3209" s="163"/>
      <c r="AG3209" s="163"/>
      <c r="AH3209" s="163"/>
      <c r="AI3209" s="163"/>
      <c r="AJ3209" s="163"/>
      <c r="AK3209" s="164"/>
      <c r="AL3209" s="139"/>
      <c r="AM3209" s="139"/>
      <c r="AN3209" s="139"/>
      <c r="AO3209" s="139"/>
      <c r="BB3209" s="165"/>
      <c r="BC3209" s="161"/>
      <c r="BD3209" s="166"/>
      <c r="BJ3209" s="165"/>
      <c r="BK3209" s="161"/>
      <c r="BL3209" s="166"/>
      <c r="CJ3209" s="413"/>
      <c r="CK3209" s="413"/>
      <c r="CO3209" s="141"/>
    </row>
    <row r="3210" spans="1:93" s="5" customFormat="1" x14ac:dyDescent="0.25">
      <c r="A3210" s="139"/>
      <c r="B3210" s="139"/>
      <c r="C3210" s="139"/>
      <c r="D3210" s="139"/>
      <c r="E3210" s="139"/>
      <c r="F3210" s="139"/>
      <c r="G3210" s="139"/>
      <c r="H3210" s="139"/>
      <c r="I3210" s="139"/>
      <c r="J3210" s="139"/>
      <c r="K3210" s="139"/>
      <c r="L3210" s="139"/>
      <c r="M3210" s="139"/>
      <c r="N3210" s="139"/>
      <c r="O3210" s="139"/>
      <c r="P3210" s="139"/>
      <c r="Q3210" s="139"/>
      <c r="R3210" s="139"/>
      <c r="S3210" s="139"/>
      <c r="T3210" s="139"/>
      <c r="U3210" s="139"/>
      <c r="V3210" s="139"/>
      <c r="W3210" s="139"/>
      <c r="X3210" s="139"/>
      <c r="Y3210" s="139"/>
      <c r="Z3210" s="139"/>
      <c r="AA3210" s="139"/>
      <c r="AB3210" s="139"/>
      <c r="AC3210" s="139"/>
      <c r="AD3210" s="139"/>
      <c r="AE3210" s="139"/>
      <c r="AF3210" s="163"/>
      <c r="AG3210" s="163"/>
      <c r="AH3210" s="163"/>
      <c r="AI3210" s="163"/>
      <c r="AJ3210" s="163"/>
      <c r="AK3210" s="164"/>
      <c r="AL3210" s="139"/>
      <c r="AM3210" s="139"/>
      <c r="AN3210" s="139"/>
      <c r="AO3210" s="139"/>
      <c r="BB3210" s="165"/>
      <c r="BC3210" s="161"/>
      <c r="BD3210" s="166"/>
      <c r="BJ3210" s="165"/>
      <c r="BK3210" s="161"/>
      <c r="BL3210" s="166"/>
      <c r="CJ3210" s="413"/>
      <c r="CK3210" s="413"/>
      <c r="CO3210" s="141"/>
    </row>
    <row r="3211" spans="1:93" s="5" customFormat="1" x14ac:dyDescent="0.25">
      <c r="A3211" s="139"/>
      <c r="B3211" s="139"/>
      <c r="C3211" s="139"/>
      <c r="D3211" s="139"/>
      <c r="E3211" s="139"/>
      <c r="F3211" s="139"/>
      <c r="G3211" s="139"/>
      <c r="H3211" s="139"/>
      <c r="I3211" s="139"/>
      <c r="J3211" s="139"/>
      <c r="K3211" s="139"/>
      <c r="L3211" s="139"/>
      <c r="M3211" s="139"/>
      <c r="N3211" s="139"/>
      <c r="O3211" s="139"/>
      <c r="P3211" s="139"/>
      <c r="Q3211" s="139"/>
      <c r="R3211" s="139"/>
      <c r="S3211" s="139"/>
      <c r="T3211" s="139"/>
      <c r="U3211" s="139"/>
      <c r="V3211" s="139"/>
      <c r="W3211" s="139"/>
      <c r="X3211" s="139"/>
      <c r="Y3211" s="139"/>
      <c r="Z3211" s="139"/>
      <c r="AA3211" s="139"/>
      <c r="AB3211" s="139"/>
      <c r="AC3211" s="139"/>
      <c r="AD3211" s="139"/>
      <c r="AE3211" s="139"/>
      <c r="AF3211" s="163"/>
      <c r="AG3211" s="163"/>
      <c r="AH3211" s="163"/>
      <c r="AI3211" s="163"/>
      <c r="AJ3211" s="163"/>
      <c r="AK3211" s="164"/>
      <c r="AL3211" s="139"/>
      <c r="AM3211" s="139"/>
      <c r="AN3211" s="139"/>
      <c r="AO3211" s="139"/>
      <c r="BB3211" s="165"/>
      <c r="BC3211" s="161"/>
      <c r="BD3211" s="166"/>
      <c r="BJ3211" s="165"/>
      <c r="BK3211" s="161"/>
      <c r="BL3211" s="166"/>
      <c r="CJ3211" s="413"/>
      <c r="CK3211" s="413"/>
      <c r="CO3211" s="141"/>
    </row>
    <row r="3212" spans="1:93" s="5" customFormat="1" x14ac:dyDescent="0.25">
      <c r="A3212" s="139"/>
      <c r="B3212" s="139"/>
      <c r="C3212" s="139"/>
      <c r="D3212" s="139"/>
      <c r="E3212" s="139"/>
      <c r="F3212" s="139"/>
      <c r="G3212" s="139"/>
      <c r="H3212" s="139"/>
      <c r="I3212" s="139"/>
      <c r="J3212" s="139"/>
      <c r="K3212" s="139"/>
      <c r="L3212" s="139"/>
      <c r="M3212" s="139"/>
      <c r="N3212" s="139"/>
      <c r="O3212" s="139"/>
      <c r="P3212" s="139"/>
      <c r="Q3212" s="139"/>
      <c r="R3212" s="139"/>
      <c r="S3212" s="139"/>
      <c r="T3212" s="139"/>
      <c r="U3212" s="139"/>
      <c r="V3212" s="139"/>
      <c r="W3212" s="139"/>
      <c r="X3212" s="139"/>
      <c r="Y3212" s="139"/>
      <c r="Z3212" s="139"/>
      <c r="AA3212" s="139"/>
      <c r="AB3212" s="139"/>
      <c r="AC3212" s="139"/>
      <c r="AD3212" s="139"/>
      <c r="AE3212" s="139"/>
      <c r="AF3212" s="163"/>
      <c r="AG3212" s="163"/>
      <c r="AH3212" s="163"/>
      <c r="AI3212" s="163"/>
      <c r="AJ3212" s="163"/>
      <c r="AK3212" s="164"/>
      <c r="AL3212" s="139"/>
      <c r="AM3212" s="139"/>
      <c r="AN3212" s="139"/>
      <c r="AO3212" s="139"/>
      <c r="BB3212" s="165"/>
      <c r="BC3212" s="161"/>
      <c r="BD3212" s="166"/>
      <c r="BJ3212" s="165"/>
      <c r="BK3212" s="161"/>
      <c r="BL3212" s="166"/>
      <c r="CJ3212" s="413"/>
      <c r="CK3212" s="413"/>
      <c r="CO3212" s="141"/>
    </row>
    <row r="3213" spans="1:93" s="5" customFormat="1" x14ac:dyDescent="0.25">
      <c r="A3213" s="139"/>
      <c r="B3213" s="139"/>
      <c r="C3213" s="139"/>
      <c r="D3213" s="139"/>
      <c r="E3213" s="139"/>
      <c r="F3213" s="139"/>
      <c r="G3213" s="139"/>
      <c r="H3213" s="139"/>
      <c r="I3213" s="139"/>
      <c r="J3213" s="139"/>
      <c r="K3213" s="139"/>
      <c r="L3213" s="139"/>
      <c r="M3213" s="139"/>
      <c r="N3213" s="139"/>
      <c r="O3213" s="139"/>
      <c r="P3213" s="139"/>
      <c r="Q3213" s="139"/>
      <c r="R3213" s="139"/>
      <c r="S3213" s="139"/>
      <c r="T3213" s="139"/>
      <c r="U3213" s="139"/>
      <c r="V3213" s="139"/>
      <c r="W3213" s="139"/>
      <c r="X3213" s="139"/>
      <c r="Y3213" s="139"/>
      <c r="Z3213" s="139"/>
      <c r="AA3213" s="139"/>
      <c r="AB3213" s="139"/>
      <c r="AC3213" s="139"/>
      <c r="AD3213" s="139"/>
      <c r="AE3213" s="139"/>
      <c r="AF3213" s="163"/>
      <c r="AG3213" s="163"/>
      <c r="AH3213" s="163"/>
      <c r="AI3213" s="163"/>
      <c r="AJ3213" s="163"/>
      <c r="AK3213" s="164"/>
      <c r="AL3213" s="139"/>
      <c r="AM3213" s="139"/>
      <c r="AN3213" s="139"/>
      <c r="AO3213" s="139"/>
      <c r="BB3213" s="165"/>
      <c r="BC3213" s="161"/>
      <c r="BD3213" s="166"/>
      <c r="BJ3213" s="165"/>
      <c r="BK3213" s="161"/>
      <c r="BL3213" s="166"/>
      <c r="CJ3213" s="413"/>
      <c r="CK3213" s="413"/>
      <c r="CO3213" s="141"/>
    </row>
    <row r="3214" spans="1:93" s="5" customFormat="1" x14ac:dyDescent="0.25">
      <c r="A3214" s="139"/>
      <c r="B3214" s="139"/>
      <c r="C3214" s="139"/>
      <c r="D3214" s="139"/>
      <c r="E3214" s="139"/>
      <c r="F3214" s="139"/>
      <c r="G3214" s="139"/>
      <c r="H3214" s="139"/>
      <c r="I3214" s="139"/>
      <c r="J3214" s="139"/>
      <c r="K3214" s="139"/>
      <c r="L3214" s="139"/>
      <c r="M3214" s="139"/>
      <c r="N3214" s="139"/>
      <c r="O3214" s="139"/>
      <c r="P3214" s="139"/>
      <c r="Q3214" s="139"/>
      <c r="R3214" s="139"/>
      <c r="S3214" s="139"/>
      <c r="T3214" s="139"/>
      <c r="U3214" s="139"/>
      <c r="V3214" s="139"/>
      <c r="W3214" s="139"/>
      <c r="X3214" s="139"/>
      <c r="Y3214" s="139"/>
      <c r="Z3214" s="139"/>
      <c r="AA3214" s="139"/>
      <c r="AB3214" s="139"/>
      <c r="AC3214" s="139"/>
      <c r="AD3214" s="139"/>
      <c r="AE3214" s="139"/>
      <c r="AF3214" s="163"/>
      <c r="AG3214" s="163"/>
      <c r="AH3214" s="163"/>
      <c r="AI3214" s="163"/>
      <c r="AJ3214" s="163"/>
      <c r="AK3214" s="164"/>
      <c r="AL3214" s="139"/>
      <c r="AM3214" s="139"/>
      <c r="AN3214" s="139"/>
      <c r="AO3214" s="139"/>
      <c r="BB3214" s="165"/>
      <c r="BC3214" s="161"/>
      <c r="BD3214" s="166"/>
      <c r="BJ3214" s="165"/>
      <c r="BK3214" s="161"/>
      <c r="BL3214" s="166"/>
      <c r="CJ3214" s="413"/>
      <c r="CK3214" s="413"/>
      <c r="CO3214" s="141"/>
    </row>
    <row r="3215" spans="1:93" s="5" customFormat="1" x14ac:dyDescent="0.25">
      <c r="A3215" s="139"/>
      <c r="B3215" s="139"/>
      <c r="C3215" s="139"/>
      <c r="D3215" s="139"/>
      <c r="E3215" s="139"/>
      <c r="F3215" s="139"/>
      <c r="G3215" s="139"/>
      <c r="H3215" s="139"/>
      <c r="I3215" s="139"/>
      <c r="J3215" s="139"/>
      <c r="K3215" s="139"/>
      <c r="L3215" s="139"/>
      <c r="M3215" s="139"/>
      <c r="N3215" s="139"/>
      <c r="O3215" s="139"/>
      <c r="P3215" s="139"/>
      <c r="Q3215" s="139"/>
      <c r="R3215" s="139"/>
      <c r="S3215" s="139"/>
      <c r="T3215" s="139"/>
      <c r="U3215" s="139"/>
      <c r="V3215" s="139"/>
      <c r="W3215" s="139"/>
      <c r="X3215" s="139"/>
      <c r="Y3215" s="139"/>
      <c r="Z3215" s="139"/>
      <c r="AA3215" s="139"/>
      <c r="AB3215" s="139"/>
      <c r="AC3215" s="139"/>
      <c r="AD3215" s="139"/>
      <c r="AE3215" s="139"/>
      <c r="AF3215" s="163"/>
      <c r="AG3215" s="163"/>
      <c r="AH3215" s="163"/>
      <c r="AI3215" s="163"/>
      <c r="AJ3215" s="163"/>
      <c r="AK3215" s="164"/>
      <c r="AL3215" s="139"/>
      <c r="AM3215" s="139"/>
      <c r="AN3215" s="139"/>
      <c r="AO3215" s="139"/>
      <c r="BB3215" s="165"/>
      <c r="BC3215" s="161"/>
      <c r="BD3215" s="166"/>
      <c r="BJ3215" s="165"/>
      <c r="BK3215" s="161"/>
      <c r="BL3215" s="166"/>
      <c r="CJ3215" s="413"/>
      <c r="CK3215" s="413"/>
      <c r="CO3215" s="141"/>
    </row>
    <row r="3216" spans="1:93" s="5" customFormat="1" x14ac:dyDescent="0.25">
      <c r="A3216" s="139"/>
      <c r="B3216" s="139"/>
      <c r="C3216" s="139"/>
      <c r="D3216" s="139"/>
      <c r="E3216" s="139"/>
      <c r="F3216" s="139"/>
      <c r="G3216" s="139"/>
      <c r="H3216" s="139"/>
      <c r="I3216" s="139"/>
      <c r="J3216" s="139"/>
      <c r="K3216" s="139"/>
      <c r="L3216" s="139"/>
      <c r="M3216" s="139"/>
      <c r="N3216" s="139"/>
      <c r="O3216" s="139"/>
      <c r="P3216" s="139"/>
      <c r="Q3216" s="139"/>
      <c r="R3216" s="139"/>
      <c r="S3216" s="139"/>
      <c r="T3216" s="139"/>
      <c r="U3216" s="139"/>
      <c r="V3216" s="139"/>
      <c r="W3216" s="139"/>
      <c r="X3216" s="139"/>
      <c r="Y3216" s="139"/>
      <c r="Z3216" s="139"/>
      <c r="AA3216" s="139"/>
      <c r="AB3216" s="139"/>
      <c r="AC3216" s="139"/>
      <c r="AD3216" s="139"/>
      <c r="AE3216" s="139"/>
      <c r="AF3216" s="163"/>
      <c r="AG3216" s="163"/>
      <c r="AH3216" s="163"/>
      <c r="AI3216" s="163"/>
      <c r="AJ3216" s="163"/>
      <c r="AK3216" s="164"/>
      <c r="AL3216" s="139"/>
      <c r="AM3216" s="139"/>
      <c r="AN3216" s="139"/>
      <c r="AO3216" s="139"/>
      <c r="BB3216" s="165"/>
      <c r="BC3216" s="161"/>
      <c r="BD3216" s="166"/>
      <c r="BJ3216" s="165"/>
      <c r="BK3216" s="161"/>
      <c r="BL3216" s="166"/>
      <c r="CJ3216" s="413"/>
      <c r="CK3216" s="413"/>
      <c r="CO3216" s="141"/>
    </row>
    <row r="3217" spans="1:93" s="5" customFormat="1" x14ac:dyDescent="0.25">
      <c r="A3217" s="139"/>
      <c r="B3217" s="139"/>
      <c r="C3217" s="139"/>
      <c r="D3217" s="139"/>
      <c r="E3217" s="139"/>
      <c r="F3217" s="139"/>
      <c r="G3217" s="139"/>
      <c r="H3217" s="139"/>
      <c r="I3217" s="139"/>
      <c r="J3217" s="139"/>
      <c r="K3217" s="139"/>
      <c r="L3217" s="139"/>
      <c r="M3217" s="139"/>
      <c r="N3217" s="139"/>
      <c r="O3217" s="139"/>
      <c r="P3217" s="139"/>
      <c r="Q3217" s="139"/>
      <c r="R3217" s="139"/>
      <c r="S3217" s="139"/>
      <c r="T3217" s="139"/>
      <c r="U3217" s="139"/>
      <c r="V3217" s="139"/>
      <c r="W3217" s="139"/>
      <c r="X3217" s="139"/>
      <c r="Y3217" s="139"/>
      <c r="Z3217" s="139"/>
      <c r="AA3217" s="139"/>
      <c r="AB3217" s="139"/>
      <c r="AC3217" s="139"/>
      <c r="AD3217" s="139"/>
      <c r="AE3217" s="139"/>
      <c r="AF3217" s="163"/>
      <c r="AG3217" s="163"/>
      <c r="AH3217" s="163"/>
      <c r="AI3217" s="163"/>
      <c r="AJ3217" s="163"/>
      <c r="AK3217" s="164"/>
      <c r="AL3217" s="139"/>
      <c r="AM3217" s="139"/>
      <c r="AN3217" s="139"/>
      <c r="AO3217" s="139"/>
      <c r="BB3217" s="165"/>
      <c r="BC3217" s="161"/>
      <c r="BD3217" s="166"/>
      <c r="BJ3217" s="165"/>
      <c r="BK3217" s="161"/>
      <c r="BL3217" s="166"/>
      <c r="CJ3217" s="413"/>
      <c r="CK3217" s="413"/>
      <c r="CO3217" s="141"/>
    </row>
    <row r="3218" spans="1:93" s="5" customFormat="1" x14ac:dyDescent="0.25">
      <c r="A3218" s="139"/>
      <c r="B3218" s="139"/>
      <c r="C3218" s="139"/>
      <c r="D3218" s="139"/>
      <c r="E3218" s="139"/>
      <c r="F3218" s="139"/>
      <c r="G3218" s="139"/>
      <c r="H3218" s="139"/>
      <c r="I3218" s="139"/>
      <c r="J3218" s="139"/>
      <c r="K3218" s="139"/>
      <c r="L3218" s="139"/>
      <c r="M3218" s="139"/>
      <c r="N3218" s="139"/>
      <c r="O3218" s="139"/>
      <c r="P3218" s="139"/>
      <c r="Q3218" s="139"/>
      <c r="R3218" s="139"/>
      <c r="S3218" s="139"/>
      <c r="T3218" s="139"/>
      <c r="U3218" s="139"/>
      <c r="V3218" s="139"/>
      <c r="W3218" s="139"/>
      <c r="X3218" s="139"/>
      <c r="Y3218" s="139"/>
      <c r="Z3218" s="139"/>
      <c r="AA3218" s="139"/>
      <c r="AB3218" s="139"/>
      <c r="AC3218" s="139"/>
      <c r="AD3218" s="139"/>
      <c r="AE3218" s="139"/>
      <c r="AF3218" s="163"/>
      <c r="AG3218" s="163"/>
      <c r="AH3218" s="163"/>
      <c r="AI3218" s="163"/>
      <c r="AJ3218" s="163"/>
      <c r="AK3218" s="164"/>
      <c r="AL3218" s="139"/>
      <c r="AM3218" s="139"/>
      <c r="AN3218" s="139"/>
      <c r="AO3218" s="139"/>
      <c r="BB3218" s="165"/>
      <c r="BC3218" s="161"/>
      <c r="BD3218" s="166"/>
      <c r="BJ3218" s="165"/>
      <c r="BK3218" s="161"/>
      <c r="BL3218" s="166"/>
      <c r="CJ3218" s="413"/>
      <c r="CK3218" s="413"/>
      <c r="CO3218" s="141"/>
    </row>
    <row r="3219" spans="1:93" s="5" customFormat="1" x14ac:dyDescent="0.25">
      <c r="A3219" s="139"/>
      <c r="B3219" s="139"/>
      <c r="C3219" s="139"/>
      <c r="D3219" s="139"/>
      <c r="E3219" s="139"/>
      <c r="F3219" s="139"/>
      <c r="G3219" s="139"/>
      <c r="H3219" s="139"/>
      <c r="I3219" s="139"/>
      <c r="J3219" s="139"/>
      <c r="K3219" s="139"/>
      <c r="L3219" s="139"/>
      <c r="M3219" s="139"/>
      <c r="N3219" s="139"/>
      <c r="O3219" s="139"/>
      <c r="P3219" s="139"/>
      <c r="Q3219" s="139"/>
      <c r="R3219" s="139"/>
      <c r="S3219" s="139"/>
      <c r="T3219" s="139"/>
      <c r="U3219" s="139"/>
      <c r="V3219" s="139"/>
      <c r="W3219" s="139"/>
      <c r="X3219" s="139"/>
      <c r="Y3219" s="139"/>
      <c r="Z3219" s="139"/>
      <c r="AA3219" s="139"/>
      <c r="AB3219" s="139"/>
      <c r="AC3219" s="139"/>
      <c r="AD3219" s="139"/>
      <c r="AE3219" s="139"/>
      <c r="AF3219" s="163"/>
      <c r="AG3219" s="163"/>
      <c r="AH3219" s="163"/>
      <c r="AI3219" s="163"/>
      <c r="AJ3219" s="163"/>
      <c r="AK3219" s="164"/>
      <c r="AL3219" s="139"/>
      <c r="AM3219" s="139"/>
      <c r="AN3219" s="139"/>
      <c r="AO3219" s="139"/>
      <c r="BB3219" s="165"/>
      <c r="BC3219" s="161"/>
      <c r="BD3219" s="166"/>
      <c r="BJ3219" s="165"/>
      <c r="BK3219" s="161"/>
      <c r="BL3219" s="166"/>
      <c r="CJ3219" s="413"/>
      <c r="CK3219" s="413"/>
      <c r="CO3219" s="141"/>
    </row>
    <row r="3220" spans="1:93" s="5" customFormat="1" x14ac:dyDescent="0.25">
      <c r="A3220" s="139"/>
      <c r="B3220" s="139"/>
      <c r="C3220" s="139"/>
      <c r="D3220" s="139"/>
      <c r="E3220" s="139"/>
      <c r="F3220" s="139"/>
      <c r="G3220" s="139"/>
      <c r="H3220" s="139"/>
      <c r="I3220" s="139"/>
      <c r="J3220" s="139"/>
      <c r="K3220" s="139"/>
      <c r="L3220" s="139"/>
      <c r="M3220" s="139"/>
      <c r="N3220" s="139"/>
      <c r="O3220" s="139"/>
      <c r="P3220" s="139"/>
      <c r="Q3220" s="139"/>
      <c r="R3220" s="139"/>
      <c r="S3220" s="139"/>
      <c r="T3220" s="139"/>
      <c r="U3220" s="139"/>
      <c r="V3220" s="139"/>
      <c r="W3220" s="139"/>
      <c r="X3220" s="139"/>
      <c r="Y3220" s="139"/>
      <c r="Z3220" s="139"/>
      <c r="AA3220" s="139"/>
      <c r="AB3220" s="139"/>
      <c r="AC3220" s="139"/>
      <c r="AD3220" s="139"/>
      <c r="AE3220" s="139"/>
      <c r="AF3220" s="163"/>
      <c r="AG3220" s="163"/>
      <c r="AH3220" s="163"/>
      <c r="AI3220" s="163"/>
      <c r="AJ3220" s="163"/>
      <c r="AK3220" s="164"/>
      <c r="AL3220" s="139"/>
      <c r="AM3220" s="139"/>
      <c r="AN3220" s="139"/>
      <c r="AO3220" s="139"/>
      <c r="BB3220" s="165"/>
      <c r="BC3220" s="161"/>
      <c r="BD3220" s="166"/>
      <c r="BJ3220" s="165"/>
      <c r="BK3220" s="161"/>
      <c r="BL3220" s="166"/>
      <c r="CJ3220" s="413"/>
      <c r="CK3220" s="413"/>
      <c r="CO3220" s="141"/>
    </row>
    <row r="3221" spans="1:93" s="5" customFormat="1" x14ac:dyDescent="0.25">
      <c r="A3221" s="139"/>
      <c r="B3221" s="139"/>
      <c r="C3221" s="139"/>
      <c r="D3221" s="139"/>
      <c r="E3221" s="139"/>
      <c r="F3221" s="139"/>
      <c r="G3221" s="139"/>
      <c r="H3221" s="139"/>
      <c r="I3221" s="139"/>
      <c r="J3221" s="139"/>
      <c r="K3221" s="139"/>
      <c r="L3221" s="139"/>
      <c r="M3221" s="139"/>
      <c r="N3221" s="139"/>
      <c r="O3221" s="139"/>
      <c r="P3221" s="139"/>
      <c r="Q3221" s="139"/>
      <c r="R3221" s="139"/>
      <c r="S3221" s="139"/>
      <c r="T3221" s="139"/>
      <c r="U3221" s="139"/>
      <c r="V3221" s="139"/>
      <c r="W3221" s="139"/>
      <c r="X3221" s="139"/>
      <c r="Y3221" s="139"/>
      <c r="Z3221" s="139"/>
      <c r="AA3221" s="139"/>
      <c r="AB3221" s="139"/>
      <c r="AC3221" s="139"/>
      <c r="AD3221" s="139"/>
      <c r="AE3221" s="139"/>
      <c r="AF3221" s="163"/>
      <c r="AG3221" s="163"/>
      <c r="AH3221" s="163"/>
      <c r="AI3221" s="163"/>
      <c r="AJ3221" s="163"/>
      <c r="AK3221" s="164"/>
      <c r="AL3221" s="139"/>
      <c r="AM3221" s="139"/>
      <c r="AN3221" s="139"/>
      <c r="AO3221" s="139"/>
      <c r="BB3221" s="165"/>
      <c r="BC3221" s="161"/>
      <c r="BD3221" s="166"/>
      <c r="BJ3221" s="165"/>
      <c r="BK3221" s="161"/>
      <c r="BL3221" s="166"/>
      <c r="CJ3221" s="413"/>
      <c r="CK3221" s="413"/>
      <c r="CO3221" s="141"/>
    </row>
    <row r="3222" spans="1:93" s="5" customFormat="1" x14ac:dyDescent="0.25">
      <c r="A3222" s="139"/>
      <c r="B3222" s="139"/>
      <c r="C3222" s="139"/>
      <c r="D3222" s="139"/>
      <c r="E3222" s="139"/>
      <c r="F3222" s="139"/>
      <c r="G3222" s="139"/>
      <c r="H3222" s="139"/>
      <c r="I3222" s="139"/>
      <c r="J3222" s="139"/>
      <c r="K3222" s="139"/>
      <c r="L3222" s="139"/>
      <c r="M3222" s="139"/>
      <c r="N3222" s="139"/>
      <c r="O3222" s="139"/>
      <c r="P3222" s="139"/>
      <c r="Q3222" s="139"/>
      <c r="R3222" s="139"/>
      <c r="S3222" s="139"/>
      <c r="T3222" s="139"/>
      <c r="U3222" s="139"/>
      <c r="V3222" s="139"/>
      <c r="W3222" s="139"/>
      <c r="X3222" s="139"/>
      <c r="Y3222" s="139"/>
      <c r="Z3222" s="139"/>
      <c r="AA3222" s="139"/>
      <c r="AB3222" s="139"/>
      <c r="AC3222" s="139"/>
      <c r="AD3222" s="139"/>
      <c r="AE3222" s="139"/>
      <c r="AF3222" s="163"/>
      <c r="AG3222" s="163"/>
      <c r="AH3222" s="163"/>
      <c r="AI3222" s="163"/>
      <c r="AJ3222" s="163"/>
      <c r="AK3222" s="164"/>
      <c r="AL3222" s="139"/>
      <c r="AM3222" s="139"/>
      <c r="AN3222" s="139"/>
      <c r="AO3222" s="139"/>
      <c r="BB3222" s="165"/>
      <c r="BC3222" s="161"/>
      <c r="BD3222" s="166"/>
      <c r="BJ3222" s="165"/>
      <c r="BK3222" s="161"/>
      <c r="BL3222" s="166"/>
      <c r="CJ3222" s="413"/>
      <c r="CK3222" s="413"/>
      <c r="CO3222" s="141"/>
    </row>
    <row r="3223" spans="1:93" s="5" customFormat="1" x14ac:dyDescent="0.25">
      <c r="A3223" s="139"/>
      <c r="B3223" s="139"/>
      <c r="C3223" s="139"/>
      <c r="D3223" s="139"/>
      <c r="E3223" s="139"/>
      <c r="F3223" s="139"/>
      <c r="G3223" s="139"/>
      <c r="H3223" s="139"/>
      <c r="I3223" s="139"/>
      <c r="J3223" s="139"/>
      <c r="K3223" s="139"/>
      <c r="L3223" s="139"/>
      <c r="M3223" s="139"/>
      <c r="N3223" s="139"/>
      <c r="O3223" s="139"/>
      <c r="P3223" s="139"/>
      <c r="Q3223" s="139"/>
      <c r="R3223" s="139"/>
      <c r="S3223" s="139"/>
      <c r="T3223" s="139"/>
      <c r="U3223" s="139"/>
      <c r="V3223" s="139"/>
      <c r="W3223" s="139"/>
      <c r="X3223" s="139"/>
      <c r="Y3223" s="139"/>
      <c r="Z3223" s="139"/>
      <c r="AA3223" s="139"/>
      <c r="AB3223" s="139"/>
      <c r="AC3223" s="139"/>
      <c r="AD3223" s="139"/>
      <c r="AE3223" s="139"/>
      <c r="AF3223" s="163"/>
      <c r="AG3223" s="163"/>
      <c r="AH3223" s="163"/>
      <c r="AI3223" s="163"/>
      <c r="AJ3223" s="163"/>
      <c r="AK3223" s="164"/>
      <c r="AL3223" s="139"/>
      <c r="AM3223" s="139"/>
      <c r="AN3223" s="139"/>
      <c r="AO3223" s="139"/>
      <c r="BB3223" s="165"/>
      <c r="BC3223" s="161"/>
      <c r="BD3223" s="166"/>
      <c r="BJ3223" s="165"/>
      <c r="BK3223" s="161"/>
      <c r="BL3223" s="166"/>
      <c r="CJ3223" s="413"/>
      <c r="CK3223" s="413"/>
      <c r="CO3223" s="141"/>
    </row>
    <row r="3224" spans="1:93" s="5" customFormat="1" x14ac:dyDescent="0.25">
      <c r="A3224" s="139"/>
      <c r="B3224" s="139"/>
      <c r="C3224" s="139"/>
      <c r="D3224" s="139"/>
      <c r="E3224" s="139"/>
      <c r="F3224" s="139"/>
      <c r="G3224" s="139"/>
      <c r="H3224" s="139"/>
      <c r="I3224" s="139"/>
      <c r="J3224" s="139"/>
      <c r="K3224" s="139"/>
      <c r="L3224" s="139"/>
      <c r="M3224" s="139"/>
      <c r="N3224" s="139"/>
      <c r="O3224" s="139"/>
      <c r="P3224" s="139"/>
      <c r="Q3224" s="139"/>
      <c r="R3224" s="139"/>
      <c r="S3224" s="139"/>
      <c r="T3224" s="139"/>
      <c r="U3224" s="139"/>
      <c r="V3224" s="139"/>
      <c r="W3224" s="139"/>
      <c r="X3224" s="139"/>
      <c r="Y3224" s="139"/>
      <c r="Z3224" s="139"/>
      <c r="AA3224" s="139"/>
      <c r="AB3224" s="139"/>
      <c r="AC3224" s="139"/>
      <c r="AD3224" s="139"/>
      <c r="AE3224" s="139"/>
      <c r="AF3224" s="163"/>
      <c r="AG3224" s="163"/>
      <c r="AH3224" s="163"/>
      <c r="AI3224" s="163"/>
      <c r="AJ3224" s="163"/>
      <c r="AK3224" s="164"/>
      <c r="AL3224" s="139"/>
      <c r="AM3224" s="139"/>
      <c r="AN3224" s="139"/>
      <c r="AO3224" s="139"/>
      <c r="BB3224" s="165"/>
      <c r="BC3224" s="161"/>
      <c r="BD3224" s="166"/>
      <c r="BJ3224" s="165"/>
      <c r="BK3224" s="161"/>
      <c r="BL3224" s="166"/>
      <c r="CJ3224" s="413"/>
      <c r="CK3224" s="413"/>
      <c r="CO3224" s="141"/>
    </row>
    <row r="3225" spans="1:93" s="5" customFormat="1" x14ac:dyDescent="0.25">
      <c r="A3225" s="139"/>
      <c r="B3225" s="139"/>
      <c r="C3225" s="139"/>
      <c r="D3225" s="139"/>
      <c r="E3225" s="139"/>
      <c r="F3225" s="139"/>
      <c r="G3225" s="139"/>
      <c r="H3225" s="139"/>
      <c r="I3225" s="139"/>
      <c r="J3225" s="139"/>
      <c r="K3225" s="139"/>
      <c r="L3225" s="139"/>
      <c r="M3225" s="139"/>
      <c r="N3225" s="139"/>
      <c r="O3225" s="139"/>
      <c r="P3225" s="139"/>
      <c r="Q3225" s="139"/>
      <c r="R3225" s="139"/>
      <c r="S3225" s="139"/>
      <c r="T3225" s="139"/>
      <c r="U3225" s="139"/>
      <c r="V3225" s="139"/>
      <c r="W3225" s="139"/>
      <c r="X3225" s="139"/>
      <c r="Y3225" s="139"/>
      <c r="Z3225" s="139"/>
      <c r="AA3225" s="139"/>
      <c r="AB3225" s="139"/>
      <c r="AC3225" s="139"/>
      <c r="AD3225" s="139"/>
      <c r="AE3225" s="139"/>
      <c r="AF3225" s="163"/>
      <c r="AG3225" s="163"/>
      <c r="AH3225" s="163"/>
      <c r="AI3225" s="163"/>
      <c r="AJ3225" s="163"/>
      <c r="AK3225" s="164"/>
      <c r="AL3225" s="139"/>
      <c r="AM3225" s="139"/>
      <c r="AN3225" s="139"/>
      <c r="AO3225" s="139"/>
      <c r="BB3225" s="165"/>
      <c r="BC3225" s="161"/>
      <c r="BD3225" s="166"/>
      <c r="BJ3225" s="165"/>
      <c r="BK3225" s="161"/>
      <c r="BL3225" s="166"/>
      <c r="CJ3225" s="413"/>
      <c r="CK3225" s="413"/>
      <c r="CO3225" s="141"/>
    </row>
    <row r="3226" spans="1:93" s="5" customFormat="1" x14ac:dyDescent="0.25">
      <c r="A3226" s="139"/>
      <c r="B3226" s="139"/>
      <c r="C3226" s="139"/>
      <c r="D3226" s="139"/>
      <c r="E3226" s="139"/>
      <c r="F3226" s="139"/>
      <c r="G3226" s="139"/>
      <c r="H3226" s="139"/>
      <c r="I3226" s="139"/>
      <c r="J3226" s="139"/>
      <c r="K3226" s="139"/>
      <c r="L3226" s="139"/>
      <c r="M3226" s="139"/>
      <c r="N3226" s="139"/>
      <c r="O3226" s="139"/>
      <c r="P3226" s="139"/>
      <c r="Q3226" s="139"/>
      <c r="R3226" s="139"/>
      <c r="S3226" s="139"/>
      <c r="T3226" s="139"/>
      <c r="U3226" s="139"/>
      <c r="V3226" s="139"/>
      <c r="W3226" s="139"/>
      <c r="X3226" s="139"/>
      <c r="Y3226" s="139"/>
      <c r="Z3226" s="139"/>
      <c r="AA3226" s="139"/>
      <c r="AB3226" s="139"/>
      <c r="AC3226" s="139"/>
      <c r="AD3226" s="139"/>
      <c r="AE3226" s="139"/>
      <c r="AF3226" s="163"/>
      <c r="AG3226" s="163"/>
      <c r="AH3226" s="163"/>
      <c r="AI3226" s="163"/>
      <c r="AJ3226" s="163"/>
      <c r="AK3226" s="164"/>
      <c r="AL3226" s="139"/>
      <c r="AM3226" s="139"/>
      <c r="AN3226" s="139"/>
      <c r="AO3226" s="139"/>
      <c r="BB3226" s="165"/>
      <c r="BC3226" s="161"/>
      <c r="BD3226" s="166"/>
      <c r="BJ3226" s="165"/>
      <c r="BK3226" s="161"/>
      <c r="BL3226" s="166"/>
      <c r="CJ3226" s="413"/>
      <c r="CK3226" s="413"/>
      <c r="CO3226" s="141"/>
    </row>
    <row r="3227" spans="1:93" s="5" customFormat="1" x14ac:dyDescent="0.25">
      <c r="A3227" s="139"/>
      <c r="B3227" s="139"/>
      <c r="C3227" s="139"/>
      <c r="D3227" s="139"/>
      <c r="E3227" s="139"/>
      <c r="F3227" s="139"/>
      <c r="G3227" s="139"/>
      <c r="H3227" s="139"/>
      <c r="I3227" s="139"/>
      <c r="J3227" s="139"/>
      <c r="K3227" s="139"/>
      <c r="L3227" s="139"/>
      <c r="M3227" s="139"/>
      <c r="N3227" s="139"/>
      <c r="O3227" s="139"/>
      <c r="P3227" s="139"/>
      <c r="Q3227" s="139"/>
      <c r="R3227" s="139"/>
      <c r="S3227" s="139"/>
      <c r="T3227" s="139"/>
      <c r="U3227" s="139"/>
      <c r="V3227" s="139"/>
      <c r="W3227" s="139"/>
      <c r="X3227" s="139"/>
      <c r="Y3227" s="139"/>
      <c r="Z3227" s="139"/>
      <c r="AA3227" s="139"/>
      <c r="AB3227" s="139"/>
      <c r="AC3227" s="139"/>
      <c r="AD3227" s="139"/>
      <c r="AE3227" s="139"/>
      <c r="AF3227" s="163"/>
      <c r="AG3227" s="163"/>
      <c r="AH3227" s="163"/>
      <c r="AI3227" s="163"/>
      <c r="AJ3227" s="163"/>
      <c r="AK3227" s="164"/>
      <c r="AL3227" s="139"/>
      <c r="AM3227" s="139"/>
      <c r="AN3227" s="139"/>
      <c r="AO3227" s="139"/>
      <c r="BB3227" s="165"/>
      <c r="BC3227" s="161"/>
      <c r="BD3227" s="166"/>
      <c r="BJ3227" s="165"/>
      <c r="BK3227" s="161"/>
      <c r="BL3227" s="166"/>
      <c r="CJ3227" s="413"/>
      <c r="CK3227" s="413"/>
      <c r="CO3227" s="141"/>
    </row>
    <row r="3228" spans="1:93" s="5" customFormat="1" x14ac:dyDescent="0.25">
      <c r="A3228" s="139"/>
      <c r="B3228" s="139"/>
      <c r="C3228" s="139"/>
      <c r="D3228" s="139"/>
      <c r="E3228" s="139"/>
      <c r="F3228" s="139"/>
      <c r="G3228" s="139"/>
      <c r="H3228" s="139"/>
      <c r="I3228" s="139"/>
      <c r="J3228" s="139"/>
      <c r="K3228" s="139"/>
      <c r="L3228" s="139"/>
      <c r="M3228" s="139"/>
      <c r="N3228" s="139"/>
      <c r="O3228" s="139"/>
      <c r="P3228" s="139"/>
      <c r="Q3228" s="139"/>
      <c r="R3228" s="139"/>
      <c r="S3228" s="139"/>
      <c r="T3228" s="139"/>
      <c r="U3228" s="139"/>
      <c r="V3228" s="139"/>
      <c r="W3228" s="139"/>
      <c r="X3228" s="139"/>
      <c r="Y3228" s="139"/>
      <c r="Z3228" s="139"/>
      <c r="AA3228" s="139"/>
      <c r="AB3228" s="139"/>
      <c r="AC3228" s="139"/>
      <c r="AD3228" s="139"/>
      <c r="AE3228" s="139"/>
      <c r="AF3228" s="163"/>
      <c r="AG3228" s="163"/>
      <c r="AH3228" s="163"/>
      <c r="AI3228" s="163"/>
      <c r="AJ3228" s="163"/>
      <c r="AK3228" s="164"/>
      <c r="AL3228" s="139"/>
      <c r="AM3228" s="139"/>
      <c r="AN3228" s="139"/>
      <c r="AO3228" s="139"/>
      <c r="BB3228" s="165"/>
      <c r="BC3228" s="161"/>
      <c r="BD3228" s="166"/>
      <c r="BJ3228" s="165"/>
      <c r="BK3228" s="161"/>
      <c r="BL3228" s="166"/>
      <c r="CJ3228" s="413"/>
      <c r="CK3228" s="413"/>
      <c r="CO3228" s="141"/>
    </row>
    <row r="3229" spans="1:93" s="5" customFormat="1" x14ac:dyDescent="0.25">
      <c r="A3229" s="139"/>
      <c r="B3229" s="139"/>
      <c r="C3229" s="139"/>
      <c r="D3229" s="139"/>
      <c r="E3229" s="139"/>
      <c r="F3229" s="139"/>
      <c r="G3229" s="139"/>
      <c r="H3229" s="139"/>
      <c r="I3229" s="139"/>
      <c r="J3229" s="139"/>
      <c r="K3229" s="139"/>
      <c r="L3229" s="139"/>
      <c r="M3229" s="139"/>
      <c r="N3229" s="139"/>
      <c r="O3229" s="139"/>
      <c r="P3229" s="139"/>
      <c r="Q3229" s="139"/>
      <c r="R3229" s="139"/>
      <c r="S3229" s="139"/>
      <c r="T3229" s="139"/>
      <c r="U3229" s="139"/>
      <c r="V3229" s="139"/>
      <c r="W3229" s="139"/>
      <c r="X3229" s="139"/>
      <c r="Y3229" s="139"/>
      <c r="Z3229" s="139"/>
      <c r="AA3229" s="139"/>
      <c r="AB3229" s="139"/>
      <c r="AC3229" s="139"/>
      <c r="AD3229" s="139"/>
      <c r="AE3229" s="139"/>
      <c r="AF3229" s="163"/>
      <c r="AG3229" s="163"/>
      <c r="AH3229" s="163"/>
      <c r="AI3229" s="163"/>
      <c r="AJ3229" s="163"/>
      <c r="AK3229" s="164"/>
      <c r="AL3229" s="139"/>
      <c r="AM3229" s="139"/>
      <c r="AN3229" s="139"/>
      <c r="AO3229" s="139"/>
      <c r="BB3229" s="165"/>
      <c r="BC3229" s="161"/>
      <c r="BD3229" s="166"/>
      <c r="BJ3229" s="165"/>
      <c r="BK3229" s="161"/>
      <c r="BL3229" s="166"/>
      <c r="CJ3229" s="413"/>
      <c r="CK3229" s="413"/>
      <c r="CO3229" s="141"/>
    </row>
    <row r="3230" spans="1:93" s="5" customFormat="1" x14ac:dyDescent="0.25">
      <c r="A3230" s="139"/>
      <c r="B3230" s="139"/>
      <c r="C3230" s="139"/>
      <c r="D3230" s="139"/>
      <c r="E3230" s="139"/>
      <c r="F3230" s="139"/>
      <c r="G3230" s="139"/>
      <c r="H3230" s="139"/>
      <c r="I3230" s="139"/>
      <c r="J3230" s="139"/>
      <c r="K3230" s="139"/>
      <c r="L3230" s="139"/>
      <c r="M3230" s="139"/>
      <c r="N3230" s="139"/>
      <c r="O3230" s="139"/>
      <c r="P3230" s="139"/>
      <c r="Q3230" s="139"/>
      <c r="R3230" s="139"/>
      <c r="S3230" s="139"/>
      <c r="T3230" s="139"/>
      <c r="U3230" s="139"/>
      <c r="V3230" s="139"/>
      <c r="W3230" s="139"/>
      <c r="X3230" s="139"/>
      <c r="Y3230" s="139"/>
      <c r="Z3230" s="139"/>
      <c r="AA3230" s="139"/>
      <c r="AB3230" s="139"/>
      <c r="AC3230" s="139"/>
      <c r="AD3230" s="139"/>
      <c r="AE3230" s="139"/>
      <c r="AF3230" s="163"/>
      <c r="AG3230" s="163"/>
      <c r="AH3230" s="163"/>
      <c r="AI3230" s="163"/>
      <c r="AJ3230" s="163"/>
      <c r="AK3230" s="164"/>
      <c r="AL3230" s="139"/>
      <c r="AM3230" s="139"/>
      <c r="AN3230" s="139"/>
      <c r="AO3230" s="139"/>
      <c r="BB3230" s="165"/>
      <c r="BC3230" s="161"/>
      <c r="BD3230" s="166"/>
      <c r="BJ3230" s="165"/>
      <c r="BK3230" s="161"/>
      <c r="BL3230" s="166"/>
      <c r="CJ3230" s="413"/>
      <c r="CK3230" s="413"/>
      <c r="CO3230" s="141"/>
    </row>
    <row r="3231" spans="1:93" s="5" customFormat="1" x14ac:dyDescent="0.25">
      <c r="A3231" s="139"/>
      <c r="B3231" s="139"/>
      <c r="C3231" s="139"/>
      <c r="D3231" s="139"/>
      <c r="E3231" s="139"/>
      <c r="F3231" s="139"/>
      <c r="G3231" s="139"/>
      <c r="H3231" s="139"/>
      <c r="I3231" s="139"/>
      <c r="J3231" s="139"/>
      <c r="K3231" s="139"/>
      <c r="L3231" s="139"/>
      <c r="M3231" s="139"/>
      <c r="N3231" s="139"/>
      <c r="O3231" s="139"/>
      <c r="P3231" s="139"/>
      <c r="Q3231" s="139"/>
      <c r="R3231" s="139"/>
      <c r="S3231" s="139"/>
      <c r="T3231" s="139"/>
      <c r="U3231" s="139"/>
      <c r="V3231" s="139"/>
      <c r="W3231" s="139"/>
      <c r="X3231" s="139"/>
      <c r="Y3231" s="139"/>
      <c r="Z3231" s="139"/>
      <c r="AA3231" s="139"/>
      <c r="AB3231" s="139"/>
      <c r="AC3231" s="139"/>
      <c r="AD3231" s="139"/>
      <c r="AE3231" s="139"/>
      <c r="AF3231" s="163"/>
      <c r="AG3231" s="163"/>
      <c r="AH3231" s="163"/>
      <c r="AI3231" s="163"/>
      <c r="AJ3231" s="163"/>
      <c r="AK3231" s="164"/>
      <c r="AL3231" s="139"/>
      <c r="AM3231" s="139"/>
      <c r="AN3231" s="139"/>
      <c r="AO3231" s="139"/>
      <c r="BB3231" s="165"/>
      <c r="BC3231" s="161"/>
      <c r="BD3231" s="166"/>
      <c r="BJ3231" s="165"/>
      <c r="BK3231" s="161"/>
      <c r="BL3231" s="166"/>
      <c r="CJ3231" s="413"/>
      <c r="CK3231" s="413"/>
      <c r="CO3231" s="141"/>
    </row>
    <row r="3232" spans="1:93" s="5" customFormat="1" x14ac:dyDescent="0.25">
      <c r="A3232" s="139"/>
      <c r="B3232" s="139"/>
      <c r="C3232" s="139"/>
      <c r="D3232" s="139"/>
      <c r="E3232" s="139"/>
      <c r="F3232" s="139"/>
      <c r="G3232" s="139"/>
      <c r="H3232" s="139"/>
      <c r="I3232" s="139"/>
      <c r="J3232" s="139"/>
      <c r="K3232" s="139"/>
      <c r="L3232" s="139"/>
      <c r="M3232" s="139"/>
      <c r="N3232" s="139"/>
      <c r="O3232" s="139"/>
      <c r="P3232" s="139"/>
      <c r="Q3232" s="139"/>
      <c r="R3232" s="139"/>
      <c r="S3232" s="139"/>
      <c r="T3232" s="139"/>
      <c r="U3232" s="139"/>
      <c r="V3232" s="139"/>
      <c r="W3232" s="139"/>
      <c r="X3232" s="139"/>
      <c r="Y3232" s="139"/>
      <c r="Z3232" s="139"/>
      <c r="AA3232" s="139"/>
      <c r="AB3232" s="139"/>
      <c r="AC3232" s="139"/>
      <c r="AD3232" s="139"/>
      <c r="AE3232" s="139"/>
      <c r="AF3232" s="163"/>
      <c r="AG3232" s="163"/>
      <c r="AH3232" s="163"/>
      <c r="AI3232" s="163"/>
      <c r="AJ3232" s="163"/>
      <c r="AK3232" s="164"/>
      <c r="AL3232" s="139"/>
      <c r="AM3232" s="139"/>
      <c r="AN3232" s="139"/>
      <c r="AO3232" s="139"/>
      <c r="BB3232" s="165"/>
      <c r="BC3232" s="161"/>
      <c r="BD3232" s="166"/>
      <c r="BJ3232" s="165"/>
      <c r="BK3232" s="161"/>
      <c r="BL3232" s="166"/>
      <c r="CJ3232" s="413"/>
      <c r="CK3232" s="413"/>
      <c r="CO3232" s="141"/>
    </row>
    <row r="3233" spans="1:93" s="5" customFormat="1" x14ac:dyDescent="0.25">
      <c r="A3233" s="139"/>
      <c r="B3233" s="139"/>
      <c r="C3233" s="139"/>
      <c r="D3233" s="139"/>
      <c r="E3233" s="139"/>
      <c r="F3233" s="139"/>
      <c r="G3233" s="139"/>
      <c r="H3233" s="139"/>
      <c r="I3233" s="139"/>
      <c r="J3233" s="139"/>
      <c r="K3233" s="139"/>
      <c r="L3233" s="139"/>
      <c r="M3233" s="139"/>
      <c r="N3233" s="139"/>
      <c r="O3233" s="139"/>
      <c r="P3233" s="139"/>
      <c r="Q3233" s="139"/>
      <c r="R3233" s="139"/>
      <c r="S3233" s="139"/>
      <c r="T3233" s="139"/>
      <c r="U3233" s="139"/>
      <c r="V3233" s="139"/>
      <c r="W3233" s="139"/>
      <c r="X3233" s="139"/>
      <c r="Y3233" s="139"/>
      <c r="Z3233" s="139"/>
      <c r="AA3233" s="139"/>
      <c r="AB3233" s="139"/>
      <c r="AC3233" s="139"/>
      <c r="AD3233" s="139"/>
      <c r="AE3233" s="139"/>
      <c r="AF3233" s="163"/>
      <c r="AG3233" s="163"/>
      <c r="AH3233" s="163"/>
      <c r="AI3233" s="163"/>
      <c r="AJ3233" s="163"/>
      <c r="AK3233" s="164"/>
      <c r="AL3233" s="139"/>
      <c r="AM3233" s="139"/>
      <c r="AN3233" s="139"/>
      <c r="AO3233" s="139"/>
      <c r="BB3233" s="165"/>
      <c r="BC3233" s="161"/>
      <c r="BD3233" s="166"/>
      <c r="BJ3233" s="165"/>
      <c r="BK3233" s="161"/>
      <c r="BL3233" s="166"/>
      <c r="CJ3233" s="413"/>
      <c r="CK3233" s="413"/>
      <c r="CO3233" s="141"/>
    </row>
    <row r="3234" spans="1:93" s="5" customFormat="1" x14ac:dyDescent="0.25">
      <c r="A3234" s="139"/>
      <c r="B3234" s="139"/>
      <c r="C3234" s="139"/>
      <c r="D3234" s="139"/>
      <c r="E3234" s="139"/>
      <c r="F3234" s="139"/>
      <c r="G3234" s="139"/>
      <c r="H3234" s="139"/>
      <c r="I3234" s="139"/>
      <c r="J3234" s="139"/>
      <c r="K3234" s="139"/>
      <c r="L3234" s="139"/>
      <c r="M3234" s="139"/>
      <c r="N3234" s="139"/>
      <c r="O3234" s="139"/>
      <c r="P3234" s="139"/>
      <c r="Q3234" s="139"/>
      <c r="R3234" s="139"/>
      <c r="S3234" s="139"/>
      <c r="T3234" s="139"/>
      <c r="U3234" s="139"/>
      <c r="V3234" s="139"/>
      <c r="W3234" s="139"/>
      <c r="X3234" s="139"/>
      <c r="Y3234" s="139"/>
      <c r="Z3234" s="139"/>
      <c r="AA3234" s="139"/>
      <c r="AB3234" s="139"/>
      <c r="AC3234" s="139"/>
      <c r="AD3234" s="139"/>
      <c r="AE3234" s="139"/>
      <c r="AF3234" s="163"/>
      <c r="AG3234" s="163"/>
      <c r="AH3234" s="163"/>
      <c r="AI3234" s="163"/>
      <c r="AJ3234" s="163"/>
      <c r="AK3234" s="164"/>
      <c r="AL3234" s="139"/>
      <c r="AM3234" s="139"/>
      <c r="AN3234" s="139"/>
      <c r="AO3234" s="139"/>
      <c r="BB3234" s="165"/>
      <c r="BC3234" s="161"/>
      <c r="BD3234" s="166"/>
      <c r="BJ3234" s="165"/>
      <c r="BK3234" s="161"/>
      <c r="BL3234" s="166"/>
      <c r="CJ3234" s="413"/>
      <c r="CK3234" s="413"/>
      <c r="CO3234" s="141"/>
    </row>
    <row r="3235" spans="1:93" s="5" customFormat="1" x14ac:dyDescent="0.25">
      <c r="A3235" s="139"/>
      <c r="B3235" s="139"/>
      <c r="C3235" s="139"/>
      <c r="D3235" s="139"/>
      <c r="E3235" s="139"/>
      <c r="F3235" s="139"/>
      <c r="G3235" s="139"/>
      <c r="H3235" s="139"/>
      <c r="I3235" s="139"/>
      <c r="J3235" s="139"/>
      <c r="K3235" s="139"/>
      <c r="L3235" s="139"/>
      <c r="M3235" s="139"/>
      <c r="N3235" s="139"/>
      <c r="O3235" s="139"/>
      <c r="P3235" s="139"/>
      <c r="Q3235" s="139"/>
      <c r="R3235" s="139"/>
      <c r="S3235" s="139"/>
      <c r="T3235" s="139"/>
      <c r="U3235" s="139"/>
      <c r="V3235" s="139"/>
      <c r="W3235" s="139"/>
      <c r="X3235" s="139"/>
      <c r="Y3235" s="139"/>
      <c r="Z3235" s="139"/>
      <c r="AA3235" s="139"/>
      <c r="AB3235" s="139"/>
      <c r="AC3235" s="139"/>
      <c r="AD3235" s="139"/>
      <c r="AE3235" s="139"/>
      <c r="AF3235" s="163"/>
      <c r="AG3235" s="163"/>
      <c r="AH3235" s="163"/>
      <c r="AI3235" s="163"/>
      <c r="AJ3235" s="163"/>
      <c r="AK3235" s="164"/>
      <c r="AL3235" s="139"/>
      <c r="AM3235" s="139"/>
      <c r="AN3235" s="139"/>
      <c r="AO3235" s="139"/>
      <c r="BB3235" s="165"/>
      <c r="BC3235" s="161"/>
      <c r="BD3235" s="166"/>
      <c r="BJ3235" s="165"/>
      <c r="BK3235" s="161"/>
      <c r="BL3235" s="166"/>
      <c r="CJ3235" s="413"/>
      <c r="CK3235" s="413"/>
      <c r="CO3235" s="141"/>
    </row>
    <row r="3236" spans="1:93" s="5" customFormat="1" x14ac:dyDescent="0.25">
      <c r="A3236" s="139"/>
      <c r="B3236" s="139"/>
      <c r="C3236" s="139"/>
      <c r="D3236" s="139"/>
      <c r="E3236" s="139"/>
      <c r="F3236" s="139"/>
      <c r="G3236" s="139"/>
      <c r="H3236" s="139"/>
      <c r="I3236" s="139"/>
      <c r="J3236" s="139"/>
      <c r="K3236" s="139"/>
      <c r="L3236" s="139"/>
      <c r="M3236" s="139"/>
      <c r="N3236" s="139"/>
      <c r="O3236" s="139"/>
      <c r="P3236" s="139"/>
      <c r="Q3236" s="139"/>
      <c r="R3236" s="139"/>
      <c r="S3236" s="139"/>
      <c r="T3236" s="139"/>
      <c r="U3236" s="139"/>
      <c r="V3236" s="139"/>
      <c r="W3236" s="139"/>
      <c r="X3236" s="139"/>
      <c r="Y3236" s="139"/>
      <c r="Z3236" s="139"/>
      <c r="AA3236" s="139"/>
      <c r="AB3236" s="139"/>
      <c r="AC3236" s="139"/>
      <c r="AD3236" s="139"/>
      <c r="AE3236" s="139"/>
      <c r="AF3236" s="163"/>
      <c r="AG3236" s="163"/>
      <c r="AH3236" s="163"/>
      <c r="AI3236" s="163"/>
      <c r="AJ3236" s="163"/>
      <c r="AK3236" s="164"/>
      <c r="AL3236" s="139"/>
      <c r="AM3236" s="139"/>
      <c r="AN3236" s="139"/>
      <c r="AO3236" s="139"/>
      <c r="BB3236" s="165"/>
      <c r="BC3236" s="161"/>
      <c r="BD3236" s="166"/>
      <c r="BJ3236" s="165"/>
      <c r="BK3236" s="161"/>
      <c r="BL3236" s="166"/>
      <c r="CJ3236" s="413"/>
      <c r="CK3236" s="413"/>
      <c r="CO3236" s="141"/>
    </row>
    <row r="3237" spans="1:93" s="5" customFormat="1" x14ac:dyDescent="0.25">
      <c r="A3237" s="139"/>
      <c r="B3237" s="139"/>
      <c r="C3237" s="139"/>
      <c r="D3237" s="139"/>
      <c r="E3237" s="139"/>
      <c r="F3237" s="139"/>
      <c r="G3237" s="139"/>
      <c r="H3237" s="139"/>
      <c r="I3237" s="139"/>
      <c r="J3237" s="139"/>
      <c r="K3237" s="139"/>
      <c r="L3237" s="139"/>
      <c r="M3237" s="139"/>
      <c r="N3237" s="139"/>
      <c r="O3237" s="139"/>
      <c r="P3237" s="139"/>
      <c r="Q3237" s="139"/>
      <c r="R3237" s="139"/>
      <c r="S3237" s="139"/>
      <c r="T3237" s="139"/>
      <c r="U3237" s="139"/>
      <c r="V3237" s="139"/>
      <c r="W3237" s="139"/>
      <c r="X3237" s="139"/>
      <c r="Y3237" s="139"/>
      <c r="Z3237" s="139"/>
      <c r="AA3237" s="139"/>
      <c r="AB3237" s="139"/>
      <c r="AC3237" s="139"/>
      <c r="AD3237" s="139"/>
      <c r="AE3237" s="139"/>
      <c r="AF3237" s="163"/>
      <c r="AG3237" s="163"/>
      <c r="AH3237" s="163"/>
      <c r="AI3237" s="163"/>
      <c r="AJ3237" s="163"/>
      <c r="AK3237" s="164"/>
      <c r="AL3237" s="139"/>
      <c r="AM3237" s="139"/>
      <c r="AN3237" s="139"/>
      <c r="AO3237" s="139"/>
      <c r="BB3237" s="165"/>
      <c r="BC3237" s="161"/>
      <c r="BD3237" s="166"/>
      <c r="BJ3237" s="165"/>
      <c r="BK3237" s="161"/>
      <c r="BL3237" s="166"/>
      <c r="CJ3237" s="413"/>
      <c r="CK3237" s="413"/>
      <c r="CO3237" s="141"/>
    </row>
    <row r="3238" spans="1:93" s="5" customFormat="1" x14ac:dyDescent="0.25">
      <c r="A3238" s="139"/>
      <c r="B3238" s="139"/>
      <c r="C3238" s="139"/>
      <c r="D3238" s="139"/>
      <c r="E3238" s="139"/>
      <c r="F3238" s="139"/>
      <c r="G3238" s="139"/>
      <c r="H3238" s="139"/>
      <c r="I3238" s="139"/>
      <c r="J3238" s="139"/>
      <c r="K3238" s="139"/>
      <c r="L3238" s="139"/>
      <c r="M3238" s="139"/>
      <c r="N3238" s="139"/>
      <c r="O3238" s="139"/>
      <c r="P3238" s="139"/>
      <c r="Q3238" s="139"/>
      <c r="R3238" s="139"/>
      <c r="S3238" s="139"/>
      <c r="T3238" s="139"/>
      <c r="U3238" s="139"/>
      <c r="V3238" s="139"/>
      <c r="W3238" s="139"/>
      <c r="X3238" s="139"/>
      <c r="Y3238" s="139"/>
      <c r="Z3238" s="139"/>
      <c r="AA3238" s="139"/>
      <c r="AB3238" s="139"/>
      <c r="AC3238" s="139"/>
      <c r="AD3238" s="139"/>
      <c r="AE3238" s="139"/>
      <c r="AF3238" s="163"/>
      <c r="AG3238" s="163"/>
      <c r="AH3238" s="163"/>
      <c r="AI3238" s="163"/>
      <c r="AJ3238" s="163"/>
      <c r="AK3238" s="164"/>
      <c r="AL3238" s="139"/>
      <c r="AM3238" s="139"/>
      <c r="AN3238" s="139"/>
      <c r="AO3238" s="139"/>
      <c r="BB3238" s="165"/>
      <c r="BC3238" s="161"/>
      <c r="BD3238" s="166"/>
      <c r="BJ3238" s="165"/>
      <c r="BK3238" s="161"/>
      <c r="BL3238" s="166"/>
      <c r="CJ3238" s="413"/>
      <c r="CK3238" s="413"/>
      <c r="CO3238" s="141"/>
    </row>
    <row r="3239" spans="1:93" s="5" customFormat="1" x14ac:dyDescent="0.25">
      <c r="A3239" s="139"/>
      <c r="B3239" s="139"/>
      <c r="C3239" s="139"/>
      <c r="D3239" s="139"/>
      <c r="E3239" s="139"/>
      <c r="F3239" s="139"/>
      <c r="G3239" s="139"/>
      <c r="H3239" s="139"/>
      <c r="I3239" s="139"/>
      <c r="J3239" s="139"/>
      <c r="K3239" s="139"/>
      <c r="L3239" s="139"/>
      <c r="M3239" s="139"/>
      <c r="N3239" s="139"/>
      <c r="O3239" s="139"/>
      <c r="P3239" s="139"/>
      <c r="Q3239" s="139"/>
      <c r="R3239" s="139"/>
      <c r="S3239" s="139"/>
      <c r="T3239" s="139"/>
      <c r="U3239" s="139"/>
      <c r="V3239" s="139"/>
      <c r="W3239" s="139"/>
      <c r="X3239" s="139"/>
      <c r="Y3239" s="139"/>
      <c r="Z3239" s="139"/>
      <c r="AA3239" s="139"/>
      <c r="AB3239" s="139"/>
      <c r="AC3239" s="139"/>
      <c r="AD3239" s="139"/>
      <c r="AE3239" s="139"/>
      <c r="AF3239" s="163"/>
      <c r="AG3239" s="163"/>
      <c r="AH3239" s="163"/>
      <c r="AI3239" s="163"/>
      <c r="AJ3239" s="163"/>
      <c r="AK3239" s="164"/>
      <c r="AL3239" s="139"/>
      <c r="AM3239" s="139"/>
      <c r="AN3239" s="139"/>
      <c r="AO3239" s="139"/>
      <c r="BB3239" s="165"/>
      <c r="BC3239" s="161"/>
      <c r="BD3239" s="166"/>
      <c r="BJ3239" s="165"/>
      <c r="BK3239" s="161"/>
      <c r="BL3239" s="166"/>
      <c r="CJ3239" s="413"/>
      <c r="CK3239" s="413"/>
      <c r="CO3239" s="141"/>
    </row>
    <row r="3240" spans="1:93" s="5" customFormat="1" x14ac:dyDescent="0.25">
      <c r="A3240" s="139"/>
      <c r="B3240" s="139"/>
      <c r="C3240" s="139"/>
      <c r="D3240" s="139"/>
      <c r="E3240" s="139"/>
      <c r="F3240" s="139"/>
      <c r="G3240" s="139"/>
      <c r="H3240" s="139"/>
      <c r="I3240" s="139"/>
      <c r="J3240" s="139"/>
      <c r="K3240" s="139"/>
      <c r="L3240" s="139"/>
      <c r="M3240" s="139"/>
      <c r="N3240" s="139"/>
      <c r="O3240" s="139"/>
      <c r="P3240" s="139"/>
      <c r="Q3240" s="139"/>
      <c r="R3240" s="139"/>
      <c r="S3240" s="139"/>
      <c r="T3240" s="139"/>
      <c r="U3240" s="139"/>
      <c r="V3240" s="139"/>
      <c r="W3240" s="139"/>
      <c r="X3240" s="139"/>
      <c r="Y3240" s="139"/>
      <c r="Z3240" s="139"/>
      <c r="AA3240" s="139"/>
      <c r="AB3240" s="139"/>
      <c r="AC3240" s="139"/>
      <c r="AD3240" s="139"/>
      <c r="AE3240" s="139"/>
      <c r="AF3240" s="163"/>
      <c r="AG3240" s="163"/>
      <c r="AH3240" s="163"/>
      <c r="AI3240" s="163"/>
      <c r="AJ3240" s="163"/>
      <c r="AK3240" s="164"/>
      <c r="AL3240" s="139"/>
      <c r="AM3240" s="139"/>
      <c r="AN3240" s="139"/>
      <c r="AO3240" s="139"/>
      <c r="BB3240" s="165"/>
      <c r="BC3240" s="161"/>
      <c r="BD3240" s="166"/>
      <c r="BJ3240" s="165"/>
      <c r="BK3240" s="161"/>
      <c r="BL3240" s="166"/>
      <c r="CJ3240" s="413"/>
      <c r="CK3240" s="413"/>
      <c r="CO3240" s="141"/>
    </row>
    <row r="3241" spans="1:93" s="5" customFormat="1" x14ac:dyDescent="0.25">
      <c r="A3241" s="139"/>
      <c r="B3241" s="139"/>
      <c r="C3241" s="139"/>
      <c r="D3241" s="139"/>
      <c r="E3241" s="139"/>
      <c r="F3241" s="139"/>
      <c r="G3241" s="139"/>
      <c r="H3241" s="139"/>
      <c r="I3241" s="139"/>
      <c r="J3241" s="139"/>
      <c r="K3241" s="139"/>
      <c r="L3241" s="139"/>
      <c r="M3241" s="139"/>
      <c r="N3241" s="139"/>
      <c r="O3241" s="139"/>
      <c r="P3241" s="139"/>
      <c r="Q3241" s="139"/>
      <c r="R3241" s="139"/>
      <c r="S3241" s="139"/>
      <c r="T3241" s="139"/>
      <c r="U3241" s="139"/>
      <c r="V3241" s="139"/>
      <c r="W3241" s="139"/>
      <c r="X3241" s="139"/>
      <c r="Y3241" s="139"/>
      <c r="Z3241" s="139"/>
      <c r="AA3241" s="139"/>
      <c r="AB3241" s="139"/>
      <c r="AC3241" s="139"/>
      <c r="AD3241" s="139"/>
      <c r="AE3241" s="139"/>
      <c r="AF3241" s="163"/>
      <c r="AG3241" s="163"/>
      <c r="AH3241" s="163"/>
      <c r="AI3241" s="163"/>
      <c r="AJ3241" s="163"/>
      <c r="AK3241" s="164"/>
      <c r="AL3241" s="139"/>
      <c r="AM3241" s="139"/>
      <c r="AN3241" s="139"/>
      <c r="AO3241" s="139"/>
      <c r="BB3241" s="165"/>
      <c r="BC3241" s="161"/>
      <c r="BD3241" s="166"/>
      <c r="BJ3241" s="165"/>
      <c r="BK3241" s="161"/>
      <c r="BL3241" s="166"/>
      <c r="CJ3241" s="413"/>
      <c r="CK3241" s="413"/>
      <c r="CO3241" s="141"/>
    </row>
    <row r="3242" spans="1:93" s="5" customFormat="1" x14ac:dyDescent="0.25">
      <c r="A3242" s="139"/>
      <c r="B3242" s="139"/>
      <c r="C3242" s="139"/>
      <c r="D3242" s="139"/>
      <c r="E3242" s="139"/>
      <c r="F3242" s="139"/>
      <c r="G3242" s="139"/>
      <c r="H3242" s="139"/>
      <c r="I3242" s="139"/>
      <c r="J3242" s="139"/>
      <c r="K3242" s="139"/>
      <c r="L3242" s="139"/>
      <c r="M3242" s="139"/>
      <c r="N3242" s="139"/>
      <c r="O3242" s="139"/>
      <c r="P3242" s="139"/>
      <c r="Q3242" s="139"/>
      <c r="R3242" s="139"/>
      <c r="S3242" s="139"/>
      <c r="T3242" s="139"/>
      <c r="U3242" s="139"/>
      <c r="V3242" s="139"/>
      <c r="W3242" s="139"/>
      <c r="X3242" s="139"/>
      <c r="Y3242" s="139"/>
      <c r="Z3242" s="139"/>
      <c r="AA3242" s="139"/>
      <c r="AB3242" s="139"/>
      <c r="AC3242" s="139"/>
      <c r="AD3242" s="139"/>
      <c r="AE3242" s="139"/>
      <c r="AF3242" s="163"/>
      <c r="AG3242" s="163"/>
      <c r="AH3242" s="163"/>
      <c r="AI3242" s="163"/>
      <c r="AJ3242" s="163"/>
      <c r="AK3242" s="164"/>
      <c r="AL3242" s="139"/>
      <c r="AM3242" s="139"/>
      <c r="AN3242" s="139"/>
      <c r="AO3242" s="139"/>
      <c r="BB3242" s="165"/>
      <c r="BC3242" s="161"/>
      <c r="BD3242" s="166"/>
      <c r="BJ3242" s="165"/>
      <c r="BK3242" s="161"/>
      <c r="BL3242" s="166"/>
      <c r="CJ3242" s="413"/>
      <c r="CK3242" s="413"/>
      <c r="CO3242" s="141"/>
    </row>
    <row r="3243" spans="1:93" s="5" customFormat="1" x14ac:dyDescent="0.25">
      <c r="A3243" s="139"/>
      <c r="B3243" s="139"/>
      <c r="C3243" s="139"/>
      <c r="D3243" s="139"/>
      <c r="E3243" s="139"/>
      <c r="F3243" s="139"/>
      <c r="G3243" s="139"/>
      <c r="H3243" s="139"/>
      <c r="I3243" s="139"/>
      <c r="J3243" s="139"/>
      <c r="K3243" s="139"/>
      <c r="L3243" s="139"/>
      <c r="M3243" s="139"/>
      <c r="N3243" s="139"/>
      <c r="O3243" s="139"/>
      <c r="P3243" s="139"/>
      <c r="Q3243" s="139"/>
      <c r="R3243" s="139"/>
      <c r="S3243" s="139"/>
      <c r="T3243" s="139"/>
      <c r="U3243" s="139"/>
      <c r="V3243" s="139"/>
      <c r="W3243" s="139"/>
      <c r="X3243" s="139"/>
      <c r="Y3243" s="139"/>
      <c r="Z3243" s="139"/>
      <c r="AA3243" s="139"/>
      <c r="AB3243" s="139"/>
      <c r="AC3243" s="139"/>
      <c r="AD3243" s="139"/>
      <c r="AE3243" s="139"/>
      <c r="AF3243" s="163"/>
      <c r="AG3243" s="163"/>
      <c r="AH3243" s="163"/>
      <c r="AI3243" s="163"/>
      <c r="AJ3243" s="163"/>
      <c r="AK3243" s="164"/>
      <c r="AL3243" s="139"/>
      <c r="AM3243" s="139"/>
      <c r="AN3243" s="139"/>
      <c r="AO3243" s="139"/>
      <c r="BB3243" s="165"/>
      <c r="BC3243" s="161"/>
      <c r="BD3243" s="166"/>
      <c r="BJ3243" s="165"/>
      <c r="BK3243" s="161"/>
      <c r="BL3243" s="166"/>
      <c r="CJ3243" s="413"/>
      <c r="CK3243" s="413"/>
      <c r="CO3243" s="141"/>
    </row>
    <row r="3244" spans="1:93" s="5" customFormat="1" x14ac:dyDescent="0.25">
      <c r="A3244" s="139"/>
      <c r="B3244" s="139"/>
      <c r="C3244" s="139"/>
      <c r="D3244" s="139"/>
      <c r="E3244" s="139"/>
      <c r="F3244" s="139"/>
      <c r="G3244" s="139"/>
      <c r="H3244" s="139"/>
      <c r="I3244" s="139"/>
      <c r="J3244" s="139"/>
      <c r="K3244" s="139"/>
      <c r="L3244" s="139"/>
      <c r="M3244" s="139"/>
      <c r="N3244" s="139"/>
      <c r="O3244" s="139"/>
      <c r="P3244" s="139"/>
      <c r="Q3244" s="139"/>
      <c r="R3244" s="139"/>
      <c r="S3244" s="139"/>
      <c r="T3244" s="139"/>
      <c r="U3244" s="139"/>
      <c r="V3244" s="139"/>
      <c r="W3244" s="139"/>
      <c r="X3244" s="139"/>
      <c r="Y3244" s="139"/>
      <c r="Z3244" s="139"/>
      <c r="AA3244" s="139"/>
      <c r="AB3244" s="139"/>
      <c r="AC3244" s="139"/>
      <c r="AD3244" s="139"/>
      <c r="AE3244" s="139"/>
      <c r="AF3244" s="163"/>
      <c r="AG3244" s="163"/>
      <c r="AH3244" s="163"/>
      <c r="AI3244" s="163"/>
      <c r="AJ3244" s="163"/>
      <c r="AK3244" s="164"/>
      <c r="AL3244" s="139"/>
      <c r="AM3244" s="139"/>
      <c r="AN3244" s="139"/>
      <c r="AO3244" s="139"/>
      <c r="BB3244" s="165"/>
      <c r="BC3244" s="161"/>
      <c r="BD3244" s="166"/>
      <c r="BJ3244" s="165"/>
      <c r="BK3244" s="161"/>
      <c r="BL3244" s="166"/>
      <c r="CJ3244" s="413"/>
      <c r="CK3244" s="413"/>
      <c r="CO3244" s="141"/>
    </row>
    <row r="3245" spans="1:93" s="5" customFormat="1" x14ac:dyDescent="0.25">
      <c r="A3245" s="139"/>
      <c r="B3245" s="139"/>
      <c r="C3245" s="139"/>
      <c r="D3245" s="139"/>
      <c r="E3245" s="139"/>
      <c r="F3245" s="139"/>
      <c r="G3245" s="139"/>
      <c r="H3245" s="139"/>
      <c r="I3245" s="139"/>
      <c r="J3245" s="139"/>
      <c r="K3245" s="139"/>
      <c r="L3245" s="139"/>
      <c r="M3245" s="139"/>
      <c r="N3245" s="139"/>
      <c r="O3245" s="139"/>
      <c r="P3245" s="139"/>
      <c r="Q3245" s="139"/>
      <c r="R3245" s="139"/>
      <c r="S3245" s="139"/>
      <c r="T3245" s="139"/>
      <c r="U3245" s="139"/>
      <c r="V3245" s="139"/>
      <c r="W3245" s="139"/>
      <c r="X3245" s="139"/>
      <c r="Y3245" s="139"/>
      <c r="Z3245" s="139"/>
      <c r="AA3245" s="139"/>
      <c r="AB3245" s="139"/>
      <c r="AC3245" s="139"/>
      <c r="AD3245" s="139"/>
      <c r="AE3245" s="139"/>
      <c r="AF3245" s="163"/>
      <c r="AG3245" s="163"/>
      <c r="AH3245" s="163"/>
      <c r="AI3245" s="163"/>
      <c r="AJ3245" s="163"/>
      <c r="AK3245" s="164"/>
      <c r="AL3245" s="139"/>
      <c r="AM3245" s="139"/>
      <c r="AN3245" s="139"/>
      <c r="AO3245" s="139"/>
      <c r="BB3245" s="165"/>
      <c r="BC3245" s="161"/>
      <c r="BD3245" s="166"/>
      <c r="BJ3245" s="165"/>
      <c r="BK3245" s="161"/>
      <c r="BL3245" s="166"/>
      <c r="CJ3245" s="413"/>
      <c r="CK3245" s="413"/>
      <c r="CO3245" s="141"/>
    </row>
    <row r="3246" spans="1:93" s="5" customFormat="1" x14ac:dyDescent="0.25">
      <c r="A3246" s="139"/>
      <c r="B3246" s="139"/>
      <c r="C3246" s="139"/>
      <c r="D3246" s="139"/>
      <c r="E3246" s="139"/>
      <c r="F3246" s="139"/>
      <c r="G3246" s="139"/>
      <c r="H3246" s="139"/>
      <c r="I3246" s="139"/>
      <c r="J3246" s="139"/>
      <c r="K3246" s="139"/>
      <c r="L3246" s="139"/>
      <c r="M3246" s="139"/>
      <c r="N3246" s="139"/>
      <c r="O3246" s="139"/>
      <c r="P3246" s="139"/>
      <c r="Q3246" s="139"/>
      <c r="R3246" s="139"/>
      <c r="S3246" s="139"/>
      <c r="T3246" s="139"/>
      <c r="U3246" s="139"/>
      <c r="V3246" s="139"/>
      <c r="W3246" s="139"/>
      <c r="X3246" s="139"/>
      <c r="Y3246" s="139"/>
      <c r="Z3246" s="139"/>
      <c r="AA3246" s="139"/>
      <c r="AB3246" s="139"/>
      <c r="AC3246" s="139"/>
      <c r="AD3246" s="139"/>
      <c r="AE3246" s="139"/>
      <c r="AF3246" s="163"/>
      <c r="AG3246" s="163"/>
      <c r="AH3246" s="163"/>
      <c r="AI3246" s="163"/>
      <c r="AJ3246" s="163"/>
      <c r="AK3246" s="164"/>
      <c r="AL3246" s="139"/>
      <c r="AM3246" s="139"/>
      <c r="AN3246" s="139"/>
      <c r="AO3246" s="139"/>
      <c r="BB3246" s="165"/>
      <c r="BC3246" s="161"/>
      <c r="BD3246" s="166"/>
      <c r="BJ3246" s="165"/>
      <c r="BK3246" s="161"/>
      <c r="BL3246" s="166"/>
      <c r="CJ3246" s="413"/>
      <c r="CK3246" s="413"/>
      <c r="CO3246" s="141"/>
    </row>
    <row r="3247" spans="1:93" s="5" customFormat="1" x14ac:dyDescent="0.25">
      <c r="A3247" s="139"/>
      <c r="B3247" s="139"/>
      <c r="C3247" s="139"/>
      <c r="D3247" s="139"/>
      <c r="E3247" s="139"/>
      <c r="F3247" s="139"/>
      <c r="G3247" s="139"/>
      <c r="H3247" s="139"/>
      <c r="I3247" s="139"/>
      <c r="J3247" s="139"/>
      <c r="K3247" s="139"/>
      <c r="L3247" s="139"/>
      <c r="M3247" s="139"/>
      <c r="N3247" s="139"/>
      <c r="O3247" s="139"/>
      <c r="P3247" s="139"/>
      <c r="Q3247" s="139"/>
      <c r="R3247" s="139"/>
      <c r="S3247" s="139"/>
      <c r="T3247" s="139"/>
      <c r="U3247" s="139"/>
      <c r="V3247" s="139"/>
      <c r="W3247" s="139"/>
      <c r="X3247" s="139"/>
      <c r="Y3247" s="139"/>
      <c r="Z3247" s="139"/>
      <c r="AA3247" s="139"/>
      <c r="AB3247" s="139"/>
      <c r="AC3247" s="139"/>
      <c r="AD3247" s="139"/>
      <c r="AE3247" s="139"/>
      <c r="AF3247" s="163"/>
      <c r="AG3247" s="163"/>
      <c r="AH3247" s="163"/>
      <c r="AI3247" s="163"/>
      <c r="AJ3247" s="163"/>
      <c r="AK3247" s="164"/>
      <c r="AL3247" s="139"/>
      <c r="AM3247" s="139"/>
      <c r="AN3247" s="139"/>
      <c r="AO3247" s="139"/>
      <c r="BB3247" s="165"/>
      <c r="BC3247" s="161"/>
      <c r="BD3247" s="166"/>
      <c r="BJ3247" s="165"/>
      <c r="BK3247" s="161"/>
      <c r="BL3247" s="166"/>
      <c r="CJ3247" s="413"/>
      <c r="CK3247" s="413"/>
      <c r="CO3247" s="141"/>
    </row>
    <row r="3248" spans="1:93" s="5" customFormat="1" x14ac:dyDescent="0.25">
      <c r="A3248" s="139"/>
      <c r="B3248" s="139"/>
      <c r="C3248" s="139"/>
      <c r="D3248" s="139"/>
      <c r="E3248" s="139"/>
      <c r="F3248" s="139"/>
      <c r="G3248" s="139"/>
      <c r="H3248" s="139"/>
      <c r="I3248" s="139"/>
      <c r="J3248" s="139"/>
      <c r="K3248" s="139"/>
      <c r="L3248" s="139"/>
      <c r="M3248" s="139"/>
      <c r="N3248" s="139"/>
      <c r="O3248" s="139"/>
      <c r="P3248" s="139"/>
      <c r="Q3248" s="139"/>
      <c r="R3248" s="139"/>
      <c r="S3248" s="139"/>
      <c r="T3248" s="139"/>
      <c r="U3248" s="139"/>
      <c r="V3248" s="139"/>
      <c r="W3248" s="139"/>
      <c r="X3248" s="139"/>
      <c r="Y3248" s="139"/>
      <c r="Z3248" s="139"/>
      <c r="AA3248" s="139"/>
      <c r="AB3248" s="139"/>
      <c r="AC3248" s="139"/>
      <c r="AD3248" s="139"/>
      <c r="AE3248" s="139"/>
      <c r="AF3248" s="163"/>
      <c r="AG3248" s="163"/>
      <c r="AH3248" s="163"/>
      <c r="AI3248" s="163"/>
      <c r="AJ3248" s="163"/>
      <c r="AK3248" s="164"/>
      <c r="AL3248" s="139"/>
      <c r="AM3248" s="139"/>
      <c r="AN3248" s="139"/>
      <c r="AO3248" s="139"/>
      <c r="BB3248" s="165"/>
      <c r="BC3248" s="161"/>
      <c r="BD3248" s="166"/>
      <c r="BJ3248" s="165"/>
      <c r="BK3248" s="161"/>
      <c r="BL3248" s="166"/>
      <c r="CJ3248" s="413"/>
      <c r="CK3248" s="413"/>
      <c r="CO3248" s="141"/>
    </row>
    <row r="3249" spans="1:93" s="5" customFormat="1" x14ac:dyDescent="0.25">
      <c r="A3249" s="139"/>
      <c r="B3249" s="139"/>
      <c r="C3249" s="139"/>
      <c r="D3249" s="139"/>
      <c r="E3249" s="139"/>
      <c r="F3249" s="139"/>
      <c r="G3249" s="139"/>
      <c r="H3249" s="139"/>
      <c r="I3249" s="139"/>
      <c r="J3249" s="139"/>
      <c r="K3249" s="139"/>
      <c r="L3249" s="139"/>
      <c r="M3249" s="139"/>
      <c r="N3249" s="139"/>
      <c r="O3249" s="139"/>
      <c r="P3249" s="139"/>
      <c r="Q3249" s="139"/>
      <c r="R3249" s="139"/>
      <c r="S3249" s="139"/>
      <c r="T3249" s="139"/>
      <c r="U3249" s="139"/>
      <c r="V3249" s="139"/>
      <c r="W3249" s="139"/>
      <c r="X3249" s="139"/>
      <c r="Y3249" s="139"/>
      <c r="Z3249" s="139"/>
      <c r="AA3249" s="139"/>
      <c r="AB3249" s="139"/>
      <c r="AC3249" s="139"/>
      <c r="AD3249" s="139"/>
      <c r="AE3249" s="139"/>
      <c r="AF3249" s="163"/>
      <c r="AG3249" s="163"/>
      <c r="AH3249" s="163"/>
      <c r="AI3249" s="163"/>
      <c r="AJ3249" s="163"/>
      <c r="AK3249" s="164"/>
      <c r="AL3249" s="139"/>
      <c r="AM3249" s="139"/>
      <c r="AN3249" s="139"/>
      <c r="AO3249" s="139"/>
      <c r="BB3249" s="165"/>
      <c r="BC3249" s="161"/>
      <c r="BD3249" s="166"/>
      <c r="BJ3249" s="165"/>
      <c r="BK3249" s="161"/>
      <c r="BL3249" s="166"/>
      <c r="CJ3249" s="413"/>
      <c r="CK3249" s="413"/>
      <c r="CO3249" s="141"/>
    </row>
    <row r="3250" spans="1:93" s="5" customFormat="1" x14ac:dyDescent="0.25">
      <c r="A3250" s="139"/>
      <c r="B3250" s="139"/>
      <c r="C3250" s="139"/>
      <c r="D3250" s="139"/>
      <c r="E3250" s="139"/>
      <c r="F3250" s="139"/>
      <c r="G3250" s="139"/>
      <c r="H3250" s="139"/>
      <c r="I3250" s="139"/>
      <c r="J3250" s="139"/>
      <c r="K3250" s="139"/>
      <c r="L3250" s="139"/>
      <c r="M3250" s="139"/>
      <c r="N3250" s="139"/>
      <c r="O3250" s="139"/>
      <c r="P3250" s="139"/>
      <c r="Q3250" s="139"/>
      <c r="R3250" s="139"/>
      <c r="S3250" s="139"/>
      <c r="T3250" s="139"/>
      <c r="U3250" s="139"/>
      <c r="V3250" s="139"/>
      <c r="W3250" s="139"/>
      <c r="X3250" s="139"/>
      <c r="Y3250" s="139"/>
      <c r="Z3250" s="139"/>
      <c r="AA3250" s="139"/>
      <c r="AB3250" s="139"/>
      <c r="AC3250" s="139"/>
      <c r="AD3250" s="139"/>
      <c r="AE3250" s="139"/>
      <c r="AF3250" s="163"/>
      <c r="AG3250" s="163"/>
      <c r="AH3250" s="163"/>
      <c r="AI3250" s="163"/>
      <c r="AJ3250" s="163"/>
      <c r="AK3250" s="164"/>
      <c r="AL3250" s="139"/>
      <c r="AM3250" s="139"/>
      <c r="AN3250" s="139"/>
      <c r="AO3250" s="139"/>
      <c r="BB3250" s="165"/>
      <c r="BC3250" s="161"/>
      <c r="BD3250" s="166"/>
      <c r="BJ3250" s="165"/>
      <c r="BK3250" s="161"/>
      <c r="BL3250" s="166"/>
      <c r="CJ3250" s="413"/>
      <c r="CK3250" s="413"/>
      <c r="CO3250" s="141"/>
    </row>
    <row r="3251" spans="1:93" s="5" customFormat="1" x14ac:dyDescent="0.25">
      <c r="A3251" s="139"/>
      <c r="B3251" s="139"/>
      <c r="C3251" s="139"/>
      <c r="D3251" s="139"/>
      <c r="E3251" s="139"/>
      <c r="F3251" s="139"/>
      <c r="G3251" s="139"/>
      <c r="H3251" s="139"/>
      <c r="I3251" s="139"/>
      <c r="J3251" s="139"/>
      <c r="K3251" s="139"/>
      <c r="L3251" s="139"/>
      <c r="M3251" s="139"/>
      <c r="N3251" s="139"/>
      <c r="O3251" s="139"/>
      <c r="P3251" s="139"/>
      <c r="Q3251" s="139"/>
      <c r="R3251" s="139"/>
      <c r="S3251" s="139"/>
      <c r="T3251" s="139"/>
      <c r="U3251" s="139"/>
      <c r="V3251" s="139"/>
      <c r="W3251" s="139"/>
      <c r="X3251" s="139"/>
      <c r="Y3251" s="139"/>
      <c r="Z3251" s="139"/>
      <c r="AA3251" s="139"/>
      <c r="AB3251" s="139"/>
      <c r="AC3251" s="139"/>
      <c r="AD3251" s="139"/>
      <c r="AE3251" s="139"/>
      <c r="AF3251" s="163"/>
      <c r="AG3251" s="163"/>
      <c r="AH3251" s="163"/>
      <c r="AI3251" s="163"/>
      <c r="AJ3251" s="163"/>
      <c r="AK3251" s="164"/>
      <c r="AL3251" s="139"/>
      <c r="AM3251" s="139"/>
      <c r="AN3251" s="139"/>
      <c r="AO3251" s="139"/>
      <c r="BB3251" s="165"/>
      <c r="BC3251" s="161"/>
      <c r="BD3251" s="166"/>
      <c r="BJ3251" s="165"/>
      <c r="BK3251" s="161"/>
      <c r="BL3251" s="166"/>
      <c r="CJ3251" s="413"/>
      <c r="CK3251" s="413"/>
      <c r="CO3251" s="141"/>
    </row>
    <row r="3252" spans="1:93" s="5" customFormat="1" x14ac:dyDescent="0.25">
      <c r="A3252" s="139"/>
      <c r="B3252" s="139"/>
      <c r="C3252" s="139"/>
      <c r="D3252" s="139"/>
      <c r="E3252" s="139"/>
      <c r="F3252" s="139"/>
      <c r="G3252" s="139"/>
      <c r="H3252" s="139"/>
      <c r="I3252" s="139"/>
      <c r="J3252" s="139"/>
      <c r="K3252" s="139"/>
      <c r="L3252" s="139"/>
      <c r="M3252" s="139"/>
      <c r="N3252" s="139"/>
      <c r="O3252" s="139"/>
      <c r="P3252" s="139"/>
      <c r="Q3252" s="139"/>
      <c r="R3252" s="139"/>
      <c r="S3252" s="139"/>
      <c r="T3252" s="139"/>
      <c r="U3252" s="139"/>
      <c r="V3252" s="139"/>
      <c r="W3252" s="139"/>
      <c r="X3252" s="139"/>
      <c r="Y3252" s="139"/>
      <c r="Z3252" s="139"/>
      <c r="AA3252" s="139"/>
      <c r="AB3252" s="139"/>
      <c r="AC3252" s="139"/>
      <c r="AD3252" s="139"/>
      <c r="AE3252" s="139"/>
      <c r="AF3252" s="163"/>
      <c r="AG3252" s="163"/>
      <c r="AH3252" s="163"/>
      <c r="AI3252" s="163"/>
      <c r="AJ3252" s="163"/>
      <c r="AK3252" s="164"/>
      <c r="AL3252" s="139"/>
      <c r="AM3252" s="139"/>
      <c r="AN3252" s="139"/>
      <c r="AO3252" s="139"/>
      <c r="BB3252" s="165"/>
      <c r="BC3252" s="161"/>
      <c r="BD3252" s="166"/>
      <c r="BJ3252" s="165"/>
      <c r="BK3252" s="161"/>
      <c r="BL3252" s="166"/>
      <c r="CJ3252" s="413"/>
      <c r="CK3252" s="413"/>
      <c r="CO3252" s="141"/>
    </row>
    <row r="3253" spans="1:93" s="5" customFormat="1" x14ac:dyDescent="0.25">
      <c r="A3253" s="139"/>
      <c r="B3253" s="139"/>
      <c r="C3253" s="139"/>
      <c r="D3253" s="139"/>
      <c r="E3253" s="139"/>
      <c r="F3253" s="139"/>
      <c r="G3253" s="139"/>
      <c r="H3253" s="139"/>
      <c r="I3253" s="139"/>
      <c r="J3253" s="139"/>
      <c r="K3253" s="139"/>
      <c r="L3253" s="139"/>
      <c r="M3253" s="139"/>
      <c r="N3253" s="139"/>
      <c r="O3253" s="139"/>
      <c r="P3253" s="139"/>
      <c r="Q3253" s="139"/>
      <c r="R3253" s="139"/>
      <c r="S3253" s="139"/>
      <c r="T3253" s="139"/>
      <c r="U3253" s="139"/>
      <c r="V3253" s="139"/>
      <c r="W3253" s="139"/>
      <c r="X3253" s="139"/>
      <c r="Y3253" s="139"/>
      <c r="Z3253" s="139"/>
      <c r="AA3253" s="139"/>
      <c r="AB3253" s="139"/>
      <c r="AC3253" s="139"/>
      <c r="AD3253" s="139"/>
      <c r="AE3253" s="139"/>
      <c r="AF3253" s="163"/>
      <c r="AG3253" s="163"/>
      <c r="AH3253" s="163"/>
      <c r="AI3253" s="163"/>
      <c r="AJ3253" s="163"/>
      <c r="AK3253" s="164"/>
      <c r="AL3253" s="139"/>
      <c r="AM3253" s="139"/>
      <c r="AN3253" s="139"/>
      <c r="AO3253" s="139"/>
      <c r="BB3253" s="165"/>
      <c r="BC3253" s="161"/>
      <c r="BD3253" s="166"/>
      <c r="BJ3253" s="165"/>
      <c r="BK3253" s="161"/>
      <c r="BL3253" s="166"/>
      <c r="CJ3253" s="413"/>
      <c r="CK3253" s="413"/>
      <c r="CO3253" s="141"/>
    </row>
    <row r="3254" spans="1:93" s="5" customFormat="1" x14ac:dyDescent="0.25">
      <c r="A3254" s="139"/>
      <c r="B3254" s="139"/>
      <c r="C3254" s="139"/>
      <c r="D3254" s="139"/>
      <c r="E3254" s="139"/>
      <c r="F3254" s="139"/>
      <c r="G3254" s="139"/>
      <c r="H3254" s="139"/>
      <c r="I3254" s="139"/>
      <c r="J3254" s="139"/>
      <c r="K3254" s="139"/>
      <c r="L3254" s="139"/>
      <c r="M3254" s="139"/>
      <c r="N3254" s="139"/>
      <c r="O3254" s="139"/>
      <c r="P3254" s="139"/>
      <c r="Q3254" s="139"/>
      <c r="R3254" s="139"/>
      <c r="S3254" s="139"/>
      <c r="T3254" s="139"/>
      <c r="U3254" s="139"/>
      <c r="V3254" s="139"/>
      <c r="W3254" s="139"/>
      <c r="X3254" s="139"/>
      <c r="Y3254" s="139"/>
      <c r="Z3254" s="139"/>
      <c r="AA3254" s="139"/>
      <c r="AB3254" s="139"/>
      <c r="AC3254" s="139"/>
      <c r="AD3254" s="139"/>
      <c r="AE3254" s="139"/>
      <c r="AF3254" s="163"/>
      <c r="AG3254" s="163"/>
      <c r="AH3254" s="163"/>
      <c r="AI3254" s="163"/>
      <c r="AJ3254" s="163"/>
      <c r="AK3254" s="164"/>
      <c r="AL3254" s="139"/>
      <c r="AM3254" s="139"/>
      <c r="AN3254" s="139"/>
      <c r="AO3254" s="139"/>
      <c r="BB3254" s="165"/>
      <c r="BC3254" s="161"/>
      <c r="BD3254" s="166"/>
      <c r="BJ3254" s="165"/>
      <c r="BK3254" s="161"/>
      <c r="BL3254" s="166"/>
      <c r="CJ3254" s="413"/>
      <c r="CK3254" s="413"/>
      <c r="CO3254" s="141"/>
    </row>
    <row r="3255" spans="1:93" s="5" customFormat="1" x14ac:dyDescent="0.25">
      <c r="A3255" s="139"/>
      <c r="B3255" s="139"/>
      <c r="C3255" s="139"/>
      <c r="D3255" s="139"/>
      <c r="E3255" s="139"/>
      <c r="F3255" s="139"/>
      <c r="G3255" s="139"/>
      <c r="H3255" s="139"/>
      <c r="I3255" s="139"/>
      <c r="J3255" s="139"/>
      <c r="K3255" s="139"/>
      <c r="L3255" s="139"/>
      <c r="M3255" s="139"/>
      <c r="N3255" s="139"/>
      <c r="O3255" s="139"/>
      <c r="P3255" s="139"/>
      <c r="Q3255" s="139"/>
      <c r="R3255" s="139"/>
      <c r="S3255" s="139"/>
      <c r="T3255" s="139"/>
      <c r="U3255" s="139"/>
      <c r="V3255" s="139"/>
      <c r="W3255" s="139"/>
      <c r="X3255" s="139"/>
      <c r="Y3255" s="139"/>
      <c r="Z3255" s="139"/>
      <c r="AA3255" s="139"/>
      <c r="AB3255" s="139"/>
      <c r="AC3255" s="139"/>
      <c r="AD3255" s="139"/>
      <c r="AE3255" s="139"/>
      <c r="AF3255" s="163"/>
      <c r="AG3255" s="163"/>
      <c r="AH3255" s="163"/>
      <c r="AI3255" s="163"/>
      <c r="AJ3255" s="163"/>
      <c r="AK3255" s="164"/>
      <c r="AL3255" s="139"/>
      <c r="AM3255" s="139"/>
      <c r="AN3255" s="139"/>
      <c r="AO3255" s="139"/>
      <c r="BB3255" s="165"/>
      <c r="BC3255" s="161"/>
      <c r="BD3255" s="166"/>
      <c r="BJ3255" s="165"/>
      <c r="BK3255" s="161"/>
      <c r="BL3255" s="166"/>
      <c r="CJ3255" s="413"/>
      <c r="CK3255" s="413"/>
      <c r="CO3255" s="141"/>
    </row>
    <row r="3256" spans="1:93" s="5" customFormat="1" x14ac:dyDescent="0.25">
      <c r="A3256" s="139"/>
      <c r="B3256" s="139"/>
      <c r="C3256" s="139"/>
      <c r="D3256" s="139"/>
      <c r="E3256" s="139"/>
      <c r="F3256" s="139"/>
      <c r="G3256" s="139"/>
      <c r="H3256" s="139"/>
      <c r="I3256" s="139"/>
      <c r="J3256" s="139"/>
      <c r="K3256" s="139"/>
      <c r="L3256" s="139"/>
      <c r="M3256" s="139"/>
      <c r="N3256" s="139"/>
      <c r="O3256" s="139"/>
      <c r="P3256" s="139"/>
      <c r="Q3256" s="139"/>
      <c r="R3256" s="139"/>
      <c r="S3256" s="139"/>
      <c r="T3256" s="139"/>
      <c r="U3256" s="139"/>
      <c r="V3256" s="139"/>
      <c r="W3256" s="139"/>
      <c r="X3256" s="139"/>
      <c r="Y3256" s="139"/>
      <c r="Z3256" s="139"/>
      <c r="AA3256" s="139"/>
      <c r="AB3256" s="139"/>
      <c r="AC3256" s="139"/>
      <c r="AD3256" s="139"/>
      <c r="AE3256" s="139"/>
      <c r="AF3256" s="163"/>
      <c r="AG3256" s="163"/>
      <c r="AH3256" s="163"/>
      <c r="AI3256" s="163"/>
      <c r="AJ3256" s="163"/>
      <c r="AK3256" s="164"/>
      <c r="AL3256" s="139"/>
      <c r="AM3256" s="139"/>
      <c r="AN3256" s="139"/>
      <c r="AO3256" s="139"/>
      <c r="BB3256" s="165"/>
      <c r="BC3256" s="161"/>
      <c r="BD3256" s="166"/>
      <c r="BJ3256" s="165"/>
      <c r="BK3256" s="161"/>
      <c r="BL3256" s="166"/>
      <c r="CJ3256" s="413"/>
      <c r="CK3256" s="413"/>
      <c r="CO3256" s="141"/>
    </row>
    <row r="3257" spans="1:93" s="5" customFormat="1" x14ac:dyDescent="0.25">
      <c r="A3257" s="139"/>
      <c r="B3257" s="139"/>
      <c r="C3257" s="139"/>
      <c r="D3257" s="139"/>
      <c r="E3257" s="139"/>
      <c r="F3257" s="139"/>
      <c r="G3257" s="139"/>
      <c r="H3257" s="139"/>
      <c r="I3257" s="139"/>
      <c r="J3257" s="139"/>
      <c r="K3257" s="139"/>
      <c r="L3257" s="139"/>
      <c r="M3257" s="139"/>
      <c r="N3257" s="139"/>
      <c r="O3257" s="139"/>
      <c r="P3257" s="139"/>
      <c r="Q3257" s="139"/>
      <c r="R3257" s="139"/>
      <c r="S3257" s="139"/>
      <c r="T3257" s="139"/>
      <c r="U3257" s="139"/>
      <c r="V3257" s="139"/>
      <c r="W3257" s="139"/>
      <c r="X3257" s="139"/>
      <c r="Y3257" s="139"/>
      <c r="Z3257" s="139"/>
      <c r="AA3257" s="139"/>
      <c r="AB3257" s="139"/>
      <c r="AC3257" s="139"/>
      <c r="AD3257" s="139"/>
      <c r="AE3257" s="139"/>
      <c r="AF3257" s="163"/>
      <c r="AG3257" s="163"/>
      <c r="AH3257" s="163"/>
      <c r="AI3257" s="163"/>
      <c r="AJ3257" s="163"/>
      <c r="AK3257" s="164"/>
      <c r="AL3257" s="139"/>
      <c r="AM3257" s="139"/>
      <c r="AN3257" s="139"/>
      <c r="AO3257" s="139"/>
      <c r="BB3257" s="165"/>
      <c r="BC3257" s="161"/>
      <c r="BD3257" s="166"/>
      <c r="BJ3257" s="165"/>
      <c r="BK3257" s="161"/>
      <c r="BL3257" s="166"/>
      <c r="CJ3257" s="413"/>
      <c r="CK3257" s="413"/>
      <c r="CO3257" s="141"/>
    </row>
    <row r="3258" spans="1:93" s="5" customFormat="1" x14ac:dyDescent="0.25">
      <c r="A3258" s="139"/>
      <c r="B3258" s="139"/>
      <c r="C3258" s="139"/>
      <c r="D3258" s="139"/>
      <c r="E3258" s="139"/>
      <c r="F3258" s="139"/>
      <c r="G3258" s="139"/>
      <c r="H3258" s="139"/>
      <c r="I3258" s="139"/>
      <c r="J3258" s="139"/>
      <c r="K3258" s="139"/>
      <c r="L3258" s="139"/>
      <c r="M3258" s="139"/>
      <c r="N3258" s="139"/>
      <c r="O3258" s="139"/>
      <c r="P3258" s="139"/>
      <c r="Q3258" s="139"/>
      <c r="R3258" s="139"/>
      <c r="S3258" s="139"/>
      <c r="T3258" s="139"/>
      <c r="U3258" s="139"/>
      <c r="V3258" s="139"/>
      <c r="W3258" s="139"/>
      <c r="X3258" s="139"/>
      <c r="Y3258" s="139"/>
      <c r="Z3258" s="139"/>
      <c r="AA3258" s="139"/>
      <c r="AB3258" s="139"/>
      <c r="AC3258" s="139"/>
      <c r="AD3258" s="139"/>
      <c r="AE3258" s="139"/>
      <c r="AF3258" s="163"/>
      <c r="AG3258" s="163"/>
      <c r="AH3258" s="163"/>
      <c r="AI3258" s="163"/>
      <c r="AJ3258" s="163"/>
      <c r="AK3258" s="164"/>
      <c r="AL3258" s="139"/>
      <c r="AM3258" s="139"/>
      <c r="AN3258" s="139"/>
      <c r="AO3258" s="139"/>
      <c r="BB3258" s="165"/>
      <c r="BC3258" s="161"/>
      <c r="BD3258" s="166"/>
      <c r="BJ3258" s="165"/>
      <c r="BK3258" s="161"/>
      <c r="BL3258" s="166"/>
      <c r="CJ3258" s="413"/>
      <c r="CK3258" s="413"/>
      <c r="CO3258" s="141"/>
    </row>
    <row r="3259" spans="1:93" s="5" customFormat="1" x14ac:dyDescent="0.25">
      <c r="A3259" s="139"/>
      <c r="B3259" s="139"/>
      <c r="C3259" s="139"/>
      <c r="D3259" s="139"/>
      <c r="E3259" s="139"/>
      <c r="F3259" s="139"/>
      <c r="G3259" s="139"/>
      <c r="H3259" s="139"/>
      <c r="I3259" s="139"/>
      <c r="J3259" s="139"/>
      <c r="K3259" s="139"/>
      <c r="L3259" s="139"/>
      <c r="M3259" s="139"/>
      <c r="N3259" s="139"/>
      <c r="O3259" s="139"/>
      <c r="P3259" s="139"/>
      <c r="Q3259" s="139"/>
      <c r="R3259" s="139"/>
      <c r="S3259" s="139"/>
      <c r="T3259" s="139"/>
      <c r="U3259" s="139"/>
      <c r="V3259" s="139"/>
      <c r="W3259" s="139"/>
      <c r="X3259" s="139"/>
      <c r="Y3259" s="139"/>
      <c r="Z3259" s="139"/>
      <c r="AA3259" s="139"/>
      <c r="AB3259" s="139"/>
      <c r="AC3259" s="139"/>
      <c r="AD3259" s="139"/>
      <c r="AE3259" s="139"/>
      <c r="AF3259" s="163"/>
      <c r="AG3259" s="163"/>
      <c r="AH3259" s="163"/>
      <c r="AI3259" s="163"/>
      <c r="AJ3259" s="163"/>
      <c r="AK3259" s="164"/>
      <c r="AL3259" s="139"/>
      <c r="AM3259" s="139"/>
      <c r="AN3259" s="139"/>
      <c r="AO3259" s="139"/>
      <c r="BB3259" s="165"/>
      <c r="BC3259" s="161"/>
      <c r="BD3259" s="166"/>
      <c r="BJ3259" s="165"/>
      <c r="BK3259" s="161"/>
      <c r="BL3259" s="166"/>
      <c r="CJ3259" s="413"/>
      <c r="CK3259" s="413"/>
      <c r="CO3259" s="141"/>
    </row>
    <row r="3260" spans="1:93" s="5" customFormat="1" x14ac:dyDescent="0.25">
      <c r="A3260" s="139"/>
      <c r="B3260" s="139"/>
      <c r="C3260" s="139"/>
      <c r="D3260" s="139"/>
      <c r="E3260" s="139"/>
      <c r="F3260" s="139"/>
      <c r="G3260" s="139"/>
      <c r="H3260" s="139"/>
      <c r="I3260" s="139"/>
      <c r="J3260" s="139"/>
      <c r="K3260" s="139"/>
      <c r="L3260" s="139"/>
      <c r="M3260" s="139"/>
      <c r="N3260" s="139"/>
      <c r="O3260" s="139"/>
      <c r="P3260" s="139"/>
      <c r="Q3260" s="139"/>
      <c r="R3260" s="139"/>
      <c r="S3260" s="139"/>
      <c r="T3260" s="139"/>
      <c r="U3260" s="139"/>
      <c r="V3260" s="139"/>
      <c r="W3260" s="139"/>
      <c r="X3260" s="139"/>
      <c r="Y3260" s="139"/>
      <c r="Z3260" s="139"/>
      <c r="AA3260" s="139"/>
      <c r="AB3260" s="139"/>
      <c r="AC3260" s="139"/>
      <c r="AD3260" s="139"/>
      <c r="AE3260" s="139"/>
      <c r="AF3260" s="163"/>
      <c r="AG3260" s="163"/>
      <c r="AH3260" s="163"/>
      <c r="AI3260" s="163"/>
      <c r="AJ3260" s="163"/>
      <c r="AK3260" s="164"/>
      <c r="AL3260" s="139"/>
      <c r="AM3260" s="139"/>
      <c r="AN3260" s="139"/>
      <c r="AO3260" s="139"/>
      <c r="BB3260" s="165"/>
      <c r="BC3260" s="161"/>
      <c r="BD3260" s="166"/>
      <c r="BJ3260" s="165"/>
      <c r="BK3260" s="161"/>
      <c r="BL3260" s="166"/>
      <c r="CJ3260" s="413"/>
      <c r="CK3260" s="413"/>
      <c r="CO3260" s="141"/>
    </row>
    <row r="3261" spans="1:93" s="5" customFormat="1" x14ac:dyDescent="0.25">
      <c r="A3261" s="139"/>
      <c r="B3261" s="139"/>
      <c r="C3261" s="139"/>
      <c r="D3261" s="139"/>
      <c r="E3261" s="139"/>
      <c r="F3261" s="139"/>
      <c r="G3261" s="139"/>
      <c r="H3261" s="139"/>
      <c r="I3261" s="139"/>
      <c r="J3261" s="139"/>
      <c r="K3261" s="139"/>
      <c r="L3261" s="139"/>
      <c r="M3261" s="139"/>
      <c r="N3261" s="139"/>
      <c r="O3261" s="139"/>
      <c r="P3261" s="139"/>
      <c r="Q3261" s="139"/>
      <c r="R3261" s="139"/>
      <c r="S3261" s="139"/>
      <c r="T3261" s="139"/>
      <c r="U3261" s="139"/>
      <c r="V3261" s="139"/>
      <c r="W3261" s="139"/>
      <c r="X3261" s="139"/>
      <c r="Y3261" s="139"/>
      <c r="Z3261" s="139"/>
      <c r="AA3261" s="139"/>
      <c r="AB3261" s="139"/>
      <c r="AC3261" s="139"/>
      <c r="AD3261" s="139"/>
      <c r="AE3261" s="139"/>
      <c r="AF3261" s="163"/>
      <c r="AG3261" s="163"/>
      <c r="AH3261" s="163"/>
      <c r="AI3261" s="163"/>
      <c r="AJ3261" s="163"/>
      <c r="AK3261" s="164"/>
      <c r="AL3261" s="139"/>
      <c r="AM3261" s="139"/>
      <c r="AN3261" s="139"/>
      <c r="AO3261" s="139"/>
      <c r="BB3261" s="165"/>
      <c r="BC3261" s="161"/>
      <c r="BD3261" s="166"/>
      <c r="BJ3261" s="165"/>
      <c r="BK3261" s="161"/>
      <c r="BL3261" s="166"/>
      <c r="CJ3261" s="413"/>
      <c r="CK3261" s="413"/>
      <c r="CO3261" s="141"/>
    </row>
    <row r="3262" spans="1:93" s="5" customFormat="1" x14ac:dyDescent="0.25">
      <c r="A3262" s="139"/>
      <c r="B3262" s="139"/>
      <c r="C3262" s="139"/>
      <c r="D3262" s="139"/>
      <c r="E3262" s="139"/>
      <c r="F3262" s="139"/>
      <c r="G3262" s="139"/>
      <c r="H3262" s="139"/>
      <c r="I3262" s="139"/>
      <c r="J3262" s="139"/>
      <c r="K3262" s="139"/>
      <c r="L3262" s="139"/>
      <c r="M3262" s="139"/>
      <c r="N3262" s="139"/>
      <c r="O3262" s="139"/>
      <c r="P3262" s="139"/>
      <c r="Q3262" s="139"/>
      <c r="R3262" s="139"/>
      <c r="S3262" s="139"/>
      <c r="T3262" s="139"/>
      <c r="U3262" s="139"/>
      <c r="V3262" s="139"/>
      <c r="W3262" s="139"/>
      <c r="X3262" s="139"/>
      <c r="Y3262" s="139"/>
      <c r="Z3262" s="139"/>
      <c r="AA3262" s="139"/>
      <c r="AB3262" s="139"/>
      <c r="AC3262" s="139"/>
      <c r="AD3262" s="139"/>
      <c r="AE3262" s="139"/>
      <c r="AF3262" s="163"/>
      <c r="AG3262" s="163"/>
      <c r="AH3262" s="163"/>
      <c r="AI3262" s="163"/>
      <c r="AJ3262" s="163"/>
      <c r="AK3262" s="164"/>
      <c r="AL3262" s="139"/>
      <c r="AM3262" s="139"/>
      <c r="AN3262" s="139"/>
      <c r="AO3262" s="139"/>
      <c r="BB3262" s="165"/>
      <c r="BC3262" s="161"/>
      <c r="BD3262" s="166"/>
      <c r="BJ3262" s="165"/>
      <c r="BK3262" s="161"/>
      <c r="BL3262" s="166"/>
      <c r="CJ3262" s="413"/>
      <c r="CK3262" s="413"/>
      <c r="CO3262" s="141"/>
    </row>
    <row r="3263" spans="1:93" s="5" customFormat="1" x14ac:dyDescent="0.25">
      <c r="A3263" s="139"/>
      <c r="B3263" s="139"/>
      <c r="C3263" s="139"/>
      <c r="D3263" s="139"/>
      <c r="E3263" s="139"/>
      <c r="F3263" s="139"/>
      <c r="G3263" s="139"/>
      <c r="H3263" s="139"/>
      <c r="I3263" s="139"/>
      <c r="J3263" s="139"/>
      <c r="K3263" s="139"/>
      <c r="L3263" s="139"/>
      <c r="M3263" s="139"/>
      <c r="N3263" s="139"/>
      <c r="O3263" s="139"/>
      <c r="P3263" s="139"/>
      <c r="Q3263" s="139"/>
      <c r="R3263" s="139"/>
      <c r="S3263" s="139"/>
      <c r="T3263" s="139"/>
      <c r="U3263" s="139"/>
      <c r="V3263" s="139"/>
      <c r="W3263" s="139"/>
      <c r="X3263" s="139"/>
      <c r="Y3263" s="139"/>
      <c r="Z3263" s="139"/>
      <c r="AA3263" s="139"/>
      <c r="AB3263" s="139"/>
      <c r="AC3263" s="139"/>
      <c r="AD3263" s="139"/>
      <c r="AE3263" s="139"/>
      <c r="AF3263" s="163"/>
      <c r="AG3263" s="163"/>
      <c r="AH3263" s="163"/>
      <c r="AI3263" s="163"/>
      <c r="AJ3263" s="163"/>
      <c r="AK3263" s="164"/>
      <c r="AL3263" s="139"/>
      <c r="AM3263" s="139"/>
      <c r="AN3263" s="139"/>
      <c r="AO3263" s="139"/>
      <c r="BB3263" s="165"/>
      <c r="BC3263" s="161"/>
      <c r="BD3263" s="166"/>
      <c r="BJ3263" s="165"/>
      <c r="BK3263" s="161"/>
      <c r="BL3263" s="166"/>
      <c r="CJ3263" s="413"/>
      <c r="CK3263" s="413"/>
      <c r="CO3263" s="141"/>
    </row>
    <row r="3264" spans="1:93" s="5" customFormat="1" x14ac:dyDescent="0.25">
      <c r="A3264" s="139"/>
      <c r="B3264" s="139"/>
      <c r="C3264" s="139"/>
      <c r="D3264" s="139"/>
      <c r="E3264" s="139"/>
      <c r="F3264" s="139"/>
      <c r="G3264" s="139"/>
      <c r="H3264" s="139"/>
      <c r="I3264" s="139"/>
      <c r="J3264" s="139"/>
      <c r="K3264" s="139"/>
      <c r="L3264" s="139"/>
      <c r="M3264" s="139"/>
      <c r="N3264" s="139"/>
      <c r="O3264" s="139"/>
      <c r="P3264" s="139"/>
      <c r="Q3264" s="139"/>
      <c r="R3264" s="139"/>
      <c r="S3264" s="139"/>
      <c r="T3264" s="139"/>
      <c r="U3264" s="139"/>
      <c r="V3264" s="139"/>
      <c r="W3264" s="139"/>
      <c r="X3264" s="139"/>
      <c r="Y3264" s="139"/>
      <c r="Z3264" s="139"/>
      <c r="AA3264" s="139"/>
      <c r="AB3264" s="139"/>
      <c r="AC3264" s="139"/>
      <c r="AD3264" s="139"/>
      <c r="AE3264" s="139"/>
      <c r="AF3264" s="163"/>
      <c r="AG3264" s="163"/>
      <c r="AH3264" s="163"/>
      <c r="AI3264" s="163"/>
      <c r="AJ3264" s="163"/>
      <c r="AK3264" s="164"/>
      <c r="AL3264" s="139"/>
      <c r="AM3264" s="139"/>
      <c r="AN3264" s="139"/>
      <c r="AO3264" s="139"/>
      <c r="BB3264" s="165"/>
      <c r="BC3264" s="161"/>
      <c r="BD3264" s="166"/>
      <c r="BJ3264" s="165"/>
      <c r="BK3264" s="161"/>
      <c r="BL3264" s="166"/>
      <c r="CJ3264" s="413"/>
      <c r="CK3264" s="413"/>
      <c r="CO3264" s="141"/>
    </row>
    <row r="3265" spans="1:96" s="5" customFormat="1" x14ac:dyDescent="0.25">
      <c r="A3265" s="139"/>
      <c r="B3265" s="139"/>
      <c r="C3265" s="139"/>
      <c r="D3265" s="139"/>
      <c r="E3265" s="139"/>
      <c r="F3265" s="139"/>
      <c r="G3265" s="139"/>
      <c r="H3265" s="139"/>
      <c r="I3265" s="139"/>
      <c r="J3265" s="139"/>
      <c r="K3265" s="139"/>
      <c r="L3265" s="139"/>
      <c r="M3265" s="139"/>
      <c r="N3265" s="139"/>
      <c r="O3265" s="139"/>
      <c r="P3265" s="139"/>
      <c r="Q3265" s="139"/>
      <c r="R3265" s="139"/>
      <c r="S3265" s="139"/>
      <c r="T3265" s="139"/>
      <c r="U3265" s="139"/>
      <c r="V3265" s="139"/>
      <c r="W3265" s="139"/>
      <c r="X3265" s="139"/>
      <c r="Y3265" s="139"/>
      <c r="Z3265" s="139"/>
      <c r="AA3265" s="139"/>
      <c r="AB3265" s="139"/>
      <c r="AC3265" s="139"/>
      <c r="AD3265" s="139"/>
      <c r="AE3265" s="139"/>
      <c r="AF3265" s="163"/>
      <c r="AG3265" s="163"/>
      <c r="AH3265" s="163"/>
      <c r="AI3265" s="163"/>
      <c r="AJ3265" s="163"/>
      <c r="AK3265" s="164"/>
      <c r="AL3265" s="139"/>
      <c r="AM3265" s="139"/>
      <c r="AN3265" s="139"/>
      <c r="AO3265" s="139"/>
      <c r="BB3265" s="165"/>
      <c r="BC3265" s="161"/>
      <c r="BD3265" s="166"/>
      <c r="BJ3265" s="165"/>
      <c r="BK3265" s="161"/>
      <c r="BL3265" s="166"/>
      <c r="CJ3265" s="413"/>
      <c r="CK3265" s="413"/>
      <c r="CO3265" s="141"/>
    </row>
    <row r="3266" spans="1:96" s="5" customFormat="1" x14ac:dyDescent="0.25">
      <c r="A3266" s="139"/>
      <c r="B3266" s="139"/>
      <c r="C3266" s="139"/>
      <c r="D3266" s="139"/>
      <c r="E3266" s="139"/>
      <c r="F3266" s="139"/>
      <c r="G3266" s="139"/>
      <c r="H3266" s="139"/>
      <c r="I3266" s="139"/>
      <c r="J3266" s="139"/>
      <c r="K3266" s="139"/>
      <c r="L3266" s="139"/>
      <c r="M3266" s="139"/>
      <c r="N3266" s="139"/>
      <c r="O3266" s="139"/>
      <c r="P3266" s="139"/>
      <c r="Q3266" s="139"/>
      <c r="R3266" s="139"/>
      <c r="S3266" s="139"/>
      <c r="T3266" s="139"/>
      <c r="U3266" s="139"/>
      <c r="V3266" s="139"/>
      <c r="W3266" s="139"/>
      <c r="X3266" s="139"/>
      <c r="Y3266" s="139"/>
      <c r="Z3266" s="139"/>
      <c r="AA3266" s="139"/>
      <c r="AB3266" s="139"/>
      <c r="AC3266" s="139"/>
      <c r="AD3266" s="139"/>
      <c r="AE3266" s="139"/>
      <c r="AF3266" s="163"/>
      <c r="AG3266" s="163"/>
      <c r="AH3266" s="163"/>
      <c r="AI3266" s="163"/>
      <c r="AJ3266" s="163"/>
      <c r="AK3266" s="164"/>
      <c r="AL3266" s="139"/>
      <c r="AM3266" s="139"/>
      <c r="AN3266" s="139"/>
      <c r="AO3266" s="139"/>
      <c r="BB3266" s="165"/>
      <c r="BC3266" s="161"/>
      <c r="BD3266" s="166"/>
      <c r="BJ3266" s="165"/>
      <c r="BK3266" s="161"/>
      <c r="BL3266" s="166"/>
      <c r="CJ3266" s="413"/>
      <c r="CK3266" s="413"/>
      <c r="CO3266" s="141"/>
    </row>
    <row r="3267" spans="1:96" s="5" customFormat="1" x14ac:dyDescent="0.25">
      <c r="A3267" s="139"/>
      <c r="B3267" s="139"/>
      <c r="C3267" s="139"/>
      <c r="D3267" s="139"/>
      <c r="E3267" s="139"/>
      <c r="F3267" s="139"/>
      <c r="G3267" s="139"/>
      <c r="H3267" s="139"/>
      <c r="I3267" s="139"/>
      <c r="J3267" s="139"/>
      <c r="K3267" s="139"/>
      <c r="L3267" s="139"/>
      <c r="M3267" s="139"/>
      <c r="N3267" s="139"/>
      <c r="O3267" s="139"/>
      <c r="P3267" s="139"/>
      <c r="Q3267" s="139"/>
      <c r="R3267" s="139"/>
      <c r="S3267" s="139"/>
      <c r="T3267" s="139"/>
      <c r="U3267" s="139"/>
      <c r="V3267" s="139"/>
      <c r="W3267" s="139"/>
      <c r="X3267" s="139"/>
      <c r="Y3267" s="139"/>
      <c r="Z3267" s="139"/>
      <c r="AA3267" s="139"/>
      <c r="AB3267" s="139"/>
      <c r="AC3267" s="139"/>
      <c r="AD3267" s="139"/>
      <c r="AE3267" s="139"/>
      <c r="AF3267" s="163"/>
      <c r="AG3267" s="163"/>
      <c r="AH3267" s="163"/>
      <c r="AI3267" s="163"/>
      <c r="AJ3267" s="163"/>
      <c r="AK3267" s="164"/>
      <c r="AL3267" s="139"/>
      <c r="AM3267" s="139"/>
      <c r="AN3267" s="139"/>
      <c r="AO3267" s="139"/>
      <c r="BB3267" s="165"/>
      <c r="BC3267" s="161"/>
      <c r="BD3267" s="166"/>
      <c r="BJ3267" s="165"/>
      <c r="BK3267" s="161"/>
      <c r="BL3267" s="166"/>
      <c r="CJ3267" s="413"/>
      <c r="CK3267" s="413"/>
      <c r="CO3267" s="141"/>
    </row>
    <row r="3268" spans="1:96" s="5" customFormat="1" x14ac:dyDescent="0.25">
      <c r="A3268" s="139"/>
      <c r="B3268" s="139"/>
      <c r="C3268" s="139"/>
      <c r="D3268" s="139"/>
      <c r="E3268" s="139"/>
      <c r="F3268" s="139"/>
      <c r="G3268" s="139"/>
      <c r="H3268" s="139"/>
      <c r="I3268" s="139"/>
      <c r="J3268" s="139"/>
      <c r="K3268" s="139"/>
      <c r="L3268" s="139"/>
      <c r="M3268" s="139"/>
      <c r="N3268" s="139"/>
      <c r="O3268" s="139"/>
      <c r="P3268" s="139"/>
      <c r="Q3268" s="139"/>
      <c r="R3268" s="139"/>
      <c r="S3268" s="139"/>
      <c r="T3268" s="139"/>
      <c r="U3268" s="139"/>
      <c r="V3268" s="139"/>
      <c r="W3268" s="139"/>
      <c r="X3268" s="139"/>
      <c r="Y3268" s="139"/>
      <c r="Z3268" s="139"/>
      <c r="AA3268" s="139"/>
      <c r="AB3268" s="139"/>
      <c r="AC3268" s="139"/>
      <c r="AD3268" s="139"/>
      <c r="AE3268" s="139"/>
      <c r="AF3268" s="163"/>
      <c r="AG3268" s="163"/>
      <c r="AH3268" s="163"/>
      <c r="AI3268" s="163"/>
      <c r="AJ3268" s="163"/>
      <c r="AK3268" s="164"/>
      <c r="AL3268" s="139"/>
      <c r="AM3268" s="139"/>
      <c r="AN3268" s="139"/>
      <c r="AO3268" s="139"/>
      <c r="BB3268" s="165"/>
      <c r="BC3268" s="161"/>
      <c r="BD3268" s="166"/>
      <c r="BJ3268" s="165"/>
      <c r="BK3268" s="161"/>
      <c r="BL3268" s="166"/>
      <c r="CJ3268" s="413"/>
      <c r="CK3268" s="413"/>
      <c r="CO3268" s="141"/>
    </row>
    <row r="3269" spans="1:96" s="5" customFormat="1" x14ac:dyDescent="0.25">
      <c r="A3269" s="139"/>
      <c r="B3269" s="139"/>
      <c r="C3269" s="139"/>
      <c r="D3269" s="139"/>
      <c r="E3269" s="139"/>
      <c r="F3269" s="139"/>
      <c r="G3269" s="139"/>
      <c r="H3269" s="139"/>
      <c r="I3269" s="139"/>
      <c r="J3269" s="139"/>
      <c r="K3269" s="139"/>
      <c r="L3269" s="139"/>
      <c r="M3269" s="139"/>
      <c r="N3269" s="139"/>
      <c r="O3269" s="139"/>
      <c r="P3269" s="139"/>
      <c r="Q3269" s="139"/>
      <c r="R3269" s="139"/>
      <c r="S3269" s="139"/>
      <c r="T3269" s="139"/>
      <c r="U3269" s="139"/>
      <c r="V3269" s="139"/>
      <c r="W3269" s="139"/>
      <c r="X3269" s="139"/>
      <c r="Y3269" s="139"/>
      <c r="Z3269" s="139"/>
      <c r="AA3269" s="139"/>
      <c r="AB3269" s="139"/>
      <c r="AC3269" s="139"/>
      <c r="AD3269" s="139"/>
      <c r="AE3269" s="139"/>
      <c r="AF3269" s="163"/>
      <c r="AG3269" s="163"/>
      <c r="AH3269" s="163"/>
      <c r="AI3269" s="163"/>
      <c r="AJ3269" s="163"/>
      <c r="AK3269" s="164"/>
      <c r="AL3269" s="139"/>
      <c r="AM3269" s="139"/>
      <c r="AN3269" s="139"/>
      <c r="AO3269" s="139"/>
      <c r="BB3269" s="165"/>
      <c r="BC3269" s="161"/>
      <c r="BD3269" s="166"/>
      <c r="BJ3269" s="165"/>
      <c r="BK3269" s="161"/>
      <c r="BL3269" s="166"/>
      <c r="CJ3269" s="413"/>
      <c r="CK3269" s="413"/>
      <c r="CO3269" s="141"/>
    </row>
    <row r="3270" spans="1:96" s="5" customFormat="1" x14ac:dyDescent="0.25">
      <c r="A3270" s="139"/>
      <c r="B3270" s="139"/>
      <c r="C3270" s="139"/>
      <c r="D3270" s="139"/>
      <c r="E3270" s="139"/>
      <c r="F3270" s="139"/>
      <c r="G3270" s="139"/>
      <c r="H3270" s="139"/>
      <c r="I3270" s="139"/>
      <c r="J3270" s="139"/>
      <c r="K3270" s="139"/>
      <c r="L3270" s="139"/>
      <c r="M3270" s="139"/>
      <c r="N3270" s="139"/>
      <c r="O3270" s="139"/>
      <c r="P3270" s="139"/>
      <c r="Q3270" s="139"/>
      <c r="R3270" s="139"/>
      <c r="S3270" s="139"/>
      <c r="T3270" s="139"/>
      <c r="U3270" s="139"/>
      <c r="V3270" s="139"/>
      <c r="W3270" s="139"/>
      <c r="X3270" s="139"/>
      <c r="Y3270" s="139"/>
      <c r="Z3270" s="139"/>
      <c r="AA3270" s="139"/>
      <c r="AB3270" s="139"/>
      <c r="AC3270" s="139"/>
      <c r="AD3270" s="139"/>
      <c r="AE3270" s="139"/>
      <c r="AF3270" s="163"/>
      <c r="AG3270" s="163"/>
      <c r="AH3270" s="163"/>
      <c r="AI3270" s="163"/>
      <c r="AJ3270" s="163"/>
      <c r="AK3270" s="164"/>
      <c r="AL3270" s="139"/>
      <c r="AM3270" s="139"/>
      <c r="AN3270" s="139"/>
      <c r="AO3270" s="139"/>
      <c r="BB3270" s="165"/>
      <c r="BC3270" s="161"/>
      <c r="BD3270" s="166"/>
      <c r="BJ3270" s="165"/>
      <c r="BK3270" s="161"/>
      <c r="BL3270" s="166"/>
      <c r="CJ3270" s="413"/>
      <c r="CK3270" s="413"/>
      <c r="CO3270" s="141"/>
    </row>
    <row r="3271" spans="1:96" s="5" customFormat="1" x14ac:dyDescent="0.25">
      <c r="A3271" s="139"/>
      <c r="B3271" s="139"/>
      <c r="C3271" s="139"/>
      <c r="D3271" s="139"/>
      <c r="E3271" s="139"/>
      <c r="F3271" s="139"/>
      <c r="G3271" s="139"/>
      <c r="H3271" s="139"/>
      <c r="I3271" s="139"/>
      <c r="J3271" s="139"/>
      <c r="K3271" s="139"/>
      <c r="L3271" s="139"/>
      <c r="M3271" s="139"/>
      <c r="N3271" s="139"/>
      <c r="O3271" s="139"/>
      <c r="P3271" s="139"/>
      <c r="Q3271" s="139"/>
      <c r="R3271" s="139"/>
      <c r="S3271" s="139"/>
      <c r="T3271" s="139"/>
      <c r="U3271" s="139"/>
      <c r="V3271" s="139"/>
      <c r="W3271" s="139"/>
      <c r="X3271" s="139"/>
      <c r="Y3271" s="139"/>
      <c r="Z3271" s="139"/>
      <c r="AA3271" s="139"/>
      <c r="AB3271" s="139"/>
      <c r="AC3271" s="139"/>
      <c r="AD3271" s="139"/>
      <c r="AE3271" s="139"/>
      <c r="AF3271" s="163"/>
      <c r="AG3271" s="163"/>
      <c r="AH3271" s="163"/>
      <c r="AI3271" s="163"/>
      <c r="AJ3271" s="163"/>
      <c r="AK3271" s="164"/>
      <c r="AL3271" s="139"/>
      <c r="AM3271" s="139"/>
      <c r="AN3271" s="139"/>
      <c r="AO3271" s="139"/>
      <c r="BB3271" s="165"/>
      <c r="BC3271" s="161"/>
      <c r="BD3271" s="166"/>
      <c r="BJ3271" s="165"/>
      <c r="BK3271" s="161"/>
      <c r="BL3271" s="166"/>
      <c r="CJ3271" s="413"/>
      <c r="CK3271" s="413"/>
      <c r="CO3271" s="141"/>
    </row>
    <row r="3272" spans="1:96" s="5" customFormat="1" x14ac:dyDescent="0.25">
      <c r="A3272" s="139"/>
      <c r="B3272" s="139"/>
      <c r="C3272" s="139"/>
      <c r="D3272" s="139"/>
      <c r="E3272" s="139"/>
      <c r="F3272" s="139"/>
      <c r="G3272" s="139"/>
      <c r="H3272" s="139"/>
      <c r="I3272" s="139"/>
      <c r="J3272" s="139"/>
      <c r="K3272" s="139"/>
      <c r="L3272" s="139"/>
      <c r="M3272" s="139"/>
      <c r="N3272" s="139"/>
      <c r="O3272" s="139"/>
      <c r="P3272" s="139"/>
      <c r="Q3272" s="139"/>
      <c r="R3272" s="139"/>
      <c r="S3272" s="139"/>
      <c r="T3272" s="139"/>
      <c r="U3272" s="139"/>
      <c r="V3272" s="139"/>
      <c r="W3272" s="139"/>
      <c r="X3272" s="139"/>
      <c r="Y3272" s="139"/>
      <c r="Z3272" s="139"/>
      <c r="AA3272" s="139"/>
      <c r="AB3272" s="139"/>
      <c r="AC3272" s="139"/>
      <c r="AD3272" s="139"/>
      <c r="AE3272" s="139"/>
      <c r="AF3272" s="163"/>
      <c r="AG3272" s="163"/>
      <c r="AH3272" s="163"/>
      <c r="AI3272" s="163"/>
      <c r="AJ3272" s="163"/>
      <c r="AK3272" s="164"/>
      <c r="AL3272" s="139"/>
      <c r="AM3272" s="139"/>
      <c r="AN3272" s="139"/>
      <c r="AO3272" s="139"/>
      <c r="BB3272" s="165"/>
      <c r="BC3272" s="161"/>
      <c r="BD3272" s="166"/>
      <c r="BJ3272" s="165"/>
      <c r="BK3272" s="161"/>
      <c r="BL3272" s="166"/>
      <c r="CJ3272" s="413"/>
      <c r="CK3272" s="413"/>
      <c r="CO3272" s="141"/>
    </row>
    <row r="3273" spans="1:96" s="5" customFormat="1" x14ac:dyDescent="0.25">
      <c r="A3273" s="139"/>
      <c r="B3273" s="139"/>
      <c r="C3273" s="139"/>
      <c r="D3273" s="139"/>
      <c r="E3273" s="139"/>
      <c r="F3273" s="139"/>
      <c r="G3273" s="139"/>
      <c r="H3273" s="139"/>
      <c r="I3273" s="139"/>
      <c r="J3273" s="139"/>
      <c r="K3273" s="139"/>
      <c r="L3273" s="139"/>
      <c r="M3273" s="139"/>
      <c r="N3273" s="139"/>
      <c r="O3273" s="139"/>
      <c r="P3273" s="139"/>
      <c r="Q3273" s="139"/>
      <c r="R3273" s="139"/>
      <c r="S3273" s="139"/>
      <c r="T3273" s="139"/>
      <c r="U3273" s="139"/>
      <c r="V3273" s="139"/>
      <c r="W3273" s="139"/>
      <c r="X3273" s="139"/>
      <c r="Y3273" s="139"/>
      <c r="Z3273" s="139"/>
      <c r="AA3273" s="139"/>
      <c r="AB3273" s="139"/>
      <c r="AC3273" s="139"/>
      <c r="AD3273" s="139"/>
      <c r="AE3273" s="139"/>
      <c r="AF3273" s="163"/>
      <c r="AG3273" s="163"/>
      <c r="AH3273" s="163"/>
      <c r="AI3273" s="163"/>
      <c r="AJ3273" s="163"/>
      <c r="AK3273" s="164"/>
      <c r="AL3273" s="139"/>
      <c r="AM3273" s="139"/>
      <c r="AN3273" s="139"/>
      <c r="AO3273" s="139"/>
      <c r="BB3273" s="165"/>
      <c r="BC3273" s="161"/>
      <c r="BD3273" s="166"/>
      <c r="BJ3273" s="165"/>
      <c r="BK3273" s="161"/>
      <c r="BL3273" s="166"/>
      <c r="CJ3273" s="413"/>
      <c r="CK3273" s="413"/>
      <c r="CO3273" s="141"/>
    </row>
    <row r="3274" spans="1:96" s="5" customFormat="1" x14ac:dyDescent="0.25">
      <c r="A3274" s="139"/>
      <c r="B3274" s="139"/>
      <c r="C3274" s="139"/>
      <c r="D3274" s="139"/>
      <c r="E3274" s="139"/>
      <c r="F3274" s="139"/>
      <c r="G3274" s="139"/>
      <c r="H3274" s="139"/>
      <c r="I3274" s="139"/>
      <c r="J3274" s="139"/>
      <c r="K3274" s="139"/>
      <c r="L3274" s="139"/>
      <c r="M3274" s="139"/>
      <c r="N3274" s="139"/>
      <c r="O3274" s="139"/>
      <c r="P3274" s="139"/>
      <c r="Q3274" s="139"/>
      <c r="R3274" s="139"/>
      <c r="S3274" s="139"/>
      <c r="T3274" s="139"/>
      <c r="U3274" s="139"/>
      <c r="V3274" s="139"/>
      <c r="W3274" s="139"/>
      <c r="X3274" s="139"/>
      <c r="Y3274" s="139"/>
      <c r="Z3274" s="139"/>
      <c r="AA3274" s="139"/>
      <c r="AB3274" s="139"/>
      <c r="AC3274" s="139"/>
      <c r="AD3274" s="139"/>
      <c r="AE3274" s="139"/>
      <c r="AF3274" s="163"/>
      <c r="AG3274" s="163"/>
      <c r="AH3274" s="163"/>
      <c r="AI3274" s="163"/>
      <c r="AJ3274" s="163"/>
      <c r="AK3274" s="164"/>
      <c r="AL3274" s="139"/>
      <c r="AM3274" s="139"/>
      <c r="AN3274" s="139"/>
      <c r="AO3274" s="139"/>
      <c r="BB3274" s="165"/>
      <c r="BC3274" s="161"/>
      <c r="BD3274" s="166"/>
      <c r="BJ3274" s="165"/>
      <c r="BK3274" s="161"/>
      <c r="BL3274" s="166"/>
      <c r="CJ3274" s="413"/>
      <c r="CK3274" s="413"/>
      <c r="CO3274" s="141"/>
    </row>
    <row r="3275" spans="1:96" s="5" customFormat="1" x14ac:dyDescent="0.25">
      <c r="A3275" s="139"/>
      <c r="B3275" s="139"/>
      <c r="C3275" s="139"/>
      <c r="D3275" s="139"/>
      <c r="E3275" s="139"/>
      <c r="F3275" s="139"/>
      <c r="G3275" s="139"/>
      <c r="H3275" s="139"/>
      <c r="I3275" s="139"/>
      <c r="J3275" s="139"/>
      <c r="K3275" s="139"/>
      <c r="L3275" s="139"/>
      <c r="M3275" s="139"/>
      <c r="N3275" s="139"/>
      <c r="O3275" s="139"/>
      <c r="P3275" s="139"/>
      <c r="Q3275" s="139"/>
      <c r="R3275" s="139"/>
      <c r="S3275" s="139"/>
      <c r="T3275" s="139"/>
      <c r="U3275" s="139"/>
      <c r="V3275" s="139"/>
      <c r="W3275" s="139"/>
      <c r="X3275" s="139"/>
      <c r="Y3275" s="139"/>
      <c r="Z3275" s="139"/>
      <c r="AA3275" s="139"/>
      <c r="AB3275" s="139"/>
      <c r="AC3275" s="139"/>
      <c r="AD3275" s="139"/>
      <c r="AE3275" s="139"/>
      <c r="AF3275" s="163"/>
      <c r="AG3275" s="163"/>
      <c r="AH3275" s="163"/>
      <c r="AI3275" s="163"/>
      <c r="AJ3275" s="163"/>
      <c r="AK3275" s="164"/>
      <c r="AL3275" s="139"/>
      <c r="AM3275" s="139"/>
      <c r="AN3275" s="139"/>
      <c r="AO3275" s="139"/>
      <c r="BB3275" s="165"/>
      <c r="BC3275" s="161"/>
      <c r="BD3275" s="166"/>
      <c r="BJ3275" s="165"/>
      <c r="BK3275" s="161"/>
      <c r="BL3275" s="166"/>
      <c r="CJ3275" s="413"/>
      <c r="CK3275" s="413"/>
      <c r="CO3275" s="141"/>
    </row>
    <row r="3276" spans="1:96" s="5" customFormat="1" x14ac:dyDescent="0.25">
      <c r="A3276" s="139"/>
      <c r="B3276" s="139"/>
      <c r="C3276" s="139"/>
      <c r="D3276" s="139"/>
      <c r="E3276" s="139"/>
      <c r="F3276" s="139"/>
      <c r="G3276" s="139"/>
      <c r="H3276" s="139"/>
      <c r="I3276" s="139"/>
      <c r="J3276" s="139"/>
      <c r="K3276" s="139"/>
      <c r="L3276" s="139"/>
      <c r="M3276" s="139"/>
      <c r="N3276" s="139"/>
      <c r="O3276" s="139"/>
      <c r="P3276" s="139"/>
      <c r="Q3276" s="139"/>
      <c r="R3276" s="139"/>
      <c r="S3276" s="139"/>
      <c r="T3276" s="139"/>
      <c r="U3276" s="139"/>
      <c r="V3276" s="139"/>
      <c r="W3276" s="139"/>
      <c r="X3276" s="139"/>
      <c r="Y3276" s="139"/>
      <c r="Z3276" s="139"/>
      <c r="AA3276" s="139"/>
      <c r="AB3276" s="139"/>
      <c r="AC3276" s="139"/>
      <c r="AD3276" s="139"/>
      <c r="AE3276" s="139"/>
      <c r="AF3276" s="163"/>
      <c r="AG3276" s="163"/>
      <c r="AH3276" s="163"/>
      <c r="AI3276" s="163"/>
      <c r="AJ3276" s="163"/>
      <c r="AK3276" s="164"/>
      <c r="AL3276" s="139"/>
      <c r="AM3276" s="139"/>
      <c r="AN3276" s="139"/>
      <c r="AO3276" s="139"/>
      <c r="BB3276" s="165"/>
      <c r="BC3276" s="161"/>
      <c r="BD3276" s="166"/>
      <c r="BJ3276" s="165"/>
      <c r="BK3276" s="161"/>
      <c r="BL3276" s="166"/>
      <c r="CJ3276" s="413"/>
      <c r="CK3276" s="413"/>
      <c r="CO3276" s="141"/>
    </row>
    <row r="3277" spans="1:96" s="5" customFormat="1" x14ac:dyDescent="0.25">
      <c r="A3277" s="139"/>
      <c r="B3277" s="139"/>
      <c r="C3277" s="139"/>
      <c r="D3277" s="139"/>
      <c r="E3277" s="139"/>
      <c r="F3277" s="139"/>
      <c r="G3277" s="139"/>
      <c r="H3277" s="139"/>
      <c r="I3277" s="139"/>
      <c r="J3277" s="139"/>
      <c r="K3277" s="139"/>
      <c r="L3277" s="139"/>
      <c r="M3277" s="139"/>
      <c r="N3277" s="139"/>
      <c r="O3277" s="139"/>
      <c r="P3277" s="139"/>
      <c r="Q3277" s="139"/>
      <c r="R3277" s="139"/>
      <c r="S3277" s="139"/>
      <c r="T3277" s="139"/>
      <c r="U3277" s="139"/>
      <c r="V3277" s="139"/>
      <c r="W3277" s="139"/>
      <c r="X3277" s="139"/>
      <c r="Y3277" s="139"/>
      <c r="Z3277" s="139"/>
      <c r="AA3277" s="139"/>
      <c r="AB3277" s="139"/>
      <c r="AC3277" s="139"/>
      <c r="AD3277" s="139"/>
      <c r="AE3277" s="139"/>
      <c r="AF3277" s="163"/>
      <c r="AG3277" s="163"/>
      <c r="AH3277" s="163"/>
      <c r="AI3277" s="163"/>
      <c r="AJ3277" s="163"/>
      <c r="AK3277" s="164"/>
      <c r="AL3277" s="139"/>
      <c r="AM3277" s="139"/>
      <c r="AN3277" s="139"/>
      <c r="AO3277" s="139"/>
      <c r="BB3277" s="165"/>
      <c r="BC3277" s="161"/>
      <c r="BD3277" s="166"/>
      <c r="BJ3277" s="165"/>
      <c r="BK3277" s="161"/>
      <c r="BL3277" s="166"/>
      <c r="CJ3277" s="413"/>
      <c r="CK3277" s="413"/>
      <c r="CO3277" s="141"/>
    </row>
    <row r="3278" spans="1:96" s="5" customFormat="1" x14ac:dyDescent="0.25">
      <c r="A3278" s="139"/>
      <c r="B3278" s="139"/>
      <c r="C3278" s="139"/>
      <c r="D3278" s="139"/>
      <c r="E3278" s="139"/>
      <c r="F3278" s="139"/>
      <c r="G3278" s="139"/>
      <c r="H3278" s="139"/>
      <c r="I3278" s="139"/>
      <c r="J3278" s="139"/>
      <c r="K3278" s="139"/>
      <c r="L3278" s="139"/>
      <c r="M3278" s="139"/>
      <c r="N3278" s="139"/>
      <c r="O3278" s="139"/>
      <c r="P3278" s="139"/>
      <c r="Q3278" s="139"/>
      <c r="R3278" s="139"/>
      <c r="S3278" s="139"/>
      <c r="T3278" s="139"/>
      <c r="U3278" s="139"/>
      <c r="V3278" s="139"/>
      <c r="W3278" s="139"/>
      <c r="X3278" s="139"/>
      <c r="Y3278" s="139"/>
      <c r="Z3278" s="139"/>
      <c r="AA3278" s="139"/>
      <c r="AB3278" s="139"/>
      <c r="AC3278" s="139"/>
      <c r="AD3278" s="139"/>
      <c r="AE3278" s="139"/>
      <c r="AF3278" s="163"/>
      <c r="AG3278" s="163"/>
      <c r="AH3278" s="163"/>
      <c r="AI3278" s="163"/>
      <c r="AJ3278" s="163"/>
      <c r="AK3278" s="164"/>
      <c r="AL3278" s="139"/>
      <c r="AM3278" s="139"/>
      <c r="AN3278" s="139"/>
      <c r="AO3278" s="139"/>
      <c r="BB3278" s="165"/>
      <c r="BC3278" s="161"/>
      <c r="BD3278" s="166"/>
      <c r="BJ3278" s="165"/>
      <c r="BK3278" s="161"/>
      <c r="BL3278" s="166"/>
      <c r="CJ3278" s="413"/>
      <c r="CK3278" s="413"/>
      <c r="CO3278" s="141"/>
      <c r="CR3278" s="139"/>
    </row>
    <row r="3279" spans="1:96" s="5" customFormat="1" x14ac:dyDescent="0.25">
      <c r="A3279" s="139"/>
      <c r="B3279" s="139"/>
      <c r="C3279" s="139"/>
      <c r="D3279" s="139"/>
      <c r="E3279" s="139"/>
      <c r="F3279" s="139"/>
      <c r="G3279" s="139"/>
      <c r="H3279" s="139"/>
      <c r="I3279" s="139"/>
      <c r="J3279" s="139"/>
      <c r="K3279" s="139"/>
      <c r="L3279" s="139"/>
      <c r="M3279" s="139"/>
      <c r="N3279" s="139"/>
      <c r="O3279" s="139"/>
      <c r="P3279" s="139"/>
      <c r="Q3279" s="139"/>
      <c r="R3279" s="139"/>
      <c r="S3279" s="139"/>
      <c r="T3279" s="139"/>
      <c r="U3279" s="139"/>
      <c r="V3279" s="139"/>
      <c r="W3279" s="139"/>
      <c r="X3279" s="139"/>
      <c r="Y3279" s="139"/>
      <c r="Z3279" s="139"/>
      <c r="AA3279" s="139"/>
      <c r="AB3279" s="139"/>
      <c r="AC3279" s="139"/>
      <c r="AD3279" s="139"/>
      <c r="AE3279" s="139"/>
      <c r="AF3279" s="163"/>
      <c r="AG3279" s="163"/>
      <c r="AH3279" s="163"/>
      <c r="AI3279" s="163"/>
      <c r="AJ3279" s="163"/>
      <c r="AK3279" s="164"/>
      <c r="AL3279" s="139"/>
      <c r="AM3279" s="139"/>
      <c r="AN3279" s="139"/>
      <c r="AO3279" s="139"/>
      <c r="BB3279" s="165"/>
      <c r="BC3279" s="161"/>
      <c r="BD3279" s="166"/>
      <c r="BJ3279" s="165"/>
      <c r="BK3279" s="161"/>
      <c r="BL3279" s="166"/>
      <c r="CJ3279" s="413"/>
      <c r="CK3279" s="413"/>
      <c r="CO3279" s="141"/>
      <c r="CR3279" s="139"/>
    </row>
    <row r="3280" spans="1:96" s="5" customFormat="1" x14ac:dyDescent="0.25">
      <c r="A3280" s="139"/>
      <c r="B3280" s="139"/>
      <c r="C3280" s="139"/>
      <c r="D3280" s="139"/>
      <c r="E3280" s="139"/>
      <c r="F3280" s="139"/>
      <c r="G3280" s="139"/>
      <c r="H3280" s="139"/>
      <c r="I3280" s="139"/>
      <c r="J3280" s="139"/>
      <c r="K3280" s="139"/>
      <c r="L3280" s="139"/>
      <c r="M3280" s="139"/>
      <c r="N3280" s="139"/>
      <c r="O3280" s="139"/>
      <c r="P3280" s="139"/>
      <c r="Q3280" s="139"/>
      <c r="R3280" s="139"/>
      <c r="S3280" s="139"/>
      <c r="T3280" s="139"/>
      <c r="U3280" s="139"/>
      <c r="V3280" s="139"/>
      <c r="W3280" s="139"/>
      <c r="X3280" s="139"/>
      <c r="Y3280" s="139"/>
      <c r="Z3280" s="139"/>
      <c r="AA3280" s="139"/>
      <c r="AB3280" s="139"/>
      <c r="AC3280" s="139"/>
      <c r="AD3280" s="139"/>
      <c r="AE3280" s="139"/>
      <c r="AF3280" s="163"/>
      <c r="AG3280" s="163"/>
      <c r="AH3280" s="163"/>
      <c r="AI3280" s="163"/>
      <c r="AJ3280" s="163"/>
      <c r="AK3280" s="164"/>
      <c r="AL3280" s="139"/>
      <c r="AM3280" s="139"/>
      <c r="AN3280" s="139"/>
      <c r="AO3280" s="139"/>
      <c r="BB3280" s="165"/>
      <c r="BC3280" s="161"/>
      <c r="BD3280" s="166"/>
      <c r="BJ3280" s="165"/>
      <c r="BK3280" s="161"/>
      <c r="BL3280" s="166"/>
      <c r="CJ3280" s="413"/>
      <c r="CK3280" s="413"/>
      <c r="CO3280" s="141"/>
      <c r="CR3280" s="139"/>
    </row>
    <row r="3281" spans="1:101" s="5" customFormat="1" x14ac:dyDescent="0.25">
      <c r="A3281" s="139"/>
      <c r="B3281" s="139"/>
      <c r="C3281" s="139"/>
      <c r="D3281" s="139"/>
      <c r="E3281" s="139"/>
      <c r="F3281" s="139"/>
      <c r="G3281" s="139"/>
      <c r="H3281" s="139"/>
      <c r="I3281" s="139"/>
      <c r="J3281" s="139"/>
      <c r="K3281" s="139"/>
      <c r="L3281" s="139"/>
      <c r="M3281" s="139"/>
      <c r="N3281" s="139"/>
      <c r="O3281" s="139"/>
      <c r="P3281" s="139"/>
      <c r="Q3281" s="139"/>
      <c r="R3281" s="139"/>
      <c r="S3281" s="139"/>
      <c r="T3281" s="139"/>
      <c r="U3281" s="139"/>
      <c r="V3281" s="139"/>
      <c r="W3281" s="139"/>
      <c r="X3281" s="139"/>
      <c r="Y3281" s="139"/>
      <c r="Z3281" s="139"/>
      <c r="AA3281" s="139"/>
      <c r="AB3281" s="139"/>
      <c r="AC3281" s="139"/>
      <c r="AD3281" s="139"/>
      <c r="AE3281" s="139"/>
      <c r="AF3281" s="163"/>
      <c r="AG3281" s="163"/>
      <c r="AH3281" s="163"/>
      <c r="AI3281" s="163"/>
      <c r="AJ3281" s="163"/>
      <c r="AK3281" s="164"/>
      <c r="AL3281" s="139"/>
      <c r="AM3281" s="139"/>
      <c r="AN3281" s="139"/>
      <c r="AO3281" s="139"/>
      <c r="BB3281" s="165"/>
      <c r="BC3281" s="161"/>
      <c r="BD3281" s="166"/>
      <c r="BJ3281" s="165"/>
      <c r="BK3281" s="161"/>
      <c r="BL3281" s="166"/>
      <c r="CJ3281" s="413"/>
      <c r="CK3281" s="413"/>
      <c r="CO3281" s="141"/>
      <c r="CR3281" s="139"/>
    </row>
    <row r="3282" spans="1:101" s="5" customFormat="1" x14ac:dyDescent="0.25">
      <c r="A3282" s="139"/>
      <c r="B3282" s="139"/>
      <c r="C3282" s="139"/>
      <c r="D3282" s="139"/>
      <c r="E3282" s="139"/>
      <c r="F3282" s="139"/>
      <c r="G3282" s="139"/>
      <c r="H3282" s="139"/>
      <c r="I3282" s="139"/>
      <c r="J3282" s="139"/>
      <c r="K3282" s="139"/>
      <c r="L3282" s="139"/>
      <c r="M3282" s="139"/>
      <c r="N3282" s="139"/>
      <c r="O3282" s="139"/>
      <c r="P3282" s="139"/>
      <c r="Q3282" s="139"/>
      <c r="R3282" s="139"/>
      <c r="S3282" s="139"/>
      <c r="T3282" s="139"/>
      <c r="U3282" s="139"/>
      <c r="V3282" s="139"/>
      <c r="W3282" s="139"/>
      <c r="X3282" s="139"/>
      <c r="Y3282" s="139"/>
      <c r="Z3282" s="139"/>
      <c r="AA3282" s="139"/>
      <c r="AB3282" s="139"/>
      <c r="AC3282" s="139"/>
      <c r="AD3282" s="139"/>
      <c r="AE3282" s="139"/>
      <c r="AF3282" s="163"/>
      <c r="AG3282" s="163"/>
      <c r="AH3282" s="163"/>
      <c r="AI3282" s="163"/>
      <c r="AJ3282" s="163"/>
      <c r="AK3282" s="164"/>
      <c r="AL3282" s="139"/>
      <c r="AM3282" s="139"/>
      <c r="AN3282" s="139"/>
      <c r="AO3282" s="139"/>
      <c r="BB3282" s="165"/>
      <c r="BC3282" s="161"/>
      <c r="BD3282" s="166"/>
      <c r="BJ3282" s="165"/>
      <c r="BK3282" s="161"/>
      <c r="BL3282" s="166"/>
      <c r="CJ3282" s="413"/>
      <c r="CK3282" s="413"/>
      <c r="CO3282" s="141"/>
      <c r="CR3282" s="139"/>
    </row>
    <row r="3283" spans="1:101" s="5" customFormat="1" x14ac:dyDescent="0.25">
      <c r="A3283" s="139"/>
      <c r="B3283" s="139"/>
      <c r="C3283" s="139"/>
      <c r="D3283" s="139"/>
      <c r="E3283" s="139"/>
      <c r="F3283" s="139"/>
      <c r="G3283" s="139"/>
      <c r="H3283" s="139"/>
      <c r="I3283" s="139"/>
      <c r="J3283" s="139"/>
      <c r="K3283" s="139"/>
      <c r="L3283" s="139"/>
      <c r="M3283" s="139"/>
      <c r="N3283" s="139"/>
      <c r="O3283" s="139"/>
      <c r="P3283" s="139"/>
      <c r="Q3283" s="139"/>
      <c r="R3283" s="139"/>
      <c r="S3283" s="139"/>
      <c r="T3283" s="139"/>
      <c r="U3283" s="139"/>
      <c r="V3283" s="139"/>
      <c r="W3283" s="139"/>
      <c r="X3283" s="139"/>
      <c r="Y3283" s="139"/>
      <c r="Z3283" s="139"/>
      <c r="AA3283" s="139"/>
      <c r="AB3283" s="139"/>
      <c r="AC3283" s="139"/>
      <c r="AD3283" s="139"/>
      <c r="AE3283" s="139"/>
      <c r="AF3283" s="163"/>
      <c r="AG3283" s="163"/>
      <c r="AH3283" s="163"/>
      <c r="AI3283" s="163"/>
      <c r="AJ3283" s="163"/>
      <c r="AK3283" s="164"/>
      <c r="AL3283" s="139"/>
      <c r="AM3283" s="139"/>
      <c r="AN3283" s="139"/>
      <c r="AO3283" s="139"/>
      <c r="BB3283" s="165"/>
      <c r="BC3283" s="161"/>
      <c r="BD3283" s="166"/>
      <c r="BJ3283" s="165"/>
      <c r="BK3283" s="161"/>
      <c r="BL3283" s="166"/>
      <c r="CJ3283" s="413"/>
      <c r="CK3283" s="413"/>
      <c r="CO3283" s="141"/>
      <c r="CR3283" s="162"/>
    </row>
    <row r="3284" spans="1:101" s="5" customFormat="1" x14ac:dyDescent="0.25">
      <c r="A3284" s="139"/>
      <c r="B3284" s="139"/>
      <c r="C3284" s="139"/>
      <c r="D3284" s="139"/>
      <c r="E3284" s="139"/>
      <c r="F3284" s="139"/>
      <c r="G3284" s="139"/>
      <c r="H3284" s="139"/>
      <c r="I3284" s="139"/>
      <c r="J3284" s="139"/>
      <c r="K3284" s="139"/>
      <c r="L3284" s="139"/>
      <c r="M3284" s="139"/>
      <c r="N3284" s="139"/>
      <c r="O3284" s="139"/>
      <c r="P3284" s="139"/>
      <c r="Q3284" s="139"/>
      <c r="R3284" s="139"/>
      <c r="S3284" s="139"/>
      <c r="T3284" s="139"/>
      <c r="U3284" s="139"/>
      <c r="V3284" s="139"/>
      <c r="W3284" s="139"/>
      <c r="X3284" s="139"/>
      <c r="Y3284" s="139"/>
      <c r="Z3284" s="139"/>
      <c r="AA3284" s="139"/>
      <c r="AB3284" s="139"/>
      <c r="AC3284" s="139"/>
      <c r="AD3284" s="139"/>
      <c r="AE3284" s="139"/>
      <c r="AF3284" s="163"/>
      <c r="AG3284" s="163"/>
      <c r="AH3284" s="163"/>
      <c r="AI3284" s="163"/>
      <c r="AJ3284" s="163"/>
      <c r="AK3284" s="164"/>
      <c r="AL3284" s="139"/>
      <c r="AM3284" s="139"/>
      <c r="AN3284" s="139"/>
      <c r="AO3284" s="139"/>
      <c r="BB3284" s="165"/>
      <c r="BC3284" s="161"/>
      <c r="BD3284" s="166"/>
      <c r="BJ3284" s="165"/>
      <c r="BK3284" s="161"/>
      <c r="BL3284" s="166"/>
      <c r="CJ3284" s="413"/>
      <c r="CK3284" s="413"/>
      <c r="CO3284" s="141"/>
      <c r="CR3284" s="162"/>
    </row>
    <row r="3285" spans="1:101" s="5" customFormat="1" x14ac:dyDescent="0.25">
      <c r="A3285" s="139"/>
      <c r="B3285" s="139"/>
      <c r="C3285" s="139"/>
      <c r="D3285" s="139"/>
      <c r="E3285" s="139"/>
      <c r="F3285" s="139"/>
      <c r="G3285" s="139"/>
      <c r="H3285" s="139"/>
      <c r="I3285" s="139"/>
      <c r="J3285" s="139"/>
      <c r="K3285" s="139"/>
      <c r="L3285" s="139"/>
      <c r="M3285" s="139"/>
      <c r="N3285" s="139"/>
      <c r="O3285" s="139"/>
      <c r="P3285" s="139"/>
      <c r="Q3285" s="139"/>
      <c r="R3285" s="139"/>
      <c r="S3285" s="139"/>
      <c r="T3285" s="139"/>
      <c r="U3285" s="139"/>
      <c r="V3285" s="139"/>
      <c r="W3285" s="139"/>
      <c r="X3285" s="139"/>
      <c r="Y3285" s="139"/>
      <c r="Z3285" s="139"/>
      <c r="AA3285" s="139"/>
      <c r="AB3285" s="139"/>
      <c r="AC3285" s="139"/>
      <c r="AD3285" s="139"/>
      <c r="AE3285" s="139"/>
      <c r="AF3285" s="163"/>
      <c r="AG3285" s="163"/>
      <c r="AH3285" s="163"/>
      <c r="AI3285" s="163"/>
      <c r="AJ3285" s="163"/>
      <c r="AK3285" s="164"/>
      <c r="AL3285" s="139"/>
      <c r="AM3285" s="139"/>
      <c r="AN3285" s="139"/>
      <c r="AO3285" s="139"/>
      <c r="BB3285" s="165"/>
      <c r="BC3285" s="161"/>
      <c r="BD3285" s="166"/>
      <c r="BJ3285" s="165"/>
      <c r="BK3285" s="161"/>
      <c r="BL3285" s="166"/>
      <c r="CJ3285" s="413"/>
      <c r="CK3285" s="413"/>
      <c r="CO3285" s="141"/>
      <c r="CR3285" s="162"/>
    </row>
    <row r="3286" spans="1:101" s="5" customFormat="1" x14ac:dyDescent="0.25">
      <c r="A3286" s="139"/>
      <c r="B3286" s="139"/>
      <c r="C3286" s="139"/>
      <c r="D3286" s="139"/>
      <c r="E3286" s="139"/>
      <c r="F3286" s="139"/>
      <c r="G3286" s="139"/>
      <c r="H3286" s="139"/>
      <c r="I3286" s="139"/>
      <c r="J3286" s="139"/>
      <c r="K3286" s="139"/>
      <c r="L3286" s="139"/>
      <c r="M3286" s="139"/>
      <c r="N3286" s="139"/>
      <c r="O3286" s="139"/>
      <c r="P3286" s="139"/>
      <c r="Q3286" s="139"/>
      <c r="R3286" s="139"/>
      <c r="S3286" s="139"/>
      <c r="T3286" s="139"/>
      <c r="U3286" s="139"/>
      <c r="V3286" s="139"/>
      <c r="W3286" s="139"/>
      <c r="X3286" s="139"/>
      <c r="Y3286" s="139"/>
      <c r="Z3286" s="139"/>
      <c r="AA3286" s="139"/>
      <c r="AB3286" s="139"/>
      <c r="AC3286" s="139"/>
      <c r="AD3286" s="139"/>
      <c r="AE3286" s="139"/>
      <c r="AF3286" s="163"/>
      <c r="AG3286" s="163"/>
      <c r="AH3286" s="163"/>
      <c r="AI3286" s="163"/>
      <c r="AJ3286" s="163"/>
      <c r="AK3286" s="164"/>
      <c r="AL3286" s="139"/>
      <c r="AM3286" s="139"/>
      <c r="AN3286" s="139"/>
      <c r="AO3286" s="139"/>
      <c r="BB3286" s="165"/>
      <c r="BC3286" s="161"/>
      <c r="BD3286" s="166"/>
      <c r="BJ3286" s="165"/>
      <c r="BK3286" s="161"/>
      <c r="BL3286" s="166"/>
      <c r="BZ3286" s="139"/>
      <c r="CA3286" s="139"/>
      <c r="CD3286" s="139"/>
      <c r="CE3286" s="139"/>
      <c r="CF3286" s="139"/>
      <c r="CG3286" s="139"/>
      <c r="CJ3286" s="413"/>
      <c r="CK3286" s="413"/>
      <c r="CO3286" s="141"/>
      <c r="CR3286" s="162"/>
    </row>
    <row r="3287" spans="1:101" s="5" customFormat="1" x14ac:dyDescent="0.25">
      <c r="A3287" s="139"/>
      <c r="B3287" s="139"/>
      <c r="C3287" s="139"/>
      <c r="D3287" s="139"/>
      <c r="E3287" s="139"/>
      <c r="F3287" s="139"/>
      <c r="G3287" s="139"/>
      <c r="H3287" s="139"/>
      <c r="I3287" s="139"/>
      <c r="J3287" s="139"/>
      <c r="K3287" s="139"/>
      <c r="L3287" s="139"/>
      <c r="M3287" s="139"/>
      <c r="N3287" s="139"/>
      <c r="O3287" s="139"/>
      <c r="P3287" s="139"/>
      <c r="Q3287" s="139"/>
      <c r="R3287" s="139"/>
      <c r="S3287" s="139"/>
      <c r="T3287" s="139"/>
      <c r="U3287" s="139"/>
      <c r="V3287" s="139"/>
      <c r="W3287" s="139"/>
      <c r="X3287" s="139"/>
      <c r="Y3287" s="139"/>
      <c r="Z3287" s="139"/>
      <c r="AA3287" s="139"/>
      <c r="AB3287" s="139"/>
      <c r="AC3287" s="139"/>
      <c r="AD3287" s="139"/>
      <c r="AE3287" s="139"/>
      <c r="AF3287" s="163"/>
      <c r="AG3287" s="163"/>
      <c r="AH3287" s="163"/>
      <c r="AI3287" s="163"/>
      <c r="AJ3287" s="163"/>
      <c r="AK3287" s="164"/>
      <c r="AL3287" s="139"/>
      <c r="AM3287" s="139"/>
      <c r="AN3287" s="139"/>
      <c r="AO3287" s="139"/>
      <c r="BB3287" s="165"/>
      <c r="BC3287" s="161"/>
      <c r="BD3287" s="166"/>
      <c r="BJ3287" s="165"/>
      <c r="BK3287" s="161"/>
      <c r="BL3287" s="166"/>
      <c r="BX3287" s="139"/>
      <c r="BY3287" s="139"/>
      <c r="BZ3287" s="139"/>
      <c r="CA3287" s="139"/>
      <c r="CB3287" s="139"/>
      <c r="CC3287" s="139"/>
      <c r="CD3287" s="139"/>
      <c r="CE3287" s="139"/>
      <c r="CF3287" s="139"/>
      <c r="CG3287" s="139"/>
      <c r="CH3287" s="139"/>
      <c r="CI3287" s="139"/>
      <c r="CJ3287" s="414"/>
      <c r="CK3287" s="414"/>
      <c r="CO3287" s="141"/>
      <c r="CQ3287" s="139"/>
      <c r="CR3287" s="162"/>
    </row>
    <row r="3288" spans="1:101" x14ac:dyDescent="0.25">
      <c r="BD3288" s="166"/>
      <c r="BL3288" s="166"/>
      <c r="CR3288" s="162"/>
      <c r="CW3288" s="5"/>
    </row>
    <row r="3289" spans="1:101" x14ac:dyDescent="0.25">
      <c r="BD3289" s="166"/>
      <c r="BL3289" s="166"/>
      <c r="CR3289" s="162"/>
    </row>
    <row r="3290" spans="1:101" x14ac:dyDescent="0.25">
      <c r="BD3290" s="166"/>
      <c r="BL3290" s="166"/>
      <c r="CR3290" s="162"/>
    </row>
    <row r="3291" spans="1:101" x14ac:dyDescent="0.25">
      <c r="BD3291" s="166"/>
      <c r="BL3291" s="166"/>
      <c r="BZ3291" s="162"/>
      <c r="CA3291" s="162"/>
      <c r="CD3291" s="162"/>
      <c r="CE3291" s="162"/>
      <c r="CF3291" s="162"/>
      <c r="CG3291" s="162"/>
      <c r="CR3291" s="162"/>
    </row>
    <row r="3292" spans="1:101" x14ac:dyDescent="0.25">
      <c r="AI3292" s="169"/>
      <c r="AJ3292" s="169"/>
      <c r="BD3292" s="166"/>
      <c r="BL3292" s="166"/>
      <c r="BX3292" s="162"/>
      <c r="BY3292" s="162"/>
      <c r="BZ3292" s="162"/>
      <c r="CA3292" s="162"/>
      <c r="CB3292" s="162"/>
      <c r="CC3292" s="162"/>
      <c r="CD3292" s="162"/>
      <c r="CE3292" s="162"/>
      <c r="CF3292" s="162"/>
      <c r="CG3292" s="162"/>
      <c r="CH3292" s="162"/>
      <c r="CI3292" s="162"/>
      <c r="CJ3292" s="415"/>
      <c r="CK3292" s="415"/>
      <c r="CQ3292" s="162"/>
      <c r="CR3292" s="162"/>
    </row>
    <row r="3293" spans="1:101" s="162" customFormat="1" x14ac:dyDescent="0.25">
      <c r="A3293" s="139"/>
      <c r="B3293" s="139"/>
      <c r="C3293" s="139"/>
      <c r="D3293" s="139"/>
      <c r="E3293" s="139"/>
      <c r="F3293" s="139"/>
      <c r="G3293" s="139"/>
      <c r="H3293" s="139"/>
      <c r="I3293" s="139"/>
      <c r="J3293" s="139"/>
      <c r="K3293" s="139"/>
      <c r="L3293" s="139"/>
      <c r="M3293" s="139"/>
      <c r="N3293" s="139"/>
      <c r="O3293" s="139"/>
      <c r="P3293" s="139"/>
      <c r="Q3293" s="139"/>
      <c r="R3293" s="139"/>
      <c r="S3293" s="139"/>
      <c r="T3293" s="139"/>
      <c r="U3293" s="139"/>
      <c r="V3293" s="139"/>
      <c r="W3293" s="139"/>
      <c r="X3293" s="139"/>
      <c r="Y3293" s="139"/>
      <c r="Z3293" s="139"/>
      <c r="AA3293" s="139"/>
      <c r="AB3293" s="139"/>
      <c r="AC3293" s="139"/>
      <c r="AD3293" s="139"/>
      <c r="AE3293" s="139"/>
      <c r="AF3293" s="163"/>
      <c r="AG3293" s="163"/>
      <c r="AH3293" s="163"/>
      <c r="AI3293" s="169"/>
      <c r="AJ3293" s="169"/>
      <c r="AK3293" s="164"/>
      <c r="AL3293" s="139"/>
      <c r="AM3293" s="139"/>
      <c r="AN3293" s="139"/>
      <c r="AO3293" s="139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166"/>
      <c r="BC3293" s="166"/>
      <c r="BD3293" s="166"/>
      <c r="BE3293" s="6"/>
      <c r="BF3293" s="6"/>
      <c r="BG3293" s="6"/>
      <c r="BH3293" s="6"/>
      <c r="BI3293" s="5"/>
      <c r="BJ3293" s="166"/>
      <c r="BK3293" s="166"/>
      <c r="BL3293" s="166"/>
      <c r="BM3293" s="6"/>
      <c r="BN3293" s="6"/>
      <c r="BO3293" s="6"/>
      <c r="BP3293" s="6"/>
      <c r="BQ3293" s="5"/>
      <c r="BR3293" s="6"/>
      <c r="BS3293" s="6"/>
      <c r="BT3293" s="6"/>
      <c r="BU3293" s="6"/>
      <c r="BV3293" s="6"/>
      <c r="BW3293" s="6"/>
      <c r="CJ3293" s="415"/>
      <c r="CK3293" s="415"/>
      <c r="CO3293" s="168"/>
      <c r="CW3293" s="139"/>
    </row>
    <row r="3294" spans="1:101" s="162" customFormat="1" x14ac:dyDescent="0.25">
      <c r="A3294" s="139"/>
      <c r="B3294" s="139"/>
      <c r="C3294" s="139"/>
      <c r="D3294" s="139"/>
      <c r="E3294" s="139"/>
      <c r="F3294" s="139"/>
      <c r="G3294" s="139"/>
      <c r="H3294" s="139"/>
      <c r="I3294" s="139"/>
      <c r="J3294" s="139"/>
      <c r="K3294" s="139"/>
      <c r="L3294" s="139"/>
      <c r="M3294" s="139"/>
      <c r="N3294" s="139"/>
      <c r="O3294" s="139"/>
      <c r="P3294" s="139"/>
      <c r="Q3294" s="139"/>
      <c r="R3294" s="139"/>
      <c r="S3294" s="139"/>
      <c r="T3294" s="139"/>
      <c r="U3294" s="139"/>
      <c r="V3294" s="139"/>
      <c r="W3294" s="139"/>
      <c r="X3294" s="139"/>
      <c r="Y3294" s="139"/>
      <c r="Z3294" s="139"/>
      <c r="AA3294" s="139"/>
      <c r="AB3294" s="139"/>
      <c r="AC3294" s="139"/>
      <c r="AD3294" s="139"/>
      <c r="AE3294" s="139"/>
      <c r="AF3294" s="163"/>
      <c r="AG3294" s="163"/>
      <c r="AH3294" s="163"/>
      <c r="AI3294" s="169"/>
      <c r="AJ3294" s="169"/>
      <c r="AK3294" s="164"/>
      <c r="AL3294" s="139"/>
      <c r="AM3294" s="139"/>
      <c r="AN3294" s="139"/>
      <c r="AO3294" s="139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166"/>
      <c r="BC3294" s="166"/>
      <c r="BD3294" s="166"/>
      <c r="BE3294" s="6"/>
      <c r="BF3294" s="6"/>
      <c r="BG3294" s="6"/>
      <c r="BH3294" s="6"/>
      <c r="BI3294" s="5"/>
      <c r="BJ3294" s="166"/>
      <c r="BK3294" s="166"/>
      <c r="BL3294" s="166"/>
      <c r="BM3294" s="6"/>
      <c r="BN3294" s="6"/>
      <c r="BO3294" s="6"/>
      <c r="BP3294" s="6"/>
      <c r="BQ3294" s="5"/>
      <c r="BR3294" s="6"/>
      <c r="BS3294" s="6"/>
      <c r="BT3294" s="6"/>
      <c r="BU3294" s="6"/>
      <c r="BV3294" s="6"/>
      <c r="BW3294" s="6"/>
      <c r="CJ3294" s="415"/>
      <c r="CK3294" s="415"/>
      <c r="CO3294" s="168"/>
    </row>
    <row r="3295" spans="1:101" s="162" customFormat="1" x14ac:dyDescent="0.25">
      <c r="A3295" s="139"/>
      <c r="B3295" s="139"/>
      <c r="C3295" s="139"/>
      <c r="D3295" s="139"/>
      <c r="E3295" s="139"/>
      <c r="F3295" s="139"/>
      <c r="G3295" s="139"/>
      <c r="H3295" s="139"/>
      <c r="I3295" s="139"/>
      <c r="J3295" s="139"/>
      <c r="K3295" s="139"/>
      <c r="L3295" s="139"/>
      <c r="M3295" s="139"/>
      <c r="N3295" s="139"/>
      <c r="O3295" s="139"/>
      <c r="P3295" s="139"/>
      <c r="Q3295" s="139"/>
      <c r="R3295" s="139"/>
      <c r="S3295" s="139"/>
      <c r="T3295" s="139"/>
      <c r="U3295" s="139"/>
      <c r="V3295" s="139"/>
      <c r="W3295" s="139"/>
      <c r="X3295" s="139"/>
      <c r="Y3295" s="139"/>
      <c r="Z3295" s="139"/>
      <c r="AA3295" s="139"/>
      <c r="AB3295" s="139"/>
      <c r="AC3295" s="139"/>
      <c r="AD3295" s="139"/>
      <c r="AE3295" s="139"/>
      <c r="AF3295" s="163"/>
      <c r="AG3295" s="163"/>
      <c r="AH3295" s="163"/>
      <c r="AI3295" s="169"/>
      <c r="AJ3295" s="169"/>
      <c r="AK3295" s="164"/>
      <c r="AL3295" s="139"/>
      <c r="AM3295" s="139"/>
      <c r="AN3295" s="139"/>
      <c r="AO3295" s="139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166"/>
      <c r="BC3295" s="166"/>
      <c r="BD3295" s="166"/>
      <c r="BE3295" s="6"/>
      <c r="BF3295" s="6"/>
      <c r="BG3295" s="6"/>
      <c r="BH3295" s="6"/>
      <c r="BI3295" s="5"/>
      <c r="BJ3295" s="166"/>
      <c r="BK3295" s="166"/>
      <c r="BL3295" s="166"/>
      <c r="BM3295" s="6"/>
      <c r="BN3295" s="6"/>
      <c r="BO3295" s="6"/>
      <c r="BP3295" s="6"/>
      <c r="BQ3295" s="5"/>
      <c r="BR3295" s="6"/>
      <c r="BS3295" s="6"/>
      <c r="BT3295" s="6"/>
      <c r="BU3295" s="6"/>
      <c r="BV3295" s="6"/>
      <c r="BW3295" s="6"/>
      <c r="CJ3295" s="415"/>
      <c r="CK3295" s="415"/>
      <c r="CO3295" s="168"/>
    </row>
    <row r="3296" spans="1:101" s="162" customFormat="1" x14ac:dyDescent="0.25">
      <c r="A3296" s="139"/>
      <c r="B3296" s="139"/>
      <c r="C3296" s="139"/>
      <c r="D3296" s="139"/>
      <c r="E3296" s="139"/>
      <c r="F3296" s="139"/>
      <c r="G3296" s="139"/>
      <c r="H3296" s="139"/>
      <c r="I3296" s="139"/>
      <c r="J3296" s="139"/>
      <c r="K3296" s="139"/>
      <c r="L3296" s="139"/>
      <c r="M3296" s="139"/>
      <c r="N3296" s="139"/>
      <c r="O3296" s="139"/>
      <c r="P3296" s="139"/>
      <c r="Q3296" s="139"/>
      <c r="R3296" s="139"/>
      <c r="S3296" s="139"/>
      <c r="T3296" s="139"/>
      <c r="U3296" s="139"/>
      <c r="V3296" s="139"/>
      <c r="W3296" s="139"/>
      <c r="X3296" s="139"/>
      <c r="Y3296" s="139"/>
      <c r="Z3296" s="139"/>
      <c r="AA3296" s="139"/>
      <c r="AB3296" s="139"/>
      <c r="AF3296" s="169"/>
      <c r="AG3296" s="169"/>
      <c r="AH3296" s="169"/>
      <c r="AI3296" s="169"/>
      <c r="AJ3296" s="169"/>
      <c r="AK3296" s="170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166"/>
      <c r="BC3296" s="166"/>
      <c r="BD3296" s="166"/>
      <c r="BE3296" s="6"/>
      <c r="BF3296" s="6"/>
      <c r="BG3296" s="6"/>
      <c r="BH3296" s="6"/>
      <c r="BI3296" s="5"/>
      <c r="BJ3296" s="166"/>
      <c r="BK3296" s="166"/>
      <c r="BL3296" s="166"/>
      <c r="BM3296" s="6"/>
      <c r="BN3296" s="6"/>
      <c r="BO3296" s="6"/>
      <c r="BP3296" s="6"/>
      <c r="BQ3296" s="5"/>
      <c r="BR3296" s="6"/>
      <c r="BS3296" s="6"/>
      <c r="BT3296" s="6"/>
      <c r="BU3296" s="6"/>
      <c r="BV3296" s="6"/>
      <c r="BW3296" s="6"/>
      <c r="CJ3296" s="415"/>
      <c r="CK3296" s="415"/>
      <c r="CO3296" s="168"/>
    </row>
    <row r="3297" spans="32:93" s="162" customFormat="1" x14ac:dyDescent="0.25">
      <c r="AF3297" s="169"/>
      <c r="AG3297" s="169"/>
      <c r="AH3297" s="169"/>
      <c r="AI3297" s="169"/>
      <c r="AJ3297" s="169"/>
      <c r="AK3297" s="170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166"/>
      <c r="BC3297" s="166"/>
      <c r="BD3297" s="166"/>
      <c r="BE3297" s="6"/>
      <c r="BF3297" s="6"/>
      <c r="BG3297" s="6"/>
      <c r="BH3297" s="6"/>
      <c r="BI3297" s="6"/>
      <c r="BJ3297" s="166"/>
      <c r="BK3297" s="166"/>
      <c r="BL3297" s="16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CJ3297" s="415"/>
      <c r="CK3297" s="415"/>
      <c r="CO3297" s="168"/>
    </row>
    <row r="3298" spans="32:93" s="162" customFormat="1" x14ac:dyDescent="0.25">
      <c r="AF3298" s="169"/>
      <c r="AG3298" s="169"/>
      <c r="AH3298" s="169"/>
      <c r="AI3298" s="169"/>
      <c r="AJ3298" s="169"/>
      <c r="AK3298" s="170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166"/>
      <c r="BC3298" s="166"/>
      <c r="BD3298" s="166"/>
      <c r="BE3298" s="6"/>
      <c r="BF3298" s="6"/>
      <c r="BG3298" s="6"/>
      <c r="BH3298" s="6"/>
      <c r="BI3298" s="6"/>
      <c r="BJ3298" s="166"/>
      <c r="BK3298" s="166"/>
      <c r="BL3298" s="16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CJ3298" s="415"/>
      <c r="CK3298" s="415"/>
      <c r="CO3298" s="168"/>
    </row>
    <row r="3299" spans="32:93" s="162" customFormat="1" x14ac:dyDescent="0.25">
      <c r="AF3299" s="169"/>
      <c r="AG3299" s="169"/>
      <c r="AH3299" s="169"/>
      <c r="AI3299" s="169"/>
      <c r="AJ3299" s="169"/>
      <c r="AK3299" s="170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166"/>
      <c r="BC3299" s="166"/>
      <c r="BD3299" s="166"/>
      <c r="BE3299" s="6"/>
      <c r="BF3299" s="6"/>
      <c r="BG3299" s="6"/>
      <c r="BH3299" s="6"/>
      <c r="BI3299" s="6"/>
      <c r="BJ3299" s="166"/>
      <c r="BK3299" s="166"/>
      <c r="BL3299" s="16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CJ3299" s="415"/>
      <c r="CK3299" s="415"/>
      <c r="CO3299" s="168"/>
    </row>
    <row r="3300" spans="32:93" s="162" customFormat="1" x14ac:dyDescent="0.25">
      <c r="AF3300" s="169"/>
      <c r="AG3300" s="169"/>
      <c r="AH3300" s="169"/>
      <c r="AI3300" s="169"/>
      <c r="AJ3300" s="169"/>
      <c r="AK3300" s="170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166"/>
      <c r="BC3300" s="166"/>
      <c r="BD3300" s="166"/>
      <c r="BE3300" s="6"/>
      <c r="BF3300" s="6"/>
      <c r="BG3300" s="6"/>
      <c r="BH3300" s="6"/>
      <c r="BI3300" s="6"/>
      <c r="BJ3300" s="166"/>
      <c r="BK3300" s="166"/>
      <c r="BL3300" s="16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CJ3300" s="415"/>
      <c r="CK3300" s="415"/>
      <c r="CO3300" s="168"/>
    </row>
    <row r="3301" spans="32:93" s="162" customFormat="1" x14ac:dyDescent="0.25">
      <c r="AF3301" s="169"/>
      <c r="AG3301" s="169"/>
      <c r="AH3301" s="169"/>
      <c r="AI3301" s="169"/>
      <c r="AJ3301" s="169"/>
      <c r="AK3301" s="170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166"/>
      <c r="BC3301" s="166"/>
      <c r="BD3301" s="166"/>
      <c r="BE3301" s="6"/>
      <c r="BF3301" s="6"/>
      <c r="BG3301" s="6"/>
      <c r="BH3301" s="6"/>
      <c r="BI3301" s="6"/>
      <c r="BJ3301" s="166"/>
      <c r="BK3301" s="166"/>
      <c r="BL3301" s="16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CJ3301" s="415"/>
      <c r="CK3301" s="415"/>
      <c r="CO3301" s="168"/>
    </row>
    <row r="3302" spans="32:93" s="162" customFormat="1" x14ac:dyDescent="0.25">
      <c r="AF3302" s="169"/>
      <c r="AG3302" s="169"/>
      <c r="AH3302" s="169"/>
      <c r="AI3302" s="169"/>
      <c r="AJ3302" s="169"/>
      <c r="AK3302" s="170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166"/>
      <c r="BC3302" s="166"/>
      <c r="BD3302" s="166"/>
      <c r="BE3302" s="6"/>
      <c r="BF3302" s="6"/>
      <c r="BG3302" s="6"/>
      <c r="BH3302" s="6"/>
      <c r="BI3302" s="6"/>
      <c r="BJ3302" s="166"/>
      <c r="BK3302" s="166"/>
      <c r="BL3302" s="16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CJ3302" s="415"/>
      <c r="CK3302" s="415"/>
      <c r="CO3302" s="168"/>
    </row>
    <row r="3303" spans="32:93" s="162" customFormat="1" x14ac:dyDescent="0.25">
      <c r="AF3303" s="169"/>
      <c r="AG3303" s="169"/>
      <c r="AH3303" s="169"/>
      <c r="AI3303" s="169"/>
      <c r="AJ3303" s="169"/>
      <c r="AK3303" s="170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166"/>
      <c r="BC3303" s="166"/>
      <c r="BD3303" s="166"/>
      <c r="BE3303" s="6"/>
      <c r="BF3303" s="6"/>
      <c r="BG3303" s="6"/>
      <c r="BH3303" s="6"/>
      <c r="BI3303" s="6"/>
      <c r="BJ3303" s="166"/>
      <c r="BK3303" s="166"/>
      <c r="BL3303" s="16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CJ3303" s="415"/>
      <c r="CK3303" s="415"/>
      <c r="CO3303" s="168"/>
    </row>
    <row r="3304" spans="32:93" s="162" customFormat="1" x14ac:dyDescent="0.25">
      <c r="AF3304" s="169"/>
      <c r="AG3304" s="169"/>
      <c r="AH3304" s="169"/>
      <c r="AI3304" s="169"/>
      <c r="AJ3304" s="169"/>
      <c r="AK3304" s="170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166"/>
      <c r="BC3304" s="166"/>
      <c r="BD3304" s="166"/>
      <c r="BE3304" s="6"/>
      <c r="BF3304" s="6"/>
      <c r="BG3304" s="6"/>
      <c r="BH3304" s="6"/>
      <c r="BI3304" s="6"/>
      <c r="BJ3304" s="166"/>
      <c r="BK3304" s="166"/>
      <c r="BL3304" s="16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CJ3304" s="415"/>
      <c r="CK3304" s="415"/>
      <c r="CO3304" s="168"/>
    </row>
    <row r="3305" spans="32:93" s="162" customFormat="1" x14ac:dyDescent="0.25">
      <c r="AF3305" s="169"/>
      <c r="AG3305" s="169"/>
      <c r="AH3305" s="169"/>
      <c r="AI3305" s="169"/>
      <c r="AJ3305" s="169"/>
      <c r="AK3305" s="170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166"/>
      <c r="BC3305" s="166"/>
      <c r="BD3305" s="166"/>
      <c r="BE3305" s="6"/>
      <c r="BF3305" s="6"/>
      <c r="BG3305" s="6"/>
      <c r="BH3305" s="6"/>
      <c r="BI3305" s="6"/>
      <c r="BJ3305" s="166"/>
      <c r="BK3305" s="166"/>
      <c r="BL3305" s="16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CJ3305" s="415"/>
      <c r="CK3305" s="415"/>
      <c r="CO3305" s="168"/>
    </row>
    <row r="3306" spans="32:93" s="162" customFormat="1" x14ac:dyDescent="0.25">
      <c r="AF3306" s="169"/>
      <c r="AG3306" s="169"/>
      <c r="AH3306" s="169"/>
      <c r="AI3306" s="169"/>
      <c r="AJ3306" s="169"/>
      <c r="AK3306" s="170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166"/>
      <c r="BC3306" s="166"/>
      <c r="BD3306" s="166"/>
      <c r="BE3306" s="6"/>
      <c r="BF3306" s="6"/>
      <c r="BG3306" s="6"/>
      <c r="BH3306" s="6"/>
      <c r="BI3306" s="6"/>
      <c r="BJ3306" s="166"/>
      <c r="BK3306" s="166"/>
      <c r="BL3306" s="16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CJ3306" s="415"/>
      <c r="CK3306" s="415"/>
      <c r="CO3306" s="168"/>
    </row>
    <row r="3307" spans="32:93" s="162" customFormat="1" x14ac:dyDescent="0.25">
      <c r="AF3307" s="169"/>
      <c r="AG3307" s="169"/>
      <c r="AH3307" s="169"/>
      <c r="AI3307" s="169"/>
      <c r="AJ3307" s="169"/>
      <c r="AK3307" s="170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166"/>
      <c r="BC3307" s="166"/>
      <c r="BD3307" s="166"/>
      <c r="BE3307" s="6"/>
      <c r="BF3307" s="6"/>
      <c r="BG3307" s="6"/>
      <c r="BH3307" s="6"/>
      <c r="BI3307" s="6"/>
      <c r="BJ3307" s="166"/>
      <c r="BK3307" s="166"/>
      <c r="BL3307" s="16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CJ3307" s="415"/>
      <c r="CK3307" s="415"/>
      <c r="CO3307" s="168"/>
    </row>
    <row r="3308" spans="32:93" s="162" customFormat="1" x14ac:dyDescent="0.25">
      <c r="AF3308" s="169"/>
      <c r="AG3308" s="169"/>
      <c r="AH3308" s="169"/>
      <c r="AI3308" s="169"/>
      <c r="AJ3308" s="169"/>
      <c r="AK3308" s="170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166"/>
      <c r="BC3308" s="166"/>
      <c r="BD3308" s="166"/>
      <c r="BE3308" s="6"/>
      <c r="BF3308" s="6"/>
      <c r="BG3308" s="6"/>
      <c r="BH3308" s="6"/>
      <c r="BI3308" s="6"/>
      <c r="BJ3308" s="166"/>
      <c r="BK3308" s="166"/>
      <c r="BL3308" s="16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CJ3308" s="415"/>
      <c r="CK3308" s="415"/>
      <c r="CO3308" s="168"/>
    </row>
    <row r="3309" spans="32:93" s="162" customFormat="1" x14ac:dyDescent="0.25">
      <c r="AF3309" s="169"/>
      <c r="AG3309" s="169"/>
      <c r="AH3309" s="169"/>
      <c r="AI3309" s="169"/>
      <c r="AJ3309" s="169"/>
      <c r="AK3309" s="170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166"/>
      <c r="BC3309" s="166"/>
      <c r="BD3309" s="166"/>
      <c r="BE3309" s="6"/>
      <c r="BF3309" s="6"/>
      <c r="BG3309" s="6"/>
      <c r="BH3309" s="6"/>
      <c r="BI3309" s="6"/>
      <c r="BJ3309" s="166"/>
      <c r="BK3309" s="166"/>
      <c r="BL3309" s="16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CJ3309" s="415"/>
      <c r="CK3309" s="415"/>
      <c r="CO3309" s="168"/>
    </row>
    <row r="3310" spans="32:93" s="162" customFormat="1" x14ac:dyDescent="0.25">
      <c r="AF3310" s="169"/>
      <c r="AG3310" s="169"/>
      <c r="AH3310" s="169"/>
      <c r="AI3310" s="169"/>
      <c r="AJ3310" s="169"/>
      <c r="AK3310" s="170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166"/>
      <c r="BC3310" s="166"/>
      <c r="BD3310" s="166"/>
      <c r="BE3310" s="6"/>
      <c r="BF3310" s="6"/>
      <c r="BG3310" s="6"/>
      <c r="BH3310" s="6"/>
      <c r="BI3310" s="6"/>
      <c r="BJ3310" s="166"/>
      <c r="BK3310" s="166"/>
      <c r="BL3310" s="16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CJ3310" s="415"/>
      <c r="CK3310" s="415"/>
      <c r="CO3310" s="168"/>
    </row>
    <row r="3311" spans="32:93" s="162" customFormat="1" x14ac:dyDescent="0.25">
      <c r="AF3311" s="169"/>
      <c r="AG3311" s="169"/>
      <c r="AH3311" s="169"/>
      <c r="AI3311" s="169"/>
      <c r="AJ3311" s="169"/>
      <c r="AK3311" s="170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166"/>
      <c r="BC3311" s="166"/>
      <c r="BD3311" s="166"/>
      <c r="BE3311" s="6"/>
      <c r="BF3311" s="6"/>
      <c r="BG3311" s="6"/>
      <c r="BH3311" s="6"/>
      <c r="BI3311" s="6"/>
      <c r="BJ3311" s="166"/>
      <c r="BK3311" s="166"/>
      <c r="BL3311" s="16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CJ3311" s="415"/>
      <c r="CK3311" s="415"/>
      <c r="CO3311" s="168"/>
    </row>
    <row r="3312" spans="32:93" s="162" customFormat="1" x14ac:dyDescent="0.25">
      <c r="AF3312" s="169"/>
      <c r="AG3312" s="169"/>
      <c r="AH3312" s="169"/>
      <c r="AI3312" s="169"/>
      <c r="AJ3312" s="169"/>
      <c r="AK3312" s="170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166"/>
      <c r="BC3312" s="166"/>
      <c r="BD3312" s="166"/>
      <c r="BE3312" s="6"/>
      <c r="BF3312" s="6"/>
      <c r="BG3312" s="6"/>
      <c r="BH3312" s="6"/>
      <c r="BI3312" s="6"/>
      <c r="BJ3312" s="166"/>
      <c r="BK3312" s="166"/>
      <c r="BL3312" s="16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CJ3312" s="415"/>
      <c r="CK3312" s="415"/>
      <c r="CO3312" s="168"/>
    </row>
    <row r="3313" spans="32:93" s="162" customFormat="1" x14ac:dyDescent="0.25">
      <c r="AF3313" s="169"/>
      <c r="AG3313" s="169"/>
      <c r="AH3313" s="169"/>
      <c r="AI3313" s="169"/>
      <c r="AJ3313" s="169"/>
      <c r="AK3313" s="170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166"/>
      <c r="BC3313" s="166"/>
      <c r="BD3313" s="166"/>
      <c r="BE3313" s="6"/>
      <c r="BF3313" s="6"/>
      <c r="BG3313" s="6"/>
      <c r="BH3313" s="6"/>
      <c r="BI3313" s="6"/>
      <c r="BJ3313" s="166"/>
      <c r="BK3313" s="166"/>
      <c r="BL3313" s="16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CJ3313" s="415"/>
      <c r="CK3313" s="415"/>
      <c r="CO3313" s="168"/>
    </row>
    <row r="3314" spans="32:93" s="162" customFormat="1" x14ac:dyDescent="0.25">
      <c r="AF3314" s="169"/>
      <c r="AG3314" s="169"/>
      <c r="AH3314" s="169"/>
      <c r="AI3314" s="169"/>
      <c r="AJ3314" s="169"/>
      <c r="AK3314" s="170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166"/>
      <c r="BC3314" s="166"/>
      <c r="BD3314" s="166"/>
      <c r="BE3314" s="6"/>
      <c r="BF3314" s="6"/>
      <c r="BG3314" s="6"/>
      <c r="BH3314" s="6"/>
      <c r="BI3314" s="6"/>
      <c r="BJ3314" s="166"/>
      <c r="BK3314" s="166"/>
      <c r="BL3314" s="16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CJ3314" s="415"/>
      <c r="CK3314" s="415"/>
      <c r="CO3314" s="168"/>
    </row>
    <row r="3315" spans="32:93" s="162" customFormat="1" x14ac:dyDescent="0.25">
      <c r="AF3315" s="169"/>
      <c r="AG3315" s="169"/>
      <c r="AH3315" s="169"/>
      <c r="AI3315" s="169"/>
      <c r="AJ3315" s="169"/>
      <c r="AK3315" s="170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166"/>
      <c r="BC3315" s="166"/>
      <c r="BD3315" s="166"/>
      <c r="BE3315" s="6"/>
      <c r="BF3315" s="6"/>
      <c r="BG3315" s="6"/>
      <c r="BH3315" s="6"/>
      <c r="BI3315" s="6"/>
      <c r="BJ3315" s="166"/>
      <c r="BK3315" s="166"/>
      <c r="BL3315" s="16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CJ3315" s="415"/>
      <c r="CK3315" s="415"/>
      <c r="CO3315" s="168"/>
    </row>
    <row r="3316" spans="32:93" s="162" customFormat="1" x14ac:dyDescent="0.25">
      <c r="AF3316" s="169"/>
      <c r="AG3316" s="169"/>
      <c r="AH3316" s="169"/>
      <c r="AI3316" s="169"/>
      <c r="AJ3316" s="169"/>
      <c r="AK3316" s="170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166"/>
      <c r="BC3316" s="166"/>
      <c r="BD3316" s="166"/>
      <c r="BE3316" s="6"/>
      <c r="BF3316" s="6"/>
      <c r="BG3316" s="6"/>
      <c r="BH3316" s="6"/>
      <c r="BI3316" s="6"/>
      <c r="BJ3316" s="166"/>
      <c r="BK3316" s="166"/>
      <c r="BL3316" s="16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CJ3316" s="415"/>
      <c r="CK3316" s="415"/>
      <c r="CO3316" s="168"/>
    </row>
    <row r="3317" spans="32:93" s="162" customFormat="1" x14ac:dyDescent="0.25">
      <c r="AF3317" s="169"/>
      <c r="AG3317" s="169"/>
      <c r="AH3317" s="169"/>
      <c r="AI3317" s="169"/>
      <c r="AJ3317" s="169"/>
      <c r="AK3317" s="170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166"/>
      <c r="BC3317" s="166"/>
      <c r="BD3317" s="166"/>
      <c r="BE3317" s="6"/>
      <c r="BF3317" s="6"/>
      <c r="BG3317" s="6"/>
      <c r="BH3317" s="6"/>
      <c r="BI3317" s="6"/>
      <c r="BJ3317" s="166"/>
      <c r="BK3317" s="166"/>
      <c r="BL3317" s="16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CJ3317" s="415"/>
      <c r="CK3317" s="415"/>
      <c r="CO3317" s="168"/>
    </row>
    <row r="3318" spans="32:93" s="162" customFormat="1" x14ac:dyDescent="0.25">
      <c r="AF3318" s="169"/>
      <c r="AG3318" s="169"/>
      <c r="AH3318" s="169"/>
      <c r="AI3318" s="169"/>
      <c r="AJ3318" s="169"/>
      <c r="AK3318" s="170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166"/>
      <c r="BC3318" s="166"/>
      <c r="BD3318" s="166"/>
      <c r="BE3318" s="6"/>
      <c r="BF3318" s="6"/>
      <c r="BG3318" s="6"/>
      <c r="BH3318" s="6"/>
      <c r="BI3318" s="6"/>
      <c r="BJ3318" s="166"/>
      <c r="BK3318" s="166"/>
      <c r="BL3318" s="16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CJ3318" s="415"/>
      <c r="CK3318" s="415"/>
      <c r="CO3318" s="168"/>
    </row>
    <row r="3319" spans="32:93" s="162" customFormat="1" x14ac:dyDescent="0.25">
      <c r="AF3319" s="169"/>
      <c r="AG3319" s="169"/>
      <c r="AH3319" s="169"/>
      <c r="AI3319" s="169"/>
      <c r="AJ3319" s="169"/>
      <c r="AK3319" s="170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166"/>
      <c r="BC3319" s="166"/>
      <c r="BD3319" s="166"/>
      <c r="BE3319" s="6"/>
      <c r="BF3319" s="6"/>
      <c r="BG3319" s="6"/>
      <c r="BH3319" s="6"/>
      <c r="BI3319" s="6"/>
      <c r="BJ3319" s="166"/>
      <c r="BK3319" s="166"/>
      <c r="BL3319" s="16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CJ3319" s="415"/>
      <c r="CK3319" s="415"/>
      <c r="CO3319" s="168"/>
    </row>
    <row r="3320" spans="32:93" s="162" customFormat="1" x14ac:dyDescent="0.25">
      <c r="AF3320" s="169"/>
      <c r="AG3320" s="169"/>
      <c r="AH3320" s="169"/>
      <c r="AI3320" s="169"/>
      <c r="AJ3320" s="169"/>
      <c r="AK3320" s="170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166"/>
      <c r="BC3320" s="166"/>
      <c r="BD3320" s="166"/>
      <c r="BE3320" s="6"/>
      <c r="BF3320" s="6"/>
      <c r="BG3320" s="6"/>
      <c r="BH3320" s="6"/>
      <c r="BI3320" s="6"/>
      <c r="BJ3320" s="166"/>
      <c r="BK3320" s="166"/>
      <c r="BL3320" s="16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CJ3320" s="415"/>
      <c r="CK3320" s="415"/>
      <c r="CO3320" s="168"/>
    </row>
    <row r="3321" spans="32:93" s="162" customFormat="1" x14ac:dyDescent="0.25">
      <c r="AF3321" s="169"/>
      <c r="AG3321" s="169"/>
      <c r="AH3321" s="169"/>
      <c r="AI3321" s="169"/>
      <c r="AJ3321" s="169"/>
      <c r="AK3321" s="170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166"/>
      <c r="BC3321" s="166"/>
      <c r="BD3321" s="166"/>
      <c r="BE3321" s="6"/>
      <c r="BF3321" s="6"/>
      <c r="BG3321" s="6"/>
      <c r="BH3321" s="6"/>
      <c r="BI3321" s="6"/>
      <c r="BJ3321" s="166"/>
      <c r="BK3321" s="166"/>
      <c r="BL3321" s="16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CJ3321" s="415"/>
      <c r="CK3321" s="415"/>
      <c r="CO3321" s="168"/>
    </row>
    <row r="3322" spans="32:93" s="162" customFormat="1" x14ac:dyDescent="0.25">
      <c r="AF3322" s="169"/>
      <c r="AG3322" s="169"/>
      <c r="AH3322" s="169"/>
      <c r="AI3322" s="169"/>
      <c r="AJ3322" s="169"/>
      <c r="AK3322" s="170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166"/>
      <c r="BC3322" s="166"/>
      <c r="BD3322" s="166"/>
      <c r="BE3322" s="6"/>
      <c r="BF3322" s="6"/>
      <c r="BG3322" s="6"/>
      <c r="BH3322" s="6"/>
      <c r="BI3322" s="6"/>
      <c r="BJ3322" s="166"/>
      <c r="BK3322" s="166"/>
      <c r="BL3322" s="16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CJ3322" s="415"/>
      <c r="CK3322" s="415"/>
      <c r="CO3322" s="168"/>
    </row>
    <row r="3323" spans="32:93" s="162" customFormat="1" x14ac:dyDescent="0.25">
      <c r="AF3323" s="169"/>
      <c r="AG3323" s="169"/>
      <c r="AH3323" s="169"/>
      <c r="AI3323" s="169"/>
      <c r="AJ3323" s="169"/>
      <c r="AK3323" s="170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166"/>
      <c r="BC3323" s="166"/>
      <c r="BD3323" s="166"/>
      <c r="BE3323" s="6"/>
      <c r="BF3323" s="6"/>
      <c r="BG3323" s="6"/>
      <c r="BH3323" s="6"/>
      <c r="BI3323" s="6"/>
      <c r="BJ3323" s="166"/>
      <c r="BK3323" s="166"/>
      <c r="BL3323" s="16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CJ3323" s="415"/>
      <c r="CK3323" s="415"/>
      <c r="CO3323" s="168"/>
    </row>
    <row r="3324" spans="32:93" s="162" customFormat="1" x14ac:dyDescent="0.25">
      <c r="AF3324" s="169"/>
      <c r="AG3324" s="169"/>
      <c r="AH3324" s="169"/>
      <c r="AI3324" s="169"/>
      <c r="AJ3324" s="169"/>
      <c r="AK3324" s="170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166"/>
      <c r="BC3324" s="166"/>
      <c r="BD3324" s="166"/>
      <c r="BE3324" s="6"/>
      <c r="BF3324" s="6"/>
      <c r="BG3324" s="6"/>
      <c r="BH3324" s="6"/>
      <c r="BI3324" s="6"/>
      <c r="BJ3324" s="166"/>
      <c r="BK3324" s="166"/>
      <c r="BL3324" s="16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CJ3324" s="415"/>
      <c r="CK3324" s="415"/>
      <c r="CO3324" s="168"/>
    </row>
    <row r="3325" spans="32:93" s="162" customFormat="1" x14ac:dyDescent="0.25">
      <c r="AF3325" s="169"/>
      <c r="AG3325" s="169"/>
      <c r="AH3325" s="169"/>
      <c r="AI3325" s="169"/>
      <c r="AJ3325" s="169"/>
      <c r="AK3325" s="170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166"/>
      <c r="BC3325" s="166"/>
      <c r="BD3325" s="166"/>
      <c r="BE3325" s="6"/>
      <c r="BF3325" s="6"/>
      <c r="BG3325" s="6"/>
      <c r="BH3325" s="6"/>
      <c r="BI3325" s="6"/>
      <c r="BJ3325" s="166"/>
      <c r="BK3325" s="166"/>
      <c r="BL3325" s="16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CJ3325" s="415"/>
      <c r="CK3325" s="415"/>
      <c r="CO3325" s="168"/>
    </row>
    <row r="3326" spans="32:93" s="162" customFormat="1" x14ac:dyDescent="0.25">
      <c r="AF3326" s="169"/>
      <c r="AG3326" s="169"/>
      <c r="AH3326" s="169"/>
      <c r="AI3326" s="169"/>
      <c r="AJ3326" s="169"/>
      <c r="AK3326" s="170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166"/>
      <c r="BC3326" s="166"/>
      <c r="BD3326" s="166"/>
      <c r="BE3326" s="6"/>
      <c r="BF3326" s="6"/>
      <c r="BG3326" s="6"/>
      <c r="BH3326" s="6"/>
      <c r="BI3326" s="6"/>
      <c r="BJ3326" s="166"/>
      <c r="BK3326" s="166"/>
      <c r="BL3326" s="16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CJ3326" s="415"/>
      <c r="CK3326" s="415"/>
      <c r="CO3326" s="168"/>
    </row>
    <row r="3327" spans="32:93" s="162" customFormat="1" x14ac:dyDescent="0.25">
      <c r="AF3327" s="169"/>
      <c r="AG3327" s="169"/>
      <c r="AH3327" s="169"/>
      <c r="AI3327" s="169"/>
      <c r="AJ3327" s="169"/>
      <c r="AK3327" s="170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166"/>
      <c r="BC3327" s="166"/>
      <c r="BD3327" s="166"/>
      <c r="BE3327" s="6"/>
      <c r="BF3327" s="6"/>
      <c r="BG3327" s="6"/>
      <c r="BH3327" s="6"/>
      <c r="BI3327" s="6"/>
      <c r="BJ3327" s="166"/>
      <c r="BK3327" s="166"/>
      <c r="BL3327" s="16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CJ3327" s="415"/>
      <c r="CK3327" s="415"/>
      <c r="CO3327" s="168"/>
    </row>
    <row r="3328" spans="32:93" s="162" customFormat="1" x14ac:dyDescent="0.25">
      <c r="AF3328" s="169"/>
      <c r="AG3328" s="169"/>
      <c r="AH3328" s="169"/>
      <c r="AI3328" s="169"/>
      <c r="AJ3328" s="169"/>
      <c r="AK3328" s="170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166"/>
      <c r="BC3328" s="166"/>
      <c r="BD3328" s="166"/>
      <c r="BE3328" s="6"/>
      <c r="BF3328" s="6"/>
      <c r="BG3328" s="6"/>
      <c r="BH3328" s="6"/>
      <c r="BI3328" s="6"/>
      <c r="BJ3328" s="166"/>
      <c r="BK3328" s="166"/>
      <c r="BL3328" s="16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CJ3328" s="415"/>
      <c r="CK3328" s="415"/>
      <c r="CO3328" s="168"/>
    </row>
    <row r="3329" spans="32:93" s="162" customFormat="1" x14ac:dyDescent="0.25">
      <c r="AF3329" s="169"/>
      <c r="AG3329" s="169"/>
      <c r="AH3329" s="169"/>
      <c r="AI3329" s="169"/>
      <c r="AJ3329" s="169"/>
      <c r="AK3329" s="170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166"/>
      <c r="BC3329" s="166"/>
      <c r="BD3329" s="166"/>
      <c r="BE3329" s="6"/>
      <c r="BF3329" s="6"/>
      <c r="BG3329" s="6"/>
      <c r="BH3329" s="6"/>
      <c r="BI3329" s="6"/>
      <c r="BJ3329" s="166"/>
      <c r="BK3329" s="166"/>
      <c r="BL3329" s="16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CJ3329" s="415"/>
      <c r="CK3329" s="415"/>
      <c r="CO3329" s="168"/>
    </row>
    <row r="3330" spans="32:93" s="162" customFormat="1" x14ac:dyDescent="0.25">
      <c r="AF3330" s="169"/>
      <c r="AG3330" s="169"/>
      <c r="AH3330" s="169"/>
      <c r="AI3330" s="169"/>
      <c r="AJ3330" s="169"/>
      <c r="AK3330" s="170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166"/>
      <c r="BC3330" s="166"/>
      <c r="BD3330" s="166"/>
      <c r="BE3330" s="6"/>
      <c r="BF3330" s="6"/>
      <c r="BG3330" s="6"/>
      <c r="BH3330" s="6"/>
      <c r="BI3330" s="6"/>
      <c r="BJ3330" s="166"/>
      <c r="BK3330" s="166"/>
      <c r="BL3330" s="16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CJ3330" s="415"/>
      <c r="CK3330" s="415"/>
      <c r="CO3330" s="168"/>
    </row>
    <row r="3331" spans="32:93" s="162" customFormat="1" x14ac:dyDescent="0.25">
      <c r="AF3331" s="169"/>
      <c r="AG3331" s="169"/>
      <c r="AH3331" s="169"/>
      <c r="AI3331" s="169"/>
      <c r="AJ3331" s="169"/>
      <c r="AK3331" s="170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166"/>
      <c r="BC3331" s="166"/>
      <c r="BD3331" s="166"/>
      <c r="BE3331" s="6"/>
      <c r="BF3331" s="6"/>
      <c r="BG3331" s="6"/>
      <c r="BH3331" s="6"/>
      <c r="BI3331" s="6"/>
      <c r="BJ3331" s="166"/>
      <c r="BK3331" s="166"/>
      <c r="BL3331" s="16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CJ3331" s="415"/>
      <c r="CK3331" s="415"/>
      <c r="CO3331" s="168"/>
    </row>
    <row r="3332" spans="32:93" s="162" customFormat="1" x14ac:dyDescent="0.25">
      <c r="AF3332" s="169"/>
      <c r="AG3332" s="169"/>
      <c r="AH3332" s="169"/>
      <c r="AI3332" s="169"/>
      <c r="AJ3332" s="169"/>
      <c r="AK3332" s="170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166"/>
      <c r="BC3332" s="166"/>
      <c r="BD3332" s="166"/>
      <c r="BE3332" s="6"/>
      <c r="BF3332" s="6"/>
      <c r="BG3332" s="6"/>
      <c r="BH3332" s="6"/>
      <c r="BI3332" s="6"/>
      <c r="BJ3332" s="166"/>
      <c r="BK3332" s="166"/>
      <c r="BL3332" s="16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CJ3332" s="415"/>
      <c r="CK3332" s="415"/>
      <c r="CO3332" s="168"/>
    </row>
    <row r="3333" spans="32:93" s="162" customFormat="1" x14ac:dyDescent="0.25">
      <c r="AF3333" s="169"/>
      <c r="AG3333" s="169"/>
      <c r="AH3333" s="169"/>
      <c r="AI3333" s="169"/>
      <c r="AJ3333" s="169"/>
      <c r="AK3333" s="170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166"/>
      <c r="BC3333" s="166"/>
      <c r="BD3333" s="166"/>
      <c r="BE3333" s="6"/>
      <c r="BF3333" s="6"/>
      <c r="BG3333" s="6"/>
      <c r="BH3333" s="6"/>
      <c r="BI3333" s="6"/>
      <c r="BJ3333" s="166"/>
      <c r="BK3333" s="166"/>
      <c r="BL3333" s="16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CJ3333" s="415"/>
      <c r="CK3333" s="415"/>
      <c r="CO3333" s="168"/>
    </row>
    <row r="3334" spans="32:93" s="162" customFormat="1" x14ac:dyDescent="0.25">
      <c r="AF3334" s="169"/>
      <c r="AG3334" s="169"/>
      <c r="AH3334" s="169"/>
      <c r="AI3334" s="169"/>
      <c r="AJ3334" s="169"/>
      <c r="AK3334" s="170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166"/>
      <c r="BC3334" s="166"/>
      <c r="BD3334" s="166"/>
      <c r="BE3334" s="6"/>
      <c r="BF3334" s="6"/>
      <c r="BG3334" s="6"/>
      <c r="BH3334" s="6"/>
      <c r="BI3334" s="6"/>
      <c r="BJ3334" s="166"/>
      <c r="BK3334" s="166"/>
      <c r="BL3334" s="16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CJ3334" s="415"/>
      <c r="CK3334" s="415"/>
      <c r="CO3334" s="168"/>
    </row>
    <row r="3335" spans="32:93" s="162" customFormat="1" x14ac:dyDescent="0.25">
      <c r="AF3335" s="169"/>
      <c r="AG3335" s="169"/>
      <c r="AH3335" s="169"/>
      <c r="AI3335" s="169"/>
      <c r="AJ3335" s="169"/>
      <c r="AK3335" s="170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166"/>
      <c r="BC3335" s="166"/>
      <c r="BD3335" s="166"/>
      <c r="BE3335" s="6"/>
      <c r="BF3335" s="6"/>
      <c r="BG3335" s="6"/>
      <c r="BH3335" s="6"/>
      <c r="BI3335" s="6"/>
      <c r="BJ3335" s="166"/>
      <c r="BK3335" s="166"/>
      <c r="BL3335" s="16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CJ3335" s="415"/>
      <c r="CK3335" s="415"/>
      <c r="CO3335" s="168"/>
    </row>
    <row r="3336" spans="32:93" s="162" customFormat="1" x14ac:dyDescent="0.25">
      <c r="AF3336" s="169"/>
      <c r="AG3336" s="169"/>
      <c r="AH3336" s="169"/>
      <c r="AI3336" s="169"/>
      <c r="AJ3336" s="169"/>
      <c r="AK3336" s="170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166"/>
      <c r="BC3336" s="166"/>
      <c r="BD3336" s="166"/>
      <c r="BE3336" s="6"/>
      <c r="BF3336" s="6"/>
      <c r="BG3336" s="6"/>
      <c r="BH3336" s="6"/>
      <c r="BI3336" s="6"/>
      <c r="BJ3336" s="166"/>
      <c r="BK3336" s="166"/>
      <c r="BL3336" s="16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CJ3336" s="415"/>
      <c r="CK3336" s="415"/>
      <c r="CO3336" s="168"/>
    </row>
    <row r="3337" spans="32:93" s="162" customFormat="1" x14ac:dyDescent="0.25">
      <c r="AF3337" s="169"/>
      <c r="AG3337" s="169"/>
      <c r="AH3337" s="169"/>
      <c r="AI3337" s="169"/>
      <c r="AJ3337" s="169"/>
      <c r="AK3337" s="170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166"/>
      <c r="BC3337" s="166"/>
      <c r="BD3337" s="166"/>
      <c r="BE3337" s="6"/>
      <c r="BF3337" s="6"/>
      <c r="BG3337" s="6"/>
      <c r="BH3337" s="6"/>
      <c r="BI3337" s="6"/>
      <c r="BJ3337" s="166"/>
      <c r="BK3337" s="166"/>
      <c r="BL3337" s="16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CJ3337" s="415"/>
      <c r="CK3337" s="415"/>
      <c r="CO3337" s="168"/>
    </row>
    <row r="3338" spans="32:93" s="162" customFormat="1" x14ac:dyDescent="0.25">
      <c r="AF3338" s="169"/>
      <c r="AG3338" s="169"/>
      <c r="AH3338" s="169"/>
      <c r="AI3338" s="169"/>
      <c r="AJ3338" s="169"/>
      <c r="AK3338" s="170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166"/>
      <c r="BC3338" s="166"/>
      <c r="BD3338" s="166"/>
      <c r="BE3338" s="6"/>
      <c r="BF3338" s="6"/>
      <c r="BG3338" s="6"/>
      <c r="BH3338" s="6"/>
      <c r="BI3338" s="6"/>
      <c r="BJ3338" s="166"/>
      <c r="BK3338" s="166"/>
      <c r="BL3338" s="16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CJ3338" s="415"/>
      <c r="CK3338" s="415"/>
      <c r="CO3338" s="168"/>
    </row>
    <row r="3339" spans="32:93" s="162" customFormat="1" x14ac:dyDescent="0.25">
      <c r="AF3339" s="169"/>
      <c r="AG3339" s="169"/>
      <c r="AH3339" s="169"/>
      <c r="AI3339" s="169"/>
      <c r="AJ3339" s="169"/>
      <c r="AK3339" s="170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166"/>
      <c r="BC3339" s="166"/>
      <c r="BD3339" s="166"/>
      <c r="BE3339" s="6"/>
      <c r="BF3339" s="6"/>
      <c r="BG3339" s="6"/>
      <c r="BH3339" s="6"/>
      <c r="BI3339" s="6"/>
      <c r="BJ3339" s="166"/>
      <c r="BK3339" s="166"/>
      <c r="BL3339" s="16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CJ3339" s="415"/>
      <c r="CK3339" s="415"/>
      <c r="CO3339" s="168"/>
    </row>
    <row r="3340" spans="32:93" s="162" customFormat="1" x14ac:dyDescent="0.25">
      <c r="AF3340" s="169"/>
      <c r="AG3340" s="169"/>
      <c r="AH3340" s="169"/>
      <c r="AI3340" s="169"/>
      <c r="AJ3340" s="169"/>
      <c r="AK3340" s="170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166"/>
      <c r="BC3340" s="166"/>
      <c r="BD3340" s="166"/>
      <c r="BE3340" s="6"/>
      <c r="BF3340" s="6"/>
      <c r="BG3340" s="6"/>
      <c r="BH3340" s="6"/>
      <c r="BI3340" s="6"/>
      <c r="BJ3340" s="166"/>
      <c r="BK3340" s="166"/>
      <c r="BL3340" s="16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CJ3340" s="415"/>
      <c r="CK3340" s="415"/>
      <c r="CO3340" s="168"/>
    </row>
    <row r="3341" spans="32:93" s="162" customFormat="1" x14ac:dyDescent="0.25">
      <c r="AF3341" s="169"/>
      <c r="AG3341" s="169"/>
      <c r="AH3341" s="169"/>
      <c r="AI3341" s="169"/>
      <c r="AJ3341" s="169"/>
      <c r="AK3341" s="170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166"/>
      <c r="BC3341" s="166"/>
      <c r="BD3341" s="166"/>
      <c r="BE3341" s="6"/>
      <c r="BF3341" s="6"/>
      <c r="BG3341" s="6"/>
      <c r="BH3341" s="6"/>
      <c r="BI3341" s="6"/>
      <c r="BJ3341" s="166"/>
      <c r="BK3341" s="166"/>
      <c r="BL3341" s="16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CJ3341" s="415"/>
      <c r="CK3341" s="415"/>
      <c r="CO3341" s="168"/>
    </row>
    <row r="3342" spans="32:93" s="162" customFormat="1" x14ac:dyDescent="0.25">
      <c r="AF3342" s="169"/>
      <c r="AG3342" s="169"/>
      <c r="AH3342" s="169"/>
      <c r="AI3342" s="169"/>
      <c r="AJ3342" s="169"/>
      <c r="AK3342" s="170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166"/>
      <c r="BC3342" s="166"/>
      <c r="BD3342" s="166"/>
      <c r="BE3342" s="6"/>
      <c r="BF3342" s="6"/>
      <c r="BG3342" s="6"/>
      <c r="BH3342" s="6"/>
      <c r="BI3342" s="6"/>
      <c r="BJ3342" s="166"/>
      <c r="BK3342" s="166"/>
      <c r="BL3342" s="16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CJ3342" s="415"/>
      <c r="CK3342" s="415"/>
      <c r="CO3342" s="168"/>
    </row>
    <row r="3343" spans="32:93" s="162" customFormat="1" x14ac:dyDescent="0.25">
      <c r="AF3343" s="169"/>
      <c r="AG3343" s="169"/>
      <c r="AH3343" s="169"/>
      <c r="AI3343" s="169"/>
      <c r="AJ3343" s="169"/>
      <c r="AK3343" s="170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166"/>
      <c r="BC3343" s="166"/>
      <c r="BD3343" s="166"/>
      <c r="BE3343" s="6"/>
      <c r="BF3343" s="6"/>
      <c r="BG3343" s="6"/>
      <c r="BH3343" s="6"/>
      <c r="BI3343" s="6"/>
      <c r="BJ3343" s="166"/>
      <c r="BK3343" s="166"/>
      <c r="BL3343" s="16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CJ3343" s="415"/>
      <c r="CK3343" s="415"/>
      <c r="CO3343" s="168"/>
    </row>
    <row r="3344" spans="32:93" s="162" customFormat="1" x14ac:dyDescent="0.25">
      <c r="AF3344" s="169"/>
      <c r="AG3344" s="169"/>
      <c r="AH3344" s="169"/>
      <c r="AI3344" s="169"/>
      <c r="AJ3344" s="169"/>
      <c r="AK3344" s="170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166"/>
      <c r="BC3344" s="166"/>
      <c r="BD3344" s="166"/>
      <c r="BE3344" s="6"/>
      <c r="BF3344" s="6"/>
      <c r="BG3344" s="6"/>
      <c r="BH3344" s="6"/>
      <c r="BI3344" s="6"/>
      <c r="BJ3344" s="166"/>
      <c r="BK3344" s="166"/>
      <c r="BL3344" s="16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CJ3344" s="415"/>
      <c r="CK3344" s="415"/>
      <c r="CO3344" s="168"/>
    </row>
    <row r="3345" spans="32:93" s="162" customFormat="1" x14ac:dyDescent="0.25">
      <c r="AF3345" s="169"/>
      <c r="AG3345" s="169"/>
      <c r="AH3345" s="169"/>
      <c r="AI3345" s="169"/>
      <c r="AJ3345" s="169"/>
      <c r="AK3345" s="170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166"/>
      <c r="BC3345" s="166"/>
      <c r="BD3345" s="166"/>
      <c r="BE3345" s="6"/>
      <c r="BF3345" s="6"/>
      <c r="BG3345" s="6"/>
      <c r="BH3345" s="6"/>
      <c r="BI3345" s="6"/>
      <c r="BJ3345" s="166"/>
      <c r="BK3345" s="166"/>
      <c r="BL3345" s="16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CJ3345" s="415"/>
      <c r="CK3345" s="415"/>
      <c r="CO3345" s="168"/>
    </row>
    <row r="3346" spans="32:93" s="162" customFormat="1" x14ac:dyDescent="0.25">
      <c r="AF3346" s="169"/>
      <c r="AG3346" s="169"/>
      <c r="AH3346" s="169"/>
      <c r="AI3346" s="169"/>
      <c r="AJ3346" s="169"/>
      <c r="AK3346" s="170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166"/>
      <c r="BC3346" s="166"/>
      <c r="BD3346" s="166"/>
      <c r="BE3346" s="6"/>
      <c r="BF3346" s="6"/>
      <c r="BG3346" s="6"/>
      <c r="BH3346" s="6"/>
      <c r="BI3346" s="6"/>
      <c r="BJ3346" s="166"/>
      <c r="BK3346" s="166"/>
      <c r="BL3346" s="16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CJ3346" s="415"/>
      <c r="CK3346" s="415"/>
      <c r="CO3346" s="168"/>
    </row>
    <row r="3347" spans="32:93" s="162" customFormat="1" x14ac:dyDescent="0.25">
      <c r="AF3347" s="169"/>
      <c r="AG3347" s="169"/>
      <c r="AH3347" s="169"/>
      <c r="AI3347" s="169"/>
      <c r="AJ3347" s="169"/>
      <c r="AK3347" s="170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166"/>
      <c r="BC3347" s="166"/>
      <c r="BD3347" s="166"/>
      <c r="BE3347" s="6"/>
      <c r="BF3347" s="6"/>
      <c r="BG3347" s="6"/>
      <c r="BH3347" s="6"/>
      <c r="BI3347" s="6"/>
      <c r="BJ3347" s="166"/>
      <c r="BK3347" s="166"/>
      <c r="BL3347" s="16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CJ3347" s="415"/>
      <c r="CK3347" s="415"/>
      <c r="CO3347" s="168"/>
    </row>
    <row r="3348" spans="32:93" s="162" customFormat="1" x14ac:dyDescent="0.25">
      <c r="AF3348" s="169"/>
      <c r="AG3348" s="169"/>
      <c r="AH3348" s="169"/>
      <c r="AI3348" s="169"/>
      <c r="AJ3348" s="169"/>
      <c r="AK3348" s="170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166"/>
      <c r="BC3348" s="166"/>
      <c r="BD3348" s="166"/>
      <c r="BE3348" s="6"/>
      <c r="BF3348" s="6"/>
      <c r="BG3348" s="6"/>
      <c r="BH3348" s="6"/>
      <c r="BI3348" s="6"/>
      <c r="BJ3348" s="166"/>
      <c r="BK3348" s="166"/>
      <c r="BL3348" s="16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CJ3348" s="415"/>
      <c r="CK3348" s="415"/>
      <c r="CO3348" s="168"/>
    </row>
    <row r="3349" spans="32:93" s="162" customFormat="1" x14ac:dyDescent="0.25">
      <c r="AF3349" s="169"/>
      <c r="AG3349" s="169"/>
      <c r="AH3349" s="169"/>
      <c r="AI3349" s="169"/>
      <c r="AJ3349" s="169"/>
      <c r="AK3349" s="170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166"/>
      <c r="BC3349" s="166"/>
      <c r="BD3349" s="166"/>
      <c r="BE3349" s="6"/>
      <c r="BF3349" s="6"/>
      <c r="BG3349" s="6"/>
      <c r="BH3349" s="6"/>
      <c r="BI3349" s="6"/>
      <c r="BJ3349" s="166"/>
      <c r="BK3349" s="166"/>
      <c r="BL3349" s="16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CJ3349" s="415"/>
      <c r="CK3349" s="415"/>
      <c r="CO3349" s="168"/>
    </row>
    <row r="3350" spans="32:93" s="162" customFormat="1" x14ac:dyDescent="0.25">
      <c r="AF3350" s="169"/>
      <c r="AG3350" s="169"/>
      <c r="AH3350" s="169"/>
      <c r="AI3350" s="169"/>
      <c r="AJ3350" s="169"/>
      <c r="AK3350" s="170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166"/>
      <c r="BC3350" s="166"/>
      <c r="BD3350" s="166"/>
      <c r="BE3350" s="6"/>
      <c r="BF3350" s="6"/>
      <c r="BG3350" s="6"/>
      <c r="BH3350" s="6"/>
      <c r="BI3350" s="6"/>
      <c r="BJ3350" s="166"/>
      <c r="BK3350" s="166"/>
      <c r="BL3350" s="16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CJ3350" s="415"/>
      <c r="CK3350" s="415"/>
      <c r="CO3350" s="168"/>
    </row>
    <row r="3351" spans="32:93" s="162" customFormat="1" x14ac:dyDescent="0.25">
      <c r="AF3351" s="169"/>
      <c r="AG3351" s="169"/>
      <c r="AH3351" s="169"/>
      <c r="AI3351" s="169"/>
      <c r="AJ3351" s="169"/>
      <c r="AK3351" s="170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166"/>
      <c r="BC3351" s="166"/>
      <c r="BD3351" s="166"/>
      <c r="BE3351" s="6"/>
      <c r="BF3351" s="6"/>
      <c r="BG3351" s="6"/>
      <c r="BH3351" s="6"/>
      <c r="BI3351" s="6"/>
      <c r="BJ3351" s="166"/>
      <c r="BK3351" s="166"/>
      <c r="BL3351" s="16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CJ3351" s="415"/>
      <c r="CK3351" s="415"/>
      <c r="CO3351" s="168"/>
    </row>
    <row r="3352" spans="32:93" s="162" customFormat="1" x14ac:dyDescent="0.25">
      <c r="AF3352" s="169"/>
      <c r="AG3352" s="169"/>
      <c r="AH3352" s="169"/>
      <c r="AI3352" s="169"/>
      <c r="AJ3352" s="169"/>
      <c r="AK3352" s="170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166"/>
      <c r="BC3352" s="166"/>
      <c r="BD3352" s="166"/>
      <c r="BE3352" s="6"/>
      <c r="BF3352" s="6"/>
      <c r="BG3352" s="6"/>
      <c r="BH3352" s="6"/>
      <c r="BI3352" s="6"/>
      <c r="BJ3352" s="166"/>
      <c r="BK3352" s="166"/>
      <c r="BL3352" s="16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CJ3352" s="415"/>
      <c r="CK3352" s="415"/>
      <c r="CO3352" s="168"/>
    </row>
    <row r="3353" spans="32:93" s="162" customFormat="1" x14ac:dyDescent="0.25">
      <c r="AF3353" s="169"/>
      <c r="AG3353" s="169"/>
      <c r="AH3353" s="169"/>
      <c r="AI3353" s="169"/>
      <c r="AJ3353" s="169"/>
      <c r="AK3353" s="170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166"/>
      <c r="BC3353" s="166"/>
      <c r="BD3353" s="166"/>
      <c r="BE3353" s="6"/>
      <c r="BF3353" s="6"/>
      <c r="BG3353" s="6"/>
      <c r="BH3353" s="6"/>
      <c r="BI3353" s="6"/>
      <c r="BJ3353" s="166"/>
      <c r="BK3353" s="166"/>
      <c r="BL3353" s="16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CJ3353" s="415"/>
      <c r="CK3353" s="415"/>
      <c r="CO3353" s="168"/>
    </row>
    <row r="3354" spans="32:93" s="162" customFormat="1" x14ac:dyDescent="0.25">
      <c r="AF3354" s="169"/>
      <c r="AG3354" s="169"/>
      <c r="AH3354" s="169"/>
      <c r="AI3354" s="169"/>
      <c r="AJ3354" s="169"/>
      <c r="AK3354" s="170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166"/>
      <c r="BC3354" s="166"/>
      <c r="BD3354" s="166"/>
      <c r="BE3354" s="6"/>
      <c r="BF3354" s="6"/>
      <c r="BG3354" s="6"/>
      <c r="BH3354" s="6"/>
      <c r="BI3354" s="6"/>
      <c r="BJ3354" s="166"/>
      <c r="BK3354" s="166"/>
      <c r="BL3354" s="16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CJ3354" s="415"/>
      <c r="CK3354" s="415"/>
      <c r="CO3354" s="168"/>
    </row>
    <row r="3355" spans="32:93" s="162" customFormat="1" x14ac:dyDescent="0.25">
      <c r="AF3355" s="169"/>
      <c r="AG3355" s="169"/>
      <c r="AH3355" s="169"/>
      <c r="AI3355" s="169"/>
      <c r="AJ3355" s="169"/>
      <c r="AK3355" s="170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166"/>
      <c r="BC3355" s="166"/>
      <c r="BD3355" s="166"/>
      <c r="BE3355" s="6"/>
      <c r="BF3355" s="6"/>
      <c r="BG3355" s="6"/>
      <c r="BH3355" s="6"/>
      <c r="BI3355" s="6"/>
      <c r="BJ3355" s="166"/>
      <c r="BK3355" s="166"/>
      <c r="BL3355" s="16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CJ3355" s="415"/>
      <c r="CK3355" s="415"/>
      <c r="CO3355" s="168"/>
    </row>
    <row r="3356" spans="32:93" s="162" customFormat="1" x14ac:dyDescent="0.25">
      <c r="AF3356" s="169"/>
      <c r="AG3356" s="169"/>
      <c r="AH3356" s="169"/>
      <c r="AI3356" s="169"/>
      <c r="AJ3356" s="169"/>
      <c r="AK3356" s="170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166"/>
      <c r="BC3356" s="166"/>
      <c r="BD3356" s="166"/>
      <c r="BE3356" s="6"/>
      <c r="BF3356" s="6"/>
      <c r="BG3356" s="6"/>
      <c r="BH3356" s="6"/>
      <c r="BI3356" s="6"/>
      <c r="BJ3356" s="166"/>
      <c r="BK3356" s="166"/>
      <c r="BL3356" s="16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CJ3356" s="415"/>
      <c r="CK3356" s="415"/>
      <c r="CO3356" s="168"/>
    </row>
    <row r="3357" spans="32:93" s="162" customFormat="1" x14ac:dyDescent="0.25">
      <c r="AF3357" s="169"/>
      <c r="AG3357" s="169"/>
      <c r="AH3357" s="169"/>
      <c r="AI3357" s="169"/>
      <c r="AJ3357" s="169"/>
      <c r="AK3357" s="170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166"/>
      <c r="BC3357" s="166"/>
      <c r="BD3357" s="166"/>
      <c r="BE3357" s="6"/>
      <c r="BF3357" s="6"/>
      <c r="BG3357" s="6"/>
      <c r="BH3357" s="6"/>
      <c r="BI3357" s="6"/>
      <c r="BJ3357" s="166"/>
      <c r="BK3357" s="166"/>
      <c r="BL3357" s="16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CJ3357" s="415"/>
      <c r="CK3357" s="415"/>
      <c r="CO3357" s="168"/>
    </row>
    <row r="3358" spans="32:93" s="162" customFormat="1" x14ac:dyDescent="0.25">
      <c r="AF3358" s="169"/>
      <c r="AG3358" s="169"/>
      <c r="AH3358" s="169"/>
      <c r="AI3358" s="169"/>
      <c r="AJ3358" s="169"/>
      <c r="AK3358" s="170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166"/>
      <c r="BC3358" s="166"/>
      <c r="BD3358" s="166"/>
      <c r="BE3358" s="6"/>
      <c r="BF3358" s="6"/>
      <c r="BG3358" s="6"/>
      <c r="BH3358" s="6"/>
      <c r="BI3358" s="6"/>
      <c r="BJ3358" s="166"/>
      <c r="BK3358" s="166"/>
      <c r="BL3358" s="16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CJ3358" s="415"/>
      <c r="CK3358" s="415"/>
      <c r="CO3358" s="168"/>
    </row>
    <row r="3359" spans="32:93" s="162" customFormat="1" x14ac:dyDescent="0.25">
      <c r="AF3359" s="169"/>
      <c r="AG3359" s="169"/>
      <c r="AH3359" s="169"/>
      <c r="AI3359" s="169"/>
      <c r="AJ3359" s="169"/>
      <c r="AK3359" s="170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166"/>
      <c r="BC3359" s="166"/>
      <c r="BD3359" s="166"/>
      <c r="BE3359" s="6"/>
      <c r="BF3359" s="6"/>
      <c r="BG3359" s="6"/>
      <c r="BH3359" s="6"/>
      <c r="BI3359" s="6"/>
      <c r="BJ3359" s="166"/>
      <c r="BK3359" s="166"/>
      <c r="BL3359" s="16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CJ3359" s="415"/>
      <c r="CK3359" s="415"/>
      <c r="CO3359" s="168"/>
    </row>
    <row r="3360" spans="32:93" s="162" customFormat="1" x14ac:dyDescent="0.25">
      <c r="AF3360" s="169"/>
      <c r="AG3360" s="169"/>
      <c r="AH3360" s="169"/>
      <c r="AI3360" s="169"/>
      <c r="AJ3360" s="169"/>
      <c r="AK3360" s="170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166"/>
      <c r="BC3360" s="166"/>
      <c r="BD3360" s="166"/>
      <c r="BE3360" s="6"/>
      <c r="BF3360" s="6"/>
      <c r="BG3360" s="6"/>
      <c r="BH3360" s="6"/>
      <c r="BI3360" s="6"/>
      <c r="BJ3360" s="166"/>
      <c r="BK3360" s="166"/>
      <c r="BL3360" s="16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CJ3360" s="415"/>
      <c r="CK3360" s="415"/>
      <c r="CO3360" s="168"/>
    </row>
    <row r="3361" spans="32:93" s="162" customFormat="1" x14ac:dyDescent="0.25">
      <c r="AF3361" s="169"/>
      <c r="AG3361" s="169"/>
      <c r="AH3361" s="169"/>
      <c r="AI3361" s="169"/>
      <c r="AJ3361" s="169"/>
      <c r="AK3361" s="170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166"/>
      <c r="BC3361" s="166"/>
      <c r="BD3361" s="166"/>
      <c r="BE3361" s="6"/>
      <c r="BF3361" s="6"/>
      <c r="BG3361" s="6"/>
      <c r="BH3361" s="6"/>
      <c r="BI3361" s="6"/>
      <c r="BJ3361" s="166"/>
      <c r="BK3361" s="166"/>
      <c r="BL3361" s="16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CJ3361" s="415"/>
      <c r="CK3361" s="415"/>
      <c r="CO3361" s="168"/>
    </row>
    <row r="3362" spans="32:93" s="162" customFormat="1" x14ac:dyDescent="0.25">
      <c r="AF3362" s="169"/>
      <c r="AG3362" s="169"/>
      <c r="AH3362" s="169"/>
      <c r="AI3362" s="169"/>
      <c r="AJ3362" s="169"/>
      <c r="AK3362" s="170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166"/>
      <c r="BC3362" s="166"/>
      <c r="BD3362" s="166"/>
      <c r="BE3362" s="6"/>
      <c r="BF3362" s="6"/>
      <c r="BG3362" s="6"/>
      <c r="BH3362" s="6"/>
      <c r="BI3362" s="6"/>
      <c r="BJ3362" s="166"/>
      <c r="BK3362" s="166"/>
      <c r="BL3362" s="16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CJ3362" s="415"/>
      <c r="CK3362" s="415"/>
      <c r="CO3362" s="168"/>
    </row>
    <row r="3363" spans="32:93" s="162" customFormat="1" x14ac:dyDescent="0.25">
      <c r="AF3363" s="169"/>
      <c r="AG3363" s="169"/>
      <c r="AH3363" s="169"/>
      <c r="AI3363" s="169"/>
      <c r="AJ3363" s="169"/>
      <c r="AK3363" s="170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166"/>
      <c r="BC3363" s="166"/>
      <c r="BD3363" s="166"/>
      <c r="BE3363" s="6"/>
      <c r="BF3363" s="6"/>
      <c r="BG3363" s="6"/>
      <c r="BH3363" s="6"/>
      <c r="BI3363" s="6"/>
      <c r="BJ3363" s="166"/>
      <c r="BK3363" s="166"/>
      <c r="BL3363" s="16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CJ3363" s="415"/>
      <c r="CK3363" s="415"/>
      <c r="CO3363" s="168"/>
    </row>
    <row r="3364" spans="32:93" s="162" customFormat="1" x14ac:dyDescent="0.25">
      <c r="AF3364" s="169"/>
      <c r="AG3364" s="169"/>
      <c r="AH3364" s="169"/>
      <c r="AI3364" s="169"/>
      <c r="AJ3364" s="169"/>
      <c r="AK3364" s="170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166"/>
      <c r="BC3364" s="166"/>
      <c r="BD3364" s="166"/>
      <c r="BE3364" s="6"/>
      <c r="BF3364" s="6"/>
      <c r="BG3364" s="6"/>
      <c r="BH3364" s="6"/>
      <c r="BI3364" s="6"/>
      <c r="BJ3364" s="166"/>
      <c r="BK3364" s="166"/>
      <c r="BL3364" s="16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CJ3364" s="415"/>
      <c r="CK3364" s="415"/>
      <c r="CO3364" s="168"/>
    </row>
    <row r="3365" spans="32:93" s="162" customFormat="1" x14ac:dyDescent="0.25">
      <c r="AF3365" s="169"/>
      <c r="AG3365" s="169"/>
      <c r="AH3365" s="169"/>
      <c r="AI3365" s="169"/>
      <c r="AJ3365" s="169"/>
      <c r="AK3365" s="170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166"/>
      <c r="BC3365" s="166"/>
      <c r="BD3365" s="166"/>
      <c r="BE3365" s="6"/>
      <c r="BF3365" s="6"/>
      <c r="BG3365" s="6"/>
      <c r="BH3365" s="6"/>
      <c r="BI3365" s="6"/>
      <c r="BJ3365" s="166"/>
      <c r="BK3365" s="166"/>
      <c r="BL3365" s="16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CJ3365" s="415"/>
      <c r="CK3365" s="415"/>
      <c r="CO3365" s="168"/>
    </row>
    <row r="3366" spans="32:93" s="162" customFormat="1" x14ac:dyDescent="0.25">
      <c r="AF3366" s="169"/>
      <c r="AG3366" s="169"/>
      <c r="AH3366" s="169"/>
      <c r="AI3366" s="169"/>
      <c r="AJ3366" s="169"/>
      <c r="AK3366" s="170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166"/>
      <c r="BC3366" s="166"/>
      <c r="BD3366" s="166"/>
      <c r="BE3366" s="6"/>
      <c r="BF3366" s="6"/>
      <c r="BG3366" s="6"/>
      <c r="BH3366" s="6"/>
      <c r="BI3366" s="6"/>
      <c r="BJ3366" s="166"/>
      <c r="BK3366" s="166"/>
      <c r="BL3366" s="16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CJ3366" s="415"/>
      <c r="CK3366" s="415"/>
      <c r="CO3366" s="168"/>
    </row>
    <row r="3367" spans="32:93" s="162" customFormat="1" x14ac:dyDescent="0.25">
      <c r="AF3367" s="169"/>
      <c r="AG3367" s="169"/>
      <c r="AH3367" s="169"/>
      <c r="AI3367" s="169"/>
      <c r="AJ3367" s="169"/>
      <c r="AK3367" s="170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166"/>
      <c r="BC3367" s="166"/>
      <c r="BD3367" s="166"/>
      <c r="BE3367" s="6"/>
      <c r="BF3367" s="6"/>
      <c r="BG3367" s="6"/>
      <c r="BH3367" s="6"/>
      <c r="BI3367" s="6"/>
      <c r="BJ3367" s="166"/>
      <c r="BK3367" s="166"/>
      <c r="BL3367" s="16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CJ3367" s="415"/>
      <c r="CK3367" s="415"/>
      <c r="CO3367" s="168"/>
    </row>
    <row r="3368" spans="32:93" s="162" customFormat="1" x14ac:dyDescent="0.25">
      <c r="AF3368" s="169"/>
      <c r="AG3368" s="169"/>
      <c r="AH3368" s="169"/>
      <c r="AI3368" s="169"/>
      <c r="AJ3368" s="169"/>
      <c r="AK3368" s="170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166"/>
      <c r="BC3368" s="166"/>
      <c r="BD3368" s="166"/>
      <c r="BE3368" s="6"/>
      <c r="BF3368" s="6"/>
      <c r="BG3368" s="6"/>
      <c r="BH3368" s="6"/>
      <c r="BI3368" s="6"/>
      <c r="BJ3368" s="166"/>
      <c r="BK3368" s="166"/>
      <c r="BL3368" s="16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CJ3368" s="415"/>
      <c r="CK3368" s="415"/>
      <c r="CO3368" s="168"/>
    </row>
    <row r="3369" spans="32:93" s="162" customFormat="1" x14ac:dyDescent="0.25">
      <c r="AF3369" s="169"/>
      <c r="AG3369" s="169"/>
      <c r="AH3369" s="169"/>
      <c r="AI3369" s="169"/>
      <c r="AJ3369" s="169"/>
      <c r="AK3369" s="170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166"/>
      <c r="BC3369" s="166"/>
      <c r="BD3369" s="166"/>
      <c r="BE3369" s="6"/>
      <c r="BF3369" s="6"/>
      <c r="BG3369" s="6"/>
      <c r="BH3369" s="6"/>
      <c r="BI3369" s="6"/>
      <c r="BJ3369" s="166"/>
      <c r="BK3369" s="166"/>
      <c r="BL3369" s="16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CJ3369" s="415"/>
      <c r="CK3369" s="415"/>
      <c r="CO3369" s="168"/>
    </row>
    <row r="3370" spans="32:93" s="162" customFormat="1" x14ac:dyDescent="0.25">
      <c r="AF3370" s="169"/>
      <c r="AG3370" s="169"/>
      <c r="AH3370" s="169"/>
      <c r="AI3370" s="169"/>
      <c r="AJ3370" s="169"/>
      <c r="AK3370" s="170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166"/>
      <c r="BC3370" s="166"/>
      <c r="BD3370" s="166"/>
      <c r="BE3370" s="6"/>
      <c r="BF3370" s="6"/>
      <c r="BG3370" s="6"/>
      <c r="BH3370" s="6"/>
      <c r="BI3370" s="6"/>
      <c r="BJ3370" s="166"/>
      <c r="BK3370" s="166"/>
      <c r="BL3370" s="16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CJ3370" s="415"/>
      <c r="CK3370" s="415"/>
      <c r="CO3370" s="168"/>
    </row>
    <row r="3371" spans="32:93" s="162" customFormat="1" x14ac:dyDescent="0.25">
      <c r="AF3371" s="169"/>
      <c r="AG3371" s="169"/>
      <c r="AH3371" s="169"/>
      <c r="AI3371" s="169"/>
      <c r="AJ3371" s="169"/>
      <c r="AK3371" s="170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166"/>
      <c r="BC3371" s="166"/>
      <c r="BD3371" s="166"/>
      <c r="BE3371" s="6"/>
      <c r="BF3371" s="6"/>
      <c r="BG3371" s="6"/>
      <c r="BH3371" s="6"/>
      <c r="BI3371" s="6"/>
      <c r="BJ3371" s="166"/>
      <c r="BK3371" s="166"/>
      <c r="BL3371" s="16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CJ3371" s="415"/>
      <c r="CK3371" s="415"/>
      <c r="CO3371" s="168"/>
    </row>
    <row r="3372" spans="32:93" s="162" customFormat="1" x14ac:dyDescent="0.25">
      <c r="AF3372" s="169"/>
      <c r="AG3372" s="169"/>
      <c r="AH3372" s="169"/>
      <c r="AI3372" s="169"/>
      <c r="AJ3372" s="169"/>
      <c r="AK3372" s="170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166"/>
      <c r="BC3372" s="166"/>
      <c r="BD3372" s="166"/>
      <c r="BE3372" s="6"/>
      <c r="BF3372" s="6"/>
      <c r="BG3372" s="6"/>
      <c r="BH3372" s="6"/>
      <c r="BI3372" s="6"/>
      <c r="BJ3372" s="166"/>
      <c r="BK3372" s="166"/>
      <c r="BL3372" s="16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CJ3372" s="415"/>
      <c r="CK3372" s="415"/>
      <c r="CO3372" s="168"/>
    </row>
    <row r="3373" spans="32:93" s="162" customFormat="1" x14ac:dyDescent="0.25">
      <c r="AF3373" s="169"/>
      <c r="AG3373" s="169"/>
      <c r="AH3373" s="169"/>
      <c r="AI3373" s="169"/>
      <c r="AJ3373" s="169"/>
      <c r="AK3373" s="170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166"/>
      <c r="BC3373" s="166"/>
      <c r="BD3373" s="166"/>
      <c r="BE3373" s="6"/>
      <c r="BF3373" s="6"/>
      <c r="BG3373" s="6"/>
      <c r="BH3373" s="6"/>
      <c r="BI3373" s="6"/>
      <c r="BJ3373" s="166"/>
      <c r="BK3373" s="166"/>
      <c r="BL3373" s="16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CJ3373" s="415"/>
      <c r="CK3373" s="415"/>
      <c r="CO3373" s="168"/>
    </row>
    <row r="3374" spans="32:93" s="162" customFormat="1" x14ac:dyDescent="0.25">
      <c r="AF3374" s="169"/>
      <c r="AG3374" s="169"/>
      <c r="AH3374" s="169"/>
      <c r="AI3374" s="169"/>
      <c r="AJ3374" s="169"/>
      <c r="AK3374" s="170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166"/>
      <c r="BC3374" s="166"/>
      <c r="BD3374" s="166"/>
      <c r="BE3374" s="6"/>
      <c r="BF3374" s="6"/>
      <c r="BG3374" s="6"/>
      <c r="BH3374" s="6"/>
      <c r="BI3374" s="6"/>
      <c r="BJ3374" s="166"/>
      <c r="BK3374" s="166"/>
      <c r="BL3374" s="16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CJ3374" s="415"/>
      <c r="CK3374" s="415"/>
      <c r="CO3374" s="168"/>
    </row>
    <row r="3375" spans="32:93" s="162" customFormat="1" x14ac:dyDescent="0.25">
      <c r="AF3375" s="169"/>
      <c r="AG3375" s="169"/>
      <c r="AH3375" s="169"/>
      <c r="AI3375" s="169"/>
      <c r="AJ3375" s="169"/>
      <c r="AK3375" s="170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166"/>
      <c r="BC3375" s="166"/>
      <c r="BD3375" s="166"/>
      <c r="BE3375" s="6"/>
      <c r="BF3375" s="6"/>
      <c r="BG3375" s="6"/>
      <c r="BH3375" s="6"/>
      <c r="BI3375" s="6"/>
      <c r="BJ3375" s="166"/>
      <c r="BK3375" s="166"/>
      <c r="BL3375" s="16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CJ3375" s="415"/>
      <c r="CK3375" s="415"/>
      <c r="CO3375" s="168"/>
    </row>
    <row r="3376" spans="32:93" s="162" customFormat="1" x14ac:dyDescent="0.25">
      <c r="AF3376" s="169"/>
      <c r="AG3376" s="169"/>
      <c r="AH3376" s="169"/>
      <c r="AI3376" s="169"/>
      <c r="AJ3376" s="169"/>
      <c r="AK3376" s="170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166"/>
      <c r="BC3376" s="166"/>
      <c r="BD3376" s="166"/>
      <c r="BE3376" s="6"/>
      <c r="BF3376" s="6"/>
      <c r="BG3376" s="6"/>
      <c r="BH3376" s="6"/>
      <c r="BI3376" s="6"/>
      <c r="BJ3376" s="166"/>
      <c r="BK3376" s="166"/>
      <c r="BL3376" s="16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CJ3376" s="415"/>
      <c r="CK3376" s="415"/>
      <c r="CO3376" s="168"/>
    </row>
    <row r="3377" spans="32:93" s="162" customFormat="1" x14ac:dyDescent="0.25">
      <c r="AF3377" s="169"/>
      <c r="AG3377" s="169"/>
      <c r="AH3377" s="169"/>
      <c r="AI3377" s="169"/>
      <c r="AJ3377" s="169"/>
      <c r="AK3377" s="170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166"/>
      <c r="BC3377" s="166"/>
      <c r="BD3377" s="166"/>
      <c r="BE3377" s="6"/>
      <c r="BF3377" s="6"/>
      <c r="BG3377" s="6"/>
      <c r="BH3377" s="6"/>
      <c r="BI3377" s="6"/>
      <c r="BJ3377" s="166"/>
      <c r="BK3377" s="166"/>
      <c r="BL3377" s="16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CJ3377" s="415"/>
      <c r="CK3377" s="415"/>
      <c r="CO3377" s="168"/>
    </row>
    <row r="3378" spans="32:93" s="162" customFormat="1" x14ac:dyDescent="0.25">
      <c r="AF3378" s="169"/>
      <c r="AG3378" s="169"/>
      <c r="AH3378" s="169"/>
      <c r="AI3378" s="169"/>
      <c r="AJ3378" s="169"/>
      <c r="AK3378" s="170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166"/>
      <c r="BC3378" s="166"/>
      <c r="BD3378" s="166"/>
      <c r="BE3378" s="6"/>
      <c r="BF3378" s="6"/>
      <c r="BG3378" s="6"/>
      <c r="BH3378" s="6"/>
      <c r="BI3378" s="6"/>
      <c r="BJ3378" s="166"/>
      <c r="BK3378" s="166"/>
      <c r="BL3378" s="16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CJ3378" s="415"/>
      <c r="CK3378" s="415"/>
      <c r="CO3378" s="168"/>
    </row>
    <row r="3379" spans="32:93" s="162" customFormat="1" x14ac:dyDescent="0.25">
      <c r="AF3379" s="169"/>
      <c r="AG3379" s="169"/>
      <c r="AH3379" s="169"/>
      <c r="AI3379" s="169"/>
      <c r="AJ3379" s="169"/>
      <c r="AK3379" s="170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166"/>
      <c r="BC3379" s="166"/>
      <c r="BD3379" s="166"/>
      <c r="BE3379" s="6"/>
      <c r="BF3379" s="6"/>
      <c r="BG3379" s="6"/>
      <c r="BH3379" s="6"/>
      <c r="BI3379" s="6"/>
      <c r="BJ3379" s="166"/>
      <c r="BK3379" s="166"/>
      <c r="BL3379" s="16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CJ3379" s="415"/>
      <c r="CK3379" s="415"/>
      <c r="CO3379" s="168"/>
    </row>
    <row r="3380" spans="32:93" s="162" customFormat="1" x14ac:dyDescent="0.25">
      <c r="AF3380" s="169"/>
      <c r="AG3380" s="169"/>
      <c r="AH3380" s="169"/>
      <c r="AI3380" s="169"/>
      <c r="AJ3380" s="169"/>
      <c r="AK3380" s="170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166"/>
      <c r="BC3380" s="166"/>
      <c r="BD3380" s="166"/>
      <c r="BE3380" s="6"/>
      <c r="BF3380" s="6"/>
      <c r="BG3380" s="6"/>
      <c r="BH3380" s="6"/>
      <c r="BI3380" s="6"/>
      <c r="BJ3380" s="166"/>
      <c r="BK3380" s="166"/>
      <c r="BL3380" s="16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CJ3380" s="415"/>
      <c r="CK3380" s="415"/>
      <c r="CO3380" s="168"/>
    </row>
    <row r="3381" spans="32:93" s="162" customFormat="1" x14ac:dyDescent="0.25">
      <c r="AF3381" s="169"/>
      <c r="AG3381" s="169"/>
      <c r="AH3381" s="169"/>
      <c r="AI3381" s="169"/>
      <c r="AJ3381" s="169"/>
      <c r="AK3381" s="170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166"/>
      <c r="BC3381" s="166"/>
      <c r="BD3381" s="166"/>
      <c r="BE3381" s="6"/>
      <c r="BF3381" s="6"/>
      <c r="BG3381" s="6"/>
      <c r="BH3381" s="6"/>
      <c r="BI3381" s="6"/>
      <c r="BJ3381" s="166"/>
      <c r="BK3381" s="166"/>
      <c r="BL3381" s="16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CJ3381" s="415"/>
      <c r="CK3381" s="415"/>
      <c r="CO3381" s="168"/>
    </row>
    <row r="3382" spans="32:93" s="162" customFormat="1" x14ac:dyDescent="0.25">
      <c r="AF3382" s="169"/>
      <c r="AG3382" s="169"/>
      <c r="AH3382" s="169"/>
      <c r="AI3382" s="169"/>
      <c r="AJ3382" s="169"/>
      <c r="AK3382" s="170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166"/>
      <c r="BC3382" s="166"/>
      <c r="BD3382" s="166"/>
      <c r="BE3382" s="6"/>
      <c r="BF3382" s="6"/>
      <c r="BG3382" s="6"/>
      <c r="BH3382" s="6"/>
      <c r="BI3382" s="6"/>
      <c r="BJ3382" s="166"/>
      <c r="BK3382" s="166"/>
      <c r="BL3382" s="16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CJ3382" s="415"/>
      <c r="CK3382" s="415"/>
      <c r="CO3382" s="168"/>
    </row>
    <row r="3383" spans="32:93" s="162" customFormat="1" x14ac:dyDescent="0.25">
      <c r="AF3383" s="169"/>
      <c r="AG3383" s="169"/>
      <c r="AH3383" s="169"/>
      <c r="AI3383" s="169"/>
      <c r="AJ3383" s="169"/>
      <c r="AK3383" s="170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166"/>
      <c r="BC3383" s="166"/>
      <c r="BD3383" s="166"/>
      <c r="BE3383" s="6"/>
      <c r="BF3383" s="6"/>
      <c r="BG3383" s="6"/>
      <c r="BH3383" s="6"/>
      <c r="BI3383" s="6"/>
      <c r="BJ3383" s="166"/>
      <c r="BK3383" s="166"/>
      <c r="BL3383" s="16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CJ3383" s="415"/>
      <c r="CK3383" s="415"/>
      <c r="CO3383" s="168"/>
    </row>
    <row r="3384" spans="32:93" s="162" customFormat="1" x14ac:dyDescent="0.25">
      <c r="AF3384" s="169"/>
      <c r="AG3384" s="169"/>
      <c r="AH3384" s="169"/>
      <c r="AI3384" s="169"/>
      <c r="AJ3384" s="169"/>
      <c r="AK3384" s="170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166"/>
      <c r="BC3384" s="166"/>
      <c r="BD3384" s="166"/>
      <c r="BE3384" s="6"/>
      <c r="BF3384" s="6"/>
      <c r="BG3384" s="6"/>
      <c r="BH3384" s="6"/>
      <c r="BI3384" s="6"/>
      <c r="BJ3384" s="166"/>
      <c r="BK3384" s="166"/>
      <c r="BL3384" s="16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CJ3384" s="415"/>
      <c r="CK3384" s="415"/>
      <c r="CO3384" s="168"/>
    </row>
    <row r="3385" spans="32:93" s="162" customFormat="1" x14ac:dyDescent="0.25">
      <c r="AF3385" s="169"/>
      <c r="AG3385" s="169"/>
      <c r="AH3385" s="169"/>
      <c r="AI3385" s="169"/>
      <c r="AJ3385" s="169"/>
      <c r="AK3385" s="170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166"/>
      <c r="BC3385" s="166"/>
      <c r="BD3385" s="166"/>
      <c r="BE3385" s="6"/>
      <c r="BF3385" s="6"/>
      <c r="BG3385" s="6"/>
      <c r="BH3385" s="6"/>
      <c r="BI3385" s="6"/>
      <c r="BJ3385" s="166"/>
      <c r="BK3385" s="166"/>
      <c r="BL3385" s="16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CJ3385" s="415"/>
      <c r="CK3385" s="415"/>
      <c r="CO3385" s="168"/>
    </row>
    <row r="3386" spans="32:93" s="162" customFormat="1" x14ac:dyDescent="0.25">
      <c r="AF3386" s="169"/>
      <c r="AG3386" s="169"/>
      <c r="AH3386" s="169"/>
      <c r="AI3386" s="169"/>
      <c r="AJ3386" s="169"/>
      <c r="AK3386" s="170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166"/>
      <c r="BC3386" s="166"/>
      <c r="BD3386" s="166"/>
      <c r="BE3386" s="6"/>
      <c r="BF3386" s="6"/>
      <c r="BG3386" s="6"/>
      <c r="BH3386" s="6"/>
      <c r="BI3386" s="6"/>
      <c r="BJ3386" s="166"/>
      <c r="BK3386" s="166"/>
      <c r="BL3386" s="16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CJ3386" s="415"/>
      <c r="CK3386" s="415"/>
      <c r="CO3386" s="168"/>
    </row>
    <row r="3387" spans="32:93" s="162" customFormat="1" x14ac:dyDescent="0.25">
      <c r="AF3387" s="169"/>
      <c r="AG3387" s="169"/>
      <c r="AH3387" s="169"/>
      <c r="AI3387" s="169"/>
      <c r="AJ3387" s="169"/>
      <c r="AK3387" s="170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166"/>
      <c r="BC3387" s="166"/>
      <c r="BD3387" s="166"/>
      <c r="BE3387" s="6"/>
      <c r="BF3387" s="6"/>
      <c r="BG3387" s="6"/>
      <c r="BH3387" s="6"/>
      <c r="BI3387" s="6"/>
      <c r="BJ3387" s="166"/>
      <c r="BK3387" s="166"/>
      <c r="BL3387" s="16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CJ3387" s="415"/>
      <c r="CK3387" s="415"/>
      <c r="CO3387" s="168"/>
    </row>
    <row r="3388" spans="32:93" s="162" customFormat="1" x14ac:dyDescent="0.25">
      <c r="AF3388" s="169"/>
      <c r="AG3388" s="169"/>
      <c r="AH3388" s="169"/>
      <c r="AI3388" s="169"/>
      <c r="AJ3388" s="169"/>
      <c r="AK3388" s="170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166"/>
      <c r="BC3388" s="166"/>
      <c r="BD3388" s="166"/>
      <c r="BE3388" s="6"/>
      <c r="BF3388" s="6"/>
      <c r="BG3388" s="6"/>
      <c r="BH3388" s="6"/>
      <c r="BI3388" s="6"/>
      <c r="BJ3388" s="166"/>
      <c r="BK3388" s="166"/>
      <c r="BL3388" s="16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CJ3388" s="415"/>
      <c r="CK3388" s="415"/>
      <c r="CO3388" s="168"/>
    </row>
    <row r="3389" spans="32:93" s="162" customFormat="1" x14ac:dyDescent="0.25">
      <c r="AF3389" s="169"/>
      <c r="AG3389" s="169"/>
      <c r="AH3389" s="169"/>
      <c r="AI3389" s="169"/>
      <c r="AJ3389" s="169"/>
      <c r="AK3389" s="170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166"/>
      <c r="BC3389" s="166"/>
      <c r="BD3389" s="166"/>
      <c r="BE3389" s="6"/>
      <c r="BF3389" s="6"/>
      <c r="BG3389" s="6"/>
      <c r="BH3389" s="6"/>
      <c r="BI3389" s="6"/>
      <c r="BJ3389" s="166"/>
      <c r="BK3389" s="166"/>
      <c r="BL3389" s="16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CJ3389" s="415"/>
      <c r="CK3389" s="415"/>
      <c r="CO3389" s="168"/>
    </row>
    <row r="3390" spans="32:93" s="162" customFormat="1" x14ac:dyDescent="0.25">
      <c r="AF3390" s="169"/>
      <c r="AG3390" s="169"/>
      <c r="AH3390" s="169"/>
      <c r="AI3390" s="169"/>
      <c r="AJ3390" s="169"/>
      <c r="AK3390" s="170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166"/>
      <c r="BC3390" s="166"/>
      <c r="BD3390" s="166"/>
      <c r="BE3390" s="6"/>
      <c r="BF3390" s="6"/>
      <c r="BG3390" s="6"/>
      <c r="BH3390" s="6"/>
      <c r="BI3390" s="6"/>
      <c r="BJ3390" s="166"/>
      <c r="BK3390" s="166"/>
      <c r="BL3390" s="16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CJ3390" s="415"/>
      <c r="CK3390" s="415"/>
      <c r="CO3390" s="168"/>
    </row>
    <row r="3391" spans="32:93" s="162" customFormat="1" x14ac:dyDescent="0.25">
      <c r="AF3391" s="169"/>
      <c r="AG3391" s="169"/>
      <c r="AH3391" s="169"/>
      <c r="AI3391" s="169"/>
      <c r="AJ3391" s="169"/>
      <c r="AK3391" s="170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166"/>
      <c r="BC3391" s="166"/>
      <c r="BD3391" s="166"/>
      <c r="BE3391" s="6"/>
      <c r="BF3391" s="6"/>
      <c r="BG3391" s="6"/>
      <c r="BH3391" s="6"/>
      <c r="BI3391" s="6"/>
      <c r="BJ3391" s="166"/>
      <c r="BK3391" s="166"/>
      <c r="BL3391" s="16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CJ3391" s="415"/>
      <c r="CK3391" s="415"/>
      <c r="CO3391" s="168"/>
    </row>
    <row r="3392" spans="32:93" s="162" customFormat="1" x14ac:dyDescent="0.25">
      <c r="AF3392" s="169"/>
      <c r="AG3392" s="169"/>
      <c r="AH3392" s="169"/>
      <c r="AI3392" s="169"/>
      <c r="AJ3392" s="169"/>
      <c r="AK3392" s="170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166"/>
      <c r="BC3392" s="166"/>
      <c r="BD3392" s="166"/>
      <c r="BE3392" s="6"/>
      <c r="BF3392" s="6"/>
      <c r="BG3392" s="6"/>
      <c r="BH3392" s="6"/>
      <c r="BI3392" s="6"/>
      <c r="BJ3392" s="166"/>
      <c r="BK3392" s="166"/>
      <c r="BL3392" s="16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CJ3392" s="415"/>
      <c r="CK3392" s="415"/>
      <c r="CO3392" s="168"/>
    </row>
    <row r="3393" spans="32:93" s="162" customFormat="1" x14ac:dyDescent="0.25">
      <c r="AF3393" s="169"/>
      <c r="AG3393" s="169"/>
      <c r="AH3393" s="169"/>
      <c r="AI3393" s="169"/>
      <c r="AJ3393" s="169"/>
      <c r="AK3393" s="170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166"/>
      <c r="BC3393" s="166"/>
      <c r="BD3393" s="166"/>
      <c r="BE3393" s="6"/>
      <c r="BF3393" s="6"/>
      <c r="BG3393" s="6"/>
      <c r="BH3393" s="6"/>
      <c r="BI3393" s="6"/>
      <c r="BJ3393" s="166"/>
      <c r="BK3393" s="166"/>
      <c r="BL3393" s="16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CJ3393" s="415"/>
      <c r="CK3393" s="415"/>
      <c r="CO3393" s="168"/>
    </row>
    <row r="3394" spans="32:93" s="162" customFormat="1" x14ac:dyDescent="0.25">
      <c r="AF3394" s="169"/>
      <c r="AG3394" s="169"/>
      <c r="AH3394" s="169"/>
      <c r="AI3394" s="169"/>
      <c r="AJ3394" s="169"/>
      <c r="AK3394" s="170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166"/>
      <c r="BC3394" s="166"/>
      <c r="BD3394" s="166"/>
      <c r="BE3394" s="6"/>
      <c r="BF3394" s="6"/>
      <c r="BG3394" s="6"/>
      <c r="BH3394" s="6"/>
      <c r="BI3394" s="6"/>
      <c r="BJ3394" s="166"/>
      <c r="BK3394" s="166"/>
      <c r="BL3394" s="16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CJ3394" s="415"/>
      <c r="CK3394" s="415"/>
      <c r="CO3394" s="168"/>
    </row>
    <row r="3395" spans="32:93" s="162" customFormat="1" x14ac:dyDescent="0.25">
      <c r="AF3395" s="169"/>
      <c r="AG3395" s="169"/>
      <c r="AH3395" s="169"/>
      <c r="AI3395" s="169"/>
      <c r="AJ3395" s="169"/>
      <c r="AK3395" s="170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166"/>
      <c r="BC3395" s="166"/>
      <c r="BD3395" s="166"/>
      <c r="BE3395" s="6"/>
      <c r="BF3395" s="6"/>
      <c r="BG3395" s="6"/>
      <c r="BH3395" s="6"/>
      <c r="BI3395" s="6"/>
      <c r="BJ3395" s="166"/>
      <c r="BK3395" s="166"/>
      <c r="BL3395" s="16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CJ3395" s="415"/>
      <c r="CK3395" s="415"/>
      <c r="CO3395" s="168"/>
    </row>
    <row r="3396" spans="32:93" s="162" customFormat="1" x14ac:dyDescent="0.25">
      <c r="AF3396" s="169"/>
      <c r="AG3396" s="169"/>
      <c r="AH3396" s="169"/>
      <c r="AI3396" s="169"/>
      <c r="AJ3396" s="169"/>
      <c r="AK3396" s="170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166"/>
      <c r="BC3396" s="166"/>
      <c r="BD3396" s="166"/>
      <c r="BE3396" s="6"/>
      <c r="BF3396" s="6"/>
      <c r="BG3396" s="6"/>
      <c r="BH3396" s="6"/>
      <c r="BI3396" s="6"/>
      <c r="BJ3396" s="166"/>
      <c r="BK3396" s="166"/>
      <c r="BL3396" s="16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CJ3396" s="415"/>
      <c r="CK3396" s="415"/>
      <c r="CO3396" s="168"/>
    </row>
    <row r="3397" spans="32:93" s="162" customFormat="1" x14ac:dyDescent="0.25">
      <c r="AF3397" s="169"/>
      <c r="AG3397" s="169"/>
      <c r="AH3397" s="169"/>
      <c r="AI3397" s="169"/>
      <c r="AJ3397" s="169"/>
      <c r="AK3397" s="170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166"/>
      <c r="BC3397" s="166"/>
      <c r="BD3397" s="166"/>
      <c r="BE3397" s="6"/>
      <c r="BF3397" s="6"/>
      <c r="BG3397" s="6"/>
      <c r="BH3397" s="6"/>
      <c r="BI3397" s="6"/>
      <c r="BJ3397" s="166"/>
      <c r="BK3397" s="166"/>
      <c r="BL3397" s="16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CJ3397" s="415"/>
      <c r="CK3397" s="415"/>
      <c r="CO3397" s="168"/>
    </row>
    <row r="3398" spans="32:93" s="162" customFormat="1" x14ac:dyDescent="0.25">
      <c r="AF3398" s="169"/>
      <c r="AG3398" s="169"/>
      <c r="AH3398" s="169"/>
      <c r="AI3398" s="169"/>
      <c r="AJ3398" s="169"/>
      <c r="AK3398" s="170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166"/>
      <c r="BC3398" s="166"/>
      <c r="BD3398" s="166"/>
      <c r="BE3398" s="6"/>
      <c r="BF3398" s="6"/>
      <c r="BG3398" s="6"/>
      <c r="BH3398" s="6"/>
      <c r="BI3398" s="6"/>
      <c r="BJ3398" s="166"/>
      <c r="BK3398" s="166"/>
      <c r="BL3398" s="16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CJ3398" s="415"/>
      <c r="CK3398" s="415"/>
      <c r="CO3398" s="168"/>
    </row>
    <row r="3399" spans="32:93" s="162" customFormat="1" x14ac:dyDescent="0.25">
      <c r="AF3399" s="169"/>
      <c r="AG3399" s="169"/>
      <c r="AH3399" s="169"/>
      <c r="AI3399" s="169"/>
      <c r="AJ3399" s="169"/>
      <c r="AK3399" s="170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166"/>
      <c r="BC3399" s="166"/>
      <c r="BD3399" s="166"/>
      <c r="BE3399" s="6"/>
      <c r="BF3399" s="6"/>
      <c r="BG3399" s="6"/>
      <c r="BH3399" s="6"/>
      <c r="BI3399" s="6"/>
      <c r="BJ3399" s="166"/>
      <c r="BK3399" s="166"/>
      <c r="BL3399" s="16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CJ3399" s="415"/>
      <c r="CK3399" s="415"/>
      <c r="CO3399" s="168"/>
    </row>
    <row r="3400" spans="32:93" s="162" customFormat="1" x14ac:dyDescent="0.25">
      <c r="AF3400" s="169"/>
      <c r="AG3400" s="169"/>
      <c r="AH3400" s="169"/>
      <c r="AI3400" s="169"/>
      <c r="AJ3400" s="169"/>
      <c r="AK3400" s="170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166"/>
      <c r="BC3400" s="166"/>
      <c r="BD3400" s="166"/>
      <c r="BE3400" s="6"/>
      <c r="BF3400" s="6"/>
      <c r="BG3400" s="6"/>
      <c r="BH3400" s="6"/>
      <c r="BI3400" s="6"/>
      <c r="BJ3400" s="166"/>
      <c r="BK3400" s="166"/>
      <c r="BL3400" s="16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CJ3400" s="415"/>
      <c r="CK3400" s="415"/>
      <c r="CO3400" s="168"/>
    </row>
    <row r="3401" spans="32:93" s="162" customFormat="1" x14ac:dyDescent="0.25">
      <c r="AF3401" s="169"/>
      <c r="AG3401" s="169"/>
      <c r="AH3401" s="169"/>
      <c r="AI3401" s="169"/>
      <c r="AJ3401" s="169"/>
      <c r="AK3401" s="170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166"/>
      <c r="BC3401" s="166"/>
      <c r="BD3401" s="166"/>
      <c r="BE3401" s="6"/>
      <c r="BF3401" s="6"/>
      <c r="BG3401" s="6"/>
      <c r="BH3401" s="6"/>
      <c r="BI3401" s="6"/>
      <c r="BJ3401" s="166"/>
      <c r="BK3401" s="166"/>
      <c r="BL3401" s="16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CJ3401" s="415"/>
      <c r="CK3401" s="415"/>
      <c r="CO3401" s="168"/>
    </row>
    <row r="3402" spans="32:93" s="162" customFormat="1" x14ac:dyDescent="0.25">
      <c r="AF3402" s="169"/>
      <c r="AG3402" s="169"/>
      <c r="AH3402" s="169"/>
      <c r="AI3402" s="169"/>
      <c r="AJ3402" s="169"/>
      <c r="AK3402" s="170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166"/>
      <c r="BC3402" s="166"/>
      <c r="BD3402" s="166"/>
      <c r="BE3402" s="6"/>
      <c r="BF3402" s="6"/>
      <c r="BG3402" s="6"/>
      <c r="BH3402" s="6"/>
      <c r="BI3402" s="6"/>
      <c r="BJ3402" s="166"/>
      <c r="BK3402" s="166"/>
      <c r="BL3402" s="16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CJ3402" s="415"/>
      <c r="CK3402" s="415"/>
      <c r="CO3402" s="168"/>
    </row>
    <row r="3403" spans="32:93" s="162" customFormat="1" x14ac:dyDescent="0.25">
      <c r="AF3403" s="169"/>
      <c r="AG3403" s="169"/>
      <c r="AH3403" s="169"/>
      <c r="AI3403" s="169"/>
      <c r="AJ3403" s="169"/>
      <c r="AK3403" s="170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166"/>
      <c r="BC3403" s="166"/>
      <c r="BD3403" s="166"/>
      <c r="BE3403" s="6"/>
      <c r="BF3403" s="6"/>
      <c r="BG3403" s="6"/>
      <c r="BH3403" s="6"/>
      <c r="BI3403" s="6"/>
      <c r="BJ3403" s="166"/>
      <c r="BK3403" s="166"/>
      <c r="BL3403" s="16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CJ3403" s="415"/>
      <c r="CK3403" s="415"/>
      <c r="CO3403" s="168"/>
    </row>
    <row r="3404" spans="32:93" s="162" customFormat="1" x14ac:dyDescent="0.25">
      <c r="AF3404" s="169"/>
      <c r="AG3404" s="169"/>
      <c r="AH3404" s="169"/>
      <c r="AI3404" s="169"/>
      <c r="AJ3404" s="169"/>
      <c r="AK3404" s="170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166"/>
      <c r="BC3404" s="166"/>
      <c r="BD3404" s="166"/>
      <c r="BE3404" s="6"/>
      <c r="BF3404" s="6"/>
      <c r="BG3404" s="6"/>
      <c r="BH3404" s="6"/>
      <c r="BI3404" s="6"/>
      <c r="BJ3404" s="166"/>
      <c r="BK3404" s="166"/>
      <c r="BL3404" s="16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CJ3404" s="415"/>
      <c r="CK3404" s="415"/>
      <c r="CO3404" s="168"/>
    </row>
    <row r="3405" spans="32:93" s="162" customFormat="1" x14ac:dyDescent="0.25">
      <c r="AF3405" s="169"/>
      <c r="AG3405" s="169"/>
      <c r="AH3405" s="169"/>
      <c r="AI3405" s="169"/>
      <c r="AJ3405" s="169"/>
      <c r="AK3405" s="170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166"/>
      <c r="BC3405" s="166"/>
      <c r="BD3405" s="166"/>
      <c r="BE3405" s="6"/>
      <c r="BF3405" s="6"/>
      <c r="BG3405" s="6"/>
      <c r="BH3405" s="6"/>
      <c r="BI3405" s="6"/>
      <c r="BJ3405" s="166"/>
      <c r="BK3405" s="166"/>
      <c r="BL3405" s="16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CJ3405" s="415"/>
      <c r="CK3405" s="415"/>
      <c r="CO3405" s="168"/>
    </row>
    <row r="3406" spans="32:93" s="162" customFormat="1" x14ac:dyDescent="0.25">
      <c r="AF3406" s="169"/>
      <c r="AG3406" s="169"/>
      <c r="AH3406" s="169"/>
      <c r="AI3406" s="169"/>
      <c r="AJ3406" s="169"/>
      <c r="AK3406" s="170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166"/>
      <c r="BC3406" s="166"/>
      <c r="BD3406" s="166"/>
      <c r="BE3406" s="6"/>
      <c r="BF3406" s="6"/>
      <c r="BG3406" s="6"/>
      <c r="BH3406" s="6"/>
      <c r="BI3406" s="6"/>
      <c r="BJ3406" s="166"/>
      <c r="BK3406" s="166"/>
      <c r="BL3406" s="16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CJ3406" s="415"/>
      <c r="CK3406" s="415"/>
      <c r="CO3406" s="168"/>
    </row>
    <row r="3407" spans="32:93" s="162" customFormat="1" x14ac:dyDescent="0.25">
      <c r="AF3407" s="169"/>
      <c r="AG3407" s="169"/>
      <c r="AH3407" s="169"/>
      <c r="AI3407" s="169"/>
      <c r="AJ3407" s="169"/>
      <c r="AK3407" s="170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166"/>
      <c r="BC3407" s="166"/>
      <c r="BD3407" s="166"/>
      <c r="BE3407" s="6"/>
      <c r="BF3407" s="6"/>
      <c r="BG3407" s="6"/>
      <c r="BH3407" s="6"/>
      <c r="BI3407" s="6"/>
      <c r="BJ3407" s="166"/>
      <c r="BK3407" s="166"/>
      <c r="BL3407" s="16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CJ3407" s="415"/>
      <c r="CK3407" s="415"/>
      <c r="CO3407" s="168"/>
    </row>
    <row r="3408" spans="32:93" s="162" customFormat="1" x14ac:dyDescent="0.25">
      <c r="AF3408" s="169"/>
      <c r="AG3408" s="169"/>
      <c r="AH3408" s="169"/>
      <c r="AI3408" s="169"/>
      <c r="AJ3408" s="169"/>
      <c r="AK3408" s="170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166"/>
      <c r="BC3408" s="166"/>
      <c r="BD3408" s="166"/>
      <c r="BE3408" s="6"/>
      <c r="BF3408" s="6"/>
      <c r="BG3408" s="6"/>
      <c r="BH3408" s="6"/>
      <c r="BI3408" s="6"/>
      <c r="BJ3408" s="166"/>
      <c r="BK3408" s="166"/>
      <c r="BL3408" s="16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CJ3408" s="415"/>
      <c r="CK3408" s="415"/>
      <c r="CO3408" s="168"/>
    </row>
    <row r="3409" spans="32:93" s="162" customFormat="1" x14ac:dyDescent="0.25">
      <c r="AF3409" s="169"/>
      <c r="AG3409" s="169"/>
      <c r="AH3409" s="169"/>
      <c r="AI3409" s="169"/>
      <c r="AJ3409" s="169"/>
      <c r="AK3409" s="170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166"/>
      <c r="BC3409" s="166"/>
      <c r="BD3409" s="166"/>
      <c r="BE3409" s="6"/>
      <c r="BF3409" s="6"/>
      <c r="BG3409" s="6"/>
      <c r="BH3409" s="6"/>
      <c r="BI3409" s="6"/>
      <c r="BJ3409" s="166"/>
      <c r="BK3409" s="166"/>
      <c r="BL3409" s="16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CJ3409" s="415"/>
      <c r="CK3409" s="415"/>
      <c r="CO3409" s="168"/>
    </row>
    <row r="3410" spans="32:93" s="162" customFormat="1" x14ac:dyDescent="0.25">
      <c r="AF3410" s="169"/>
      <c r="AG3410" s="169"/>
      <c r="AH3410" s="169"/>
      <c r="AI3410" s="169"/>
      <c r="AJ3410" s="169"/>
      <c r="AK3410" s="170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166"/>
      <c r="BC3410" s="166"/>
      <c r="BD3410" s="166"/>
      <c r="BE3410" s="6"/>
      <c r="BF3410" s="6"/>
      <c r="BG3410" s="6"/>
      <c r="BH3410" s="6"/>
      <c r="BI3410" s="6"/>
      <c r="BJ3410" s="166"/>
      <c r="BK3410" s="166"/>
      <c r="BL3410" s="16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CJ3410" s="415"/>
      <c r="CK3410" s="415"/>
      <c r="CO3410" s="168"/>
    </row>
    <row r="3411" spans="32:93" s="162" customFormat="1" x14ac:dyDescent="0.25">
      <c r="AF3411" s="169"/>
      <c r="AG3411" s="169"/>
      <c r="AH3411" s="169"/>
      <c r="AI3411" s="169"/>
      <c r="AJ3411" s="169"/>
      <c r="AK3411" s="170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166"/>
      <c r="BC3411" s="166"/>
      <c r="BD3411" s="166"/>
      <c r="BE3411" s="6"/>
      <c r="BF3411" s="6"/>
      <c r="BG3411" s="6"/>
      <c r="BH3411" s="6"/>
      <c r="BI3411" s="6"/>
      <c r="BJ3411" s="166"/>
      <c r="BK3411" s="166"/>
      <c r="BL3411" s="16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CJ3411" s="415"/>
      <c r="CK3411" s="415"/>
      <c r="CO3411" s="168"/>
    </row>
    <row r="3412" spans="32:93" s="162" customFormat="1" x14ac:dyDescent="0.25">
      <c r="AF3412" s="169"/>
      <c r="AG3412" s="169"/>
      <c r="AH3412" s="169"/>
      <c r="AI3412" s="169"/>
      <c r="AJ3412" s="169"/>
      <c r="AK3412" s="170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166"/>
      <c r="BC3412" s="166"/>
      <c r="BD3412" s="166"/>
      <c r="BE3412" s="6"/>
      <c r="BF3412" s="6"/>
      <c r="BG3412" s="6"/>
      <c r="BH3412" s="6"/>
      <c r="BI3412" s="6"/>
      <c r="BJ3412" s="166"/>
      <c r="BK3412" s="166"/>
      <c r="BL3412" s="16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CJ3412" s="415"/>
      <c r="CK3412" s="415"/>
      <c r="CO3412" s="168"/>
    </row>
    <row r="3413" spans="32:93" s="162" customFormat="1" x14ac:dyDescent="0.25">
      <c r="AF3413" s="169"/>
      <c r="AG3413" s="169"/>
      <c r="AH3413" s="169"/>
      <c r="AI3413" s="169"/>
      <c r="AJ3413" s="169"/>
      <c r="AK3413" s="170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166"/>
      <c r="BC3413" s="166"/>
      <c r="BD3413" s="166"/>
      <c r="BE3413" s="6"/>
      <c r="BF3413" s="6"/>
      <c r="BG3413" s="6"/>
      <c r="BH3413" s="6"/>
      <c r="BI3413" s="6"/>
      <c r="BJ3413" s="166"/>
      <c r="BK3413" s="166"/>
      <c r="BL3413" s="16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CJ3413" s="415"/>
      <c r="CK3413" s="415"/>
      <c r="CO3413" s="168"/>
    </row>
    <row r="3414" spans="32:93" s="162" customFormat="1" x14ac:dyDescent="0.25">
      <c r="AF3414" s="169"/>
      <c r="AG3414" s="169"/>
      <c r="AH3414" s="169"/>
      <c r="AI3414" s="169"/>
      <c r="AJ3414" s="169"/>
      <c r="AK3414" s="170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166"/>
      <c r="BC3414" s="166"/>
      <c r="BD3414" s="166"/>
      <c r="BE3414" s="6"/>
      <c r="BF3414" s="6"/>
      <c r="BG3414" s="6"/>
      <c r="BH3414" s="6"/>
      <c r="BI3414" s="6"/>
      <c r="BJ3414" s="166"/>
      <c r="BK3414" s="166"/>
      <c r="BL3414" s="16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CJ3414" s="415"/>
      <c r="CK3414" s="415"/>
      <c r="CO3414" s="168"/>
    </row>
    <row r="3415" spans="32:93" s="162" customFormat="1" x14ac:dyDescent="0.25">
      <c r="AF3415" s="169"/>
      <c r="AG3415" s="169"/>
      <c r="AH3415" s="169"/>
      <c r="AI3415" s="169"/>
      <c r="AJ3415" s="169"/>
      <c r="AK3415" s="170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166"/>
      <c r="BC3415" s="166"/>
      <c r="BD3415" s="166"/>
      <c r="BE3415" s="6"/>
      <c r="BF3415" s="6"/>
      <c r="BG3415" s="6"/>
      <c r="BH3415" s="6"/>
      <c r="BI3415" s="6"/>
      <c r="BJ3415" s="166"/>
      <c r="BK3415" s="166"/>
      <c r="BL3415" s="16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CJ3415" s="415"/>
      <c r="CK3415" s="415"/>
      <c r="CO3415" s="168"/>
    </row>
    <row r="3416" spans="32:93" s="162" customFormat="1" x14ac:dyDescent="0.25">
      <c r="AF3416" s="169"/>
      <c r="AG3416" s="169"/>
      <c r="AH3416" s="169"/>
      <c r="AI3416" s="169"/>
      <c r="AJ3416" s="169"/>
      <c r="AK3416" s="170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166"/>
      <c r="BC3416" s="166"/>
      <c r="BD3416" s="166"/>
      <c r="BE3416" s="6"/>
      <c r="BF3416" s="6"/>
      <c r="BG3416" s="6"/>
      <c r="BH3416" s="6"/>
      <c r="BI3416" s="6"/>
      <c r="BJ3416" s="166"/>
      <c r="BK3416" s="166"/>
      <c r="BL3416" s="16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CJ3416" s="415"/>
      <c r="CK3416" s="415"/>
      <c r="CO3416" s="168"/>
    </row>
    <row r="3417" spans="32:93" s="162" customFormat="1" x14ac:dyDescent="0.25">
      <c r="AF3417" s="169"/>
      <c r="AG3417" s="169"/>
      <c r="AH3417" s="169"/>
      <c r="AI3417" s="169"/>
      <c r="AJ3417" s="169"/>
      <c r="AK3417" s="170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166"/>
      <c r="BC3417" s="166"/>
      <c r="BD3417" s="166"/>
      <c r="BE3417" s="6"/>
      <c r="BF3417" s="6"/>
      <c r="BG3417" s="6"/>
      <c r="BH3417" s="6"/>
      <c r="BI3417" s="6"/>
      <c r="BJ3417" s="166"/>
      <c r="BK3417" s="166"/>
      <c r="BL3417" s="16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CJ3417" s="415"/>
      <c r="CK3417" s="415"/>
      <c r="CO3417" s="168"/>
    </row>
    <row r="3418" spans="32:93" s="162" customFormat="1" x14ac:dyDescent="0.25">
      <c r="AF3418" s="169"/>
      <c r="AG3418" s="169"/>
      <c r="AH3418" s="169"/>
      <c r="AI3418" s="169"/>
      <c r="AJ3418" s="169"/>
      <c r="AK3418" s="170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166"/>
      <c r="BC3418" s="166"/>
      <c r="BD3418" s="166"/>
      <c r="BE3418" s="6"/>
      <c r="BF3418" s="6"/>
      <c r="BG3418" s="6"/>
      <c r="BH3418" s="6"/>
      <c r="BI3418" s="6"/>
      <c r="BJ3418" s="166"/>
      <c r="BK3418" s="166"/>
      <c r="BL3418" s="16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CJ3418" s="415"/>
      <c r="CK3418" s="415"/>
      <c r="CO3418" s="168"/>
    </row>
    <row r="3419" spans="32:93" s="162" customFormat="1" x14ac:dyDescent="0.25">
      <c r="AF3419" s="169"/>
      <c r="AG3419" s="169"/>
      <c r="AH3419" s="169"/>
      <c r="AI3419" s="169"/>
      <c r="AJ3419" s="169"/>
      <c r="AK3419" s="170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166"/>
      <c r="BC3419" s="166"/>
      <c r="BD3419" s="166"/>
      <c r="BE3419" s="6"/>
      <c r="BF3419" s="6"/>
      <c r="BG3419" s="6"/>
      <c r="BH3419" s="6"/>
      <c r="BI3419" s="6"/>
      <c r="BJ3419" s="166"/>
      <c r="BK3419" s="166"/>
      <c r="BL3419" s="16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CJ3419" s="415"/>
      <c r="CK3419" s="415"/>
      <c r="CO3419" s="168"/>
    </row>
    <row r="3420" spans="32:93" s="162" customFormat="1" x14ac:dyDescent="0.25">
      <c r="AF3420" s="169"/>
      <c r="AG3420" s="169"/>
      <c r="AH3420" s="169"/>
      <c r="AI3420" s="169"/>
      <c r="AJ3420" s="169"/>
      <c r="AK3420" s="170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166"/>
      <c r="BC3420" s="166"/>
      <c r="BD3420" s="166"/>
      <c r="BE3420" s="6"/>
      <c r="BF3420" s="6"/>
      <c r="BG3420" s="6"/>
      <c r="BH3420" s="6"/>
      <c r="BI3420" s="6"/>
      <c r="BJ3420" s="166"/>
      <c r="BK3420" s="166"/>
      <c r="BL3420" s="16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CJ3420" s="415"/>
      <c r="CK3420" s="415"/>
      <c r="CO3420" s="168"/>
    </row>
    <row r="3421" spans="32:93" s="162" customFormat="1" x14ac:dyDescent="0.25">
      <c r="AF3421" s="169"/>
      <c r="AG3421" s="169"/>
      <c r="AH3421" s="169"/>
      <c r="AI3421" s="169"/>
      <c r="AJ3421" s="169"/>
      <c r="AK3421" s="170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166"/>
      <c r="BC3421" s="166"/>
      <c r="BD3421" s="166"/>
      <c r="BE3421" s="6"/>
      <c r="BF3421" s="6"/>
      <c r="BG3421" s="6"/>
      <c r="BH3421" s="6"/>
      <c r="BI3421" s="6"/>
      <c r="BJ3421" s="166"/>
      <c r="BK3421" s="166"/>
      <c r="BL3421" s="16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CJ3421" s="415"/>
      <c r="CK3421" s="415"/>
      <c r="CO3421" s="168"/>
    </row>
    <row r="3422" spans="32:93" s="162" customFormat="1" x14ac:dyDescent="0.25">
      <c r="AF3422" s="169"/>
      <c r="AG3422" s="169"/>
      <c r="AH3422" s="169"/>
      <c r="AI3422" s="169"/>
      <c r="AJ3422" s="169"/>
      <c r="AK3422" s="170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166"/>
      <c r="BC3422" s="166"/>
      <c r="BD3422" s="166"/>
      <c r="BE3422" s="6"/>
      <c r="BF3422" s="6"/>
      <c r="BG3422" s="6"/>
      <c r="BH3422" s="6"/>
      <c r="BI3422" s="6"/>
      <c r="BJ3422" s="166"/>
      <c r="BK3422" s="166"/>
      <c r="BL3422" s="16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CJ3422" s="415"/>
      <c r="CK3422" s="415"/>
      <c r="CO3422" s="168"/>
    </row>
    <row r="3423" spans="32:93" s="162" customFormat="1" x14ac:dyDescent="0.25">
      <c r="AF3423" s="169"/>
      <c r="AG3423" s="169"/>
      <c r="AH3423" s="169"/>
      <c r="AI3423" s="169"/>
      <c r="AJ3423" s="169"/>
      <c r="AK3423" s="170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166"/>
      <c r="BC3423" s="166"/>
      <c r="BD3423" s="166"/>
      <c r="BE3423" s="6"/>
      <c r="BF3423" s="6"/>
      <c r="BG3423" s="6"/>
      <c r="BH3423" s="6"/>
      <c r="BI3423" s="6"/>
      <c r="BJ3423" s="166"/>
      <c r="BK3423" s="166"/>
      <c r="BL3423" s="16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CJ3423" s="415"/>
      <c r="CK3423" s="415"/>
      <c r="CO3423" s="168"/>
    </row>
    <row r="3424" spans="32:93" s="162" customFormat="1" x14ac:dyDescent="0.25">
      <c r="AF3424" s="169"/>
      <c r="AG3424" s="169"/>
      <c r="AH3424" s="169"/>
      <c r="AI3424" s="169"/>
      <c r="AJ3424" s="169"/>
      <c r="AK3424" s="170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166"/>
      <c r="BC3424" s="166"/>
      <c r="BD3424" s="166"/>
      <c r="BE3424" s="6"/>
      <c r="BF3424" s="6"/>
      <c r="BG3424" s="6"/>
      <c r="BH3424" s="6"/>
      <c r="BI3424" s="6"/>
      <c r="BJ3424" s="166"/>
      <c r="BK3424" s="166"/>
      <c r="BL3424" s="16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CJ3424" s="415"/>
      <c r="CK3424" s="415"/>
      <c r="CO3424" s="168"/>
    </row>
    <row r="3425" spans="32:93" s="162" customFormat="1" x14ac:dyDescent="0.25">
      <c r="AF3425" s="169"/>
      <c r="AG3425" s="169"/>
      <c r="AH3425" s="169"/>
      <c r="AI3425" s="169"/>
      <c r="AJ3425" s="169"/>
      <c r="AK3425" s="170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166"/>
      <c r="BC3425" s="166"/>
      <c r="BD3425" s="166"/>
      <c r="BE3425" s="6"/>
      <c r="BF3425" s="6"/>
      <c r="BG3425" s="6"/>
      <c r="BH3425" s="6"/>
      <c r="BI3425" s="6"/>
      <c r="BJ3425" s="166"/>
      <c r="BK3425" s="166"/>
      <c r="BL3425" s="16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CJ3425" s="415"/>
      <c r="CK3425" s="415"/>
      <c r="CO3425" s="168"/>
    </row>
    <row r="3426" spans="32:93" s="162" customFormat="1" x14ac:dyDescent="0.25">
      <c r="AF3426" s="169"/>
      <c r="AG3426" s="169"/>
      <c r="AH3426" s="169"/>
      <c r="AI3426" s="169"/>
      <c r="AJ3426" s="169"/>
      <c r="AK3426" s="170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166"/>
      <c r="BC3426" s="166"/>
      <c r="BD3426" s="166"/>
      <c r="BE3426" s="6"/>
      <c r="BF3426" s="6"/>
      <c r="BG3426" s="6"/>
      <c r="BH3426" s="6"/>
      <c r="BI3426" s="6"/>
      <c r="BJ3426" s="166"/>
      <c r="BK3426" s="166"/>
      <c r="BL3426" s="16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CJ3426" s="415"/>
      <c r="CK3426" s="415"/>
      <c r="CO3426" s="168"/>
    </row>
    <row r="3427" spans="32:93" s="162" customFormat="1" x14ac:dyDescent="0.25">
      <c r="AF3427" s="169"/>
      <c r="AG3427" s="169"/>
      <c r="AH3427" s="169"/>
      <c r="AI3427" s="169"/>
      <c r="AJ3427" s="169"/>
      <c r="AK3427" s="170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166"/>
      <c r="BC3427" s="166"/>
      <c r="BD3427" s="166"/>
      <c r="BE3427" s="6"/>
      <c r="BF3427" s="6"/>
      <c r="BG3427" s="6"/>
      <c r="BH3427" s="6"/>
      <c r="BI3427" s="6"/>
      <c r="BJ3427" s="166"/>
      <c r="BK3427" s="166"/>
      <c r="BL3427" s="16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CJ3427" s="415"/>
      <c r="CK3427" s="415"/>
      <c r="CO3427" s="168"/>
    </row>
    <row r="3428" spans="32:93" s="162" customFormat="1" x14ac:dyDescent="0.25">
      <c r="AF3428" s="169"/>
      <c r="AG3428" s="169"/>
      <c r="AH3428" s="169"/>
      <c r="AI3428" s="169"/>
      <c r="AJ3428" s="169"/>
      <c r="AK3428" s="170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166"/>
      <c r="BC3428" s="166"/>
      <c r="BD3428" s="166"/>
      <c r="BE3428" s="6"/>
      <c r="BF3428" s="6"/>
      <c r="BG3428" s="6"/>
      <c r="BH3428" s="6"/>
      <c r="BI3428" s="6"/>
      <c r="BJ3428" s="166"/>
      <c r="BK3428" s="166"/>
      <c r="BL3428" s="16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CJ3428" s="415"/>
      <c r="CK3428" s="415"/>
      <c r="CO3428" s="168"/>
    </row>
    <row r="3429" spans="32:93" s="162" customFormat="1" x14ac:dyDescent="0.25">
      <c r="AF3429" s="169"/>
      <c r="AG3429" s="169"/>
      <c r="AH3429" s="169"/>
      <c r="AI3429" s="169"/>
      <c r="AJ3429" s="169"/>
      <c r="AK3429" s="170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166"/>
      <c r="BC3429" s="166"/>
      <c r="BD3429" s="166"/>
      <c r="BE3429" s="6"/>
      <c r="BF3429" s="6"/>
      <c r="BG3429" s="6"/>
      <c r="BH3429" s="6"/>
      <c r="BI3429" s="6"/>
      <c r="BJ3429" s="166"/>
      <c r="BK3429" s="166"/>
      <c r="BL3429" s="16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CJ3429" s="415"/>
      <c r="CK3429" s="415"/>
      <c r="CO3429" s="168"/>
    </row>
    <row r="3430" spans="32:93" s="162" customFormat="1" x14ac:dyDescent="0.25">
      <c r="AF3430" s="169"/>
      <c r="AG3430" s="169"/>
      <c r="AH3430" s="169"/>
      <c r="AI3430" s="169"/>
      <c r="AJ3430" s="169"/>
      <c r="AK3430" s="170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166"/>
      <c r="BC3430" s="166"/>
      <c r="BD3430" s="166"/>
      <c r="BE3430" s="6"/>
      <c r="BF3430" s="6"/>
      <c r="BG3430" s="6"/>
      <c r="BH3430" s="6"/>
      <c r="BI3430" s="6"/>
      <c r="BJ3430" s="166"/>
      <c r="BK3430" s="166"/>
      <c r="BL3430" s="16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CJ3430" s="415"/>
      <c r="CK3430" s="415"/>
      <c r="CO3430" s="168"/>
    </row>
    <row r="3431" spans="32:93" s="162" customFormat="1" x14ac:dyDescent="0.25">
      <c r="AF3431" s="169"/>
      <c r="AG3431" s="169"/>
      <c r="AH3431" s="169"/>
      <c r="AI3431" s="169"/>
      <c r="AJ3431" s="169"/>
      <c r="AK3431" s="170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166"/>
      <c r="BC3431" s="166"/>
      <c r="BD3431" s="166"/>
      <c r="BE3431" s="6"/>
      <c r="BF3431" s="6"/>
      <c r="BG3431" s="6"/>
      <c r="BH3431" s="6"/>
      <c r="BI3431" s="6"/>
      <c r="BJ3431" s="166"/>
      <c r="BK3431" s="166"/>
      <c r="BL3431" s="16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CJ3431" s="415"/>
      <c r="CK3431" s="415"/>
      <c r="CO3431" s="168"/>
    </row>
    <row r="3432" spans="32:93" s="162" customFormat="1" x14ac:dyDescent="0.25">
      <c r="AF3432" s="169"/>
      <c r="AG3432" s="169"/>
      <c r="AH3432" s="169"/>
      <c r="AI3432" s="169"/>
      <c r="AJ3432" s="169"/>
      <c r="AK3432" s="170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166"/>
      <c r="BC3432" s="166"/>
      <c r="BD3432" s="166"/>
      <c r="BE3432" s="6"/>
      <c r="BF3432" s="6"/>
      <c r="BG3432" s="6"/>
      <c r="BH3432" s="6"/>
      <c r="BI3432" s="6"/>
      <c r="BJ3432" s="166"/>
      <c r="BK3432" s="166"/>
      <c r="BL3432" s="16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CJ3432" s="415"/>
      <c r="CK3432" s="415"/>
      <c r="CO3432" s="168"/>
    </row>
    <row r="3433" spans="32:93" s="162" customFormat="1" x14ac:dyDescent="0.25">
      <c r="AF3433" s="169"/>
      <c r="AG3433" s="169"/>
      <c r="AH3433" s="169"/>
      <c r="AI3433" s="169"/>
      <c r="AJ3433" s="169"/>
      <c r="AK3433" s="170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166"/>
      <c r="BC3433" s="166"/>
      <c r="BD3433" s="166"/>
      <c r="BE3433" s="6"/>
      <c r="BF3433" s="6"/>
      <c r="BG3433" s="6"/>
      <c r="BH3433" s="6"/>
      <c r="BI3433" s="6"/>
      <c r="BJ3433" s="166"/>
      <c r="BK3433" s="166"/>
      <c r="BL3433" s="16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CJ3433" s="415"/>
      <c r="CK3433" s="415"/>
      <c r="CO3433" s="168"/>
    </row>
    <row r="3434" spans="32:93" s="162" customFormat="1" x14ac:dyDescent="0.25">
      <c r="AF3434" s="169"/>
      <c r="AG3434" s="169"/>
      <c r="AH3434" s="169"/>
      <c r="AI3434" s="169"/>
      <c r="AJ3434" s="169"/>
      <c r="AK3434" s="170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166"/>
      <c r="BC3434" s="166"/>
      <c r="BD3434" s="166"/>
      <c r="BE3434" s="6"/>
      <c r="BF3434" s="6"/>
      <c r="BG3434" s="6"/>
      <c r="BH3434" s="6"/>
      <c r="BI3434" s="6"/>
      <c r="BJ3434" s="166"/>
      <c r="BK3434" s="166"/>
      <c r="BL3434" s="16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CJ3434" s="415"/>
      <c r="CK3434" s="415"/>
      <c r="CO3434" s="168"/>
    </row>
    <row r="3435" spans="32:93" s="162" customFormat="1" x14ac:dyDescent="0.25">
      <c r="AF3435" s="169"/>
      <c r="AG3435" s="169"/>
      <c r="AH3435" s="169"/>
      <c r="AI3435" s="169"/>
      <c r="AJ3435" s="169"/>
      <c r="AK3435" s="170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166"/>
      <c r="BC3435" s="166"/>
      <c r="BD3435" s="166"/>
      <c r="BE3435" s="6"/>
      <c r="BF3435" s="6"/>
      <c r="BG3435" s="6"/>
      <c r="BH3435" s="6"/>
      <c r="BI3435" s="6"/>
      <c r="BJ3435" s="166"/>
      <c r="BK3435" s="166"/>
      <c r="BL3435" s="16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CJ3435" s="415"/>
      <c r="CK3435" s="415"/>
      <c r="CO3435" s="168"/>
    </row>
    <row r="3436" spans="32:93" s="162" customFormat="1" x14ac:dyDescent="0.25">
      <c r="AF3436" s="169"/>
      <c r="AG3436" s="169"/>
      <c r="AH3436" s="169"/>
      <c r="AI3436" s="169"/>
      <c r="AJ3436" s="169"/>
      <c r="AK3436" s="170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166"/>
      <c r="BC3436" s="166"/>
      <c r="BD3436" s="166"/>
      <c r="BE3436" s="6"/>
      <c r="BF3436" s="6"/>
      <c r="BG3436" s="6"/>
      <c r="BH3436" s="6"/>
      <c r="BI3436" s="6"/>
      <c r="BJ3436" s="166"/>
      <c r="BK3436" s="166"/>
      <c r="BL3436" s="16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CJ3436" s="415"/>
      <c r="CK3436" s="415"/>
      <c r="CO3436" s="168"/>
    </row>
    <row r="3437" spans="32:93" s="162" customFormat="1" x14ac:dyDescent="0.25">
      <c r="AF3437" s="169"/>
      <c r="AG3437" s="169"/>
      <c r="AH3437" s="169"/>
      <c r="AI3437" s="169"/>
      <c r="AJ3437" s="169"/>
      <c r="AK3437" s="170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166"/>
      <c r="BC3437" s="166"/>
      <c r="BD3437" s="166"/>
      <c r="BE3437" s="6"/>
      <c r="BF3437" s="6"/>
      <c r="BG3437" s="6"/>
      <c r="BH3437" s="6"/>
      <c r="BI3437" s="6"/>
      <c r="BJ3437" s="166"/>
      <c r="BK3437" s="166"/>
      <c r="BL3437" s="16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CJ3437" s="415"/>
      <c r="CK3437" s="415"/>
      <c r="CO3437" s="168"/>
    </row>
    <row r="3438" spans="32:93" s="162" customFormat="1" x14ac:dyDescent="0.25">
      <c r="AF3438" s="169"/>
      <c r="AG3438" s="169"/>
      <c r="AH3438" s="169"/>
      <c r="AI3438" s="169"/>
      <c r="AJ3438" s="169"/>
      <c r="AK3438" s="170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166"/>
      <c r="BC3438" s="166"/>
      <c r="BD3438" s="166"/>
      <c r="BE3438" s="6"/>
      <c r="BF3438" s="6"/>
      <c r="BG3438" s="6"/>
      <c r="BH3438" s="6"/>
      <c r="BI3438" s="6"/>
      <c r="BJ3438" s="166"/>
      <c r="BK3438" s="166"/>
      <c r="BL3438" s="16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CJ3438" s="415"/>
      <c r="CK3438" s="415"/>
      <c r="CO3438" s="168"/>
    </row>
    <row r="3439" spans="32:93" s="162" customFormat="1" x14ac:dyDescent="0.25">
      <c r="AF3439" s="169"/>
      <c r="AG3439" s="169"/>
      <c r="AH3439" s="169"/>
      <c r="AI3439" s="169"/>
      <c r="AJ3439" s="169"/>
      <c r="AK3439" s="170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166"/>
      <c r="BC3439" s="166"/>
      <c r="BD3439" s="166"/>
      <c r="BE3439" s="6"/>
      <c r="BF3439" s="6"/>
      <c r="BG3439" s="6"/>
      <c r="BH3439" s="6"/>
      <c r="BI3439" s="6"/>
      <c r="BJ3439" s="166"/>
      <c r="BK3439" s="166"/>
      <c r="BL3439" s="16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CJ3439" s="415"/>
      <c r="CK3439" s="415"/>
      <c r="CO3439" s="168"/>
    </row>
    <row r="3440" spans="32:93" s="162" customFormat="1" x14ac:dyDescent="0.25">
      <c r="AF3440" s="169"/>
      <c r="AG3440" s="169"/>
      <c r="AH3440" s="169"/>
      <c r="AI3440" s="169"/>
      <c r="AJ3440" s="169"/>
      <c r="AK3440" s="170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166"/>
      <c r="BC3440" s="166"/>
      <c r="BD3440" s="166"/>
      <c r="BE3440" s="6"/>
      <c r="BF3440" s="6"/>
      <c r="BG3440" s="6"/>
      <c r="BH3440" s="6"/>
      <c r="BI3440" s="6"/>
      <c r="BJ3440" s="166"/>
      <c r="BK3440" s="166"/>
      <c r="BL3440" s="16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CJ3440" s="415"/>
      <c r="CK3440" s="415"/>
      <c r="CO3440" s="168"/>
    </row>
    <row r="3441" spans="32:93" s="162" customFormat="1" x14ac:dyDescent="0.25">
      <c r="AF3441" s="169"/>
      <c r="AG3441" s="169"/>
      <c r="AH3441" s="169"/>
      <c r="AI3441" s="169"/>
      <c r="AJ3441" s="169"/>
      <c r="AK3441" s="170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166"/>
      <c r="BC3441" s="166"/>
      <c r="BD3441" s="166"/>
      <c r="BE3441" s="6"/>
      <c r="BF3441" s="6"/>
      <c r="BG3441" s="6"/>
      <c r="BH3441" s="6"/>
      <c r="BI3441" s="6"/>
      <c r="BJ3441" s="166"/>
      <c r="BK3441" s="166"/>
      <c r="BL3441" s="16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CJ3441" s="415"/>
      <c r="CK3441" s="415"/>
      <c r="CO3441" s="168"/>
    </row>
    <row r="3442" spans="32:93" s="162" customFormat="1" x14ac:dyDescent="0.25">
      <c r="AF3442" s="169"/>
      <c r="AG3442" s="169"/>
      <c r="AH3442" s="169"/>
      <c r="AI3442" s="169"/>
      <c r="AJ3442" s="169"/>
      <c r="AK3442" s="170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166"/>
      <c r="BC3442" s="166"/>
      <c r="BD3442" s="166"/>
      <c r="BE3442" s="6"/>
      <c r="BF3442" s="6"/>
      <c r="BG3442" s="6"/>
      <c r="BH3442" s="6"/>
      <c r="BI3442" s="6"/>
      <c r="BJ3442" s="166"/>
      <c r="BK3442" s="166"/>
      <c r="BL3442" s="16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CJ3442" s="415"/>
      <c r="CK3442" s="415"/>
      <c r="CO3442" s="168"/>
    </row>
    <row r="3443" spans="32:93" s="162" customFormat="1" x14ac:dyDescent="0.25">
      <c r="AF3443" s="169"/>
      <c r="AG3443" s="169"/>
      <c r="AH3443" s="169"/>
      <c r="AI3443" s="169"/>
      <c r="AJ3443" s="169"/>
      <c r="AK3443" s="170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166"/>
      <c r="BC3443" s="166"/>
      <c r="BD3443" s="166"/>
      <c r="BE3443" s="6"/>
      <c r="BF3443" s="6"/>
      <c r="BG3443" s="6"/>
      <c r="BH3443" s="6"/>
      <c r="BI3443" s="6"/>
      <c r="BJ3443" s="166"/>
      <c r="BK3443" s="166"/>
      <c r="BL3443" s="16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CJ3443" s="415"/>
      <c r="CK3443" s="415"/>
      <c r="CO3443" s="168"/>
    </row>
    <row r="3444" spans="32:93" s="162" customFormat="1" x14ac:dyDescent="0.25">
      <c r="AF3444" s="169"/>
      <c r="AG3444" s="169"/>
      <c r="AH3444" s="169"/>
      <c r="AI3444" s="169"/>
      <c r="AJ3444" s="169"/>
      <c r="AK3444" s="170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166"/>
      <c r="BC3444" s="166"/>
      <c r="BD3444" s="166"/>
      <c r="BE3444" s="6"/>
      <c r="BF3444" s="6"/>
      <c r="BG3444" s="6"/>
      <c r="BH3444" s="6"/>
      <c r="BI3444" s="6"/>
      <c r="BJ3444" s="166"/>
      <c r="BK3444" s="166"/>
      <c r="BL3444" s="16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CJ3444" s="415"/>
      <c r="CK3444" s="415"/>
      <c r="CO3444" s="168"/>
    </row>
    <row r="3445" spans="32:93" s="162" customFormat="1" x14ac:dyDescent="0.25">
      <c r="AF3445" s="169"/>
      <c r="AG3445" s="169"/>
      <c r="AH3445" s="169"/>
      <c r="AI3445" s="169"/>
      <c r="AJ3445" s="169"/>
      <c r="AK3445" s="170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166"/>
      <c r="BC3445" s="166"/>
      <c r="BD3445" s="166"/>
      <c r="BE3445" s="6"/>
      <c r="BF3445" s="6"/>
      <c r="BG3445" s="6"/>
      <c r="BH3445" s="6"/>
      <c r="BI3445" s="6"/>
      <c r="BJ3445" s="166"/>
      <c r="BK3445" s="166"/>
      <c r="BL3445" s="16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CJ3445" s="415"/>
      <c r="CK3445" s="415"/>
      <c r="CO3445" s="168"/>
    </row>
    <row r="3446" spans="32:93" s="162" customFormat="1" x14ac:dyDescent="0.25">
      <c r="AF3446" s="169"/>
      <c r="AG3446" s="169"/>
      <c r="AH3446" s="169"/>
      <c r="AI3446" s="169"/>
      <c r="AJ3446" s="169"/>
      <c r="AK3446" s="170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166"/>
      <c r="BC3446" s="166"/>
      <c r="BD3446" s="166"/>
      <c r="BE3446" s="6"/>
      <c r="BF3446" s="6"/>
      <c r="BG3446" s="6"/>
      <c r="BH3446" s="6"/>
      <c r="BI3446" s="6"/>
      <c r="BJ3446" s="166"/>
      <c r="BK3446" s="166"/>
      <c r="BL3446" s="16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CJ3446" s="415"/>
      <c r="CK3446" s="415"/>
      <c r="CO3446" s="168"/>
    </row>
    <row r="3447" spans="32:93" s="162" customFormat="1" x14ac:dyDescent="0.25">
      <c r="AF3447" s="169"/>
      <c r="AG3447" s="169"/>
      <c r="AH3447" s="169"/>
      <c r="AI3447" s="169"/>
      <c r="AJ3447" s="169"/>
      <c r="AK3447" s="170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166"/>
      <c r="BC3447" s="166"/>
      <c r="BD3447" s="166"/>
      <c r="BE3447" s="6"/>
      <c r="BF3447" s="6"/>
      <c r="BG3447" s="6"/>
      <c r="BH3447" s="6"/>
      <c r="BI3447" s="6"/>
      <c r="BJ3447" s="166"/>
      <c r="BK3447" s="166"/>
      <c r="BL3447" s="16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CJ3447" s="415"/>
      <c r="CK3447" s="415"/>
      <c r="CO3447" s="168"/>
    </row>
    <row r="3448" spans="32:93" s="162" customFormat="1" x14ac:dyDescent="0.25">
      <c r="AF3448" s="169"/>
      <c r="AG3448" s="169"/>
      <c r="AH3448" s="169"/>
      <c r="AI3448" s="169"/>
      <c r="AJ3448" s="169"/>
      <c r="AK3448" s="170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166"/>
      <c r="BC3448" s="166"/>
      <c r="BD3448" s="166"/>
      <c r="BE3448" s="6"/>
      <c r="BF3448" s="6"/>
      <c r="BG3448" s="6"/>
      <c r="BH3448" s="6"/>
      <c r="BI3448" s="6"/>
      <c r="BJ3448" s="166"/>
      <c r="BK3448" s="166"/>
      <c r="BL3448" s="16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CJ3448" s="415"/>
      <c r="CK3448" s="415"/>
      <c r="CO3448" s="168"/>
    </row>
    <row r="3449" spans="32:93" s="162" customFormat="1" x14ac:dyDescent="0.25">
      <c r="AF3449" s="169"/>
      <c r="AG3449" s="169"/>
      <c r="AH3449" s="169"/>
      <c r="AI3449" s="169"/>
      <c r="AJ3449" s="169"/>
      <c r="AK3449" s="170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166"/>
      <c r="BC3449" s="166"/>
      <c r="BD3449" s="166"/>
      <c r="BE3449" s="6"/>
      <c r="BF3449" s="6"/>
      <c r="BG3449" s="6"/>
      <c r="BH3449" s="6"/>
      <c r="BI3449" s="6"/>
      <c r="BJ3449" s="166"/>
      <c r="BK3449" s="166"/>
      <c r="BL3449" s="16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CJ3449" s="415"/>
      <c r="CK3449" s="415"/>
      <c r="CO3449" s="168"/>
    </row>
    <row r="3450" spans="32:93" s="162" customFormat="1" x14ac:dyDescent="0.25">
      <c r="AF3450" s="169"/>
      <c r="AG3450" s="169"/>
      <c r="AH3450" s="169"/>
      <c r="AI3450" s="169"/>
      <c r="AJ3450" s="169"/>
      <c r="AK3450" s="170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166"/>
      <c r="BC3450" s="166"/>
      <c r="BD3450" s="166"/>
      <c r="BE3450" s="6"/>
      <c r="BF3450" s="6"/>
      <c r="BG3450" s="6"/>
      <c r="BH3450" s="6"/>
      <c r="BI3450" s="6"/>
      <c r="BJ3450" s="166"/>
      <c r="BK3450" s="166"/>
      <c r="BL3450" s="16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CJ3450" s="415"/>
      <c r="CK3450" s="415"/>
      <c r="CO3450" s="168"/>
    </row>
    <row r="3451" spans="32:93" s="162" customFormat="1" x14ac:dyDescent="0.25">
      <c r="AF3451" s="169"/>
      <c r="AG3451" s="169"/>
      <c r="AH3451" s="169"/>
      <c r="AI3451" s="169"/>
      <c r="AJ3451" s="169"/>
      <c r="AK3451" s="170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166"/>
      <c r="BC3451" s="166"/>
      <c r="BD3451" s="166"/>
      <c r="BE3451" s="6"/>
      <c r="BF3451" s="6"/>
      <c r="BG3451" s="6"/>
      <c r="BH3451" s="6"/>
      <c r="BI3451" s="6"/>
      <c r="BJ3451" s="166"/>
      <c r="BK3451" s="166"/>
      <c r="BL3451" s="16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CJ3451" s="415"/>
      <c r="CK3451" s="415"/>
      <c r="CO3451" s="168"/>
    </row>
    <row r="3452" spans="32:93" s="162" customFormat="1" x14ac:dyDescent="0.25">
      <c r="AF3452" s="169"/>
      <c r="AG3452" s="169"/>
      <c r="AH3452" s="169"/>
      <c r="AI3452" s="169"/>
      <c r="AJ3452" s="169"/>
      <c r="AK3452" s="170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166"/>
      <c r="BC3452" s="166"/>
      <c r="BD3452" s="166"/>
      <c r="BE3452" s="6"/>
      <c r="BF3452" s="6"/>
      <c r="BG3452" s="6"/>
      <c r="BH3452" s="6"/>
      <c r="BI3452" s="6"/>
      <c r="BJ3452" s="166"/>
      <c r="BK3452" s="166"/>
      <c r="BL3452" s="16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CJ3452" s="415"/>
      <c r="CK3452" s="415"/>
      <c r="CO3452" s="168"/>
    </row>
    <row r="3453" spans="32:93" s="162" customFormat="1" x14ac:dyDescent="0.25">
      <c r="AF3453" s="169"/>
      <c r="AG3453" s="169"/>
      <c r="AH3453" s="169"/>
      <c r="AI3453" s="169"/>
      <c r="AJ3453" s="169"/>
      <c r="AK3453" s="170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166"/>
      <c r="BC3453" s="166"/>
      <c r="BD3453" s="166"/>
      <c r="BE3453" s="6"/>
      <c r="BF3453" s="6"/>
      <c r="BG3453" s="6"/>
      <c r="BH3453" s="6"/>
      <c r="BI3453" s="6"/>
      <c r="BJ3453" s="166"/>
      <c r="BK3453" s="166"/>
      <c r="BL3453" s="16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CJ3453" s="415"/>
      <c r="CK3453" s="415"/>
      <c r="CO3453" s="168"/>
    </row>
    <row r="3454" spans="32:93" s="162" customFormat="1" x14ac:dyDescent="0.25">
      <c r="AF3454" s="169"/>
      <c r="AG3454" s="169"/>
      <c r="AH3454" s="169"/>
      <c r="AI3454" s="169"/>
      <c r="AJ3454" s="169"/>
      <c r="AK3454" s="170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166"/>
      <c r="BC3454" s="166"/>
      <c r="BD3454" s="166"/>
      <c r="BE3454" s="6"/>
      <c r="BF3454" s="6"/>
      <c r="BG3454" s="6"/>
      <c r="BH3454" s="6"/>
      <c r="BI3454" s="6"/>
      <c r="BJ3454" s="166"/>
      <c r="BK3454" s="166"/>
      <c r="BL3454" s="16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CJ3454" s="415"/>
      <c r="CK3454" s="415"/>
      <c r="CO3454" s="168"/>
    </row>
    <row r="3455" spans="32:93" s="162" customFormat="1" x14ac:dyDescent="0.25">
      <c r="AF3455" s="169"/>
      <c r="AG3455" s="169"/>
      <c r="AH3455" s="169"/>
      <c r="AI3455" s="169"/>
      <c r="AJ3455" s="169"/>
      <c r="AK3455" s="170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166"/>
      <c r="BC3455" s="166"/>
      <c r="BD3455" s="166"/>
      <c r="BE3455" s="6"/>
      <c r="BF3455" s="6"/>
      <c r="BG3455" s="6"/>
      <c r="BH3455" s="6"/>
      <c r="BI3455" s="6"/>
      <c r="BJ3455" s="166"/>
      <c r="BK3455" s="166"/>
      <c r="BL3455" s="16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CJ3455" s="415"/>
      <c r="CK3455" s="415"/>
      <c r="CO3455" s="168"/>
    </row>
    <row r="3456" spans="32:93" s="162" customFormat="1" x14ac:dyDescent="0.25">
      <c r="AF3456" s="169"/>
      <c r="AG3456" s="169"/>
      <c r="AH3456" s="169"/>
      <c r="AI3456" s="169"/>
      <c r="AJ3456" s="169"/>
      <c r="AK3456" s="170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166"/>
      <c r="BC3456" s="166"/>
      <c r="BD3456" s="166"/>
      <c r="BE3456" s="6"/>
      <c r="BF3456" s="6"/>
      <c r="BG3456" s="6"/>
      <c r="BH3456" s="6"/>
      <c r="BI3456" s="6"/>
      <c r="BJ3456" s="166"/>
      <c r="BK3456" s="166"/>
      <c r="BL3456" s="16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CJ3456" s="415"/>
      <c r="CK3456" s="415"/>
      <c r="CO3456" s="168"/>
    </row>
    <row r="3457" spans="32:93" s="162" customFormat="1" x14ac:dyDescent="0.25">
      <c r="AF3457" s="169"/>
      <c r="AG3457" s="169"/>
      <c r="AH3457" s="169"/>
      <c r="AI3457" s="169"/>
      <c r="AJ3457" s="169"/>
      <c r="AK3457" s="170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166"/>
      <c r="BC3457" s="166"/>
      <c r="BD3457" s="166"/>
      <c r="BE3457" s="6"/>
      <c r="BF3457" s="6"/>
      <c r="BG3457" s="6"/>
      <c r="BH3457" s="6"/>
      <c r="BI3457" s="6"/>
      <c r="BJ3457" s="166"/>
      <c r="BK3457" s="166"/>
      <c r="BL3457" s="16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CJ3457" s="415"/>
      <c r="CK3457" s="415"/>
      <c r="CO3457" s="168"/>
    </row>
    <row r="3458" spans="32:93" s="162" customFormat="1" x14ac:dyDescent="0.25">
      <c r="AF3458" s="169"/>
      <c r="AG3458" s="169"/>
      <c r="AH3458" s="169"/>
      <c r="AI3458" s="169"/>
      <c r="AJ3458" s="169"/>
      <c r="AK3458" s="170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166"/>
      <c r="BC3458" s="166"/>
      <c r="BD3458" s="166"/>
      <c r="BE3458" s="6"/>
      <c r="BF3458" s="6"/>
      <c r="BG3458" s="6"/>
      <c r="BH3458" s="6"/>
      <c r="BI3458" s="6"/>
      <c r="BJ3458" s="166"/>
      <c r="BK3458" s="166"/>
      <c r="BL3458" s="16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CJ3458" s="415"/>
      <c r="CK3458" s="415"/>
      <c r="CO3458" s="168"/>
    </row>
    <row r="3459" spans="32:93" s="162" customFormat="1" x14ac:dyDescent="0.25">
      <c r="AF3459" s="169"/>
      <c r="AG3459" s="169"/>
      <c r="AH3459" s="169"/>
      <c r="AI3459" s="169"/>
      <c r="AJ3459" s="169"/>
      <c r="AK3459" s="170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166"/>
      <c r="BC3459" s="166"/>
      <c r="BD3459" s="166"/>
      <c r="BE3459" s="6"/>
      <c r="BF3459" s="6"/>
      <c r="BG3459" s="6"/>
      <c r="BH3459" s="6"/>
      <c r="BI3459" s="6"/>
      <c r="BJ3459" s="166"/>
      <c r="BK3459" s="166"/>
      <c r="BL3459" s="16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CJ3459" s="415"/>
      <c r="CK3459" s="415"/>
      <c r="CO3459" s="168"/>
    </row>
    <row r="3460" spans="32:93" s="162" customFormat="1" x14ac:dyDescent="0.25">
      <c r="AF3460" s="169"/>
      <c r="AG3460" s="169"/>
      <c r="AH3460" s="169"/>
      <c r="AI3460" s="169"/>
      <c r="AJ3460" s="169"/>
      <c r="AK3460" s="170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166"/>
      <c r="BC3460" s="166"/>
      <c r="BD3460" s="166"/>
      <c r="BE3460" s="6"/>
      <c r="BF3460" s="6"/>
      <c r="BG3460" s="6"/>
      <c r="BH3460" s="6"/>
      <c r="BI3460" s="6"/>
      <c r="BJ3460" s="166"/>
      <c r="BK3460" s="166"/>
      <c r="BL3460" s="16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CJ3460" s="415"/>
      <c r="CK3460" s="415"/>
      <c r="CO3460" s="168"/>
    </row>
    <row r="3461" spans="32:93" s="162" customFormat="1" x14ac:dyDescent="0.25">
      <c r="AF3461" s="169"/>
      <c r="AG3461" s="169"/>
      <c r="AH3461" s="169"/>
      <c r="AI3461" s="169"/>
      <c r="AJ3461" s="169"/>
      <c r="AK3461" s="170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166"/>
      <c r="BC3461" s="166"/>
      <c r="BD3461" s="166"/>
      <c r="BE3461" s="6"/>
      <c r="BF3461" s="6"/>
      <c r="BG3461" s="6"/>
      <c r="BH3461" s="6"/>
      <c r="BI3461" s="6"/>
      <c r="BJ3461" s="166"/>
      <c r="BK3461" s="166"/>
      <c r="BL3461" s="16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CJ3461" s="415"/>
      <c r="CK3461" s="415"/>
      <c r="CO3461" s="168"/>
    </row>
    <row r="3462" spans="32:93" s="162" customFormat="1" x14ac:dyDescent="0.25">
      <c r="AF3462" s="169"/>
      <c r="AG3462" s="169"/>
      <c r="AH3462" s="169"/>
      <c r="AI3462" s="169"/>
      <c r="AJ3462" s="169"/>
      <c r="AK3462" s="170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166"/>
      <c r="BC3462" s="166"/>
      <c r="BD3462" s="166"/>
      <c r="BE3462" s="6"/>
      <c r="BF3462" s="6"/>
      <c r="BG3462" s="6"/>
      <c r="BH3462" s="6"/>
      <c r="BI3462" s="6"/>
      <c r="BJ3462" s="166"/>
      <c r="BK3462" s="166"/>
      <c r="BL3462" s="16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CJ3462" s="415"/>
      <c r="CK3462" s="415"/>
      <c r="CO3462" s="168"/>
    </row>
    <row r="3463" spans="32:93" s="162" customFormat="1" x14ac:dyDescent="0.25">
      <c r="AF3463" s="169"/>
      <c r="AG3463" s="169"/>
      <c r="AH3463" s="169"/>
      <c r="AI3463" s="169"/>
      <c r="AJ3463" s="169"/>
      <c r="AK3463" s="170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166"/>
      <c r="BC3463" s="166"/>
      <c r="BD3463" s="166"/>
      <c r="BE3463" s="6"/>
      <c r="BF3463" s="6"/>
      <c r="BG3463" s="6"/>
      <c r="BH3463" s="6"/>
      <c r="BI3463" s="6"/>
      <c r="BJ3463" s="166"/>
      <c r="BK3463" s="166"/>
      <c r="BL3463" s="16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CJ3463" s="415"/>
      <c r="CK3463" s="415"/>
      <c r="CO3463" s="168"/>
    </row>
    <row r="3464" spans="32:93" s="162" customFormat="1" x14ac:dyDescent="0.25">
      <c r="AF3464" s="169"/>
      <c r="AG3464" s="169"/>
      <c r="AH3464" s="169"/>
      <c r="AI3464" s="169"/>
      <c r="AJ3464" s="169"/>
      <c r="AK3464" s="170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166"/>
      <c r="BC3464" s="166"/>
      <c r="BD3464" s="166"/>
      <c r="BE3464" s="6"/>
      <c r="BF3464" s="6"/>
      <c r="BG3464" s="6"/>
      <c r="BH3464" s="6"/>
      <c r="BI3464" s="6"/>
      <c r="BJ3464" s="166"/>
      <c r="BK3464" s="166"/>
      <c r="BL3464" s="16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CJ3464" s="415"/>
      <c r="CK3464" s="415"/>
      <c r="CO3464" s="168"/>
    </row>
    <row r="3465" spans="32:93" s="162" customFormat="1" x14ac:dyDescent="0.25">
      <c r="AF3465" s="169"/>
      <c r="AG3465" s="169"/>
      <c r="AH3465" s="169"/>
      <c r="AI3465" s="169"/>
      <c r="AJ3465" s="169"/>
      <c r="AK3465" s="170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166"/>
      <c r="BC3465" s="166"/>
      <c r="BD3465" s="166"/>
      <c r="BE3465" s="6"/>
      <c r="BF3465" s="6"/>
      <c r="BG3465" s="6"/>
      <c r="BH3465" s="6"/>
      <c r="BI3465" s="6"/>
      <c r="BJ3465" s="166"/>
      <c r="BK3465" s="166"/>
      <c r="BL3465" s="16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CJ3465" s="415"/>
      <c r="CK3465" s="415"/>
      <c r="CO3465" s="168"/>
    </row>
    <row r="3466" spans="32:93" s="162" customFormat="1" x14ac:dyDescent="0.25">
      <c r="AF3466" s="169"/>
      <c r="AG3466" s="169"/>
      <c r="AH3466" s="169"/>
      <c r="AI3466" s="169"/>
      <c r="AJ3466" s="169"/>
      <c r="AK3466" s="170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166"/>
      <c r="BC3466" s="166"/>
      <c r="BD3466" s="166"/>
      <c r="BE3466" s="6"/>
      <c r="BF3466" s="6"/>
      <c r="BG3466" s="6"/>
      <c r="BH3466" s="6"/>
      <c r="BI3466" s="6"/>
      <c r="BJ3466" s="166"/>
      <c r="BK3466" s="166"/>
      <c r="BL3466" s="16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CJ3466" s="415"/>
      <c r="CK3466" s="415"/>
      <c r="CO3466" s="168"/>
    </row>
    <row r="3467" spans="32:93" s="162" customFormat="1" x14ac:dyDescent="0.25">
      <c r="AF3467" s="169"/>
      <c r="AG3467" s="169"/>
      <c r="AH3467" s="169"/>
      <c r="AI3467" s="169"/>
      <c r="AJ3467" s="169"/>
      <c r="AK3467" s="170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166"/>
      <c r="BC3467" s="166"/>
      <c r="BD3467" s="166"/>
      <c r="BE3467" s="6"/>
      <c r="BF3467" s="6"/>
      <c r="BG3467" s="6"/>
      <c r="BH3467" s="6"/>
      <c r="BI3467" s="6"/>
      <c r="BJ3467" s="166"/>
      <c r="BK3467" s="166"/>
      <c r="BL3467" s="16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CJ3467" s="415"/>
      <c r="CK3467" s="415"/>
      <c r="CO3467" s="168"/>
    </row>
    <row r="3468" spans="32:93" s="162" customFormat="1" x14ac:dyDescent="0.25">
      <c r="AF3468" s="169"/>
      <c r="AG3468" s="169"/>
      <c r="AH3468" s="169"/>
      <c r="AI3468" s="169"/>
      <c r="AJ3468" s="169"/>
      <c r="AK3468" s="170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166"/>
      <c r="BC3468" s="166"/>
      <c r="BD3468" s="166"/>
      <c r="BE3468" s="6"/>
      <c r="BF3468" s="6"/>
      <c r="BG3468" s="6"/>
      <c r="BH3468" s="6"/>
      <c r="BI3468" s="6"/>
      <c r="BJ3468" s="166"/>
      <c r="BK3468" s="166"/>
      <c r="BL3468" s="16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CJ3468" s="415"/>
      <c r="CK3468" s="415"/>
      <c r="CO3468" s="168"/>
    </row>
    <row r="3469" spans="32:93" s="162" customFormat="1" x14ac:dyDescent="0.25">
      <c r="AF3469" s="169"/>
      <c r="AG3469" s="169"/>
      <c r="AH3469" s="169"/>
      <c r="AI3469" s="169"/>
      <c r="AJ3469" s="169"/>
      <c r="AK3469" s="170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166"/>
      <c r="BC3469" s="166"/>
      <c r="BD3469" s="166"/>
      <c r="BE3469" s="6"/>
      <c r="BF3469" s="6"/>
      <c r="BG3469" s="6"/>
      <c r="BH3469" s="6"/>
      <c r="BI3469" s="6"/>
      <c r="BJ3469" s="166"/>
      <c r="BK3469" s="166"/>
      <c r="BL3469" s="16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CJ3469" s="415"/>
      <c r="CK3469" s="415"/>
      <c r="CO3469" s="168"/>
    </row>
    <row r="3470" spans="32:93" s="162" customFormat="1" x14ac:dyDescent="0.25">
      <c r="AF3470" s="169"/>
      <c r="AG3470" s="169"/>
      <c r="AH3470" s="169"/>
      <c r="AI3470" s="169"/>
      <c r="AJ3470" s="169"/>
      <c r="AK3470" s="170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166"/>
      <c r="BC3470" s="166"/>
      <c r="BD3470" s="166"/>
      <c r="BE3470" s="6"/>
      <c r="BF3470" s="6"/>
      <c r="BG3470" s="6"/>
      <c r="BH3470" s="6"/>
      <c r="BI3470" s="6"/>
      <c r="BJ3470" s="166"/>
      <c r="BK3470" s="166"/>
      <c r="BL3470" s="16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CJ3470" s="415"/>
      <c r="CK3470" s="415"/>
      <c r="CO3470" s="168"/>
    </row>
    <row r="3471" spans="32:93" s="162" customFormat="1" x14ac:dyDescent="0.25">
      <c r="AF3471" s="169"/>
      <c r="AG3471" s="169"/>
      <c r="AH3471" s="169"/>
      <c r="AI3471" s="169"/>
      <c r="AJ3471" s="169"/>
      <c r="AK3471" s="170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166"/>
      <c r="BC3471" s="166"/>
      <c r="BD3471" s="166"/>
      <c r="BE3471" s="6"/>
      <c r="BF3471" s="6"/>
      <c r="BG3471" s="6"/>
      <c r="BH3471" s="6"/>
      <c r="BI3471" s="6"/>
      <c r="BJ3471" s="166"/>
      <c r="BK3471" s="166"/>
      <c r="BL3471" s="16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CJ3471" s="415"/>
      <c r="CK3471" s="415"/>
      <c r="CO3471" s="168"/>
    </row>
    <row r="3472" spans="32:93" s="162" customFormat="1" x14ac:dyDescent="0.25">
      <c r="AF3472" s="169"/>
      <c r="AG3472" s="169"/>
      <c r="AH3472" s="169"/>
      <c r="AI3472" s="169"/>
      <c r="AJ3472" s="169"/>
      <c r="AK3472" s="170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166"/>
      <c r="BC3472" s="166"/>
      <c r="BD3472" s="166"/>
      <c r="BE3472" s="6"/>
      <c r="BF3472" s="6"/>
      <c r="BG3472" s="6"/>
      <c r="BH3472" s="6"/>
      <c r="BI3472" s="6"/>
      <c r="BJ3472" s="166"/>
      <c r="BK3472" s="166"/>
      <c r="BL3472" s="16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CJ3472" s="415"/>
      <c r="CK3472" s="415"/>
      <c r="CO3472" s="168"/>
    </row>
    <row r="3473" spans="32:93" s="162" customFormat="1" x14ac:dyDescent="0.25">
      <c r="AF3473" s="169"/>
      <c r="AG3473" s="169"/>
      <c r="AH3473" s="169"/>
      <c r="AI3473" s="169"/>
      <c r="AJ3473" s="169"/>
      <c r="AK3473" s="170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166"/>
      <c r="BC3473" s="166"/>
      <c r="BD3473" s="166"/>
      <c r="BE3473" s="6"/>
      <c r="BF3473" s="6"/>
      <c r="BG3473" s="6"/>
      <c r="BH3473" s="6"/>
      <c r="BI3473" s="6"/>
      <c r="BJ3473" s="166"/>
      <c r="BK3473" s="166"/>
      <c r="BL3473" s="16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CJ3473" s="415"/>
      <c r="CK3473" s="415"/>
      <c r="CO3473" s="168"/>
    </row>
    <row r="3474" spans="32:93" s="162" customFormat="1" x14ac:dyDescent="0.25">
      <c r="AF3474" s="169"/>
      <c r="AG3474" s="169"/>
      <c r="AH3474" s="169"/>
      <c r="AI3474" s="169"/>
      <c r="AJ3474" s="169"/>
      <c r="AK3474" s="170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166"/>
      <c r="BC3474" s="166"/>
      <c r="BD3474" s="166"/>
      <c r="BE3474" s="6"/>
      <c r="BF3474" s="6"/>
      <c r="BG3474" s="6"/>
      <c r="BH3474" s="6"/>
      <c r="BI3474" s="6"/>
      <c r="BJ3474" s="166"/>
      <c r="BK3474" s="166"/>
      <c r="BL3474" s="16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CJ3474" s="415"/>
      <c r="CK3474" s="415"/>
      <c r="CO3474" s="168"/>
    </row>
    <row r="3475" spans="32:93" s="162" customFormat="1" x14ac:dyDescent="0.25">
      <c r="AF3475" s="169"/>
      <c r="AG3475" s="169"/>
      <c r="AH3475" s="169"/>
      <c r="AI3475" s="169"/>
      <c r="AJ3475" s="169"/>
      <c r="AK3475" s="170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166"/>
      <c r="BC3475" s="166"/>
      <c r="BD3475" s="166"/>
      <c r="BE3475" s="6"/>
      <c r="BF3475" s="6"/>
      <c r="BG3475" s="6"/>
      <c r="BH3475" s="6"/>
      <c r="BI3475" s="6"/>
      <c r="BJ3475" s="166"/>
      <c r="BK3475" s="166"/>
      <c r="BL3475" s="16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CJ3475" s="415"/>
      <c r="CK3475" s="415"/>
      <c r="CO3475" s="168"/>
    </row>
    <row r="3476" spans="32:93" s="162" customFormat="1" x14ac:dyDescent="0.25">
      <c r="AF3476" s="169"/>
      <c r="AG3476" s="169"/>
      <c r="AH3476" s="169"/>
      <c r="AI3476" s="169"/>
      <c r="AJ3476" s="169"/>
      <c r="AK3476" s="170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166"/>
      <c r="BC3476" s="166"/>
      <c r="BD3476" s="166"/>
      <c r="BE3476" s="6"/>
      <c r="BF3476" s="6"/>
      <c r="BG3476" s="6"/>
      <c r="BH3476" s="6"/>
      <c r="BI3476" s="6"/>
      <c r="BJ3476" s="166"/>
      <c r="BK3476" s="166"/>
      <c r="BL3476" s="16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CJ3476" s="415"/>
      <c r="CK3476" s="415"/>
      <c r="CO3476" s="168"/>
    </row>
    <row r="3477" spans="32:93" s="162" customFormat="1" x14ac:dyDescent="0.25">
      <c r="AF3477" s="169"/>
      <c r="AG3477" s="169"/>
      <c r="AH3477" s="169"/>
      <c r="AI3477" s="169"/>
      <c r="AJ3477" s="169"/>
      <c r="AK3477" s="170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166"/>
      <c r="BC3477" s="166"/>
      <c r="BD3477" s="166"/>
      <c r="BE3477" s="6"/>
      <c r="BF3477" s="6"/>
      <c r="BG3477" s="6"/>
      <c r="BH3477" s="6"/>
      <c r="BI3477" s="6"/>
      <c r="BJ3477" s="166"/>
      <c r="BK3477" s="166"/>
      <c r="BL3477" s="166"/>
      <c r="BM3477" s="6"/>
      <c r="BN3477" s="6"/>
      <c r="BO3477" s="6"/>
      <c r="BP3477" s="6"/>
      <c r="BQ3477" s="6"/>
      <c r="BR3477" s="6"/>
      <c r="BS3477" s="6"/>
      <c r="BT3477" s="6"/>
      <c r="BU3477" s="6"/>
      <c r="BV3477" s="6"/>
      <c r="BW3477" s="6"/>
      <c r="CJ3477" s="415"/>
      <c r="CK3477" s="415"/>
      <c r="CO3477" s="168"/>
    </row>
    <row r="3478" spans="32:93" s="162" customFormat="1" x14ac:dyDescent="0.25">
      <c r="AF3478" s="169"/>
      <c r="AG3478" s="169"/>
      <c r="AH3478" s="169"/>
      <c r="AI3478" s="169"/>
      <c r="AJ3478" s="169"/>
      <c r="AK3478" s="170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AZ3478" s="6"/>
      <c r="BA3478" s="6"/>
      <c r="BB3478" s="166"/>
      <c r="BC3478" s="166"/>
      <c r="BD3478" s="166"/>
      <c r="BE3478" s="6"/>
      <c r="BF3478" s="6"/>
      <c r="BG3478" s="6"/>
      <c r="BH3478" s="6"/>
      <c r="BI3478" s="6"/>
      <c r="BJ3478" s="166"/>
      <c r="BK3478" s="166"/>
      <c r="BL3478" s="166"/>
      <c r="BM3478" s="6"/>
      <c r="BN3478" s="6"/>
      <c r="BO3478" s="6"/>
      <c r="BP3478" s="6"/>
      <c r="BQ3478" s="6"/>
      <c r="BR3478" s="6"/>
      <c r="BS3478" s="6"/>
      <c r="BT3478" s="6"/>
      <c r="BU3478" s="6"/>
      <c r="BV3478" s="6"/>
      <c r="BW3478" s="6"/>
      <c r="CJ3478" s="415"/>
      <c r="CK3478" s="415"/>
      <c r="CO3478" s="168"/>
    </row>
    <row r="3479" spans="32:93" s="162" customFormat="1" x14ac:dyDescent="0.25">
      <c r="AF3479" s="169"/>
      <c r="AG3479" s="169"/>
      <c r="AH3479" s="169"/>
      <c r="AI3479" s="169"/>
      <c r="AJ3479" s="169"/>
      <c r="AK3479" s="170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6"/>
      <c r="BA3479" s="6"/>
      <c r="BB3479" s="166"/>
      <c r="BC3479" s="166"/>
      <c r="BD3479" s="166"/>
      <c r="BE3479" s="6"/>
      <c r="BF3479" s="6"/>
      <c r="BG3479" s="6"/>
      <c r="BH3479" s="6"/>
      <c r="BI3479" s="6"/>
      <c r="BJ3479" s="166"/>
      <c r="BK3479" s="166"/>
      <c r="BL3479" s="166"/>
      <c r="BM3479" s="6"/>
      <c r="BN3479" s="6"/>
      <c r="BO3479" s="6"/>
      <c r="BP3479" s="6"/>
      <c r="BQ3479" s="6"/>
      <c r="BR3479" s="6"/>
      <c r="BS3479" s="6"/>
      <c r="BT3479" s="6"/>
      <c r="BU3479" s="6"/>
      <c r="BV3479" s="6"/>
      <c r="BW3479" s="6"/>
      <c r="CJ3479" s="415"/>
      <c r="CK3479" s="415"/>
      <c r="CO3479" s="168"/>
    </row>
    <row r="3480" spans="32:93" s="162" customFormat="1" x14ac:dyDescent="0.25">
      <c r="AF3480" s="169"/>
      <c r="AG3480" s="169"/>
      <c r="AH3480" s="169"/>
      <c r="AI3480" s="169"/>
      <c r="AJ3480" s="169"/>
      <c r="AK3480" s="170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6"/>
      <c r="BA3480" s="6"/>
      <c r="BB3480" s="166"/>
      <c r="BC3480" s="166"/>
      <c r="BD3480" s="166"/>
      <c r="BE3480" s="6"/>
      <c r="BF3480" s="6"/>
      <c r="BG3480" s="6"/>
      <c r="BH3480" s="6"/>
      <c r="BI3480" s="6"/>
      <c r="BJ3480" s="166"/>
      <c r="BK3480" s="166"/>
      <c r="BL3480" s="166"/>
      <c r="BM3480" s="6"/>
      <c r="BN3480" s="6"/>
      <c r="BO3480" s="6"/>
      <c r="BP3480" s="6"/>
      <c r="BQ3480" s="6"/>
      <c r="BR3480" s="6"/>
      <c r="BS3480" s="6"/>
      <c r="BT3480" s="6"/>
      <c r="BU3480" s="6"/>
      <c r="BV3480" s="6"/>
      <c r="BW3480" s="6"/>
      <c r="CJ3480" s="415"/>
      <c r="CK3480" s="415"/>
      <c r="CO3480" s="168"/>
    </row>
    <row r="3481" spans="32:93" s="162" customFormat="1" x14ac:dyDescent="0.25">
      <c r="AF3481" s="169"/>
      <c r="AG3481" s="169"/>
      <c r="AH3481" s="169"/>
      <c r="AI3481" s="169"/>
      <c r="AJ3481" s="169"/>
      <c r="AK3481" s="170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6"/>
      <c r="BA3481" s="6"/>
      <c r="BB3481" s="166"/>
      <c r="BC3481" s="166"/>
      <c r="BD3481" s="166"/>
      <c r="BE3481" s="6"/>
      <c r="BF3481" s="6"/>
      <c r="BG3481" s="6"/>
      <c r="BH3481" s="6"/>
      <c r="BI3481" s="6"/>
      <c r="BJ3481" s="166"/>
      <c r="BK3481" s="166"/>
      <c r="BL3481" s="166"/>
      <c r="BM3481" s="6"/>
      <c r="BN3481" s="6"/>
      <c r="BO3481" s="6"/>
      <c r="BP3481" s="6"/>
      <c r="BQ3481" s="6"/>
      <c r="BR3481" s="6"/>
      <c r="BS3481" s="6"/>
      <c r="BT3481" s="6"/>
      <c r="BU3481" s="6"/>
      <c r="BV3481" s="6"/>
      <c r="BW3481" s="6"/>
      <c r="CJ3481" s="415"/>
      <c r="CK3481" s="415"/>
      <c r="CO3481" s="168"/>
    </row>
    <row r="3482" spans="32:93" s="162" customFormat="1" x14ac:dyDescent="0.25">
      <c r="AF3482" s="169"/>
      <c r="AG3482" s="169"/>
      <c r="AH3482" s="169"/>
      <c r="AI3482" s="169"/>
      <c r="AJ3482" s="169"/>
      <c r="AK3482" s="170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AZ3482" s="6"/>
      <c r="BA3482" s="6"/>
      <c r="BB3482" s="166"/>
      <c r="BC3482" s="166"/>
      <c r="BD3482" s="166"/>
      <c r="BE3482" s="6"/>
      <c r="BF3482" s="6"/>
      <c r="BG3482" s="6"/>
      <c r="BH3482" s="6"/>
      <c r="BI3482" s="6"/>
      <c r="BJ3482" s="166"/>
      <c r="BK3482" s="166"/>
      <c r="BL3482" s="166"/>
      <c r="BM3482" s="6"/>
      <c r="BN3482" s="6"/>
      <c r="BO3482" s="6"/>
      <c r="BP3482" s="6"/>
      <c r="BQ3482" s="6"/>
      <c r="BR3482" s="6"/>
      <c r="BS3482" s="6"/>
      <c r="BT3482" s="6"/>
      <c r="BU3482" s="6"/>
      <c r="BV3482" s="6"/>
      <c r="BW3482" s="6"/>
      <c r="CJ3482" s="415"/>
      <c r="CK3482" s="415"/>
      <c r="CO3482" s="168"/>
    </row>
    <row r="3483" spans="32:93" s="162" customFormat="1" x14ac:dyDescent="0.25">
      <c r="AF3483" s="169"/>
      <c r="AG3483" s="169"/>
      <c r="AH3483" s="169"/>
      <c r="AI3483" s="169"/>
      <c r="AJ3483" s="169"/>
      <c r="AK3483" s="170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6"/>
      <c r="BA3483" s="6"/>
      <c r="BB3483" s="166"/>
      <c r="BC3483" s="166"/>
      <c r="BD3483" s="166"/>
      <c r="BE3483" s="6"/>
      <c r="BF3483" s="6"/>
      <c r="BG3483" s="6"/>
      <c r="BH3483" s="6"/>
      <c r="BI3483" s="6"/>
      <c r="BJ3483" s="166"/>
      <c r="BK3483" s="166"/>
      <c r="BL3483" s="166"/>
      <c r="BM3483" s="6"/>
      <c r="BN3483" s="6"/>
      <c r="BO3483" s="6"/>
      <c r="BP3483" s="6"/>
      <c r="BQ3483" s="6"/>
      <c r="BR3483" s="6"/>
      <c r="BS3483" s="6"/>
      <c r="BT3483" s="6"/>
      <c r="BU3483" s="6"/>
      <c r="BV3483" s="6"/>
      <c r="BW3483" s="6"/>
      <c r="CJ3483" s="415"/>
      <c r="CK3483" s="415"/>
      <c r="CO3483" s="168"/>
    </row>
    <row r="3484" spans="32:93" s="162" customFormat="1" x14ac:dyDescent="0.25">
      <c r="AF3484" s="169"/>
      <c r="AG3484" s="169"/>
      <c r="AH3484" s="169"/>
      <c r="AI3484" s="169"/>
      <c r="AJ3484" s="169"/>
      <c r="AK3484" s="170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6"/>
      <c r="BA3484" s="6"/>
      <c r="BB3484" s="166"/>
      <c r="BC3484" s="166"/>
      <c r="BD3484" s="166"/>
      <c r="BE3484" s="6"/>
      <c r="BF3484" s="6"/>
      <c r="BG3484" s="6"/>
      <c r="BH3484" s="6"/>
      <c r="BI3484" s="6"/>
      <c r="BJ3484" s="166"/>
      <c r="BK3484" s="166"/>
      <c r="BL3484" s="166"/>
      <c r="BM3484" s="6"/>
      <c r="BN3484" s="6"/>
      <c r="BO3484" s="6"/>
      <c r="BP3484" s="6"/>
      <c r="BQ3484" s="6"/>
      <c r="BR3484" s="6"/>
      <c r="BS3484" s="6"/>
      <c r="BT3484" s="6"/>
      <c r="BU3484" s="6"/>
      <c r="BV3484" s="6"/>
      <c r="BW3484" s="6"/>
      <c r="CJ3484" s="415"/>
      <c r="CK3484" s="415"/>
      <c r="CO3484" s="168"/>
    </row>
    <row r="3485" spans="32:93" s="162" customFormat="1" x14ac:dyDescent="0.25">
      <c r="AF3485" s="169"/>
      <c r="AG3485" s="169"/>
      <c r="AH3485" s="169"/>
      <c r="AI3485" s="169"/>
      <c r="AJ3485" s="169"/>
      <c r="AK3485" s="170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6"/>
      <c r="BA3485" s="6"/>
      <c r="BB3485" s="166"/>
      <c r="BC3485" s="166"/>
      <c r="BD3485" s="166"/>
      <c r="BE3485" s="6"/>
      <c r="BF3485" s="6"/>
      <c r="BG3485" s="6"/>
      <c r="BH3485" s="6"/>
      <c r="BI3485" s="6"/>
      <c r="BJ3485" s="166"/>
      <c r="BK3485" s="166"/>
      <c r="BL3485" s="166"/>
      <c r="BM3485" s="6"/>
      <c r="BN3485" s="6"/>
      <c r="BO3485" s="6"/>
      <c r="BP3485" s="6"/>
      <c r="BQ3485" s="6"/>
      <c r="BR3485" s="6"/>
      <c r="BS3485" s="6"/>
      <c r="BT3485" s="6"/>
      <c r="BU3485" s="6"/>
      <c r="BV3485" s="6"/>
      <c r="BW3485" s="6"/>
      <c r="CJ3485" s="415"/>
      <c r="CK3485" s="415"/>
      <c r="CO3485" s="168"/>
    </row>
    <row r="3486" spans="32:93" s="162" customFormat="1" x14ac:dyDescent="0.25">
      <c r="AF3486" s="169"/>
      <c r="AG3486" s="169"/>
      <c r="AH3486" s="169"/>
      <c r="AI3486" s="169"/>
      <c r="AJ3486" s="169"/>
      <c r="AK3486" s="170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6"/>
      <c r="BA3486" s="6"/>
      <c r="BB3486" s="166"/>
      <c r="BC3486" s="166"/>
      <c r="BD3486" s="166"/>
      <c r="BE3486" s="6"/>
      <c r="BF3486" s="6"/>
      <c r="BG3486" s="6"/>
      <c r="BH3486" s="6"/>
      <c r="BI3486" s="6"/>
      <c r="BJ3486" s="166"/>
      <c r="BK3486" s="166"/>
      <c r="BL3486" s="166"/>
      <c r="BM3486" s="6"/>
      <c r="BN3486" s="6"/>
      <c r="BO3486" s="6"/>
      <c r="BP3486" s="6"/>
      <c r="BQ3486" s="6"/>
      <c r="BR3486" s="6"/>
      <c r="BS3486" s="6"/>
      <c r="BT3486" s="6"/>
      <c r="BU3486" s="6"/>
      <c r="BV3486" s="6"/>
      <c r="BW3486" s="6"/>
      <c r="CJ3486" s="415"/>
      <c r="CK3486" s="415"/>
      <c r="CO3486" s="168"/>
    </row>
    <row r="3487" spans="32:93" s="162" customFormat="1" x14ac:dyDescent="0.25">
      <c r="AF3487" s="169"/>
      <c r="AG3487" s="169"/>
      <c r="AH3487" s="169"/>
      <c r="AI3487" s="169"/>
      <c r="AJ3487" s="169"/>
      <c r="AK3487" s="170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6"/>
      <c r="BA3487" s="6"/>
      <c r="BB3487" s="166"/>
      <c r="BC3487" s="166"/>
      <c r="BD3487" s="166"/>
      <c r="BE3487" s="6"/>
      <c r="BF3487" s="6"/>
      <c r="BG3487" s="6"/>
      <c r="BH3487" s="6"/>
      <c r="BI3487" s="6"/>
      <c r="BJ3487" s="166"/>
      <c r="BK3487" s="166"/>
      <c r="BL3487" s="166"/>
      <c r="BM3487" s="6"/>
      <c r="BN3487" s="6"/>
      <c r="BO3487" s="6"/>
      <c r="BP3487" s="6"/>
      <c r="BQ3487" s="6"/>
      <c r="BR3487" s="6"/>
      <c r="BS3487" s="6"/>
      <c r="BT3487" s="6"/>
      <c r="BU3487" s="6"/>
      <c r="BV3487" s="6"/>
      <c r="BW3487" s="6"/>
      <c r="CJ3487" s="415"/>
      <c r="CK3487" s="415"/>
      <c r="CO3487" s="168"/>
    </row>
    <row r="3488" spans="32:93" s="162" customFormat="1" x14ac:dyDescent="0.25">
      <c r="AF3488" s="169"/>
      <c r="AG3488" s="169"/>
      <c r="AH3488" s="169"/>
      <c r="AI3488" s="169"/>
      <c r="AJ3488" s="169"/>
      <c r="AK3488" s="170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AZ3488" s="6"/>
      <c r="BA3488" s="6"/>
      <c r="BB3488" s="166"/>
      <c r="BC3488" s="166"/>
      <c r="BD3488" s="166"/>
      <c r="BE3488" s="6"/>
      <c r="BF3488" s="6"/>
      <c r="BG3488" s="6"/>
      <c r="BH3488" s="6"/>
      <c r="BI3488" s="6"/>
      <c r="BJ3488" s="166"/>
      <c r="BK3488" s="166"/>
      <c r="BL3488" s="166"/>
      <c r="BM3488" s="6"/>
      <c r="BN3488" s="6"/>
      <c r="BO3488" s="6"/>
      <c r="BP3488" s="6"/>
      <c r="BQ3488" s="6"/>
      <c r="BR3488" s="6"/>
      <c r="BS3488" s="6"/>
      <c r="BT3488" s="6"/>
      <c r="BU3488" s="6"/>
      <c r="BV3488" s="6"/>
      <c r="BW3488" s="6"/>
      <c r="CJ3488" s="415"/>
      <c r="CK3488" s="415"/>
      <c r="CO3488" s="168"/>
    </row>
    <row r="3489" spans="32:93" s="162" customFormat="1" x14ac:dyDescent="0.25">
      <c r="AF3489" s="169"/>
      <c r="AG3489" s="169"/>
      <c r="AH3489" s="169"/>
      <c r="AI3489" s="169"/>
      <c r="AJ3489" s="169"/>
      <c r="AK3489" s="170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6"/>
      <c r="BA3489" s="6"/>
      <c r="BB3489" s="166"/>
      <c r="BC3489" s="166"/>
      <c r="BD3489" s="166"/>
      <c r="BE3489" s="6"/>
      <c r="BF3489" s="6"/>
      <c r="BG3489" s="6"/>
      <c r="BH3489" s="6"/>
      <c r="BI3489" s="6"/>
      <c r="BJ3489" s="166"/>
      <c r="BK3489" s="166"/>
      <c r="BL3489" s="166"/>
      <c r="BM3489" s="6"/>
      <c r="BN3489" s="6"/>
      <c r="BO3489" s="6"/>
      <c r="BP3489" s="6"/>
      <c r="BQ3489" s="6"/>
      <c r="BR3489" s="6"/>
      <c r="BS3489" s="6"/>
      <c r="BT3489" s="6"/>
      <c r="BU3489" s="6"/>
      <c r="BV3489" s="6"/>
      <c r="BW3489" s="6"/>
      <c r="CJ3489" s="415"/>
      <c r="CK3489" s="415"/>
      <c r="CO3489" s="168"/>
    </row>
    <row r="3490" spans="32:93" s="162" customFormat="1" x14ac:dyDescent="0.25">
      <c r="AF3490" s="169"/>
      <c r="AG3490" s="169"/>
      <c r="AH3490" s="169"/>
      <c r="AI3490" s="169"/>
      <c r="AJ3490" s="169"/>
      <c r="AK3490" s="170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6"/>
      <c r="BA3490" s="6"/>
      <c r="BB3490" s="166"/>
      <c r="BC3490" s="166"/>
      <c r="BD3490" s="166"/>
      <c r="BE3490" s="6"/>
      <c r="BF3490" s="6"/>
      <c r="BG3490" s="6"/>
      <c r="BH3490" s="6"/>
      <c r="BI3490" s="6"/>
      <c r="BJ3490" s="166"/>
      <c r="BK3490" s="166"/>
      <c r="BL3490" s="166"/>
      <c r="BM3490" s="6"/>
      <c r="BN3490" s="6"/>
      <c r="BO3490" s="6"/>
      <c r="BP3490" s="6"/>
      <c r="BQ3490" s="6"/>
      <c r="BR3490" s="6"/>
      <c r="BS3490" s="6"/>
      <c r="BT3490" s="6"/>
      <c r="BU3490" s="6"/>
      <c r="BV3490" s="6"/>
      <c r="BW3490" s="6"/>
      <c r="CJ3490" s="415"/>
      <c r="CK3490" s="415"/>
      <c r="CO3490" s="168"/>
    </row>
    <row r="3491" spans="32:93" s="162" customFormat="1" x14ac:dyDescent="0.25">
      <c r="AF3491" s="169"/>
      <c r="AG3491" s="169"/>
      <c r="AH3491" s="169"/>
      <c r="AI3491" s="169"/>
      <c r="AJ3491" s="169"/>
      <c r="AK3491" s="170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6"/>
      <c r="BA3491" s="6"/>
      <c r="BB3491" s="166"/>
      <c r="BC3491" s="166"/>
      <c r="BD3491" s="166"/>
      <c r="BE3491" s="6"/>
      <c r="BF3491" s="6"/>
      <c r="BG3491" s="6"/>
      <c r="BH3491" s="6"/>
      <c r="BI3491" s="6"/>
      <c r="BJ3491" s="166"/>
      <c r="BK3491" s="166"/>
      <c r="BL3491" s="166"/>
      <c r="BM3491" s="6"/>
      <c r="BN3491" s="6"/>
      <c r="BO3491" s="6"/>
      <c r="BP3491" s="6"/>
      <c r="BQ3491" s="6"/>
      <c r="BR3491" s="6"/>
      <c r="BS3491" s="6"/>
      <c r="BT3491" s="6"/>
      <c r="BU3491" s="6"/>
      <c r="BV3491" s="6"/>
      <c r="BW3491" s="6"/>
      <c r="CJ3491" s="415"/>
      <c r="CK3491" s="415"/>
      <c r="CO3491" s="168"/>
    </row>
    <row r="3492" spans="32:93" s="162" customFormat="1" x14ac:dyDescent="0.25">
      <c r="AF3492" s="169"/>
      <c r="AG3492" s="169"/>
      <c r="AH3492" s="169"/>
      <c r="AI3492" s="169"/>
      <c r="AJ3492" s="169"/>
      <c r="AK3492" s="170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6"/>
      <c r="BA3492" s="6"/>
      <c r="BB3492" s="166"/>
      <c r="BC3492" s="166"/>
      <c r="BD3492" s="166"/>
      <c r="BE3492" s="6"/>
      <c r="BF3492" s="6"/>
      <c r="BG3492" s="6"/>
      <c r="BH3492" s="6"/>
      <c r="BI3492" s="6"/>
      <c r="BJ3492" s="166"/>
      <c r="BK3492" s="166"/>
      <c r="BL3492" s="166"/>
      <c r="BM3492" s="6"/>
      <c r="BN3492" s="6"/>
      <c r="BO3492" s="6"/>
      <c r="BP3492" s="6"/>
      <c r="BQ3492" s="6"/>
      <c r="BR3492" s="6"/>
      <c r="BS3492" s="6"/>
      <c r="BT3492" s="6"/>
      <c r="BU3492" s="6"/>
      <c r="BV3492" s="6"/>
      <c r="BW3492" s="6"/>
      <c r="CJ3492" s="415"/>
      <c r="CK3492" s="415"/>
      <c r="CO3492" s="168"/>
    </row>
    <row r="3493" spans="32:93" s="162" customFormat="1" x14ac:dyDescent="0.25">
      <c r="AF3493" s="169"/>
      <c r="AG3493" s="169"/>
      <c r="AH3493" s="169"/>
      <c r="AI3493" s="169"/>
      <c r="AJ3493" s="169"/>
      <c r="AK3493" s="170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6"/>
      <c r="BA3493" s="6"/>
      <c r="BB3493" s="166"/>
      <c r="BC3493" s="166"/>
      <c r="BD3493" s="166"/>
      <c r="BE3493" s="6"/>
      <c r="BF3493" s="6"/>
      <c r="BG3493" s="6"/>
      <c r="BH3493" s="6"/>
      <c r="BI3493" s="6"/>
      <c r="BJ3493" s="166"/>
      <c r="BK3493" s="166"/>
      <c r="BL3493" s="166"/>
      <c r="BM3493" s="6"/>
      <c r="BN3493" s="6"/>
      <c r="BO3493" s="6"/>
      <c r="BP3493" s="6"/>
      <c r="BQ3493" s="6"/>
      <c r="BR3493" s="6"/>
      <c r="BS3493" s="6"/>
      <c r="BT3493" s="6"/>
      <c r="BU3493" s="6"/>
      <c r="BV3493" s="6"/>
      <c r="BW3493" s="6"/>
      <c r="CJ3493" s="415"/>
      <c r="CK3493" s="415"/>
      <c r="CO3493" s="168"/>
    </row>
    <row r="3494" spans="32:93" s="162" customFormat="1" x14ac:dyDescent="0.25">
      <c r="AF3494" s="169"/>
      <c r="AG3494" s="169"/>
      <c r="AH3494" s="169"/>
      <c r="AI3494" s="169"/>
      <c r="AJ3494" s="169"/>
      <c r="AK3494" s="170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AZ3494" s="6"/>
      <c r="BA3494" s="6"/>
      <c r="BB3494" s="166"/>
      <c r="BC3494" s="166"/>
      <c r="BD3494" s="166"/>
      <c r="BE3494" s="6"/>
      <c r="BF3494" s="6"/>
      <c r="BG3494" s="6"/>
      <c r="BH3494" s="6"/>
      <c r="BI3494" s="6"/>
      <c r="BJ3494" s="166"/>
      <c r="BK3494" s="166"/>
      <c r="BL3494" s="166"/>
      <c r="BM3494" s="6"/>
      <c r="BN3494" s="6"/>
      <c r="BO3494" s="6"/>
      <c r="BP3494" s="6"/>
      <c r="BQ3494" s="6"/>
      <c r="BR3494" s="6"/>
      <c r="BS3494" s="6"/>
      <c r="BT3494" s="6"/>
      <c r="BU3494" s="6"/>
      <c r="BV3494" s="6"/>
      <c r="BW3494" s="6"/>
      <c r="CJ3494" s="415"/>
      <c r="CK3494" s="415"/>
      <c r="CO3494" s="168"/>
    </row>
    <row r="3495" spans="32:93" s="162" customFormat="1" x14ac:dyDescent="0.25">
      <c r="AF3495" s="169"/>
      <c r="AG3495" s="169"/>
      <c r="AH3495" s="169"/>
      <c r="AI3495" s="169"/>
      <c r="AJ3495" s="169"/>
      <c r="AK3495" s="170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166"/>
      <c r="BC3495" s="166"/>
      <c r="BD3495" s="166"/>
      <c r="BE3495" s="6"/>
      <c r="BF3495" s="6"/>
      <c r="BG3495" s="6"/>
      <c r="BH3495" s="6"/>
      <c r="BI3495" s="6"/>
      <c r="BJ3495" s="166"/>
      <c r="BK3495" s="166"/>
      <c r="BL3495" s="166"/>
      <c r="BM3495" s="6"/>
      <c r="BN3495" s="6"/>
      <c r="BO3495" s="6"/>
      <c r="BP3495" s="6"/>
      <c r="BQ3495" s="6"/>
      <c r="BR3495" s="6"/>
      <c r="BS3495" s="6"/>
      <c r="BT3495" s="6"/>
      <c r="BU3495" s="6"/>
      <c r="BV3495" s="6"/>
      <c r="BW3495" s="6"/>
      <c r="CJ3495" s="415"/>
      <c r="CK3495" s="415"/>
      <c r="CO3495" s="168"/>
    </row>
    <row r="3496" spans="32:93" s="162" customFormat="1" x14ac:dyDescent="0.25">
      <c r="AF3496" s="169"/>
      <c r="AG3496" s="169"/>
      <c r="AH3496" s="169"/>
      <c r="AI3496" s="169"/>
      <c r="AJ3496" s="169"/>
      <c r="AK3496" s="170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6"/>
      <c r="BA3496" s="6"/>
      <c r="BB3496" s="166"/>
      <c r="BC3496" s="166"/>
      <c r="BD3496" s="166"/>
      <c r="BE3496" s="6"/>
      <c r="BF3496" s="6"/>
      <c r="BG3496" s="6"/>
      <c r="BH3496" s="6"/>
      <c r="BI3496" s="6"/>
      <c r="BJ3496" s="166"/>
      <c r="BK3496" s="166"/>
      <c r="BL3496" s="166"/>
      <c r="BM3496" s="6"/>
      <c r="BN3496" s="6"/>
      <c r="BO3496" s="6"/>
      <c r="BP3496" s="6"/>
      <c r="BQ3496" s="6"/>
      <c r="BR3496" s="6"/>
      <c r="BS3496" s="6"/>
      <c r="BT3496" s="6"/>
      <c r="BU3496" s="6"/>
      <c r="BV3496" s="6"/>
      <c r="BW3496" s="6"/>
      <c r="CJ3496" s="415"/>
      <c r="CK3496" s="415"/>
      <c r="CO3496" s="168"/>
    </row>
    <row r="3497" spans="32:93" s="162" customFormat="1" x14ac:dyDescent="0.25">
      <c r="AF3497" s="169"/>
      <c r="AG3497" s="169"/>
      <c r="AH3497" s="169"/>
      <c r="AI3497" s="169"/>
      <c r="AJ3497" s="169"/>
      <c r="AK3497" s="170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6"/>
      <c r="BA3497" s="6"/>
      <c r="BB3497" s="166"/>
      <c r="BC3497" s="166"/>
      <c r="BD3497" s="166"/>
      <c r="BE3497" s="6"/>
      <c r="BF3497" s="6"/>
      <c r="BG3497" s="6"/>
      <c r="BH3497" s="6"/>
      <c r="BI3497" s="6"/>
      <c r="BJ3497" s="166"/>
      <c r="BK3497" s="166"/>
      <c r="BL3497" s="166"/>
      <c r="BM3497" s="6"/>
      <c r="BN3497" s="6"/>
      <c r="BO3497" s="6"/>
      <c r="BP3497" s="6"/>
      <c r="BQ3497" s="6"/>
      <c r="BR3497" s="6"/>
      <c r="BS3497" s="6"/>
      <c r="BT3497" s="6"/>
      <c r="BU3497" s="6"/>
      <c r="BV3497" s="6"/>
      <c r="BW3497" s="6"/>
      <c r="CJ3497" s="415"/>
      <c r="CK3497" s="415"/>
      <c r="CO3497" s="168"/>
    </row>
    <row r="3498" spans="32:93" s="162" customFormat="1" x14ac:dyDescent="0.25">
      <c r="AF3498" s="169"/>
      <c r="AG3498" s="169"/>
      <c r="AH3498" s="169"/>
      <c r="AI3498" s="169"/>
      <c r="AJ3498" s="169"/>
      <c r="AK3498" s="170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6"/>
      <c r="BA3498" s="6"/>
      <c r="BB3498" s="166"/>
      <c r="BC3498" s="166"/>
      <c r="BD3498" s="166"/>
      <c r="BE3498" s="6"/>
      <c r="BF3498" s="6"/>
      <c r="BG3498" s="6"/>
      <c r="BH3498" s="6"/>
      <c r="BI3498" s="6"/>
      <c r="BJ3498" s="166"/>
      <c r="BK3498" s="166"/>
      <c r="BL3498" s="166"/>
      <c r="BM3498" s="6"/>
      <c r="BN3498" s="6"/>
      <c r="BO3498" s="6"/>
      <c r="BP3498" s="6"/>
      <c r="BQ3498" s="6"/>
      <c r="BR3498" s="6"/>
      <c r="BS3498" s="6"/>
      <c r="BT3498" s="6"/>
      <c r="BU3498" s="6"/>
      <c r="BV3498" s="6"/>
      <c r="BW3498" s="6"/>
      <c r="CJ3498" s="415"/>
      <c r="CK3498" s="415"/>
      <c r="CO3498" s="168"/>
    </row>
    <row r="3499" spans="32:93" s="162" customFormat="1" x14ac:dyDescent="0.25">
      <c r="AF3499" s="169"/>
      <c r="AG3499" s="169"/>
      <c r="AH3499" s="169"/>
      <c r="AI3499" s="169"/>
      <c r="AJ3499" s="169"/>
      <c r="AK3499" s="170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6"/>
      <c r="BA3499" s="6"/>
      <c r="BB3499" s="166"/>
      <c r="BC3499" s="166"/>
      <c r="BD3499" s="166"/>
      <c r="BE3499" s="6"/>
      <c r="BF3499" s="6"/>
      <c r="BG3499" s="6"/>
      <c r="BH3499" s="6"/>
      <c r="BI3499" s="6"/>
      <c r="BJ3499" s="166"/>
      <c r="BK3499" s="166"/>
      <c r="BL3499" s="166"/>
      <c r="BM3499" s="6"/>
      <c r="BN3499" s="6"/>
      <c r="BO3499" s="6"/>
      <c r="BP3499" s="6"/>
      <c r="BQ3499" s="6"/>
      <c r="BR3499" s="6"/>
      <c r="BS3499" s="6"/>
      <c r="BT3499" s="6"/>
      <c r="BU3499" s="6"/>
      <c r="BV3499" s="6"/>
      <c r="BW3499" s="6"/>
      <c r="CJ3499" s="415"/>
      <c r="CK3499" s="415"/>
      <c r="CO3499" s="168"/>
    </row>
    <row r="3500" spans="32:93" s="162" customFormat="1" x14ac:dyDescent="0.25">
      <c r="AF3500" s="169"/>
      <c r="AG3500" s="169"/>
      <c r="AH3500" s="169"/>
      <c r="AI3500" s="169"/>
      <c r="AJ3500" s="169"/>
      <c r="AK3500" s="170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AZ3500" s="6"/>
      <c r="BA3500" s="6"/>
      <c r="BB3500" s="166"/>
      <c r="BC3500" s="166"/>
      <c r="BD3500" s="166"/>
      <c r="BE3500" s="6"/>
      <c r="BF3500" s="6"/>
      <c r="BG3500" s="6"/>
      <c r="BH3500" s="6"/>
      <c r="BI3500" s="6"/>
      <c r="BJ3500" s="166"/>
      <c r="BK3500" s="166"/>
      <c r="BL3500" s="166"/>
      <c r="BM3500" s="6"/>
      <c r="BN3500" s="6"/>
      <c r="BO3500" s="6"/>
      <c r="BP3500" s="6"/>
      <c r="BQ3500" s="6"/>
      <c r="BR3500" s="6"/>
      <c r="BS3500" s="6"/>
      <c r="BT3500" s="6"/>
      <c r="BU3500" s="6"/>
      <c r="BV3500" s="6"/>
      <c r="BW3500" s="6"/>
      <c r="CJ3500" s="415"/>
      <c r="CK3500" s="415"/>
      <c r="CO3500" s="168"/>
    </row>
    <row r="3501" spans="32:93" s="162" customFormat="1" x14ac:dyDescent="0.25">
      <c r="AF3501" s="169"/>
      <c r="AG3501" s="169"/>
      <c r="AH3501" s="169"/>
      <c r="AI3501" s="169"/>
      <c r="AJ3501" s="169"/>
      <c r="AK3501" s="170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6"/>
      <c r="BA3501" s="6"/>
      <c r="BB3501" s="166"/>
      <c r="BC3501" s="166"/>
      <c r="BD3501" s="166"/>
      <c r="BE3501" s="6"/>
      <c r="BF3501" s="6"/>
      <c r="BG3501" s="6"/>
      <c r="BH3501" s="6"/>
      <c r="BI3501" s="6"/>
      <c r="BJ3501" s="166"/>
      <c r="BK3501" s="166"/>
      <c r="BL3501" s="166"/>
      <c r="BM3501" s="6"/>
      <c r="BN3501" s="6"/>
      <c r="BO3501" s="6"/>
      <c r="BP3501" s="6"/>
      <c r="BQ3501" s="6"/>
      <c r="BR3501" s="6"/>
      <c r="BS3501" s="6"/>
      <c r="BT3501" s="6"/>
      <c r="BU3501" s="6"/>
      <c r="BV3501" s="6"/>
      <c r="BW3501" s="6"/>
      <c r="CJ3501" s="415"/>
      <c r="CK3501" s="415"/>
      <c r="CO3501" s="168"/>
    </row>
    <row r="3502" spans="32:93" s="162" customFormat="1" x14ac:dyDescent="0.25">
      <c r="AF3502" s="169"/>
      <c r="AG3502" s="169"/>
      <c r="AH3502" s="169"/>
      <c r="AI3502" s="169"/>
      <c r="AJ3502" s="169"/>
      <c r="AK3502" s="170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6"/>
      <c r="BA3502" s="6"/>
      <c r="BB3502" s="166"/>
      <c r="BC3502" s="166"/>
      <c r="BD3502" s="166"/>
      <c r="BE3502" s="6"/>
      <c r="BF3502" s="6"/>
      <c r="BG3502" s="6"/>
      <c r="BH3502" s="6"/>
      <c r="BI3502" s="6"/>
      <c r="BJ3502" s="166"/>
      <c r="BK3502" s="166"/>
      <c r="BL3502" s="166"/>
      <c r="BM3502" s="6"/>
      <c r="BN3502" s="6"/>
      <c r="BO3502" s="6"/>
      <c r="BP3502" s="6"/>
      <c r="BQ3502" s="6"/>
      <c r="BR3502" s="6"/>
      <c r="BS3502" s="6"/>
      <c r="BT3502" s="6"/>
      <c r="BU3502" s="6"/>
      <c r="BV3502" s="6"/>
      <c r="BW3502" s="6"/>
      <c r="CJ3502" s="415"/>
      <c r="CK3502" s="415"/>
      <c r="CO3502" s="168"/>
    </row>
    <row r="3503" spans="32:93" s="162" customFormat="1" x14ac:dyDescent="0.25">
      <c r="AF3503" s="169"/>
      <c r="AG3503" s="169"/>
      <c r="AH3503" s="169"/>
      <c r="AI3503" s="169"/>
      <c r="AJ3503" s="169"/>
      <c r="AK3503" s="170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6"/>
      <c r="BA3503" s="6"/>
      <c r="BB3503" s="166"/>
      <c r="BC3503" s="166"/>
      <c r="BD3503" s="166"/>
      <c r="BE3503" s="6"/>
      <c r="BF3503" s="6"/>
      <c r="BG3503" s="6"/>
      <c r="BH3503" s="6"/>
      <c r="BI3503" s="6"/>
      <c r="BJ3503" s="166"/>
      <c r="BK3503" s="166"/>
      <c r="BL3503" s="166"/>
      <c r="BM3503" s="6"/>
      <c r="BN3503" s="6"/>
      <c r="BO3503" s="6"/>
      <c r="BP3503" s="6"/>
      <c r="BQ3503" s="6"/>
      <c r="BR3503" s="6"/>
      <c r="BS3503" s="6"/>
      <c r="BT3503" s="6"/>
      <c r="BU3503" s="6"/>
      <c r="BV3503" s="6"/>
      <c r="BW3503" s="6"/>
      <c r="CJ3503" s="415"/>
      <c r="CK3503" s="415"/>
      <c r="CO3503" s="168"/>
    </row>
    <row r="3504" spans="32:93" s="162" customFormat="1" x14ac:dyDescent="0.25">
      <c r="AF3504" s="169"/>
      <c r="AG3504" s="169"/>
      <c r="AH3504" s="169"/>
      <c r="AI3504" s="169"/>
      <c r="AJ3504" s="169"/>
      <c r="AK3504" s="170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6"/>
      <c r="BA3504" s="6"/>
      <c r="BB3504" s="166"/>
      <c r="BC3504" s="166"/>
      <c r="BD3504" s="166"/>
      <c r="BE3504" s="6"/>
      <c r="BF3504" s="6"/>
      <c r="BG3504" s="6"/>
      <c r="BH3504" s="6"/>
      <c r="BI3504" s="6"/>
      <c r="BJ3504" s="166"/>
      <c r="BK3504" s="166"/>
      <c r="BL3504" s="166"/>
      <c r="BM3504" s="6"/>
      <c r="BN3504" s="6"/>
      <c r="BO3504" s="6"/>
      <c r="BP3504" s="6"/>
      <c r="BQ3504" s="6"/>
      <c r="BR3504" s="6"/>
      <c r="BS3504" s="6"/>
      <c r="BT3504" s="6"/>
      <c r="BU3504" s="6"/>
      <c r="BV3504" s="6"/>
      <c r="BW3504" s="6"/>
      <c r="CJ3504" s="415"/>
      <c r="CK3504" s="415"/>
      <c r="CO3504" s="168"/>
    </row>
    <row r="3505" spans="32:93" s="162" customFormat="1" x14ac:dyDescent="0.25">
      <c r="AF3505" s="169"/>
      <c r="AG3505" s="169"/>
      <c r="AH3505" s="169"/>
      <c r="AI3505" s="169"/>
      <c r="AJ3505" s="169"/>
      <c r="AK3505" s="170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6"/>
      <c r="BA3505" s="6"/>
      <c r="BB3505" s="166"/>
      <c r="BC3505" s="166"/>
      <c r="BD3505" s="166"/>
      <c r="BE3505" s="6"/>
      <c r="BF3505" s="6"/>
      <c r="BG3505" s="6"/>
      <c r="BH3505" s="6"/>
      <c r="BI3505" s="6"/>
      <c r="BJ3505" s="166"/>
      <c r="BK3505" s="166"/>
      <c r="BL3505" s="166"/>
      <c r="BM3505" s="6"/>
      <c r="BN3505" s="6"/>
      <c r="BO3505" s="6"/>
      <c r="BP3505" s="6"/>
      <c r="BQ3505" s="6"/>
      <c r="BR3505" s="6"/>
      <c r="BS3505" s="6"/>
      <c r="BT3505" s="6"/>
      <c r="BU3505" s="6"/>
      <c r="BV3505" s="6"/>
      <c r="BW3505" s="6"/>
      <c r="CJ3505" s="415"/>
      <c r="CK3505" s="415"/>
      <c r="CO3505" s="168"/>
    </row>
    <row r="3506" spans="32:93" s="162" customFormat="1" x14ac:dyDescent="0.25">
      <c r="AF3506" s="169"/>
      <c r="AG3506" s="169"/>
      <c r="AH3506" s="169"/>
      <c r="AI3506" s="169"/>
      <c r="AJ3506" s="169"/>
      <c r="AK3506" s="170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AZ3506" s="6"/>
      <c r="BA3506" s="6"/>
      <c r="BB3506" s="166"/>
      <c r="BC3506" s="166"/>
      <c r="BD3506" s="166"/>
      <c r="BE3506" s="6"/>
      <c r="BF3506" s="6"/>
      <c r="BG3506" s="6"/>
      <c r="BH3506" s="6"/>
      <c r="BI3506" s="6"/>
      <c r="BJ3506" s="166"/>
      <c r="BK3506" s="166"/>
      <c r="BL3506" s="166"/>
      <c r="BM3506" s="6"/>
      <c r="BN3506" s="6"/>
      <c r="BO3506" s="6"/>
      <c r="BP3506" s="6"/>
      <c r="BQ3506" s="6"/>
      <c r="BR3506" s="6"/>
      <c r="BS3506" s="6"/>
      <c r="BT3506" s="6"/>
      <c r="BU3506" s="6"/>
      <c r="BV3506" s="6"/>
      <c r="BW3506" s="6"/>
      <c r="CJ3506" s="415"/>
      <c r="CK3506" s="415"/>
      <c r="CO3506" s="168"/>
    </row>
    <row r="3507" spans="32:93" s="162" customFormat="1" x14ac:dyDescent="0.25">
      <c r="AF3507" s="169"/>
      <c r="AG3507" s="169"/>
      <c r="AH3507" s="169"/>
      <c r="AI3507" s="169"/>
      <c r="AJ3507" s="169"/>
      <c r="AK3507" s="170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6"/>
      <c r="BA3507" s="6"/>
      <c r="BB3507" s="166"/>
      <c r="BC3507" s="166"/>
      <c r="BD3507" s="166"/>
      <c r="BE3507" s="6"/>
      <c r="BF3507" s="6"/>
      <c r="BG3507" s="6"/>
      <c r="BH3507" s="6"/>
      <c r="BI3507" s="6"/>
      <c r="BJ3507" s="166"/>
      <c r="BK3507" s="166"/>
      <c r="BL3507" s="166"/>
      <c r="BM3507" s="6"/>
      <c r="BN3507" s="6"/>
      <c r="BO3507" s="6"/>
      <c r="BP3507" s="6"/>
      <c r="BQ3507" s="6"/>
      <c r="BR3507" s="6"/>
      <c r="BS3507" s="6"/>
      <c r="BT3507" s="6"/>
      <c r="BU3507" s="6"/>
      <c r="BV3507" s="6"/>
      <c r="BW3507" s="6"/>
      <c r="CJ3507" s="415"/>
      <c r="CK3507" s="415"/>
      <c r="CO3507" s="168"/>
    </row>
    <row r="3508" spans="32:93" s="162" customFormat="1" x14ac:dyDescent="0.25">
      <c r="AF3508" s="169"/>
      <c r="AG3508" s="169"/>
      <c r="AH3508" s="169"/>
      <c r="AI3508" s="169"/>
      <c r="AJ3508" s="169"/>
      <c r="AK3508" s="170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6"/>
      <c r="BA3508" s="6"/>
      <c r="BB3508" s="166"/>
      <c r="BC3508" s="166"/>
      <c r="BD3508" s="166"/>
      <c r="BE3508" s="6"/>
      <c r="BF3508" s="6"/>
      <c r="BG3508" s="6"/>
      <c r="BH3508" s="6"/>
      <c r="BI3508" s="6"/>
      <c r="BJ3508" s="166"/>
      <c r="BK3508" s="166"/>
      <c r="BL3508" s="166"/>
      <c r="BM3508" s="6"/>
      <c r="BN3508" s="6"/>
      <c r="BO3508" s="6"/>
      <c r="BP3508" s="6"/>
      <c r="BQ3508" s="6"/>
      <c r="BR3508" s="6"/>
      <c r="BS3508" s="6"/>
      <c r="BT3508" s="6"/>
      <c r="BU3508" s="6"/>
      <c r="BV3508" s="6"/>
      <c r="BW3508" s="6"/>
      <c r="CJ3508" s="415"/>
      <c r="CK3508" s="415"/>
      <c r="CO3508" s="168"/>
    </row>
    <row r="3509" spans="32:93" s="162" customFormat="1" x14ac:dyDescent="0.25">
      <c r="AF3509" s="169"/>
      <c r="AG3509" s="169"/>
      <c r="AH3509" s="169"/>
      <c r="AI3509" s="169"/>
      <c r="AJ3509" s="169"/>
      <c r="AK3509" s="170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6"/>
      <c r="BA3509" s="6"/>
      <c r="BB3509" s="166"/>
      <c r="BC3509" s="166"/>
      <c r="BD3509" s="166"/>
      <c r="BE3509" s="6"/>
      <c r="BF3509" s="6"/>
      <c r="BG3509" s="6"/>
      <c r="BH3509" s="6"/>
      <c r="BI3509" s="6"/>
      <c r="BJ3509" s="166"/>
      <c r="BK3509" s="166"/>
      <c r="BL3509" s="166"/>
      <c r="BM3509" s="6"/>
      <c r="BN3509" s="6"/>
      <c r="BO3509" s="6"/>
      <c r="BP3509" s="6"/>
      <c r="BQ3509" s="6"/>
      <c r="BR3509" s="6"/>
      <c r="BS3509" s="6"/>
      <c r="BT3509" s="6"/>
      <c r="BU3509" s="6"/>
      <c r="BV3509" s="6"/>
      <c r="BW3509" s="6"/>
      <c r="CJ3509" s="415"/>
      <c r="CK3509" s="415"/>
      <c r="CO3509" s="168"/>
    </row>
    <row r="3510" spans="32:93" s="162" customFormat="1" x14ac:dyDescent="0.25">
      <c r="AF3510" s="169"/>
      <c r="AG3510" s="169"/>
      <c r="AH3510" s="169"/>
      <c r="AI3510" s="169"/>
      <c r="AJ3510" s="169"/>
      <c r="AK3510" s="170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6"/>
      <c r="BA3510" s="6"/>
      <c r="BB3510" s="166"/>
      <c r="BC3510" s="166"/>
      <c r="BD3510" s="166"/>
      <c r="BE3510" s="6"/>
      <c r="BF3510" s="6"/>
      <c r="BG3510" s="6"/>
      <c r="BH3510" s="6"/>
      <c r="BI3510" s="6"/>
      <c r="BJ3510" s="166"/>
      <c r="BK3510" s="166"/>
      <c r="BL3510" s="166"/>
      <c r="BM3510" s="6"/>
      <c r="BN3510" s="6"/>
      <c r="BO3510" s="6"/>
      <c r="BP3510" s="6"/>
      <c r="BQ3510" s="6"/>
      <c r="BR3510" s="6"/>
      <c r="BS3510" s="6"/>
      <c r="BT3510" s="6"/>
      <c r="BU3510" s="6"/>
      <c r="BV3510" s="6"/>
      <c r="BW3510" s="6"/>
      <c r="CJ3510" s="415"/>
      <c r="CK3510" s="415"/>
      <c r="CO3510" s="168"/>
    </row>
    <row r="3511" spans="32:93" s="162" customFormat="1" x14ac:dyDescent="0.25">
      <c r="AF3511" s="169"/>
      <c r="AG3511" s="169"/>
      <c r="AH3511" s="169"/>
      <c r="AI3511" s="169"/>
      <c r="AJ3511" s="169"/>
      <c r="AK3511" s="170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6"/>
      <c r="BA3511" s="6"/>
      <c r="BB3511" s="166"/>
      <c r="BC3511" s="166"/>
      <c r="BD3511" s="166"/>
      <c r="BE3511" s="6"/>
      <c r="BF3511" s="6"/>
      <c r="BG3511" s="6"/>
      <c r="BH3511" s="6"/>
      <c r="BI3511" s="6"/>
      <c r="BJ3511" s="166"/>
      <c r="BK3511" s="166"/>
      <c r="BL3511" s="166"/>
      <c r="BM3511" s="6"/>
      <c r="BN3511" s="6"/>
      <c r="BO3511" s="6"/>
      <c r="BP3511" s="6"/>
      <c r="BQ3511" s="6"/>
      <c r="BR3511" s="6"/>
      <c r="BS3511" s="6"/>
      <c r="BT3511" s="6"/>
      <c r="BU3511" s="6"/>
      <c r="BV3511" s="6"/>
      <c r="BW3511" s="6"/>
      <c r="CJ3511" s="415"/>
      <c r="CK3511" s="415"/>
      <c r="CO3511" s="168"/>
    </row>
    <row r="3512" spans="32:93" s="162" customFormat="1" x14ac:dyDescent="0.25">
      <c r="AF3512" s="169"/>
      <c r="AG3512" s="169"/>
      <c r="AH3512" s="169"/>
      <c r="AI3512" s="169"/>
      <c r="AJ3512" s="169"/>
      <c r="AK3512" s="170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166"/>
      <c r="BC3512" s="166"/>
      <c r="BD3512" s="166"/>
      <c r="BE3512" s="6"/>
      <c r="BF3512" s="6"/>
      <c r="BG3512" s="6"/>
      <c r="BH3512" s="6"/>
      <c r="BI3512" s="6"/>
      <c r="BJ3512" s="166"/>
      <c r="BK3512" s="166"/>
      <c r="BL3512" s="166"/>
      <c r="BM3512" s="6"/>
      <c r="BN3512" s="6"/>
      <c r="BO3512" s="6"/>
      <c r="BP3512" s="6"/>
      <c r="BQ3512" s="6"/>
      <c r="BR3512" s="6"/>
      <c r="BS3512" s="6"/>
      <c r="BT3512" s="6"/>
      <c r="BU3512" s="6"/>
      <c r="BV3512" s="6"/>
      <c r="BW3512" s="6"/>
      <c r="CJ3512" s="415"/>
      <c r="CK3512" s="415"/>
      <c r="CO3512" s="168"/>
    </row>
    <row r="3513" spans="32:93" s="162" customFormat="1" x14ac:dyDescent="0.25">
      <c r="AF3513" s="169"/>
      <c r="AG3513" s="169"/>
      <c r="AH3513" s="169"/>
      <c r="AI3513" s="169"/>
      <c r="AJ3513" s="169"/>
      <c r="AK3513" s="170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6"/>
      <c r="BA3513" s="6"/>
      <c r="BB3513" s="166"/>
      <c r="BC3513" s="166"/>
      <c r="BD3513" s="166"/>
      <c r="BE3513" s="6"/>
      <c r="BF3513" s="6"/>
      <c r="BG3513" s="6"/>
      <c r="BH3513" s="6"/>
      <c r="BI3513" s="6"/>
      <c r="BJ3513" s="166"/>
      <c r="BK3513" s="166"/>
      <c r="BL3513" s="166"/>
      <c r="BM3513" s="6"/>
      <c r="BN3513" s="6"/>
      <c r="BO3513" s="6"/>
      <c r="BP3513" s="6"/>
      <c r="BQ3513" s="6"/>
      <c r="BR3513" s="6"/>
      <c r="BS3513" s="6"/>
      <c r="BT3513" s="6"/>
      <c r="BU3513" s="6"/>
      <c r="BV3513" s="6"/>
      <c r="BW3513" s="6"/>
      <c r="CJ3513" s="415"/>
      <c r="CK3513" s="415"/>
      <c r="CO3513" s="168"/>
    </row>
    <row r="3514" spans="32:93" s="162" customFormat="1" x14ac:dyDescent="0.25">
      <c r="AF3514" s="169"/>
      <c r="AG3514" s="169"/>
      <c r="AH3514" s="169"/>
      <c r="AI3514" s="169"/>
      <c r="AJ3514" s="169"/>
      <c r="AK3514" s="170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6"/>
      <c r="BA3514" s="6"/>
      <c r="BB3514" s="166"/>
      <c r="BC3514" s="166"/>
      <c r="BD3514" s="166"/>
      <c r="BE3514" s="6"/>
      <c r="BF3514" s="6"/>
      <c r="BG3514" s="6"/>
      <c r="BH3514" s="6"/>
      <c r="BI3514" s="6"/>
      <c r="BJ3514" s="166"/>
      <c r="BK3514" s="166"/>
      <c r="BL3514" s="166"/>
      <c r="BM3514" s="6"/>
      <c r="BN3514" s="6"/>
      <c r="BO3514" s="6"/>
      <c r="BP3514" s="6"/>
      <c r="BQ3514" s="6"/>
      <c r="BR3514" s="6"/>
      <c r="BS3514" s="6"/>
      <c r="BT3514" s="6"/>
      <c r="BU3514" s="6"/>
      <c r="BV3514" s="6"/>
      <c r="BW3514" s="6"/>
      <c r="CJ3514" s="415"/>
      <c r="CK3514" s="415"/>
      <c r="CO3514" s="168"/>
    </row>
    <row r="3515" spans="32:93" s="162" customFormat="1" x14ac:dyDescent="0.25">
      <c r="AF3515" s="169"/>
      <c r="AG3515" s="169"/>
      <c r="AH3515" s="169"/>
      <c r="AI3515" s="169"/>
      <c r="AJ3515" s="169"/>
      <c r="AK3515" s="170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6"/>
      <c r="BA3515" s="6"/>
      <c r="BB3515" s="166"/>
      <c r="BC3515" s="166"/>
      <c r="BD3515" s="166"/>
      <c r="BE3515" s="6"/>
      <c r="BF3515" s="6"/>
      <c r="BG3515" s="6"/>
      <c r="BH3515" s="6"/>
      <c r="BI3515" s="6"/>
      <c r="BJ3515" s="166"/>
      <c r="BK3515" s="166"/>
      <c r="BL3515" s="166"/>
      <c r="BM3515" s="6"/>
      <c r="BN3515" s="6"/>
      <c r="BO3515" s="6"/>
      <c r="BP3515" s="6"/>
      <c r="BQ3515" s="6"/>
      <c r="BR3515" s="6"/>
      <c r="BS3515" s="6"/>
      <c r="BT3515" s="6"/>
      <c r="BU3515" s="6"/>
      <c r="BV3515" s="6"/>
      <c r="BW3515" s="6"/>
      <c r="CJ3515" s="415"/>
      <c r="CK3515" s="415"/>
      <c r="CO3515" s="168"/>
    </row>
    <row r="3516" spans="32:93" s="162" customFormat="1" x14ac:dyDescent="0.25">
      <c r="AF3516" s="169"/>
      <c r="AG3516" s="169"/>
      <c r="AH3516" s="169"/>
      <c r="AI3516" s="169"/>
      <c r="AJ3516" s="169"/>
      <c r="AK3516" s="170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6"/>
      <c r="BA3516" s="6"/>
      <c r="BB3516" s="166"/>
      <c r="BC3516" s="166"/>
      <c r="BD3516" s="166"/>
      <c r="BE3516" s="6"/>
      <c r="BF3516" s="6"/>
      <c r="BG3516" s="6"/>
      <c r="BH3516" s="6"/>
      <c r="BI3516" s="6"/>
      <c r="BJ3516" s="166"/>
      <c r="BK3516" s="166"/>
      <c r="BL3516" s="166"/>
      <c r="BM3516" s="6"/>
      <c r="BN3516" s="6"/>
      <c r="BO3516" s="6"/>
      <c r="BP3516" s="6"/>
      <c r="BQ3516" s="6"/>
      <c r="BR3516" s="6"/>
      <c r="BS3516" s="6"/>
      <c r="BT3516" s="6"/>
      <c r="BU3516" s="6"/>
      <c r="BV3516" s="6"/>
      <c r="BW3516" s="6"/>
      <c r="CJ3516" s="415"/>
      <c r="CK3516" s="415"/>
      <c r="CO3516" s="168"/>
    </row>
    <row r="3517" spans="32:93" s="162" customFormat="1" x14ac:dyDescent="0.25">
      <c r="AF3517" s="169"/>
      <c r="AG3517" s="169"/>
      <c r="AH3517" s="169"/>
      <c r="AI3517" s="169"/>
      <c r="AJ3517" s="169"/>
      <c r="AK3517" s="170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6"/>
      <c r="BA3517" s="6"/>
      <c r="BB3517" s="166"/>
      <c r="BC3517" s="166"/>
      <c r="BD3517" s="166"/>
      <c r="BE3517" s="6"/>
      <c r="BF3517" s="6"/>
      <c r="BG3517" s="6"/>
      <c r="BH3517" s="6"/>
      <c r="BI3517" s="6"/>
      <c r="BJ3517" s="166"/>
      <c r="BK3517" s="166"/>
      <c r="BL3517" s="166"/>
      <c r="BM3517" s="6"/>
      <c r="BN3517" s="6"/>
      <c r="BO3517" s="6"/>
      <c r="BP3517" s="6"/>
      <c r="BQ3517" s="6"/>
      <c r="BR3517" s="6"/>
      <c r="BS3517" s="6"/>
      <c r="BT3517" s="6"/>
      <c r="BU3517" s="6"/>
      <c r="BV3517" s="6"/>
      <c r="BW3517" s="6"/>
      <c r="CJ3517" s="415"/>
      <c r="CK3517" s="415"/>
      <c r="CO3517" s="168"/>
    </row>
    <row r="3518" spans="32:93" s="162" customFormat="1" x14ac:dyDescent="0.25">
      <c r="AF3518" s="169"/>
      <c r="AG3518" s="169"/>
      <c r="AH3518" s="169"/>
      <c r="AI3518" s="169"/>
      <c r="AJ3518" s="169"/>
      <c r="AK3518" s="170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AZ3518" s="6"/>
      <c r="BA3518" s="6"/>
      <c r="BB3518" s="166"/>
      <c r="BC3518" s="166"/>
      <c r="BD3518" s="166"/>
      <c r="BE3518" s="6"/>
      <c r="BF3518" s="6"/>
      <c r="BG3518" s="6"/>
      <c r="BH3518" s="6"/>
      <c r="BI3518" s="6"/>
      <c r="BJ3518" s="166"/>
      <c r="BK3518" s="166"/>
      <c r="BL3518" s="166"/>
      <c r="BM3518" s="6"/>
      <c r="BN3518" s="6"/>
      <c r="BO3518" s="6"/>
      <c r="BP3518" s="6"/>
      <c r="BQ3518" s="6"/>
      <c r="BR3518" s="6"/>
      <c r="BS3518" s="6"/>
      <c r="BT3518" s="6"/>
      <c r="BU3518" s="6"/>
      <c r="BV3518" s="6"/>
      <c r="BW3518" s="6"/>
      <c r="CJ3518" s="415"/>
      <c r="CK3518" s="415"/>
      <c r="CO3518" s="168"/>
    </row>
    <row r="3519" spans="32:93" s="162" customFormat="1" x14ac:dyDescent="0.25">
      <c r="AF3519" s="169"/>
      <c r="AG3519" s="169"/>
      <c r="AH3519" s="169"/>
      <c r="AI3519" s="169"/>
      <c r="AJ3519" s="169"/>
      <c r="AK3519" s="170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AZ3519" s="6"/>
      <c r="BA3519" s="6"/>
      <c r="BB3519" s="166"/>
      <c r="BC3519" s="166"/>
      <c r="BD3519" s="166"/>
      <c r="BE3519" s="6"/>
      <c r="BF3519" s="6"/>
      <c r="BG3519" s="6"/>
      <c r="BH3519" s="6"/>
      <c r="BI3519" s="6"/>
      <c r="BJ3519" s="166"/>
      <c r="BK3519" s="166"/>
      <c r="BL3519" s="166"/>
      <c r="BM3519" s="6"/>
      <c r="BN3519" s="6"/>
      <c r="BO3519" s="6"/>
      <c r="BP3519" s="6"/>
      <c r="BQ3519" s="6"/>
      <c r="BR3519" s="6"/>
      <c r="BS3519" s="6"/>
      <c r="BT3519" s="6"/>
      <c r="BU3519" s="6"/>
      <c r="BV3519" s="6"/>
      <c r="BW3519" s="6"/>
      <c r="CJ3519" s="415"/>
      <c r="CK3519" s="415"/>
      <c r="CO3519" s="168"/>
    </row>
    <row r="3520" spans="32:93" s="162" customFormat="1" x14ac:dyDescent="0.25">
      <c r="AF3520" s="169"/>
      <c r="AG3520" s="169"/>
      <c r="AH3520" s="169"/>
      <c r="AI3520" s="169"/>
      <c r="AJ3520" s="169"/>
      <c r="AK3520" s="170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6"/>
      <c r="BA3520" s="6"/>
      <c r="BB3520" s="166"/>
      <c r="BC3520" s="166"/>
      <c r="BD3520" s="166"/>
      <c r="BE3520" s="6"/>
      <c r="BF3520" s="6"/>
      <c r="BG3520" s="6"/>
      <c r="BH3520" s="6"/>
      <c r="BI3520" s="6"/>
      <c r="BJ3520" s="166"/>
      <c r="BK3520" s="166"/>
      <c r="BL3520" s="166"/>
      <c r="BM3520" s="6"/>
      <c r="BN3520" s="6"/>
      <c r="BO3520" s="6"/>
      <c r="BP3520" s="6"/>
      <c r="BQ3520" s="6"/>
      <c r="BR3520" s="6"/>
      <c r="BS3520" s="6"/>
      <c r="BT3520" s="6"/>
      <c r="BU3520" s="6"/>
      <c r="BV3520" s="6"/>
      <c r="BW3520" s="6"/>
      <c r="CJ3520" s="415"/>
      <c r="CK3520" s="415"/>
      <c r="CO3520" s="168"/>
    </row>
    <row r="3521" spans="32:93" s="162" customFormat="1" x14ac:dyDescent="0.25">
      <c r="AF3521" s="169"/>
      <c r="AG3521" s="169"/>
      <c r="AH3521" s="169"/>
      <c r="AI3521" s="169"/>
      <c r="AJ3521" s="169"/>
      <c r="AK3521" s="170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6"/>
      <c r="BA3521" s="6"/>
      <c r="BB3521" s="166"/>
      <c r="BC3521" s="166"/>
      <c r="BD3521" s="166"/>
      <c r="BE3521" s="6"/>
      <c r="BF3521" s="6"/>
      <c r="BG3521" s="6"/>
      <c r="BH3521" s="6"/>
      <c r="BI3521" s="6"/>
      <c r="BJ3521" s="166"/>
      <c r="BK3521" s="166"/>
      <c r="BL3521" s="166"/>
      <c r="BM3521" s="6"/>
      <c r="BN3521" s="6"/>
      <c r="BO3521" s="6"/>
      <c r="BP3521" s="6"/>
      <c r="BQ3521" s="6"/>
      <c r="BR3521" s="6"/>
      <c r="BS3521" s="6"/>
      <c r="BT3521" s="6"/>
      <c r="BU3521" s="6"/>
      <c r="BV3521" s="6"/>
      <c r="BW3521" s="6"/>
      <c r="CJ3521" s="415"/>
      <c r="CK3521" s="415"/>
      <c r="CO3521" s="168"/>
    </row>
    <row r="3522" spans="32:93" s="162" customFormat="1" x14ac:dyDescent="0.25">
      <c r="AF3522" s="169"/>
      <c r="AG3522" s="169"/>
      <c r="AH3522" s="169"/>
      <c r="AI3522" s="169"/>
      <c r="AJ3522" s="169"/>
      <c r="AK3522" s="170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AZ3522" s="6"/>
      <c r="BA3522" s="6"/>
      <c r="BB3522" s="166"/>
      <c r="BC3522" s="166"/>
      <c r="BD3522" s="166"/>
      <c r="BE3522" s="6"/>
      <c r="BF3522" s="6"/>
      <c r="BG3522" s="6"/>
      <c r="BH3522" s="6"/>
      <c r="BI3522" s="6"/>
      <c r="BJ3522" s="166"/>
      <c r="BK3522" s="166"/>
      <c r="BL3522" s="166"/>
      <c r="BM3522" s="6"/>
      <c r="BN3522" s="6"/>
      <c r="BO3522" s="6"/>
      <c r="BP3522" s="6"/>
      <c r="BQ3522" s="6"/>
      <c r="BR3522" s="6"/>
      <c r="BS3522" s="6"/>
      <c r="BT3522" s="6"/>
      <c r="BU3522" s="6"/>
      <c r="BV3522" s="6"/>
      <c r="BW3522" s="6"/>
      <c r="CJ3522" s="415"/>
      <c r="CK3522" s="415"/>
      <c r="CO3522" s="168"/>
    </row>
    <row r="3523" spans="32:93" s="162" customFormat="1" x14ac:dyDescent="0.25">
      <c r="AF3523" s="169"/>
      <c r="AG3523" s="169"/>
      <c r="AH3523" s="169"/>
      <c r="AI3523" s="169"/>
      <c r="AJ3523" s="169"/>
      <c r="AK3523" s="170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6"/>
      <c r="BA3523" s="6"/>
      <c r="BB3523" s="166"/>
      <c r="BC3523" s="166"/>
      <c r="BD3523" s="166"/>
      <c r="BE3523" s="6"/>
      <c r="BF3523" s="6"/>
      <c r="BG3523" s="6"/>
      <c r="BH3523" s="6"/>
      <c r="BI3523" s="6"/>
      <c r="BJ3523" s="166"/>
      <c r="BK3523" s="166"/>
      <c r="BL3523" s="166"/>
      <c r="BM3523" s="6"/>
      <c r="BN3523" s="6"/>
      <c r="BO3523" s="6"/>
      <c r="BP3523" s="6"/>
      <c r="BQ3523" s="6"/>
      <c r="BR3523" s="6"/>
      <c r="BS3523" s="6"/>
      <c r="BT3523" s="6"/>
      <c r="BU3523" s="6"/>
      <c r="BV3523" s="6"/>
      <c r="BW3523" s="6"/>
      <c r="CJ3523" s="415"/>
      <c r="CK3523" s="415"/>
      <c r="CO3523" s="168"/>
    </row>
    <row r="3524" spans="32:93" s="162" customFormat="1" x14ac:dyDescent="0.25">
      <c r="AF3524" s="169"/>
      <c r="AG3524" s="169"/>
      <c r="AH3524" s="169"/>
      <c r="AI3524" s="169"/>
      <c r="AJ3524" s="169"/>
      <c r="AK3524" s="170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6"/>
      <c r="BA3524" s="6"/>
      <c r="BB3524" s="166"/>
      <c r="BC3524" s="166"/>
      <c r="BD3524" s="166"/>
      <c r="BE3524" s="6"/>
      <c r="BF3524" s="6"/>
      <c r="BG3524" s="6"/>
      <c r="BH3524" s="6"/>
      <c r="BI3524" s="6"/>
      <c r="BJ3524" s="166"/>
      <c r="BK3524" s="166"/>
      <c r="BL3524" s="166"/>
      <c r="BM3524" s="6"/>
      <c r="BN3524" s="6"/>
      <c r="BO3524" s="6"/>
      <c r="BP3524" s="6"/>
      <c r="BQ3524" s="6"/>
      <c r="BR3524" s="6"/>
      <c r="BS3524" s="6"/>
      <c r="BT3524" s="6"/>
      <c r="BU3524" s="6"/>
      <c r="BV3524" s="6"/>
      <c r="BW3524" s="6"/>
      <c r="CJ3524" s="415"/>
      <c r="CK3524" s="415"/>
      <c r="CO3524" s="168"/>
    </row>
    <row r="3525" spans="32:93" s="162" customFormat="1" x14ac:dyDescent="0.25">
      <c r="AF3525" s="169"/>
      <c r="AG3525" s="169"/>
      <c r="AH3525" s="169"/>
      <c r="AI3525" s="169"/>
      <c r="AJ3525" s="169"/>
      <c r="AK3525" s="170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AZ3525" s="6"/>
      <c r="BA3525" s="6"/>
      <c r="BB3525" s="166"/>
      <c r="BC3525" s="166"/>
      <c r="BD3525" s="166"/>
      <c r="BE3525" s="6"/>
      <c r="BF3525" s="6"/>
      <c r="BG3525" s="6"/>
      <c r="BH3525" s="6"/>
      <c r="BI3525" s="6"/>
      <c r="BJ3525" s="166"/>
      <c r="BK3525" s="166"/>
      <c r="BL3525" s="166"/>
      <c r="BM3525" s="6"/>
      <c r="BN3525" s="6"/>
      <c r="BO3525" s="6"/>
      <c r="BP3525" s="6"/>
      <c r="BQ3525" s="6"/>
      <c r="BR3525" s="6"/>
      <c r="BS3525" s="6"/>
      <c r="BT3525" s="6"/>
      <c r="BU3525" s="6"/>
      <c r="BV3525" s="6"/>
      <c r="BW3525" s="6"/>
      <c r="CJ3525" s="415"/>
      <c r="CK3525" s="415"/>
      <c r="CO3525" s="168"/>
    </row>
    <row r="3526" spans="32:93" s="162" customFormat="1" x14ac:dyDescent="0.25">
      <c r="AF3526" s="169"/>
      <c r="AG3526" s="169"/>
      <c r="AH3526" s="169"/>
      <c r="AI3526" s="169"/>
      <c r="AJ3526" s="169"/>
      <c r="AK3526" s="170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6"/>
      <c r="BA3526" s="6"/>
      <c r="BB3526" s="166"/>
      <c r="BC3526" s="166"/>
      <c r="BD3526" s="166"/>
      <c r="BE3526" s="6"/>
      <c r="BF3526" s="6"/>
      <c r="BG3526" s="6"/>
      <c r="BH3526" s="6"/>
      <c r="BI3526" s="6"/>
      <c r="BJ3526" s="166"/>
      <c r="BK3526" s="166"/>
      <c r="BL3526" s="166"/>
      <c r="BM3526" s="6"/>
      <c r="BN3526" s="6"/>
      <c r="BO3526" s="6"/>
      <c r="BP3526" s="6"/>
      <c r="BQ3526" s="6"/>
      <c r="BR3526" s="6"/>
      <c r="BS3526" s="6"/>
      <c r="BT3526" s="6"/>
      <c r="BU3526" s="6"/>
      <c r="BV3526" s="6"/>
      <c r="BW3526" s="6"/>
      <c r="CJ3526" s="415"/>
      <c r="CK3526" s="415"/>
      <c r="CO3526" s="168"/>
    </row>
    <row r="3527" spans="32:93" s="162" customFormat="1" x14ac:dyDescent="0.25">
      <c r="AF3527" s="169"/>
      <c r="AG3527" s="169"/>
      <c r="AH3527" s="169"/>
      <c r="AI3527" s="169"/>
      <c r="AJ3527" s="169"/>
      <c r="AK3527" s="170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166"/>
      <c r="BC3527" s="166"/>
      <c r="BD3527" s="166"/>
      <c r="BE3527" s="6"/>
      <c r="BF3527" s="6"/>
      <c r="BG3527" s="6"/>
      <c r="BH3527" s="6"/>
      <c r="BI3527" s="6"/>
      <c r="BJ3527" s="166"/>
      <c r="BK3527" s="166"/>
      <c r="BL3527" s="166"/>
      <c r="BM3527" s="6"/>
      <c r="BN3527" s="6"/>
      <c r="BO3527" s="6"/>
      <c r="BP3527" s="6"/>
      <c r="BQ3527" s="6"/>
      <c r="BR3527" s="6"/>
      <c r="BS3527" s="6"/>
      <c r="BT3527" s="6"/>
      <c r="BU3527" s="6"/>
      <c r="BV3527" s="6"/>
      <c r="BW3527" s="6"/>
      <c r="CJ3527" s="415"/>
      <c r="CK3527" s="415"/>
      <c r="CO3527" s="168"/>
    </row>
    <row r="3528" spans="32:93" s="162" customFormat="1" x14ac:dyDescent="0.25">
      <c r="AF3528" s="169"/>
      <c r="AG3528" s="169"/>
      <c r="AH3528" s="169"/>
      <c r="AI3528" s="169"/>
      <c r="AJ3528" s="169"/>
      <c r="AK3528" s="170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6"/>
      <c r="BA3528" s="6"/>
      <c r="BB3528" s="166"/>
      <c r="BC3528" s="166"/>
      <c r="BD3528" s="166"/>
      <c r="BE3528" s="6"/>
      <c r="BF3528" s="6"/>
      <c r="BG3528" s="6"/>
      <c r="BH3528" s="6"/>
      <c r="BI3528" s="6"/>
      <c r="BJ3528" s="166"/>
      <c r="BK3528" s="166"/>
      <c r="BL3528" s="166"/>
      <c r="BM3528" s="6"/>
      <c r="BN3528" s="6"/>
      <c r="BO3528" s="6"/>
      <c r="BP3528" s="6"/>
      <c r="BQ3528" s="6"/>
      <c r="BR3528" s="6"/>
      <c r="BS3528" s="6"/>
      <c r="BT3528" s="6"/>
      <c r="BU3528" s="6"/>
      <c r="BV3528" s="6"/>
      <c r="BW3528" s="6"/>
      <c r="CJ3528" s="415"/>
      <c r="CK3528" s="415"/>
      <c r="CO3528" s="168"/>
    </row>
    <row r="3529" spans="32:93" s="162" customFormat="1" x14ac:dyDescent="0.25">
      <c r="AF3529" s="169"/>
      <c r="AG3529" s="169"/>
      <c r="AH3529" s="169"/>
      <c r="AI3529" s="169"/>
      <c r="AJ3529" s="169"/>
      <c r="AK3529" s="170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6"/>
      <c r="BA3529" s="6"/>
      <c r="BB3529" s="166"/>
      <c r="BC3529" s="166"/>
      <c r="BD3529" s="166"/>
      <c r="BE3529" s="6"/>
      <c r="BF3529" s="6"/>
      <c r="BG3529" s="6"/>
      <c r="BH3529" s="6"/>
      <c r="BI3529" s="6"/>
      <c r="BJ3529" s="166"/>
      <c r="BK3529" s="166"/>
      <c r="BL3529" s="166"/>
      <c r="BM3529" s="6"/>
      <c r="BN3529" s="6"/>
      <c r="BO3529" s="6"/>
      <c r="BP3529" s="6"/>
      <c r="BQ3529" s="6"/>
      <c r="BR3529" s="6"/>
      <c r="BS3529" s="6"/>
      <c r="BT3529" s="6"/>
      <c r="BU3529" s="6"/>
      <c r="BV3529" s="6"/>
      <c r="BW3529" s="6"/>
      <c r="CJ3529" s="415"/>
      <c r="CK3529" s="415"/>
      <c r="CO3529" s="168"/>
    </row>
    <row r="3530" spans="32:93" s="162" customFormat="1" x14ac:dyDescent="0.25">
      <c r="AF3530" s="169"/>
      <c r="AG3530" s="169"/>
      <c r="AH3530" s="169"/>
      <c r="AI3530" s="169"/>
      <c r="AJ3530" s="169"/>
      <c r="AK3530" s="170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6"/>
      <c r="BA3530" s="6"/>
      <c r="BB3530" s="166"/>
      <c r="BC3530" s="166"/>
      <c r="BD3530" s="166"/>
      <c r="BE3530" s="6"/>
      <c r="BF3530" s="6"/>
      <c r="BG3530" s="6"/>
      <c r="BH3530" s="6"/>
      <c r="BI3530" s="6"/>
      <c r="BJ3530" s="166"/>
      <c r="BK3530" s="166"/>
      <c r="BL3530" s="166"/>
      <c r="BM3530" s="6"/>
      <c r="BN3530" s="6"/>
      <c r="BO3530" s="6"/>
      <c r="BP3530" s="6"/>
      <c r="BQ3530" s="6"/>
      <c r="BR3530" s="6"/>
      <c r="BS3530" s="6"/>
      <c r="BT3530" s="6"/>
      <c r="BU3530" s="6"/>
      <c r="BV3530" s="6"/>
      <c r="BW3530" s="6"/>
      <c r="CJ3530" s="415"/>
      <c r="CK3530" s="415"/>
      <c r="CO3530" s="168"/>
    </row>
    <row r="3531" spans="32:93" s="162" customFormat="1" x14ac:dyDescent="0.25">
      <c r="AF3531" s="169"/>
      <c r="AG3531" s="169"/>
      <c r="AH3531" s="169"/>
      <c r="AI3531" s="169"/>
      <c r="AJ3531" s="169"/>
      <c r="AK3531" s="170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6"/>
      <c r="BA3531" s="6"/>
      <c r="BB3531" s="166"/>
      <c r="BC3531" s="166"/>
      <c r="BD3531" s="166"/>
      <c r="BE3531" s="6"/>
      <c r="BF3531" s="6"/>
      <c r="BG3531" s="6"/>
      <c r="BH3531" s="6"/>
      <c r="BI3531" s="6"/>
      <c r="BJ3531" s="166"/>
      <c r="BK3531" s="166"/>
      <c r="BL3531" s="166"/>
      <c r="BM3531" s="6"/>
      <c r="BN3531" s="6"/>
      <c r="BO3531" s="6"/>
      <c r="BP3531" s="6"/>
      <c r="BQ3531" s="6"/>
      <c r="BR3531" s="6"/>
      <c r="BS3531" s="6"/>
      <c r="BT3531" s="6"/>
      <c r="BU3531" s="6"/>
      <c r="BV3531" s="6"/>
      <c r="BW3531" s="6"/>
      <c r="CJ3531" s="415"/>
      <c r="CK3531" s="415"/>
      <c r="CO3531" s="168"/>
    </row>
    <row r="3532" spans="32:93" s="162" customFormat="1" x14ac:dyDescent="0.25">
      <c r="AF3532" s="169"/>
      <c r="AG3532" s="169"/>
      <c r="AH3532" s="169"/>
      <c r="AI3532" s="169"/>
      <c r="AJ3532" s="169"/>
      <c r="AK3532" s="170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6"/>
      <c r="BA3532" s="6"/>
      <c r="BB3532" s="166"/>
      <c r="BC3532" s="166"/>
      <c r="BD3532" s="166"/>
      <c r="BE3532" s="6"/>
      <c r="BF3532" s="6"/>
      <c r="BG3532" s="6"/>
      <c r="BH3532" s="6"/>
      <c r="BI3532" s="6"/>
      <c r="BJ3532" s="166"/>
      <c r="BK3532" s="166"/>
      <c r="BL3532" s="166"/>
      <c r="BM3532" s="6"/>
      <c r="BN3532" s="6"/>
      <c r="BO3532" s="6"/>
      <c r="BP3532" s="6"/>
      <c r="BQ3532" s="6"/>
      <c r="BR3532" s="6"/>
      <c r="BS3532" s="6"/>
      <c r="BT3532" s="6"/>
      <c r="BU3532" s="6"/>
      <c r="BV3532" s="6"/>
      <c r="BW3532" s="6"/>
      <c r="CJ3532" s="415"/>
      <c r="CK3532" s="415"/>
      <c r="CO3532" s="168"/>
    </row>
    <row r="3533" spans="32:93" s="162" customFormat="1" x14ac:dyDescent="0.25">
      <c r="AF3533" s="169"/>
      <c r="AG3533" s="169"/>
      <c r="AH3533" s="169"/>
      <c r="AI3533" s="169"/>
      <c r="AJ3533" s="169"/>
      <c r="AK3533" s="170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6"/>
      <c r="BA3533" s="6"/>
      <c r="BB3533" s="166"/>
      <c r="BC3533" s="166"/>
      <c r="BD3533" s="166"/>
      <c r="BE3533" s="6"/>
      <c r="BF3533" s="6"/>
      <c r="BG3533" s="6"/>
      <c r="BH3533" s="6"/>
      <c r="BI3533" s="6"/>
      <c r="BJ3533" s="166"/>
      <c r="BK3533" s="166"/>
      <c r="BL3533" s="166"/>
      <c r="BM3533" s="6"/>
      <c r="BN3533" s="6"/>
      <c r="BO3533" s="6"/>
      <c r="BP3533" s="6"/>
      <c r="BQ3533" s="6"/>
      <c r="BR3533" s="6"/>
      <c r="BS3533" s="6"/>
      <c r="BT3533" s="6"/>
      <c r="BU3533" s="6"/>
      <c r="BV3533" s="6"/>
      <c r="BW3533" s="6"/>
      <c r="CJ3533" s="415"/>
      <c r="CK3533" s="415"/>
      <c r="CO3533" s="168"/>
    </row>
    <row r="3534" spans="32:93" s="162" customFormat="1" x14ac:dyDescent="0.25">
      <c r="AF3534" s="169"/>
      <c r="AG3534" s="169"/>
      <c r="AH3534" s="169"/>
      <c r="AI3534" s="169"/>
      <c r="AJ3534" s="169"/>
      <c r="AK3534" s="170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6"/>
      <c r="BA3534" s="6"/>
      <c r="BB3534" s="166"/>
      <c r="BC3534" s="166"/>
      <c r="BD3534" s="166"/>
      <c r="BE3534" s="6"/>
      <c r="BF3534" s="6"/>
      <c r="BG3534" s="6"/>
      <c r="BH3534" s="6"/>
      <c r="BI3534" s="6"/>
      <c r="BJ3534" s="166"/>
      <c r="BK3534" s="166"/>
      <c r="BL3534" s="166"/>
      <c r="BM3534" s="6"/>
      <c r="BN3534" s="6"/>
      <c r="BO3534" s="6"/>
      <c r="BP3534" s="6"/>
      <c r="BQ3534" s="6"/>
      <c r="BR3534" s="6"/>
      <c r="BS3534" s="6"/>
      <c r="BT3534" s="6"/>
      <c r="BU3534" s="6"/>
      <c r="BV3534" s="6"/>
      <c r="BW3534" s="6"/>
      <c r="CJ3534" s="415"/>
      <c r="CK3534" s="415"/>
      <c r="CO3534" s="168"/>
    </row>
    <row r="3535" spans="32:93" s="162" customFormat="1" x14ac:dyDescent="0.25">
      <c r="AF3535" s="169"/>
      <c r="AG3535" s="169"/>
      <c r="AH3535" s="169"/>
      <c r="AI3535" s="169"/>
      <c r="AJ3535" s="169"/>
      <c r="AK3535" s="170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6"/>
      <c r="BA3535" s="6"/>
      <c r="BB3535" s="166"/>
      <c r="BC3535" s="166"/>
      <c r="BD3535" s="166"/>
      <c r="BE3535" s="6"/>
      <c r="BF3535" s="6"/>
      <c r="BG3535" s="6"/>
      <c r="BH3535" s="6"/>
      <c r="BI3535" s="6"/>
      <c r="BJ3535" s="166"/>
      <c r="BK3535" s="166"/>
      <c r="BL3535" s="166"/>
      <c r="BM3535" s="6"/>
      <c r="BN3535" s="6"/>
      <c r="BO3535" s="6"/>
      <c r="BP3535" s="6"/>
      <c r="BQ3535" s="6"/>
      <c r="BR3535" s="6"/>
      <c r="BS3535" s="6"/>
      <c r="BT3535" s="6"/>
      <c r="BU3535" s="6"/>
      <c r="BV3535" s="6"/>
      <c r="BW3535" s="6"/>
      <c r="CJ3535" s="415"/>
      <c r="CK3535" s="415"/>
      <c r="CO3535" s="168"/>
    </row>
    <row r="3536" spans="32:93" s="162" customFormat="1" x14ac:dyDescent="0.25">
      <c r="AF3536" s="169"/>
      <c r="AG3536" s="169"/>
      <c r="AH3536" s="169"/>
      <c r="AI3536" s="169"/>
      <c r="AJ3536" s="169"/>
      <c r="AK3536" s="170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6"/>
      <c r="BA3536" s="6"/>
      <c r="BB3536" s="166"/>
      <c r="BC3536" s="166"/>
      <c r="BD3536" s="166"/>
      <c r="BE3536" s="6"/>
      <c r="BF3536" s="6"/>
      <c r="BG3536" s="6"/>
      <c r="BH3536" s="6"/>
      <c r="BI3536" s="6"/>
      <c r="BJ3536" s="166"/>
      <c r="BK3536" s="166"/>
      <c r="BL3536" s="166"/>
      <c r="BM3536" s="6"/>
      <c r="BN3536" s="6"/>
      <c r="BO3536" s="6"/>
      <c r="BP3536" s="6"/>
      <c r="BQ3536" s="6"/>
      <c r="BR3536" s="6"/>
      <c r="BS3536" s="6"/>
      <c r="BT3536" s="6"/>
      <c r="BU3536" s="6"/>
      <c r="BV3536" s="6"/>
      <c r="BW3536" s="6"/>
      <c r="CJ3536" s="415"/>
      <c r="CK3536" s="415"/>
      <c r="CO3536" s="168"/>
    </row>
    <row r="3537" spans="32:93" s="162" customFormat="1" x14ac:dyDescent="0.25">
      <c r="AF3537" s="169"/>
      <c r="AG3537" s="169"/>
      <c r="AH3537" s="169"/>
      <c r="AI3537" s="169"/>
      <c r="AJ3537" s="169"/>
      <c r="AK3537" s="170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6"/>
      <c r="BA3537" s="6"/>
      <c r="BB3537" s="166"/>
      <c r="BC3537" s="166"/>
      <c r="BD3537" s="166"/>
      <c r="BE3537" s="6"/>
      <c r="BF3537" s="6"/>
      <c r="BG3537" s="6"/>
      <c r="BH3537" s="6"/>
      <c r="BI3537" s="6"/>
      <c r="BJ3537" s="166"/>
      <c r="BK3537" s="166"/>
      <c r="BL3537" s="166"/>
      <c r="BM3537" s="6"/>
      <c r="BN3537" s="6"/>
      <c r="BO3537" s="6"/>
      <c r="BP3537" s="6"/>
      <c r="BQ3537" s="6"/>
      <c r="BR3537" s="6"/>
      <c r="BS3537" s="6"/>
      <c r="BT3537" s="6"/>
      <c r="BU3537" s="6"/>
      <c r="BV3537" s="6"/>
      <c r="BW3537" s="6"/>
      <c r="CJ3537" s="415"/>
      <c r="CK3537" s="415"/>
      <c r="CO3537" s="168"/>
    </row>
    <row r="3538" spans="32:93" s="162" customFormat="1" x14ac:dyDescent="0.25">
      <c r="AF3538" s="169"/>
      <c r="AG3538" s="169"/>
      <c r="AH3538" s="169"/>
      <c r="AI3538" s="169"/>
      <c r="AJ3538" s="169"/>
      <c r="AK3538" s="170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6"/>
      <c r="BA3538" s="6"/>
      <c r="BB3538" s="166"/>
      <c r="BC3538" s="166"/>
      <c r="BD3538" s="166"/>
      <c r="BE3538" s="6"/>
      <c r="BF3538" s="6"/>
      <c r="BG3538" s="6"/>
      <c r="BH3538" s="6"/>
      <c r="BI3538" s="6"/>
      <c r="BJ3538" s="166"/>
      <c r="BK3538" s="166"/>
      <c r="BL3538" s="166"/>
      <c r="BM3538" s="6"/>
      <c r="BN3538" s="6"/>
      <c r="BO3538" s="6"/>
      <c r="BP3538" s="6"/>
      <c r="BQ3538" s="6"/>
      <c r="BR3538" s="6"/>
      <c r="BS3538" s="6"/>
      <c r="BT3538" s="6"/>
      <c r="BU3538" s="6"/>
      <c r="BV3538" s="6"/>
      <c r="BW3538" s="6"/>
      <c r="CJ3538" s="415"/>
      <c r="CK3538" s="415"/>
      <c r="CO3538" s="168"/>
    </row>
    <row r="3539" spans="32:93" s="162" customFormat="1" x14ac:dyDescent="0.25">
      <c r="AF3539" s="169"/>
      <c r="AG3539" s="169"/>
      <c r="AH3539" s="169"/>
      <c r="AI3539" s="169"/>
      <c r="AJ3539" s="169"/>
      <c r="AK3539" s="170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6"/>
      <c r="BA3539" s="6"/>
      <c r="BB3539" s="166"/>
      <c r="BC3539" s="166"/>
      <c r="BD3539" s="166"/>
      <c r="BE3539" s="6"/>
      <c r="BF3539" s="6"/>
      <c r="BG3539" s="6"/>
      <c r="BH3539" s="6"/>
      <c r="BI3539" s="6"/>
      <c r="BJ3539" s="166"/>
      <c r="BK3539" s="166"/>
      <c r="BL3539" s="166"/>
      <c r="BM3539" s="6"/>
      <c r="BN3539" s="6"/>
      <c r="BO3539" s="6"/>
      <c r="BP3539" s="6"/>
      <c r="BQ3539" s="6"/>
      <c r="BR3539" s="6"/>
      <c r="BS3539" s="6"/>
      <c r="BT3539" s="6"/>
      <c r="BU3539" s="6"/>
      <c r="BV3539" s="6"/>
      <c r="BW3539" s="6"/>
      <c r="CJ3539" s="415"/>
      <c r="CK3539" s="415"/>
      <c r="CO3539" s="168"/>
    </row>
    <row r="3540" spans="32:93" s="162" customFormat="1" x14ac:dyDescent="0.25">
      <c r="AF3540" s="169"/>
      <c r="AG3540" s="169"/>
      <c r="AH3540" s="169"/>
      <c r="AI3540" s="169"/>
      <c r="AJ3540" s="169"/>
      <c r="AK3540" s="170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6"/>
      <c r="BA3540" s="6"/>
      <c r="BB3540" s="166"/>
      <c r="BC3540" s="166"/>
      <c r="BD3540" s="166"/>
      <c r="BE3540" s="6"/>
      <c r="BF3540" s="6"/>
      <c r="BG3540" s="6"/>
      <c r="BH3540" s="6"/>
      <c r="BI3540" s="6"/>
      <c r="BJ3540" s="166"/>
      <c r="BK3540" s="166"/>
      <c r="BL3540" s="166"/>
      <c r="BM3540" s="6"/>
      <c r="BN3540" s="6"/>
      <c r="BO3540" s="6"/>
      <c r="BP3540" s="6"/>
      <c r="BQ3540" s="6"/>
      <c r="BR3540" s="6"/>
      <c r="BS3540" s="6"/>
      <c r="BT3540" s="6"/>
      <c r="BU3540" s="6"/>
      <c r="BV3540" s="6"/>
      <c r="BW3540" s="6"/>
      <c r="CJ3540" s="415"/>
      <c r="CK3540" s="415"/>
      <c r="CO3540" s="168"/>
    </row>
    <row r="3541" spans="32:93" s="162" customFormat="1" x14ac:dyDescent="0.25">
      <c r="AF3541" s="169"/>
      <c r="AG3541" s="169"/>
      <c r="AH3541" s="169"/>
      <c r="AI3541" s="169"/>
      <c r="AJ3541" s="169"/>
      <c r="AK3541" s="170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6"/>
      <c r="BA3541" s="6"/>
      <c r="BB3541" s="166"/>
      <c r="BC3541" s="166"/>
      <c r="BD3541" s="166"/>
      <c r="BE3541" s="6"/>
      <c r="BF3541" s="6"/>
      <c r="BG3541" s="6"/>
      <c r="BH3541" s="6"/>
      <c r="BI3541" s="6"/>
      <c r="BJ3541" s="166"/>
      <c r="BK3541" s="166"/>
      <c r="BL3541" s="166"/>
      <c r="BM3541" s="6"/>
      <c r="BN3541" s="6"/>
      <c r="BO3541" s="6"/>
      <c r="BP3541" s="6"/>
      <c r="BQ3541" s="6"/>
      <c r="BR3541" s="6"/>
      <c r="BS3541" s="6"/>
      <c r="BT3541" s="6"/>
      <c r="BU3541" s="6"/>
      <c r="BV3541" s="6"/>
      <c r="BW3541" s="6"/>
      <c r="CJ3541" s="415"/>
      <c r="CK3541" s="415"/>
      <c r="CO3541" s="168"/>
    </row>
    <row r="3542" spans="32:93" s="162" customFormat="1" x14ac:dyDescent="0.25">
      <c r="AF3542" s="169"/>
      <c r="AG3542" s="169"/>
      <c r="AH3542" s="169"/>
      <c r="AI3542" s="169"/>
      <c r="AJ3542" s="169"/>
      <c r="AK3542" s="170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6"/>
      <c r="BA3542" s="6"/>
      <c r="BB3542" s="166"/>
      <c r="BC3542" s="166"/>
      <c r="BD3542" s="166"/>
      <c r="BE3542" s="6"/>
      <c r="BF3542" s="6"/>
      <c r="BG3542" s="6"/>
      <c r="BH3542" s="6"/>
      <c r="BI3542" s="6"/>
      <c r="BJ3542" s="166"/>
      <c r="BK3542" s="166"/>
      <c r="BL3542" s="166"/>
      <c r="BM3542" s="6"/>
      <c r="BN3542" s="6"/>
      <c r="BO3542" s="6"/>
      <c r="BP3542" s="6"/>
      <c r="BQ3542" s="6"/>
      <c r="BR3542" s="6"/>
      <c r="BS3542" s="6"/>
      <c r="BT3542" s="6"/>
      <c r="BU3542" s="6"/>
      <c r="BV3542" s="6"/>
      <c r="BW3542" s="6"/>
      <c r="CJ3542" s="415"/>
      <c r="CK3542" s="415"/>
      <c r="CO3542" s="168"/>
    </row>
    <row r="3543" spans="32:93" s="162" customFormat="1" x14ac:dyDescent="0.25">
      <c r="AF3543" s="169"/>
      <c r="AG3543" s="169"/>
      <c r="AH3543" s="169"/>
      <c r="AI3543" s="169"/>
      <c r="AJ3543" s="169"/>
      <c r="AK3543" s="170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6"/>
      <c r="BA3543" s="6"/>
      <c r="BB3543" s="166"/>
      <c r="BC3543" s="166"/>
      <c r="BD3543" s="166"/>
      <c r="BE3543" s="6"/>
      <c r="BF3543" s="6"/>
      <c r="BG3543" s="6"/>
      <c r="BH3543" s="6"/>
      <c r="BI3543" s="6"/>
      <c r="BJ3543" s="166"/>
      <c r="BK3543" s="166"/>
      <c r="BL3543" s="166"/>
      <c r="BM3543" s="6"/>
      <c r="BN3543" s="6"/>
      <c r="BO3543" s="6"/>
      <c r="BP3543" s="6"/>
      <c r="BQ3543" s="6"/>
      <c r="BR3543" s="6"/>
      <c r="BS3543" s="6"/>
      <c r="BT3543" s="6"/>
      <c r="BU3543" s="6"/>
      <c r="BV3543" s="6"/>
      <c r="BW3543" s="6"/>
      <c r="CJ3543" s="415"/>
      <c r="CK3543" s="415"/>
      <c r="CO3543" s="168"/>
    </row>
    <row r="3544" spans="32:93" s="162" customFormat="1" x14ac:dyDescent="0.25">
      <c r="AF3544" s="169"/>
      <c r="AG3544" s="169"/>
      <c r="AH3544" s="169"/>
      <c r="AI3544" s="169"/>
      <c r="AJ3544" s="169"/>
      <c r="AK3544" s="170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6"/>
      <c r="BA3544" s="6"/>
      <c r="BB3544" s="166"/>
      <c r="BC3544" s="166"/>
      <c r="BD3544" s="166"/>
      <c r="BE3544" s="6"/>
      <c r="BF3544" s="6"/>
      <c r="BG3544" s="6"/>
      <c r="BH3544" s="6"/>
      <c r="BI3544" s="6"/>
      <c r="BJ3544" s="166"/>
      <c r="BK3544" s="166"/>
      <c r="BL3544" s="166"/>
      <c r="BM3544" s="6"/>
      <c r="BN3544" s="6"/>
      <c r="BO3544" s="6"/>
      <c r="BP3544" s="6"/>
      <c r="BQ3544" s="6"/>
      <c r="BR3544" s="6"/>
      <c r="BS3544" s="6"/>
      <c r="BT3544" s="6"/>
      <c r="BU3544" s="6"/>
      <c r="BV3544" s="6"/>
      <c r="BW3544" s="6"/>
      <c r="CJ3544" s="415"/>
      <c r="CK3544" s="415"/>
      <c r="CO3544" s="168"/>
    </row>
    <row r="3545" spans="32:93" s="162" customFormat="1" x14ac:dyDescent="0.25">
      <c r="AF3545" s="169"/>
      <c r="AG3545" s="169"/>
      <c r="AH3545" s="169"/>
      <c r="AI3545" s="169"/>
      <c r="AJ3545" s="169"/>
      <c r="AK3545" s="170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6"/>
      <c r="BA3545" s="6"/>
      <c r="BB3545" s="166"/>
      <c r="BC3545" s="166"/>
      <c r="BD3545" s="166"/>
      <c r="BE3545" s="6"/>
      <c r="BF3545" s="6"/>
      <c r="BG3545" s="6"/>
      <c r="BH3545" s="6"/>
      <c r="BI3545" s="6"/>
      <c r="BJ3545" s="166"/>
      <c r="BK3545" s="166"/>
      <c r="BL3545" s="166"/>
      <c r="BM3545" s="6"/>
      <c r="BN3545" s="6"/>
      <c r="BO3545" s="6"/>
      <c r="BP3545" s="6"/>
      <c r="BQ3545" s="6"/>
      <c r="BR3545" s="6"/>
      <c r="BS3545" s="6"/>
      <c r="BT3545" s="6"/>
      <c r="BU3545" s="6"/>
      <c r="BV3545" s="6"/>
      <c r="BW3545" s="6"/>
      <c r="CJ3545" s="415"/>
      <c r="CK3545" s="415"/>
      <c r="CO3545" s="168"/>
    </row>
    <row r="3546" spans="32:93" s="162" customFormat="1" x14ac:dyDescent="0.25">
      <c r="AF3546" s="169"/>
      <c r="AG3546" s="169"/>
      <c r="AH3546" s="169"/>
      <c r="AI3546" s="169"/>
      <c r="AJ3546" s="169"/>
      <c r="AK3546" s="170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6"/>
      <c r="BA3546" s="6"/>
      <c r="BB3546" s="166"/>
      <c r="BC3546" s="166"/>
      <c r="BD3546" s="166"/>
      <c r="BE3546" s="6"/>
      <c r="BF3546" s="6"/>
      <c r="BG3546" s="6"/>
      <c r="BH3546" s="6"/>
      <c r="BI3546" s="6"/>
      <c r="BJ3546" s="166"/>
      <c r="BK3546" s="166"/>
      <c r="BL3546" s="166"/>
      <c r="BM3546" s="6"/>
      <c r="BN3546" s="6"/>
      <c r="BO3546" s="6"/>
      <c r="BP3546" s="6"/>
      <c r="BQ3546" s="6"/>
      <c r="BR3546" s="6"/>
      <c r="BS3546" s="6"/>
      <c r="BT3546" s="6"/>
      <c r="BU3546" s="6"/>
      <c r="BV3546" s="6"/>
      <c r="BW3546" s="6"/>
      <c r="CJ3546" s="415"/>
      <c r="CK3546" s="415"/>
      <c r="CO3546" s="168"/>
    </row>
    <row r="3547" spans="32:93" s="162" customFormat="1" x14ac:dyDescent="0.25">
      <c r="AF3547" s="169"/>
      <c r="AG3547" s="169"/>
      <c r="AH3547" s="169"/>
      <c r="AI3547" s="169"/>
      <c r="AJ3547" s="169"/>
      <c r="AK3547" s="170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6"/>
      <c r="BA3547" s="6"/>
      <c r="BB3547" s="166"/>
      <c r="BC3547" s="166"/>
      <c r="BD3547" s="166"/>
      <c r="BE3547" s="6"/>
      <c r="BF3547" s="6"/>
      <c r="BG3547" s="6"/>
      <c r="BH3547" s="6"/>
      <c r="BI3547" s="6"/>
      <c r="BJ3547" s="166"/>
      <c r="BK3547" s="166"/>
      <c r="BL3547" s="166"/>
      <c r="BM3547" s="6"/>
      <c r="BN3547" s="6"/>
      <c r="BO3547" s="6"/>
      <c r="BP3547" s="6"/>
      <c r="BQ3547" s="6"/>
      <c r="BR3547" s="6"/>
      <c r="BS3547" s="6"/>
      <c r="BT3547" s="6"/>
      <c r="BU3547" s="6"/>
      <c r="BV3547" s="6"/>
      <c r="BW3547" s="6"/>
      <c r="CJ3547" s="415"/>
      <c r="CK3547" s="415"/>
      <c r="CO3547" s="168"/>
    </row>
    <row r="3548" spans="32:93" s="162" customFormat="1" x14ac:dyDescent="0.25">
      <c r="AF3548" s="169"/>
      <c r="AG3548" s="169"/>
      <c r="AH3548" s="169"/>
      <c r="AI3548" s="169"/>
      <c r="AJ3548" s="169"/>
      <c r="AK3548" s="170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6"/>
      <c r="BA3548" s="6"/>
      <c r="BB3548" s="166"/>
      <c r="BC3548" s="166"/>
      <c r="BD3548" s="166"/>
      <c r="BE3548" s="6"/>
      <c r="BF3548" s="6"/>
      <c r="BG3548" s="6"/>
      <c r="BH3548" s="6"/>
      <c r="BI3548" s="6"/>
      <c r="BJ3548" s="166"/>
      <c r="BK3548" s="166"/>
      <c r="BL3548" s="166"/>
      <c r="BM3548" s="6"/>
      <c r="BN3548" s="6"/>
      <c r="BO3548" s="6"/>
      <c r="BP3548" s="6"/>
      <c r="BQ3548" s="6"/>
      <c r="BR3548" s="6"/>
      <c r="BS3548" s="6"/>
      <c r="BT3548" s="6"/>
      <c r="BU3548" s="6"/>
      <c r="BV3548" s="6"/>
      <c r="BW3548" s="6"/>
      <c r="CJ3548" s="415"/>
      <c r="CK3548" s="415"/>
      <c r="CO3548" s="168"/>
    </row>
    <row r="3549" spans="32:93" s="162" customFormat="1" x14ac:dyDescent="0.25">
      <c r="AF3549" s="169"/>
      <c r="AG3549" s="169"/>
      <c r="AH3549" s="169"/>
      <c r="AI3549" s="169"/>
      <c r="AJ3549" s="169"/>
      <c r="AK3549" s="170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6"/>
      <c r="BA3549" s="6"/>
      <c r="BB3549" s="166"/>
      <c r="BC3549" s="166"/>
      <c r="BD3549" s="166"/>
      <c r="BE3549" s="6"/>
      <c r="BF3549" s="6"/>
      <c r="BG3549" s="6"/>
      <c r="BH3549" s="6"/>
      <c r="BI3549" s="6"/>
      <c r="BJ3549" s="166"/>
      <c r="BK3549" s="166"/>
      <c r="BL3549" s="166"/>
      <c r="BM3549" s="6"/>
      <c r="BN3549" s="6"/>
      <c r="BO3549" s="6"/>
      <c r="BP3549" s="6"/>
      <c r="BQ3549" s="6"/>
      <c r="BR3549" s="6"/>
      <c r="BS3549" s="6"/>
      <c r="BT3549" s="6"/>
      <c r="BU3549" s="6"/>
      <c r="BV3549" s="6"/>
      <c r="BW3549" s="6"/>
      <c r="CJ3549" s="415"/>
      <c r="CK3549" s="415"/>
      <c r="CO3549" s="168"/>
    </row>
    <row r="3550" spans="32:93" s="162" customFormat="1" x14ac:dyDescent="0.25">
      <c r="AF3550" s="169"/>
      <c r="AG3550" s="169"/>
      <c r="AH3550" s="169"/>
      <c r="AI3550" s="169"/>
      <c r="AJ3550" s="169"/>
      <c r="AK3550" s="170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6"/>
      <c r="BA3550" s="6"/>
      <c r="BB3550" s="166"/>
      <c r="BC3550" s="166"/>
      <c r="BD3550" s="166"/>
      <c r="BE3550" s="6"/>
      <c r="BF3550" s="6"/>
      <c r="BG3550" s="6"/>
      <c r="BH3550" s="6"/>
      <c r="BI3550" s="6"/>
      <c r="BJ3550" s="166"/>
      <c r="BK3550" s="166"/>
      <c r="BL3550" s="166"/>
      <c r="BM3550" s="6"/>
      <c r="BN3550" s="6"/>
      <c r="BO3550" s="6"/>
      <c r="BP3550" s="6"/>
      <c r="BQ3550" s="6"/>
      <c r="BR3550" s="6"/>
      <c r="BS3550" s="6"/>
      <c r="BT3550" s="6"/>
      <c r="BU3550" s="6"/>
      <c r="BV3550" s="6"/>
      <c r="BW3550" s="6"/>
      <c r="CJ3550" s="415"/>
      <c r="CK3550" s="415"/>
      <c r="CO3550" s="168"/>
    </row>
    <row r="3551" spans="32:93" s="162" customFormat="1" x14ac:dyDescent="0.25">
      <c r="AF3551" s="169"/>
      <c r="AG3551" s="169"/>
      <c r="AH3551" s="169"/>
      <c r="AI3551" s="169"/>
      <c r="AJ3551" s="169"/>
      <c r="AK3551" s="170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6"/>
      <c r="BA3551" s="6"/>
      <c r="BB3551" s="166"/>
      <c r="BC3551" s="166"/>
      <c r="BD3551" s="166"/>
      <c r="BE3551" s="6"/>
      <c r="BF3551" s="6"/>
      <c r="BG3551" s="6"/>
      <c r="BH3551" s="6"/>
      <c r="BI3551" s="6"/>
      <c r="BJ3551" s="166"/>
      <c r="BK3551" s="166"/>
      <c r="BL3551" s="166"/>
      <c r="BM3551" s="6"/>
      <c r="BN3551" s="6"/>
      <c r="BO3551" s="6"/>
      <c r="BP3551" s="6"/>
      <c r="BQ3551" s="6"/>
      <c r="BR3551" s="6"/>
      <c r="BS3551" s="6"/>
      <c r="BT3551" s="6"/>
      <c r="BU3551" s="6"/>
      <c r="BV3551" s="6"/>
      <c r="BW3551" s="6"/>
      <c r="CJ3551" s="415"/>
      <c r="CK3551" s="415"/>
      <c r="CO3551" s="168"/>
    </row>
    <row r="3552" spans="32:93" s="162" customFormat="1" x14ac:dyDescent="0.25">
      <c r="AF3552" s="169"/>
      <c r="AG3552" s="169"/>
      <c r="AH3552" s="169"/>
      <c r="AI3552" s="169"/>
      <c r="AJ3552" s="169"/>
      <c r="AK3552" s="170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6"/>
      <c r="BA3552" s="6"/>
      <c r="BB3552" s="166"/>
      <c r="BC3552" s="166"/>
      <c r="BD3552" s="166"/>
      <c r="BE3552" s="6"/>
      <c r="BF3552" s="6"/>
      <c r="BG3552" s="6"/>
      <c r="BH3552" s="6"/>
      <c r="BI3552" s="6"/>
      <c r="BJ3552" s="166"/>
      <c r="BK3552" s="166"/>
      <c r="BL3552" s="166"/>
      <c r="BM3552" s="6"/>
      <c r="BN3552" s="6"/>
      <c r="BO3552" s="6"/>
      <c r="BP3552" s="6"/>
      <c r="BQ3552" s="6"/>
      <c r="BR3552" s="6"/>
      <c r="BS3552" s="6"/>
      <c r="BT3552" s="6"/>
      <c r="BU3552" s="6"/>
      <c r="BV3552" s="6"/>
      <c r="BW3552" s="6"/>
      <c r="CJ3552" s="415"/>
      <c r="CK3552" s="415"/>
      <c r="CO3552" s="168"/>
    </row>
    <row r="3553" spans="32:93" s="162" customFormat="1" x14ac:dyDescent="0.25">
      <c r="AF3553" s="169"/>
      <c r="AG3553" s="169"/>
      <c r="AH3553" s="169"/>
      <c r="AI3553" s="169"/>
      <c r="AJ3553" s="169"/>
      <c r="AK3553" s="170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6"/>
      <c r="BA3553" s="6"/>
      <c r="BB3553" s="166"/>
      <c r="BC3553" s="166"/>
      <c r="BD3553" s="166"/>
      <c r="BE3553" s="6"/>
      <c r="BF3553" s="6"/>
      <c r="BG3553" s="6"/>
      <c r="BH3553" s="6"/>
      <c r="BI3553" s="6"/>
      <c r="BJ3553" s="166"/>
      <c r="BK3553" s="166"/>
      <c r="BL3553" s="166"/>
      <c r="BM3553" s="6"/>
      <c r="BN3553" s="6"/>
      <c r="BO3553" s="6"/>
      <c r="BP3553" s="6"/>
      <c r="BQ3553" s="6"/>
      <c r="BR3553" s="6"/>
      <c r="BS3553" s="6"/>
      <c r="BT3553" s="6"/>
      <c r="BU3553" s="6"/>
      <c r="BV3553" s="6"/>
      <c r="BW3553" s="6"/>
      <c r="CJ3553" s="415"/>
      <c r="CK3553" s="415"/>
      <c r="CO3553" s="168"/>
    </row>
    <row r="3554" spans="32:93" s="162" customFormat="1" x14ac:dyDescent="0.25">
      <c r="AF3554" s="169"/>
      <c r="AG3554" s="169"/>
      <c r="AH3554" s="169"/>
      <c r="AI3554" s="169"/>
      <c r="AJ3554" s="169"/>
      <c r="AK3554" s="170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6"/>
      <c r="BA3554" s="6"/>
      <c r="BB3554" s="166"/>
      <c r="BC3554" s="166"/>
      <c r="BD3554" s="166"/>
      <c r="BE3554" s="6"/>
      <c r="BF3554" s="6"/>
      <c r="BG3554" s="6"/>
      <c r="BH3554" s="6"/>
      <c r="BI3554" s="6"/>
      <c r="BJ3554" s="166"/>
      <c r="BK3554" s="166"/>
      <c r="BL3554" s="166"/>
      <c r="BM3554" s="6"/>
      <c r="BN3554" s="6"/>
      <c r="BO3554" s="6"/>
      <c r="BP3554" s="6"/>
      <c r="BQ3554" s="6"/>
      <c r="BR3554" s="6"/>
      <c r="BS3554" s="6"/>
      <c r="BT3554" s="6"/>
      <c r="BU3554" s="6"/>
      <c r="BV3554" s="6"/>
      <c r="BW3554" s="6"/>
      <c r="CJ3554" s="415"/>
      <c r="CK3554" s="415"/>
      <c r="CO3554" s="168"/>
    </row>
    <row r="3555" spans="32:93" s="162" customFormat="1" x14ac:dyDescent="0.25">
      <c r="AF3555" s="169"/>
      <c r="AG3555" s="169"/>
      <c r="AH3555" s="169"/>
      <c r="AI3555" s="169"/>
      <c r="AJ3555" s="169"/>
      <c r="AK3555" s="170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6"/>
      <c r="BA3555" s="6"/>
      <c r="BB3555" s="166"/>
      <c r="BC3555" s="166"/>
      <c r="BD3555" s="166"/>
      <c r="BE3555" s="6"/>
      <c r="BF3555" s="6"/>
      <c r="BG3555" s="6"/>
      <c r="BH3555" s="6"/>
      <c r="BI3555" s="6"/>
      <c r="BJ3555" s="166"/>
      <c r="BK3555" s="166"/>
      <c r="BL3555" s="166"/>
      <c r="BM3555" s="6"/>
      <c r="BN3555" s="6"/>
      <c r="BO3555" s="6"/>
      <c r="BP3555" s="6"/>
      <c r="BQ3555" s="6"/>
      <c r="BR3555" s="6"/>
      <c r="BS3555" s="6"/>
      <c r="BT3555" s="6"/>
      <c r="BU3555" s="6"/>
      <c r="BV3555" s="6"/>
      <c r="BW3555" s="6"/>
      <c r="CJ3555" s="415"/>
      <c r="CK3555" s="415"/>
      <c r="CO3555" s="168"/>
    </row>
    <row r="3556" spans="32:93" s="162" customFormat="1" x14ac:dyDescent="0.25">
      <c r="AF3556" s="169"/>
      <c r="AG3556" s="169"/>
      <c r="AH3556" s="169"/>
      <c r="AI3556" s="169"/>
      <c r="AJ3556" s="169"/>
      <c r="AK3556" s="170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6"/>
      <c r="BA3556" s="6"/>
      <c r="BB3556" s="166"/>
      <c r="BC3556" s="166"/>
      <c r="BD3556" s="166"/>
      <c r="BE3556" s="6"/>
      <c r="BF3556" s="6"/>
      <c r="BG3556" s="6"/>
      <c r="BH3556" s="6"/>
      <c r="BI3556" s="6"/>
      <c r="BJ3556" s="166"/>
      <c r="BK3556" s="166"/>
      <c r="BL3556" s="166"/>
      <c r="BM3556" s="6"/>
      <c r="BN3556" s="6"/>
      <c r="BO3556" s="6"/>
      <c r="BP3556" s="6"/>
      <c r="BQ3556" s="6"/>
      <c r="BR3556" s="6"/>
      <c r="BS3556" s="6"/>
      <c r="BT3556" s="6"/>
      <c r="BU3556" s="6"/>
      <c r="BV3556" s="6"/>
      <c r="BW3556" s="6"/>
      <c r="CJ3556" s="415"/>
      <c r="CK3556" s="415"/>
      <c r="CO3556" s="168"/>
    </row>
    <row r="3557" spans="32:93" s="162" customFormat="1" x14ac:dyDescent="0.25">
      <c r="AF3557" s="169"/>
      <c r="AG3557" s="169"/>
      <c r="AH3557" s="169"/>
      <c r="AI3557" s="169"/>
      <c r="AJ3557" s="169"/>
      <c r="AK3557" s="170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166"/>
      <c r="BC3557" s="166"/>
      <c r="BD3557" s="166"/>
      <c r="BE3557" s="6"/>
      <c r="BF3557" s="6"/>
      <c r="BG3557" s="6"/>
      <c r="BH3557" s="6"/>
      <c r="BI3557" s="6"/>
      <c r="BJ3557" s="166"/>
      <c r="BK3557" s="166"/>
      <c r="BL3557" s="166"/>
      <c r="BM3557" s="6"/>
      <c r="BN3557" s="6"/>
      <c r="BO3557" s="6"/>
      <c r="BP3557" s="6"/>
      <c r="BQ3557" s="6"/>
      <c r="BR3557" s="6"/>
      <c r="BS3557" s="6"/>
      <c r="BT3557" s="6"/>
      <c r="BU3557" s="6"/>
      <c r="BV3557" s="6"/>
      <c r="BW3557" s="6"/>
      <c r="CJ3557" s="415"/>
      <c r="CK3557" s="415"/>
      <c r="CO3557" s="168"/>
    </row>
    <row r="3558" spans="32:93" s="162" customFormat="1" x14ac:dyDescent="0.25">
      <c r="AF3558" s="169"/>
      <c r="AG3558" s="169"/>
      <c r="AH3558" s="169"/>
      <c r="AI3558" s="169"/>
      <c r="AJ3558" s="169"/>
      <c r="AK3558" s="170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6"/>
      <c r="BA3558" s="6"/>
      <c r="BB3558" s="166"/>
      <c r="BC3558" s="166"/>
      <c r="BD3558" s="166"/>
      <c r="BE3558" s="6"/>
      <c r="BF3558" s="6"/>
      <c r="BG3558" s="6"/>
      <c r="BH3558" s="6"/>
      <c r="BI3558" s="6"/>
      <c r="BJ3558" s="166"/>
      <c r="BK3558" s="166"/>
      <c r="BL3558" s="166"/>
      <c r="BM3558" s="6"/>
      <c r="BN3558" s="6"/>
      <c r="BO3558" s="6"/>
      <c r="BP3558" s="6"/>
      <c r="BQ3558" s="6"/>
      <c r="BR3558" s="6"/>
      <c r="BS3558" s="6"/>
      <c r="BT3558" s="6"/>
      <c r="BU3558" s="6"/>
      <c r="BV3558" s="6"/>
      <c r="BW3558" s="6"/>
      <c r="CJ3558" s="415"/>
      <c r="CK3558" s="415"/>
      <c r="CO3558" s="168"/>
    </row>
    <row r="3559" spans="32:93" s="162" customFormat="1" x14ac:dyDescent="0.25">
      <c r="AF3559" s="169"/>
      <c r="AG3559" s="169"/>
      <c r="AH3559" s="169"/>
      <c r="AI3559" s="169"/>
      <c r="AJ3559" s="169"/>
      <c r="AK3559" s="170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166"/>
      <c r="BC3559" s="166"/>
      <c r="BD3559" s="166"/>
      <c r="BE3559" s="6"/>
      <c r="BF3559" s="6"/>
      <c r="BG3559" s="6"/>
      <c r="BH3559" s="6"/>
      <c r="BI3559" s="6"/>
      <c r="BJ3559" s="166"/>
      <c r="BK3559" s="166"/>
      <c r="BL3559" s="166"/>
      <c r="BM3559" s="6"/>
      <c r="BN3559" s="6"/>
      <c r="BO3559" s="6"/>
      <c r="BP3559" s="6"/>
      <c r="BQ3559" s="6"/>
      <c r="BR3559" s="6"/>
      <c r="BS3559" s="6"/>
      <c r="BT3559" s="6"/>
      <c r="BU3559" s="6"/>
      <c r="BV3559" s="6"/>
      <c r="BW3559" s="6"/>
      <c r="CJ3559" s="415"/>
      <c r="CK3559" s="415"/>
      <c r="CO3559" s="168"/>
    </row>
    <row r="3560" spans="32:93" s="162" customFormat="1" x14ac:dyDescent="0.25">
      <c r="AF3560" s="169"/>
      <c r="AG3560" s="169"/>
      <c r="AH3560" s="169"/>
      <c r="AI3560" s="169"/>
      <c r="AJ3560" s="169"/>
      <c r="AK3560" s="170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6"/>
      <c r="BA3560" s="6"/>
      <c r="BB3560" s="166"/>
      <c r="BC3560" s="166"/>
      <c r="BD3560" s="166"/>
      <c r="BE3560" s="6"/>
      <c r="BF3560" s="6"/>
      <c r="BG3560" s="6"/>
      <c r="BH3560" s="6"/>
      <c r="BI3560" s="6"/>
      <c r="BJ3560" s="166"/>
      <c r="BK3560" s="166"/>
      <c r="BL3560" s="166"/>
      <c r="BM3560" s="6"/>
      <c r="BN3560" s="6"/>
      <c r="BO3560" s="6"/>
      <c r="BP3560" s="6"/>
      <c r="BQ3560" s="6"/>
      <c r="BR3560" s="6"/>
      <c r="BS3560" s="6"/>
      <c r="BT3560" s="6"/>
      <c r="BU3560" s="6"/>
      <c r="BV3560" s="6"/>
      <c r="BW3560" s="6"/>
      <c r="CJ3560" s="415"/>
      <c r="CK3560" s="415"/>
      <c r="CO3560" s="168"/>
    </row>
    <row r="3561" spans="32:93" s="162" customFormat="1" x14ac:dyDescent="0.25">
      <c r="AF3561" s="169"/>
      <c r="AG3561" s="169"/>
      <c r="AH3561" s="169"/>
      <c r="AI3561" s="169"/>
      <c r="AJ3561" s="169"/>
      <c r="AK3561" s="170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6"/>
      <c r="BA3561" s="6"/>
      <c r="BB3561" s="166"/>
      <c r="BC3561" s="166"/>
      <c r="BD3561" s="166"/>
      <c r="BE3561" s="6"/>
      <c r="BF3561" s="6"/>
      <c r="BG3561" s="6"/>
      <c r="BH3561" s="6"/>
      <c r="BI3561" s="6"/>
      <c r="BJ3561" s="166"/>
      <c r="BK3561" s="166"/>
      <c r="BL3561" s="166"/>
      <c r="BM3561" s="6"/>
      <c r="BN3561" s="6"/>
      <c r="BO3561" s="6"/>
      <c r="BP3561" s="6"/>
      <c r="BQ3561" s="6"/>
      <c r="BR3561" s="6"/>
      <c r="BS3561" s="6"/>
      <c r="BT3561" s="6"/>
      <c r="BU3561" s="6"/>
      <c r="BV3561" s="6"/>
      <c r="BW3561" s="6"/>
      <c r="CJ3561" s="415"/>
      <c r="CK3561" s="415"/>
      <c r="CO3561" s="168"/>
    </row>
    <row r="3562" spans="32:93" s="162" customFormat="1" x14ac:dyDescent="0.25">
      <c r="AF3562" s="169"/>
      <c r="AG3562" s="169"/>
      <c r="AH3562" s="169"/>
      <c r="AI3562" s="169"/>
      <c r="AJ3562" s="169"/>
      <c r="AK3562" s="170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6"/>
      <c r="BA3562" s="6"/>
      <c r="BB3562" s="166"/>
      <c r="BC3562" s="166"/>
      <c r="BD3562" s="166"/>
      <c r="BE3562" s="6"/>
      <c r="BF3562" s="6"/>
      <c r="BG3562" s="6"/>
      <c r="BH3562" s="6"/>
      <c r="BI3562" s="6"/>
      <c r="BJ3562" s="166"/>
      <c r="BK3562" s="166"/>
      <c r="BL3562" s="166"/>
      <c r="BM3562" s="6"/>
      <c r="BN3562" s="6"/>
      <c r="BO3562" s="6"/>
      <c r="BP3562" s="6"/>
      <c r="BQ3562" s="6"/>
      <c r="BR3562" s="6"/>
      <c r="BS3562" s="6"/>
      <c r="BT3562" s="6"/>
      <c r="BU3562" s="6"/>
      <c r="BV3562" s="6"/>
      <c r="BW3562" s="6"/>
      <c r="CJ3562" s="415"/>
      <c r="CK3562" s="415"/>
      <c r="CO3562" s="168"/>
    </row>
    <row r="3563" spans="32:93" s="162" customFormat="1" x14ac:dyDescent="0.25">
      <c r="AF3563" s="169"/>
      <c r="AG3563" s="169"/>
      <c r="AH3563" s="169"/>
      <c r="AI3563" s="169"/>
      <c r="AJ3563" s="169"/>
      <c r="AK3563" s="170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6"/>
      <c r="BA3563" s="6"/>
      <c r="BB3563" s="166"/>
      <c r="BC3563" s="166"/>
      <c r="BD3563" s="166"/>
      <c r="BE3563" s="6"/>
      <c r="BF3563" s="6"/>
      <c r="BG3563" s="6"/>
      <c r="BH3563" s="6"/>
      <c r="BI3563" s="6"/>
      <c r="BJ3563" s="166"/>
      <c r="BK3563" s="166"/>
      <c r="BL3563" s="166"/>
      <c r="BM3563" s="6"/>
      <c r="BN3563" s="6"/>
      <c r="BO3563" s="6"/>
      <c r="BP3563" s="6"/>
      <c r="BQ3563" s="6"/>
      <c r="BR3563" s="6"/>
      <c r="BS3563" s="6"/>
      <c r="BT3563" s="6"/>
      <c r="BU3563" s="6"/>
      <c r="BV3563" s="6"/>
      <c r="BW3563" s="6"/>
      <c r="CJ3563" s="415"/>
      <c r="CK3563" s="415"/>
      <c r="CO3563" s="168"/>
    </row>
    <row r="3564" spans="32:93" s="162" customFormat="1" x14ac:dyDescent="0.25">
      <c r="AF3564" s="169"/>
      <c r="AG3564" s="169"/>
      <c r="AH3564" s="169"/>
      <c r="AI3564" s="169"/>
      <c r="AJ3564" s="169"/>
      <c r="AK3564" s="170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6"/>
      <c r="BA3564" s="6"/>
      <c r="BB3564" s="166"/>
      <c r="BC3564" s="166"/>
      <c r="BD3564" s="166"/>
      <c r="BE3564" s="6"/>
      <c r="BF3564" s="6"/>
      <c r="BG3564" s="6"/>
      <c r="BH3564" s="6"/>
      <c r="BI3564" s="6"/>
      <c r="BJ3564" s="166"/>
      <c r="BK3564" s="166"/>
      <c r="BL3564" s="166"/>
      <c r="BM3564" s="6"/>
      <c r="BN3564" s="6"/>
      <c r="BO3564" s="6"/>
      <c r="BP3564" s="6"/>
      <c r="BQ3564" s="6"/>
      <c r="BR3564" s="6"/>
      <c r="BS3564" s="6"/>
      <c r="BT3564" s="6"/>
      <c r="BU3564" s="6"/>
      <c r="BV3564" s="6"/>
      <c r="BW3564" s="6"/>
      <c r="CJ3564" s="415"/>
      <c r="CK3564" s="415"/>
      <c r="CO3564" s="168"/>
    </row>
    <row r="3565" spans="32:93" s="162" customFormat="1" x14ac:dyDescent="0.25">
      <c r="AF3565" s="169"/>
      <c r="AG3565" s="169"/>
      <c r="AH3565" s="169"/>
      <c r="AI3565" s="169"/>
      <c r="AJ3565" s="169"/>
      <c r="AK3565" s="170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6"/>
      <c r="BA3565" s="6"/>
      <c r="BB3565" s="166"/>
      <c r="BC3565" s="166"/>
      <c r="BD3565" s="166"/>
      <c r="BE3565" s="6"/>
      <c r="BF3565" s="6"/>
      <c r="BG3565" s="6"/>
      <c r="BH3565" s="6"/>
      <c r="BI3565" s="6"/>
      <c r="BJ3565" s="166"/>
      <c r="BK3565" s="166"/>
      <c r="BL3565" s="166"/>
      <c r="BM3565" s="6"/>
      <c r="BN3565" s="6"/>
      <c r="BO3565" s="6"/>
      <c r="BP3565" s="6"/>
      <c r="BQ3565" s="6"/>
      <c r="BR3565" s="6"/>
      <c r="BS3565" s="6"/>
      <c r="BT3565" s="6"/>
      <c r="BU3565" s="6"/>
      <c r="BV3565" s="6"/>
      <c r="BW3565" s="6"/>
      <c r="CJ3565" s="415"/>
      <c r="CK3565" s="415"/>
      <c r="CO3565" s="168"/>
    </row>
    <row r="3566" spans="32:93" s="162" customFormat="1" x14ac:dyDescent="0.25">
      <c r="AF3566" s="169"/>
      <c r="AG3566" s="169"/>
      <c r="AH3566" s="169"/>
      <c r="AI3566" s="169"/>
      <c r="AJ3566" s="169"/>
      <c r="AK3566" s="170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6"/>
      <c r="BA3566" s="6"/>
      <c r="BB3566" s="166"/>
      <c r="BC3566" s="166"/>
      <c r="BD3566" s="166"/>
      <c r="BE3566" s="6"/>
      <c r="BF3566" s="6"/>
      <c r="BG3566" s="6"/>
      <c r="BH3566" s="6"/>
      <c r="BI3566" s="6"/>
      <c r="BJ3566" s="166"/>
      <c r="BK3566" s="166"/>
      <c r="BL3566" s="166"/>
      <c r="BM3566" s="6"/>
      <c r="BN3566" s="6"/>
      <c r="BO3566" s="6"/>
      <c r="BP3566" s="6"/>
      <c r="BQ3566" s="6"/>
      <c r="BR3566" s="6"/>
      <c r="BS3566" s="6"/>
      <c r="BT3566" s="6"/>
      <c r="BU3566" s="6"/>
      <c r="BV3566" s="6"/>
      <c r="BW3566" s="6"/>
      <c r="CJ3566" s="415"/>
      <c r="CK3566" s="415"/>
      <c r="CO3566" s="168"/>
    </row>
    <row r="3567" spans="32:93" s="162" customFormat="1" x14ac:dyDescent="0.25">
      <c r="AF3567" s="169"/>
      <c r="AG3567" s="169"/>
      <c r="AH3567" s="169"/>
      <c r="AI3567" s="169"/>
      <c r="AJ3567" s="169"/>
      <c r="AK3567" s="170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6"/>
      <c r="BA3567" s="6"/>
      <c r="BB3567" s="166"/>
      <c r="BC3567" s="166"/>
      <c r="BD3567" s="166"/>
      <c r="BE3567" s="6"/>
      <c r="BF3567" s="6"/>
      <c r="BG3567" s="6"/>
      <c r="BH3567" s="6"/>
      <c r="BI3567" s="6"/>
      <c r="BJ3567" s="166"/>
      <c r="BK3567" s="166"/>
      <c r="BL3567" s="166"/>
      <c r="BM3567" s="6"/>
      <c r="BN3567" s="6"/>
      <c r="BO3567" s="6"/>
      <c r="BP3567" s="6"/>
      <c r="BQ3567" s="6"/>
      <c r="BR3567" s="6"/>
      <c r="BS3567" s="6"/>
      <c r="BT3567" s="6"/>
      <c r="BU3567" s="6"/>
      <c r="BV3567" s="6"/>
      <c r="BW3567" s="6"/>
      <c r="CJ3567" s="415"/>
      <c r="CK3567" s="415"/>
      <c r="CO3567" s="168"/>
    </row>
    <row r="3568" spans="32:93" s="162" customFormat="1" x14ac:dyDescent="0.25">
      <c r="AF3568" s="169"/>
      <c r="AG3568" s="169"/>
      <c r="AH3568" s="169"/>
      <c r="AI3568" s="169"/>
      <c r="AJ3568" s="169"/>
      <c r="AK3568" s="170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6"/>
      <c r="BA3568" s="6"/>
      <c r="BB3568" s="166"/>
      <c r="BC3568" s="166"/>
      <c r="BD3568" s="166"/>
      <c r="BE3568" s="6"/>
      <c r="BF3568" s="6"/>
      <c r="BG3568" s="6"/>
      <c r="BH3568" s="6"/>
      <c r="BI3568" s="6"/>
      <c r="BJ3568" s="166"/>
      <c r="BK3568" s="166"/>
      <c r="BL3568" s="166"/>
      <c r="BM3568" s="6"/>
      <c r="BN3568" s="6"/>
      <c r="BO3568" s="6"/>
      <c r="BP3568" s="6"/>
      <c r="BQ3568" s="6"/>
      <c r="BR3568" s="6"/>
      <c r="BS3568" s="6"/>
      <c r="BT3568" s="6"/>
      <c r="BU3568" s="6"/>
      <c r="BV3568" s="6"/>
      <c r="BW3568" s="6"/>
      <c r="CJ3568" s="415"/>
      <c r="CK3568" s="415"/>
      <c r="CO3568" s="168"/>
    </row>
    <row r="3569" spans="32:93" s="162" customFormat="1" x14ac:dyDescent="0.25">
      <c r="AF3569" s="169"/>
      <c r="AG3569" s="169"/>
      <c r="AH3569" s="169"/>
      <c r="AI3569" s="169"/>
      <c r="AJ3569" s="169"/>
      <c r="AK3569" s="170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6"/>
      <c r="BA3569" s="6"/>
      <c r="BB3569" s="166"/>
      <c r="BC3569" s="166"/>
      <c r="BD3569" s="166"/>
      <c r="BE3569" s="6"/>
      <c r="BF3569" s="6"/>
      <c r="BG3569" s="6"/>
      <c r="BH3569" s="6"/>
      <c r="BI3569" s="6"/>
      <c r="BJ3569" s="166"/>
      <c r="BK3569" s="166"/>
      <c r="BL3569" s="166"/>
      <c r="BM3569" s="6"/>
      <c r="BN3569" s="6"/>
      <c r="BO3569" s="6"/>
      <c r="BP3569" s="6"/>
      <c r="BQ3569" s="6"/>
      <c r="BR3569" s="6"/>
      <c r="BS3569" s="6"/>
      <c r="BT3569" s="6"/>
      <c r="BU3569" s="6"/>
      <c r="BV3569" s="6"/>
      <c r="BW3569" s="6"/>
      <c r="CJ3569" s="415"/>
      <c r="CK3569" s="415"/>
      <c r="CO3569" s="168"/>
    </row>
    <row r="3570" spans="32:93" s="162" customFormat="1" x14ac:dyDescent="0.25">
      <c r="AF3570" s="169"/>
      <c r="AG3570" s="169"/>
      <c r="AH3570" s="169"/>
      <c r="AI3570" s="169"/>
      <c r="AJ3570" s="169"/>
      <c r="AK3570" s="170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6"/>
      <c r="BA3570" s="6"/>
      <c r="BB3570" s="166"/>
      <c r="BC3570" s="166"/>
      <c r="BD3570" s="166"/>
      <c r="BE3570" s="6"/>
      <c r="BF3570" s="6"/>
      <c r="BG3570" s="6"/>
      <c r="BH3570" s="6"/>
      <c r="BI3570" s="6"/>
      <c r="BJ3570" s="166"/>
      <c r="BK3570" s="166"/>
      <c r="BL3570" s="166"/>
      <c r="BM3570" s="6"/>
      <c r="BN3570" s="6"/>
      <c r="BO3570" s="6"/>
      <c r="BP3570" s="6"/>
      <c r="BQ3570" s="6"/>
      <c r="BR3570" s="6"/>
      <c r="BS3570" s="6"/>
      <c r="BT3570" s="6"/>
      <c r="BU3570" s="6"/>
      <c r="BV3570" s="6"/>
      <c r="BW3570" s="6"/>
      <c r="CJ3570" s="415"/>
      <c r="CK3570" s="415"/>
      <c r="CO3570" s="168"/>
    </row>
    <row r="3571" spans="32:93" s="162" customFormat="1" x14ac:dyDescent="0.25">
      <c r="AF3571" s="169"/>
      <c r="AG3571" s="169"/>
      <c r="AH3571" s="169"/>
      <c r="AI3571" s="169"/>
      <c r="AJ3571" s="169"/>
      <c r="AK3571" s="170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6"/>
      <c r="BA3571" s="6"/>
      <c r="BB3571" s="166"/>
      <c r="BC3571" s="166"/>
      <c r="BD3571" s="166"/>
      <c r="BE3571" s="6"/>
      <c r="BF3571" s="6"/>
      <c r="BG3571" s="6"/>
      <c r="BH3571" s="6"/>
      <c r="BI3571" s="6"/>
      <c r="BJ3571" s="166"/>
      <c r="BK3571" s="166"/>
      <c r="BL3571" s="166"/>
      <c r="BM3571" s="6"/>
      <c r="BN3571" s="6"/>
      <c r="BO3571" s="6"/>
      <c r="BP3571" s="6"/>
      <c r="BQ3571" s="6"/>
      <c r="BR3571" s="6"/>
      <c r="BS3571" s="6"/>
      <c r="BT3571" s="6"/>
      <c r="BU3571" s="6"/>
      <c r="BV3571" s="6"/>
      <c r="BW3571" s="6"/>
      <c r="CJ3571" s="415"/>
      <c r="CK3571" s="415"/>
      <c r="CO3571" s="168"/>
    </row>
    <row r="3572" spans="32:93" s="162" customFormat="1" x14ac:dyDescent="0.25">
      <c r="AF3572" s="169"/>
      <c r="AG3572" s="169"/>
      <c r="AH3572" s="169"/>
      <c r="AI3572" s="169"/>
      <c r="AJ3572" s="169"/>
      <c r="AK3572" s="170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6"/>
      <c r="BA3572" s="6"/>
      <c r="BB3572" s="166"/>
      <c r="BC3572" s="166"/>
      <c r="BD3572" s="166"/>
      <c r="BE3572" s="6"/>
      <c r="BF3572" s="6"/>
      <c r="BG3572" s="6"/>
      <c r="BH3572" s="6"/>
      <c r="BI3572" s="6"/>
      <c r="BJ3572" s="166"/>
      <c r="BK3572" s="166"/>
      <c r="BL3572" s="166"/>
      <c r="BM3572" s="6"/>
      <c r="BN3572" s="6"/>
      <c r="BO3572" s="6"/>
      <c r="BP3572" s="6"/>
      <c r="BQ3572" s="6"/>
      <c r="BR3572" s="6"/>
      <c r="BS3572" s="6"/>
      <c r="BT3572" s="6"/>
      <c r="BU3572" s="6"/>
      <c r="BV3572" s="6"/>
      <c r="BW3572" s="6"/>
      <c r="CJ3572" s="415"/>
      <c r="CK3572" s="415"/>
      <c r="CO3572" s="168"/>
    </row>
    <row r="3573" spans="32:93" s="162" customFormat="1" x14ac:dyDescent="0.25">
      <c r="AF3573" s="169"/>
      <c r="AG3573" s="169"/>
      <c r="AH3573" s="169"/>
      <c r="AI3573" s="169"/>
      <c r="AJ3573" s="169"/>
      <c r="AK3573" s="170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6"/>
      <c r="BA3573" s="6"/>
      <c r="BB3573" s="166"/>
      <c r="BC3573" s="166"/>
      <c r="BD3573" s="166"/>
      <c r="BE3573" s="6"/>
      <c r="BF3573" s="6"/>
      <c r="BG3573" s="6"/>
      <c r="BH3573" s="6"/>
      <c r="BI3573" s="6"/>
      <c r="BJ3573" s="166"/>
      <c r="BK3573" s="166"/>
      <c r="BL3573" s="166"/>
      <c r="BM3573" s="6"/>
      <c r="BN3573" s="6"/>
      <c r="BO3573" s="6"/>
      <c r="BP3573" s="6"/>
      <c r="BQ3573" s="6"/>
      <c r="BR3573" s="6"/>
      <c r="BS3573" s="6"/>
      <c r="BT3573" s="6"/>
      <c r="BU3573" s="6"/>
      <c r="BV3573" s="6"/>
      <c r="BW3573" s="6"/>
      <c r="CJ3573" s="415"/>
      <c r="CK3573" s="415"/>
      <c r="CO3573" s="168"/>
    </row>
    <row r="3574" spans="32:93" s="162" customFormat="1" x14ac:dyDescent="0.25">
      <c r="AF3574" s="169"/>
      <c r="AG3574" s="169"/>
      <c r="AH3574" s="169"/>
      <c r="AI3574" s="169"/>
      <c r="AJ3574" s="169"/>
      <c r="AK3574" s="170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6"/>
      <c r="BA3574" s="6"/>
      <c r="BB3574" s="166"/>
      <c r="BC3574" s="166"/>
      <c r="BD3574" s="166"/>
      <c r="BE3574" s="6"/>
      <c r="BF3574" s="6"/>
      <c r="BG3574" s="6"/>
      <c r="BH3574" s="6"/>
      <c r="BI3574" s="6"/>
      <c r="BJ3574" s="166"/>
      <c r="BK3574" s="166"/>
      <c r="BL3574" s="166"/>
      <c r="BM3574" s="6"/>
      <c r="BN3574" s="6"/>
      <c r="BO3574" s="6"/>
      <c r="BP3574" s="6"/>
      <c r="BQ3574" s="6"/>
      <c r="BR3574" s="6"/>
      <c r="BS3574" s="6"/>
      <c r="BT3574" s="6"/>
      <c r="BU3574" s="6"/>
      <c r="BV3574" s="6"/>
      <c r="BW3574" s="6"/>
      <c r="CJ3574" s="415"/>
      <c r="CK3574" s="415"/>
      <c r="CO3574" s="168"/>
    </row>
    <row r="3575" spans="32:93" s="162" customFormat="1" x14ac:dyDescent="0.25">
      <c r="AF3575" s="169"/>
      <c r="AG3575" s="169"/>
      <c r="AH3575" s="169"/>
      <c r="AI3575" s="169"/>
      <c r="AJ3575" s="169"/>
      <c r="AK3575" s="170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6"/>
      <c r="BA3575" s="6"/>
      <c r="BB3575" s="166"/>
      <c r="BC3575" s="166"/>
      <c r="BD3575" s="166"/>
      <c r="BE3575" s="6"/>
      <c r="BF3575" s="6"/>
      <c r="BG3575" s="6"/>
      <c r="BH3575" s="6"/>
      <c r="BI3575" s="6"/>
      <c r="BJ3575" s="166"/>
      <c r="BK3575" s="166"/>
      <c r="BL3575" s="166"/>
      <c r="BM3575" s="6"/>
      <c r="BN3575" s="6"/>
      <c r="BO3575" s="6"/>
      <c r="BP3575" s="6"/>
      <c r="BQ3575" s="6"/>
      <c r="BR3575" s="6"/>
      <c r="BS3575" s="6"/>
      <c r="BT3575" s="6"/>
      <c r="BU3575" s="6"/>
      <c r="BV3575" s="6"/>
      <c r="BW3575" s="6"/>
      <c r="CJ3575" s="415"/>
      <c r="CK3575" s="415"/>
      <c r="CO3575" s="168"/>
    </row>
    <row r="3576" spans="32:93" s="162" customFormat="1" x14ac:dyDescent="0.25">
      <c r="AF3576" s="169"/>
      <c r="AG3576" s="169"/>
      <c r="AH3576" s="169"/>
      <c r="AI3576" s="169"/>
      <c r="AJ3576" s="169"/>
      <c r="AK3576" s="170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166"/>
      <c r="BC3576" s="166"/>
      <c r="BD3576" s="166"/>
      <c r="BE3576" s="6"/>
      <c r="BF3576" s="6"/>
      <c r="BG3576" s="6"/>
      <c r="BH3576" s="6"/>
      <c r="BI3576" s="6"/>
      <c r="BJ3576" s="166"/>
      <c r="BK3576" s="166"/>
      <c r="BL3576" s="166"/>
      <c r="BM3576" s="6"/>
      <c r="BN3576" s="6"/>
      <c r="BO3576" s="6"/>
      <c r="BP3576" s="6"/>
      <c r="BQ3576" s="6"/>
      <c r="BR3576" s="6"/>
      <c r="BS3576" s="6"/>
      <c r="BT3576" s="6"/>
      <c r="BU3576" s="6"/>
      <c r="BV3576" s="6"/>
      <c r="BW3576" s="6"/>
      <c r="CJ3576" s="415"/>
      <c r="CK3576" s="415"/>
      <c r="CO3576" s="168"/>
    </row>
    <row r="3577" spans="32:93" s="162" customFormat="1" x14ac:dyDescent="0.25">
      <c r="AF3577" s="169"/>
      <c r="AG3577" s="169"/>
      <c r="AH3577" s="169"/>
      <c r="AI3577" s="169"/>
      <c r="AJ3577" s="169"/>
      <c r="AK3577" s="170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6"/>
      <c r="BA3577" s="6"/>
      <c r="BB3577" s="166"/>
      <c r="BC3577" s="166"/>
      <c r="BD3577" s="166"/>
      <c r="BE3577" s="6"/>
      <c r="BF3577" s="6"/>
      <c r="BG3577" s="6"/>
      <c r="BH3577" s="6"/>
      <c r="BI3577" s="6"/>
      <c r="BJ3577" s="166"/>
      <c r="BK3577" s="166"/>
      <c r="BL3577" s="166"/>
      <c r="BM3577" s="6"/>
      <c r="BN3577" s="6"/>
      <c r="BO3577" s="6"/>
      <c r="BP3577" s="6"/>
      <c r="BQ3577" s="6"/>
      <c r="BR3577" s="6"/>
      <c r="BS3577" s="6"/>
      <c r="BT3577" s="6"/>
      <c r="BU3577" s="6"/>
      <c r="BV3577" s="6"/>
      <c r="BW3577" s="6"/>
      <c r="CJ3577" s="415"/>
      <c r="CK3577" s="415"/>
      <c r="CO3577" s="168"/>
    </row>
    <row r="3578" spans="32:93" s="162" customFormat="1" x14ac:dyDescent="0.25">
      <c r="AF3578" s="169"/>
      <c r="AG3578" s="169"/>
      <c r="AH3578" s="169"/>
      <c r="AI3578" s="169"/>
      <c r="AJ3578" s="169"/>
      <c r="AK3578" s="170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6"/>
      <c r="BA3578" s="6"/>
      <c r="BB3578" s="166"/>
      <c r="BC3578" s="166"/>
      <c r="BD3578" s="166"/>
      <c r="BE3578" s="6"/>
      <c r="BF3578" s="6"/>
      <c r="BG3578" s="6"/>
      <c r="BH3578" s="6"/>
      <c r="BI3578" s="6"/>
      <c r="BJ3578" s="166"/>
      <c r="BK3578" s="166"/>
      <c r="BL3578" s="166"/>
      <c r="BM3578" s="6"/>
      <c r="BN3578" s="6"/>
      <c r="BO3578" s="6"/>
      <c r="BP3578" s="6"/>
      <c r="BQ3578" s="6"/>
      <c r="BR3578" s="6"/>
      <c r="BS3578" s="6"/>
      <c r="BT3578" s="6"/>
      <c r="BU3578" s="6"/>
      <c r="BV3578" s="6"/>
      <c r="BW3578" s="6"/>
      <c r="CJ3578" s="415"/>
      <c r="CK3578" s="415"/>
      <c r="CO3578" s="168"/>
    </row>
    <row r="3579" spans="32:93" s="162" customFormat="1" x14ac:dyDescent="0.25">
      <c r="AF3579" s="169"/>
      <c r="AG3579" s="169"/>
      <c r="AH3579" s="169"/>
      <c r="AI3579" s="169"/>
      <c r="AJ3579" s="169"/>
      <c r="AK3579" s="170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6"/>
      <c r="BA3579" s="6"/>
      <c r="BB3579" s="166"/>
      <c r="BC3579" s="166"/>
      <c r="BD3579" s="166"/>
      <c r="BE3579" s="6"/>
      <c r="BF3579" s="6"/>
      <c r="BG3579" s="6"/>
      <c r="BH3579" s="6"/>
      <c r="BI3579" s="6"/>
      <c r="BJ3579" s="166"/>
      <c r="BK3579" s="166"/>
      <c r="BL3579" s="166"/>
      <c r="BM3579" s="6"/>
      <c r="BN3579" s="6"/>
      <c r="BO3579" s="6"/>
      <c r="BP3579" s="6"/>
      <c r="BQ3579" s="6"/>
      <c r="BR3579" s="6"/>
      <c r="BS3579" s="6"/>
      <c r="BT3579" s="6"/>
      <c r="BU3579" s="6"/>
      <c r="BV3579" s="6"/>
      <c r="BW3579" s="6"/>
      <c r="CJ3579" s="415"/>
      <c r="CK3579" s="415"/>
      <c r="CO3579" s="168"/>
    </row>
    <row r="3580" spans="32:93" s="162" customFormat="1" x14ac:dyDescent="0.25">
      <c r="AF3580" s="169"/>
      <c r="AG3580" s="169"/>
      <c r="AH3580" s="169"/>
      <c r="AI3580" s="169"/>
      <c r="AJ3580" s="169"/>
      <c r="AK3580" s="170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6"/>
      <c r="BA3580" s="6"/>
      <c r="BB3580" s="166"/>
      <c r="BC3580" s="166"/>
      <c r="BD3580" s="166"/>
      <c r="BE3580" s="6"/>
      <c r="BF3580" s="6"/>
      <c r="BG3580" s="6"/>
      <c r="BH3580" s="6"/>
      <c r="BI3580" s="6"/>
      <c r="BJ3580" s="166"/>
      <c r="BK3580" s="166"/>
      <c r="BL3580" s="166"/>
      <c r="BM3580" s="6"/>
      <c r="BN3580" s="6"/>
      <c r="BO3580" s="6"/>
      <c r="BP3580" s="6"/>
      <c r="BQ3580" s="6"/>
      <c r="BR3580" s="6"/>
      <c r="BS3580" s="6"/>
      <c r="BT3580" s="6"/>
      <c r="BU3580" s="6"/>
      <c r="BV3580" s="6"/>
      <c r="BW3580" s="6"/>
      <c r="CJ3580" s="415"/>
      <c r="CK3580" s="415"/>
      <c r="CO3580" s="168"/>
    </row>
    <row r="3581" spans="32:93" s="162" customFormat="1" x14ac:dyDescent="0.25">
      <c r="AF3581" s="169"/>
      <c r="AG3581" s="169"/>
      <c r="AH3581" s="169"/>
      <c r="AI3581" s="169"/>
      <c r="AJ3581" s="169"/>
      <c r="AK3581" s="170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6"/>
      <c r="BA3581" s="6"/>
      <c r="BB3581" s="166"/>
      <c r="BC3581" s="166"/>
      <c r="BD3581" s="166"/>
      <c r="BE3581" s="6"/>
      <c r="BF3581" s="6"/>
      <c r="BG3581" s="6"/>
      <c r="BH3581" s="6"/>
      <c r="BI3581" s="6"/>
      <c r="BJ3581" s="166"/>
      <c r="BK3581" s="166"/>
      <c r="BL3581" s="166"/>
      <c r="BM3581" s="6"/>
      <c r="BN3581" s="6"/>
      <c r="BO3581" s="6"/>
      <c r="BP3581" s="6"/>
      <c r="BQ3581" s="6"/>
      <c r="BR3581" s="6"/>
      <c r="BS3581" s="6"/>
      <c r="BT3581" s="6"/>
      <c r="BU3581" s="6"/>
      <c r="BV3581" s="6"/>
      <c r="BW3581" s="6"/>
      <c r="CJ3581" s="415"/>
      <c r="CK3581" s="415"/>
      <c r="CO3581" s="168"/>
    </row>
    <row r="3582" spans="32:93" s="162" customFormat="1" x14ac:dyDescent="0.25">
      <c r="AF3582" s="169"/>
      <c r="AG3582" s="169"/>
      <c r="AH3582" s="169"/>
      <c r="AI3582" s="169"/>
      <c r="AJ3582" s="169"/>
      <c r="AK3582" s="170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166"/>
      <c r="BC3582" s="166"/>
      <c r="BD3582" s="166"/>
      <c r="BE3582" s="6"/>
      <c r="BF3582" s="6"/>
      <c r="BG3582" s="6"/>
      <c r="BH3582" s="6"/>
      <c r="BI3582" s="6"/>
      <c r="BJ3582" s="166"/>
      <c r="BK3582" s="166"/>
      <c r="BL3582" s="166"/>
      <c r="BM3582" s="6"/>
      <c r="BN3582" s="6"/>
      <c r="BO3582" s="6"/>
      <c r="BP3582" s="6"/>
      <c r="BQ3582" s="6"/>
      <c r="BR3582" s="6"/>
      <c r="BS3582" s="6"/>
      <c r="BT3582" s="6"/>
      <c r="BU3582" s="6"/>
      <c r="BV3582" s="6"/>
      <c r="BW3582" s="6"/>
      <c r="CJ3582" s="415"/>
      <c r="CK3582" s="415"/>
      <c r="CO3582" s="168"/>
    </row>
    <row r="3583" spans="32:93" s="162" customFormat="1" x14ac:dyDescent="0.25">
      <c r="AF3583" s="169"/>
      <c r="AG3583" s="169"/>
      <c r="AH3583" s="169"/>
      <c r="AI3583" s="169"/>
      <c r="AJ3583" s="169"/>
      <c r="AK3583" s="170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AZ3583" s="6"/>
      <c r="BA3583" s="6"/>
      <c r="BB3583" s="166"/>
      <c r="BC3583" s="166"/>
      <c r="BD3583" s="166"/>
      <c r="BE3583" s="6"/>
      <c r="BF3583" s="6"/>
      <c r="BG3583" s="6"/>
      <c r="BH3583" s="6"/>
      <c r="BI3583" s="6"/>
      <c r="BJ3583" s="166"/>
      <c r="BK3583" s="166"/>
      <c r="BL3583" s="166"/>
      <c r="BM3583" s="6"/>
      <c r="BN3583" s="6"/>
      <c r="BO3583" s="6"/>
      <c r="BP3583" s="6"/>
      <c r="BQ3583" s="6"/>
      <c r="BR3583" s="6"/>
      <c r="BS3583" s="6"/>
      <c r="BT3583" s="6"/>
      <c r="BU3583" s="6"/>
      <c r="BV3583" s="6"/>
      <c r="BW3583" s="6"/>
      <c r="CJ3583" s="415"/>
      <c r="CK3583" s="415"/>
      <c r="CO3583" s="168"/>
    </row>
    <row r="3584" spans="32:93" s="162" customFormat="1" x14ac:dyDescent="0.25">
      <c r="AF3584" s="169"/>
      <c r="AG3584" s="169"/>
      <c r="AH3584" s="169"/>
      <c r="AI3584" s="169"/>
      <c r="AJ3584" s="169"/>
      <c r="AK3584" s="170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166"/>
      <c r="BC3584" s="166"/>
      <c r="BD3584" s="166"/>
      <c r="BE3584" s="6"/>
      <c r="BF3584" s="6"/>
      <c r="BG3584" s="6"/>
      <c r="BH3584" s="6"/>
      <c r="BI3584" s="6"/>
      <c r="BJ3584" s="166"/>
      <c r="BK3584" s="166"/>
      <c r="BL3584" s="166"/>
      <c r="BM3584" s="6"/>
      <c r="BN3584" s="6"/>
      <c r="BO3584" s="6"/>
      <c r="BP3584" s="6"/>
      <c r="BQ3584" s="6"/>
      <c r="BR3584" s="6"/>
      <c r="BS3584" s="6"/>
      <c r="BT3584" s="6"/>
      <c r="BU3584" s="6"/>
      <c r="BV3584" s="6"/>
      <c r="BW3584" s="6"/>
      <c r="CJ3584" s="415"/>
      <c r="CK3584" s="415"/>
      <c r="CO3584" s="168"/>
    </row>
    <row r="3585" spans="32:93" s="162" customFormat="1" x14ac:dyDescent="0.25">
      <c r="AF3585" s="169"/>
      <c r="AG3585" s="169"/>
      <c r="AH3585" s="169"/>
      <c r="AI3585" s="169"/>
      <c r="AJ3585" s="169"/>
      <c r="AK3585" s="170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6"/>
      <c r="BA3585" s="6"/>
      <c r="BB3585" s="166"/>
      <c r="BC3585" s="166"/>
      <c r="BD3585" s="166"/>
      <c r="BE3585" s="6"/>
      <c r="BF3585" s="6"/>
      <c r="BG3585" s="6"/>
      <c r="BH3585" s="6"/>
      <c r="BI3585" s="6"/>
      <c r="BJ3585" s="166"/>
      <c r="BK3585" s="166"/>
      <c r="BL3585" s="166"/>
      <c r="BM3585" s="6"/>
      <c r="BN3585" s="6"/>
      <c r="BO3585" s="6"/>
      <c r="BP3585" s="6"/>
      <c r="BQ3585" s="6"/>
      <c r="BR3585" s="6"/>
      <c r="BS3585" s="6"/>
      <c r="BT3585" s="6"/>
      <c r="BU3585" s="6"/>
      <c r="BV3585" s="6"/>
      <c r="BW3585" s="6"/>
      <c r="CJ3585" s="415"/>
      <c r="CK3585" s="415"/>
      <c r="CO3585" s="168"/>
    </row>
    <row r="3586" spans="32:93" s="162" customFormat="1" x14ac:dyDescent="0.25">
      <c r="AF3586" s="169"/>
      <c r="AG3586" s="169"/>
      <c r="AH3586" s="169"/>
      <c r="AI3586" s="169"/>
      <c r="AJ3586" s="169"/>
      <c r="AK3586" s="170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6"/>
      <c r="BA3586" s="6"/>
      <c r="BB3586" s="166"/>
      <c r="BC3586" s="166"/>
      <c r="BD3586" s="166"/>
      <c r="BE3586" s="6"/>
      <c r="BF3586" s="6"/>
      <c r="BG3586" s="6"/>
      <c r="BH3586" s="6"/>
      <c r="BI3586" s="6"/>
      <c r="BJ3586" s="166"/>
      <c r="BK3586" s="166"/>
      <c r="BL3586" s="166"/>
      <c r="BM3586" s="6"/>
      <c r="BN3586" s="6"/>
      <c r="BO3586" s="6"/>
      <c r="BP3586" s="6"/>
      <c r="BQ3586" s="6"/>
      <c r="BR3586" s="6"/>
      <c r="BS3586" s="6"/>
      <c r="BT3586" s="6"/>
      <c r="BU3586" s="6"/>
      <c r="BV3586" s="6"/>
      <c r="BW3586" s="6"/>
      <c r="CJ3586" s="415"/>
      <c r="CK3586" s="415"/>
      <c r="CO3586" s="168"/>
    </row>
    <row r="3587" spans="32:93" s="162" customFormat="1" x14ac:dyDescent="0.25">
      <c r="AF3587" s="169"/>
      <c r="AG3587" s="169"/>
      <c r="AH3587" s="169"/>
      <c r="AI3587" s="169"/>
      <c r="AJ3587" s="169"/>
      <c r="AK3587" s="170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166"/>
      <c r="BC3587" s="166"/>
      <c r="BD3587" s="166"/>
      <c r="BE3587" s="6"/>
      <c r="BF3587" s="6"/>
      <c r="BG3587" s="6"/>
      <c r="BH3587" s="6"/>
      <c r="BI3587" s="6"/>
      <c r="BJ3587" s="166"/>
      <c r="BK3587" s="166"/>
      <c r="BL3587" s="166"/>
      <c r="BM3587" s="6"/>
      <c r="BN3587" s="6"/>
      <c r="BO3587" s="6"/>
      <c r="BP3587" s="6"/>
      <c r="BQ3587" s="6"/>
      <c r="BR3587" s="6"/>
      <c r="BS3587" s="6"/>
      <c r="BT3587" s="6"/>
      <c r="BU3587" s="6"/>
      <c r="BV3587" s="6"/>
      <c r="BW3587" s="6"/>
      <c r="CJ3587" s="415"/>
      <c r="CK3587" s="415"/>
      <c r="CO3587" s="168"/>
    </row>
    <row r="3588" spans="32:93" s="162" customFormat="1" x14ac:dyDescent="0.25">
      <c r="AF3588" s="169"/>
      <c r="AG3588" s="169"/>
      <c r="AH3588" s="169"/>
      <c r="AI3588" s="169"/>
      <c r="AJ3588" s="169"/>
      <c r="AK3588" s="170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6"/>
      <c r="BA3588" s="6"/>
      <c r="BB3588" s="166"/>
      <c r="BC3588" s="166"/>
      <c r="BD3588" s="166"/>
      <c r="BE3588" s="6"/>
      <c r="BF3588" s="6"/>
      <c r="BG3588" s="6"/>
      <c r="BH3588" s="6"/>
      <c r="BI3588" s="6"/>
      <c r="BJ3588" s="166"/>
      <c r="BK3588" s="166"/>
      <c r="BL3588" s="166"/>
      <c r="BM3588" s="6"/>
      <c r="BN3588" s="6"/>
      <c r="BO3588" s="6"/>
      <c r="BP3588" s="6"/>
      <c r="BQ3588" s="6"/>
      <c r="BR3588" s="6"/>
      <c r="BS3588" s="6"/>
      <c r="BT3588" s="6"/>
      <c r="BU3588" s="6"/>
      <c r="BV3588" s="6"/>
      <c r="BW3588" s="6"/>
      <c r="CJ3588" s="415"/>
      <c r="CK3588" s="415"/>
      <c r="CO3588" s="168"/>
    </row>
    <row r="3589" spans="32:93" s="162" customFormat="1" x14ac:dyDescent="0.25">
      <c r="AF3589" s="169"/>
      <c r="AG3589" s="169"/>
      <c r="AH3589" s="169"/>
      <c r="AI3589" s="169"/>
      <c r="AJ3589" s="169"/>
      <c r="AK3589" s="170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6"/>
      <c r="BA3589" s="6"/>
      <c r="BB3589" s="166"/>
      <c r="BC3589" s="166"/>
      <c r="BD3589" s="166"/>
      <c r="BE3589" s="6"/>
      <c r="BF3589" s="6"/>
      <c r="BG3589" s="6"/>
      <c r="BH3589" s="6"/>
      <c r="BI3589" s="6"/>
      <c r="BJ3589" s="166"/>
      <c r="BK3589" s="166"/>
      <c r="BL3589" s="166"/>
      <c r="BM3589" s="6"/>
      <c r="BN3589" s="6"/>
      <c r="BO3589" s="6"/>
      <c r="BP3589" s="6"/>
      <c r="BQ3589" s="6"/>
      <c r="BR3589" s="6"/>
      <c r="BS3589" s="6"/>
      <c r="BT3589" s="6"/>
      <c r="BU3589" s="6"/>
      <c r="BV3589" s="6"/>
      <c r="BW3589" s="6"/>
      <c r="CJ3589" s="415"/>
      <c r="CK3589" s="415"/>
      <c r="CO3589" s="168"/>
    </row>
    <row r="3590" spans="32:93" s="162" customFormat="1" x14ac:dyDescent="0.25">
      <c r="AF3590" s="169"/>
      <c r="AG3590" s="169"/>
      <c r="AH3590" s="169"/>
      <c r="AI3590" s="169"/>
      <c r="AJ3590" s="169"/>
      <c r="AK3590" s="170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166"/>
      <c r="BC3590" s="166"/>
      <c r="BD3590" s="166"/>
      <c r="BE3590" s="6"/>
      <c r="BF3590" s="6"/>
      <c r="BG3590" s="6"/>
      <c r="BH3590" s="6"/>
      <c r="BI3590" s="6"/>
      <c r="BJ3590" s="166"/>
      <c r="BK3590" s="166"/>
      <c r="BL3590" s="166"/>
      <c r="BM3590" s="6"/>
      <c r="BN3590" s="6"/>
      <c r="BO3590" s="6"/>
      <c r="BP3590" s="6"/>
      <c r="BQ3590" s="6"/>
      <c r="BR3590" s="6"/>
      <c r="BS3590" s="6"/>
      <c r="BT3590" s="6"/>
      <c r="BU3590" s="6"/>
      <c r="BV3590" s="6"/>
      <c r="BW3590" s="6"/>
      <c r="CJ3590" s="415"/>
      <c r="CK3590" s="415"/>
      <c r="CO3590" s="168"/>
    </row>
    <row r="3591" spans="32:93" s="162" customFormat="1" x14ac:dyDescent="0.25">
      <c r="AF3591" s="169"/>
      <c r="AG3591" s="169"/>
      <c r="AH3591" s="169"/>
      <c r="AI3591" s="169"/>
      <c r="AJ3591" s="169"/>
      <c r="AK3591" s="170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166"/>
      <c r="BC3591" s="166"/>
      <c r="BD3591" s="166"/>
      <c r="BE3591" s="6"/>
      <c r="BF3591" s="6"/>
      <c r="BG3591" s="6"/>
      <c r="BH3591" s="6"/>
      <c r="BI3591" s="6"/>
      <c r="BJ3591" s="166"/>
      <c r="BK3591" s="166"/>
      <c r="BL3591" s="166"/>
      <c r="BM3591" s="6"/>
      <c r="BN3591" s="6"/>
      <c r="BO3591" s="6"/>
      <c r="BP3591" s="6"/>
      <c r="BQ3591" s="6"/>
      <c r="BR3591" s="6"/>
      <c r="BS3591" s="6"/>
      <c r="BT3591" s="6"/>
      <c r="BU3591" s="6"/>
      <c r="BV3591" s="6"/>
      <c r="BW3591" s="6"/>
      <c r="CJ3591" s="415"/>
      <c r="CK3591" s="415"/>
      <c r="CO3591" s="168"/>
    </row>
    <row r="3592" spans="32:93" s="162" customFormat="1" x14ac:dyDescent="0.25">
      <c r="AF3592" s="169"/>
      <c r="AG3592" s="169"/>
      <c r="AH3592" s="169"/>
      <c r="AI3592" s="169"/>
      <c r="AJ3592" s="169"/>
      <c r="AK3592" s="170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166"/>
      <c r="BC3592" s="166"/>
      <c r="BD3592" s="166"/>
      <c r="BE3592" s="6"/>
      <c r="BF3592" s="6"/>
      <c r="BG3592" s="6"/>
      <c r="BH3592" s="6"/>
      <c r="BI3592" s="6"/>
      <c r="BJ3592" s="166"/>
      <c r="BK3592" s="166"/>
      <c r="BL3592" s="166"/>
      <c r="BM3592" s="6"/>
      <c r="BN3592" s="6"/>
      <c r="BO3592" s="6"/>
      <c r="BP3592" s="6"/>
      <c r="BQ3592" s="6"/>
      <c r="BR3592" s="6"/>
      <c r="BS3592" s="6"/>
      <c r="BT3592" s="6"/>
      <c r="BU3592" s="6"/>
      <c r="BV3592" s="6"/>
      <c r="BW3592" s="6"/>
      <c r="CJ3592" s="415"/>
      <c r="CK3592" s="415"/>
      <c r="CO3592" s="168"/>
    </row>
    <row r="3593" spans="32:93" s="162" customFormat="1" x14ac:dyDescent="0.25">
      <c r="AF3593" s="169"/>
      <c r="AG3593" s="169"/>
      <c r="AH3593" s="169"/>
      <c r="AI3593" s="169"/>
      <c r="AJ3593" s="169"/>
      <c r="AK3593" s="170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166"/>
      <c r="BC3593" s="166"/>
      <c r="BD3593" s="166"/>
      <c r="BE3593" s="6"/>
      <c r="BF3593" s="6"/>
      <c r="BG3593" s="6"/>
      <c r="BH3593" s="6"/>
      <c r="BI3593" s="6"/>
      <c r="BJ3593" s="166"/>
      <c r="BK3593" s="166"/>
      <c r="BL3593" s="166"/>
      <c r="BM3593" s="6"/>
      <c r="BN3593" s="6"/>
      <c r="BO3593" s="6"/>
      <c r="BP3593" s="6"/>
      <c r="BQ3593" s="6"/>
      <c r="BR3593" s="6"/>
      <c r="BS3593" s="6"/>
      <c r="BT3593" s="6"/>
      <c r="BU3593" s="6"/>
      <c r="BV3593" s="6"/>
      <c r="BW3593" s="6"/>
      <c r="CJ3593" s="415"/>
      <c r="CK3593" s="415"/>
      <c r="CO3593" s="168"/>
    </row>
    <row r="3594" spans="32:93" s="162" customFormat="1" x14ac:dyDescent="0.25">
      <c r="AF3594" s="169"/>
      <c r="AG3594" s="169"/>
      <c r="AH3594" s="169"/>
      <c r="AI3594" s="169"/>
      <c r="AJ3594" s="169"/>
      <c r="AK3594" s="170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6"/>
      <c r="BA3594" s="6"/>
      <c r="BB3594" s="166"/>
      <c r="BC3594" s="166"/>
      <c r="BD3594" s="166"/>
      <c r="BE3594" s="6"/>
      <c r="BF3594" s="6"/>
      <c r="BG3594" s="6"/>
      <c r="BH3594" s="6"/>
      <c r="BI3594" s="6"/>
      <c r="BJ3594" s="166"/>
      <c r="BK3594" s="166"/>
      <c r="BL3594" s="166"/>
      <c r="BM3594" s="6"/>
      <c r="BN3594" s="6"/>
      <c r="BO3594" s="6"/>
      <c r="BP3594" s="6"/>
      <c r="BQ3594" s="6"/>
      <c r="BR3594" s="6"/>
      <c r="BS3594" s="6"/>
      <c r="BT3594" s="6"/>
      <c r="BU3594" s="6"/>
      <c r="BV3594" s="6"/>
      <c r="BW3594" s="6"/>
      <c r="CJ3594" s="415"/>
      <c r="CK3594" s="415"/>
      <c r="CO3594" s="168"/>
    </row>
    <row r="3595" spans="32:93" s="162" customFormat="1" x14ac:dyDescent="0.25">
      <c r="AF3595" s="169"/>
      <c r="AG3595" s="169"/>
      <c r="AH3595" s="169"/>
      <c r="AI3595" s="169"/>
      <c r="AJ3595" s="169"/>
      <c r="AK3595" s="170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AZ3595" s="6"/>
      <c r="BA3595" s="6"/>
      <c r="BB3595" s="166"/>
      <c r="BC3595" s="166"/>
      <c r="BD3595" s="166"/>
      <c r="BE3595" s="6"/>
      <c r="BF3595" s="6"/>
      <c r="BG3595" s="6"/>
      <c r="BH3595" s="6"/>
      <c r="BI3595" s="6"/>
      <c r="BJ3595" s="166"/>
      <c r="BK3595" s="166"/>
      <c r="BL3595" s="166"/>
      <c r="BM3595" s="6"/>
      <c r="BN3595" s="6"/>
      <c r="BO3595" s="6"/>
      <c r="BP3595" s="6"/>
      <c r="BQ3595" s="6"/>
      <c r="BR3595" s="6"/>
      <c r="BS3595" s="6"/>
      <c r="BT3595" s="6"/>
      <c r="BU3595" s="6"/>
      <c r="BV3595" s="6"/>
      <c r="BW3595" s="6"/>
      <c r="CJ3595" s="415"/>
      <c r="CK3595" s="415"/>
      <c r="CO3595" s="168"/>
    </row>
    <row r="3596" spans="32:93" s="162" customFormat="1" x14ac:dyDescent="0.25">
      <c r="AF3596" s="169"/>
      <c r="AG3596" s="169"/>
      <c r="AH3596" s="169"/>
      <c r="AI3596" s="169"/>
      <c r="AJ3596" s="169"/>
      <c r="AK3596" s="170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6"/>
      <c r="BA3596" s="6"/>
      <c r="BB3596" s="166"/>
      <c r="BC3596" s="166"/>
      <c r="BD3596" s="166"/>
      <c r="BE3596" s="6"/>
      <c r="BF3596" s="6"/>
      <c r="BG3596" s="6"/>
      <c r="BH3596" s="6"/>
      <c r="BI3596" s="6"/>
      <c r="BJ3596" s="166"/>
      <c r="BK3596" s="166"/>
      <c r="BL3596" s="166"/>
      <c r="BM3596" s="6"/>
      <c r="BN3596" s="6"/>
      <c r="BO3596" s="6"/>
      <c r="BP3596" s="6"/>
      <c r="BQ3596" s="6"/>
      <c r="BR3596" s="6"/>
      <c r="BS3596" s="6"/>
      <c r="BT3596" s="6"/>
      <c r="BU3596" s="6"/>
      <c r="BV3596" s="6"/>
      <c r="BW3596" s="6"/>
      <c r="CJ3596" s="415"/>
      <c r="CK3596" s="415"/>
      <c r="CO3596" s="168"/>
    </row>
    <row r="3597" spans="32:93" s="162" customFormat="1" x14ac:dyDescent="0.25">
      <c r="AF3597" s="169"/>
      <c r="AG3597" s="169"/>
      <c r="AH3597" s="169"/>
      <c r="AI3597" s="169"/>
      <c r="AJ3597" s="169"/>
      <c r="AK3597" s="170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6"/>
      <c r="BA3597" s="6"/>
      <c r="BB3597" s="166"/>
      <c r="BC3597" s="166"/>
      <c r="BD3597" s="166"/>
      <c r="BE3597" s="6"/>
      <c r="BF3597" s="6"/>
      <c r="BG3597" s="6"/>
      <c r="BH3597" s="6"/>
      <c r="BI3597" s="6"/>
      <c r="BJ3597" s="166"/>
      <c r="BK3597" s="166"/>
      <c r="BL3597" s="166"/>
      <c r="BM3597" s="6"/>
      <c r="BN3597" s="6"/>
      <c r="BO3597" s="6"/>
      <c r="BP3597" s="6"/>
      <c r="BQ3597" s="6"/>
      <c r="BR3597" s="6"/>
      <c r="BS3597" s="6"/>
      <c r="BT3597" s="6"/>
      <c r="BU3597" s="6"/>
      <c r="BV3597" s="6"/>
      <c r="BW3597" s="6"/>
      <c r="CJ3597" s="415"/>
      <c r="CK3597" s="415"/>
      <c r="CO3597" s="168"/>
    </row>
    <row r="3598" spans="32:93" s="162" customFormat="1" x14ac:dyDescent="0.25">
      <c r="AF3598" s="169"/>
      <c r="AG3598" s="169"/>
      <c r="AH3598" s="169"/>
      <c r="AI3598" s="169"/>
      <c r="AJ3598" s="169"/>
      <c r="AK3598" s="170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6"/>
      <c r="BA3598" s="6"/>
      <c r="BB3598" s="166"/>
      <c r="BC3598" s="166"/>
      <c r="BD3598" s="166"/>
      <c r="BE3598" s="6"/>
      <c r="BF3598" s="6"/>
      <c r="BG3598" s="6"/>
      <c r="BH3598" s="6"/>
      <c r="BI3598" s="6"/>
      <c r="BJ3598" s="166"/>
      <c r="BK3598" s="166"/>
      <c r="BL3598" s="166"/>
      <c r="BM3598" s="6"/>
      <c r="BN3598" s="6"/>
      <c r="BO3598" s="6"/>
      <c r="BP3598" s="6"/>
      <c r="BQ3598" s="6"/>
      <c r="BR3598" s="6"/>
      <c r="BS3598" s="6"/>
      <c r="BT3598" s="6"/>
      <c r="BU3598" s="6"/>
      <c r="BV3598" s="6"/>
      <c r="BW3598" s="6"/>
      <c r="CJ3598" s="415"/>
      <c r="CK3598" s="415"/>
      <c r="CO3598" s="168"/>
    </row>
    <row r="3599" spans="32:93" s="162" customFormat="1" x14ac:dyDescent="0.25">
      <c r="AF3599" s="169"/>
      <c r="AG3599" s="169"/>
      <c r="AH3599" s="169"/>
      <c r="AI3599" s="169"/>
      <c r="AJ3599" s="169"/>
      <c r="AK3599" s="170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6"/>
      <c r="BA3599" s="6"/>
      <c r="BB3599" s="166"/>
      <c r="BC3599" s="166"/>
      <c r="BD3599" s="166"/>
      <c r="BE3599" s="6"/>
      <c r="BF3599" s="6"/>
      <c r="BG3599" s="6"/>
      <c r="BH3599" s="6"/>
      <c r="BI3599" s="6"/>
      <c r="BJ3599" s="166"/>
      <c r="BK3599" s="166"/>
      <c r="BL3599" s="166"/>
      <c r="BM3599" s="6"/>
      <c r="BN3599" s="6"/>
      <c r="BO3599" s="6"/>
      <c r="BP3599" s="6"/>
      <c r="BQ3599" s="6"/>
      <c r="BR3599" s="6"/>
      <c r="BS3599" s="6"/>
      <c r="BT3599" s="6"/>
      <c r="BU3599" s="6"/>
      <c r="BV3599" s="6"/>
      <c r="BW3599" s="6"/>
      <c r="CJ3599" s="415"/>
      <c r="CK3599" s="415"/>
      <c r="CO3599" s="168"/>
    </row>
    <row r="3600" spans="32:93" s="162" customFormat="1" x14ac:dyDescent="0.25">
      <c r="AF3600" s="169"/>
      <c r="AG3600" s="169"/>
      <c r="AH3600" s="169"/>
      <c r="AI3600" s="169"/>
      <c r="AJ3600" s="169"/>
      <c r="AK3600" s="170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AZ3600" s="6"/>
      <c r="BA3600" s="6"/>
      <c r="BB3600" s="166"/>
      <c r="BC3600" s="166"/>
      <c r="BD3600" s="166"/>
      <c r="BE3600" s="6"/>
      <c r="BF3600" s="6"/>
      <c r="BG3600" s="6"/>
      <c r="BH3600" s="6"/>
      <c r="BI3600" s="6"/>
      <c r="BJ3600" s="166"/>
      <c r="BK3600" s="166"/>
      <c r="BL3600" s="166"/>
      <c r="BM3600" s="6"/>
      <c r="BN3600" s="6"/>
      <c r="BO3600" s="6"/>
      <c r="BP3600" s="6"/>
      <c r="BQ3600" s="6"/>
      <c r="BR3600" s="6"/>
      <c r="BS3600" s="6"/>
      <c r="BT3600" s="6"/>
      <c r="BU3600" s="6"/>
      <c r="BV3600" s="6"/>
      <c r="BW3600" s="6"/>
      <c r="CJ3600" s="415"/>
      <c r="CK3600" s="415"/>
      <c r="CO3600" s="168"/>
    </row>
    <row r="3601" spans="32:93" s="162" customFormat="1" x14ac:dyDescent="0.25">
      <c r="AF3601" s="169"/>
      <c r="AG3601" s="169"/>
      <c r="AH3601" s="169"/>
      <c r="AI3601" s="169"/>
      <c r="AJ3601" s="169"/>
      <c r="AK3601" s="170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AZ3601" s="6"/>
      <c r="BA3601" s="6"/>
      <c r="BB3601" s="166"/>
      <c r="BC3601" s="166"/>
      <c r="BD3601" s="166"/>
      <c r="BE3601" s="6"/>
      <c r="BF3601" s="6"/>
      <c r="BG3601" s="6"/>
      <c r="BH3601" s="6"/>
      <c r="BI3601" s="6"/>
      <c r="BJ3601" s="166"/>
      <c r="BK3601" s="166"/>
      <c r="BL3601" s="166"/>
      <c r="BM3601" s="6"/>
      <c r="BN3601" s="6"/>
      <c r="BO3601" s="6"/>
      <c r="BP3601" s="6"/>
      <c r="BQ3601" s="6"/>
      <c r="BR3601" s="6"/>
      <c r="BS3601" s="6"/>
      <c r="BT3601" s="6"/>
      <c r="BU3601" s="6"/>
      <c r="BV3601" s="6"/>
      <c r="BW3601" s="6"/>
      <c r="CJ3601" s="415"/>
      <c r="CK3601" s="415"/>
      <c r="CO3601" s="168"/>
    </row>
    <row r="3602" spans="32:93" s="162" customFormat="1" x14ac:dyDescent="0.25">
      <c r="AF3602" s="169"/>
      <c r="AG3602" s="169"/>
      <c r="AH3602" s="169"/>
      <c r="AI3602" s="169"/>
      <c r="AJ3602" s="169"/>
      <c r="AK3602" s="170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6"/>
      <c r="BA3602" s="6"/>
      <c r="BB3602" s="166"/>
      <c r="BC3602" s="166"/>
      <c r="BD3602" s="166"/>
      <c r="BE3602" s="6"/>
      <c r="BF3602" s="6"/>
      <c r="BG3602" s="6"/>
      <c r="BH3602" s="6"/>
      <c r="BI3602" s="6"/>
      <c r="BJ3602" s="166"/>
      <c r="BK3602" s="166"/>
      <c r="BL3602" s="166"/>
      <c r="BM3602" s="6"/>
      <c r="BN3602" s="6"/>
      <c r="BO3602" s="6"/>
      <c r="BP3602" s="6"/>
      <c r="BQ3602" s="6"/>
      <c r="BR3602" s="6"/>
      <c r="BS3602" s="6"/>
      <c r="BT3602" s="6"/>
      <c r="BU3602" s="6"/>
      <c r="BV3602" s="6"/>
      <c r="BW3602" s="6"/>
      <c r="CJ3602" s="415"/>
      <c r="CK3602" s="415"/>
      <c r="CO3602" s="168"/>
    </row>
    <row r="3603" spans="32:93" s="162" customFormat="1" x14ac:dyDescent="0.25">
      <c r="AF3603" s="169"/>
      <c r="AG3603" s="169"/>
      <c r="AH3603" s="169"/>
      <c r="AI3603" s="169"/>
      <c r="AJ3603" s="169"/>
      <c r="AK3603" s="170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6"/>
      <c r="BA3603" s="6"/>
      <c r="BB3603" s="166"/>
      <c r="BC3603" s="166"/>
      <c r="BD3603" s="166"/>
      <c r="BE3603" s="6"/>
      <c r="BF3603" s="6"/>
      <c r="BG3603" s="6"/>
      <c r="BH3603" s="6"/>
      <c r="BI3603" s="6"/>
      <c r="BJ3603" s="166"/>
      <c r="BK3603" s="166"/>
      <c r="BL3603" s="166"/>
      <c r="BM3603" s="6"/>
      <c r="BN3603" s="6"/>
      <c r="BO3603" s="6"/>
      <c r="BP3603" s="6"/>
      <c r="BQ3603" s="6"/>
      <c r="BR3603" s="6"/>
      <c r="BS3603" s="6"/>
      <c r="BT3603" s="6"/>
      <c r="BU3603" s="6"/>
      <c r="BV3603" s="6"/>
      <c r="BW3603" s="6"/>
      <c r="CJ3603" s="415"/>
      <c r="CK3603" s="415"/>
      <c r="CO3603" s="168"/>
    </row>
    <row r="3604" spans="32:93" s="162" customFormat="1" x14ac:dyDescent="0.25">
      <c r="AF3604" s="169"/>
      <c r="AG3604" s="169"/>
      <c r="AH3604" s="169"/>
      <c r="AI3604" s="169"/>
      <c r="AJ3604" s="169"/>
      <c r="AK3604" s="170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AZ3604" s="6"/>
      <c r="BA3604" s="6"/>
      <c r="BB3604" s="166"/>
      <c r="BC3604" s="166"/>
      <c r="BD3604" s="166"/>
      <c r="BE3604" s="6"/>
      <c r="BF3604" s="6"/>
      <c r="BG3604" s="6"/>
      <c r="BH3604" s="6"/>
      <c r="BI3604" s="6"/>
      <c r="BJ3604" s="166"/>
      <c r="BK3604" s="166"/>
      <c r="BL3604" s="166"/>
      <c r="BM3604" s="6"/>
      <c r="BN3604" s="6"/>
      <c r="BO3604" s="6"/>
      <c r="BP3604" s="6"/>
      <c r="BQ3604" s="6"/>
      <c r="BR3604" s="6"/>
      <c r="BS3604" s="6"/>
      <c r="BT3604" s="6"/>
      <c r="BU3604" s="6"/>
      <c r="BV3604" s="6"/>
      <c r="BW3604" s="6"/>
      <c r="CJ3604" s="415"/>
      <c r="CK3604" s="415"/>
      <c r="CO3604" s="168"/>
    </row>
    <row r="3605" spans="32:93" s="162" customFormat="1" x14ac:dyDescent="0.25">
      <c r="AF3605" s="169"/>
      <c r="AG3605" s="169"/>
      <c r="AH3605" s="169"/>
      <c r="AI3605" s="169"/>
      <c r="AJ3605" s="169"/>
      <c r="AK3605" s="170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AZ3605" s="6"/>
      <c r="BA3605" s="6"/>
      <c r="BB3605" s="166"/>
      <c r="BC3605" s="166"/>
      <c r="BD3605" s="166"/>
      <c r="BE3605" s="6"/>
      <c r="BF3605" s="6"/>
      <c r="BG3605" s="6"/>
      <c r="BH3605" s="6"/>
      <c r="BI3605" s="6"/>
      <c r="BJ3605" s="166"/>
      <c r="BK3605" s="166"/>
      <c r="BL3605" s="166"/>
      <c r="BM3605" s="6"/>
      <c r="BN3605" s="6"/>
      <c r="BO3605" s="6"/>
      <c r="BP3605" s="6"/>
      <c r="BQ3605" s="6"/>
      <c r="BR3605" s="6"/>
      <c r="BS3605" s="6"/>
      <c r="BT3605" s="6"/>
      <c r="BU3605" s="6"/>
      <c r="BV3605" s="6"/>
      <c r="BW3605" s="6"/>
      <c r="CJ3605" s="415"/>
      <c r="CK3605" s="415"/>
      <c r="CO3605" s="168"/>
    </row>
    <row r="3606" spans="32:93" s="162" customFormat="1" x14ac:dyDescent="0.25">
      <c r="AF3606" s="169"/>
      <c r="AG3606" s="169"/>
      <c r="AH3606" s="169"/>
      <c r="AI3606" s="169"/>
      <c r="AJ3606" s="169"/>
      <c r="AK3606" s="170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AZ3606" s="6"/>
      <c r="BA3606" s="6"/>
      <c r="BB3606" s="166"/>
      <c r="BC3606" s="166"/>
      <c r="BD3606" s="166"/>
      <c r="BE3606" s="6"/>
      <c r="BF3606" s="6"/>
      <c r="BG3606" s="6"/>
      <c r="BH3606" s="6"/>
      <c r="BI3606" s="6"/>
      <c r="BJ3606" s="166"/>
      <c r="BK3606" s="166"/>
      <c r="BL3606" s="166"/>
      <c r="BM3606" s="6"/>
      <c r="BN3606" s="6"/>
      <c r="BO3606" s="6"/>
      <c r="BP3606" s="6"/>
      <c r="BQ3606" s="6"/>
      <c r="BR3606" s="6"/>
      <c r="BS3606" s="6"/>
      <c r="BT3606" s="6"/>
      <c r="BU3606" s="6"/>
      <c r="BV3606" s="6"/>
      <c r="BW3606" s="6"/>
      <c r="CJ3606" s="415"/>
      <c r="CK3606" s="415"/>
      <c r="CO3606" s="168"/>
    </row>
    <row r="3607" spans="32:93" s="162" customFormat="1" x14ac:dyDescent="0.25">
      <c r="AF3607" s="169"/>
      <c r="AG3607" s="169"/>
      <c r="AH3607" s="169"/>
      <c r="AI3607" s="169"/>
      <c r="AJ3607" s="169"/>
      <c r="AK3607" s="170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166"/>
      <c r="BC3607" s="166"/>
      <c r="BD3607" s="166"/>
      <c r="BE3607" s="6"/>
      <c r="BF3607" s="6"/>
      <c r="BG3607" s="6"/>
      <c r="BH3607" s="6"/>
      <c r="BI3607" s="6"/>
      <c r="BJ3607" s="166"/>
      <c r="BK3607" s="166"/>
      <c r="BL3607" s="166"/>
      <c r="BM3607" s="6"/>
      <c r="BN3607" s="6"/>
      <c r="BO3607" s="6"/>
      <c r="BP3607" s="6"/>
      <c r="BQ3607" s="6"/>
      <c r="BR3607" s="6"/>
      <c r="BS3607" s="6"/>
      <c r="BT3607" s="6"/>
      <c r="BU3607" s="6"/>
      <c r="BV3607" s="6"/>
      <c r="BW3607" s="6"/>
      <c r="CJ3607" s="415"/>
      <c r="CK3607" s="415"/>
      <c r="CO3607" s="168"/>
    </row>
    <row r="3608" spans="32:93" s="162" customFormat="1" x14ac:dyDescent="0.25">
      <c r="AF3608" s="169"/>
      <c r="AG3608" s="169"/>
      <c r="AH3608" s="169"/>
      <c r="AI3608" s="169"/>
      <c r="AJ3608" s="169"/>
      <c r="AK3608" s="170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AZ3608" s="6"/>
      <c r="BA3608" s="6"/>
      <c r="BB3608" s="166"/>
      <c r="BC3608" s="166"/>
      <c r="BD3608" s="166"/>
      <c r="BE3608" s="6"/>
      <c r="BF3608" s="6"/>
      <c r="BG3608" s="6"/>
      <c r="BH3608" s="6"/>
      <c r="BI3608" s="6"/>
      <c r="BJ3608" s="166"/>
      <c r="BK3608" s="166"/>
      <c r="BL3608" s="166"/>
      <c r="BM3608" s="6"/>
      <c r="BN3608" s="6"/>
      <c r="BO3608" s="6"/>
      <c r="BP3608" s="6"/>
      <c r="BQ3608" s="6"/>
      <c r="BR3608" s="6"/>
      <c r="BS3608" s="6"/>
      <c r="BT3608" s="6"/>
      <c r="BU3608" s="6"/>
      <c r="BV3608" s="6"/>
      <c r="BW3608" s="6"/>
      <c r="CJ3608" s="415"/>
      <c r="CK3608" s="415"/>
      <c r="CO3608" s="168"/>
    </row>
    <row r="3609" spans="32:93" s="162" customFormat="1" x14ac:dyDescent="0.25">
      <c r="AF3609" s="169"/>
      <c r="AG3609" s="169"/>
      <c r="AH3609" s="169"/>
      <c r="AI3609" s="169"/>
      <c r="AJ3609" s="169"/>
      <c r="AK3609" s="170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6"/>
      <c r="BA3609" s="6"/>
      <c r="BB3609" s="166"/>
      <c r="BC3609" s="166"/>
      <c r="BD3609" s="166"/>
      <c r="BE3609" s="6"/>
      <c r="BF3609" s="6"/>
      <c r="BG3609" s="6"/>
      <c r="BH3609" s="6"/>
      <c r="BI3609" s="6"/>
      <c r="BJ3609" s="166"/>
      <c r="BK3609" s="166"/>
      <c r="BL3609" s="166"/>
      <c r="BM3609" s="6"/>
      <c r="BN3609" s="6"/>
      <c r="BO3609" s="6"/>
      <c r="BP3609" s="6"/>
      <c r="BQ3609" s="6"/>
      <c r="BR3609" s="6"/>
      <c r="BS3609" s="6"/>
      <c r="BT3609" s="6"/>
      <c r="BU3609" s="6"/>
      <c r="BV3609" s="6"/>
      <c r="BW3609" s="6"/>
      <c r="CJ3609" s="415"/>
      <c r="CK3609" s="415"/>
      <c r="CO3609" s="168"/>
    </row>
    <row r="3610" spans="32:93" s="162" customFormat="1" x14ac:dyDescent="0.25">
      <c r="AF3610" s="169"/>
      <c r="AG3610" s="169"/>
      <c r="AH3610" s="169"/>
      <c r="AI3610" s="169"/>
      <c r="AJ3610" s="169"/>
      <c r="AK3610" s="170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AZ3610" s="6"/>
      <c r="BA3610" s="6"/>
      <c r="BB3610" s="166"/>
      <c r="BC3610" s="166"/>
      <c r="BD3610" s="166"/>
      <c r="BE3610" s="6"/>
      <c r="BF3610" s="6"/>
      <c r="BG3610" s="6"/>
      <c r="BH3610" s="6"/>
      <c r="BI3610" s="6"/>
      <c r="BJ3610" s="166"/>
      <c r="BK3610" s="166"/>
      <c r="BL3610" s="166"/>
      <c r="BM3610" s="6"/>
      <c r="BN3610" s="6"/>
      <c r="BO3610" s="6"/>
      <c r="BP3610" s="6"/>
      <c r="BQ3610" s="6"/>
      <c r="BR3610" s="6"/>
      <c r="BS3610" s="6"/>
      <c r="BT3610" s="6"/>
      <c r="BU3610" s="6"/>
      <c r="BV3610" s="6"/>
      <c r="BW3610" s="6"/>
      <c r="CJ3610" s="415"/>
      <c r="CK3610" s="415"/>
      <c r="CO3610" s="168"/>
    </row>
    <row r="3611" spans="32:93" s="162" customFormat="1" x14ac:dyDescent="0.25">
      <c r="AF3611" s="169"/>
      <c r="AG3611" s="169"/>
      <c r="AH3611" s="169"/>
      <c r="AI3611" s="169"/>
      <c r="AJ3611" s="169"/>
      <c r="AK3611" s="170"/>
      <c r="AP3611" s="6"/>
      <c r="AQ3611" s="6"/>
      <c r="AR3611" s="6"/>
      <c r="AS3611" s="6"/>
      <c r="AT3611" s="6"/>
      <c r="AU3611" s="6"/>
      <c r="AV3611" s="6"/>
      <c r="AW3611" s="6"/>
      <c r="AX3611" s="6"/>
      <c r="AY3611" s="6"/>
      <c r="AZ3611" s="6"/>
      <c r="BA3611" s="6"/>
      <c r="BB3611" s="166"/>
      <c r="BC3611" s="166"/>
      <c r="BD3611" s="166"/>
      <c r="BE3611" s="6"/>
      <c r="BF3611" s="6"/>
      <c r="BG3611" s="6"/>
      <c r="BH3611" s="6"/>
      <c r="BI3611" s="6"/>
      <c r="BJ3611" s="166"/>
      <c r="BK3611" s="166"/>
      <c r="BL3611" s="166"/>
      <c r="BM3611" s="6"/>
      <c r="BN3611" s="6"/>
      <c r="BO3611" s="6"/>
      <c r="BP3611" s="6"/>
      <c r="BQ3611" s="6"/>
      <c r="BR3611" s="6"/>
      <c r="BS3611" s="6"/>
      <c r="BT3611" s="6"/>
      <c r="BU3611" s="6"/>
      <c r="BV3611" s="6"/>
      <c r="BW3611" s="6"/>
      <c r="CJ3611" s="415"/>
      <c r="CK3611" s="415"/>
      <c r="CO3611" s="168"/>
    </row>
    <row r="3612" spans="32:93" s="162" customFormat="1" x14ac:dyDescent="0.25">
      <c r="AF3612" s="169"/>
      <c r="AG3612" s="169"/>
      <c r="AH3612" s="169"/>
      <c r="AI3612" s="169"/>
      <c r="AJ3612" s="169"/>
      <c r="AK3612" s="170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AZ3612" s="6"/>
      <c r="BA3612" s="6"/>
      <c r="BB3612" s="166"/>
      <c r="BC3612" s="166"/>
      <c r="BD3612" s="166"/>
      <c r="BE3612" s="6"/>
      <c r="BF3612" s="6"/>
      <c r="BG3612" s="6"/>
      <c r="BH3612" s="6"/>
      <c r="BI3612" s="6"/>
      <c r="BJ3612" s="166"/>
      <c r="BK3612" s="166"/>
      <c r="BL3612" s="166"/>
      <c r="BM3612" s="6"/>
      <c r="BN3612" s="6"/>
      <c r="BO3612" s="6"/>
      <c r="BP3612" s="6"/>
      <c r="BQ3612" s="6"/>
      <c r="BR3612" s="6"/>
      <c r="BS3612" s="6"/>
      <c r="BT3612" s="6"/>
      <c r="BU3612" s="6"/>
      <c r="BV3612" s="6"/>
      <c r="BW3612" s="6"/>
      <c r="CJ3612" s="415"/>
      <c r="CK3612" s="415"/>
      <c r="CO3612" s="168"/>
    </row>
    <row r="3613" spans="32:93" s="162" customFormat="1" x14ac:dyDescent="0.25">
      <c r="AF3613" s="169"/>
      <c r="AG3613" s="169"/>
      <c r="AH3613" s="169"/>
      <c r="AI3613" s="169"/>
      <c r="AJ3613" s="169"/>
      <c r="AK3613" s="170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6"/>
      <c r="BA3613" s="6"/>
      <c r="BB3613" s="166"/>
      <c r="BC3613" s="166"/>
      <c r="BD3613" s="166"/>
      <c r="BE3613" s="6"/>
      <c r="BF3613" s="6"/>
      <c r="BG3613" s="6"/>
      <c r="BH3613" s="6"/>
      <c r="BI3613" s="6"/>
      <c r="BJ3613" s="166"/>
      <c r="BK3613" s="166"/>
      <c r="BL3613" s="166"/>
      <c r="BM3613" s="6"/>
      <c r="BN3613" s="6"/>
      <c r="BO3613" s="6"/>
      <c r="BP3613" s="6"/>
      <c r="BQ3613" s="6"/>
      <c r="BR3613" s="6"/>
      <c r="BS3613" s="6"/>
      <c r="BT3613" s="6"/>
      <c r="BU3613" s="6"/>
      <c r="BV3613" s="6"/>
      <c r="BW3613" s="6"/>
      <c r="CJ3613" s="415"/>
      <c r="CK3613" s="415"/>
      <c r="CO3613" s="168"/>
    </row>
    <row r="3614" spans="32:93" s="162" customFormat="1" x14ac:dyDescent="0.25">
      <c r="AF3614" s="169"/>
      <c r="AG3614" s="169"/>
      <c r="AH3614" s="169"/>
      <c r="AI3614" s="169"/>
      <c r="AJ3614" s="169"/>
      <c r="AK3614" s="170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  <c r="AZ3614" s="6"/>
      <c r="BA3614" s="6"/>
      <c r="BB3614" s="166"/>
      <c r="BC3614" s="166"/>
      <c r="BD3614" s="166"/>
      <c r="BE3614" s="6"/>
      <c r="BF3614" s="6"/>
      <c r="BG3614" s="6"/>
      <c r="BH3614" s="6"/>
      <c r="BI3614" s="6"/>
      <c r="BJ3614" s="166"/>
      <c r="BK3614" s="166"/>
      <c r="BL3614" s="166"/>
      <c r="BM3614" s="6"/>
      <c r="BN3614" s="6"/>
      <c r="BO3614" s="6"/>
      <c r="BP3614" s="6"/>
      <c r="BQ3614" s="6"/>
      <c r="BR3614" s="6"/>
      <c r="BS3614" s="6"/>
      <c r="BT3614" s="6"/>
      <c r="BU3614" s="6"/>
      <c r="BV3614" s="6"/>
      <c r="BW3614" s="6"/>
      <c r="CJ3614" s="415"/>
      <c r="CK3614" s="415"/>
      <c r="CO3614" s="168"/>
    </row>
    <row r="3615" spans="32:93" s="162" customFormat="1" x14ac:dyDescent="0.25">
      <c r="AF3615" s="169"/>
      <c r="AG3615" s="169"/>
      <c r="AH3615" s="169"/>
      <c r="AI3615" s="169"/>
      <c r="AJ3615" s="169"/>
      <c r="AK3615" s="170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6"/>
      <c r="BA3615" s="6"/>
      <c r="BB3615" s="166"/>
      <c r="BC3615" s="166"/>
      <c r="BD3615" s="166"/>
      <c r="BE3615" s="6"/>
      <c r="BF3615" s="6"/>
      <c r="BG3615" s="6"/>
      <c r="BH3615" s="6"/>
      <c r="BI3615" s="6"/>
      <c r="BJ3615" s="166"/>
      <c r="BK3615" s="166"/>
      <c r="BL3615" s="166"/>
      <c r="BM3615" s="6"/>
      <c r="BN3615" s="6"/>
      <c r="BO3615" s="6"/>
      <c r="BP3615" s="6"/>
      <c r="BQ3615" s="6"/>
      <c r="BR3615" s="6"/>
      <c r="BS3615" s="6"/>
      <c r="BT3615" s="6"/>
      <c r="BU3615" s="6"/>
      <c r="BV3615" s="6"/>
      <c r="BW3615" s="6"/>
      <c r="CJ3615" s="415"/>
      <c r="CK3615" s="415"/>
      <c r="CO3615" s="168"/>
    </row>
    <row r="3616" spans="32:93" s="162" customFormat="1" x14ac:dyDescent="0.25">
      <c r="AF3616" s="169"/>
      <c r="AG3616" s="169"/>
      <c r="AH3616" s="169"/>
      <c r="AI3616" s="169"/>
      <c r="AJ3616" s="169"/>
      <c r="AK3616" s="170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AZ3616" s="6"/>
      <c r="BA3616" s="6"/>
      <c r="BB3616" s="166"/>
      <c r="BC3616" s="166"/>
      <c r="BD3616" s="166"/>
      <c r="BE3616" s="6"/>
      <c r="BF3616" s="6"/>
      <c r="BG3616" s="6"/>
      <c r="BH3616" s="6"/>
      <c r="BI3616" s="6"/>
      <c r="BJ3616" s="166"/>
      <c r="BK3616" s="166"/>
      <c r="BL3616" s="166"/>
      <c r="BM3616" s="6"/>
      <c r="BN3616" s="6"/>
      <c r="BO3616" s="6"/>
      <c r="BP3616" s="6"/>
      <c r="BQ3616" s="6"/>
      <c r="BR3616" s="6"/>
      <c r="BS3616" s="6"/>
      <c r="BT3616" s="6"/>
      <c r="BU3616" s="6"/>
      <c r="BV3616" s="6"/>
      <c r="BW3616" s="6"/>
      <c r="CJ3616" s="415"/>
      <c r="CK3616" s="415"/>
      <c r="CO3616" s="168"/>
    </row>
    <row r="3617" spans="32:93" s="162" customFormat="1" x14ac:dyDescent="0.25">
      <c r="AF3617" s="169"/>
      <c r="AG3617" s="169"/>
      <c r="AH3617" s="169"/>
      <c r="AI3617" s="169"/>
      <c r="AJ3617" s="169"/>
      <c r="AK3617" s="170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AZ3617" s="6"/>
      <c r="BA3617" s="6"/>
      <c r="BB3617" s="166"/>
      <c r="BC3617" s="166"/>
      <c r="BD3617" s="166"/>
      <c r="BE3617" s="6"/>
      <c r="BF3617" s="6"/>
      <c r="BG3617" s="6"/>
      <c r="BH3617" s="6"/>
      <c r="BI3617" s="6"/>
      <c r="BJ3617" s="166"/>
      <c r="BK3617" s="166"/>
      <c r="BL3617" s="166"/>
      <c r="BM3617" s="6"/>
      <c r="BN3617" s="6"/>
      <c r="BO3617" s="6"/>
      <c r="BP3617" s="6"/>
      <c r="BQ3617" s="6"/>
      <c r="BR3617" s="6"/>
      <c r="BS3617" s="6"/>
      <c r="BT3617" s="6"/>
      <c r="BU3617" s="6"/>
      <c r="BV3617" s="6"/>
      <c r="BW3617" s="6"/>
      <c r="CJ3617" s="415"/>
      <c r="CK3617" s="415"/>
      <c r="CO3617" s="168"/>
    </row>
    <row r="3618" spans="32:93" s="162" customFormat="1" x14ac:dyDescent="0.25">
      <c r="AF3618" s="169"/>
      <c r="AG3618" s="169"/>
      <c r="AH3618" s="169"/>
      <c r="AI3618" s="169"/>
      <c r="AJ3618" s="169"/>
      <c r="AK3618" s="170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AZ3618" s="6"/>
      <c r="BA3618" s="6"/>
      <c r="BB3618" s="166"/>
      <c r="BC3618" s="166"/>
      <c r="BD3618" s="166"/>
      <c r="BE3618" s="6"/>
      <c r="BF3618" s="6"/>
      <c r="BG3618" s="6"/>
      <c r="BH3618" s="6"/>
      <c r="BI3618" s="6"/>
      <c r="BJ3618" s="166"/>
      <c r="BK3618" s="166"/>
      <c r="BL3618" s="166"/>
      <c r="BM3618" s="6"/>
      <c r="BN3618" s="6"/>
      <c r="BO3618" s="6"/>
      <c r="BP3618" s="6"/>
      <c r="BQ3618" s="6"/>
      <c r="BR3618" s="6"/>
      <c r="BS3618" s="6"/>
      <c r="BT3618" s="6"/>
      <c r="BU3618" s="6"/>
      <c r="BV3618" s="6"/>
      <c r="BW3618" s="6"/>
      <c r="CJ3618" s="415"/>
      <c r="CK3618" s="415"/>
      <c r="CO3618" s="168"/>
    </row>
    <row r="3619" spans="32:93" s="162" customFormat="1" x14ac:dyDescent="0.25">
      <c r="AF3619" s="169"/>
      <c r="AG3619" s="169"/>
      <c r="AH3619" s="169"/>
      <c r="AI3619" s="169"/>
      <c r="AJ3619" s="169"/>
      <c r="AK3619" s="170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6"/>
      <c r="BA3619" s="6"/>
      <c r="BB3619" s="166"/>
      <c r="BC3619" s="166"/>
      <c r="BD3619" s="166"/>
      <c r="BE3619" s="6"/>
      <c r="BF3619" s="6"/>
      <c r="BG3619" s="6"/>
      <c r="BH3619" s="6"/>
      <c r="BI3619" s="6"/>
      <c r="BJ3619" s="166"/>
      <c r="BK3619" s="166"/>
      <c r="BL3619" s="166"/>
      <c r="BM3619" s="6"/>
      <c r="BN3619" s="6"/>
      <c r="BO3619" s="6"/>
      <c r="BP3619" s="6"/>
      <c r="BQ3619" s="6"/>
      <c r="BR3619" s="6"/>
      <c r="BS3619" s="6"/>
      <c r="BT3619" s="6"/>
      <c r="BU3619" s="6"/>
      <c r="BV3619" s="6"/>
      <c r="BW3619" s="6"/>
      <c r="CJ3619" s="415"/>
      <c r="CK3619" s="415"/>
      <c r="CO3619" s="168"/>
    </row>
    <row r="3620" spans="32:93" s="162" customFormat="1" x14ac:dyDescent="0.25">
      <c r="AF3620" s="169"/>
      <c r="AG3620" s="169"/>
      <c r="AH3620" s="169"/>
      <c r="AI3620" s="169"/>
      <c r="AJ3620" s="169"/>
      <c r="AK3620" s="170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  <c r="AZ3620" s="6"/>
      <c r="BA3620" s="6"/>
      <c r="BB3620" s="166"/>
      <c r="BC3620" s="166"/>
      <c r="BD3620" s="166"/>
      <c r="BE3620" s="6"/>
      <c r="BF3620" s="6"/>
      <c r="BG3620" s="6"/>
      <c r="BH3620" s="6"/>
      <c r="BI3620" s="6"/>
      <c r="BJ3620" s="166"/>
      <c r="BK3620" s="166"/>
      <c r="BL3620" s="166"/>
      <c r="BM3620" s="6"/>
      <c r="BN3620" s="6"/>
      <c r="BO3620" s="6"/>
      <c r="BP3620" s="6"/>
      <c r="BQ3620" s="6"/>
      <c r="BR3620" s="6"/>
      <c r="BS3620" s="6"/>
      <c r="BT3620" s="6"/>
      <c r="BU3620" s="6"/>
      <c r="BV3620" s="6"/>
      <c r="BW3620" s="6"/>
      <c r="CJ3620" s="415"/>
      <c r="CK3620" s="415"/>
      <c r="CO3620" s="168"/>
    </row>
    <row r="3621" spans="32:93" s="162" customFormat="1" x14ac:dyDescent="0.25">
      <c r="AF3621" s="169"/>
      <c r="AG3621" s="169"/>
      <c r="AH3621" s="169"/>
      <c r="AI3621" s="169"/>
      <c r="AJ3621" s="169"/>
      <c r="AK3621" s="170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6"/>
      <c r="BA3621" s="6"/>
      <c r="BB3621" s="166"/>
      <c r="BC3621" s="166"/>
      <c r="BD3621" s="166"/>
      <c r="BE3621" s="6"/>
      <c r="BF3621" s="6"/>
      <c r="BG3621" s="6"/>
      <c r="BH3621" s="6"/>
      <c r="BI3621" s="6"/>
      <c r="BJ3621" s="166"/>
      <c r="BK3621" s="166"/>
      <c r="BL3621" s="166"/>
      <c r="BM3621" s="6"/>
      <c r="BN3621" s="6"/>
      <c r="BO3621" s="6"/>
      <c r="BP3621" s="6"/>
      <c r="BQ3621" s="6"/>
      <c r="BR3621" s="6"/>
      <c r="BS3621" s="6"/>
      <c r="BT3621" s="6"/>
      <c r="BU3621" s="6"/>
      <c r="BV3621" s="6"/>
      <c r="BW3621" s="6"/>
      <c r="CJ3621" s="415"/>
      <c r="CK3621" s="415"/>
      <c r="CO3621" s="168"/>
    </row>
    <row r="3622" spans="32:93" s="162" customFormat="1" x14ac:dyDescent="0.25">
      <c r="AF3622" s="169"/>
      <c r="AG3622" s="169"/>
      <c r="AH3622" s="169"/>
      <c r="AI3622" s="169"/>
      <c r="AJ3622" s="169"/>
      <c r="AK3622" s="170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AZ3622" s="6"/>
      <c r="BA3622" s="6"/>
      <c r="BB3622" s="166"/>
      <c r="BC3622" s="166"/>
      <c r="BD3622" s="166"/>
      <c r="BE3622" s="6"/>
      <c r="BF3622" s="6"/>
      <c r="BG3622" s="6"/>
      <c r="BH3622" s="6"/>
      <c r="BI3622" s="6"/>
      <c r="BJ3622" s="166"/>
      <c r="BK3622" s="166"/>
      <c r="BL3622" s="166"/>
      <c r="BM3622" s="6"/>
      <c r="BN3622" s="6"/>
      <c r="BO3622" s="6"/>
      <c r="BP3622" s="6"/>
      <c r="BQ3622" s="6"/>
      <c r="BR3622" s="6"/>
      <c r="BS3622" s="6"/>
      <c r="BT3622" s="6"/>
      <c r="BU3622" s="6"/>
      <c r="BV3622" s="6"/>
      <c r="BW3622" s="6"/>
      <c r="CJ3622" s="415"/>
      <c r="CK3622" s="415"/>
      <c r="CO3622" s="168"/>
    </row>
    <row r="3623" spans="32:93" s="162" customFormat="1" x14ac:dyDescent="0.25">
      <c r="AF3623" s="169"/>
      <c r="AG3623" s="169"/>
      <c r="AH3623" s="169"/>
      <c r="AI3623" s="169"/>
      <c r="AJ3623" s="169"/>
      <c r="AK3623" s="170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6"/>
      <c r="BA3623" s="6"/>
      <c r="BB3623" s="166"/>
      <c r="BC3623" s="166"/>
      <c r="BD3623" s="166"/>
      <c r="BE3623" s="6"/>
      <c r="BF3623" s="6"/>
      <c r="BG3623" s="6"/>
      <c r="BH3623" s="6"/>
      <c r="BI3623" s="6"/>
      <c r="BJ3623" s="166"/>
      <c r="BK3623" s="166"/>
      <c r="BL3623" s="166"/>
      <c r="BM3623" s="6"/>
      <c r="BN3623" s="6"/>
      <c r="BO3623" s="6"/>
      <c r="BP3623" s="6"/>
      <c r="BQ3623" s="6"/>
      <c r="BR3623" s="6"/>
      <c r="BS3623" s="6"/>
      <c r="BT3623" s="6"/>
      <c r="BU3623" s="6"/>
      <c r="BV3623" s="6"/>
      <c r="BW3623" s="6"/>
      <c r="CJ3623" s="415"/>
      <c r="CK3623" s="415"/>
      <c r="CO3623" s="168"/>
    </row>
    <row r="3624" spans="32:93" s="162" customFormat="1" x14ac:dyDescent="0.25">
      <c r="AF3624" s="169"/>
      <c r="AG3624" s="169"/>
      <c r="AH3624" s="169"/>
      <c r="AI3624" s="169"/>
      <c r="AJ3624" s="169"/>
      <c r="AK3624" s="170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6"/>
      <c r="BA3624" s="6"/>
      <c r="BB3624" s="166"/>
      <c r="BC3624" s="166"/>
      <c r="BD3624" s="166"/>
      <c r="BE3624" s="6"/>
      <c r="BF3624" s="6"/>
      <c r="BG3624" s="6"/>
      <c r="BH3624" s="6"/>
      <c r="BI3624" s="6"/>
      <c r="BJ3624" s="166"/>
      <c r="BK3624" s="166"/>
      <c r="BL3624" s="166"/>
      <c r="BM3624" s="6"/>
      <c r="BN3624" s="6"/>
      <c r="BO3624" s="6"/>
      <c r="BP3624" s="6"/>
      <c r="BQ3624" s="6"/>
      <c r="BR3624" s="6"/>
      <c r="BS3624" s="6"/>
      <c r="BT3624" s="6"/>
      <c r="BU3624" s="6"/>
      <c r="BV3624" s="6"/>
      <c r="BW3624" s="6"/>
      <c r="CJ3624" s="415"/>
      <c r="CK3624" s="415"/>
      <c r="CO3624" s="168"/>
    </row>
    <row r="3625" spans="32:93" s="162" customFormat="1" x14ac:dyDescent="0.25">
      <c r="AF3625" s="169"/>
      <c r="AG3625" s="169"/>
      <c r="AH3625" s="169"/>
      <c r="AI3625" s="169"/>
      <c r="AJ3625" s="169"/>
      <c r="AK3625" s="170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6"/>
      <c r="BA3625" s="6"/>
      <c r="BB3625" s="166"/>
      <c r="BC3625" s="166"/>
      <c r="BD3625" s="166"/>
      <c r="BE3625" s="6"/>
      <c r="BF3625" s="6"/>
      <c r="BG3625" s="6"/>
      <c r="BH3625" s="6"/>
      <c r="BI3625" s="6"/>
      <c r="BJ3625" s="166"/>
      <c r="BK3625" s="166"/>
      <c r="BL3625" s="166"/>
      <c r="BM3625" s="6"/>
      <c r="BN3625" s="6"/>
      <c r="BO3625" s="6"/>
      <c r="BP3625" s="6"/>
      <c r="BQ3625" s="6"/>
      <c r="BR3625" s="6"/>
      <c r="BS3625" s="6"/>
      <c r="BT3625" s="6"/>
      <c r="BU3625" s="6"/>
      <c r="BV3625" s="6"/>
      <c r="BW3625" s="6"/>
      <c r="CJ3625" s="415"/>
      <c r="CK3625" s="415"/>
      <c r="CO3625" s="168"/>
    </row>
    <row r="3626" spans="32:93" s="162" customFormat="1" x14ac:dyDescent="0.25">
      <c r="AF3626" s="169"/>
      <c r="AG3626" s="169"/>
      <c r="AH3626" s="169"/>
      <c r="AI3626" s="169"/>
      <c r="AJ3626" s="169"/>
      <c r="AK3626" s="170"/>
      <c r="AP3626" s="6"/>
      <c r="AQ3626" s="6"/>
      <c r="AR3626" s="6"/>
      <c r="AS3626" s="6"/>
      <c r="AT3626" s="6"/>
      <c r="AU3626" s="6"/>
      <c r="AV3626" s="6"/>
      <c r="AW3626" s="6"/>
      <c r="AX3626" s="6"/>
      <c r="AY3626" s="6"/>
      <c r="AZ3626" s="6"/>
      <c r="BA3626" s="6"/>
      <c r="BB3626" s="166"/>
      <c r="BC3626" s="166"/>
      <c r="BD3626" s="166"/>
      <c r="BE3626" s="6"/>
      <c r="BF3626" s="6"/>
      <c r="BG3626" s="6"/>
      <c r="BH3626" s="6"/>
      <c r="BI3626" s="6"/>
      <c r="BJ3626" s="166"/>
      <c r="BK3626" s="166"/>
      <c r="BL3626" s="166"/>
      <c r="BM3626" s="6"/>
      <c r="BN3626" s="6"/>
      <c r="BO3626" s="6"/>
      <c r="BP3626" s="6"/>
      <c r="BQ3626" s="6"/>
      <c r="BR3626" s="6"/>
      <c r="BS3626" s="6"/>
      <c r="BT3626" s="6"/>
      <c r="BU3626" s="6"/>
      <c r="BV3626" s="6"/>
      <c r="BW3626" s="6"/>
      <c r="CJ3626" s="415"/>
      <c r="CK3626" s="415"/>
      <c r="CO3626" s="168"/>
    </row>
    <row r="3627" spans="32:93" s="162" customFormat="1" x14ac:dyDescent="0.25">
      <c r="AF3627" s="169"/>
      <c r="AG3627" s="169"/>
      <c r="AH3627" s="169"/>
      <c r="AI3627" s="169"/>
      <c r="AJ3627" s="169"/>
      <c r="AK3627" s="170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6"/>
      <c r="BA3627" s="6"/>
      <c r="BB3627" s="166"/>
      <c r="BC3627" s="166"/>
      <c r="BD3627" s="166"/>
      <c r="BE3627" s="6"/>
      <c r="BF3627" s="6"/>
      <c r="BG3627" s="6"/>
      <c r="BH3627" s="6"/>
      <c r="BI3627" s="6"/>
      <c r="BJ3627" s="166"/>
      <c r="BK3627" s="166"/>
      <c r="BL3627" s="166"/>
      <c r="BM3627" s="6"/>
      <c r="BN3627" s="6"/>
      <c r="BO3627" s="6"/>
      <c r="BP3627" s="6"/>
      <c r="BQ3627" s="6"/>
      <c r="BR3627" s="6"/>
      <c r="BS3627" s="6"/>
      <c r="BT3627" s="6"/>
      <c r="BU3627" s="6"/>
      <c r="BV3627" s="6"/>
      <c r="BW3627" s="6"/>
      <c r="CJ3627" s="415"/>
      <c r="CK3627" s="415"/>
      <c r="CO3627" s="168"/>
    </row>
    <row r="3628" spans="32:93" s="162" customFormat="1" x14ac:dyDescent="0.25">
      <c r="AF3628" s="169"/>
      <c r="AG3628" s="169"/>
      <c r="AH3628" s="169"/>
      <c r="AI3628" s="169"/>
      <c r="AJ3628" s="169"/>
      <c r="AK3628" s="170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AZ3628" s="6"/>
      <c r="BA3628" s="6"/>
      <c r="BB3628" s="166"/>
      <c r="BC3628" s="166"/>
      <c r="BD3628" s="166"/>
      <c r="BE3628" s="6"/>
      <c r="BF3628" s="6"/>
      <c r="BG3628" s="6"/>
      <c r="BH3628" s="6"/>
      <c r="BI3628" s="6"/>
      <c r="BJ3628" s="166"/>
      <c r="BK3628" s="166"/>
      <c r="BL3628" s="166"/>
      <c r="BM3628" s="6"/>
      <c r="BN3628" s="6"/>
      <c r="BO3628" s="6"/>
      <c r="BP3628" s="6"/>
      <c r="BQ3628" s="6"/>
      <c r="BR3628" s="6"/>
      <c r="BS3628" s="6"/>
      <c r="BT3628" s="6"/>
      <c r="BU3628" s="6"/>
      <c r="BV3628" s="6"/>
      <c r="BW3628" s="6"/>
      <c r="CJ3628" s="415"/>
      <c r="CK3628" s="415"/>
      <c r="CO3628" s="168"/>
    </row>
    <row r="3629" spans="32:93" s="162" customFormat="1" x14ac:dyDescent="0.25">
      <c r="AF3629" s="169"/>
      <c r="AG3629" s="169"/>
      <c r="AH3629" s="169"/>
      <c r="AI3629" s="169"/>
      <c r="AJ3629" s="169"/>
      <c r="AK3629" s="170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AZ3629" s="6"/>
      <c r="BA3629" s="6"/>
      <c r="BB3629" s="166"/>
      <c r="BC3629" s="166"/>
      <c r="BD3629" s="166"/>
      <c r="BE3629" s="6"/>
      <c r="BF3629" s="6"/>
      <c r="BG3629" s="6"/>
      <c r="BH3629" s="6"/>
      <c r="BI3629" s="6"/>
      <c r="BJ3629" s="166"/>
      <c r="BK3629" s="166"/>
      <c r="BL3629" s="166"/>
      <c r="BM3629" s="6"/>
      <c r="BN3629" s="6"/>
      <c r="BO3629" s="6"/>
      <c r="BP3629" s="6"/>
      <c r="BQ3629" s="6"/>
      <c r="BR3629" s="6"/>
      <c r="BS3629" s="6"/>
      <c r="BT3629" s="6"/>
      <c r="BU3629" s="6"/>
      <c r="BV3629" s="6"/>
      <c r="BW3629" s="6"/>
      <c r="CJ3629" s="415"/>
      <c r="CK3629" s="415"/>
      <c r="CO3629" s="168"/>
    </row>
    <row r="3630" spans="32:93" s="162" customFormat="1" x14ac:dyDescent="0.25">
      <c r="AF3630" s="169"/>
      <c r="AG3630" s="169"/>
      <c r="AH3630" s="169"/>
      <c r="AI3630" s="169"/>
      <c r="AJ3630" s="169"/>
      <c r="AK3630" s="170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AZ3630" s="6"/>
      <c r="BA3630" s="6"/>
      <c r="BB3630" s="166"/>
      <c r="BC3630" s="166"/>
      <c r="BD3630" s="166"/>
      <c r="BE3630" s="6"/>
      <c r="BF3630" s="6"/>
      <c r="BG3630" s="6"/>
      <c r="BH3630" s="6"/>
      <c r="BI3630" s="6"/>
      <c r="BJ3630" s="166"/>
      <c r="BK3630" s="166"/>
      <c r="BL3630" s="166"/>
      <c r="BM3630" s="6"/>
      <c r="BN3630" s="6"/>
      <c r="BO3630" s="6"/>
      <c r="BP3630" s="6"/>
      <c r="BQ3630" s="6"/>
      <c r="BR3630" s="6"/>
      <c r="BS3630" s="6"/>
      <c r="BT3630" s="6"/>
      <c r="BU3630" s="6"/>
      <c r="BV3630" s="6"/>
      <c r="BW3630" s="6"/>
      <c r="CJ3630" s="415"/>
      <c r="CK3630" s="415"/>
      <c r="CO3630" s="168"/>
    </row>
    <row r="3631" spans="32:93" s="162" customFormat="1" x14ac:dyDescent="0.25">
      <c r="AF3631" s="169"/>
      <c r="AG3631" s="169"/>
      <c r="AH3631" s="169"/>
      <c r="AI3631" s="169"/>
      <c r="AJ3631" s="169"/>
      <c r="AK3631" s="170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6"/>
      <c r="BA3631" s="6"/>
      <c r="BB3631" s="166"/>
      <c r="BC3631" s="166"/>
      <c r="BD3631" s="166"/>
      <c r="BE3631" s="6"/>
      <c r="BF3631" s="6"/>
      <c r="BG3631" s="6"/>
      <c r="BH3631" s="6"/>
      <c r="BI3631" s="6"/>
      <c r="BJ3631" s="166"/>
      <c r="BK3631" s="166"/>
      <c r="BL3631" s="166"/>
      <c r="BM3631" s="6"/>
      <c r="BN3631" s="6"/>
      <c r="BO3631" s="6"/>
      <c r="BP3631" s="6"/>
      <c r="BQ3631" s="6"/>
      <c r="BR3631" s="6"/>
      <c r="BS3631" s="6"/>
      <c r="BT3631" s="6"/>
      <c r="BU3631" s="6"/>
      <c r="BV3631" s="6"/>
      <c r="BW3631" s="6"/>
      <c r="CJ3631" s="415"/>
      <c r="CK3631" s="415"/>
      <c r="CO3631" s="168"/>
    </row>
    <row r="3632" spans="32:93" s="162" customFormat="1" x14ac:dyDescent="0.25">
      <c r="AF3632" s="169"/>
      <c r="AG3632" s="169"/>
      <c r="AH3632" s="169"/>
      <c r="AI3632" s="169"/>
      <c r="AJ3632" s="169"/>
      <c r="AK3632" s="170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  <c r="AZ3632" s="6"/>
      <c r="BA3632" s="6"/>
      <c r="BB3632" s="166"/>
      <c r="BC3632" s="166"/>
      <c r="BD3632" s="166"/>
      <c r="BE3632" s="6"/>
      <c r="BF3632" s="6"/>
      <c r="BG3632" s="6"/>
      <c r="BH3632" s="6"/>
      <c r="BI3632" s="6"/>
      <c r="BJ3632" s="166"/>
      <c r="BK3632" s="166"/>
      <c r="BL3632" s="166"/>
      <c r="BM3632" s="6"/>
      <c r="BN3632" s="6"/>
      <c r="BO3632" s="6"/>
      <c r="BP3632" s="6"/>
      <c r="BQ3632" s="6"/>
      <c r="BR3632" s="6"/>
      <c r="BS3632" s="6"/>
      <c r="BT3632" s="6"/>
      <c r="BU3632" s="6"/>
      <c r="BV3632" s="6"/>
      <c r="BW3632" s="6"/>
      <c r="CJ3632" s="415"/>
      <c r="CK3632" s="415"/>
      <c r="CO3632" s="168"/>
    </row>
    <row r="3633" spans="32:93" s="162" customFormat="1" x14ac:dyDescent="0.25">
      <c r="AF3633" s="169"/>
      <c r="AG3633" s="169"/>
      <c r="AH3633" s="169"/>
      <c r="AI3633" s="169"/>
      <c r="AJ3633" s="169"/>
      <c r="AK3633" s="170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6"/>
      <c r="BA3633" s="6"/>
      <c r="BB3633" s="166"/>
      <c r="BC3633" s="166"/>
      <c r="BD3633" s="166"/>
      <c r="BE3633" s="6"/>
      <c r="BF3633" s="6"/>
      <c r="BG3633" s="6"/>
      <c r="BH3633" s="6"/>
      <c r="BI3633" s="6"/>
      <c r="BJ3633" s="166"/>
      <c r="BK3633" s="166"/>
      <c r="BL3633" s="166"/>
      <c r="BM3633" s="6"/>
      <c r="BN3633" s="6"/>
      <c r="BO3633" s="6"/>
      <c r="BP3633" s="6"/>
      <c r="BQ3633" s="6"/>
      <c r="BR3633" s="6"/>
      <c r="BS3633" s="6"/>
      <c r="BT3633" s="6"/>
      <c r="BU3633" s="6"/>
      <c r="BV3633" s="6"/>
      <c r="BW3633" s="6"/>
      <c r="CJ3633" s="415"/>
      <c r="CK3633" s="415"/>
      <c r="CO3633" s="168"/>
    </row>
    <row r="3634" spans="32:93" s="162" customFormat="1" x14ac:dyDescent="0.25">
      <c r="AF3634" s="169"/>
      <c r="AG3634" s="169"/>
      <c r="AH3634" s="169"/>
      <c r="AI3634" s="169"/>
      <c r="AJ3634" s="169"/>
      <c r="AK3634" s="170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AZ3634" s="6"/>
      <c r="BA3634" s="6"/>
      <c r="BB3634" s="166"/>
      <c r="BC3634" s="166"/>
      <c r="BD3634" s="166"/>
      <c r="BE3634" s="6"/>
      <c r="BF3634" s="6"/>
      <c r="BG3634" s="6"/>
      <c r="BH3634" s="6"/>
      <c r="BI3634" s="6"/>
      <c r="BJ3634" s="166"/>
      <c r="BK3634" s="166"/>
      <c r="BL3634" s="166"/>
      <c r="BM3634" s="6"/>
      <c r="BN3634" s="6"/>
      <c r="BO3634" s="6"/>
      <c r="BP3634" s="6"/>
      <c r="BQ3634" s="6"/>
      <c r="BR3634" s="6"/>
      <c r="BS3634" s="6"/>
      <c r="BT3634" s="6"/>
      <c r="BU3634" s="6"/>
      <c r="BV3634" s="6"/>
      <c r="BW3634" s="6"/>
      <c r="CJ3634" s="415"/>
      <c r="CK3634" s="415"/>
      <c r="CO3634" s="168"/>
    </row>
    <row r="3635" spans="32:93" s="162" customFormat="1" x14ac:dyDescent="0.25">
      <c r="AF3635" s="169"/>
      <c r="AG3635" s="169"/>
      <c r="AH3635" s="169"/>
      <c r="AI3635" s="169"/>
      <c r="AJ3635" s="169"/>
      <c r="AK3635" s="170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AZ3635" s="6"/>
      <c r="BA3635" s="6"/>
      <c r="BB3635" s="166"/>
      <c r="BC3635" s="166"/>
      <c r="BD3635" s="166"/>
      <c r="BE3635" s="6"/>
      <c r="BF3635" s="6"/>
      <c r="BG3635" s="6"/>
      <c r="BH3635" s="6"/>
      <c r="BI3635" s="6"/>
      <c r="BJ3635" s="166"/>
      <c r="BK3635" s="166"/>
      <c r="BL3635" s="166"/>
      <c r="BM3635" s="6"/>
      <c r="BN3635" s="6"/>
      <c r="BO3635" s="6"/>
      <c r="BP3635" s="6"/>
      <c r="BQ3635" s="6"/>
      <c r="BR3635" s="6"/>
      <c r="BS3635" s="6"/>
      <c r="BT3635" s="6"/>
      <c r="BU3635" s="6"/>
      <c r="BV3635" s="6"/>
      <c r="BW3635" s="6"/>
      <c r="CJ3635" s="415"/>
      <c r="CK3635" s="415"/>
      <c r="CO3635" s="168"/>
    </row>
    <row r="3636" spans="32:93" s="162" customFormat="1" x14ac:dyDescent="0.25">
      <c r="AF3636" s="169"/>
      <c r="AG3636" s="169"/>
      <c r="AH3636" s="169"/>
      <c r="AI3636" s="169"/>
      <c r="AJ3636" s="169"/>
      <c r="AK3636" s="170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AZ3636" s="6"/>
      <c r="BA3636" s="6"/>
      <c r="BB3636" s="166"/>
      <c r="BC3636" s="166"/>
      <c r="BD3636" s="166"/>
      <c r="BE3636" s="6"/>
      <c r="BF3636" s="6"/>
      <c r="BG3636" s="6"/>
      <c r="BH3636" s="6"/>
      <c r="BI3636" s="6"/>
      <c r="BJ3636" s="166"/>
      <c r="BK3636" s="166"/>
      <c r="BL3636" s="166"/>
      <c r="BM3636" s="6"/>
      <c r="BN3636" s="6"/>
      <c r="BO3636" s="6"/>
      <c r="BP3636" s="6"/>
      <c r="BQ3636" s="6"/>
      <c r="BR3636" s="6"/>
      <c r="BS3636" s="6"/>
      <c r="BT3636" s="6"/>
      <c r="BU3636" s="6"/>
      <c r="BV3636" s="6"/>
      <c r="BW3636" s="6"/>
      <c r="CJ3636" s="415"/>
      <c r="CK3636" s="415"/>
      <c r="CO3636" s="168"/>
    </row>
    <row r="3637" spans="32:93" s="162" customFormat="1" x14ac:dyDescent="0.25">
      <c r="AF3637" s="169"/>
      <c r="AG3637" s="169"/>
      <c r="AH3637" s="169"/>
      <c r="AI3637" s="169"/>
      <c r="AJ3637" s="169"/>
      <c r="AK3637" s="170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6"/>
      <c r="BA3637" s="6"/>
      <c r="BB3637" s="166"/>
      <c r="BC3637" s="166"/>
      <c r="BD3637" s="166"/>
      <c r="BE3637" s="6"/>
      <c r="BF3637" s="6"/>
      <c r="BG3637" s="6"/>
      <c r="BH3637" s="6"/>
      <c r="BI3637" s="6"/>
      <c r="BJ3637" s="166"/>
      <c r="BK3637" s="166"/>
      <c r="BL3637" s="166"/>
      <c r="BM3637" s="6"/>
      <c r="BN3637" s="6"/>
      <c r="BO3637" s="6"/>
      <c r="BP3637" s="6"/>
      <c r="BQ3637" s="6"/>
      <c r="BR3637" s="6"/>
      <c r="BS3637" s="6"/>
      <c r="BT3637" s="6"/>
      <c r="BU3637" s="6"/>
      <c r="BV3637" s="6"/>
      <c r="BW3637" s="6"/>
      <c r="CJ3637" s="415"/>
      <c r="CK3637" s="415"/>
      <c r="CO3637" s="168"/>
    </row>
    <row r="3638" spans="32:93" s="162" customFormat="1" x14ac:dyDescent="0.25">
      <c r="AF3638" s="169"/>
      <c r="AG3638" s="169"/>
      <c r="AH3638" s="169"/>
      <c r="AI3638" s="169"/>
      <c r="AJ3638" s="169"/>
      <c r="AK3638" s="170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6"/>
      <c r="BA3638" s="6"/>
      <c r="BB3638" s="166"/>
      <c r="BC3638" s="166"/>
      <c r="BD3638" s="166"/>
      <c r="BE3638" s="6"/>
      <c r="BF3638" s="6"/>
      <c r="BG3638" s="6"/>
      <c r="BH3638" s="6"/>
      <c r="BI3638" s="6"/>
      <c r="BJ3638" s="166"/>
      <c r="BK3638" s="166"/>
      <c r="BL3638" s="166"/>
      <c r="BM3638" s="6"/>
      <c r="BN3638" s="6"/>
      <c r="BO3638" s="6"/>
      <c r="BP3638" s="6"/>
      <c r="BQ3638" s="6"/>
      <c r="BR3638" s="6"/>
      <c r="BS3638" s="6"/>
      <c r="BT3638" s="6"/>
      <c r="BU3638" s="6"/>
      <c r="BV3638" s="6"/>
      <c r="BW3638" s="6"/>
      <c r="CJ3638" s="415"/>
      <c r="CK3638" s="415"/>
      <c r="CO3638" s="168"/>
    </row>
    <row r="3639" spans="32:93" s="162" customFormat="1" x14ac:dyDescent="0.25">
      <c r="AF3639" s="169"/>
      <c r="AG3639" s="169"/>
      <c r="AH3639" s="169"/>
      <c r="AI3639" s="169"/>
      <c r="AJ3639" s="169"/>
      <c r="AK3639" s="170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6"/>
      <c r="BA3639" s="6"/>
      <c r="BB3639" s="166"/>
      <c r="BC3639" s="166"/>
      <c r="BD3639" s="166"/>
      <c r="BE3639" s="6"/>
      <c r="BF3639" s="6"/>
      <c r="BG3639" s="6"/>
      <c r="BH3639" s="6"/>
      <c r="BI3639" s="6"/>
      <c r="BJ3639" s="166"/>
      <c r="BK3639" s="166"/>
      <c r="BL3639" s="166"/>
      <c r="BM3639" s="6"/>
      <c r="BN3639" s="6"/>
      <c r="BO3639" s="6"/>
      <c r="BP3639" s="6"/>
      <c r="BQ3639" s="6"/>
      <c r="BR3639" s="6"/>
      <c r="BS3639" s="6"/>
      <c r="BT3639" s="6"/>
      <c r="BU3639" s="6"/>
      <c r="BV3639" s="6"/>
      <c r="BW3639" s="6"/>
      <c r="CJ3639" s="415"/>
      <c r="CK3639" s="415"/>
      <c r="CO3639" s="168"/>
    </row>
    <row r="3640" spans="32:93" s="162" customFormat="1" x14ac:dyDescent="0.25">
      <c r="AF3640" s="169"/>
      <c r="AG3640" s="169"/>
      <c r="AH3640" s="169"/>
      <c r="AI3640" s="169"/>
      <c r="AJ3640" s="169"/>
      <c r="AK3640" s="170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AZ3640" s="6"/>
      <c r="BA3640" s="6"/>
      <c r="BB3640" s="166"/>
      <c r="BC3640" s="166"/>
      <c r="BD3640" s="166"/>
      <c r="BE3640" s="6"/>
      <c r="BF3640" s="6"/>
      <c r="BG3640" s="6"/>
      <c r="BH3640" s="6"/>
      <c r="BI3640" s="6"/>
      <c r="BJ3640" s="166"/>
      <c r="BK3640" s="166"/>
      <c r="BL3640" s="166"/>
      <c r="BM3640" s="6"/>
      <c r="BN3640" s="6"/>
      <c r="BO3640" s="6"/>
      <c r="BP3640" s="6"/>
      <c r="BQ3640" s="6"/>
      <c r="BR3640" s="6"/>
      <c r="BS3640" s="6"/>
      <c r="BT3640" s="6"/>
      <c r="BU3640" s="6"/>
      <c r="BV3640" s="6"/>
      <c r="BW3640" s="6"/>
      <c r="CJ3640" s="415"/>
      <c r="CK3640" s="415"/>
      <c r="CO3640" s="168"/>
    </row>
    <row r="3641" spans="32:93" s="162" customFormat="1" x14ac:dyDescent="0.25">
      <c r="AF3641" s="169"/>
      <c r="AG3641" s="169"/>
      <c r="AH3641" s="169"/>
      <c r="AI3641" s="169"/>
      <c r="AJ3641" s="169"/>
      <c r="AK3641" s="170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AZ3641" s="6"/>
      <c r="BA3641" s="6"/>
      <c r="BB3641" s="166"/>
      <c r="BC3641" s="166"/>
      <c r="BD3641" s="166"/>
      <c r="BE3641" s="6"/>
      <c r="BF3641" s="6"/>
      <c r="BG3641" s="6"/>
      <c r="BH3641" s="6"/>
      <c r="BI3641" s="6"/>
      <c r="BJ3641" s="166"/>
      <c r="BK3641" s="166"/>
      <c r="BL3641" s="166"/>
      <c r="BM3641" s="6"/>
      <c r="BN3641" s="6"/>
      <c r="BO3641" s="6"/>
      <c r="BP3641" s="6"/>
      <c r="BQ3641" s="6"/>
      <c r="BR3641" s="6"/>
      <c r="BS3641" s="6"/>
      <c r="BT3641" s="6"/>
      <c r="BU3641" s="6"/>
      <c r="BV3641" s="6"/>
      <c r="BW3641" s="6"/>
      <c r="CJ3641" s="415"/>
      <c r="CK3641" s="415"/>
      <c r="CO3641" s="168"/>
    </row>
    <row r="3642" spans="32:93" s="162" customFormat="1" x14ac:dyDescent="0.25">
      <c r="AF3642" s="169"/>
      <c r="AG3642" s="169"/>
      <c r="AH3642" s="169"/>
      <c r="AI3642" s="169"/>
      <c r="AJ3642" s="169"/>
      <c r="AK3642" s="170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AZ3642" s="6"/>
      <c r="BA3642" s="6"/>
      <c r="BB3642" s="166"/>
      <c r="BC3642" s="166"/>
      <c r="BD3642" s="166"/>
      <c r="BE3642" s="6"/>
      <c r="BF3642" s="6"/>
      <c r="BG3642" s="6"/>
      <c r="BH3642" s="6"/>
      <c r="BI3642" s="6"/>
      <c r="BJ3642" s="166"/>
      <c r="BK3642" s="166"/>
      <c r="BL3642" s="166"/>
      <c r="BM3642" s="6"/>
      <c r="BN3642" s="6"/>
      <c r="BO3642" s="6"/>
      <c r="BP3642" s="6"/>
      <c r="BQ3642" s="6"/>
      <c r="BR3642" s="6"/>
      <c r="BS3642" s="6"/>
      <c r="BT3642" s="6"/>
      <c r="BU3642" s="6"/>
      <c r="BV3642" s="6"/>
      <c r="BW3642" s="6"/>
      <c r="CJ3642" s="415"/>
      <c r="CK3642" s="415"/>
      <c r="CO3642" s="168"/>
    </row>
    <row r="3643" spans="32:93" s="162" customFormat="1" x14ac:dyDescent="0.25">
      <c r="AF3643" s="169"/>
      <c r="AG3643" s="169"/>
      <c r="AH3643" s="169"/>
      <c r="AI3643" s="169"/>
      <c r="AJ3643" s="169"/>
      <c r="AK3643" s="170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AZ3643" s="6"/>
      <c r="BA3643" s="6"/>
      <c r="BB3643" s="166"/>
      <c r="BC3643" s="166"/>
      <c r="BD3643" s="166"/>
      <c r="BE3643" s="6"/>
      <c r="BF3643" s="6"/>
      <c r="BG3643" s="6"/>
      <c r="BH3643" s="6"/>
      <c r="BI3643" s="6"/>
      <c r="BJ3643" s="166"/>
      <c r="BK3643" s="166"/>
      <c r="BL3643" s="166"/>
      <c r="BM3643" s="6"/>
      <c r="BN3643" s="6"/>
      <c r="BO3643" s="6"/>
      <c r="BP3643" s="6"/>
      <c r="BQ3643" s="6"/>
      <c r="BR3643" s="6"/>
      <c r="BS3643" s="6"/>
      <c r="BT3643" s="6"/>
      <c r="BU3643" s="6"/>
      <c r="BV3643" s="6"/>
      <c r="BW3643" s="6"/>
      <c r="CJ3643" s="415"/>
      <c r="CK3643" s="415"/>
      <c r="CO3643" s="168"/>
    </row>
    <row r="3644" spans="32:93" s="162" customFormat="1" x14ac:dyDescent="0.25">
      <c r="AF3644" s="169"/>
      <c r="AG3644" s="169"/>
      <c r="AH3644" s="169"/>
      <c r="AI3644" s="169"/>
      <c r="AJ3644" s="169"/>
      <c r="AK3644" s="170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AZ3644" s="6"/>
      <c r="BA3644" s="6"/>
      <c r="BB3644" s="166"/>
      <c r="BC3644" s="166"/>
      <c r="BD3644" s="166"/>
      <c r="BE3644" s="6"/>
      <c r="BF3644" s="6"/>
      <c r="BG3644" s="6"/>
      <c r="BH3644" s="6"/>
      <c r="BI3644" s="6"/>
      <c r="BJ3644" s="166"/>
      <c r="BK3644" s="166"/>
      <c r="BL3644" s="166"/>
      <c r="BM3644" s="6"/>
      <c r="BN3644" s="6"/>
      <c r="BO3644" s="6"/>
      <c r="BP3644" s="6"/>
      <c r="BQ3644" s="6"/>
      <c r="BR3644" s="6"/>
      <c r="BS3644" s="6"/>
      <c r="BT3644" s="6"/>
      <c r="BU3644" s="6"/>
      <c r="BV3644" s="6"/>
      <c r="BW3644" s="6"/>
      <c r="CJ3644" s="415"/>
      <c r="CK3644" s="415"/>
      <c r="CO3644" s="168"/>
    </row>
    <row r="3645" spans="32:93" s="162" customFormat="1" x14ac:dyDescent="0.25">
      <c r="AF3645" s="169"/>
      <c r="AG3645" s="169"/>
      <c r="AH3645" s="169"/>
      <c r="AI3645" s="169"/>
      <c r="AJ3645" s="169"/>
      <c r="AK3645" s="170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AZ3645" s="6"/>
      <c r="BA3645" s="6"/>
      <c r="BB3645" s="166"/>
      <c r="BC3645" s="166"/>
      <c r="BD3645" s="166"/>
      <c r="BE3645" s="6"/>
      <c r="BF3645" s="6"/>
      <c r="BG3645" s="6"/>
      <c r="BH3645" s="6"/>
      <c r="BI3645" s="6"/>
      <c r="BJ3645" s="166"/>
      <c r="BK3645" s="166"/>
      <c r="BL3645" s="166"/>
      <c r="BM3645" s="6"/>
      <c r="BN3645" s="6"/>
      <c r="BO3645" s="6"/>
      <c r="BP3645" s="6"/>
      <c r="BQ3645" s="6"/>
      <c r="BR3645" s="6"/>
      <c r="BS3645" s="6"/>
      <c r="BT3645" s="6"/>
      <c r="BU3645" s="6"/>
      <c r="BV3645" s="6"/>
      <c r="BW3645" s="6"/>
      <c r="CJ3645" s="415"/>
      <c r="CK3645" s="415"/>
      <c r="CO3645" s="168"/>
    </row>
    <row r="3646" spans="32:93" s="162" customFormat="1" x14ac:dyDescent="0.25">
      <c r="AF3646" s="169"/>
      <c r="AG3646" s="169"/>
      <c r="AH3646" s="169"/>
      <c r="AI3646" s="169"/>
      <c r="AJ3646" s="169"/>
      <c r="AK3646" s="170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  <c r="AZ3646" s="6"/>
      <c r="BA3646" s="6"/>
      <c r="BB3646" s="166"/>
      <c r="BC3646" s="166"/>
      <c r="BD3646" s="166"/>
      <c r="BE3646" s="6"/>
      <c r="BF3646" s="6"/>
      <c r="BG3646" s="6"/>
      <c r="BH3646" s="6"/>
      <c r="BI3646" s="6"/>
      <c r="BJ3646" s="166"/>
      <c r="BK3646" s="166"/>
      <c r="BL3646" s="166"/>
      <c r="BM3646" s="6"/>
      <c r="BN3646" s="6"/>
      <c r="BO3646" s="6"/>
      <c r="BP3646" s="6"/>
      <c r="BQ3646" s="6"/>
      <c r="BR3646" s="6"/>
      <c r="BS3646" s="6"/>
      <c r="BT3646" s="6"/>
      <c r="BU3646" s="6"/>
      <c r="BV3646" s="6"/>
      <c r="BW3646" s="6"/>
      <c r="CJ3646" s="415"/>
      <c r="CK3646" s="415"/>
      <c r="CO3646" s="168"/>
    </row>
    <row r="3647" spans="32:93" s="162" customFormat="1" x14ac:dyDescent="0.25">
      <c r="AF3647" s="169"/>
      <c r="AG3647" s="169"/>
      <c r="AH3647" s="169"/>
      <c r="AI3647" s="169"/>
      <c r="AJ3647" s="169"/>
      <c r="AK3647" s="170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AZ3647" s="6"/>
      <c r="BA3647" s="6"/>
      <c r="BB3647" s="166"/>
      <c r="BC3647" s="166"/>
      <c r="BD3647" s="166"/>
      <c r="BE3647" s="6"/>
      <c r="BF3647" s="6"/>
      <c r="BG3647" s="6"/>
      <c r="BH3647" s="6"/>
      <c r="BI3647" s="6"/>
      <c r="BJ3647" s="166"/>
      <c r="BK3647" s="166"/>
      <c r="BL3647" s="166"/>
      <c r="BM3647" s="6"/>
      <c r="BN3647" s="6"/>
      <c r="BO3647" s="6"/>
      <c r="BP3647" s="6"/>
      <c r="BQ3647" s="6"/>
      <c r="BR3647" s="6"/>
      <c r="BS3647" s="6"/>
      <c r="BT3647" s="6"/>
      <c r="BU3647" s="6"/>
      <c r="BV3647" s="6"/>
      <c r="BW3647" s="6"/>
      <c r="CJ3647" s="415"/>
      <c r="CK3647" s="415"/>
      <c r="CO3647" s="168"/>
    </row>
    <row r="3648" spans="32:93" s="162" customFormat="1" x14ac:dyDescent="0.25">
      <c r="AF3648" s="169"/>
      <c r="AG3648" s="169"/>
      <c r="AH3648" s="169"/>
      <c r="AI3648" s="169"/>
      <c r="AJ3648" s="169"/>
      <c r="AK3648" s="170"/>
      <c r="AP3648" s="6"/>
      <c r="AQ3648" s="6"/>
      <c r="AR3648" s="6"/>
      <c r="AS3648" s="6"/>
      <c r="AT3648" s="6"/>
      <c r="AU3648" s="6"/>
      <c r="AV3648" s="6"/>
      <c r="AW3648" s="6"/>
      <c r="AX3648" s="6"/>
      <c r="AY3648" s="6"/>
      <c r="AZ3648" s="6"/>
      <c r="BA3648" s="6"/>
      <c r="BB3648" s="166"/>
      <c r="BC3648" s="166"/>
      <c r="BD3648" s="166"/>
      <c r="BE3648" s="6"/>
      <c r="BF3648" s="6"/>
      <c r="BG3648" s="6"/>
      <c r="BH3648" s="6"/>
      <c r="BI3648" s="6"/>
      <c r="BJ3648" s="166"/>
      <c r="BK3648" s="166"/>
      <c r="BL3648" s="166"/>
      <c r="BM3648" s="6"/>
      <c r="BN3648" s="6"/>
      <c r="BO3648" s="6"/>
      <c r="BP3648" s="6"/>
      <c r="BQ3648" s="6"/>
      <c r="BR3648" s="6"/>
      <c r="BS3648" s="6"/>
      <c r="BT3648" s="6"/>
      <c r="BU3648" s="6"/>
      <c r="BV3648" s="6"/>
      <c r="BW3648" s="6"/>
      <c r="CJ3648" s="415"/>
      <c r="CK3648" s="415"/>
      <c r="CO3648" s="168"/>
    </row>
    <row r="3649" spans="32:93" s="162" customFormat="1" x14ac:dyDescent="0.25">
      <c r="AF3649" s="169"/>
      <c r="AG3649" s="169"/>
      <c r="AH3649" s="169"/>
      <c r="AI3649" s="169"/>
      <c r="AJ3649" s="169"/>
      <c r="AK3649" s="170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AZ3649" s="6"/>
      <c r="BA3649" s="6"/>
      <c r="BB3649" s="166"/>
      <c r="BC3649" s="166"/>
      <c r="BD3649" s="166"/>
      <c r="BE3649" s="6"/>
      <c r="BF3649" s="6"/>
      <c r="BG3649" s="6"/>
      <c r="BH3649" s="6"/>
      <c r="BI3649" s="6"/>
      <c r="BJ3649" s="166"/>
      <c r="BK3649" s="166"/>
      <c r="BL3649" s="166"/>
      <c r="BM3649" s="6"/>
      <c r="BN3649" s="6"/>
      <c r="BO3649" s="6"/>
      <c r="BP3649" s="6"/>
      <c r="BQ3649" s="6"/>
      <c r="BR3649" s="6"/>
      <c r="BS3649" s="6"/>
      <c r="BT3649" s="6"/>
      <c r="BU3649" s="6"/>
      <c r="BV3649" s="6"/>
      <c r="BW3649" s="6"/>
      <c r="CJ3649" s="415"/>
      <c r="CK3649" s="415"/>
      <c r="CO3649" s="168"/>
    </row>
    <row r="3650" spans="32:93" s="162" customFormat="1" x14ac:dyDescent="0.25">
      <c r="AF3650" s="169"/>
      <c r="AG3650" s="169"/>
      <c r="AH3650" s="169"/>
      <c r="AI3650" s="169"/>
      <c r="AJ3650" s="169"/>
      <c r="AK3650" s="170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6"/>
      <c r="BA3650" s="6"/>
      <c r="BB3650" s="166"/>
      <c r="BC3650" s="166"/>
      <c r="BD3650" s="166"/>
      <c r="BE3650" s="6"/>
      <c r="BF3650" s="6"/>
      <c r="BG3650" s="6"/>
      <c r="BH3650" s="6"/>
      <c r="BI3650" s="6"/>
      <c r="BJ3650" s="166"/>
      <c r="BK3650" s="166"/>
      <c r="BL3650" s="166"/>
      <c r="BM3650" s="6"/>
      <c r="BN3650" s="6"/>
      <c r="BO3650" s="6"/>
      <c r="BP3650" s="6"/>
      <c r="BQ3650" s="6"/>
      <c r="BR3650" s="6"/>
      <c r="BS3650" s="6"/>
      <c r="BT3650" s="6"/>
      <c r="BU3650" s="6"/>
      <c r="BV3650" s="6"/>
      <c r="BW3650" s="6"/>
      <c r="CJ3650" s="415"/>
      <c r="CK3650" s="415"/>
      <c r="CO3650" s="168"/>
    </row>
    <row r="3651" spans="32:93" s="162" customFormat="1" x14ac:dyDescent="0.25">
      <c r="AF3651" s="169"/>
      <c r="AG3651" s="169"/>
      <c r="AH3651" s="169"/>
      <c r="AI3651" s="169"/>
      <c r="AJ3651" s="169"/>
      <c r="AK3651" s="170"/>
      <c r="AP3651" s="6"/>
      <c r="AQ3651" s="6"/>
      <c r="AR3651" s="6"/>
      <c r="AS3651" s="6"/>
      <c r="AT3651" s="6"/>
      <c r="AU3651" s="6"/>
      <c r="AV3651" s="6"/>
      <c r="AW3651" s="6"/>
      <c r="AX3651" s="6"/>
      <c r="AY3651" s="6"/>
      <c r="AZ3651" s="6"/>
      <c r="BA3651" s="6"/>
      <c r="BB3651" s="166"/>
      <c r="BC3651" s="166"/>
      <c r="BD3651" s="166"/>
      <c r="BE3651" s="6"/>
      <c r="BF3651" s="6"/>
      <c r="BG3651" s="6"/>
      <c r="BH3651" s="6"/>
      <c r="BI3651" s="6"/>
      <c r="BJ3651" s="166"/>
      <c r="BK3651" s="166"/>
      <c r="BL3651" s="166"/>
      <c r="BM3651" s="6"/>
      <c r="BN3651" s="6"/>
      <c r="BO3651" s="6"/>
      <c r="BP3651" s="6"/>
      <c r="BQ3651" s="6"/>
      <c r="BR3651" s="6"/>
      <c r="BS3651" s="6"/>
      <c r="BT3651" s="6"/>
      <c r="BU3651" s="6"/>
      <c r="BV3651" s="6"/>
      <c r="BW3651" s="6"/>
      <c r="CJ3651" s="415"/>
      <c r="CK3651" s="415"/>
      <c r="CO3651" s="168"/>
    </row>
    <row r="3652" spans="32:93" s="162" customFormat="1" x14ac:dyDescent="0.25">
      <c r="AF3652" s="169"/>
      <c r="AG3652" s="169"/>
      <c r="AH3652" s="169"/>
      <c r="AI3652" s="169"/>
      <c r="AJ3652" s="169"/>
      <c r="AK3652" s="170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AZ3652" s="6"/>
      <c r="BA3652" s="6"/>
      <c r="BB3652" s="166"/>
      <c r="BC3652" s="166"/>
      <c r="BD3652" s="166"/>
      <c r="BE3652" s="6"/>
      <c r="BF3652" s="6"/>
      <c r="BG3652" s="6"/>
      <c r="BH3652" s="6"/>
      <c r="BI3652" s="6"/>
      <c r="BJ3652" s="166"/>
      <c r="BK3652" s="166"/>
      <c r="BL3652" s="166"/>
      <c r="BM3652" s="6"/>
      <c r="BN3652" s="6"/>
      <c r="BO3652" s="6"/>
      <c r="BP3652" s="6"/>
      <c r="BQ3652" s="6"/>
      <c r="BR3652" s="6"/>
      <c r="BS3652" s="6"/>
      <c r="BT3652" s="6"/>
      <c r="BU3652" s="6"/>
      <c r="BV3652" s="6"/>
      <c r="BW3652" s="6"/>
      <c r="CJ3652" s="415"/>
      <c r="CK3652" s="415"/>
      <c r="CO3652" s="168"/>
    </row>
    <row r="3653" spans="32:93" s="162" customFormat="1" x14ac:dyDescent="0.25">
      <c r="AF3653" s="169"/>
      <c r="AG3653" s="169"/>
      <c r="AH3653" s="169"/>
      <c r="AI3653" s="169"/>
      <c r="AJ3653" s="169"/>
      <c r="AK3653" s="170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AZ3653" s="6"/>
      <c r="BA3653" s="6"/>
      <c r="BB3653" s="166"/>
      <c r="BC3653" s="166"/>
      <c r="BD3653" s="166"/>
      <c r="BE3653" s="6"/>
      <c r="BF3653" s="6"/>
      <c r="BG3653" s="6"/>
      <c r="BH3653" s="6"/>
      <c r="BI3653" s="6"/>
      <c r="BJ3653" s="166"/>
      <c r="BK3653" s="166"/>
      <c r="BL3653" s="166"/>
      <c r="BM3653" s="6"/>
      <c r="BN3653" s="6"/>
      <c r="BO3653" s="6"/>
      <c r="BP3653" s="6"/>
      <c r="BQ3653" s="6"/>
      <c r="BR3653" s="6"/>
      <c r="BS3653" s="6"/>
      <c r="BT3653" s="6"/>
      <c r="BU3653" s="6"/>
      <c r="BV3653" s="6"/>
      <c r="BW3653" s="6"/>
      <c r="CJ3653" s="415"/>
      <c r="CK3653" s="415"/>
      <c r="CO3653" s="168"/>
    </row>
    <row r="3654" spans="32:93" s="162" customFormat="1" x14ac:dyDescent="0.25">
      <c r="AF3654" s="169"/>
      <c r="AG3654" s="169"/>
      <c r="AH3654" s="169"/>
      <c r="AI3654" s="169"/>
      <c r="AJ3654" s="169"/>
      <c r="AK3654" s="170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6"/>
      <c r="BA3654" s="6"/>
      <c r="BB3654" s="166"/>
      <c r="BC3654" s="166"/>
      <c r="BD3654" s="166"/>
      <c r="BE3654" s="6"/>
      <c r="BF3654" s="6"/>
      <c r="BG3654" s="6"/>
      <c r="BH3654" s="6"/>
      <c r="BI3654" s="6"/>
      <c r="BJ3654" s="166"/>
      <c r="BK3654" s="166"/>
      <c r="BL3654" s="166"/>
      <c r="BM3654" s="6"/>
      <c r="BN3654" s="6"/>
      <c r="BO3654" s="6"/>
      <c r="BP3654" s="6"/>
      <c r="BQ3654" s="6"/>
      <c r="BR3654" s="6"/>
      <c r="BS3654" s="6"/>
      <c r="BT3654" s="6"/>
      <c r="BU3654" s="6"/>
      <c r="BV3654" s="6"/>
      <c r="BW3654" s="6"/>
      <c r="CJ3654" s="415"/>
      <c r="CK3654" s="415"/>
      <c r="CO3654" s="168"/>
    </row>
    <row r="3655" spans="32:93" s="162" customFormat="1" x14ac:dyDescent="0.25">
      <c r="AF3655" s="169"/>
      <c r="AG3655" s="169"/>
      <c r="AH3655" s="169"/>
      <c r="AI3655" s="169"/>
      <c r="AJ3655" s="169"/>
      <c r="AK3655" s="170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6"/>
      <c r="BA3655" s="6"/>
      <c r="BB3655" s="166"/>
      <c r="BC3655" s="166"/>
      <c r="BD3655" s="166"/>
      <c r="BE3655" s="6"/>
      <c r="BF3655" s="6"/>
      <c r="BG3655" s="6"/>
      <c r="BH3655" s="6"/>
      <c r="BI3655" s="6"/>
      <c r="BJ3655" s="166"/>
      <c r="BK3655" s="166"/>
      <c r="BL3655" s="166"/>
      <c r="BM3655" s="6"/>
      <c r="BN3655" s="6"/>
      <c r="BO3655" s="6"/>
      <c r="BP3655" s="6"/>
      <c r="BQ3655" s="6"/>
      <c r="BR3655" s="6"/>
      <c r="BS3655" s="6"/>
      <c r="BT3655" s="6"/>
      <c r="BU3655" s="6"/>
      <c r="BV3655" s="6"/>
      <c r="BW3655" s="6"/>
      <c r="CJ3655" s="415"/>
      <c r="CK3655" s="415"/>
      <c r="CO3655" s="168"/>
    </row>
    <row r="3656" spans="32:93" s="162" customFormat="1" x14ac:dyDescent="0.25">
      <c r="AF3656" s="169"/>
      <c r="AG3656" s="169"/>
      <c r="AH3656" s="169"/>
      <c r="AI3656" s="169"/>
      <c r="AJ3656" s="169"/>
      <c r="AK3656" s="170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6"/>
      <c r="BA3656" s="6"/>
      <c r="BB3656" s="166"/>
      <c r="BC3656" s="166"/>
      <c r="BD3656" s="166"/>
      <c r="BE3656" s="6"/>
      <c r="BF3656" s="6"/>
      <c r="BG3656" s="6"/>
      <c r="BH3656" s="6"/>
      <c r="BI3656" s="6"/>
      <c r="BJ3656" s="166"/>
      <c r="BK3656" s="166"/>
      <c r="BL3656" s="166"/>
      <c r="BM3656" s="6"/>
      <c r="BN3656" s="6"/>
      <c r="BO3656" s="6"/>
      <c r="BP3656" s="6"/>
      <c r="BQ3656" s="6"/>
      <c r="BR3656" s="6"/>
      <c r="BS3656" s="6"/>
      <c r="BT3656" s="6"/>
      <c r="BU3656" s="6"/>
      <c r="BV3656" s="6"/>
      <c r="BW3656" s="6"/>
      <c r="CJ3656" s="415"/>
      <c r="CK3656" s="415"/>
      <c r="CO3656" s="168"/>
    </row>
    <row r="3657" spans="32:93" s="162" customFormat="1" x14ac:dyDescent="0.25">
      <c r="AF3657" s="169"/>
      <c r="AG3657" s="169"/>
      <c r="AH3657" s="169"/>
      <c r="AI3657" s="169"/>
      <c r="AJ3657" s="169"/>
      <c r="AK3657" s="170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AZ3657" s="6"/>
      <c r="BA3657" s="6"/>
      <c r="BB3657" s="166"/>
      <c r="BC3657" s="166"/>
      <c r="BD3657" s="166"/>
      <c r="BE3657" s="6"/>
      <c r="BF3657" s="6"/>
      <c r="BG3657" s="6"/>
      <c r="BH3657" s="6"/>
      <c r="BI3657" s="6"/>
      <c r="BJ3657" s="166"/>
      <c r="BK3657" s="166"/>
      <c r="BL3657" s="166"/>
      <c r="BM3657" s="6"/>
      <c r="BN3657" s="6"/>
      <c r="BO3657" s="6"/>
      <c r="BP3657" s="6"/>
      <c r="BQ3657" s="6"/>
      <c r="BR3657" s="6"/>
      <c r="BS3657" s="6"/>
      <c r="BT3657" s="6"/>
      <c r="BU3657" s="6"/>
      <c r="BV3657" s="6"/>
      <c r="BW3657" s="6"/>
      <c r="CJ3657" s="415"/>
      <c r="CK3657" s="415"/>
      <c r="CO3657" s="168"/>
    </row>
    <row r="3658" spans="32:93" s="162" customFormat="1" x14ac:dyDescent="0.25">
      <c r="AF3658" s="169"/>
      <c r="AG3658" s="169"/>
      <c r="AH3658" s="169"/>
      <c r="AI3658" s="169"/>
      <c r="AJ3658" s="169"/>
      <c r="AK3658" s="170"/>
      <c r="AP3658" s="6"/>
      <c r="AQ3658" s="6"/>
      <c r="AR3658" s="6"/>
      <c r="AS3658" s="6"/>
      <c r="AT3658" s="6"/>
      <c r="AU3658" s="6"/>
      <c r="AV3658" s="6"/>
      <c r="AW3658" s="6"/>
      <c r="AX3658" s="6"/>
      <c r="AY3658" s="6"/>
      <c r="AZ3658" s="6"/>
      <c r="BA3658" s="6"/>
      <c r="BB3658" s="166"/>
      <c r="BC3658" s="166"/>
      <c r="BD3658" s="166"/>
      <c r="BE3658" s="6"/>
      <c r="BF3658" s="6"/>
      <c r="BG3658" s="6"/>
      <c r="BH3658" s="6"/>
      <c r="BI3658" s="6"/>
      <c r="BJ3658" s="166"/>
      <c r="BK3658" s="166"/>
      <c r="BL3658" s="166"/>
      <c r="BM3658" s="6"/>
      <c r="BN3658" s="6"/>
      <c r="BO3658" s="6"/>
      <c r="BP3658" s="6"/>
      <c r="BQ3658" s="6"/>
      <c r="BR3658" s="6"/>
      <c r="BS3658" s="6"/>
      <c r="BT3658" s="6"/>
      <c r="BU3658" s="6"/>
      <c r="BV3658" s="6"/>
      <c r="BW3658" s="6"/>
      <c r="CJ3658" s="415"/>
      <c r="CK3658" s="415"/>
      <c r="CO3658" s="168"/>
    </row>
    <row r="3659" spans="32:93" s="162" customFormat="1" x14ac:dyDescent="0.25">
      <c r="AF3659" s="169"/>
      <c r="AG3659" s="169"/>
      <c r="AH3659" s="169"/>
      <c r="AI3659" s="169"/>
      <c r="AJ3659" s="169"/>
      <c r="AK3659" s="170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  <c r="AZ3659" s="6"/>
      <c r="BA3659" s="6"/>
      <c r="BB3659" s="166"/>
      <c r="BC3659" s="166"/>
      <c r="BD3659" s="166"/>
      <c r="BE3659" s="6"/>
      <c r="BF3659" s="6"/>
      <c r="BG3659" s="6"/>
      <c r="BH3659" s="6"/>
      <c r="BI3659" s="6"/>
      <c r="BJ3659" s="166"/>
      <c r="BK3659" s="166"/>
      <c r="BL3659" s="166"/>
      <c r="BM3659" s="6"/>
      <c r="BN3659" s="6"/>
      <c r="BO3659" s="6"/>
      <c r="BP3659" s="6"/>
      <c r="BQ3659" s="6"/>
      <c r="BR3659" s="6"/>
      <c r="BS3659" s="6"/>
      <c r="BT3659" s="6"/>
      <c r="BU3659" s="6"/>
      <c r="BV3659" s="6"/>
      <c r="BW3659" s="6"/>
      <c r="CJ3659" s="415"/>
      <c r="CK3659" s="415"/>
      <c r="CO3659" s="168"/>
    </row>
    <row r="3660" spans="32:93" s="162" customFormat="1" x14ac:dyDescent="0.25">
      <c r="AF3660" s="169"/>
      <c r="AG3660" s="169"/>
      <c r="AH3660" s="169"/>
      <c r="AI3660" s="169"/>
      <c r="AJ3660" s="169"/>
      <c r="AK3660" s="170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  <c r="AZ3660" s="6"/>
      <c r="BA3660" s="6"/>
      <c r="BB3660" s="166"/>
      <c r="BC3660" s="166"/>
      <c r="BD3660" s="166"/>
      <c r="BE3660" s="6"/>
      <c r="BF3660" s="6"/>
      <c r="BG3660" s="6"/>
      <c r="BH3660" s="6"/>
      <c r="BI3660" s="6"/>
      <c r="BJ3660" s="166"/>
      <c r="BK3660" s="166"/>
      <c r="BL3660" s="166"/>
      <c r="BM3660" s="6"/>
      <c r="BN3660" s="6"/>
      <c r="BO3660" s="6"/>
      <c r="BP3660" s="6"/>
      <c r="BQ3660" s="6"/>
      <c r="BR3660" s="6"/>
      <c r="BS3660" s="6"/>
      <c r="BT3660" s="6"/>
      <c r="BU3660" s="6"/>
      <c r="BV3660" s="6"/>
      <c r="BW3660" s="6"/>
      <c r="CJ3660" s="415"/>
      <c r="CK3660" s="415"/>
      <c r="CO3660" s="168"/>
    </row>
    <row r="3661" spans="32:93" s="162" customFormat="1" x14ac:dyDescent="0.25">
      <c r="AF3661" s="169"/>
      <c r="AG3661" s="169"/>
      <c r="AH3661" s="169"/>
      <c r="AI3661" s="169"/>
      <c r="AJ3661" s="169"/>
      <c r="AK3661" s="170"/>
      <c r="AP3661" s="6"/>
      <c r="AQ3661" s="6"/>
      <c r="AR3661" s="6"/>
      <c r="AS3661" s="6"/>
      <c r="AT3661" s="6"/>
      <c r="AU3661" s="6"/>
      <c r="AV3661" s="6"/>
      <c r="AW3661" s="6"/>
      <c r="AX3661" s="6"/>
      <c r="AY3661" s="6"/>
      <c r="AZ3661" s="6"/>
      <c r="BA3661" s="6"/>
      <c r="BB3661" s="166"/>
      <c r="BC3661" s="166"/>
      <c r="BD3661" s="166"/>
      <c r="BE3661" s="6"/>
      <c r="BF3661" s="6"/>
      <c r="BG3661" s="6"/>
      <c r="BH3661" s="6"/>
      <c r="BI3661" s="6"/>
      <c r="BJ3661" s="166"/>
      <c r="BK3661" s="166"/>
      <c r="BL3661" s="166"/>
      <c r="BM3661" s="6"/>
      <c r="BN3661" s="6"/>
      <c r="BO3661" s="6"/>
      <c r="BP3661" s="6"/>
      <c r="BQ3661" s="6"/>
      <c r="BR3661" s="6"/>
      <c r="BS3661" s="6"/>
      <c r="BT3661" s="6"/>
      <c r="BU3661" s="6"/>
      <c r="BV3661" s="6"/>
      <c r="BW3661" s="6"/>
      <c r="CJ3661" s="415"/>
      <c r="CK3661" s="415"/>
      <c r="CO3661" s="168"/>
    </row>
    <row r="3662" spans="32:93" s="162" customFormat="1" x14ac:dyDescent="0.25">
      <c r="AF3662" s="169"/>
      <c r="AG3662" s="169"/>
      <c r="AH3662" s="169"/>
      <c r="AI3662" s="169"/>
      <c r="AJ3662" s="169"/>
      <c r="AK3662" s="170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  <c r="AZ3662" s="6"/>
      <c r="BA3662" s="6"/>
      <c r="BB3662" s="166"/>
      <c r="BC3662" s="166"/>
      <c r="BD3662" s="166"/>
      <c r="BE3662" s="6"/>
      <c r="BF3662" s="6"/>
      <c r="BG3662" s="6"/>
      <c r="BH3662" s="6"/>
      <c r="BI3662" s="6"/>
      <c r="BJ3662" s="166"/>
      <c r="BK3662" s="166"/>
      <c r="BL3662" s="166"/>
      <c r="BM3662" s="6"/>
      <c r="BN3662" s="6"/>
      <c r="BO3662" s="6"/>
      <c r="BP3662" s="6"/>
      <c r="BQ3662" s="6"/>
      <c r="BR3662" s="6"/>
      <c r="BS3662" s="6"/>
      <c r="BT3662" s="6"/>
      <c r="BU3662" s="6"/>
      <c r="BV3662" s="6"/>
      <c r="BW3662" s="6"/>
      <c r="CJ3662" s="415"/>
      <c r="CK3662" s="415"/>
      <c r="CO3662" s="168"/>
    </row>
    <row r="3663" spans="32:93" s="162" customFormat="1" x14ac:dyDescent="0.25">
      <c r="AF3663" s="169"/>
      <c r="AG3663" s="169"/>
      <c r="AH3663" s="169"/>
      <c r="AI3663" s="169"/>
      <c r="AJ3663" s="169"/>
      <c r="AK3663" s="170"/>
      <c r="AP3663" s="6"/>
      <c r="AQ3663" s="6"/>
      <c r="AR3663" s="6"/>
      <c r="AS3663" s="6"/>
      <c r="AT3663" s="6"/>
      <c r="AU3663" s="6"/>
      <c r="AV3663" s="6"/>
      <c r="AW3663" s="6"/>
      <c r="AX3663" s="6"/>
      <c r="AY3663" s="6"/>
      <c r="AZ3663" s="6"/>
      <c r="BA3663" s="6"/>
      <c r="BB3663" s="166"/>
      <c r="BC3663" s="166"/>
      <c r="BD3663" s="166"/>
      <c r="BE3663" s="6"/>
      <c r="BF3663" s="6"/>
      <c r="BG3663" s="6"/>
      <c r="BH3663" s="6"/>
      <c r="BI3663" s="6"/>
      <c r="BJ3663" s="166"/>
      <c r="BK3663" s="166"/>
      <c r="BL3663" s="166"/>
      <c r="BM3663" s="6"/>
      <c r="BN3663" s="6"/>
      <c r="BO3663" s="6"/>
      <c r="BP3663" s="6"/>
      <c r="BQ3663" s="6"/>
      <c r="BR3663" s="6"/>
      <c r="BS3663" s="6"/>
      <c r="BT3663" s="6"/>
      <c r="BU3663" s="6"/>
      <c r="BV3663" s="6"/>
      <c r="BW3663" s="6"/>
      <c r="CJ3663" s="415"/>
      <c r="CK3663" s="415"/>
      <c r="CO3663" s="168"/>
    </row>
    <row r="3664" spans="32:93" s="162" customFormat="1" x14ac:dyDescent="0.25">
      <c r="AF3664" s="169"/>
      <c r="AG3664" s="169"/>
      <c r="AH3664" s="169"/>
      <c r="AI3664" s="169"/>
      <c r="AJ3664" s="169"/>
      <c r="AK3664" s="170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  <c r="AZ3664" s="6"/>
      <c r="BA3664" s="6"/>
      <c r="BB3664" s="166"/>
      <c r="BC3664" s="166"/>
      <c r="BD3664" s="166"/>
      <c r="BE3664" s="6"/>
      <c r="BF3664" s="6"/>
      <c r="BG3664" s="6"/>
      <c r="BH3664" s="6"/>
      <c r="BI3664" s="6"/>
      <c r="BJ3664" s="166"/>
      <c r="BK3664" s="166"/>
      <c r="BL3664" s="166"/>
      <c r="BM3664" s="6"/>
      <c r="BN3664" s="6"/>
      <c r="BO3664" s="6"/>
      <c r="BP3664" s="6"/>
      <c r="BQ3664" s="6"/>
      <c r="BR3664" s="6"/>
      <c r="BS3664" s="6"/>
      <c r="BT3664" s="6"/>
      <c r="BU3664" s="6"/>
      <c r="BV3664" s="6"/>
      <c r="BW3664" s="6"/>
      <c r="CJ3664" s="415"/>
      <c r="CK3664" s="415"/>
      <c r="CO3664" s="168"/>
    </row>
    <row r="3665" spans="32:93" s="162" customFormat="1" x14ac:dyDescent="0.25">
      <c r="AF3665" s="169"/>
      <c r="AG3665" s="169"/>
      <c r="AH3665" s="169"/>
      <c r="AI3665" s="169"/>
      <c r="AJ3665" s="169"/>
      <c r="AK3665" s="170"/>
      <c r="AP3665" s="6"/>
      <c r="AQ3665" s="6"/>
      <c r="AR3665" s="6"/>
      <c r="AS3665" s="6"/>
      <c r="AT3665" s="6"/>
      <c r="AU3665" s="6"/>
      <c r="AV3665" s="6"/>
      <c r="AW3665" s="6"/>
      <c r="AX3665" s="6"/>
      <c r="AY3665" s="6"/>
      <c r="AZ3665" s="6"/>
      <c r="BA3665" s="6"/>
      <c r="BB3665" s="166"/>
      <c r="BC3665" s="166"/>
      <c r="BD3665" s="166"/>
      <c r="BE3665" s="6"/>
      <c r="BF3665" s="6"/>
      <c r="BG3665" s="6"/>
      <c r="BH3665" s="6"/>
      <c r="BI3665" s="6"/>
      <c r="BJ3665" s="166"/>
      <c r="BK3665" s="166"/>
      <c r="BL3665" s="166"/>
      <c r="BM3665" s="6"/>
      <c r="BN3665" s="6"/>
      <c r="BO3665" s="6"/>
      <c r="BP3665" s="6"/>
      <c r="BQ3665" s="6"/>
      <c r="BR3665" s="6"/>
      <c r="BS3665" s="6"/>
      <c r="BT3665" s="6"/>
      <c r="BU3665" s="6"/>
      <c r="BV3665" s="6"/>
      <c r="BW3665" s="6"/>
      <c r="CJ3665" s="415"/>
      <c r="CK3665" s="415"/>
      <c r="CO3665" s="168"/>
    </row>
    <row r="3666" spans="32:93" s="162" customFormat="1" x14ac:dyDescent="0.25">
      <c r="AF3666" s="169"/>
      <c r="AG3666" s="169"/>
      <c r="AH3666" s="169"/>
      <c r="AI3666" s="169"/>
      <c r="AJ3666" s="169"/>
      <c r="AK3666" s="170"/>
      <c r="AP3666" s="6"/>
      <c r="AQ3666" s="6"/>
      <c r="AR3666" s="6"/>
      <c r="AS3666" s="6"/>
      <c r="AT3666" s="6"/>
      <c r="AU3666" s="6"/>
      <c r="AV3666" s="6"/>
      <c r="AW3666" s="6"/>
      <c r="AX3666" s="6"/>
      <c r="AY3666" s="6"/>
      <c r="AZ3666" s="6"/>
      <c r="BA3666" s="6"/>
      <c r="BB3666" s="166"/>
      <c r="BC3666" s="166"/>
      <c r="BD3666" s="166"/>
      <c r="BE3666" s="6"/>
      <c r="BF3666" s="6"/>
      <c r="BG3666" s="6"/>
      <c r="BH3666" s="6"/>
      <c r="BI3666" s="6"/>
      <c r="BJ3666" s="166"/>
      <c r="BK3666" s="166"/>
      <c r="BL3666" s="166"/>
      <c r="BM3666" s="6"/>
      <c r="BN3666" s="6"/>
      <c r="BO3666" s="6"/>
      <c r="BP3666" s="6"/>
      <c r="BQ3666" s="6"/>
      <c r="BR3666" s="6"/>
      <c r="BS3666" s="6"/>
      <c r="BT3666" s="6"/>
      <c r="BU3666" s="6"/>
      <c r="BV3666" s="6"/>
      <c r="BW3666" s="6"/>
      <c r="CJ3666" s="415"/>
      <c r="CK3666" s="415"/>
      <c r="CO3666" s="168"/>
    </row>
    <row r="3667" spans="32:93" s="162" customFormat="1" x14ac:dyDescent="0.25">
      <c r="AF3667" s="169"/>
      <c r="AG3667" s="169"/>
      <c r="AH3667" s="169"/>
      <c r="AI3667" s="169"/>
      <c r="AJ3667" s="169"/>
      <c r="AK3667" s="170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AZ3667" s="6"/>
      <c r="BA3667" s="6"/>
      <c r="BB3667" s="166"/>
      <c r="BC3667" s="166"/>
      <c r="BD3667" s="166"/>
      <c r="BE3667" s="6"/>
      <c r="BF3667" s="6"/>
      <c r="BG3667" s="6"/>
      <c r="BH3667" s="6"/>
      <c r="BI3667" s="6"/>
      <c r="BJ3667" s="166"/>
      <c r="BK3667" s="166"/>
      <c r="BL3667" s="166"/>
      <c r="BM3667" s="6"/>
      <c r="BN3667" s="6"/>
      <c r="BO3667" s="6"/>
      <c r="BP3667" s="6"/>
      <c r="BQ3667" s="6"/>
      <c r="BR3667" s="6"/>
      <c r="BS3667" s="6"/>
      <c r="BT3667" s="6"/>
      <c r="BU3667" s="6"/>
      <c r="BV3667" s="6"/>
      <c r="BW3667" s="6"/>
      <c r="CJ3667" s="415"/>
      <c r="CK3667" s="415"/>
      <c r="CO3667" s="168"/>
    </row>
    <row r="3668" spans="32:93" s="162" customFormat="1" x14ac:dyDescent="0.25">
      <c r="AF3668" s="169"/>
      <c r="AG3668" s="169"/>
      <c r="AH3668" s="169"/>
      <c r="AI3668" s="169"/>
      <c r="AJ3668" s="169"/>
      <c r="AK3668" s="170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AZ3668" s="6"/>
      <c r="BA3668" s="6"/>
      <c r="BB3668" s="166"/>
      <c r="BC3668" s="166"/>
      <c r="BD3668" s="166"/>
      <c r="BE3668" s="6"/>
      <c r="BF3668" s="6"/>
      <c r="BG3668" s="6"/>
      <c r="BH3668" s="6"/>
      <c r="BI3668" s="6"/>
      <c r="BJ3668" s="166"/>
      <c r="BK3668" s="166"/>
      <c r="BL3668" s="166"/>
      <c r="BM3668" s="6"/>
      <c r="BN3668" s="6"/>
      <c r="BO3668" s="6"/>
      <c r="BP3668" s="6"/>
      <c r="BQ3668" s="6"/>
      <c r="BR3668" s="6"/>
      <c r="BS3668" s="6"/>
      <c r="BT3668" s="6"/>
      <c r="BU3668" s="6"/>
      <c r="BV3668" s="6"/>
      <c r="BW3668" s="6"/>
      <c r="CJ3668" s="415"/>
      <c r="CK3668" s="415"/>
      <c r="CO3668" s="168"/>
    </row>
    <row r="3669" spans="32:93" s="162" customFormat="1" x14ac:dyDescent="0.25">
      <c r="AF3669" s="169"/>
      <c r="AG3669" s="169"/>
      <c r="AH3669" s="169"/>
      <c r="AI3669" s="169"/>
      <c r="AJ3669" s="169"/>
      <c r="AK3669" s="170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AZ3669" s="6"/>
      <c r="BA3669" s="6"/>
      <c r="BB3669" s="166"/>
      <c r="BC3669" s="166"/>
      <c r="BD3669" s="166"/>
      <c r="BE3669" s="6"/>
      <c r="BF3669" s="6"/>
      <c r="BG3669" s="6"/>
      <c r="BH3669" s="6"/>
      <c r="BI3669" s="6"/>
      <c r="BJ3669" s="166"/>
      <c r="BK3669" s="166"/>
      <c r="BL3669" s="166"/>
      <c r="BM3669" s="6"/>
      <c r="BN3669" s="6"/>
      <c r="BO3669" s="6"/>
      <c r="BP3669" s="6"/>
      <c r="BQ3669" s="6"/>
      <c r="BR3669" s="6"/>
      <c r="BS3669" s="6"/>
      <c r="BT3669" s="6"/>
      <c r="BU3669" s="6"/>
      <c r="BV3669" s="6"/>
      <c r="BW3669" s="6"/>
      <c r="CJ3669" s="415"/>
      <c r="CK3669" s="415"/>
      <c r="CO3669" s="168"/>
    </row>
    <row r="3670" spans="32:93" s="162" customFormat="1" x14ac:dyDescent="0.25">
      <c r="AF3670" s="169"/>
      <c r="AG3670" s="169"/>
      <c r="AH3670" s="169"/>
      <c r="AI3670" s="169"/>
      <c r="AJ3670" s="169"/>
      <c r="AK3670" s="170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AZ3670" s="6"/>
      <c r="BA3670" s="6"/>
      <c r="BB3670" s="166"/>
      <c r="BC3670" s="166"/>
      <c r="BD3670" s="166"/>
      <c r="BE3670" s="6"/>
      <c r="BF3670" s="6"/>
      <c r="BG3670" s="6"/>
      <c r="BH3670" s="6"/>
      <c r="BI3670" s="6"/>
      <c r="BJ3670" s="166"/>
      <c r="BK3670" s="166"/>
      <c r="BL3670" s="166"/>
      <c r="BM3670" s="6"/>
      <c r="BN3670" s="6"/>
      <c r="BO3670" s="6"/>
      <c r="BP3670" s="6"/>
      <c r="BQ3670" s="6"/>
      <c r="BR3670" s="6"/>
      <c r="BS3670" s="6"/>
      <c r="BT3670" s="6"/>
      <c r="BU3670" s="6"/>
      <c r="BV3670" s="6"/>
      <c r="BW3670" s="6"/>
      <c r="CJ3670" s="415"/>
      <c r="CK3670" s="415"/>
      <c r="CO3670" s="168"/>
    </row>
    <row r="3671" spans="32:93" s="162" customFormat="1" x14ac:dyDescent="0.25">
      <c r="AF3671" s="169"/>
      <c r="AG3671" s="169"/>
      <c r="AH3671" s="169"/>
      <c r="AI3671" s="169"/>
      <c r="AJ3671" s="169"/>
      <c r="AK3671" s="170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6"/>
      <c r="BA3671" s="6"/>
      <c r="BB3671" s="166"/>
      <c r="BC3671" s="166"/>
      <c r="BD3671" s="166"/>
      <c r="BE3671" s="6"/>
      <c r="BF3671" s="6"/>
      <c r="BG3671" s="6"/>
      <c r="BH3671" s="6"/>
      <c r="BI3671" s="6"/>
      <c r="BJ3671" s="166"/>
      <c r="BK3671" s="166"/>
      <c r="BL3671" s="166"/>
      <c r="BM3671" s="6"/>
      <c r="BN3671" s="6"/>
      <c r="BO3671" s="6"/>
      <c r="BP3671" s="6"/>
      <c r="BQ3671" s="6"/>
      <c r="BR3671" s="6"/>
      <c r="BS3671" s="6"/>
      <c r="BT3671" s="6"/>
      <c r="BU3671" s="6"/>
      <c r="BV3671" s="6"/>
      <c r="BW3671" s="6"/>
      <c r="CJ3671" s="415"/>
      <c r="CK3671" s="415"/>
      <c r="CO3671" s="168"/>
    </row>
    <row r="3672" spans="32:93" s="162" customFormat="1" x14ac:dyDescent="0.25">
      <c r="AF3672" s="169"/>
      <c r="AG3672" s="169"/>
      <c r="AH3672" s="169"/>
      <c r="AI3672" s="169"/>
      <c r="AJ3672" s="169"/>
      <c r="AK3672" s="170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6"/>
      <c r="BA3672" s="6"/>
      <c r="BB3672" s="166"/>
      <c r="BC3672" s="166"/>
      <c r="BD3672" s="166"/>
      <c r="BE3672" s="6"/>
      <c r="BF3672" s="6"/>
      <c r="BG3672" s="6"/>
      <c r="BH3672" s="6"/>
      <c r="BI3672" s="6"/>
      <c r="BJ3672" s="166"/>
      <c r="BK3672" s="166"/>
      <c r="BL3672" s="166"/>
      <c r="BM3672" s="6"/>
      <c r="BN3672" s="6"/>
      <c r="BO3672" s="6"/>
      <c r="BP3672" s="6"/>
      <c r="BQ3672" s="6"/>
      <c r="BR3672" s="6"/>
      <c r="BS3672" s="6"/>
      <c r="BT3672" s="6"/>
      <c r="BU3672" s="6"/>
      <c r="BV3672" s="6"/>
      <c r="BW3672" s="6"/>
      <c r="CJ3672" s="415"/>
      <c r="CK3672" s="415"/>
      <c r="CO3672" s="168"/>
    </row>
    <row r="3673" spans="32:93" s="162" customFormat="1" x14ac:dyDescent="0.25">
      <c r="AF3673" s="169"/>
      <c r="AG3673" s="169"/>
      <c r="AH3673" s="169"/>
      <c r="AI3673" s="169"/>
      <c r="AJ3673" s="169"/>
      <c r="AK3673" s="170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AZ3673" s="6"/>
      <c r="BA3673" s="6"/>
      <c r="BB3673" s="166"/>
      <c r="BC3673" s="166"/>
      <c r="BD3673" s="166"/>
      <c r="BE3673" s="6"/>
      <c r="BF3673" s="6"/>
      <c r="BG3673" s="6"/>
      <c r="BH3673" s="6"/>
      <c r="BI3673" s="6"/>
      <c r="BJ3673" s="166"/>
      <c r="BK3673" s="166"/>
      <c r="BL3673" s="166"/>
      <c r="BM3673" s="6"/>
      <c r="BN3673" s="6"/>
      <c r="BO3673" s="6"/>
      <c r="BP3673" s="6"/>
      <c r="BQ3673" s="6"/>
      <c r="BR3673" s="6"/>
      <c r="BS3673" s="6"/>
      <c r="BT3673" s="6"/>
      <c r="BU3673" s="6"/>
      <c r="BV3673" s="6"/>
      <c r="BW3673" s="6"/>
      <c r="CJ3673" s="415"/>
      <c r="CK3673" s="415"/>
      <c r="CO3673" s="168"/>
    </row>
    <row r="3674" spans="32:93" s="162" customFormat="1" x14ac:dyDescent="0.25">
      <c r="AF3674" s="169"/>
      <c r="AG3674" s="169"/>
      <c r="AH3674" s="169"/>
      <c r="AI3674" s="169"/>
      <c r="AJ3674" s="169"/>
      <c r="AK3674" s="170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AZ3674" s="6"/>
      <c r="BA3674" s="6"/>
      <c r="BB3674" s="166"/>
      <c r="BC3674" s="166"/>
      <c r="BD3674" s="166"/>
      <c r="BE3674" s="6"/>
      <c r="BF3674" s="6"/>
      <c r="BG3674" s="6"/>
      <c r="BH3674" s="6"/>
      <c r="BI3674" s="6"/>
      <c r="BJ3674" s="166"/>
      <c r="BK3674" s="166"/>
      <c r="BL3674" s="166"/>
      <c r="BM3674" s="6"/>
      <c r="BN3674" s="6"/>
      <c r="BO3674" s="6"/>
      <c r="BP3674" s="6"/>
      <c r="BQ3674" s="6"/>
      <c r="BR3674" s="6"/>
      <c r="BS3674" s="6"/>
      <c r="BT3674" s="6"/>
      <c r="BU3674" s="6"/>
      <c r="BV3674" s="6"/>
      <c r="BW3674" s="6"/>
      <c r="CJ3674" s="415"/>
      <c r="CK3674" s="415"/>
      <c r="CO3674" s="168"/>
    </row>
    <row r="3675" spans="32:93" s="162" customFormat="1" x14ac:dyDescent="0.25">
      <c r="AF3675" s="169"/>
      <c r="AG3675" s="169"/>
      <c r="AH3675" s="169"/>
      <c r="AI3675" s="169"/>
      <c r="AJ3675" s="169"/>
      <c r="AK3675" s="170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AZ3675" s="6"/>
      <c r="BA3675" s="6"/>
      <c r="BB3675" s="166"/>
      <c r="BC3675" s="166"/>
      <c r="BD3675" s="166"/>
      <c r="BE3675" s="6"/>
      <c r="BF3675" s="6"/>
      <c r="BG3675" s="6"/>
      <c r="BH3675" s="6"/>
      <c r="BI3675" s="6"/>
      <c r="BJ3675" s="166"/>
      <c r="BK3675" s="166"/>
      <c r="BL3675" s="166"/>
      <c r="BM3675" s="6"/>
      <c r="BN3675" s="6"/>
      <c r="BO3675" s="6"/>
      <c r="BP3675" s="6"/>
      <c r="BQ3675" s="6"/>
      <c r="BR3675" s="6"/>
      <c r="BS3675" s="6"/>
      <c r="BT3675" s="6"/>
      <c r="BU3675" s="6"/>
      <c r="BV3675" s="6"/>
      <c r="BW3675" s="6"/>
      <c r="CJ3675" s="415"/>
      <c r="CK3675" s="415"/>
      <c r="CO3675" s="168"/>
    </row>
    <row r="3676" spans="32:93" s="162" customFormat="1" x14ac:dyDescent="0.25">
      <c r="AF3676" s="169"/>
      <c r="AG3676" s="169"/>
      <c r="AH3676" s="169"/>
      <c r="AI3676" s="169"/>
      <c r="AJ3676" s="169"/>
      <c r="AK3676" s="170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AZ3676" s="6"/>
      <c r="BA3676" s="6"/>
      <c r="BB3676" s="166"/>
      <c r="BC3676" s="166"/>
      <c r="BD3676" s="166"/>
      <c r="BE3676" s="6"/>
      <c r="BF3676" s="6"/>
      <c r="BG3676" s="6"/>
      <c r="BH3676" s="6"/>
      <c r="BI3676" s="6"/>
      <c r="BJ3676" s="166"/>
      <c r="BK3676" s="166"/>
      <c r="BL3676" s="166"/>
      <c r="BM3676" s="6"/>
      <c r="BN3676" s="6"/>
      <c r="BO3676" s="6"/>
      <c r="BP3676" s="6"/>
      <c r="BQ3676" s="6"/>
      <c r="BR3676" s="6"/>
      <c r="BS3676" s="6"/>
      <c r="BT3676" s="6"/>
      <c r="BU3676" s="6"/>
      <c r="BV3676" s="6"/>
      <c r="BW3676" s="6"/>
      <c r="CJ3676" s="415"/>
      <c r="CK3676" s="415"/>
      <c r="CO3676" s="168"/>
    </row>
    <row r="3677" spans="32:93" s="162" customFormat="1" x14ac:dyDescent="0.25">
      <c r="AF3677" s="169"/>
      <c r="AG3677" s="169"/>
      <c r="AH3677" s="169"/>
      <c r="AI3677" s="169"/>
      <c r="AJ3677" s="169"/>
      <c r="AK3677" s="170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AZ3677" s="6"/>
      <c r="BA3677" s="6"/>
      <c r="BB3677" s="166"/>
      <c r="BC3677" s="166"/>
      <c r="BD3677" s="166"/>
      <c r="BE3677" s="6"/>
      <c r="BF3677" s="6"/>
      <c r="BG3677" s="6"/>
      <c r="BH3677" s="6"/>
      <c r="BI3677" s="6"/>
      <c r="BJ3677" s="166"/>
      <c r="BK3677" s="166"/>
      <c r="BL3677" s="166"/>
      <c r="BM3677" s="6"/>
      <c r="BN3677" s="6"/>
      <c r="BO3677" s="6"/>
      <c r="BP3677" s="6"/>
      <c r="BQ3677" s="6"/>
      <c r="BR3677" s="6"/>
      <c r="BS3677" s="6"/>
      <c r="BT3677" s="6"/>
      <c r="BU3677" s="6"/>
      <c r="BV3677" s="6"/>
      <c r="BW3677" s="6"/>
      <c r="CJ3677" s="415"/>
      <c r="CK3677" s="415"/>
      <c r="CO3677" s="168"/>
    </row>
    <row r="3678" spans="32:93" s="162" customFormat="1" x14ac:dyDescent="0.25">
      <c r="AF3678" s="169"/>
      <c r="AG3678" s="169"/>
      <c r="AH3678" s="169"/>
      <c r="AI3678" s="169"/>
      <c r="AJ3678" s="169"/>
      <c r="AK3678" s="170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AZ3678" s="6"/>
      <c r="BA3678" s="6"/>
      <c r="BB3678" s="166"/>
      <c r="BC3678" s="166"/>
      <c r="BD3678" s="166"/>
      <c r="BE3678" s="6"/>
      <c r="BF3678" s="6"/>
      <c r="BG3678" s="6"/>
      <c r="BH3678" s="6"/>
      <c r="BI3678" s="6"/>
      <c r="BJ3678" s="166"/>
      <c r="BK3678" s="166"/>
      <c r="BL3678" s="166"/>
      <c r="BM3678" s="6"/>
      <c r="BN3678" s="6"/>
      <c r="BO3678" s="6"/>
      <c r="BP3678" s="6"/>
      <c r="BQ3678" s="6"/>
      <c r="BR3678" s="6"/>
      <c r="BS3678" s="6"/>
      <c r="BT3678" s="6"/>
      <c r="BU3678" s="6"/>
      <c r="BV3678" s="6"/>
      <c r="BW3678" s="6"/>
      <c r="CJ3678" s="415"/>
      <c r="CK3678" s="415"/>
      <c r="CO3678" s="168"/>
    </row>
    <row r="3679" spans="32:93" s="162" customFormat="1" x14ac:dyDescent="0.25">
      <c r="AF3679" s="169"/>
      <c r="AG3679" s="169"/>
      <c r="AH3679" s="169"/>
      <c r="AI3679" s="169"/>
      <c r="AJ3679" s="169"/>
      <c r="AK3679" s="170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AZ3679" s="6"/>
      <c r="BA3679" s="6"/>
      <c r="BB3679" s="166"/>
      <c r="BC3679" s="166"/>
      <c r="BD3679" s="166"/>
      <c r="BE3679" s="6"/>
      <c r="BF3679" s="6"/>
      <c r="BG3679" s="6"/>
      <c r="BH3679" s="6"/>
      <c r="BI3679" s="6"/>
      <c r="BJ3679" s="166"/>
      <c r="BK3679" s="166"/>
      <c r="BL3679" s="166"/>
      <c r="BM3679" s="6"/>
      <c r="BN3679" s="6"/>
      <c r="BO3679" s="6"/>
      <c r="BP3679" s="6"/>
      <c r="BQ3679" s="6"/>
      <c r="BR3679" s="6"/>
      <c r="BS3679" s="6"/>
      <c r="BT3679" s="6"/>
      <c r="BU3679" s="6"/>
      <c r="BV3679" s="6"/>
      <c r="BW3679" s="6"/>
      <c r="CJ3679" s="415"/>
      <c r="CK3679" s="415"/>
      <c r="CO3679" s="168"/>
    </row>
    <row r="3680" spans="32:93" s="162" customFormat="1" x14ac:dyDescent="0.25">
      <c r="AF3680" s="169"/>
      <c r="AG3680" s="169"/>
      <c r="AH3680" s="169"/>
      <c r="AI3680" s="169"/>
      <c r="AJ3680" s="169"/>
      <c r="AK3680" s="170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AZ3680" s="6"/>
      <c r="BA3680" s="6"/>
      <c r="BB3680" s="166"/>
      <c r="BC3680" s="166"/>
      <c r="BD3680" s="166"/>
      <c r="BE3680" s="6"/>
      <c r="BF3680" s="6"/>
      <c r="BG3680" s="6"/>
      <c r="BH3680" s="6"/>
      <c r="BI3680" s="6"/>
      <c r="BJ3680" s="166"/>
      <c r="BK3680" s="166"/>
      <c r="BL3680" s="166"/>
      <c r="BM3680" s="6"/>
      <c r="BN3680" s="6"/>
      <c r="BO3680" s="6"/>
      <c r="BP3680" s="6"/>
      <c r="BQ3680" s="6"/>
      <c r="BR3680" s="6"/>
      <c r="BS3680" s="6"/>
      <c r="BT3680" s="6"/>
      <c r="BU3680" s="6"/>
      <c r="BV3680" s="6"/>
      <c r="BW3680" s="6"/>
      <c r="CJ3680" s="415"/>
      <c r="CK3680" s="415"/>
      <c r="CO3680" s="168"/>
    </row>
    <row r="3681" spans="32:93" s="162" customFormat="1" x14ac:dyDescent="0.25">
      <c r="AF3681" s="169"/>
      <c r="AG3681" s="169"/>
      <c r="AH3681" s="169"/>
      <c r="AI3681" s="169"/>
      <c r="AJ3681" s="169"/>
      <c r="AK3681" s="170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AZ3681" s="6"/>
      <c r="BA3681" s="6"/>
      <c r="BB3681" s="166"/>
      <c r="BC3681" s="166"/>
      <c r="BD3681" s="166"/>
      <c r="BE3681" s="6"/>
      <c r="BF3681" s="6"/>
      <c r="BG3681" s="6"/>
      <c r="BH3681" s="6"/>
      <c r="BI3681" s="6"/>
      <c r="BJ3681" s="166"/>
      <c r="BK3681" s="166"/>
      <c r="BL3681" s="166"/>
      <c r="BM3681" s="6"/>
      <c r="BN3681" s="6"/>
      <c r="BO3681" s="6"/>
      <c r="BP3681" s="6"/>
      <c r="BQ3681" s="6"/>
      <c r="BR3681" s="6"/>
      <c r="BS3681" s="6"/>
      <c r="BT3681" s="6"/>
      <c r="BU3681" s="6"/>
      <c r="BV3681" s="6"/>
      <c r="BW3681" s="6"/>
      <c r="CJ3681" s="415"/>
      <c r="CK3681" s="415"/>
      <c r="CO3681" s="168"/>
    </row>
    <row r="3682" spans="32:93" s="162" customFormat="1" x14ac:dyDescent="0.25">
      <c r="AF3682" s="169"/>
      <c r="AG3682" s="169"/>
      <c r="AH3682" s="169"/>
      <c r="AI3682" s="169"/>
      <c r="AJ3682" s="169"/>
      <c r="AK3682" s="170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AZ3682" s="6"/>
      <c r="BA3682" s="6"/>
      <c r="BB3682" s="166"/>
      <c r="BC3682" s="166"/>
      <c r="BD3682" s="166"/>
      <c r="BE3682" s="6"/>
      <c r="BF3682" s="6"/>
      <c r="BG3682" s="6"/>
      <c r="BH3682" s="6"/>
      <c r="BI3682" s="6"/>
      <c r="BJ3682" s="166"/>
      <c r="BK3682" s="166"/>
      <c r="BL3682" s="166"/>
      <c r="BM3682" s="6"/>
      <c r="BN3682" s="6"/>
      <c r="BO3682" s="6"/>
      <c r="BP3682" s="6"/>
      <c r="BQ3682" s="6"/>
      <c r="BR3682" s="6"/>
      <c r="BS3682" s="6"/>
      <c r="BT3682" s="6"/>
      <c r="BU3682" s="6"/>
      <c r="BV3682" s="6"/>
      <c r="BW3682" s="6"/>
      <c r="CJ3682" s="415"/>
      <c r="CK3682" s="415"/>
      <c r="CO3682" s="168"/>
    </row>
    <row r="3683" spans="32:93" s="162" customFormat="1" x14ac:dyDescent="0.25">
      <c r="AF3683" s="169"/>
      <c r="AG3683" s="169"/>
      <c r="AH3683" s="169"/>
      <c r="AI3683" s="169"/>
      <c r="AJ3683" s="169"/>
      <c r="AK3683" s="170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AZ3683" s="6"/>
      <c r="BA3683" s="6"/>
      <c r="BB3683" s="166"/>
      <c r="BC3683" s="166"/>
      <c r="BD3683" s="166"/>
      <c r="BE3683" s="6"/>
      <c r="BF3683" s="6"/>
      <c r="BG3683" s="6"/>
      <c r="BH3683" s="6"/>
      <c r="BI3683" s="6"/>
      <c r="BJ3683" s="166"/>
      <c r="BK3683" s="166"/>
      <c r="BL3683" s="166"/>
      <c r="BM3683" s="6"/>
      <c r="BN3683" s="6"/>
      <c r="BO3683" s="6"/>
      <c r="BP3683" s="6"/>
      <c r="BQ3683" s="6"/>
      <c r="BR3683" s="6"/>
      <c r="BS3683" s="6"/>
      <c r="BT3683" s="6"/>
      <c r="BU3683" s="6"/>
      <c r="BV3683" s="6"/>
      <c r="BW3683" s="6"/>
      <c r="CJ3683" s="415"/>
      <c r="CK3683" s="415"/>
      <c r="CO3683" s="168"/>
    </row>
    <row r="3684" spans="32:93" s="162" customFormat="1" x14ac:dyDescent="0.25">
      <c r="AF3684" s="169"/>
      <c r="AG3684" s="169"/>
      <c r="AH3684" s="169"/>
      <c r="AI3684" s="169"/>
      <c r="AJ3684" s="169"/>
      <c r="AK3684" s="170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AZ3684" s="6"/>
      <c r="BA3684" s="6"/>
      <c r="BB3684" s="166"/>
      <c r="BC3684" s="166"/>
      <c r="BD3684" s="166"/>
      <c r="BE3684" s="6"/>
      <c r="BF3684" s="6"/>
      <c r="BG3684" s="6"/>
      <c r="BH3684" s="6"/>
      <c r="BI3684" s="6"/>
      <c r="BJ3684" s="166"/>
      <c r="BK3684" s="166"/>
      <c r="BL3684" s="166"/>
      <c r="BM3684" s="6"/>
      <c r="BN3684" s="6"/>
      <c r="BO3684" s="6"/>
      <c r="BP3684" s="6"/>
      <c r="BQ3684" s="6"/>
      <c r="BR3684" s="6"/>
      <c r="BS3684" s="6"/>
      <c r="BT3684" s="6"/>
      <c r="BU3684" s="6"/>
      <c r="BV3684" s="6"/>
      <c r="BW3684" s="6"/>
      <c r="CJ3684" s="415"/>
      <c r="CK3684" s="415"/>
      <c r="CO3684" s="168"/>
    </row>
    <row r="3685" spans="32:93" s="162" customFormat="1" x14ac:dyDescent="0.25">
      <c r="AF3685" s="169"/>
      <c r="AG3685" s="169"/>
      <c r="AH3685" s="169"/>
      <c r="AI3685" s="169"/>
      <c r="AJ3685" s="169"/>
      <c r="AK3685" s="170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AZ3685" s="6"/>
      <c r="BA3685" s="6"/>
      <c r="BB3685" s="166"/>
      <c r="BC3685" s="166"/>
      <c r="BD3685" s="166"/>
      <c r="BE3685" s="6"/>
      <c r="BF3685" s="6"/>
      <c r="BG3685" s="6"/>
      <c r="BH3685" s="6"/>
      <c r="BI3685" s="6"/>
      <c r="BJ3685" s="166"/>
      <c r="BK3685" s="166"/>
      <c r="BL3685" s="166"/>
      <c r="BM3685" s="6"/>
      <c r="BN3685" s="6"/>
      <c r="BO3685" s="6"/>
      <c r="BP3685" s="6"/>
      <c r="BQ3685" s="6"/>
      <c r="BR3685" s="6"/>
      <c r="BS3685" s="6"/>
      <c r="BT3685" s="6"/>
      <c r="BU3685" s="6"/>
      <c r="BV3685" s="6"/>
      <c r="BW3685" s="6"/>
      <c r="CJ3685" s="415"/>
      <c r="CK3685" s="415"/>
      <c r="CO3685" s="168"/>
    </row>
    <row r="3686" spans="32:93" s="162" customFormat="1" x14ac:dyDescent="0.25">
      <c r="AF3686" s="169"/>
      <c r="AG3686" s="169"/>
      <c r="AH3686" s="169"/>
      <c r="AI3686" s="169"/>
      <c r="AJ3686" s="169"/>
      <c r="AK3686" s="170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AZ3686" s="6"/>
      <c r="BA3686" s="6"/>
      <c r="BB3686" s="166"/>
      <c r="BC3686" s="166"/>
      <c r="BD3686" s="166"/>
      <c r="BE3686" s="6"/>
      <c r="BF3686" s="6"/>
      <c r="BG3686" s="6"/>
      <c r="BH3686" s="6"/>
      <c r="BI3686" s="6"/>
      <c r="BJ3686" s="166"/>
      <c r="BK3686" s="166"/>
      <c r="BL3686" s="166"/>
      <c r="BM3686" s="6"/>
      <c r="BN3686" s="6"/>
      <c r="BO3686" s="6"/>
      <c r="BP3686" s="6"/>
      <c r="BQ3686" s="6"/>
      <c r="BR3686" s="6"/>
      <c r="BS3686" s="6"/>
      <c r="BT3686" s="6"/>
      <c r="BU3686" s="6"/>
      <c r="BV3686" s="6"/>
      <c r="BW3686" s="6"/>
      <c r="CJ3686" s="415"/>
      <c r="CK3686" s="415"/>
      <c r="CO3686" s="168"/>
    </row>
    <row r="3687" spans="32:93" s="162" customFormat="1" x14ac:dyDescent="0.25">
      <c r="AF3687" s="169"/>
      <c r="AG3687" s="169"/>
      <c r="AH3687" s="169"/>
      <c r="AI3687" s="169"/>
      <c r="AJ3687" s="169"/>
      <c r="AK3687" s="170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6"/>
      <c r="BA3687" s="6"/>
      <c r="BB3687" s="166"/>
      <c r="BC3687" s="166"/>
      <c r="BD3687" s="166"/>
      <c r="BE3687" s="6"/>
      <c r="BF3687" s="6"/>
      <c r="BG3687" s="6"/>
      <c r="BH3687" s="6"/>
      <c r="BI3687" s="6"/>
      <c r="BJ3687" s="166"/>
      <c r="BK3687" s="166"/>
      <c r="BL3687" s="166"/>
      <c r="BM3687" s="6"/>
      <c r="BN3687" s="6"/>
      <c r="BO3687" s="6"/>
      <c r="BP3687" s="6"/>
      <c r="BQ3687" s="6"/>
      <c r="BR3687" s="6"/>
      <c r="BS3687" s="6"/>
      <c r="BT3687" s="6"/>
      <c r="BU3687" s="6"/>
      <c r="BV3687" s="6"/>
      <c r="BW3687" s="6"/>
      <c r="CJ3687" s="415"/>
      <c r="CK3687" s="415"/>
      <c r="CO3687" s="168"/>
    </row>
    <row r="3688" spans="32:93" s="162" customFormat="1" x14ac:dyDescent="0.25">
      <c r="AF3688" s="169"/>
      <c r="AG3688" s="169"/>
      <c r="AH3688" s="169"/>
      <c r="AI3688" s="169"/>
      <c r="AJ3688" s="169"/>
      <c r="AK3688" s="170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6"/>
      <c r="BA3688" s="6"/>
      <c r="BB3688" s="166"/>
      <c r="BC3688" s="166"/>
      <c r="BD3688" s="166"/>
      <c r="BE3688" s="6"/>
      <c r="BF3688" s="6"/>
      <c r="BG3688" s="6"/>
      <c r="BH3688" s="6"/>
      <c r="BI3688" s="6"/>
      <c r="BJ3688" s="166"/>
      <c r="BK3688" s="166"/>
      <c r="BL3688" s="166"/>
      <c r="BM3688" s="6"/>
      <c r="BN3688" s="6"/>
      <c r="BO3688" s="6"/>
      <c r="BP3688" s="6"/>
      <c r="BQ3688" s="6"/>
      <c r="BR3688" s="6"/>
      <c r="BS3688" s="6"/>
      <c r="BT3688" s="6"/>
      <c r="BU3688" s="6"/>
      <c r="BV3688" s="6"/>
      <c r="BW3688" s="6"/>
      <c r="CJ3688" s="415"/>
      <c r="CK3688" s="415"/>
      <c r="CO3688" s="168"/>
    </row>
    <row r="3689" spans="32:93" s="162" customFormat="1" x14ac:dyDescent="0.25">
      <c r="AF3689" s="169"/>
      <c r="AG3689" s="169"/>
      <c r="AH3689" s="169"/>
      <c r="AI3689" s="169"/>
      <c r="AJ3689" s="169"/>
      <c r="AK3689" s="170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AZ3689" s="6"/>
      <c r="BA3689" s="6"/>
      <c r="BB3689" s="166"/>
      <c r="BC3689" s="166"/>
      <c r="BD3689" s="166"/>
      <c r="BE3689" s="6"/>
      <c r="BF3689" s="6"/>
      <c r="BG3689" s="6"/>
      <c r="BH3689" s="6"/>
      <c r="BI3689" s="6"/>
      <c r="BJ3689" s="166"/>
      <c r="BK3689" s="166"/>
      <c r="BL3689" s="166"/>
      <c r="BM3689" s="6"/>
      <c r="BN3689" s="6"/>
      <c r="BO3689" s="6"/>
      <c r="BP3689" s="6"/>
      <c r="BQ3689" s="6"/>
      <c r="BR3689" s="6"/>
      <c r="BS3689" s="6"/>
      <c r="BT3689" s="6"/>
      <c r="BU3689" s="6"/>
      <c r="BV3689" s="6"/>
      <c r="BW3689" s="6"/>
      <c r="CJ3689" s="415"/>
      <c r="CK3689" s="415"/>
      <c r="CO3689" s="168"/>
    </row>
    <row r="3690" spans="32:93" s="162" customFormat="1" x14ac:dyDescent="0.25">
      <c r="AF3690" s="169"/>
      <c r="AG3690" s="169"/>
      <c r="AH3690" s="169"/>
      <c r="AI3690" s="169"/>
      <c r="AJ3690" s="169"/>
      <c r="AK3690" s="170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AZ3690" s="6"/>
      <c r="BA3690" s="6"/>
      <c r="BB3690" s="166"/>
      <c r="BC3690" s="166"/>
      <c r="BD3690" s="166"/>
      <c r="BE3690" s="6"/>
      <c r="BF3690" s="6"/>
      <c r="BG3690" s="6"/>
      <c r="BH3690" s="6"/>
      <c r="BI3690" s="6"/>
      <c r="BJ3690" s="166"/>
      <c r="BK3690" s="166"/>
      <c r="BL3690" s="166"/>
      <c r="BM3690" s="6"/>
      <c r="BN3690" s="6"/>
      <c r="BO3690" s="6"/>
      <c r="BP3690" s="6"/>
      <c r="BQ3690" s="6"/>
      <c r="BR3690" s="6"/>
      <c r="BS3690" s="6"/>
      <c r="BT3690" s="6"/>
      <c r="BU3690" s="6"/>
      <c r="BV3690" s="6"/>
      <c r="BW3690" s="6"/>
      <c r="CJ3690" s="415"/>
      <c r="CK3690" s="415"/>
      <c r="CO3690" s="168"/>
    </row>
    <row r="3691" spans="32:93" s="162" customFormat="1" x14ac:dyDescent="0.25">
      <c r="AF3691" s="169"/>
      <c r="AG3691" s="169"/>
      <c r="AH3691" s="169"/>
      <c r="AI3691" s="169"/>
      <c r="AJ3691" s="169"/>
      <c r="AK3691" s="170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AZ3691" s="6"/>
      <c r="BA3691" s="6"/>
      <c r="BB3691" s="166"/>
      <c r="BC3691" s="166"/>
      <c r="BD3691" s="166"/>
      <c r="BE3691" s="6"/>
      <c r="BF3691" s="6"/>
      <c r="BG3691" s="6"/>
      <c r="BH3691" s="6"/>
      <c r="BI3691" s="6"/>
      <c r="BJ3691" s="166"/>
      <c r="BK3691" s="166"/>
      <c r="BL3691" s="166"/>
      <c r="BM3691" s="6"/>
      <c r="BN3691" s="6"/>
      <c r="BO3691" s="6"/>
      <c r="BP3691" s="6"/>
      <c r="BQ3691" s="6"/>
      <c r="BR3691" s="6"/>
      <c r="BS3691" s="6"/>
      <c r="BT3691" s="6"/>
      <c r="BU3691" s="6"/>
      <c r="BV3691" s="6"/>
      <c r="BW3691" s="6"/>
      <c r="CJ3691" s="415"/>
      <c r="CK3691" s="415"/>
      <c r="CO3691" s="168"/>
    </row>
    <row r="3692" spans="32:93" s="162" customFormat="1" x14ac:dyDescent="0.25">
      <c r="AF3692" s="169"/>
      <c r="AG3692" s="169"/>
      <c r="AH3692" s="169"/>
      <c r="AI3692" s="169"/>
      <c r="AJ3692" s="169"/>
      <c r="AK3692" s="170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AZ3692" s="6"/>
      <c r="BA3692" s="6"/>
      <c r="BB3692" s="166"/>
      <c r="BC3692" s="166"/>
      <c r="BD3692" s="166"/>
      <c r="BE3692" s="6"/>
      <c r="BF3692" s="6"/>
      <c r="BG3692" s="6"/>
      <c r="BH3692" s="6"/>
      <c r="BI3692" s="6"/>
      <c r="BJ3692" s="166"/>
      <c r="BK3692" s="166"/>
      <c r="BL3692" s="166"/>
      <c r="BM3692" s="6"/>
      <c r="BN3692" s="6"/>
      <c r="BO3692" s="6"/>
      <c r="BP3692" s="6"/>
      <c r="BQ3692" s="6"/>
      <c r="BR3692" s="6"/>
      <c r="BS3692" s="6"/>
      <c r="BT3692" s="6"/>
      <c r="BU3692" s="6"/>
      <c r="BV3692" s="6"/>
      <c r="BW3692" s="6"/>
      <c r="CJ3692" s="415"/>
      <c r="CK3692" s="415"/>
      <c r="CO3692" s="168"/>
    </row>
    <row r="3693" spans="32:93" s="162" customFormat="1" x14ac:dyDescent="0.25">
      <c r="AF3693" s="169"/>
      <c r="AG3693" s="169"/>
      <c r="AH3693" s="169"/>
      <c r="AI3693" s="169"/>
      <c r="AJ3693" s="169"/>
      <c r="AK3693" s="170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AZ3693" s="6"/>
      <c r="BA3693" s="6"/>
      <c r="BB3693" s="166"/>
      <c r="BC3693" s="166"/>
      <c r="BD3693" s="166"/>
      <c r="BE3693" s="6"/>
      <c r="BF3693" s="6"/>
      <c r="BG3693" s="6"/>
      <c r="BH3693" s="6"/>
      <c r="BI3693" s="6"/>
      <c r="BJ3693" s="166"/>
      <c r="BK3693" s="166"/>
      <c r="BL3693" s="166"/>
      <c r="BM3693" s="6"/>
      <c r="BN3693" s="6"/>
      <c r="BO3693" s="6"/>
      <c r="BP3693" s="6"/>
      <c r="BQ3693" s="6"/>
      <c r="BR3693" s="6"/>
      <c r="BS3693" s="6"/>
      <c r="BT3693" s="6"/>
      <c r="BU3693" s="6"/>
      <c r="BV3693" s="6"/>
      <c r="BW3693" s="6"/>
      <c r="CJ3693" s="415"/>
      <c r="CK3693" s="415"/>
      <c r="CO3693" s="168"/>
    </row>
    <row r="3694" spans="32:93" s="162" customFormat="1" x14ac:dyDescent="0.25">
      <c r="AF3694" s="169"/>
      <c r="AG3694" s="169"/>
      <c r="AH3694" s="169"/>
      <c r="AI3694" s="169"/>
      <c r="AJ3694" s="169"/>
      <c r="AK3694" s="170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AZ3694" s="6"/>
      <c r="BA3694" s="6"/>
      <c r="BB3694" s="166"/>
      <c r="BC3694" s="166"/>
      <c r="BD3694" s="166"/>
      <c r="BE3694" s="6"/>
      <c r="BF3694" s="6"/>
      <c r="BG3694" s="6"/>
      <c r="BH3694" s="6"/>
      <c r="BI3694" s="6"/>
      <c r="BJ3694" s="166"/>
      <c r="BK3694" s="166"/>
      <c r="BL3694" s="166"/>
      <c r="BM3694" s="6"/>
      <c r="BN3694" s="6"/>
      <c r="BO3694" s="6"/>
      <c r="BP3694" s="6"/>
      <c r="BQ3694" s="6"/>
      <c r="BR3694" s="6"/>
      <c r="BS3694" s="6"/>
      <c r="BT3694" s="6"/>
      <c r="BU3694" s="6"/>
      <c r="BV3694" s="6"/>
      <c r="BW3694" s="6"/>
      <c r="CJ3694" s="415"/>
      <c r="CK3694" s="415"/>
      <c r="CO3694" s="168"/>
    </row>
    <row r="3695" spans="32:93" s="162" customFormat="1" x14ac:dyDescent="0.25">
      <c r="AF3695" s="169"/>
      <c r="AG3695" s="169"/>
      <c r="AH3695" s="169"/>
      <c r="AI3695" s="169"/>
      <c r="AJ3695" s="169"/>
      <c r="AK3695" s="170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AZ3695" s="6"/>
      <c r="BA3695" s="6"/>
      <c r="BB3695" s="166"/>
      <c r="BC3695" s="166"/>
      <c r="BD3695" s="166"/>
      <c r="BE3695" s="6"/>
      <c r="BF3695" s="6"/>
      <c r="BG3695" s="6"/>
      <c r="BH3695" s="6"/>
      <c r="BI3695" s="6"/>
      <c r="BJ3695" s="166"/>
      <c r="BK3695" s="166"/>
      <c r="BL3695" s="166"/>
      <c r="BM3695" s="6"/>
      <c r="BN3695" s="6"/>
      <c r="BO3695" s="6"/>
      <c r="BP3695" s="6"/>
      <c r="BQ3695" s="6"/>
      <c r="BR3695" s="6"/>
      <c r="BS3695" s="6"/>
      <c r="BT3695" s="6"/>
      <c r="BU3695" s="6"/>
      <c r="BV3695" s="6"/>
      <c r="BW3695" s="6"/>
      <c r="CJ3695" s="415"/>
      <c r="CK3695" s="415"/>
      <c r="CO3695" s="168"/>
    </row>
    <row r="3696" spans="32:93" s="162" customFormat="1" x14ac:dyDescent="0.25">
      <c r="AF3696" s="169"/>
      <c r="AG3696" s="169"/>
      <c r="AH3696" s="169"/>
      <c r="AI3696" s="169"/>
      <c r="AJ3696" s="169"/>
      <c r="AK3696" s="170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AZ3696" s="6"/>
      <c r="BA3696" s="6"/>
      <c r="BB3696" s="166"/>
      <c r="BC3696" s="166"/>
      <c r="BD3696" s="166"/>
      <c r="BE3696" s="6"/>
      <c r="BF3696" s="6"/>
      <c r="BG3696" s="6"/>
      <c r="BH3696" s="6"/>
      <c r="BI3696" s="6"/>
      <c r="BJ3696" s="166"/>
      <c r="BK3696" s="166"/>
      <c r="BL3696" s="166"/>
      <c r="BM3696" s="6"/>
      <c r="BN3696" s="6"/>
      <c r="BO3696" s="6"/>
      <c r="BP3696" s="6"/>
      <c r="BQ3696" s="6"/>
      <c r="BR3696" s="6"/>
      <c r="BS3696" s="6"/>
      <c r="BT3696" s="6"/>
      <c r="BU3696" s="6"/>
      <c r="BV3696" s="6"/>
      <c r="BW3696" s="6"/>
      <c r="CJ3696" s="415"/>
      <c r="CK3696" s="415"/>
      <c r="CO3696" s="168"/>
    </row>
    <row r="3697" spans="32:93" s="162" customFormat="1" x14ac:dyDescent="0.25">
      <c r="AF3697" s="169"/>
      <c r="AG3697" s="169"/>
      <c r="AH3697" s="169"/>
      <c r="AI3697" s="169"/>
      <c r="AJ3697" s="169"/>
      <c r="AK3697" s="170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AZ3697" s="6"/>
      <c r="BA3697" s="6"/>
      <c r="BB3697" s="166"/>
      <c r="BC3697" s="166"/>
      <c r="BD3697" s="166"/>
      <c r="BE3697" s="6"/>
      <c r="BF3697" s="6"/>
      <c r="BG3697" s="6"/>
      <c r="BH3697" s="6"/>
      <c r="BI3697" s="6"/>
      <c r="BJ3697" s="166"/>
      <c r="BK3697" s="166"/>
      <c r="BL3697" s="166"/>
      <c r="BM3697" s="6"/>
      <c r="BN3697" s="6"/>
      <c r="BO3697" s="6"/>
      <c r="BP3697" s="6"/>
      <c r="BQ3697" s="6"/>
      <c r="BR3697" s="6"/>
      <c r="BS3697" s="6"/>
      <c r="BT3697" s="6"/>
      <c r="BU3697" s="6"/>
      <c r="BV3697" s="6"/>
      <c r="BW3697" s="6"/>
      <c r="CJ3697" s="415"/>
      <c r="CK3697" s="415"/>
      <c r="CO3697" s="168"/>
    </row>
    <row r="3698" spans="32:93" s="162" customFormat="1" x14ac:dyDescent="0.25">
      <c r="AF3698" s="169"/>
      <c r="AG3698" s="169"/>
      <c r="AH3698" s="169"/>
      <c r="AI3698" s="169"/>
      <c r="AJ3698" s="169"/>
      <c r="AK3698" s="170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AZ3698" s="6"/>
      <c r="BA3698" s="6"/>
      <c r="BB3698" s="166"/>
      <c r="BC3698" s="166"/>
      <c r="BD3698" s="166"/>
      <c r="BE3698" s="6"/>
      <c r="BF3698" s="6"/>
      <c r="BG3698" s="6"/>
      <c r="BH3698" s="6"/>
      <c r="BI3698" s="6"/>
      <c r="BJ3698" s="166"/>
      <c r="BK3698" s="166"/>
      <c r="BL3698" s="166"/>
      <c r="BM3698" s="6"/>
      <c r="BN3698" s="6"/>
      <c r="BO3698" s="6"/>
      <c r="BP3698" s="6"/>
      <c r="BQ3698" s="6"/>
      <c r="BR3698" s="6"/>
      <c r="BS3698" s="6"/>
      <c r="BT3698" s="6"/>
      <c r="BU3698" s="6"/>
      <c r="BV3698" s="6"/>
      <c r="BW3698" s="6"/>
      <c r="CJ3698" s="415"/>
      <c r="CK3698" s="415"/>
      <c r="CO3698" s="168"/>
    </row>
    <row r="3699" spans="32:93" s="162" customFormat="1" x14ac:dyDescent="0.25">
      <c r="AF3699" s="169"/>
      <c r="AG3699" s="169"/>
      <c r="AH3699" s="169"/>
      <c r="AI3699" s="169"/>
      <c r="AJ3699" s="169"/>
      <c r="AK3699" s="170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AZ3699" s="6"/>
      <c r="BA3699" s="6"/>
      <c r="BB3699" s="166"/>
      <c r="BC3699" s="166"/>
      <c r="BD3699" s="166"/>
      <c r="BE3699" s="6"/>
      <c r="BF3699" s="6"/>
      <c r="BG3699" s="6"/>
      <c r="BH3699" s="6"/>
      <c r="BI3699" s="6"/>
      <c r="BJ3699" s="166"/>
      <c r="BK3699" s="166"/>
      <c r="BL3699" s="166"/>
      <c r="BM3699" s="6"/>
      <c r="BN3699" s="6"/>
      <c r="BO3699" s="6"/>
      <c r="BP3699" s="6"/>
      <c r="BQ3699" s="6"/>
      <c r="BR3699" s="6"/>
      <c r="BS3699" s="6"/>
      <c r="BT3699" s="6"/>
      <c r="BU3699" s="6"/>
      <c r="BV3699" s="6"/>
      <c r="BW3699" s="6"/>
      <c r="CJ3699" s="415"/>
      <c r="CK3699" s="415"/>
      <c r="CO3699" s="168"/>
    </row>
    <row r="3700" spans="32:93" s="162" customFormat="1" x14ac:dyDescent="0.25">
      <c r="AF3700" s="169"/>
      <c r="AG3700" s="169"/>
      <c r="AH3700" s="169"/>
      <c r="AI3700" s="169"/>
      <c r="AJ3700" s="169"/>
      <c r="AK3700" s="170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AZ3700" s="6"/>
      <c r="BA3700" s="6"/>
      <c r="BB3700" s="166"/>
      <c r="BC3700" s="166"/>
      <c r="BD3700" s="166"/>
      <c r="BE3700" s="6"/>
      <c r="BF3700" s="6"/>
      <c r="BG3700" s="6"/>
      <c r="BH3700" s="6"/>
      <c r="BI3700" s="6"/>
      <c r="BJ3700" s="166"/>
      <c r="BK3700" s="166"/>
      <c r="BL3700" s="166"/>
      <c r="BM3700" s="6"/>
      <c r="BN3700" s="6"/>
      <c r="BO3700" s="6"/>
      <c r="BP3700" s="6"/>
      <c r="BQ3700" s="6"/>
      <c r="BR3700" s="6"/>
      <c r="BS3700" s="6"/>
      <c r="BT3700" s="6"/>
      <c r="BU3700" s="6"/>
      <c r="BV3700" s="6"/>
      <c r="BW3700" s="6"/>
      <c r="CJ3700" s="415"/>
      <c r="CK3700" s="415"/>
      <c r="CO3700" s="168"/>
    </row>
    <row r="3701" spans="32:93" s="162" customFormat="1" x14ac:dyDescent="0.25">
      <c r="AF3701" s="169"/>
      <c r="AG3701" s="169"/>
      <c r="AH3701" s="169"/>
      <c r="AI3701" s="169"/>
      <c r="AJ3701" s="169"/>
      <c r="AK3701" s="170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AZ3701" s="6"/>
      <c r="BA3701" s="6"/>
      <c r="BB3701" s="166"/>
      <c r="BC3701" s="166"/>
      <c r="BD3701" s="166"/>
      <c r="BE3701" s="6"/>
      <c r="BF3701" s="6"/>
      <c r="BG3701" s="6"/>
      <c r="BH3701" s="6"/>
      <c r="BI3701" s="6"/>
      <c r="BJ3701" s="166"/>
      <c r="BK3701" s="166"/>
      <c r="BL3701" s="166"/>
      <c r="BM3701" s="6"/>
      <c r="BN3701" s="6"/>
      <c r="BO3701" s="6"/>
      <c r="BP3701" s="6"/>
      <c r="BQ3701" s="6"/>
      <c r="BR3701" s="6"/>
      <c r="BS3701" s="6"/>
      <c r="BT3701" s="6"/>
      <c r="BU3701" s="6"/>
      <c r="BV3701" s="6"/>
      <c r="BW3701" s="6"/>
      <c r="CJ3701" s="415"/>
      <c r="CK3701" s="415"/>
      <c r="CO3701" s="168"/>
    </row>
    <row r="3702" spans="32:93" s="162" customFormat="1" x14ac:dyDescent="0.25">
      <c r="AF3702" s="169"/>
      <c r="AG3702" s="169"/>
      <c r="AH3702" s="169"/>
      <c r="AI3702" s="169"/>
      <c r="AJ3702" s="169"/>
      <c r="AK3702" s="170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AZ3702" s="6"/>
      <c r="BA3702" s="6"/>
      <c r="BB3702" s="166"/>
      <c r="BC3702" s="166"/>
      <c r="BD3702" s="166"/>
      <c r="BE3702" s="6"/>
      <c r="BF3702" s="6"/>
      <c r="BG3702" s="6"/>
      <c r="BH3702" s="6"/>
      <c r="BI3702" s="6"/>
      <c r="BJ3702" s="166"/>
      <c r="BK3702" s="166"/>
      <c r="BL3702" s="166"/>
      <c r="BM3702" s="6"/>
      <c r="BN3702" s="6"/>
      <c r="BO3702" s="6"/>
      <c r="BP3702" s="6"/>
      <c r="BQ3702" s="6"/>
      <c r="BR3702" s="6"/>
      <c r="BS3702" s="6"/>
      <c r="BT3702" s="6"/>
      <c r="BU3702" s="6"/>
      <c r="BV3702" s="6"/>
      <c r="BW3702" s="6"/>
      <c r="CJ3702" s="415"/>
      <c r="CK3702" s="415"/>
      <c r="CO3702" s="168"/>
    </row>
    <row r="3703" spans="32:93" s="162" customFormat="1" x14ac:dyDescent="0.25">
      <c r="AF3703" s="169"/>
      <c r="AG3703" s="169"/>
      <c r="AH3703" s="169"/>
      <c r="AI3703" s="169"/>
      <c r="AJ3703" s="169"/>
      <c r="AK3703" s="170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6"/>
      <c r="BA3703" s="6"/>
      <c r="BB3703" s="166"/>
      <c r="BC3703" s="166"/>
      <c r="BD3703" s="166"/>
      <c r="BE3703" s="6"/>
      <c r="BF3703" s="6"/>
      <c r="BG3703" s="6"/>
      <c r="BH3703" s="6"/>
      <c r="BI3703" s="6"/>
      <c r="BJ3703" s="166"/>
      <c r="BK3703" s="166"/>
      <c r="BL3703" s="166"/>
      <c r="BM3703" s="6"/>
      <c r="BN3703" s="6"/>
      <c r="BO3703" s="6"/>
      <c r="BP3703" s="6"/>
      <c r="BQ3703" s="6"/>
      <c r="BR3703" s="6"/>
      <c r="BS3703" s="6"/>
      <c r="BT3703" s="6"/>
      <c r="BU3703" s="6"/>
      <c r="BV3703" s="6"/>
      <c r="BW3703" s="6"/>
      <c r="CJ3703" s="415"/>
      <c r="CK3703" s="415"/>
      <c r="CO3703" s="168"/>
    </row>
    <row r="3704" spans="32:93" s="162" customFormat="1" x14ac:dyDescent="0.25">
      <c r="AF3704" s="169"/>
      <c r="AG3704" s="169"/>
      <c r="AH3704" s="169"/>
      <c r="AI3704" s="169"/>
      <c r="AJ3704" s="169"/>
      <c r="AK3704" s="170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6"/>
      <c r="BA3704" s="6"/>
      <c r="BB3704" s="166"/>
      <c r="BC3704" s="166"/>
      <c r="BD3704" s="166"/>
      <c r="BE3704" s="6"/>
      <c r="BF3704" s="6"/>
      <c r="BG3704" s="6"/>
      <c r="BH3704" s="6"/>
      <c r="BI3704" s="6"/>
      <c r="BJ3704" s="166"/>
      <c r="BK3704" s="166"/>
      <c r="BL3704" s="166"/>
      <c r="BM3704" s="6"/>
      <c r="BN3704" s="6"/>
      <c r="BO3704" s="6"/>
      <c r="BP3704" s="6"/>
      <c r="BQ3704" s="6"/>
      <c r="BR3704" s="6"/>
      <c r="BS3704" s="6"/>
      <c r="BT3704" s="6"/>
      <c r="BU3704" s="6"/>
      <c r="BV3704" s="6"/>
      <c r="BW3704" s="6"/>
      <c r="CJ3704" s="415"/>
      <c r="CK3704" s="415"/>
      <c r="CO3704" s="168"/>
    </row>
    <row r="3705" spans="32:93" s="162" customFormat="1" x14ac:dyDescent="0.25">
      <c r="AF3705" s="169"/>
      <c r="AG3705" s="169"/>
      <c r="AH3705" s="169"/>
      <c r="AI3705" s="169"/>
      <c r="AJ3705" s="169"/>
      <c r="AK3705" s="170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AZ3705" s="6"/>
      <c r="BA3705" s="6"/>
      <c r="BB3705" s="166"/>
      <c r="BC3705" s="166"/>
      <c r="BD3705" s="166"/>
      <c r="BE3705" s="6"/>
      <c r="BF3705" s="6"/>
      <c r="BG3705" s="6"/>
      <c r="BH3705" s="6"/>
      <c r="BI3705" s="6"/>
      <c r="BJ3705" s="166"/>
      <c r="BK3705" s="166"/>
      <c r="BL3705" s="166"/>
      <c r="BM3705" s="6"/>
      <c r="BN3705" s="6"/>
      <c r="BO3705" s="6"/>
      <c r="BP3705" s="6"/>
      <c r="BQ3705" s="6"/>
      <c r="BR3705" s="6"/>
      <c r="BS3705" s="6"/>
      <c r="BT3705" s="6"/>
      <c r="BU3705" s="6"/>
      <c r="BV3705" s="6"/>
      <c r="BW3705" s="6"/>
      <c r="CJ3705" s="415"/>
      <c r="CK3705" s="415"/>
      <c r="CO3705" s="168"/>
    </row>
    <row r="3706" spans="32:93" s="162" customFormat="1" x14ac:dyDescent="0.25">
      <c r="AF3706" s="169"/>
      <c r="AG3706" s="169"/>
      <c r="AH3706" s="169"/>
      <c r="AI3706" s="169"/>
      <c r="AJ3706" s="169"/>
      <c r="AK3706" s="170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  <c r="AZ3706" s="6"/>
      <c r="BA3706" s="6"/>
      <c r="BB3706" s="166"/>
      <c r="BC3706" s="166"/>
      <c r="BD3706" s="166"/>
      <c r="BE3706" s="6"/>
      <c r="BF3706" s="6"/>
      <c r="BG3706" s="6"/>
      <c r="BH3706" s="6"/>
      <c r="BI3706" s="6"/>
      <c r="BJ3706" s="166"/>
      <c r="BK3706" s="166"/>
      <c r="BL3706" s="166"/>
      <c r="BM3706" s="6"/>
      <c r="BN3706" s="6"/>
      <c r="BO3706" s="6"/>
      <c r="BP3706" s="6"/>
      <c r="BQ3706" s="6"/>
      <c r="BR3706" s="6"/>
      <c r="BS3706" s="6"/>
      <c r="BT3706" s="6"/>
      <c r="BU3706" s="6"/>
      <c r="BV3706" s="6"/>
      <c r="BW3706" s="6"/>
      <c r="CJ3706" s="415"/>
      <c r="CK3706" s="415"/>
      <c r="CO3706" s="168"/>
    </row>
    <row r="3707" spans="32:93" s="162" customFormat="1" x14ac:dyDescent="0.25">
      <c r="AF3707" s="169"/>
      <c r="AG3707" s="169"/>
      <c r="AH3707" s="169"/>
      <c r="AI3707" s="169"/>
      <c r="AJ3707" s="169"/>
      <c r="AK3707" s="170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AZ3707" s="6"/>
      <c r="BA3707" s="6"/>
      <c r="BB3707" s="166"/>
      <c r="BC3707" s="166"/>
      <c r="BD3707" s="166"/>
      <c r="BE3707" s="6"/>
      <c r="BF3707" s="6"/>
      <c r="BG3707" s="6"/>
      <c r="BH3707" s="6"/>
      <c r="BI3707" s="6"/>
      <c r="BJ3707" s="166"/>
      <c r="BK3707" s="166"/>
      <c r="BL3707" s="166"/>
      <c r="BM3707" s="6"/>
      <c r="BN3707" s="6"/>
      <c r="BO3707" s="6"/>
      <c r="BP3707" s="6"/>
      <c r="BQ3707" s="6"/>
      <c r="BR3707" s="6"/>
      <c r="BS3707" s="6"/>
      <c r="BT3707" s="6"/>
      <c r="BU3707" s="6"/>
      <c r="BV3707" s="6"/>
      <c r="BW3707" s="6"/>
      <c r="CJ3707" s="415"/>
      <c r="CK3707" s="415"/>
      <c r="CO3707" s="168"/>
    </row>
    <row r="3708" spans="32:93" s="162" customFormat="1" x14ac:dyDescent="0.25">
      <c r="AF3708" s="169"/>
      <c r="AG3708" s="169"/>
      <c r="AH3708" s="169"/>
      <c r="AI3708" s="169"/>
      <c r="AJ3708" s="169"/>
      <c r="AK3708" s="170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AZ3708" s="6"/>
      <c r="BA3708" s="6"/>
      <c r="BB3708" s="166"/>
      <c r="BC3708" s="166"/>
      <c r="BD3708" s="166"/>
      <c r="BE3708" s="6"/>
      <c r="BF3708" s="6"/>
      <c r="BG3708" s="6"/>
      <c r="BH3708" s="6"/>
      <c r="BI3708" s="6"/>
      <c r="BJ3708" s="166"/>
      <c r="BK3708" s="166"/>
      <c r="BL3708" s="166"/>
      <c r="BM3708" s="6"/>
      <c r="BN3708" s="6"/>
      <c r="BO3708" s="6"/>
      <c r="BP3708" s="6"/>
      <c r="BQ3708" s="6"/>
      <c r="BR3708" s="6"/>
      <c r="BS3708" s="6"/>
      <c r="BT3708" s="6"/>
      <c r="BU3708" s="6"/>
      <c r="BV3708" s="6"/>
      <c r="BW3708" s="6"/>
      <c r="CJ3708" s="415"/>
      <c r="CK3708" s="415"/>
      <c r="CO3708" s="168"/>
    </row>
    <row r="3709" spans="32:93" s="162" customFormat="1" x14ac:dyDescent="0.25">
      <c r="AF3709" s="169"/>
      <c r="AG3709" s="169"/>
      <c r="AH3709" s="169"/>
      <c r="AI3709" s="169"/>
      <c r="AJ3709" s="169"/>
      <c r="AK3709" s="170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  <c r="AZ3709" s="6"/>
      <c r="BA3709" s="6"/>
      <c r="BB3709" s="166"/>
      <c r="BC3709" s="166"/>
      <c r="BD3709" s="166"/>
      <c r="BE3709" s="6"/>
      <c r="BF3709" s="6"/>
      <c r="BG3709" s="6"/>
      <c r="BH3709" s="6"/>
      <c r="BI3709" s="6"/>
      <c r="BJ3709" s="166"/>
      <c r="BK3709" s="166"/>
      <c r="BL3709" s="166"/>
      <c r="BM3709" s="6"/>
      <c r="BN3709" s="6"/>
      <c r="BO3709" s="6"/>
      <c r="BP3709" s="6"/>
      <c r="BQ3709" s="6"/>
      <c r="BR3709" s="6"/>
      <c r="BS3709" s="6"/>
      <c r="BT3709" s="6"/>
      <c r="BU3709" s="6"/>
      <c r="BV3709" s="6"/>
      <c r="BW3709" s="6"/>
      <c r="CJ3709" s="415"/>
      <c r="CK3709" s="415"/>
      <c r="CO3709" s="168"/>
    </row>
    <row r="3710" spans="32:93" s="162" customFormat="1" x14ac:dyDescent="0.25">
      <c r="AF3710" s="169"/>
      <c r="AG3710" s="169"/>
      <c r="AH3710" s="169"/>
      <c r="AI3710" s="169"/>
      <c r="AJ3710" s="169"/>
      <c r="AK3710" s="170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AZ3710" s="6"/>
      <c r="BA3710" s="6"/>
      <c r="BB3710" s="166"/>
      <c r="BC3710" s="166"/>
      <c r="BD3710" s="166"/>
      <c r="BE3710" s="6"/>
      <c r="BF3710" s="6"/>
      <c r="BG3710" s="6"/>
      <c r="BH3710" s="6"/>
      <c r="BI3710" s="6"/>
      <c r="BJ3710" s="166"/>
      <c r="BK3710" s="166"/>
      <c r="BL3710" s="166"/>
      <c r="BM3710" s="6"/>
      <c r="BN3710" s="6"/>
      <c r="BO3710" s="6"/>
      <c r="BP3710" s="6"/>
      <c r="BQ3710" s="6"/>
      <c r="BR3710" s="6"/>
      <c r="BS3710" s="6"/>
      <c r="BT3710" s="6"/>
      <c r="BU3710" s="6"/>
      <c r="BV3710" s="6"/>
      <c r="BW3710" s="6"/>
      <c r="CJ3710" s="415"/>
      <c r="CK3710" s="415"/>
      <c r="CO3710" s="168"/>
    </row>
    <row r="3711" spans="32:93" s="162" customFormat="1" x14ac:dyDescent="0.25">
      <c r="AF3711" s="169"/>
      <c r="AG3711" s="169"/>
      <c r="AH3711" s="169"/>
      <c r="AI3711" s="169"/>
      <c r="AJ3711" s="169"/>
      <c r="AK3711" s="170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AZ3711" s="6"/>
      <c r="BA3711" s="6"/>
      <c r="BB3711" s="166"/>
      <c r="BC3711" s="166"/>
      <c r="BD3711" s="166"/>
      <c r="BE3711" s="6"/>
      <c r="BF3711" s="6"/>
      <c r="BG3711" s="6"/>
      <c r="BH3711" s="6"/>
      <c r="BI3711" s="6"/>
      <c r="BJ3711" s="166"/>
      <c r="BK3711" s="166"/>
      <c r="BL3711" s="166"/>
      <c r="BM3711" s="6"/>
      <c r="BN3711" s="6"/>
      <c r="BO3711" s="6"/>
      <c r="BP3711" s="6"/>
      <c r="BQ3711" s="6"/>
      <c r="BR3711" s="6"/>
      <c r="BS3711" s="6"/>
      <c r="BT3711" s="6"/>
      <c r="BU3711" s="6"/>
      <c r="BV3711" s="6"/>
      <c r="BW3711" s="6"/>
      <c r="CJ3711" s="415"/>
      <c r="CK3711" s="415"/>
      <c r="CO3711" s="168"/>
    </row>
    <row r="3712" spans="32:93" s="162" customFormat="1" x14ac:dyDescent="0.25">
      <c r="AF3712" s="169"/>
      <c r="AG3712" s="169"/>
      <c r="AH3712" s="169"/>
      <c r="AI3712" s="169"/>
      <c r="AJ3712" s="169"/>
      <c r="AK3712" s="170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  <c r="AZ3712" s="6"/>
      <c r="BA3712" s="6"/>
      <c r="BB3712" s="166"/>
      <c r="BC3712" s="166"/>
      <c r="BD3712" s="166"/>
      <c r="BE3712" s="6"/>
      <c r="BF3712" s="6"/>
      <c r="BG3712" s="6"/>
      <c r="BH3712" s="6"/>
      <c r="BI3712" s="6"/>
      <c r="BJ3712" s="166"/>
      <c r="BK3712" s="166"/>
      <c r="BL3712" s="166"/>
      <c r="BM3712" s="6"/>
      <c r="BN3712" s="6"/>
      <c r="BO3712" s="6"/>
      <c r="BP3712" s="6"/>
      <c r="BQ3712" s="6"/>
      <c r="BR3712" s="6"/>
      <c r="BS3712" s="6"/>
      <c r="BT3712" s="6"/>
      <c r="BU3712" s="6"/>
      <c r="BV3712" s="6"/>
      <c r="BW3712" s="6"/>
      <c r="CJ3712" s="415"/>
      <c r="CK3712" s="415"/>
      <c r="CO3712" s="168"/>
    </row>
    <row r="3713" spans="32:93" s="162" customFormat="1" x14ac:dyDescent="0.25">
      <c r="AF3713" s="169"/>
      <c r="AG3713" s="169"/>
      <c r="AH3713" s="169"/>
      <c r="AI3713" s="169"/>
      <c r="AJ3713" s="169"/>
      <c r="AK3713" s="170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AZ3713" s="6"/>
      <c r="BA3713" s="6"/>
      <c r="BB3713" s="166"/>
      <c r="BC3713" s="166"/>
      <c r="BD3713" s="166"/>
      <c r="BE3713" s="6"/>
      <c r="BF3713" s="6"/>
      <c r="BG3713" s="6"/>
      <c r="BH3713" s="6"/>
      <c r="BI3713" s="6"/>
      <c r="BJ3713" s="166"/>
      <c r="BK3713" s="166"/>
      <c r="BL3713" s="166"/>
      <c r="BM3713" s="6"/>
      <c r="BN3713" s="6"/>
      <c r="BO3713" s="6"/>
      <c r="BP3713" s="6"/>
      <c r="BQ3713" s="6"/>
      <c r="BR3713" s="6"/>
      <c r="BS3713" s="6"/>
      <c r="BT3713" s="6"/>
      <c r="BU3713" s="6"/>
      <c r="BV3713" s="6"/>
      <c r="BW3713" s="6"/>
      <c r="CJ3713" s="415"/>
      <c r="CK3713" s="415"/>
      <c r="CO3713" s="168"/>
    </row>
    <row r="3714" spans="32:93" s="162" customFormat="1" x14ac:dyDescent="0.25">
      <c r="AF3714" s="169"/>
      <c r="AG3714" s="169"/>
      <c r="AH3714" s="169"/>
      <c r="AI3714" s="169"/>
      <c r="AJ3714" s="169"/>
      <c r="AK3714" s="170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AZ3714" s="6"/>
      <c r="BA3714" s="6"/>
      <c r="BB3714" s="166"/>
      <c r="BC3714" s="166"/>
      <c r="BD3714" s="166"/>
      <c r="BE3714" s="6"/>
      <c r="BF3714" s="6"/>
      <c r="BG3714" s="6"/>
      <c r="BH3714" s="6"/>
      <c r="BI3714" s="6"/>
      <c r="BJ3714" s="166"/>
      <c r="BK3714" s="166"/>
      <c r="BL3714" s="166"/>
      <c r="BM3714" s="6"/>
      <c r="BN3714" s="6"/>
      <c r="BO3714" s="6"/>
      <c r="BP3714" s="6"/>
      <c r="BQ3714" s="6"/>
      <c r="BR3714" s="6"/>
      <c r="BS3714" s="6"/>
      <c r="BT3714" s="6"/>
      <c r="BU3714" s="6"/>
      <c r="BV3714" s="6"/>
      <c r="BW3714" s="6"/>
      <c r="CJ3714" s="415"/>
      <c r="CK3714" s="415"/>
      <c r="CO3714" s="168"/>
    </row>
    <row r="3715" spans="32:93" s="162" customFormat="1" x14ac:dyDescent="0.25">
      <c r="AF3715" s="169"/>
      <c r="AG3715" s="169"/>
      <c r="AH3715" s="169"/>
      <c r="AI3715" s="169"/>
      <c r="AJ3715" s="169"/>
      <c r="AK3715" s="170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  <c r="AZ3715" s="6"/>
      <c r="BA3715" s="6"/>
      <c r="BB3715" s="166"/>
      <c r="BC3715" s="166"/>
      <c r="BD3715" s="166"/>
      <c r="BE3715" s="6"/>
      <c r="BF3715" s="6"/>
      <c r="BG3715" s="6"/>
      <c r="BH3715" s="6"/>
      <c r="BI3715" s="6"/>
      <c r="BJ3715" s="166"/>
      <c r="BK3715" s="166"/>
      <c r="BL3715" s="166"/>
      <c r="BM3715" s="6"/>
      <c r="BN3715" s="6"/>
      <c r="BO3715" s="6"/>
      <c r="BP3715" s="6"/>
      <c r="BQ3715" s="6"/>
      <c r="BR3715" s="6"/>
      <c r="BS3715" s="6"/>
      <c r="BT3715" s="6"/>
      <c r="BU3715" s="6"/>
      <c r="BV3715" s="6"/>
      <c r="BW3715" s="6"/>
      <c r="CJ3715" s="415"/>
      <c r="CK3715" s="415"/>
      <c r="CO3715" s="168"/>
    </row>
    <row r="3716" spans="32:93" s="162" customFormat="1" x14ac:dyDescent="0.25">
      <c r="AF3716" s="169"/>
      <c r="AG3716" s="169"/>
      <c r="AH3716" s="169"/>
      <c r="AI3716" s="169"/>
      <c r="AJ3716" s="169"/>
      <c r="AK3716" s="170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AZ3716" s="6"/>
      <c r="BA3716" s="6"/>
      <c r="BB3716" s="166"/>
      <c r="BC3716" s="166"/>
      <c r="BD3716" s="166"/>
      <c r="BE3716" s="6"/>
      <c r="BF3716" s="6"/>
      <c r="BG3716" s="6"/>
      <c r="BH3716" s="6"/>
      <c r="BI3716" s="6"/>
      <c r="BJ3716" s="166"/>
      <c r="BK3716" s="166"/>
      <c r="BL3716" s="166"/>
      <c r="BM3716" s="6"/>
      <c r="BN3716" s="6"/>
      <c r="BO3716" s="6"/>
      <c r="BP3716" s="6"/>
      <c r="BQ3716" s="6"/>
      <c r="BR3716" s="6"/>
      <c r="BS3716" s="6"/>
      <c r="BT3716" s="6"/>
      <c r="BU3716" s="6"/>
      <c r="BV3716" s="6"/>
      <c r="BW3716" s="6"/>
      <c r="CJ3716" s="415"/>
      <c r="CK3716" s="415"/>
      <c r="CO3716" s="168"/>
    </row>
    <row r="3717" spans="32:93" s="162" customFormat="1" x14ac:dyDescent="0.25">
      <c r="AF3717" s="169"/>
      <c r="AG3717" s="169"/>
      <c r="AH3717" s="169"/>
      <c r="AI3717" s="169"/>
      <c r="AJ3717" s="169"/>
      <c r="AK3717" s="170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AZ3717" s="6"/>
      <c r="BA3717" s="6"/>
      <c r="BB3717" s="166"/>
      <c r="BC3717" s="166"/>
      <c r="BD3717" s="166"/>
      <c r="BE3717" s="6"/>
      <c r="BF3717" s="6"/>
      <c r="BG3717" s="6"/>
      <c r="BH3717" s="6"/>
      <c r="BI3717" s="6"/>
      <c r="BJ3717" s="166"/>
      <c r="BK3717" s="166"/>
      <c r="BL3717" s="166"/>
      <c r="BM3717" s="6"/>
      <c r="BN3717" s="6"/>
      <c r="BO3717" s="6"/>
      <c r="BP3717" s="6"/>
      <c r="BQ3717" s="6"/>
      <c r="BR3717" s="6"/>
      <c r="BS3717" s="6"/>
      <c r="BT3717" s="6"/>
      <c r="BU3717" s="6"/>
      <c r="BV3717" s="6"/>
      <c r="BW3717" s="6"/>
      <c r="CJ3717" s="415"/>
      <c r="CK3717" s="415"/>
      <c r="CO3717" s="168"/>
    </row>
    <row r="3718" spans="32:93" s="162" customFormat="1" x14ac:dyDescent="0.25">
      <c r="AF3718" s="169"/>
      <c r="AG3718" s="169"/>
      <c r="AH3718" s="169"/>
      <c r="AI3718" s="169"/>
      <c r="AJ3718" s="169"/>
      <c r="AK3718" s="170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  <c r="AZ3718" s="6"/>
      <c r="BA3718" s="6"/>
      <c r="BB3718" s="166"/>
      <c r="BC3718" s="166"/>
      <c r="BD3718" s="166"/>
      <c r="BE3718" s="6"/>
      <c r="BF3718" s="6"/>
      <c r="BG3718" s="6"/>
      <c r="BH3718" s="6"/>
      <c r="BI3718" s="6"/>
      <c r="BJ3718" s="166"/>
      <c r="BK3718" s="166"/>
      <c r="BL3718" s="166"/>
      <c r="BM3718" s="6"/>
      <c r="BN3718" s="6"/>
      <c r="BO3718" s="6"/>
      <c r="BP3718" s="6"/>
      <c r="BQ3718" s="6"/>
      <c r="BR3718" s="6"/>
      <c r="BS3718" s="6"/>
      <c r="BT3718" s="6"/>
      <c r="BU3718" s="6"/>
      <c r="BV3718" s="6"/>
      <c r="BW3718" s="6"/>
      <c r="CJ3718" s="415"/>
      <c r="CK3718" s="415"/>
      <c r="CO3718" s="168"/>
    </row>
    <row r="3719" spans="32:93" s="162" customFormat="1" x14ac:dyDescent="0.25">
      <c r="AF3719" s="169"/>
      <c r="AG3719" s="169"/>
      <c r="AH3719" s="169"/>
      <c r="AI3719" s="169"/>
      <c r="AJ3719" s="169"/>
      <c r="AK3719" s="170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AZ3719" s="6"/>
      <c r="BA3719" s="6"/>
      <c r="BB3719" s="166"/>
      <c r="BC3719" s="166"/>
      <c r="BD3719" s="166"/>
      <c r="BE3719" s="6"/>
      <c r="BF3719" s="6"/>
      <c r="BG3719" s="6"/>
      <c r="BH3719" s="6"/>
      <c r="BI3719" s="6"/>
      <c r="BJ3719" s="166"/>
      <c r="BK3719" s="166"/>
      <c r="BL3719" s="166"/>
      <c r="BM3719" s="6"/>
      <c r="BN3719" s="6"/>
      <c r="BO3719" s="6"/>
      <c r="BP3719" s="6"/>
      <c r="BQ3719" s="6"/>
      <c r="BR3719" s="6"/>
      <c r="BS3719" s="6"/>
      <c r="BT3719" s="6"/>
      <c r="BU3719" s="6"/>
      <c r="BV3719" s="6"/>
      <c r="BW3719" s="6"/>
      <c r="CJ3719" s="415"/>
      <c r="CK3719" s="415"/>
      <c r="CO3719" s="168"/>
    </row>
    <row r="3720" spans="32:93" s="162" customFormat="1" x14ac:dyDescent="0.25">
      <c r="AF3720" s="169"/>
      <c r="AG3720" s="169"/>
      <c r="AH3720" s="169"/>
      <c r="AI3720" s="169"/>
      <c r="AJ3720" s="169"/>
      <c r="AK3720" s="170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AZ3720" s="6"/>
      <c r="BA3720" s="6"/>
      <c r="BB3720" s="166"/>
      <c r="BC3720" s="166"/>
      <c r="BD3720" s="166"/>
      <c r="BE3720" s="6"/>
      <c r="BF3720" s="6"/>
      <c r="BG3720" s="6"/>
      <c r="BH3720" s="6"/>
      <c r="BI3720" s="6"/>
      <c r="BJ3720" s="166"/>
      <c r="BK3720" s="166"/>
      <c r="BL3720" s="166"/>
      <c r="BM3720" s="6"/>
      <c r="BN3720" s="6"/>
      <c r="BO3720" s="6"/>
      <c r="BP3720" s="6"/>
      <c r="BQ3720" s="6"/>
      <c r="BR3720" s="6"/>
      <c r="BS3720" s="6"/>
      <c r="BT3720" s="6"/>
      <c r="BU3720" s="6"/>
      <c r="BV3720" s="6"/>
      <c r="BW3720" s="6"/>
      <c r="CJ3720" s="415"/>
      <c r="CK3720" s="415"/>
      <c r="CO3720" s="168"/>
    </row>
    <row r="3721" spans="32:93" s="162" customFormat="1" x14ac:dyDescent="0.25">
      <c r="AF3721" s="169"/>
      <c r="AG3721" s="169"/>
      <c r="AH3721" s="169"/>
      <c r="AI3721" s="169"/>
      <c r="AJ3721" s="169"/>
      <c r="AK3721" s="170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AZ3721" s="6"/>
      <c r="BA3721" s="6"/>
      <c r="BB3721" s="166"/>
      <c r="BC3721" s="166"/>
      <c r="BD3721" s="166"/>
      <c r="BE3721" s="6"/>
      <c r="BF3721" s="6"/>
      <c r="BG3721" s="6"/>
      <c r="BH3721" s="6"/>
      <c r="BI3721" s="6"/>
      <c r="BJ3721" s="166"/>
      <c r="BK3721" s="166"/>
      <c r="BL3721" s="166"/>
      <c r="BM3721" s="6"/>
      <c r="BN3721" s="6"/>
      <c r="BO3721" s="6"/>
      <c r="BP3721" s="6"/>
      <c r="BQ3721" s="6"/>
      <c r="BR3721" s="6"/>
      <c r="BS3721" s="6"/>
      <c r="BT3721" s="6"/>
      <c r="BU3721" s="6"/>
      <c r="BV3721" s="6"/>
      <c r="BW3721" s="6"/>
      <c r="CJ3721" s="415"/>
      <c r="CK3721" s="415"/>
      <c r="CO3721" s="168"/>
    </row>
    <row r="3722" spans="32:93" s="162" customFormat="1" x14ac:dyDescent="0.25">
      <c r="AF3722" s="169"/>
      <c r="AG3722" s="169"/>
      <c r="AH3722" s="169"/>
      <c r="AI3722" s="169"/>
      <c r="AJ3722" s="169"/>
      <c r="AK3722" s="170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AZ3722" s="6"/>
      <c r="BA3722" s="6"/>
      <c r="BB3722" s="166"/>
      <c r="BC3722" s="166"/>
      <c r="BD3722" s="166"/>
      <c r="BE3722" s="6"/>
      <c r="BF3722" s="6"/>
      <c r="BG3722" s="6"/>
      <c r="BH3722" s="6"/>
      <c r="BI3722" s="6"/>
      <c r="BJ3722" s="166"/>
      <c r="BK3722" s="166"/>
      <c r="BL3722" s="166"/>
      <c r="BM3722" s="6"/>
      <c r="BN3722" s="6"/>
      <c r="BO3722" s="6"/>
      <c r="BP3722" s="6"/>
      <c r="BQ3722" s="6"/>
      <c r="BR3722" s="6"/>
      <c r="BS3722" s="6"/>
      <c r="BT3722" s="6"/>
      <c r="BU3722" s="6"/>
      <c r="BV3722" s="6"/>
      <c r="BW3722" s="6"/>
      <c r="CJ3722" s="415"/>
      <c r="CK3722" s="415"/>
      <c r="CO3722" s="168"/>
    </row>
    <row r="3723" spans="32:93" s="162" customFormat="1" x14ac:dyDescent="0.25">
      <c r="AF3723" s="169"/>
      <c r="AG3723" s="169"/>
      <c r="AH3723" s="169"/>
      <c r="AI3723" s="169"/>
      <c r="AJ3723" s="169"/>
      <c r="AK3723" s="170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  <c r="AZ3723" s="6"/>
      <c r="BA3723" s="6"/>
      <c r="BB3723" s="166"/>
      <c r="BC3723" s="166"/>
      <c r="BD3723" s="166"/>
      <c r="BE3723" s="6"/>
      <c r="BF3723" s="6"/>
      <c r="BG3723" s="6"/>
      <c r="BH3723" s="6"/>
      <c r="BI3723" s="6"/>
      <c r="BJ3723" s="166"/>
      <c r="BK3723" s="166"/>
      <c r="BL3723" s="166"/>
      <c r="BM3723" s="6"/>
      <c r="BN3723" s="6"/>
      <c r="BO3723" s="6"/>
      <c r="BP3723" s="6"/>
      <c r="BQ3723" s="6"/>
      <c r="BR3723" s="6"/>
      <c r="BS3723" s="6"/>
      <c r="BT3723" s="6"/>
      <c r="BU3723" s="6"/>
      <c r="BV3723" s="6"/>
      <c r="BW3723" s="6"/>
      <c r="CJ3723" s="415"/>
      <c r="CK3723" s="415"/>
      <c r="CO3723" s="168"/>
    </row>
    <row r="3724" spans="32:93" s="162" customFormat="1" x14ac:dyDescent="0.25">
      <c r="AF3724" s="169"/>
      <c r="AG3724" s="169"/>
      <c r="AH3724" s="169"/>
      <c r="AI3724" s="169"/>
      <c r="AJ3724" s="169"/>
      <c r="AK3724" s="170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  <c r="AZ3724" s="6"/>
      <c r="BA3724" s="6"/>
      <c r="BB3724" s="166"/>
      <c r="BC3724" s="166"/>
      <c r="BD3724" s="166"/>
      <c r="BE3724" s="6"/>
      <c r="BF3724" s="6"/>
      <c r="BG3724" s="6"/>
      <c r="BH3724" s="6"/>
      <c r="BI3724" s="6"/>
      <c r="BJ3724" s="166"/>
      <c r="BK3724" s="166"/>
      <c r="BL3724" s="166"/>
      <c r="BM3724" s="6"/>
      <c r="BN3724" s="6"/>
      <c r="BO3724" s="6"/>
      <c r="BP3724" s="6"/>
      <c r="BQ3724" s="6"/>
      <c r="BR3724" s="6"/>
      <c r="BS3724" s="6"/>
      <c r="BT3724" s="6"/>
      <c r="BU3724" s="6"/>
      <c r="BV3724" s="6"/>
      <c r="BW3724" s="6"/>
      <c r="CJ3724" s="415"/>
      <c r="CK3724" s="415"/>
      <c r="CO3724" s="168"/>
    </row>
    <row r="3725" spans="32:93" s="162" customFormat="1" x14ac:dyDescent="0.25">
      <c r="AF3725" s="169"/>
      <c r="AG3725" s="169"/>
      <c r="AH3725" s="169"/>
      <c r="AI3725" s="169"/>
      <c r="AJ3725" s="169"/>
      <c r="AK3725" s="170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  <c r="AZ3725" s="6"/>
      <c r="BA3725" s="6"/>
      <c r="BB3725" s="166"/>
      <c r="BC3725" s="166"/>
      <c r="BD3725" s="166"/>
      <c r="BE3725" s="6"/>
      <c r="BF3725" s="6"/>
      <c r="BG3725" s="6"/>
      <c r="BH3725" s="6"/>
      <c r="BI3725" s="6"/>
      <c r="BJ3725" s="166"/>
      <c r="BK3725" s="166"/>
      <c r="BL3725" s="166"/>
      <c r="BM3725" s="6"/>
      <c r="BN3725" s="6"/>
      <c r="BO3725" s="6"/>
      <c r="BP3725" s="6"/>
      <c r="BQ3725" s="6"/>
      <c r="BR3725" s="6"/>
      <c r="BS3725" s="6"/>
      <c r="BT3725" s="6"/>
      <c r="BU3725" s="6"/>
      <c r="BV3725" s="6"/>
      <c r="BW3725" s="6"/>
      <c r="CJ3725" s="415"/>
      <c r="CK3725" s="415"/>
      <c r="CO3725" s="168"/>
    </row>
    <row r="3726" spans="32:93" s="162" customFormat="1" x14ac:dyDescent="0.25">
      <c r="AF3726" s="169"/>
      <c r="AG3726" s="169"/>
      <c r="AH3726" s="169"/>
      <c r="AI3726" s="169"/>
      <c r="AJ3726" s="169"/>
      <c r="AK3726" s="170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  <c r="AZ3726" s="6"/>
      <c r="BA3726" s="6"/>
      <c r="BB3726" s="166"/>
      <c r="BC3726" s="166"/>
      <c r="BD3726" s="166"/>
      <c r="BE3726" s="6"/>
      <c r="BF3726" s="6"/>
      <c r="BG3726" s="6"/>
      <c r="BH3726" s="6"/>
      <c r="BI3726" s="6"/>
      <c r="BJ3726" s="166"/>
      <c r="BK3726" s="166"/>
      <c r="BL3726" s="166"/>
      <c r="BM3726" s="6"/>
      <c r="BN3726" s="6"/>
      <c r="BO3726" s="6"/>
      <c r="BP3726" s="6"/>
      <c r="BQ3726" s="6"/>
      <c r="BR3726" s="6"/>
      <c r="BS3726" s="6"/>
      <c r="BT3726" s="6"/>
      <c r="BU3726" s="6"/>
      <c r="BV3726" s="6"/>
      <c r="BW3726" s="6"/>
      <c r="CJ3726" s="415"/>
      <c r="CK3726" s="415"/>
      <c r="CO3726" s="168"/>
    </row>
    <row r="3727" spans="32:93" s="162" customFormat="1" x14ac:dyDescent="0.25">
      <c r="AF3727" s="169"/>
      <c r="AG3727" s="169"/>
      <c r="AH3727" s="169"/>
      <c r="AI3727" s="169"/>
      <c r="AJ3727" s="169"/>
      <c r="AK3727" s="170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AZ3727" s="6"/>
      <c r="BA3727" s="6"/>
      <c r="BB3727" s="166"/>
      <c r="BC3727" s="166"/>
      <c r="BD3727" s="166"/>
      <c r="BE3727" s="6"/>
      <c r="BF3727" s="6"/>
      <c r="BG3727" s="6"/>
      <c r="BH3727" s="6"/>
      <c r="BI3727" s="6"/>
      <c r="BJ3727" s="166"/>
      <c r="BK3727" s="166"/>
      <c r="BL3727" s="166"/>
      <c r="BM3727" s="6"/>
      <c r="BN3727" s="6"/>
      <c r="BO3727" s="6"/>
      <c r="BP3727" s="6"/>
      <c r="BQ3727" s="6"/>
      <c r="BR3727" s="6"/>
      <c r="BS3727" s="6"/>
      <c r="BT3727" s="6"/>
      <c r="BU3727" s="6"/>
      <c r="BV3727" s="6"/>
      <c r="BW3727" s="6"/>
      <c r="CJ3727" s="415"/>
      <c r="CK3727" s="415"/>
      <c r="CO3727" s="168"/>
    </row>
    <row r="3728" spans="32:93" s="162" customFormat="1" x14ac:dyDescent="0.25">
      <c r="AF3728" s="169"/>
      <c r="AG3728" s="169"/>
      <c r="AH3728" s="169"/>
      <c r="AI3728" s="169"/>
      <c r="AJ3728" s="169"/>
      <c r="AK3728" s="170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AZ3728" s="6"/>
      <c r="BA3728" s="6"/>
      <c r="BB3728" s="166"/>
      <c r="BC3728" s="166"/>
      <c r="BD3728" s="166"/>
      <c r="BE3728" s="6"/>
      <c r="BF3728" s="6"/>
      <c r="BG3728" s="6"/>
      <c r="BH3728" s="6"/>
      <c r="BI3728" s="6"/>
      <c r="BJ3728" s="166"/>
      <c r="BK3728" s="166"/>
      <c r="BL3728" s="166"/>
      <c r="BM3728" s="6"/>
      <c r="BN3728" s="6"/>
      <c r="BO3728" s="6"/>
      <c r="BP3728" s="6"/>
      <c r="BQ3728" s="6"/>
      <c r="BR3728" s="6"/>
      <c r="BS3728" s="6"/>
      <c r="BT3728" s="6"/>
      <c r="BU3728" s="6"/>
      <c r="BV3728" s="6"/>
      <c r="BW3728" s="6"/>
      <c r="CJ3728" s="415"/>
      <c r="CK3728" s="415"/>
      <c r="CO3728" s="168"/>
    </row>
    <row r="3729" spans="32:93" s="162" customFormat="1" x14ac:dyDescent="0.25">
      <c r="AF3729" s="169"/>
      <c r="AG3729" s="169"/>
      <c r="AH3729" s="169"/>
      <c r="AI3729" s="169"/>
      <c r="AJ3729" s="169"/>
      <c r="AK3729" s="170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  <c r="AZ3729" s="6"/>
      <c r="BA3729" s="6"/>
      <c r="BB3729" s="166"/>
      <c r="BC3729" s="166"/>
      <c r="BD3729" s="166"/>
      <c r="BE3729" s="6"/>
      <c r="BF3729" s="6"/>
      <c r="BG3729" s="6"/>
      <c r="BH3729" s="6"/>
      <c r="BI3729" s="6"/>
      <c r="BJ3729" s="166"/>
      <c r="BK3729" s="166"/>
      <c r="BL3729" s="166"/>
      <c r="BM3729" s="6"/>
      <c r="BN3729" s="6"/>
      <c r="BO3729" s="6"/>
      <c r="BP3729" s="6"/>
      <c r="BQ3729" s="6"/>
      <c r="BR3729" s="6"/>
      <c r="BS3729" s="6"/>
      <c r="BT3729" s="6"/>
      <c r="BU3729" s="6"/>
      <c r="BV3729" s="6"/>
      <c r="BW3729" s="6"/>
      <c r="CJ3729" s="415"/>
      <c r="CK3729" s="415"/>
      <c r="CO3729" s="168"/>
    </row>
    <row r="3730" spans="32:93" s="162" customFormat="1" x14ac:dyDescent="0.25">
      <c r="AF3730" s="169"/>
      <c r="AG3730" s="169"/>
      <c r="AH3730" s="169"/>
      <c r="AI3730" s="169"/>
      <c r="AJ3730" s="169"/>
      <c r="AK3730" s="170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AZ3730" s="6"/>
      <c r="BA3730" s="6"/>
      <c r="BB3730" s="166"/>
      <c r="BC3730" s="166"/>
      <c r="BD3730" s="166"/>
      <c r="BE3730" s="6"/>
      <c r="BF3730" s="6"/>
      <c r="BG3730" s="6"/>
      <c r="BH3730" s="6"/>
      <c r="BI3730" s="6"/>
      <c r="BJ3730" s="166"/>
      <c r="BK3730" s="166"/>
      <c r="BL3730" s="166"/>
      <c r="BM3730" s="6"/>
      <c r="BN3730" s="6"/>
      <c r="BO3730" s="6"/>
      <c r="BP3730" s="6"/>
      <c r="BQ3730" s="6"/>
      <c r="BR3730" s="6"/>
      <c r="BS3730" s="6"/>
      <c r="BT3730" s="6"/>
      <c r="BU3730" s="6"/>
      <c r="BV3730" s="6"/>
      <c r="BW3730" s="6"/>
      <c r="CJ3730" s="415"/>
      <c r="CK3730" s="415"/>
      <c r="CO3730" s="168"/>
    </row>
    <row r="3731" spans="32:93" s="162" customFormat="1" x14ac:dyDescent="0.25">
      <c r="AF3731" s="169"/>
      <c r="AG3731" s="169"/>
      <c r="AH3731" s="169"/>
      <c r="AI3731" s="169"/>
      <c r="AJ3731" s="169"/>
      <c r="AK3731" s="170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AZ3731" s="6"/>
      <c r="BA3731" s="6"/>
      <c r="BB3731" s="166"/>
      <c r="BC3731" s="166"/>
      <c r="BD3731" s="166"/>
      <c r="BE3731" s="6"/>
      <c r="BF3731" s="6"/>
      <c r="BG3731" s="6"/>
      <c r="BH3731" s="6"/>
      <c r="BI3731" s="6"/>
      <c r="BJ3731" s="166"/>
      <c r="BK3731" s="166"/>
      <c r="BL3731" s="166"/>
      <c r="BM3731" s="6"/>
      <c r="BN3731" s="6"/>
      <c r="BO3731" s="6"/>
      <c r="BP3731" s="6"/>
      <c r="BQ3731" s="6"/>
      <c r="BR3731" s="6"/>
      <c r="BS3731" s="6"/>
      <c r="BT3731" s="6"/>
      <c r="BU3731" s="6"/>
      <c r="BV3731" s="6"/>
      <c r="BW3731" s="6"/>
      <c r="CJ3731" s="415"/>
      <c r="CK3731" s="415"/>
      <c r="CO3731" s="168"/>
    </row>
    <row r="3732" spans="32:93" s="162" customFormat="1" x14ac:dyDescent="0.25">
      <c r="AF3732" s="169"/>
      <c r="AG3732" s="169"/>
      <c r="AH3732" s="169"/>
      <c r="AI3732" s="169"/>
      <c r="AJ3732" s="169"/>
      <c r="AK3732" s="170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  <c r="AZ3732" s="6"/>
      <c r="BA3732" s="6"/>
      <c r="BB3732" s="166"/>
      <c r="BC3732" s="166"/>
      <c r="BD3732" s="166"/>
      <c r="BE3732" s="6"/>
      <c r="BF3732" s="6"/>
      <c r="BG3732" s="6"/>
      <c r="BH3732" s="6"/>
      <c r="BI3732" s="6"/>
      <c r="BJ3732" s="166"/>
      <c r="BK3732" s="166"/>
      <c r="BL3732" s="166"/>
      <c r="BM3732" s="6"/>
      <c r="BN3732" s="6"/>
      <c r="BO3732" s="6"/>
      <c r="BP3732" s="6"/>
      <c r="BQ3732" s="6"/>
      <c r="BR3732" s="6"/>
      <c r="BS3732" s="6"/>
      <c r="BT3732" s="6"/>
      <c r="BU3732" s="6"/>
      <c r="BV3732" s="6"/>
      <c r="BW3732" s="6"/>
      <c r="CJ3732" s="415"/>
      <c r="CK3732" s="415"/>
      <c r="CO3732" s="168"/>
    </row>
    <row r="3733" spans="32:93" s="162" customFormat="1" x14ac:dyDescent="0.25">
      <c r="AF3733" s="169"/>
      <c r="AG3733" s="169"/>
      <c r="AH3733" s="169"/>
      <c r="AI3733" s="169"/>
      <c r="AJ3733" s="169"/>
      <c r="AK3733" s="170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AZ3733" s="6"/>
      <c r="BA3733" s="6"/>
      <c r="BB3733" s="166"/>
      <c r="BC3733" s="166"/>
      <c r="BD3733" s="166"/>
      <c r="BE3733" s="6"/>
      <c r="BF3733" s="6"/>
      <c r="BG3733" s="6"/>
      <c r="BH3733" s="6"/>
      <c r="BI3733" s="6"/>
      <c r="BJ3733" s="166"/>
      <c r="BK3733" s="166"/>
      <c r="BL3733" s="166"/>
      <c r="BM3733" s="6"/>
      <c r="BN3733" s="6"/>
      <c r="BO3733" s="6"/>
      <c r="BP3733" s="6"/>
      <c r="BQ3733" s="6"/>
      <c r="BR3733" s="6"/>
      <c r="BS3733" s="6"/>
      <c r="BT3733" s="6"/>
      <c r="BU3733" s="6"/>
      <c r="BV3733" s="6"/>
      <c r="BW3733" s="6"/>
      <c r="CJ3733" s="415"/>
      <c r="CK3733" s="415"/>
      <c r="CO3733" s="168"/>
    </row>
    <row r="3734" spans="32:93" s="162" customFormat="1" x14ac:dyDescent="0.25">
      <c r="AF3734" s="169"/>
      <c r="AG3734" s="169"/>
      <c r="AH3734" s="169"/>
      <c r="AI3734" s="169"/>
      <c r="AJ3734" s="169"/>
      <c r="AK3734" s="170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AZ3734" s="6"/>
      <c r="BA3734" s="6"/>
      <c r="BB3734" s="166"/>
      <c r="BC3734" s="166"/>
      <c r="BD3734" s="166"/>
      <c r="BE3734" s="6"/>
      <c r="BF3734" s="6"/>
      <c r="BG3734" s="6"/>
      <c r="BH3734" s="6"/>
      <c r="BI3734" s="6"/>
      <c r="BJ3734" s="166"/>
      <c r="BK3734" s="166"/>
      <c r="BL3734" s="166"/>
      <c r="BM3734" s="6"/>
      <c r="BN3734" s="6"/>
      <c r="BO3734" s="6"/>
      <c r="BP3734" s="6"/>
      <c r="BQ3734" s="6"/>
      <c r="BR3734" s="6"/>
      <c r="BS3734" s="6"/>
      <c r="BT3734" s="6"/>
      <c r="BU3734" s="6"/>
      <c r="BV3734" s="6"/>
      <c r="BW3734" s="6"/>
      <c r="CJ3734" s="415"/>
      <c r="CK3734" s="415"/>
      <c r="CO3734" s="168"/>
    </row>
    <row r="3735" spans="32:93" s="162" customFormat="1" x14ac:dyDescent="0.25">
      <c r="AF3735" s="169"/>
      <c r="AG3735" s="169"/>
      <c r="AH3735" s="169"/>
      <c r="AI3735" s="169"/>
      <c r="AJ3735" s="169"/>
      <c r="AK3735" s="170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AZ3735" s="6"/>
      <c r="BA3735" s="6"/>
      <c r="BB3735" s="166"/>
      <c r="BC3735" s="166"/>
      <c r="BD3735" s="166"/>
      <c r="BE3735" s="6"/>
      <c r="BF3735" s="6"/>
      <c r="BG3735" s="6"/>
      <c r="BH3735" s="6"/>
      <c r="BI3735" s="6"/>
      <c r="BJ3735" s="166"/>
      <c r="BK3735" s="166"/>
      <c r="BL3735" s="166"/>
      <c r="BM3735" s="6"/>
      <c r="BN3735" s="6"/>
      <c r="BO3735" s="6"/>
      <c r="BP3735" s="6"/>
      <c r="BQ3735" s="6"/>
      <c r="BR3735" s="6"/>
      <c r="BS3735" s="6"/>
      <c r="BT3735" s="6"/>
      <c r="BU3735" s="6"/>
      <c r="BV3735" s="6"/>
      <c r="BW3735" s="6"/>
      <c r="CJ3735" s="415"/>
      <c r="CK3735" s="415"/>
      <c r="CO3735" s="168"/>
    </row>
    <row r="3736" spans="32:93" s="162" customFormat="1" x14ac:dyDescent="0.25">
      <c r="AF3736" s="169"/>
      <c r="AG3736" s="169"/>
      <c r="AH3736" s="169"/>
      <c r="AI3736" s="169"/>
      <c r="AJ3736" s="169"/>
      <c r="AK3736" s="170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6"/>
      <c r="BA3736" s="6"/>
      <c r="BB3736" s="166"/>
      <c r="BC3736" s="166"/>
      <c r="BD3736" s="166"/>
      <c r="BE3736" s="6"/>
      <c r="BF3736" s="6"/>
      <c r="BG3736" s="6"/>
      <c r="BH3736" s="6"/>
      <c r="BI3736" s="6"/>
      <c r="BJ3736" s="166"/>
      <c r="BK3736" s="166"/>
      <c r="BL3736" s="166"/>
      <c r="BM3736" s="6"/>
      <c r="BN3736" s="6"/>
      <c r="BO3736" s="6"/>
      <c r="BP3736" s="6"/>
      <c r="BQ3736" s="6"/>
      <c r="BR3736" s="6"/>
      <c r="BS3736" s="6"/>
      <c r="BT3736" s="6"/>
      <c r="BU3736" s="6"/>
      <c r="BV3736" s="6"/>
      <c r="BW3736" s="6"/>
      <c r="CJ3736" s="415"/>
      <c r="CK3736" s="415"/>
      <c r="CO3736" s="168"/>
    </row>
    <row r="3737" spans="32:93" s="162" customFormat="1" x14ac:dyDescent="0.25">
      <c r="AF3737" s="169"/>
      <c r="AG3737" s="169"/>
      <c r="AH3737" s="169"/>
      <c r="AI3737" s="169"/>
      <c r="AJ3737" s="169"/>
      <c r="AK3737" s="170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AZ3737" s="6"/>
      <c r="BA3737" s="6"/>
      <c r="BB3737" s="166"/>
      <c r="BC3737" s="166"/>
      <c r="BD3737" s="166"/>
      <c r="BE3737" s="6"/>
      <c r="BF3737" s="6"/>
      <c r="BG3737" s="6"/>
      <c r="BH3737" s="6"/>
      <c r="BI3737" s="6"/>
      <c r="BJ3737" s="166"/>
      <c r="BK3737" s="166"/>
      <c r="BL3737" s="166"/>
      <c r="BM3737" s="6"/>
      <c r="BN3737" s="6"/>
      <c r="BO3737" s="6"/>
      <c r="BP3737" s="6"/>
      <c r="BQ3737" s="6"/>
      <c r="BR3737" s="6"/>
      <c r="BS3737" s="6"/>
      <c r="BT3737" s="6"/>
      <c r="BU3737" s="6"/>
      <c r="BV3737" s="6"/>
      <c r="BW3737" s="6"/>
      <c r="CJ3737" s="415"/>
      <c r="CK3737" s="415"/>
      <c r="CO3737" s="168"/>
    </row>
    <row r="3738" spans="32:93" s="162" customFormat="1" x14ac:dyDescent="0.25">
      <c r="AF3738" s="169"/>
      <c r="AG3738" s="169"/>
      <c r="AH3738" s="169"/>
      <c r="AI3738" s="169"/>
      <c r="AJ3738" s="169"/>
      <c r="AK3738" s="170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  <c r="AZ3738" s="6"/>
      <c r="BA3738" s="6"/>
      <c r="BB3738" s="166"/>
      <c r="BC3738" s="166"/>
      <c r="BD3738" s="166"/>
      <c r="BE3738" s="6"/>
      <c r="BF3738" s="6"/>
      <c r="BG3738" s="6"/>
      <c r="BH3738" s="6"/>
      <c r="BI3738" s="6"/>
      <c r="BJ3738" s="166"/>
      <c r="BK3738" s="166"/>
      <c r="BL3738" s="166"/>
      <c r="BM3738" s="6"/>
      <c r="BN3738" s="6"/>
      <c r="BO3738" s="6"/>
      <c r="BP3738" s="6"/>
      <c r="BQ3738" s="6"/>
      <c r="BR3738" s="6"/>
      <c r="BS3738" s="6"/>
      <c r="BT3738" s="6"/>
      <c r="BU3738" s="6"/>
      <c r="BV3738" s="6"/>
      <c r="BW3738" s="6"/>
      <c r="CJ3738" s="415"/>
      <c r="CK3738" s="415"/>
      <c r="CO3738" s="168"/>
    </row>
    <row r="3739" spans="32:93" s="162" customFormat="1" x14ac:dyDescent="0.25">
      <c r="AF3739" s="169"/>
      <c r="AG3739" s="169"/>
      <c r="AH3739" s="169"/>
      <c r="AI3739" s="169"/>
      <c r="AJ3739" s="169"/>
      <c r="AK3739" s="170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AZ3739" s="6"/>
      <c r="BA3739" s="6"/>
      <c r="BB3739" s="166"/>
      <c r="BC3739" s="166"/>
      <c r="BD3739" s="166"/>
      <c r="BE3739" s="6"/>
      <c r="BF3739" s="6"/>
      <c r="BG3739" s="6"/>
      <c r="BH3739" s="6"/>
      <c r="BI3739" s="6"/>
      <c r="BJ3739" s="166"/>
      <c r="BK3739" s="166"/>
      <c r="BL3739" s="166"/>
      <c r="BM3739" s="6"/>
      <c r="BN3739" s="6"/>
      <c r="BO3739" s="6"/>
      <c r="BP3739" s="6"/>
      <c r="BQ3739" s="6"/>
      <c r="BR3739" s="6"/>
      <c r="BS3739" s="6"/>
      <c r="BT3739" s="6"/>
      <c r="BU3739" s="6"/>
      <c r="BV3739" s="6"/>
      <c r="BW3739" s="6"/>
      <c r="CJ3739" s="415"/>
      <c r="CK3739" s="415"/>
      <c r="CO3739" s="168"/>
    </row>
    <row r="3740" spans="32:93" s="162" customFormat="1" x14ac:dyDescent="0.25">
      <c r="AF3740" s="169"/>
      <c r="AG3740" s="169"/>
      <c r="AH3740" s="169"/>
      <c r="AI3740" s="169"/>
      <c r="AJ3740" s="169"/>
      <c r="AK3740" s="170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AZ3740" s="6"/>
      <c r="BA3740" s="6"/>
      <c r="BB3740" s="166"/>
      <c r="BC3740" s="166"/>
      <c r="BD3740" s="166"/>
      <c r="BE3740" s="6"/>
      <c r="BF3740" s="6"/>
      <c r="BG3740" s="6"/>
      <c r="BH3740" s="6"/>
      <c r="BI3740" s="6"/>
      <c r="BJ3740" s="166"/>
      <c r="BK3740" s="166"/>
      <c r="BL3740" s="166"/>
      <c r="BM3740" s="6"/>
      <c r="BN3740" s="6"/>
      <c r="BO3740" s="6"/>
      <c r="BP3740" s="6"/>
      <c r="BQ3740" s="6"/>
      <c r="BR3740" s="6"/>
      <c r="BS3740" s="6"/>
      <c r="BT3740" s="6"/>
      <c r="BU3740" s="6"/>
      <c r="BV3740" s="6"/>
      <c r="BW3740" s="6"/>
      <c r="CJ3740" s="415"/>
      <c r="CK3740" s="415"/>
      <c r="CO3740" s="168"/>
    </row>
    <row r="3741" spans="32:93" s="162" customFormat="1" x14ac:dyDescent="0.25">
      <c r="AF3741" s="169"/>
      <c r="AG3741" s="169"/>
      <c r="AH3741" s="169"/>
      <c r="AI3741" s="169"/>
      <c r="AJ3741" s="169"/>
      <c r="AK3741" s="170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  <c r="AZ3741" s="6"/>
      <c r="BA3741" s="6"/>
      <c r="BB3741" s="166"/>
      <c r="BC3741" s="166"/>
      <c r="BD3741" s="166"/>
      <c r="BE3741" s="6"/>
      <c r="BF3741" s="6"/>
      <c r="BG3741" s="6"/>
      <c r="BH3741" s="6"/>
      <c r="BI3741" s="6"/>
      <c r="BJ3741" s="166"/>
      <c r="BK3741" s="166"/>
      <c r="BL3741" s="166"/>
      <c r="BM3741" s="6"/>
      <c r="BN3741" s="6"/>
      <c r="BO3741" s="6"/>
      <c r="BP3741" s="6"/>
      <c r="BQ3741" s="6"/>
      <c r="BR3741" s="6"/>
      <c r="BS3741" s="6"/>
      <c r="BT3741" s="6"/>
      <c r="BU3741" s="6"/>
      <c r="BV3741" s="6"/>
      <c r="BW3741" s="6"/>
      <c r="CJ3741" s="415"/>
      <c r="CK3741" s="415"/>
      <c r="CO3741" s="168"/>
    </row>
    <row r="3742" spans="32:93" s="162" customFormat="1" x14ac:dyDescent="0.25">
      <c r="AF3742" s="169"/>
      <c r="AG3742" s="169"/>
      <c r="AH3742" s="169"/>
      <c r="AI3742" s="169"/>
      <c r="AJ3742" s="169"/>
      <c r="AK3742" s="170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AZ3742" s="6"/>
      <c r="BA3742" s="6"/>
      <c r="BB3742" s="166"/>
      <c r="BC3742" s="166"/>
      <c r="BD3742" s="166"/>
      <c r="BE3742" s="6"/>
      <c r="BF3742" s="6"/>
      <c r="BG3742" s="6"/>
      <c r="BH3742" s="6"/>
      <c r="BI3742" s="6"/>
      <c r="BJ3742" s="166"/>
      <c r="BK3742" s="166"/>
      <c r="BL3742" s="166"/>
      <c r="BM3742" s="6"/>
      <c r="BN3742" s="6"/>
      <c r="BO3742" s="6"/>
      <c r="BP3742" s="6"/>
      <c r="BQ3742" s="6"/>
      <c r="BR3742" s="6"/>
      <c r="BS3742" s="6"/>
      <c r="BT3742" s="6"/>
      <c r="BU3742" s="6"/>
      <c r="BV3742" s="6"/>
      <c r="BW3742" s="6"/>
      <c r="CJ3742" s="415"/>
      <c r="CK3742" s="415"/>
      <c r="CO3742" s="168"/>
    </row>
    <row r="3743" spans="32:93" s="162" customFormat="1" x14ac:dyDescent="0.25">
      <c r="AF3743" s="169"/>
      <c r="AG3743" s="169"/>
      <c r="AH3743" s="169"/>
      <c r="AI3743" s="169"/>
      <c r="AJ3743" s="169"/>
      <c r="AK3743" s="170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AZ3743" s="6"/>
      <c r="BA3743" s="6"/>
      <c r="BB3743" s="166"/>
      <c r="BC3743" s="166"/>
      <c r="BD3743" s="166"/>
      <c r="BE3743" s="6"/>
      <c r="BF3743" s="6"/>
      <c r="BG3743" s="6"/>
      <c r="BH3743" s="6"/>
      <c r="BI3743" s="6"/>
      <c r="BJ3743" s="166"/>
      <c r="BK3743" s="166"/>
      <c r="BL3743" s="166"/>
      <c r="BM3743" s="6"/>
      <c r="BN3743" s="6"/>
      <c r="BO3743" s="6"/>
      <c r="BP3743" s="6"/>
      <c r="BQ3743" s="6"/>
      <c r="BR3743" s="6"/>
      <c r="BS3743" s="6"/>
      <c r="BT3743" s="6"/>
      <c r="BU3743" s="6"/>
      <c r="BV3743" s="6"/>
      <c r="BW3743" s="6"/>
      <c r="CJ3743" s="415"/>
      <c r="CK3743" s="415"/>
      <c r="CO3743" s="168"/>
    </row>
    <row r="3744" spans="32:93" s="162" customFormat="1" x14ac:dyDescent="0.25">
      <c r="AF3744" s="169"/>
      <c r="AG3744" s="169"/>
      <c r="AH3744" s="169"/>
      <c r="AI3744" s="169"/>
      <c r="AJ3744" s="169"/>
      <c r="AK3744" s="170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  <c r="AZ3744" s="6"/>
      <c r="BA3744" s="6"/>
      <c r="BB3744" s="166"/>
      <c r="BC3744" s="166"/>
      <c r="BD3744" s="166"/>
      <c r="BE3744" s="6"/>
      <c r="BF3744" s="6"/>
      <c r="BG3744" s="6"/>
      <c r="BH3744" s="6"/>
      <c r="BI3744" s="6"/>
      <c r="BJ3744" s="166"/>
      <c r="BK3744" s="166"/>
      <c r="BL3744" s="166"/>
      <c r="BM3744" s="6"/>
      <c r="BN3744" s="6"/>
      <c r="BO3744" s="6"/>
      <c r="BP3744" s="6"/>
      <c r="BQ3744" s="6"/>
      <c r="BR3744" s="6"/>
      <c r="BS3744" s="6"/>
      <c r="BT3744" s="6"/>
      <c r="BU3744" s="6"/>
      <c r="BV3744" s="6"/>
      <c r="BW3744" s="6"/>
      <c r="CJ3744" s="415"/>
      <c r="CK3744" s="415"/>
      <c r="CO3744" s="168"/>
    </row>
    <row r="3745" spans="32:93" s="162" customFormat="1" x14ac:dyDescent="0.25">
      <c r="AF3745" s="169"/>
      <c r="AG3745" s="169"/>
      <c r="AH3745" s="169"/>
      <c r="AI3745" s="169"/>
      <c r="AJ3745" s="169"/>
      <c r="AK3745" s="170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AZ3745" s="6"/>
      <c r="BA3745" s="6"/>
      <c r="BB3745" s="166"/>
      <c r="BC3745" s="166"/>
      <c r="BD3745" s="166"/>
      <c r="BE3745" s="6"/>
      <c r="BF3745" s="6"/>
      <c r="BG3745" s="6"/>
      <c r="BH3745" s="6"/>
      <c r="BI3745" s="6"/>
      <c r="BJ3745" s="166"/>
      <c r="BK3745" s="166"/>
      <c r="BL3745" s="166"/>
      <c r="BM3745" s="6"/>
      <c r="BN3745" s="6"/>
      <c r="BO3745" s="6"/>
      <c r="BP3745" s="6"/>
      <c r="BQ3745" s="6"/>
      <c r="BR3745" s="6"/>
      <c r="BS3745" s="6"/>
      <c r="BT3745" s="6"/>
      <c r="BU3745" s="6"/>
      <c r="BV3745" s="6"/>
      <c r="BW3745" s="6"/>
      <c r="CJ3745" s="415"/>
      <c r="CK3745" s="415"/>
      <c r="CO3745" s="168"/>
    </row>
    <row r="3746" spans="32:93" s="162" customFormat="1" x14ac:dyDescent="0.25">
      <c r="AF3746" s="169"/>
      <c r="AG3746" s="169"/>
      <c r="AH3746" s="169"/>
      <c r="AI3746" s="169"/>
      <c r="AJ3746" s="169"/>
      <c r="AK3746" s="170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AZ3746" s="6"/>
      <c r="BA3746" s="6"/>
      <c r="BB3746" s="166"/>
      <c r="BC3746" s="166"/>
      <c r="BD3746" s="166"/>
      <c r="BE3746" s="6"/>
      <c r="BF3746" s="6"/>
      <c r="BG3746" s="6"/>
      <c r="BH3746" s="6"/>
      <c r="BI3746" s="6"/>
      <c r="BJ3746" s="166"/>
      <c r="BK3746" s="166"/>
      <c r="BL3746" s="166"/>
      <c r="BM3746" s="6"/>
      <c r="BN3746" s="6"/>
      <c r="BO3746" s="6"/>
      <c r="BP3746" s="6"/>
      <c r="BQ3746" s="6"/>
      <c r="BR3746" s="6"/>
      <c r="BS3746" s="6"/>
      <c r="BT3746" s="6"/>
      <c r="BU3746" s="6"/>
      <c r="BV3746" s="6"/>
      <c r="BW3746" s="6"/>
      <c r="CJ3746" s="415"/>
      <c r="CK3746" s="415"/>
      <c r="CO3746" s="168"/>
    </row>
    <row r="3747" spans="32:93" s="162" customFormat="1" x14ac:dyDescent="0.25">
      <c r="AF3747" s="169"/>
      <c r="AG3747" s="169"/>
      <c r="AH3747" s="169"/>
      <c r="AI3747" s="169"/>
      <c r="AJ3747" s="169"/>
      <c r="AK3747" s="170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AZ3747" s="6"/>
      <c r="BA3747" s="6"/>
      <c r="BB3747" s="166"/>
      <c r="BC3747" s="166"/>
      <c r="BD3747" s="166"/>
      <c r="BE3747" s="6"/>
      <c r="BF3747" s="6"/>
      <c r="BG3747" s="6"/>
      <c r="BH3747" s="6"/>
      <c r="BI3747" s="6"/>
      <c r="BJ3747" s="166"/>
      <c r="BK3747" s="166"/>
      <c r="BL3747" s="166"/>
      <c r="BM3747" s="6"/>
      <c r="BN3747" s="6"/>
      <c r="BO3747" s="6"/>
      <c r="BP3747" s="6"/>
      <c r="BQ3747" s="6"/>
      <c r="BR3747" s="6"/>
      <c r="BS3747" s="6"/>
      <c r="BT3747" s="6"/>
      <c r="BU3747" s="6"/>
      <c r="BV3747" s="6"/>
      <c r="BW3747" s="6"/>
      <c r="CJ3747" s="415"/>
      <c r="CK3747" s="415"/>
      <c r="CO3747" s="168"/>
    </row>
    <row r="3748" spans="32:93" s="162" customFormat="1" x14ac:dyDescent="0.25">
      <c r="AF3748" s="169"/>
      <c r="AG3748" s="169"/>
      <c r="AH3748" s="169"/>
      <c r="AI3748" s="169"/>
      <c r="AJ3748" s="169"/>
      <c r="AK3748" s="170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AZ3748" s="6"/>
      <c r="BA3748" s="6"/>
      <c r="BB3748" s="166"/>
      <c r="BC3748" s="166"/>
      <c r="BD3748" s="166"/>
      <c r="BE3748" s="6"/>
      <c r="BF3748" s="6"/>
      <c r="BG3748" s="6"/>
      <c r="BH3748" s="6"/>
      <c r="BI3748" s="6"/>
      <c r="BJ3748" s="166"/>
      <c r="BK3748" s="166"/>
      <c r="BL3748" s="166"/>
      <c r="BM3748" s="6"/>
      <c r="BN3748" s="6"/>
      <c r="BO3748" s="6"/>
      <c r="BP3748" s="6"/>
      <c r="BQ3748" s="6"/>
      <c r="BR3748" s="6"/>
      <c r="BS3748" s="6"/>
      <c r="BT3748" s="6"/>
      <c r="BU3748" s="6"/>
      <c r="BV3748" s="6"/>
      <c r="BW3748" s="6"/>
      <c r="CJ3748" s="415"/>
      <c r="CK3748" s="415"/>
      <c r="CO3748" s="168"/>
    </row>
    <row r="3749" spans="32:93" s="162" customFormat="1" x14ac:dyDescent="0.25">
      <c r="AF3749" s="169"/>
      <c r="AG3749" s="169"/>
      <c r="AH3749" s="169"/>
      <c r="AI3749" s="169"/>
      <c r="AJ3749" s="169"/>
      <c r="AK3749" s="170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AZ3749" s="6"/>
      <c r="BA3749" s="6"/>
      <c r="BB3749" s="166"/>
      <c r="BC3749" s="166"/>
      <c r="BD3749" s="166"/>
      <c r="BE3749" s="6"/>
      <c r="BF3749" s="6"/>
      <c r="BG3749" s="6"/>
      <c r="BH3749" s="6"/>
      <c r="BI3749" s="6"/>
      <c r="BJ3749" s="166"/>
      <c r="BK3749" s="166"/>
      <c r="BL3749" s="166"/>
      <c r="BM3749" s="6"/>
      <c r="BN3749" s="6"/>
      <c r="BO3749" s="6"/>
      <c r="BP3749" s="6"/>
      <c r="BQ3749" s="6"/>
      <c r="BR3749" s="6"/>
      <c r="BS3749" s="6"/>
      <c r="BT3749" s="6"/>
      <c r="BU3749" s="6"/>
      <c r="BV3749" s="6"/>
      <c r="BW3749" s="6"/>
      <c r="CJ3749" s="415"/>
      <c r="CK3749" s="415"/>
      <c r="CO3749" s="168"/>
    </row>
    <row r="3750" spans="32:93" s="162" customFormat="1" x14ac:dyDescent="0.25">
      <c r="AF3750" s="169"/>
      <c r="AG3750" s="169"/>
      <c r="AH3750" s="169"/>
      <c r="AI3750" s="169"/>
      <c r="AJ3750" s="169"/>
      <c r="AK3750" s="170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AZ3750" s="6"/>
      <c r="BA3750" s="6"/>
      <c r="BB3750" s="166"/>
      <c r="BC3750" s="166"/>
      <c r="BD3750" s="166"/>
      <c r="BE3750" s="6"/>
      <c r="BF3750" s="6"/>
      <c r="BG3750" s="6"/>
      <c r="BH3750" s="6"/>
      <c r="BI3750" s="6"/>
      <c r="BJ3750" s="166"/>
      <c r="BK3750" s="166"/>
      <c r="BL3750" s="166"/>
      <c r="BM3750" s="6"/>
      <c r="BN3750" s="6"/>
      <c r="BO3750" s="6"/>
      <c r="BP3750" s="6"/>
      <c r="BQ3750" s="6"/>
      <c r="BR3750" s="6"/>
      <c r="BS3750" s="6"/>
      <c r="BT3750" s="6"/>
      <c r="BU3750" s="6"/>
      <c r="BV3750" s="6"/>
      <c r="BW3750" s="6"/>
      <c r="CJ3750" s="415"/>
      <c r="CK3750" s="415"/>
      <c r="CO3750" s="168"/>
    </row>
    <row r="3751" spans="32:93" s="162" customFormat="1" x14ac:dyDescent="0.25">
      <c r="AF3751" s="169"/>
      <c r="AG3751" s="169"/>
      <c r="AH3751" s="169"/>
      <c r="AI3751" s="169"/>
      <c r="AJ3751" s="169"/>
      <c r="AK3751" s="170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AZ3751" s="6"/>
      <c r="BA3751" s="6"/>
      <c r="BB3751" s="166"/>
      <c r="BC3751" s="166"/>
      <c r="BD3751" s="166"/>
      <c r="BE3751" s="6"/>
      <c r="BF3751" s="6"/>
      <c r="BG3751" s="6"/>
      <c r="BH3751" s="6"/>
      <c r="BI3751" s="6"/>
      <c r="BJ3751" s="166"/>
      <c r="BK3751" s="166"/>
      <c r="BL3751" s="166"/>
      <c r="BM3751" s="6"/>
      <c r="BN3751" s="6"/>
      <c r="BO3751" s="6"/>
      <c r="BP3751" s="6"/>
      <c r="BQ3751" s="6"/>
      <c r="BR3751" s="6"/>
      <c r="BS3751" s="6"/>
      <c r="BT3751" s="6"/>
      <c r="BU3751" s="6"/>
      <c r="BV3751" s="6"/>
      <c r="BW3751" s="6"/>
      <c r="CJ3751" s="415"/>
      <c r="CK3751" s="415"/>
      <c r="CO3751" s="168"/>
    </row>
    <row r="3752" spans="32:93" s="162" customFormat="1" x14ac:dyDescent="0.25">
      <c r="AF3752" s="169"/>
      <c r="AG3752" s="169"/>
      <c r="AH3752" s="169"/>
      <c r="AI3752" s="169"/>
      <c r="AJ3752" s="169"/>
      <c r="AK3752" s="170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6"/>
      <c r="BA3752" s="6"/>
      <c r="BB3752" s="166"/>
      <c r="BC3752" s="166"/>
      <c r="BD3752" s="166"/>
      <c r="BE3752" s="6"/>
      <c r="BF3752" s="6"/>
      <c r="BG3752" s="6"/>
      <c r="BH3752" s="6"/>
      <c r="BI3752" s="6"/>
      <c r="BJ3752" s="166"/>
      <c r="BK3752" s="166"/>
      <c r="BL3752" s="166"/>
      <c r="BM3752" s="6"/>
      <c r="BN3752" s="6"/>
      <c r="BO3752" s="6"/>
      <c r="BP3752" s="6"/>
      <c r="BQ3752" s="6"/>
      <c r="BR3752" s="6"/>
      <c r="BS3752" s="6"/>
      <c r="BT3752" s="6"/>
      <c r="BU3752" s="6"/>
      <c r="BV3752" s="6"/>
      <c r="BW3752" s="6"/>
      <c r="CJ3752" s="415"/>
      <c r="CK3752" s="415"/>
      <c r="CO3752" s="168"/>
    </row>
    <row r="3753" spans="32:93" s="162" customFormat="1" x14ac:dyDescent="0.25">
      <c r="AF3753" s="169"/>
      <c r="AG3753" s="169"/>
      <c r="AH3753" s="169"/>
      <c r="AI3753" s="169"/>
      <c r="AJ3753" s="169"/>
      <c r="AK3753" s="170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AZ3753" s="6"/>
      <c r="BA3753" s="6"/>
      <c r="BB3753" s="166"/>
      <c r="BC3753" s="166"/>
      <c r="BD3753" s="166"/>
      <c r="BE3753" s="6"/>
      <c r="BF3753" s="6"/>
      <c r="BG3753" s="6"/>
      <c r="BH3753" s="6"/>
      <c r="BI3753" s="6"/>
      <c r="BJ3753" s="166"/>
      <c r="BK3753" s="166"/>
      <c r="BL3753" s="166"/>
      <c r="BM3753" s="6"/>
      <c r="BN3753" s="6"/>
      <c r="BO3753" s="6"/>
      <c r="BP3753" s="6"/>
      <c r="BQ3753" s="6"/>
      <c r="BR3753" s="6"/>
      <c r="BS3753" s="6"/>
      <c r="BT3753" s="6"/>
      <c r="BU3753" s="6"/>
      <c r="BV3753" s="6"/>
      <c r="BW3753" s="6"/>
      <c r="CJ3753" s="415"/>
      <c r="CK3753" s="415"/>
      <c r="CO3753" s="168"/>
    </row>
    <row r="3754" spans="32:93" s="162" customFormat="1" x14ac:dyDescent="0.25">
      <c r="AF3754" s="169"/>
      <c r="AG3754" s="169"/>
      <c r="AH3754" s="169"/>
      <c r="AI3754" s="169"/>
      <c r="AJ3754" s="169"/>
      <c r="AK3754" s="170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  <c r="AZ3754" s="6"/>
      <c r="BA3754" s="6"/>
      <c r="BB3754" s="166"/>
      <c r="BC3754" s="166"/>
      <c r="BD3754" s="166"/>
      <c r="BE3754" s="6"/>
      <c r="BF3754" s="6"/>
      <c r="BG3754" s="6"/>
      <c r="BH3754" s="6"/>
      <c r="BI3754" s="6"/>
      <c r="BJ3754" s="166"/>
      <c r="BK3754" s="166"/>
      <c r="BL3754" s="166"/>
      <c r="BM3754" s="6"/>
      <c r="BN3754" s="6"/>
      <c r="BO3754" s="6"/>
      <c r="BP3754" s="6"/>
      <c r="BQ3754" s="6"/>
      <c r="BR3754" s="6"/>
      <c r="BS3754" s="6"/>
      <c r="BT3754" s="6"/>
      <c r="BU3754" s="6"/>
      <c r="BV3754" s="6"/>
      <c r="BW3754" s="6"/>
      <c r="CJ3754" s="415"/>
      <c r="CK3754" s="415"/>
      <c r="CO3754" s="168"/>
    </row>
    <row r="3755" spans="32:93" s="162" customFormat="1" x14ac:dyDescent="0.25">
      <c r="AF3755" s="169"/>
      <c r="AG3755" s="169"/>
      <c r="AH3755" s="169"/>
      <c r="AI3755" s="169"/>
      <c r="AJ3755" s="169"/>
      <c r="AK3755" s="170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AZ3755" s="6"/>
      <c r="BA3755" s="6"/>
      <c r="BB3755" s="166"/>
      <c r="BC3755" s="166"/>
      <c r="BD3755" s="166"/>
      <c r="BE3755" s="6"/>
      <c r="BF3755" s="6"/>
      <c r="BG3755" s="6"/>
      <c r="BH3755" s="6"/>
      <c r="BI3755" s="6"/>
      <c r="BJ3755" s="166"/>
      <c r="BK3755" s="166"/>
      <c r="BL3755" s="166"/>
      <c r="BM3755" s="6"/>
      <c r="BN3755" s="6"/>
      <c r="BO3755" s="6"/>
      <c r="BP3755" s="6"/>
      <c r="BQ3755" s="6"/>
      <c r="BR3755" s="6"/>
      <c r="BS3755" s="6"/>
      <c r="BT3755" s="6"/>
      <c r="BU3755" s="6"/>
      <c r="BV3755" s="6"/>
      <c r="BW3755" s="6"/>
      <c r="CJ3755" s="415"/>
      <c r="CK3755" s="415"/>
      <c r="CO3755" s="168"/>
    </row>
    <row r="3756" spans="32:93" s="162" customFormat="1" x14ac:dyDescent="0.25">
      <c r="AF3756" s="169"/>
      <c r="AG3756" s="169"/>
      <c r="AH3756" s="169"/>
      <c r="AI3756" s="169"/>
      <c r="AJ3756" s="169"/>
      <c r="AK3756" s="170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AZ3756" s="6"/>
      <c r="BA3756" s="6"/>
      <c r="BB3756" s="166"/>
      <c r="BC3756" s="166"/>
      <c r="BD3756" s="166"/>
      <c r="BE3756" s="6"/>
      <c r="BF3756" s="6"/>
      <c r="BG3756" s="6"/>
      <c r="BH3756" s="6"/>
      <c r="BI3756" s="6"/>
      <c r="BJ3756" s="166"/>
      <c r="BK3756" s="166"/>
      <c r="BL3756" s="166"/>
      <c r="BM3756" s="6"/>
      <c r="BN3756" s="6"/>
      <c r="BO3756" s="6"/>
      <c r="BP3756" s="6"/>
      <c r="BQ3756" s="6"/>
      <c r="BR3756" s="6"/>
      <c r="BS3756" s="6"/>
      <c r="BT3756" s="6"/>
      <c r="BU3756" s="6"/>
      <c r="BV3756" s="6"/>
      <c r="BW3756" s="6"/>
      <c r="CJ3756" s="415"/>
      <c r="CK3756" s="415"/>
      <c r="CO3756" s="168"/>
    </row>
    <row r="3757" spans="32:93" s="162" customFormat="1" x14ac:dyDescent="0.25">
      <c r="AF3757" s="169"/>
      <c r="AG3757" s="169"/>
      <c r="AH3757" s="169"/>
      <c r="AI3757" s="169"/>
      <c r="AJ3757" s="169"/>
      <c r="AK3757" s="170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  <c r="AZ3757" s="6"/>
      <c r="BA3757" s="6"/>
      <c r="BB3757" s="166"/>
      <c r="BC3757" s="166"/>
      <c r="BD3757" s="166"/>
      <c r="BE3757" s="6"/>
      <c r="BF3757" s="6"/>
      <c r="BG3757" s="6"/>
      <c r="BH3757" s="6"/>
      <c r="BI3757" s="6"/>
      <c r="BJ3757" s="166"/>
      <c r="BK3757" s="166"/>
      <c r="BL3757" s="166"/>
      <c r="BM3757" s="6"/>
      <c r="BN3757" s="6"/>
      <c r="BO3757" s="6"/>
      <c r="BP3757" s="6"/>
      <c r="BQ3757" s="6"/>
      <c r="BR3757" s="6"/>
      <c r="BS3757" s="6"/>
      <c r="BT3757" s="6"/>
      <c r="BU3757" s="6"/>
      <c r="BV3757" s="6"/>
      <c r="BW3757" s="6"/>
      <c r="CJ3757" s="415"/>
      <c r="CK3757" s="415"/>
      <c r="CO3757" s="168"/>
    </row>
    <row r="3758" spans="32:93" s="162" customFormat="1" x14ac:dyDescent="0.25">
      <c r="AF3758" s="169"/>
      <c r="AG3758" s="169"/>
      <c r="AH3758" s="169"/>
      <c r="AI3758" s="169"/>
      <c r="AJ3758" s="169"/>
      <c r="AK3758" s="170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AZ3758" s="6"/>
      <c r="BA3758" s="6"/>
      <c r="BB3758" s="166"/>
      <c r="BC3758" s="166"/>
      <c r="BD3758" s="166"/>
      <c r="BE3758" s="6"/>
      <c r="BF3758" s="6"/>
      <c r="BG3758" s="6"/>
      <c r="BH3758" s="6"/>
      <c r="BI3758" s="6"/>
      <c r="BJ3758" s="166"/>
      <c r="BK3758" s="166"/>
      <c r="BL3758" s="166"/>
      <c r="BM3758" s="6"/>
      <c r="BN3758" s="6"/>
      <c r="BO3758" s="6"/>
      <c r="BP3758" s="6"/>
      <c r="BQ3758" s="6"/>
      <c r="BR3758" s="6"/>
      <c r="BS3758" s="6"/>
      <c r="BT3758" s="6"/>
      <c r="BU3758" s="6"/>
      <c r="BV3758" s="6"/>
      <c r="BW3758" s="6"/>
      <c r="CJ3758" s="415"/>
      <c r="CK3758" s="415"/>
      <c r="CO3758" s="168"/>
    </row>
    <row r="3759" spans="32:93" s="162" customFormat="1" x14ac:dyDescent="0.25">
      <c r="AF3759" s="169"/>
      <c r="AG3759" s="169"/>
      <c r="AH3759" s="169"/>
      <c r="AI3759" s="169"/>
      <c r="AJ3759" s="169"/>
      <c r="AK3759" s="170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AZ3759" s="6"/>
      <c r="BA3759" s="6"/>
      <c r="BB3759" s="166"/>
      <c r="BC3759" s="166"/>
      <c r="BD3759" s="166"/>
      <c r="BE3759" s="6"/>
      <c r="BF3759" s="6"/>
      <c r="BG3759" s="6"/>
      <c r="BH3759" s="6"/>
      <c r="BI3759" s="6"/>
      <c r="BJ3759" s="166"/>
      <c r="BK3759" s="166"/>
      <c r="BL3759" s="166"/>
      <c r="BM3759" s="6"/>
      <c r="BN3759" s="6"/>
      <c r="BO3759" s="6"/>
      <c r="BP3759" s="6"/>
      <c r="BQ3759" s="6"/>
      <c r="BR3759" s="6"/>
      <c r="BS3759" s="6"/>
      <c r="BT3759" s="6"/>
      <c r="BU3759" s="6"/>
      <c r="BV3759" s="6"/>
      <c r="BW3759" s="6"/>
      <c r="CJ3759" s="415"/>
      <c r="CK3759" s="415"/>
      <c r="CO3759" s="168"/>
    </row>
    <row r="3760" spans="32:93" s="162" customFormat="1" x14ac:dyDescent="0.25">
      <c r="AF3760" s="169"/>
      <c r="AG3760" s="169"/>
      <c r="AH3760" s="169"/>
      <c r="AI3760" s="169"/>
      <c r="AJ3760" s="169"/>
      <c r="AK3760" s="170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  <c r="AZ3760" s="6"/>
      <c r="BA3760" s="6"/>
      <c r="BB3760" s="166"/>
      <c r="BC3760" s="166"/>
      <c r="BD3760" s="166"/>
      <c r="BE3760" s="6"/>
      <c r="BF3760" s="6"/>
      <c r="BG3760" s="6"/>
      <c r="BH3760" s="6"/>
      <c r="BI3760" s="6"/>
      <c r="BJ3760" s="166"/>
      <c r="BK3760" s="166"/>
      <c r="BL3760" s="166"/>
      <c r="BM3760" s="6"/>
      <c r="BN3760" s="6"/>
      <c r="BO3760" s="6"/>
      <c r="BP3760" s="6"/>
      <c r="BQ3760" s="6"/>
      <c r="BR3760" s="6"/>
      <c r="BS3760" s="6"/>
      <c r="BT3760" s="6"/>
      <c r="BU3760" s="6"/>
      <c r="BV3760" s="6"/>
      <c r="BW3760" s="6"/>
      <c r="CJ3760" s="415"/>
      <c r="CK3760" s="415"/>
      <c r="CO3760" s="168"/>
    </row>
    <row r="3761" spans="32:93" s="162" customFormat="1" x14ac:dyDescent="0.25">
      <c r="AF3761" s="169"/>
      <c r="AG3761" s="169"/>
      <c r="AH3761" s="169"/>
      <c r="AI3761" s="169"/>
      <c r="AJ3761" s="169"/>
      <c r="AK3761" s="170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AZ3761" s="6"/>
      <c r="BA3761" s="6"/>
      <c r="BB3761" s="166"/>
      <c r="BC3761" s="166"/>
      <c r="BD3761" s="166"/>
      <c r="BE3761" s="6"/>
      <c r="BF3761" s="6"/>
      <c r="BG3761" s="6"/>
      <c r="BH3761" s="6"/>
      <c r="BI3761" s="6"/>
      <c r="BJ3761" s="166"/>
      <c r="BK3761" s="166"/>
      <c r="BL3761" s="166"/>
      <c r="BM3761" s="6"/>
      <c r="BN3761" s="6"/>
      <c r="BO3761" s="6"/>
      <c r="BP3761" s="6"/>
      <c r="BQ3761" s="6"/>
      <c r="BR3761" s="6"/>
      <c r="BS3761" s="6"/>
      <c r="BT3761" s="6"/>
      <c r="BU3761" s="6"/>
      <c r="BV3761" s="6"/>
      <c r="BW3761" s="6"/>
      <c r="CJ3761" s="415"/>
      <c r="CK3761" s="415"/>
      <c r="CO3761" s="168"/>
    </row>
    <row r="3762" spans="32:93" s="162" customFormat="1" x14ac:dyDescent="0.25">
      <c r="AF3762" s="169"/>
      <c r="AG3762" s="169"/>
      <c r="AH3762" s="169"/>
      <c r="AI3762" s="169"/>
      <c r="AJ3762" s="169"/>
      <c r="AK3762" s="170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AZ3762" s="6"/>
      <c r="BA3762" s="6"/>
      <c r="BB3762" s="166"/>
      <c r="BC3762" s="166"/>
      <c r="BD3762" s="166"/>
      <c r="BE3762" s="6"/>
      <c r="BF3762" s="6"/>
      <c r="BG3762" s="6"/>
      <c r="BH3762" s="6"/>
      <c r="BI3762" s="6"/>
      <c r="BJ3762" s="166"/>
      <c r="BK3762" s="166"/>
      <c r="BL3762" s="166"/>
      <c r="BM3762" s="6"/>
      <c r="BN3762" s="6"/>
      <c r="BO3762" s="6"/>
      <c r="BP3762" s="6"/>
      <c r="BQ3762" s="6"/>
      <c r="BR3762" s="6"/>
      <c r="BS3762" s="6"/>
      <c r="BT3762" s="6"/>
      <c r="BU3762" s="6"/>
      <c r="BV3762" s="6"/>
      <c r="BW3762" s="6"/>
      <c r="CJ3762" s="415"/>
      <c r="CK3762" s="415"/>
      <c r="CO3762" s="168"/>
    </row>
    <row r="3763" spans="32:93" s="162" customFormat="1" x14ac:dyDescent="0.25">
      <c r="AF3763" s="169"/>
      <c r="AG3763" s="169"/>
      <c r="AH3763" s="169"/>
      <c r="AI3763" s="169"/>
      <c r="AJ3763" s="169"/>
      <c r="AK3763" s="170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  <c r="AZ3763" s="6"/>
      <c r="BA3763" s="6"/>
      <c r="BB3763" s="166"/>
      <c r="BC3763" s="166"/>
      <c r="BD3763" s="166"/>
      <c r="BE3763" s="6"/>
      <c r="BF3763" s="6"/>
      <c r="BG3763" s="6"/>
      <c r="BH3763" s="6"/>
      <c r="BI3763" s="6"/>
      <c r="BJ3763" s="166"/>
      <c r="BK3763" s="166"/>
      <c r="BL3763" s="166"/>
      <c r="BM3763" s="6"/>
      <c r="BN3763" s="6"/>
      <c r="BO3763" s="6"/>
      <c r="BP3763" s="6"/>
      <c r="BQ3763" s="6"/>
      <c r="BR3763" s="6"/>
      <c r="BS3763" s="6"/>
      <c r="BT3763" s="6"/>
      <c r="BU3763" s="6"/>
      <c r="BV3763" s="6"/>
      <c r="BW3763" s="6"/>
      <c r="CJ3763" s="415"/>
      <c r="CK3763" s="415"/>
      <c r="CO3763" s="168"/>
    </row>
    <row r="3764" spans="32:93" s="162" customFormat="1" x14ac:dyDescent="0.25">
      <c r="AF3764" s="169"/>
      <c r="AG3764" s="169"/>
      <c r="AH3764" s="169"/>
      <c r="AI3764" s="169"/>
      <c r="AJ3764" s="169"/>
      <c r="AK3764" s="170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AZ3764" s="6"/>
      <c r="BA3764" s="6"/>
      <c r="BB3764" s="166"/>
      <c r="BC3764" s="166"/>
      <c r="BD3764" s="166"/>
      <c r="BE3764" s="6"/>
      <c r="BF3764" s="6"/>
      <c r="BG3764" s="6"/>
      <c r="BH3764" s="6"/>
      <c r="BI3764" s="6"/>
      <c r="BJ3764" s="166"/>
      <c r="BK3764" s="166"/>
      <c r="BL3764" s="166"/>
      <c r="BM3764" s="6"/>
      <c r="BN3764" s="6"/>
      <c r="BO3764" s="6"/>
      <c r="BP3764" s="6"/>
      <c r="BQ3764" s="6"/>
      <c r="BR3764" s="6"/>
      <c r="BS3764" s="6"/>
      <c r="BT3764" s="6"/>
      <c r="BU3764" s="6"/>
      <c r="BV3764" s="6"/>
      <c r="BW3764" s="6"/>
      <c r="CJ3764" s="415"/>
      <c r="CK3764" s="415"/>
      <c r="CO3764" s="168"/>
    </row>
    <row r="3765" spans="32:93" s="162" customFormat="1" x14ac:dyDescent="0.25">
      <c r="AF3765" s="169"/>
      <c r="AG3765" s="169"/>
      <c r="AH3765" s="169"/>
      <c r="AI3765" s="169"/>
      <c r="AJ3765" s="169"/>
      <c r="AK3765" s="170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AZ3765" s="6"/>
      <c r="BA3765" s="6"/>
      <c r="BB3765" s="166"/>
      <c r="BC3765" s="166"/>
      <c r="BD3765" s="166"/>
      <c r="BE3765" s="6"/>
      <c r="BF3765" s="6"/>
      <c r="BG3765" s="6"/>
      <c r="BH3765" s="6"/>
      <c r="BI3765" s="6"/>
      <c r="BJ3765" s="166"/>
      <c r="BK3765" s="166"/>
      <c r="BL3765" s="166"/>
      <c r="BM3765" s="6"/>
      <c r="BN3765" s="6"/>
      <c r="BO3765" s="6"/>
      <c r="BP3765" s="6"/>
      <c r="BQ3765" s="6"/>
      <c r="BR3765" s="6"/>
      <c r="BS3765" s="6"/>
      <c r="BT3765" s="6"/>
      <c r="BU3765" s="6"/>
      <c r="BV3765" s="6"/>
      <c r="BW3765" s="6"/>
      <c r="CJ3765" s="415"/>
      <c r="CK3765" s="415"/>
      <c r="CO3765" s="168"/>
    </row>
    <row r="3766" spans="32:93" s="162" customFormat="1" x14ac:dyDescent="0.25">
      <c r="AF3766" s="169"/>
      <c r="AG3766" s="169"/>
      <c r="AH3766" s="169"/>
      <c r="AI3766" s="169"/>
      <c r="AJ3766" s="169"/>
      <c r="AK3766" s="170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AZ3766" s="6"/>
      <c r="BA3766" s="6"/>
      <c r="BB3766" s="166"/>
      <c r="BC3766" s="166"/>
      <c r="BD3766" s="166"/>
      <c r="BE3766" s="6"/>
      <c r="BF3766" s="6"/>
      <c r="BG3766" s="6"/>
      <c r="BH3766" s="6"/>
      <c r="BI3766" s="6"/>
      <c r="BJ3766" s="166"/>
      <c r="BK3766" s="166"/>
      <c r="BL3766" s="166"/>
      <c r="BM3766" s="6"/>
      <c r="BN3766" s="6"/>
      <c r="BO3766" s="6"/>
      <c r="BP3766" s="6"/>
      <c r="BQ3766" s="6"/>
      <c r="BR3766" s="6"/>
      <c r="BS3766" s="6"/>
      <c r="BT3766" s="6"/>
      <c r="BU3766" s="6"/>
      <c r="BV3766" s="6"/>
      <c r="BW3766" s="6"/>
      <c r="CJ3766" s="415"/>
      <c r="CK3766" s="415"/>
      <c r="CO3766" s="168"/>
    </row>
    <row r="3767" spans="32:93" s="162" customFormat="1" x14ac:dyDescent="0.25">
      <c r="AF3767" s="169"/>
      <c r="AG3767" s="169"/>
      <c r="AH3767" s="169"/>
      <c r="AI3767" s="169"/>
      <c r="AJ3767" s="169"/>
      <c r="AK3767" s="170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6"/>
      <c r="BA3767" s="6"/>
      <c r="BB3767" s="166"/>
      <c r="BC3767" s="166"/>
      <c r="BD3767" s="166"/>
      <c r="BE3767" s="6"/>
      <c r="BF3767" s="6"/>
      <c r="BG3767" s="6"/>
      <c r="BH3767" s="6"/>
      <c r="BI3767" s="6"/>
      <c r="BJ3767" s="166"/>
      <c r="BK3767" s="166"/>
      <c r="BL3767" s="166"/>
      <c r="BM3767" s="6"/>
      <c r="BN3767" s="6"/>
      <c r="BO3767" s="6"/>
      <c r="BP3767" s="6"/>
      <c r="BQ3767" s="6"/>
      <c r="BR3767" s="6"/>
      <c r="BS3767" s="6"/>
      <c r="BT3767" s="6"/>
      <c r="BU3767" s="6"/>
      <c r="BV3767" s="6"/>
      <c r="BW3767" s="6"/>
      <c r="CJ3767" s="415"/>
      <c r="CK3767" s="415"/>
      <c r="CO3767" s="168"/>
    </row>
    <row r="3768" spans="32:93" s="162" customFormat="1" x14ac:dyDescent="0.25">
      <c r="AF3768" s="169"/>
      <c r="AG3768" s="169"/>
      <c r="AH3768" s="169"/>
      <c r="AI3768" s="169"/>
      <c r="AJ3768" s="169"/>
      <c r="AK3768" s="170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6"/>
      <c r="BA3768" s="6"/>
      <c r="BB3768" s="166"/>
      <c r="BC3768" s="166"/>
      <c r="BD3768" s="166"/>
      <c r="BE3768" s="6"/>
      <c r="BF3768" s="6"/>
      <c r="BG3768" s="6"/>
      <c r="BH3768" s="6"/>
      <c r="BI3768" s="6"/>
      <c r="BJ3768" s="166"/>
      <c r="BK3768" s="166"/>
      <c r="BL3768" s="166"/>
      <c r="BM3768" s="6"/>
      <c r="BN3768" s="6"/>
      <c r="BO3768" s="6"/>
      <c r="BP3768" s="6"/>
      <c r="BQ3768" s="6"/>
      <c r="BR3768" s="6"/>
      <c r="BS3768" s="6"/>
      <c r="BT3768" s="6"/>
      <c r="BU3768" s="6"/>
      <c r="BV3768" s="6"/>
      <c r="BW3768" s="6"/>
      <c r="CJ3768" s="415"/>
      <c r="CK3768" s="415"/>
      <c r="CO3768" s="168"/>
    </row>
    <row r="3769" spans="32:93" s="162" customFormat="1" x14ac:dyDescent="0.25">
      <c r="AF3769" s="169"/>
      <c r="AG3769" s="169"/>
      <c r="AH3769" s="169"/>
      <c r="AI3769" s="169"/>
      <c r="AJ3769" s="169"/>
      <c r="AK3769" s="170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  <c r="AZ3769" s="6"/>
      <c r="BA3769" s="6"/>
      <c r="BB3769" s="166"/>
      <c r="BC3769" s="166"/>
      <c r="BD3769" s="166"/>
      <c r="BE3769" s="6"/>
      <c r="BF3769" s="6"/>
      <c r="BG3769" s="6"/>
      <c r="BH3769" s="6"/>
      <c r="BI3769" s="6"/>
      <c r="BJ3769" s="166"/>
      <c r="BK3769" s="166"/>
      <c r="BL3769" s="166"/>
      <c r="BM3769" s="6"/>
      <c r="BN3769" s="6"/>
      <c r="BO3769" s="6"/>
      <c r="BP3769" s="6"/>
      <c r="BQ3769" s="6"/>
      <c r="BR3769" s="6"/>
      <c r="BS3769" s="6"/>
      <c r="BT3769" s="6"/>
      <c r="BU3769" s="6"/>
      <c r="BV3769" s="6"/>
      <c r="BW3769" s="6"/>
      <c r="CJ3769" s="415"/>
      <c r="CK3769" s="415"/>
      <c r="CO3769" s="168"/>
    </row>
    <row r="3770" spans="32:93" s="162" customFormat="1" x14ac:dyDescent="0.25">
      <c r="AF3770" s="169"/>
      <c r="AG3770" s="169"/>
      <c r="AH3770" s="169"/>
      <c r="AI3770" s="169"/>
      <c r="AJ3770" s="169"/>
      <c r="AK3770" s="170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AZ3770" s="6"/>
      <c r="BA3770" s="6"/>
      <c r="BB3770" s="166"/>
      <c r="BC3770" s="166"/>
      <c r="BD3770" s="166"/>
      <c r="BE3770" s="6"/>
      <c r="BF3770" s="6"/>
      <c r="BG3770" s="6"/>
      <c r="BH3770" s="6"/>
      <c r="BI3770" s="6"/>
      <c r="BJ3770" s="166"/>
      <c r="BK3770" s="166"/>
      <c r="BL3770" s="166"/>
      <c r="BM3770" s="6"/>
      <c r="BN3770" s="6"/>
      <c r="BO3770" s="6"/>
      <c r="BP3770" s="6"/>
      <c r="BQ3770" s="6"/>
      <c r="BR3770" s="6"/>
      <c r="BS3770" s="6"/>
      <c r="BT3770" s="6"/>
      <c r="BU3770" s="6"/>
      <c r="BV3770" s="6"/>
      <c r="BW3770" s="6"/>
      <c r="CJ3770" s="415"/>
      <c r="CK3770" s="415"/>
      <c r="CO3770" s="168"/>
    </row>
    <row r="3771" spans="32:93" s="162" customFormat="1" x14ac:dyDescent="0.25">
      <c r="AF3771" s="169"/>
      <c r="AG3771" s="169"/>
      <c r="AH3771" s="169"/>
      <c r="AI3771" s="169"/>
      <c r="AJ3771" s="169"/>
      <c r="AK3771" s="170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AZ3771" s="6"/>
      <c r="BA3771" s="6"/>
      <c r="BB3771" s="166"/>
      <c r="BC3771" s="166"/>
      <c r="BD3771" s="166"/>
      <c r="BE3771" s="6"/>
      <c r="BF3771" s="6"/>
      <c r="BG3771" s="6"/>
      <c r="BH3771" s="6"/>
      <c r="BI3771" s="6"/>
      <c r="BJ3771" s="166"/>
      <c r="BK3771" s="166"/>
      <c r="BL3771" s="166"/>
      <c r="BM3771" s="6"/>
      <c r="BN3771" s="6"/>
      <c r="BO3771" s="6"/>
      <c r="BP3771" s="6"/>
      <c r="BQ3771" s="6"/>
      <c r="BR3771" s="6"/>
      <c r="BS3771" s="6"/>
      <c r="BT3771" s="6"/>
      <c r="BU3771" s="6"/>
      <c r="BV3771" s="6"/>
      <c r="BW3771" s="6"/>
      <c r="CJ3771" s="415"/>
      <c r="CK3771" s="415"/>
      <c r="CO3771" s="168"/>
    </row>
    <row r="3772" spans="32:93" s="162" customFormat="1" x14ac:dyDescent="0.25">
      <c r="AF3772" s="169"/>
      <c r="AG3772" s="169"/>
      <c r="AH3772" s="169"/>
      <c r="AI3772" s="169"/>
      <c r="AJ3772" s="169"/>
      <c r="AK3772" s="170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  <c r="AZ3772" s="6"/>
      <c r="BA3772" s="6"/>
      <c r="BB3772" s="166"/>
      <c r="BC3772" s="166"/>
      <c r="BD3772" s="166"/>
      <c r="BE3772" s="6"/>
      <c r="BF3772" s="6"/>
      <c r="BG3772" s="6"/>
      <c r="BH3772" s="6"/>
      <c r="BI3772" s="6"/>
      <c r="BJ3772" s="166"/>
      <c r="BK3772" s="166"/>
      <c r="BL3772" s="166"/>
      <c r="BM3772" s="6"/>
      <c r="BN3772" s="6"/>
      <c r="BO3772" s="6"/>
      <c r="BP3772" s="6"/>
      <c r="BQ3772" s="6"/>
      <c r="BR3772" s="6"/>
      <c r="BS3772" s="6"/>
      <c r="BT3772" s="6"/>
      <c r="BU3772" s="6"/>
      <c r="BV3772" s="6"/>
      <c r="BW3772" s="6"/>
      <c r="CJ3772" s="415"/>
      <c r="CK3772" s="415"/>
      <c r="CO3772" s="168"/>
    </row>
    <row r="3773" spans="32:93" s="162" customFormat="1" x14ac:dyDescent="0.25">
      <c r="AF3773" s="169"/>
      <c r="AG3773" s="169"/>
      <c r="AH3773" s="169"/>
      <c r="AI3773" s="169"/>
      <c r="AJ3773" s="169"/>
      <c r="AK3773" s="170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AZ3773" s="6"/>
      <c r="BA3773" s="6"/>
      <c r="BB3773" s="166"/>
      <c r="BC3773" s="166"/>
      <c r="BD3773" s="166"/>
      <c r="BE3773" s="6"/>
      <c r="BF3773" s="6"/>
      <c r="BG3773" s="6"/>
      <c r="BH3773" s="6"/>
      <c r="BI3773" s="6"/>
      <c r="BJ3773" s="166"/>
      <c r="BK3773" s="166"/>
      <c r="BL3773" s="166"/>
      <c r="BM3773" s="6"/>
      <c r="BN3773" s="6"/>
      <c r="BO3773" s="6"/>
      <c r="BP3773" s="6"/>
      <c r="BQ3773" s="6"/>
      <c r="BR3773" s="6"/>
      <c r="BS3773" s="6"/>
      <c r="BT3773" s="6"/>
      <c r="BU3773" s="6"/>
      <c r="BV3773" s="6"/>
      <c r="BW3773" s="6"/>
      <c r="CJ3773" s="415"/>
      <c r="CK3773" s="415"/>
      <c r="CO3773" s="168"/>
    </row>
    <row r="3774" spans="32:93" s="162" customFormat="1" x14ac:dyDescent="0.25">
      <c r="AF3774" s="169"/>
      <c r="AG3774" s="169"/>
      <c r="AH3774" s="169"/>
      <c r="AI3774" s="169"/>
      <c r="AJ3774" s="169"/>
      <c r="AK3774" s="170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AZ3774" s="6"/>
      <c r="BA3774" s="6"/>
      <c r="BB3774" s="166"/>
      <c r="BC3774" s="166"/>
      <c r="BD3774" s="166"/>
      <c r="BE3774" s="6"/>
      <c r="BF3774" s="6"/>
      <c r="BG3774" s="6"/>
      <c r="BH3774" s="6"/>
      <c r="BI3774" s="6"/>
      <c r="BJ3774" s="166"/>
      <c r="BK3774" s="166"/>
      <c r="BL3774" s="166"/>
      <c r="BM3774" s="6"/>
      <c r="BN3774" s="6"/>
      <c r="BO3774" s="6"/>
      <c r="BP3774" s="6"/>
      <c r="BQ3774" s="6"/>
      <c r="BR3774" s="6"/>
      <c r="BS3774" s="6"/>
      <c r="BT3774" s="6"/>
      <c r="BU3774" s="6"/>
      <c r="BV3774" s="6"/>
      <c r="BW3774" s="6"/>
      <c r="CJ3774" s="415"/>
      <c r="CK3774" s="415"/>
      <c r="CO3774" s="168"/>
    </row>
    <row r="3775" spans="32:93" s="162" customFormat="1" x14ac:dyDescent="0.25">
      <c r="AF3775" s="169"/>
      <c r="AG3775" s="169"/>
      <c r="AH3775" s="169"/>
      <c r="AI3775" s="169"/>
      <c r="AJ3775" s="169"/>
      <c r="AK3775" s="170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  <c r="AZ3775" s="6"/>
      <c r="BA3775" s="6"/>
      <c r="BB3775" s="166"/>
      <c r="BC3775" s="166"/>
      <c r="BD3775" s="166"/>
      <c r="BE3775" s="6"/>
      <c r="BF3775" s="6"/>
      <c r="BG3775" s="6"/>
      <c r="BH3775" s="6"/>
      <c r="BI3775" s="6"/>
      <c r="BJ3775" s="166"/>
      <c r="BK3775" s="166"/>
      <c r="BL3775" s="166"/>
      <c r="BM3775" s="6"/>
      <c r="BN3775" s="6"/>
      <c r="BO3775" s="6"/>
      <c r="BP3775" s="6"/>
      <c r="BQ3775" s="6"/>
      <c r="BR3775" s="6"/>
      <c r="BS3775" s="6"/>
      <c r="BT3775" s="6"/>
      <c r="BU3775" s="6"/>
      <c r="BV3775" s="6"/>
      <c r="BW3775" s="6"/>
      <c r="CJ3775" s="415"/>
      <c r="CK3775" s="415"/>
      <c r="CO3775" s="168"/>
    </row>
    <row r="3776" spans="32:93" s="162" customFormat="1" x14ac:dyDescent="0.25">
      <c r="AF3776" s="169"/>
      <c r="AG3776" s="169"/>
      <c r="AH3776" s="169"/>
      <c r="AI3776" s="169"/>
      <c r="AJ3776" s="169"/>
      <c r="AK3776" s="170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AZ3776" s="6"/>
      <c r="BA3776" s="6"/>
      <c r="BB3776" s="166"/>
      <c r="BC3776" s="166"/>
      <c r="BD3776" s="166"/>
      <c r="BE3776" s="6"/>
      <c r="BF3776" s="6"/>
      <c r="BG3776" s="6"/>
      <c r="BH3776" s="6"/>
      <c r="BI3776" s="6"/>
      <c r="BJ3776" s="166"/>
      <c r="BK3776" s="166"/>
      <c r="BL3776" s="166"/>
      <c r="BM3776" s="6"/>
      <c r="BN3776" s="6"/>
      <c r="BO3776" s="6"/>
      <c r="BP3776" s="6"/>
      <c r="BQ3776" s="6"/>
      <c r="BR3776" s="6"/>
      <c r="BS3776" s="6"/>
      <c r="BT3776" s="6"/>
      <c r="BU3776" s="6"/>
      <c r="BV3776" s="6"/>
      <c r="BW3776" s="6"/>
      <c r="CJ3776" s="415"/>
      <c r="CK3776" s="415"/>
      <c r="CO3776" s="168"/>
    </row>
    <row r="3777" spans="32:93" s="162" customFormat="1" x14ac:dyDescent="0.25">
      <c r="AF3777" s="169"/>
      <c r="AG3777" s="169"/>
      <c r="AH3777" s="169"/>
      <c r="AI3777" s="169"/>
      <c r="AJ3777" s="169"/>
      <c r="AK3777" s="170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AZ3777" s="6"/>
      <c r="BA3777" s="6"/>
      <c r="BB3777" s="166"/>
      <c r="BC3777" s="166"/>
      <c r="BD3777" s="166"/>
      <c r="BE3777" s="6"/>
      <c r="BF3777" s="6"/>
      <c r="BG3777" s="6"/>
      <c r="BH3777" s="6"/>
      <c r="BI3777" s="6"/>
      <c r="BJ3777" s="166"/>
      <c r="BK3777" s="166"/>
      <c r="BL3777" s="166"/>
      <c r="BM3777" s="6"/>
      <c r="BN3777" s="6"/>
      <c r="BO3777" s="6"/>
      <c r="BP3777" s="6"/>
      <c r="BQ3777" s="6"/>
      <c r="BR3777" s="6"/>
      <c r="BS3777" s="6"/>
      <c r="BT3777" s="6"/>
      <c r="BU3777" s="6"/>
      <c r="BV3777" s="6"/>
      <c r="BW3777" s="6"/>
      <c r="CJ3777" s="415"/>
      <c r="CK3777" s="415"/>
      <c r="CO3777" s="168"/>
    </row>
    <row r="3778" spans="32:93" s="162" customFormat="1" x14ac:dyDescent="0.25">
      <c r="AF3778" s="169"/>
      <c r="AG3778" s="169"/>
      <c r="AH3778" s="169"/>
      <c r="AI3778" s="169"/>
      <c r="AJ3778" s="169"/>
      <c r="AK3778" s="170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  <c r="AZ3778" s="6"/>
      <c r="BA3778" s="6"/>
      <c r="BB3778" s="166"/>
      <c r="BC3778" s="166"/>
      <c r="BD3778" s="166"/>
      <c r="BE3778" s="6"/>
      <c r="BF3778" s="6"/>
      <c r="BG3778" s="6"/>
      <c r="BH3778" s="6"/>
      <c r="BI3778" s="6"/>
      <c r="BJ3778" s="166"/>
      <c r="BK3778" s="166"/>
      <c r="BL3778" s="166"/>
      <c r="BM3778" s="6"/>
      <c r="BN3778" s="6"/>
      <c r="BO3778" s="6"/>
      <c r="BP3778" s="6"/>
      <c r="BQ3778" s="6"/>
      <c r="BR3778" s="6"/>
      <c r="BS3778" s="6"/>
      <c r="BT3778" s="6"/>
      <c r="BU3778" s="6"/>
      <c r="BV3778" s="6"/>
      <c r="BW3778" s="6"/>
      <c r="CJ3778" s="415"/>
      <c r="CK3778" s="415"/>
      <c r="CO3778" s="168"/>
    </row>
    <row r="3779" spans="32:93" s="162" customFormat="1" x14ac:dyDescent="0.25">
      <c r="AF3779" s="169"/>
      <c r="AG3779" s="169"/>
      <c r="AH3779" s="169"/>
      <c r="AI3779" s="169"/>
      <c r="AJ3779" s="169"/>
      <c r="AK3779" s="170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AZ3779" s="6"/>
      <c r="BA3779" s="6"/>
      <c r="BB3779" s="166"/>
      <c r="BC3779" s="166"/>
      <c r="BD3779" s="166"/>
      <c r="BE3779" s="6"/>
      <c r="BF3779" s="6"/>
      <c r="BG3779" s="6"/>
      <c r="BH3779" s="6"/>
      <c r="BI3779" s="6"/>
      <c r="BJ3779" s="166"/>
      <c r="BK3779" s="166"/>
      <c r="BL3779" s="166"/>
      <c r="BM3779" s="6"/>
      <c r="BN3779" s="6"/>
      <c r="BO3779" s="6"/>
      <c r="BP3779" s="6"/>
      <c r="BQ3779" s="6"/>
      <c r="BR3779" s="6"/>
      <c r="BS3779" s="6"/>
      <c r="BT3779" s="6"/>
      <c r="BU3779" s="6"/>
      <c r="BV3779" s="6"/>
      <c r="BW3779" s="6"/>
      <c r="CJ3779" s="415"/>
      <c r="CK3779" s="415"/>
      <c r="CO3779" s="168"/>
    </row>
    <row r="3780" spans="32:93" s="162" customFormat="1" x14ac:dyDescent="0.25">
      <c r="AF3780" s="169"/>
      <c r="AG3780" s="169"/>
      <c r="AH3780" s="169"/>
      <c r="AI3780" s="169"/>
      <c r="AJ3780" s="169"/>
      <c r="AK3780" s="170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AZ3780" s="6"/>
      <c r="BA3780" s="6"/>
      <c r="BB3780" s="166"/>
      <c r="BC3780" s="166"/>
      <c r="BD3780" s="166"/>
      <c r="BE3780" s="6"/>
      <c r="BF3780" s="6"/>
      <c r="BG3780" s="6"/>
      <c r="BH3780" s="6"/>
      <c r="BI3780" s="6"/>
      <c r="BJ3780" s="166"/>
      <c r="BK3780" s="166"/>
      <c r="BL3780" s="166"/>
      <c r="BM3780" s="6"/>
      <c r="BN3780" s="6"/>
      <c r="BO3780" s="6"/>
      <c r="BP3780" s="6"/>
      <c r="BQ3780" s="6"/>
      <c r="BR3780" s="6"/>
      <c r="BS3780" s="6"/>
      <c r="BT3780" s="6"/>
      <c r="BU3780" s="6"/>
      <c r="BV3780" s="6"/>
      <c r="BW3780" s="6"/>
      <c r="CJ3780" s="415"/>
      <c r="CK3780" s="415"/>
      <c r="CO3780" s="168"/>
    </row>
    <row r="3781" spans="32:93" s="162" customFormat="1" x14ac:dyDescent="0.25">
      <c r="AF3781" s="169"/>
      <c r="AG3781" s="169"/>
      <c r="AH3781" s="169"/>
      <c r="AI3781" s="169"/>
      <c r="AJ3781" s="169"/>
      <c r="AK3781" s="170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AZ3781" s="6"/>
      <c r="BA3781" s="6"/>
      <c r="BB3781" s="166"/>
      <c r="BC3781" s="166"/>
      <c r="BD3781" s="166"/>
      <c r="BE3781" s="6"/>
      <c r="BF3781" s="6"/>
      <c r="BG3781" s="6"/>
      <c r="BH3781" s="6"/>
      <c r="BI3781" s="6"/>
      <c r="BJ3781" s="166"/>
      <c r="BK3781" s="166"/>
      <c r="BL3781" s="166"/>
      <c r="BM3781" s="6"/>
      <c r="BN3781" s="6"/>
      <c r="BO3781" s="6"/>
      <c r="BP3781" s="6"/>
      <c r="BQ3781" s="6"/>
      <c r="BR3781" s="6"/>
      <c r="BS3781" s="6"/>
      <c r="BT3781" s="6"/>
      <c r="BU3781" s="6"/>
      <c r="BV3781" s="6"/>
      <c r="BW3781" s="6"/>
      <c r="CJ3781" s="415"/>
      <c r="CK3781" s="415"/>
      <c r="CO3781" s="168"/>
    </row>
    <row r="3782" spans="32:93" s="162" customFormat="1" x14ac:dyDescent="0.25">
      <c r="AF3782" s="169"/>
      <c r="AG3782" s="169"/>
      <c r="AH3782" s="169"/>
      <c r="AI3782" s="169"/>
      <c r="AJ3782" s="169"/>
      <c r="AK3782" s="170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  <c r="AZ3782" s="6"/>
      <c r="BA3782" s="6"/>
      <c r="BB3782" s="166"/>
      <c r="BC3782" s="166"/>
      <c r="BD3782" s="166"/>
      <c r="BE3782" s="6"/>
      <c r="BF3782" s="6"/>
      <c r="BG3782" s="6"/>
      <c r="BH3782" s="6"/>
      <c r="BI3782" s="6"/>
      <c r="BJ3782" s="166"/>
      <c r="BK3782" s="166"/>
      <c r="BL3782" s="166"/>
      <c r="BM3782" s="6"/>
      <c r="BN3782" s="6"/>
      <c r="BO3782" s="6"/>
      <c r="BP3782" s="6"/>
      <c r="BQ3782" s="6"/>
      <c r="BR3782" s="6"/>
      <c r="BS3782" s="6"/>
      <c r="BT3782" s="6"/>
      <c r="BU3782" s="6"/>
      <c r="BV3782" s="6"/>
      <c r="BW3782" s="6"/>
      <c r="CJ3782" s="415"/>
      <c r="CK3782" s="415"/>
      <c r="CO3782" s="168"/>
    </row>
    <row r="3783" spans="32:93" s="162" customFormat="1" x14ac:dyDescent="0.25">
      <c r="AF3783" s="169"/>
      <c r="AG3783" s="169"/>
      <c r="AH3783" s="169"/>
      <c r="AI3783" s="169"/>
      <c r="AJ3783" s="169"/>
      <c r="AK3783" s="170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AZ3783" s="6"/>
      <c r="BA3783" s="6"/>
      <c r="BB3783" s="166"/>
      <c r="BC3783" s="166"/>
      <c r="BD3783" s="166"/>
      <c r="BE3783" s="6"/>
      <c r="BF3783" s="6"/>
      <c r="BG3783" s="6"/>
      <c r="BH3783" s="6"/>
      <c r="BI3783" s="6"/>
      <c r="BJ3783" s="166"/>
      <c r="BK3783" s="166"/>
      <c r="BL3783" s="166"/>
      <c r="BM3783" s="6"/>
      <c r="BN3783" s="6"/>
      <c r="BO3783" s="6"/>
      <c r="BP3783" s="6"/>
      <c r="BQ3783" s="6"/>
      <c r="BR3783" s="6"/>
      <c r="BS3783" s="6"/>
      <c r="BT3783" s="6"/>
      <c r="BU3783" s="6"/>
      <c r="BV3783" s="6"/>
      <c r="BW3783" s="6"/>
      <c r="CJ3783" s="415"/>
      <c r="CK3783" s="415"/>
      <c r="CO3783" s="168"/>
    </row>
    <row r="3784" spans="32:93" s="162" customFormat="1" x14ac:dyDescent="0.25">
      <c r="AF3784" s="169"/>
      <c r="AG3784" s="169"/>
      <c r="AH3784" s="169"/>
      <c r="AI3784" s="169"/>
      <c r="AJ3784" s="169"/>
      <c r="AK3784" s="170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AZ3784" s="6"/>
      <c r="BA3784" s="6"/>
      <c r="BB3784" s="166"/>
      <c r="BC3784" s="166"/>
      <c r="BD3784" s="166"/>
      <c r="BE3784" s="6"/>
      <c r="BF3784" s="6"/>
      <c r="BG3784" s="6"/>
      <c r="BH3784" s="6"/>
      <c r="BI3784" s="6"/>
      <c r="BJ3784" s="166"/>
      <c r="BK3784" s="166"/>
      <c r="BL3784" s="166"/>
      <c r="BM3784" s="6"/>
      <c r="BN3784" s="6"/>
      <c r="BO3784" s="6"/>
      <c r="BP3784" s="6"/>
      <c r="BQ3784" s="6"/>
      <c r="BR3784" s="6"/>
      <c r="BS3784" s="6"/>
      <c r="BT3784" s="6"/>
      <c r="BU3784" s="6"/>
      <c r="BV3784" s="6"/>
      <c r="BW3784" s="6"/>
      <c r="CJ3784" s="415"/>
      <c r="CK3784" s="415"/>
      <c r="CO3784" s="168"/>
    </row>
    <row r="3785" spans="32:93" s="162" customFormat="1" x14ac:dyDescent="0.25">
      <c r="AF3785" s="169"/>
      <c r="AG3785" s="169"/>
      <c r="AH3785" s="169"/>
      <c r="AI3785" s="169"/>
      <c r="AJ3785" s="169"/>
      <c r="AK3785" s="170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  <c r="AZ3785" s="6"/>
      <c r="BA3785" s="6"/>
      <c r="BB3785" s="166"/>
      <c r="BC3785" s="166"/>
      <c r="BD3785" s="166"/>
      <c r="BE3785" s="6"/>
      <c r="BF3785" s="6"/>
      <c r="BG3785" s="6"/>
      <c r="BH3785" s="6"/>
      <c r="BI3785" s="6"/>
      <c r="BJ3785" s="166"/>
      <c r="BK3785" s="166"/>
      <c r="BL3785" s="166"/>
      <c r="BM3785" s="6"/>
      <c r="BN3785" s="6"/>
      <c r="BO3785" s="6"/>
      <c r="BP3785" s="6"/>
      <c r="BQ3785" s="6"/>
      <c r="BR3785" s="6"/>
      <c r="BS3785" s="6"/>
      <c r="BT3785" s="6"/>
      <c r="BU3785" s="6"/>
      <c r="BV3785" s="6"/>
      <c r="BW3785" s="6"/>
      <c r="CJ3785" s="415"/>
      <c r="CK3785" s="415"/>
      <c r="CO3785" s="168"/>
    </row>
    <row r="3786" spans="32:93" s="162" customFormat="1" x14ac:dyDescent="0.25">
      <c r="AF3786" s="169"/>
      <c r="AG3786" s="169"/>
      <c r="AH3786" s="169"/>
      <c r="AI3786" s="169"/>
      <c r="AJ3786" s="169"/>
      <c r="AK3786" s="170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  <c r="AZ3786" s="6"/>
      <c r="BA3786" s="6"/>
      <c r="BB3786" s="166"/>
      <c r="BC3786" s="166"/>
      <c r="BD3786" s="166"/>
      <c r="BE3786" s="6"/>
      <c r="BF3786" s="6"/>
      <c r="BG3786" s="6"/>
      <c r="BH3786" s="6"/>
      <c r="BI3786" s="6"/>
      <c r="BJ3786" s="166"/>
      <c r="BK3786" s="166"/>
      <c r="BL3786" s="166"/>
      <c r="BM3786" s="6"/>
      <c r="BN3786" s="6"/>
      <c r="BO3786" s="6"/>
      <c r="BP3786" s="6"/>
      <c r="BQ3786" s="6"/>
      <c r="BR3786" s="6"/>
      <c r="BS3786" s="6"/>
      <c r="BT3786" s="6"/>
      <c r="BU3786" s="6"/>
      <c r="BV3786" s="6"/>
      <c r="BW3786" s="6"/>
      <c r="CJ3786" s="415"/>
      <c r="CK3786" s="415"/>
      <c r="CO3786" s="168"/>
    </row>
    <row r="3787" spans="32:93" s="162" customFormat="1" x14ac:dyDescent="0.25">
      <c r="AF3787" s="169"/>
      <c r="AG3787" s="169"/>
      <c r="AH3787" s="169"/>
      <c r="AI3787" s="169"/>
      <c r="AJ3787" s="169"/>
      <c r="AK3787" s="170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  <c r="AZ3787" s="6"/>
      <c r="BA3787" s="6"/>
      <c r="BB3787" s="166"/>
      <c r="BC3787" s="166"/>
      <c r="BD3787" s="166"/>
      <c r="BE3787" s="6"/>
      <c r="BF3787" s="6"/>
      <c r="BG3787" s="6"/>
      <c r="BH3787" s="6"/>
      <c r="BI3787" s="6"/>
      <c r="BJ3787" s="166"/>
      <c r="BK3787" s="166"/>
      <c r="BL3787" s="166"/>
      <c r="BM3787" s="6"/>
      <c r="BN3787" s="6"/>
      <c r="BO3787" s="6"/>
      <c r="BP3787" s="6"/>
      <c r="BQ3787" s="6"/>
      <c r="BR3787" s="6"/>
      <c r="BS3787" s="6"/>
      <c r="BT3787" s="6"/>
      <c r="BU3787" s="6"/>
      <c r="BV3787" s="6"/>
      <c r="BW3787" s="6"/>
      <c r="CJ3787" s="415"/>
      <c r="CK3787" s="415"/>
      <c r="CO3787" s="168"/>
    </row>
    <row r="3788" spans="32:93" s="162" customFormat="1" x14ac:dyDescent="0.25">
      <c r="AF3788" s="169"/>
      <c r="AG3788" s="169"/>
      <c r="AH3788" s="169"/>
      <c r="AI3788" s="169"/>
      <c r="AJ3788" s="169"/>
      <c r="AK3788" s="170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  <c r="AZ3788" s="6"/>
      <c r="BA3788" s="6"/>
      <c r="BB3788" s="166"/>
      <c r="BC3788" s="166"/>
      <c r="BD3788" s="166"/>
      <c r="BE3788" s="6"/>
      <c r="BF3788" s="6"/>
      <c r="BG3788" s="6"/>
      <c r="BH3788" s="6"/>
      <c r="BI3788" s="6"/>
      <c r="BJ3788" s="166"/>
      <c r="BK3788" s="166"/>
      <c r="BL3788" s="166"/>
      <c r="BM3788" s="6"/>
      <c r="BN3788" s="6"/>
      <c r="BO3788" s="6"/>
      <c r="BP3788" s="6"/>
      <c r="BQ3788" s="6"/>
      <c r="BR3788" s="6"/>
      <c r="BS3788" s="6"/>
      <c r="BT3788" s="6"/>
      <c r="BU3788" s="6"/>
      <c r="BV3788" s="6"/>
      <c r="BW3788" s="6"/>
      <c r="CJ3788" s="415"/>
      <c r="CK3788" s="415"/>
      <c r="CO3788" s="168"/>
    </row>
    <row r="3789" spans="32:93" s="162" customFormat="1" x14ac:dyDescent="0.25">
      <c r="AF3789" s="169"/>
      <c r="AG3789" s="169"/>
      <c r="AH3789" s="169"/>
      <c r="AI3789" s="169"/>
      <c r="AJ3789" s="169"/>
      <c r="AK3789" s="170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  <c r="AZ3789" s="6"/>
      <c r="BA3789" s="6"/>
      <c r="BB3789" s="166"/>
      <c r="BC3789" s="166"/>
      <c r="BD3789" s="166"/>
      <c r="BE3789" s="6"/>
      <c r="BF3789" s="6"/>
      <c r="BG3789" s="6"/>
      <c r="BH3789" s="6"/>
      <c r="BI3789" s="6"/>
      <c r="BJ3789" s="166"/>
      <c r="BK3789" s="166"/>
      <c r="BL3789" s="166"/>
      <c r="BM3789" s="6"/>
      <c r="BN3789" s="6"/>
      <c r="BO3789" s="6"/>
      <c r="BP3789" s="6"/>
      <c r="BQ3789" s="6"/>
      <c r="BR3789" s="6"/>
      <c r="BS3789" s="6"/>
      <c r="BT3789" s="6"/>
      <c r="BU3789" s="6"/>
      <c r="BV3789" s="6"/>
      <c r="BW3789" s="6"/>
      <c r="CJ3789" s="415"/>
      <c r="CK3789" s="415"/>
      <c r="CO3789" s="168"/>
    </row>
    <row r="3790" spans="32:93" s="162" customFormat="1" x14ac:dyDescent="0.25">
      <c r="AF3790" s="169"/>
      <c r="AG3790" s="169"/>
      <c r="AH3790" s="169"/>
      <c r="AI3790" s="169"/>
      <c r="AJ3790" s="169"/>
      <c r="AK3790" s="170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  <c r="AZ3790" s="6"/>
      <c r="BA3790" s="6"/>
      <c r="BB3790" s="166"/>
      <c r="BC3790" s="166"/>
      <c r="BD3790" s="166"/>
      <c r="BE3790" s="6"/>
      <c r="BF3790" s="6"/>
      <c r="BG3790" s="6"/>
      <c r="BH3790" s="6"/>
      <c r="BI3790" s="6"/>
      <c r="BJ3790" s="166"/>
      <c r="BK3790" s="166"/>
      <c r="BL3790" s="166"/>
      <c r="BM3790" s="6"/>
      <c r="BN3790" s="6"/>
      <c r="BO3790" s="6"/>
      <c r="BP3790" s="6"/>
      <c r="BQ3790" s="6"/>
      <c r="BR3790" s="6"/>
      <c r="BS3790" s="6"/>
      <c r="BT3790" s="6"/>
      <c r="BU3790" s="6"/>
      <c r="BV3790" s="6"/>
      <c r="BW3790" s="6"/>
      <c r="CJ3790" s="415"/>
      <c r="CK3790" s="415"/>
      <c r="CO3790" s="168"/>
    </row>
    <row r="3791" spans="32:93" s="162" customFormat="1" x14ac:dyDescent="0.25">
      <c r="AF3791" s="169"/>
      <c r="AG3791" s="169"/>
      <c r="AH3791" s="169"/>
      <c r="AI3791" s="169"/>
      <c r="AJ3791" s="169"/>
      <c r="AK3791" s="170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  <c r="AZ3791" s="6"/>
      <c r="BA3791" s="6"/>
      <c r="BB3791" s="166"/>
      <c r="BC3791" s="166"/>
      <c r="BD3791" s="166"/>
      <c r="BE3791" s="6"/>
      <c r="BF3791" s="6"/>
      <c r="BG3791" s="6"/>
      <c r="BH3791" s="6"/>
      <c r="BI3791" s="6"/>
      <c r="BJ3791" s="166"/>
      <c r="BK3791" s="166"/>
      <c r="BL3791" s="166"/>
      <c r="BM3791" s="6"/>
      <c r="BN3791" s="6"/>
      <c r="BO3791" s="6"/>
      <c r="BP3791" s="6"/>
      <c r="BQ3791" s="6"/>
      <c r="BR3791" s="6"/>
      <c r="BS3791" s="6"/>
      <c r="BT3791" s="6"/>
      <c r="BU3791" s="6"/>
      <c r="BV3791" s="6"/>
      <c r="BW3791" s="6"/>
      <c r="CJ3791" s="415"/>
      <c r="CK3791" s="415"/>
      <c r="CO3791" s="168"/>
    </row>
    <row r="3792" spans="32:93" s="162" customFormat="1" x14ac:dyDescent="0.25">
      <c r="AF3792" s="169"/>
      <c r="AG3792" s="169"/>
      <c r="AH3792" s="169"/>
      <c r="AI3792" s="169"/>
      <c r="AJ3792" s="169"/>
      <c r="AK3792" s="170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  <c r="AZ3792" s="6"/>
      <c r="BA3792" s="6"/>
      <c r="BB3792" s="166"/>
      <c r="BC3792" s="166"/>
      <c r="BD3792" s="166"/>
      <c r="BE3792" s="6"/>
      <c r="BF3792" s="6"/>
      <c r="BG3792" s="6"/>
      <c r="BH3792" s="6"/>
      <c r="BI3792" s="6"/>
      <c r="BJ3792" s="166"/>
      <c r="BK3792" s="166"/>
      <c r="BL3792" s="166"/>
      <c r="BM3792" s="6"/>
      <c r="BN3792" s="6"/>
      <c r="BO3792" s="6"/>
      <c r="BP3792" s="6"/>
      <c r="BQ3792" s="6"/>
      <c r="BR3792" s="6"/>
      <c r="BS3792" s="6"/>
      <c r="BT3792" s="6"/>
      <c r="BU3792" s="6"/>
      <c r="BV3792" s="6"/>
      <c r="BW3792" s="6"/>
      <c r="CJ3792" s="415"/>
      <c r="CK3792" s="415"/>
      <c r="CO3792" s="168"/>
    </row>
    <row r="3793" spans="32:93" s="162" customFormat="1" x14ac:dyDescent="0.25">
      <c r="AF3793" s="169"/>
      <c r="AG3793" s="169"/>
      <c r="AH3793" s="169"/>
      <c r="AI3793" s="169"/>
      <c r="AJ3793" s="169"/>
      <c r="AK3793" s="170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  <c r="AZ3793" s="6"/>
      <c r="BA3793" s="6"/>
      <c r="BB3793" s="166"/>
      <c r="BC3793" s="166"/>
      <c r="BD3793" s="166"/>
      <c r="BE3793" s="6"/>
      <c r="BF3793" s="6"/>
      <c r="BG3793" s="6"/>
      <c r="BH3793" s="6"/>
      <c r="BI3793" s="6"/>
      <c r="BJ3793" s="166"/>
      <c r="BK3793" s="166"/>
      <c r="BL3793" s="166"/>
      <c r="BM3793" s="6"/>
      <c r="BN3793" s="6"/>
      <c r="BO3793" s="6"/>
      <c r="BP3793" s="6"/>
      <c r="BQ3793" s="6"/>
      <c r="BR3793" s="6"/>
      <c r="BS3793" s="6"/>
      <c r="BT3793" s="6"/>
      <c r="BU3793" s="6"/>
      <c r="BV3793" s="6"/>
      <c r="BW3793" s="6"/>
      <c r="CJ3793" s="415"/>
      <c r="CK3793" s="415"/>
      <c r="CO3793" s="168"/>
    </row>
    <row r="3794" spans="32:93" s="162" customFormat="1" x14ac:dyDescent="0.25">
      <c r="AF3794" s="169"/>
      <c r="AG3794" s="169"/>
      <c r="AH3794" s="169"/>
      <c r="AI3794" s="169"/>
      <c r="AJ3794" s="169"/>
      <c r="AK3794" s="170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  <c r="AZ3794" s="6"/>
      <c r="BA3794" s="6"/>
      <c r="BB3794" s="166"/>
      <c r="BC3794" s="166"/>
      <c r="BD3794" s="166"/>
      <c r="BE3794" s="6"/>
      <c r="BF3794" s="6"/>
      <c r="BG3794" s="6"/>
      <c r="BH3794" s="6"/>
      <c r="BI3794" s="6"/>
      <c r="BJ3794" s="166"/>
      <c r="BK3794" s="166"/>
      <c r="BL3794" s="166"/>
      <c r="BM3794" s="6"/>
      <c r="BN3794" s="6"/>
      <c r="BO3794" s="6"/>
      <c r="BP3794" s="6"/>
      <c r="BQ3794" s="6"/>
      <c r="BR3794" s="6"/>
      <c r="BS3794" s="6"/>
      <c r="BT3794" s="6"/>
      <c r="BU3794" s="6"/>
      <c r="BV3794" s="6"/>
      <c r="BW3794" s="6"/>
      <c r="CJ3794" s="415"/>
      <c r="CK3794" s="415"/>
      <c r="CO3794" s="168"/>
    </row>
    <row r="3795" spans="32:93" s="162" customFormat="1" x14ac:dyDescent="0.25">
      <c r="AF3795" s="169"/>
      <c r="AG3795" s="169"/>
      <c r="AH3795" s="169"/>
      <c r="AI3795" s="169"/>
      <c r="AJ3795" s="169"/>
      <c r="AK3795" s="170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  <c r="AZ3795" s="6"/>
      <c r="BA3795" s="6"/>
      <c r="BB3795" s="166"/>
      <c r="BC3795" s="166"/>
      <c r="BD3795" s="166"/>
      <c r="BE3795" s="6"/>
      <c r="BF3795" s="6"/>
      <c r="BG3795" s="6"/>
      <c r="BH3795" s="6"/>
      <c r="BI3795" s="6"/>
      <c r="BJ3795" s="166"/>
      <c r="BK3795" s="166"/>
      <c r="BL3795" s="166"/>
      <c r="BM3795" s="6"/>
      <c r="BN3795" s="6"/>
      <c r="BO3795" s="6"/>
      <c r="BP3795" s="6"/>
      <c r="BQ3795" s="6"/>
      <c r="BR3795" s="6"/>
      <c r="BS3795" s="6"/>
      <c r="BT3795" s="6"/>
      <c r="BU3795" s="6"/>
      <c r="BV3795" s="6"/>
      <c r="BW3795" s="6"/>
      <c r="CJ3795" s="415"/>
      <c r="CK3795" s="415"/>
      <c r="CO3795" s="168"/>
    </row>
    <row r="3796" spans="32:93" s="162" customFormat="1" x14ac:dyDescent="0.25">
      <c r="AF3796" s="169"/>
      <c r="AG3796" s="169"/>
      <c r="AH3796" s="169"/>
      <c r="AI3796" s="169"/>
      <c r="AJ3796" s="169"/>
      <c r="AK3796" s="170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AZ3796" s="6"/>
      <c r="BA3796" s="6"/>
      <c r="BB3796" s="166"/>
      <c r="BC3796" s="166"/>
      <c r="BD3796" s="166"/>
      <c r="BE3796" s="6"/>
      <c r="BF3796" s="6"/>
      <c r="BG3796" s="6"/>
      <c r="BH3796" s="6"/>
      <c r="BI3796" s="6"/>
      <c r="BJ3796" s="166"/>
      <c r="BK3796" s="166"/>
      <c r="BL3796" s="166"/>
      <c r="BM3796" s="6"/>
      <c r="BN3796" s="6"/>
      <c r="BO3796" s="6"/>
      <c r="BP3796" s="6"/>
      <c r="BQ3796" s="6"/>
      <c r="BR3796" s="6"/>
      <c r="BS3796" s="6"/>
      <c r="BT3796" s="6"/>
      <c r="BU3796" s="6"/>
      <c r="BV3796" s="6"/>
      <c r="BW3796" s="6"/>
      <c r="CJ3796" s="415"/>
      <c r="CK3796" s="415"/>
      <c r="CO3796" s="168"/>
    </row>
    <row r="3797" spans="32:93" s="162" customFormat="1" x14ac:dyDescent="0.25">
      <c r="AF3797" s="169"/>
      <c r="AG3797" s="169"/>
      <c r="AH3797" s="169"/>
      <c r="AI3797" s="169"/>
      <c r="AJ3797" s="169"/>
      <c r="AK3797" s="170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AZ3797" s="6"/>
      <c r="BA3797" s="6"/>
      <c r="BB3797" s="166"/>
      <c r="BC3797" s="166"/>
      <c r="BD3797" s="166"/>
      <c r="BE3797" s="6"/>
      <c r="BF3797" s="6"/>
      <c r="BG3797" s="6"/>
      <c r="BH3797" s="6"/>
      <c r="BI3797" s="6"/>
      <c r="BJ3797" s="166"/>
      <c r="BK3797" s="166"/>
      <c r="BL3797" s="166"/>
      <c r="BM3797" s="6"/>
      <c r="BN3797" s="6"/>
      <c r="BO3797" s="6"/>
      <c r="BP3797" s="6"/>
      <c r="BQ3797" s="6"/>
      <c r="BR3797" s="6"/>
      <c r="BS3797" s="6"/>
      <c r="BT3797" s="6"/>
      <c r="BU3797" s="6"/>
      <c r="BV3797" s="6"/>
      <c r="BW3797" s="6"/>
      <c r="CJ3797" s="415"/>
      <c r="CK3797" s="415"/>
      <c r="CO3797" s="168"/>
    </row>
    <row r="3798" spans="32:93" s="162" customFormat="1" x14ac:dyDescent="0.25">
      <c r="AF3798" s="169"/>
      <c r="AG3798" s="169"/>
      <c r="AH3798" s="169"/>
      <c r="AI3798" s="169"/>
      <c r="AJ3798" s="169"/>
      <c r="AK3798" s="170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AZ3798" s="6"/>
      <c r="BA3798" s="6"/>
      <c r="BB3798" s="166"/>
      <c r="BC3798" s="166"/>
      <c r="BD3798" s="166"/>
      <c r="BE3798" s="6"/>
      <c r="BF3798" s="6"/>
      <c r="BG3798" s="6"/>
      <c r="BH3798" s="6"/>
      <c r="BI3798" s="6"/>
      <c r="BJ3798" s="166"/>
      <c r="BK3798" s="166"/>
      <c r="BL3798" s="166"/>
      <c r="BM3798" s="6"/>
      <c r="BN3798" s="6"/>
      <c r="BO3798" s="6"/>
      <c r="BP3798" s="6"/>
      <c r="BQ3798" s="6"/>
      <c r="BR3798" s="6"/>
      <c r="BS3798" s="6"/>
      <c r="BT3798" s="6"/>
      <c r="BU3798" s="6"/>
      <c r="BV3798" s="6"/>
      <c r="BW3798" s="6"/>
      <c r="CJ3798" s="415"/>
      <c r="CK3798" s="415"/>
      <c r="CO3798" s="168"/>
    </row>
    <row r="3799" spans="32:93" s="162" customFormat="1" x14ac:dyDescent="0.25">
      <c r="AF3799" s="169"/>
      <c r="AG3799" s="169"/>
      <c r="AH3799" s="169"/>
      <c r="AI3799" s="169"/>
      <c r="AJ3799" s="169"/>
      <c r="AK3799" s="170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6"/>
      <c r="BA3799" s="6"/>
      <c r="BB3799" s="166"/>
      <c r="BC3799" s="166"/>
      <c r="BD3799" s="166"/>
      <c r="BE3799" s="6"/>
      <c r="BF3799" s="6"/>
      <c r="BG3799" s="6"/>
      <c r="BH3799" s="6"/>
      <c r="BI3799" s="6"/>
      <c r="BJ3799" s="166"/>
      <c r="BK3799" s="166"/>
      <c r="BL3799" s="166"/>
      <c r="BM3799" s="6"/>
      <c r="BN3799" s="6"/>
      <c r="BO3799" s="6"/>
      <c r="BP3799" s="6"/>
      <c r="BQ3799" s="6"/>
      <c r="BR3799" s="6"/>
      <c r="BS3799" s="6"/>
      <c r="BT3799" s="6"/>
      <c r="BU3799" s="6"/>
      <c r="BV3799" s="6"/>
      <c r="BW3799" s="6"/>
      <c r="CJ3799" s="415"/>
      <c r="CK3799" s="415"/>
      <c r="CO3799" s="168"/>
    </row>
    <row r="3800" spans="32:93" s="162" customFormat="1" x14ac:dyDescent="0.25">
      <c r="AF3800" s="169"/>
      <c r="AG3800" s="169"/>
      <c r="AH3800" s="169"/>
      <c r="AI3800" s="169"/>
      <c r="AJ3800" s="169"/>
      <c r="AK3800" s="170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6"/>
      <c r="BA3800" s="6"/>
      <c r="BB3800" s="166"/>
      <c r="BC3800" s="166"/>
      <c r="BD3800" s="166"/>
      <c r="BE3800" s="6"/>
      <c r="BF3800" s="6"/>
      <c r="BG3800" s="6"/>
      <c r="BH3800" s="6"/>
      <c r="BI3800" s="6"/>
      <c r="BJ3800" s="166"/>
      <c r="BK3800" s="166"/>
      <c r="BL3800" s="166"/>
      <c r="BM3800" s="6"/>
      <c r="BN3800" s="6"/>
      <c r="BO3800" s="6"/>
      <c r="BP3800" s="6"/>
      <c r="BQ3800" s="6"/>
      <c r="BR3800" s="6"/>
      <c r="BS3800" s="6"/>
      <c r="BT3800" s="6"/>
      <c r="BU3800" s="6"/>
      <c r="BV3800" s="6"/>
      <c r="BW3800" s="6"/>
      <c r="CJ3800" s="415"/>
      <c r="CK3800" s="415"/>
      <c r="CO3800" s="168"/>
    </row>
    <row r="3801" spans="32:93" s="162" customFormat="1" x14ac:dyDescent="0.25">
      <c r="AF3801" s="169"/>
      <c r="AG3801" s="169"/>
      <c r="AH3801" s="169"/>
      <c r="AI3801" s="169"/>
      <c r="AJ3801" s="169"/>
      <c r="AK3801" s="170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  <c r="AZ3801" s="6"/>
      <c r="BA3801" s="6"/>
      <c r="BB3801" s="166"/>
      <c r="BC3801" s="166"/>
      <c r="BD3801" s="166"/>
      <c r="BE3801" s="6"/>
      <c r="BF3801" s="6"/>
      <c r="BG3801" s="6"/>
      <c r="BH3801" s="6"/>
      <c r="BI3801" s="6"/>
      <c r="BJ3801" s="166"/>
      <c r="BK3801" s="166"/>
      <c r="BL3801" s="166"/>
      <c r="BM3801" s="6"/>
      <c r="BN3801" s="6"/>
      <c r="BO3801" s="6"/>
      <c r="BP3801" s="6"/>
      <c r="BQ3801" s="6"/>
      <c r="BR3801" s="6"/>
      <c r="BS3801" s="6"/>
      <c r="BT3801" s="6"/>
      <c r="BU3801" s="6"/>
      <c r="BV3801" s="6"/>
      <c r="BW3801" s="6"/>
      <c r="CJ3801" s="415"/>
      <c r="CK3801" s="415"/>
      <c r="CO3801" s="168"/>
    </row>
    <row r="3802" spans="32:93" s="162" customFormat="1" x14ac:dyDescent="0.25">
      <c r="AF3802" s="169"/>
      <c r="AG3802" s="169"/>
      <c r="AH3802" s="169"/>
      <c r="AI3802" s="169"/>
      <c r="AJ3802" s="169"/>
      <c r="AK3802" s="170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  <c r="AZ3802" s="6"/>
      <c r="BA3802" s="6"/>
      <c r="BB3802" s="166"/>
      <c r="BC3802" s="166"/>
      <c r="BD3802" s="166"/>
      <c r="BE3802" s="6"/>
      <c r="BF3802" s="6"/>
      <c r="BG3802" s="6"/>
      <c r="BH3802" s="6"/>
      <c r="BI3802" s="6"/>
      <c r="BJ3802" s="166"/>
      <c r="BK3802" s="166"/>
      <c r="BL3802" s="166"/>
      <c r="BM3802" s="6"/>
      <c r="BN3802" s="6"/>
      <c r="BO3802" s="6"/>
      <c r="BP3802" s="6"/>
      <c r="BQ3802" s="6"/>
      <c r="BR3802" s="6"/>
      <c r="BS3802" s="6"/>
      <c r="BT3802" s="6"/>
      <c r="BU3802" s="6"/>
      <c r="BV3802" s="6"/>
      <c r="BW3802" s="6"/>
      <c r="CJ3802" s="415"/>
      <c r="CK3802" s="415"/>
      <c r="CO3802" s="168"/>
    </row>
    <row r="3803" spans="32:93" s="162" customFormat="1" x14ac:dyDescent="0.25">
      <c r="AF3803" s="169"/>
      <c r="AG3803" s="169"/>
      <c r="AH3803" s="169"/>
      <c r="AI3803" s="169"/>
      <c r="AJ3803" s="169"/>
      <c r="AK3803" s="170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  <c r="AZ3803" s="6"/>
      <c r="BA3803" s="6"/>
      <c r="BB3803" s="166"/>
      <c r="BC3803" s="166"/>
      <c r="BD3803" s="166"/>
      <c r="BE3803" s="6"/>
      <c r="BF3803" s="6"/>
      <c r="BG3803" s="6"/>
      <c r="BH3803" s="6"/>
      <c r="BI3803" s="6"/>
      <c r="BJ3803" s="166"/>
      <c r="BK3803" s="166"/>
      <c r="BL3803" s="166"/>
      <c r="BM3803" s="6"/>
      <c r="BN3803" s="6"/>
      <c r="BO3803" s="6"/>
      <c r="BP3803" s="6"/>
      <c r="BQ3803" s="6"/>
      <c r="BR3803" s="6"/>
      <c r="BS3803" s="6"/>
      <c r="BT3803" s="6"/>
      <c r="BU3803" s="6"/>
      <c r="BV3803" s="6"/>
      <c r="BW3803" s="6"/>
      <c r="CJ3803" s="415"/>
      <c r="CK3803" s="415"/>
      <c r="CO3803" s="168"/>
    </row>
    <row r="3804" spans="32:93" s="162" customFormat="1" x14ac:dyDescent="0.25">
      <c r="AF3804" s="169"/>
      <c r="AG3804" s="169"/>
      <c r="AH3804" s="169"/>
      <c r="AI3804" s="169"/>
      <c r="AJ3804" s="169"/>
      <c r="AK3804" s="170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  <c r="AZ3804" s="6"/>
      <c r="BA3804" s="6"/>
      <c r="BB3804" s="166"/>
      <c r="BC3804" s="166"/>
      <c r="BD3804" s="166"/>
      <c r="BE3804" s="6"/>
      <c r="BF3804" s="6"/>
      <c r="BG3804" s="6"/>
      <c r="BH3804" s="6"/>
      <c r="BI3804" s="6"/>
      <c r="BJ3804" s="166"/>
      <c r="BK3804" s="166"/>
      <c r="BL3804" s="166"/>
      <c r="BM3804" s="6"/>
      <c r="BN3804" s="6"/>
      <c r="BO3804" s="6"/>
      <c r="BP3804" s="6"/>
      <c r="BQ3804" s="6"/>
      <c r="BR3804" s="6"/>
      <c r="BS3804" s="6"/>
      <c r="BT3804" s="6"/>
      <c r="BU3804" s="6"/>
      <c r="BV3804" s="6"/>
      <c r="BW3804" s="6"/>
      <c r="CJ3804" s="415"/>
      <c r="CK3804" s="415"/>
      <c r="CO3804" s="168"/>
    </row>
    <row r="3805" spans="32:93" s="162" customFormat="1" x14ac:dyDescent="0.25">
      <c r="AF3805" s="169"/>
      <c r="AG3805" s="169"/>
      <c r="AH3805" s="169"/>
      <c r="AI3805" s="169"/>
      <c r="AJ3805" s="169"/>
      <c r="AK3805" s="170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  <c r="AZ3805" s="6"/>
      <c r="BA3805" s="6"/>
      <c r="BB3805" s="166"/>
      <c r="BC3805" s="166"/>
      <c r="BD3805" s="166"/>
      <c r="BE3805" s="6"/>
      <c r="BF3805" s="6"/>
      <c r="BG3805" s="6"/>
      <c r="BH3805" s="6"/>
      <c r="BI3805" s="6"/>
      <c r="BJ3805" s="166"/>
      <c r="BK3805" s="166"/>
      <c r="BL3805" s="166"/>
      <c r="BM3805" s="6"/>
      <c r="BN3805" s="6"/>
      <c r="BO3805" s="6"/>
      <c r="BP3805" s="6"/>
      <c r="BQ3805" s="6"/>
      <c r="BR3805" s="6"/>
      <c r="BS3805" s="6"/>
      <c r="BT3805" s="6"/>
      <c r="BU3805" s="6"/>
      <c r="BV3805" s="6"/>
      <c r="BW3805" s="6"/>
      <c r="CJ3805" s="415"/>
      <c r="CK3805" s="415"/>
      <c r="CO3805" s="168"/>
    </row>
    <row r="3806" spans="32:93" s="162" customFormat="1" x14ac:dyDescent="0.25">
      <c r="AF3806" s="169"/>
      <c r="AG3806" s="169"/>
      <c r="AH3806" s="169"/>
      <c r="AI3806" s="169"/>
      <c r="AJ3806" s="169"/>
      <c r="AK3806" s="170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  <c r="AZ3806" s="6"/>
      <c r="BA3806" s="6"/>
      <c r="BB3806" s="166"/>
      <c r="BC3806" s="166"/>
      <c r="BD3806" s="166"/>
      <c r="BE3806" s="6"/>
      <c r="BF3806" s="6"/>
      <c r="BG3806" s="6"/>
      <c r="BH3806" s="6"/>
      <c r="BI3806" s="6"/>
      <c r="BJ3806" s="166"/>
      <c r="BK3806" s="166"/>
      <c r="BL3806" s="166"/>
      <c r="BM3806" s="6"/>
      <c r="BN3806" s="6"/>
      <c r="BO3806" s="6"/>
      <c r="BP3806" s="6"/>
      <c r="BQ3806" s="6"/>
      <c r="BR3806" s="6"/>
      <c r="BS3806" s="6"/>
      <c r="BT3806" s="6"/>
      <c r="BU3806" s="6"/>
      <c r="BV3806" s="6"/>
      <c r="BW3806" s="6"/>
      <c r="CJ3806" s="415"/>
      <c r="CK3806" s="415"/>
      <c r="CO3806" s="168"/>
    </row>
    <row r="3807" spans="32:93" s="162" customFormat="1" x14ac:dyDescent="0.25">
      <c r="AF3807" s="169"/>
      <c r="AG3807" s="169"/>
      <c r="AH3807" s="169"/>
      <c r="AI3807" s="169"/>
      <c r="AJ3807" s="169"/>
      <c r="AK3807" s="170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  <c r="AZ3807" s="6"/>
      <c r="BA3807" s="6"/>
      <c r="BB3807" s="166"/>
      <c r="BC3807" s="166"/>
      <c r="BD3807" s="166"/>
      <c r="BE3807" s="6"/>
      <c r="BF3807" s="6"/>
      <c r="BG3807" s="6"/>
      <c r="BH3807" s="6"/>
      <c r="BI3807" s="6"/>
      <c r="BJ3807" s="166"/>
      <c r="BK3807" s="166"/>
      <c r="BL3807" s="166"/>
      <c r="BM3807" s="6"/>
      <c r="BN3807" s="6"/>
      <c r="BO3807" s="6"/>
      <c r="BP3807" s="6"/>
      <c r="BQ3807" s="6"/>
      <c r="BR3807" s="6"/>
      <c r="BS3807" s="6"/>
      <c r="BT3807" s="6"/>
      <c r="BU3807" s="6"/>
      <c r="BV3807" s="6"/>
      <c r="BW3807" s="6"/>
      <c r="CJ3807" s="415"/>
      <c r="CK3807" s="415"/>
      <c r="CO3807" s="168"/>
    </row>
    <row r="3808" spans="32:93" s="162" customFormat="1" x14ac:dyDescent="0.25">
      <c r="AF3808" s="169"/>
      <c r="AG3808" s="169"/>
      <c r="AH3808" s="169"/>
      <c r="AI3808" s="169"/>
      <c r="AJ3808" s="169"/>
      <c r="AK3808" s="170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  <c r="AZ3808" s="6"/>
      <c r="BA3808" s="6"/>
      <c r="BB3808" s="166"/>
      <c r="BC3808" s="166"/>
      <c r="BD3808" s="166"/>
      <c r="BE3808" s="6"/>
      <c r="BF3808" s="6"/>
      <c r="BG3808" s="6"/>
      <c r="BH3808" s="6"/>
      <c r="BI3808" s="6"/>
      <c r="BJ3808" s="166"/>
      <c r="BK3808" s="166"/>
      <c r="BL3808" s="166"/>
      <c r="BM3808" s="6"/>
      <c r="BN3808" s="6"/>
      <c r="BO3808" s="6"/>
      <c r="BP3808" s="6"/>
      <c r="BQ3808" s="6"/>
      <c r="BR3808" s="6"/>
      <c r="BS3808" s="6"/>
      <c r="BT3808" s="6"/>
      <c r="BU3808" s="6"/>
      <c r="BV3808" s="6"/>
      <c r="BW3808" s="6"/>
      <c r="CJ3808" s="415"/>
      <c r="CK3808" s="415"/>
      <c r="CO3808" s="168"/>
    </row>
    <row r="3809" spans="32:93" s="162" customFormat="1" x14ac:dyDescent="0.25">
      <c r="AF3809" s="169"/>
      <c r="AG3809" s="169"/>
      <c r="AH3809" s="169"/>
      <c r="AI3809" s="169"/>
      <c r="AJ3809" s="169"/>
      <c r="AK3809" s="170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  <c r="AZ3809" s="6"/>
      <c r="BA3809" s="6"/>
      <c r="BB3809" s="166"/>
      <c r="BC3809" s="166"/>
      <c r="BD3809" s="166"/>
      <c r="BE3809" s="6"/>
      <c r="BF3809" s="6"/>
      <c r="BG3809" s="6"/>
      <c r="BH3809" s="6"/>
      <c r="BI3809" s="6"/>
      <c r="BJ3809" s="166"/>
      <c r="BK3809" s="166"/>
      <c r="BL3809" s="166"/>
      <c r="BM3809" s="6"/>
      <c r="BN3809" s="6"/>
      <c r="BO3809" s="6"/>
      <c r="BP3809" s="6"/>
      <c r="BQ3809" s="6"/>
      <c r="BR3809" s="6"/>
      <c r="BS3809" s="6"/>
      <c r="BT3809" s="6"/>
      <c r="BU3809" s="6"/>
      <c r="BV3809" s="6"/>
      <c r="BW3809" s="6"/>
      <c r="CJ3809" s="415"/>
      <c r="CK3809" s="415"/>
      <c r="CO3809" s="168"/>
    </row>
    <row r="3810" spans="32:93" s="162" customFormat="1" x14ac:dyDescent="0.25">
      <c r="AF3810" s="169"/>
      <c r="AG3810" s="169"/>
      <c r="AH3810" s="169"/>
      <c r="AI3810" s="169"/>
      <c r="AJ3810" s="169"/>
      <c r="AK3810" s="170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  <c r="AZ3810" s="6"/>
      <c r="BA3810" s="6"/>
      <c r="BB3810" s="166"/>
      <c r="BC3810" s="166"/>
      <c r="BD3810" s="166"/>
      <c r="BE3810" s="6"/>
      <c r="BF3810" s="6"/>
      <c r="BG3810" s="6"/>
      <c r="BH3810" s="6"/>
      <c r="BI3810" s="6"/>
      <c r="BJ3810" s="166"/>
      <c r="BK3810" s="166"/>
      <c r="BL3810" s="166"/>
      <c r="BM3810" s="6"/>
      <c r="BN3810" s="6"/>
      <c r="BO3810" s="6"/>
      <c r="BP3810" s="6"/>
      <c r="BQ3810" s="6"/>
      <c r="BR3810" s="6"/>
      <c r="BS3810" s="6"/>
      <c r="BT3810" s="6"/>
      <c r="BU3810" s="6"/>
      <c r="BV3810" s="6"/>
      <c r="BW3810" s="6"/>
      <c r="CJ3810" s="415"/>
      <c r="CK3810" s="415"/>
      <c r="CO3810" s="168"/>
    </row>
    <row r="3811" spans="32:93" s="162" customFormat="1" x14ac:dyDescent="0.25">
      <c r="AF3811" s="169"/>
      <c r="AG3811" s="169"/>
      <c r="AH3811" s="169"/>
      <c r="AI3811" s="169"/>
      <c r="AJ3811" s="169"/>
      <c r="AK3811" s="170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  <c r="AZ3811" s="6"/>
      <c r="BA3811" s="6"/>
      <c r="BB3811" s="166"/>
      <c r="BC3811" s="166"/>
      <c r="BD3811" s="166"/>
      <c r="BE3811" s="6"/>
      <c r="BF3811" s="6"/>
      <c r="BG3811" s="6"/>
      <c r="BH3811" s="6"/>
      <c r="BI3811" s="6"/>
      <c r="BJ3811" s="166"/>
      <c r="BK3811" s="166"/>
      <c r="BL3811" s="166"/>
      <c r="BM3811" s="6"/>
      <c r="BN3811" s="6"/>
      <c r="BO3811" s="6"/>
      <c r="BP3811" s="6"/>
      <c r="BQ3811" s="6"/>
      <c r="BR3811" s="6"/>
      <c r="BS3811" s="6"/>
      <c r="BT3811" s="6"/>
      <c r="BU3811" s="6"/>
      <c r="BV3811" s="6"/>
      <c r="BW3811" s="6"/>
      <c r="CJ3811" s="415"/>
      <c r="CK3811" s="415"/>
      <c r="CO3811" s="168"/>
    </row>
    <row r="3812" spans="32:93" s="162" customFormat="1" x14ac:dyDescent="0.25">
      <c r="AF3812" s="169"/>
      <c r="AG3812" s="169"/>
      <c r="AH3812" s="169"/>
      <c r="AI3812" s="169"/>
      <c r="AJ3812" s="169"/>
      <c r="AK3812" s="170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AZ3812" s="6"/>
      <c r="BA3812" s="6"/>
      <c r="BB3812" s="166"/>
      <c r="BC3812" s="166"/>
      <c r="BD3812" s="166"/>
      <c r="BE3812" s="6"/>
      <c r="BF3812" s="6"/>
      <c r="BG3812" s="6"/>
      <c r="BH3812" s="6"/>
      <c r="BI3812" s="6"/>
      <c r="BJ3812" s="166"/>
      <c r="BK3812" s="166"/>
      <c r="BL3812" s="166"/>
      <c r="BM3812" s="6"/>
      <c r="BN3812" s="6"/>
      <c r="BO3812" s="6"/>
      <c r="BP3812" s="6"/>
      <c r="BQ3812" s="6"/>
      <c r="BR3812" s="6"/>
      <c r="BS3812" s="6"/>
      <c r="BT3812" s="6"/>
      <c r="BU3812" s="6"/>
      <c r="BV3812" s="6"/>
      <c r="BW3812" s="6"/>
      <c r="CJ3812" s="415"/>
      <c r="CK3812" s="415"/>
      <c r="CO3812" s="168"/>
    </row>
    <row r="3813" spans="32:93" s="162" customFormat="1" x14ac:dyDescent="0.25">
      <c r="AF3813" s="169"/>
      <c r="AG3813" s="169"/>
      <c r="AH3813" s="169"/>
      <c r="AI3813" s="169"/>
      <c r="AJ3813" s="169"/>
      <c r="AK3813" s="170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  <c r="AZ3813" s="6"/>
      <c r="BA3813" s="6"/>
      <c r="BB3813" s="166"/>
      <c r="BC3813" s="166"/>
      <c r="BD3813" s="166"/>
      <c r="BE3813" s="6"/>
      <c r="BF3813" s="6"/>
      <c r="BG3813" s="6"/>
      <c r="BH3813" s="6"/>
      <c r="BI3813" s="6"/>
      <c r="BJ3813" s="166"/>
      <c r="BK3813" s="166"/>
      <c r="BL3813" s="166"/>
      <c r="BM3813" s="6"/>
      <c r="BN3813" s="6"/>
      <c r="BO3813" s="6"/>
      <c r="BP3813" s="6"/>
      <c r="BQ3813" s="6"/>
      <c r="BR3813" s="6"/>
      <c r="BS3813" s="6"/>
      <c r="BT3813" s="6"/>
      <c r="BU3813" s="6"/>
      <c r="BV3813" s="6"/>
      <c r="BW3813" s="6"/>
      <c r="CJ3813" s="415"/>
      <c r="CK3813" s="415"/>
      <c r="CO3813" s="168"/>
    </row>
    <row r="3814" spans="32:93" s="162" customFormat="1" x14ac:dyDescent="0.25">
      <c r="AF3814" s="169"/>
      <c r="AG3814" s="169"/>
      <c r="AH3814" s="169"/>
      <c r="AI3814" s="169"/>
      <c r="AJ3814" s="169"/>
      <c r="AK3814" s="170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  <c r="AZ3814" s="6"/>
      <c r="BA3814" s="6"/>
      <c r="BB3814" s="166"/>
      <c r="BC3814" s="166"/>
      <c r="BD3814" s="166"/>
      <c r="BE3814" s="6"/>
      <c r="BF3814" s="6"/>
      <c r="BG3814" s="6"/>
      <c r="BH3814" s="6"/>
      <c r="BI3814" s="6"/>
      <c r="BJ3814" s="166"/>
      <c r="BK3814" s="166"/>
      <c r="BL3814" s="166"/>
      <c r="BM3814" s="6"/>
      <c r="BN3814" s="6"/>
      <c r="BO3814" s="6"/>
      <c r="BP3814" s="6"/>
      <c r="BQ3814" s="6"/>
      <c r="BR3814" s="6"/>
      <c r="BS3814" s="6"/>
      <c r="BT3814" s="6"/>
      <c r="BU3814" s="6"/>
      <c r="BV3814" s="6"/>
      <c r="BW3814" s="6"/>
      <c r="CJ3814" s="415"/>
      <c r="CK3814" s="415"/>
      <c r="CO3814" s="168"/>
    </row>
    <row r="3815" spans="32:93" s="162" customFormat="1" x14ac:dyDescent="0.25">
      <c r="AF3815" s="169"/>
      <c r="AG3815" s="169"/>
      <c r="AH3815" s="169"/>
      <c r="AI3815" s="169"/>
      <c r="AJ3815" s="169"/>
      <c r="AK3815" s="170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AZ3815" s="6"/>
      <c r="BA3815" s="6"/>
      <c r="BB3815" s="166"/>
      <c r="BC3815" s="166"/>
      <c r="BD3815" s="166"/>
      <c r="BE3815" s="6"/>
      <c r="BF3815" s="6"/>
      <c r="BG3815" s="6"/>
      <c r="BH3815" s="6"/>
      <c r="BI3815" s="6"/>
      <c r="BJ3815" s="166"/>
      <c r="BK3815" s="166"/>
      <c r="BL3815" s="166"/>
      <c r="BM3815" s="6"/>
      <c r="BN3815" s="6"/>
      <c r="BO3815" s="6"/>
      <c r="BP3815" s="6"/>
      <c r="BQ3815" s="6"/>
      <c r="BR3815" s="6"/>
      <c r="BS3815" s="6"/>
      <c r="BT3815" s="6"/>
      <c r="BU3815" s="6"/>
      <c r="BV3815" s="6"/>
      <c r="BW3815" s="6"/>
      <c r="CJ3815" s="415"/>
      <c r="CK3815" s="415"/>
      <c r="CO3815" s="168"/>
    </row>
    <row r="3816" spans="32:93" s="162" customFormat="1" x14ac:dyDescent="0.25">
      <c r="AF3816" s="169"/>
      <c r="AG3816" s="169"/>
      <c r="AH3816" s="169"/>
      <c r="AI3816" s="169"/>
      <c r="AJ3816" s="169"/>
      <c r="AK3816" s="170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AZ3816" s="6"/>
      <c r="BA3816" s="6"/>
      <c r="BB3816" s="166"/>
      <c r="BC3816" s="166"/>
      <c r="BD3816" s="166"/>
      <c r="BE3816" s="6"/>
      <c r="BF3816" s="6"/>
      <c r="BG3816" s="6"/>
      <c r="BH3816" s="6"/>
      <c r="BI3816" s="6"/>
      <c r="BJ3816" s="166"/>
      <c r="BK3816" s="166"/>
      <c r="BL3816" s="166"/>
      <c r="BM3816" s="6"/>
      <c r="BN3816" s="6"/>
      <c r="BO3816" s="6"/>
      <c r="BP3816" s="6"/>
      <c r="BQ3816" s="6"/>
      <c r="BR3816" s="6"/>
      <c r="BS3816" s="6"/>
      <c r="BT3816" s="6"/>
      <c r="BU3816" s="6"/>
      <c r="BV3816" s="6"/>
      <c r="BW3816" s="6"/>
      <c r="CJ3816" s="415"/>
      <c r="CK3816" s="415"/>
      <c r="CO3816" s="168"/>
    </row>
    <row r="3817" spans="32:93" s="162" customFormat="1" x14ac:dyDescent="0.25">
      <c r="AF3817" s="169"/>
      <c r="AG3817" s="169"/>
      <c r="AH3817" s="169"/>
      <c r="AI3817" s="169"/>
      <c r="AJ3817" s="169"/>
      <c r="AK3817" s="170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  <c r="AZ3817" s="6"/>
      <c r="BA3817" s="6"/>
      <c r="BB3817" s="166"/>
      <c r="BC3817" s="166"/>
      <c r="BD3817" s="166"/>
      <c r="BE3817" s="6"/>
      <c r="BF3817" s="6"/>
      <c r="BG3817" s="6"/>
      <c r="BH3817" s="6"/>
      <c r="BI3817" s="6"/>
      <c r="BJ3817" s="166"/>
      <c r="BK3817" s="166"/>
      <c r="BL3817" s="166"/>
      <c r="BM3817" s="6"/>
      <c r="BN3817" s="6"/>
      <c r="BO3817" s="6"/>
      <c r="BP3817" s="6"/>
      <c r="BQ3817" s="6"/>
      <c r="BR3817" s="6"/>
      <c r="BS3817" s="6"/>
      <c r="BT3817" s="6"/>
      <c r="BU3817" s="6"/>
      <c r="BV3817" s="6"/>
      <c r="BW3817" s="6"/>
      <c r="CJ3817" s="415"/>
      <c r="CK3817" s="415"/>
      <c r="CO3817" s="168"/>
    </row>
    <row r="3818" spans="32:93" s="162" customFormat="1" x14ac:dyDescent="0.25">
      <c r="AF3818" s="169"/>
      <c r="AG3818" s="169"/>
      <c r="AH3818" s="169"/>
      <c r="AI3818" s="169"/>
      <c r="AJ3818" s="169"/>
      <c r="AK3818" s="170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  <c r="AZ3818" s="6"/>
      <c r="BA3818" s="6"/>
      <c r="BB3818" s="166"/>
      <c r="BC3818" s="166"/>
      <c r="BD3818" s="166"/>
      <c r="BE3818" s="6"/>
      <c r="BF3818" s="6"/>
      <c r="BG3818" s="6"/>
      <c r="BH3818" s="6"/>
      <c r="BI3818" s="6"/>
      <c r="BJ3818" s="166"/>
      <c r="BK3818" s="166"/>
      <c r="BL3818" s="166"/>
      <c r="BM3818" s="6"/>
      <c r="BN3818" s="6"/>
      <c r="BO3818" s="6"/>
      <c r="BP3818" s="6"/>
      <c r="BQ3818" s="6"/>
      <c r="BR3818" s="6"/>
      <c r="BS3818" s="6"/>
      <c r="BT3818" s="6"/>
      <c r="BU3818" s="6"/>
      <c r="BV3818" s="6"/>
      <c r="BW3818" s="6"/>
      <c r="CJ3818" s="415"/>
      <c r="CK3818" s="415"/>
      <c r="CO3818" s="168"/>
    </row>
    <row r="3819" spans="32:93" s="162" customFormat="1" x14ac:dyDescent="0.25">
      <c r="AF3819" s="169"/>
      <c r="AG3819" s="169"/>
      <c r="AH3819" s="169"/>
      <c r="AI3819" s="169"/>
      <c r="AJ3819" s="169"/>
      <c r="AK3819" s="170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  <c r="AZ3819" s="6"/>
      <c r="BA3819" s="6"/>
      <c r="BB3819" s="166"/>
      <c r="BC3819" s="166"/>
      <c r="BD3819" s="166"/>
      <c r="BE3819" s="6"/>
      <c r="BF3819" s="6"/>
      <c r="BG3819" s="6"/>
      <c r="BH3819" s="6"/>
      <c r="BI3819" s="6"/>
      <c r="BJ3819" s="166"/>
      <c r="BK3819" s="166"/>
      <c r="BL3819" s="166"/>
      <c r="BM3819" s="6"/>
      <c r="BN3819" s="6"/>
      <c r="BO3819" s="6"/>
      <c r="BP3819" s="6"/>
      <c r="BQ3819" s="6"/>
      <c r="BR3819" s="6"/>
      <c r="BS3819" s="6"/>
      <c r="BT3819" s="6"/>
      <c r="BU3819" s="6"/>
      <c r="BV3819" s="6"/>
      <c r="BW3819" s="6"/>
      <c r="CJ3819" s="415"/>
      <c r="CK3819" s="415"/>
      <c r="CO3819" s="168"/>
    </row>
    <row r="3820" spans="32:93" s="162" customFormat="1" x14ac:dyDescent="0.25">
      <c r="AF3820" s="169"/>
      <c r="AG3820" s="169"/>
      <c r="AH3820" s="169"/>
      <c r="AI3820" s="169"/>
      <c r="AJ3820" s="169"/>
      <c r="AK3820" s="170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  <c r="AZ3820" s="6"/>
      <c r="BA3820" s="6"/>
      <c r="BB3820" s="166"/>
      <c r="BC3820" s="166"/>
      <c r="BD3820" s="166"/>
      <c r="BE3820" s="6"/>
      <c r="BF3820" s="6"/>
      <c r="BG3820" s="6"/>
      <c r="BH3820" s="6"/>
      <c r="BI3820" s="6"/>
      <c r="BJ3820" s="166"/>
      <c r="BK3820" s="166"/>
      <c r="BL3820" s="166"/>
      <c r="BM3820" s="6"/>
      <c r="BN3820" s="6"/>
      <c r="BO3820" s="6"/>
      <c r="BP3820" s="6"/>
      <c r="BQ3820" s="6"/>
      <c r="BR3820" s="6"/>
      <c r="BS3820" s="6"/>
      <c r="BT3820" s="6"/>
      <c r="BU3820" s="6"/>
      <c r="BV3820" s="6"/>
      <c r="BW3820" s="6"/>
      <c r="CJ3820" s="415"/>
      <c r="CK3820" s="415"/>
      <c r="CO3820" s="168"/>
    </row>
    <row r="3821" spans="32:93" s="162" customFormat="1" x14ac:dyDescent="0.25">
      <c r="AF3821" s="169"/>
      <c r="AG3821" s="169"/>
      <c r="AH3821" s="169"/>
      <c r="AI3821" s="169"/>
      <c r="AJ3821" s="169"/>
      <c r="AK3821" s="170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  <c r="AZ3821" s="6"/>
      <c r="BA3821" s="6"/>
      <c r="BB3821" s="166"/>
      <c r="BC3821" s="166"/>
      <c r="BD3821" s="166"/>
      <c r="BE3821" s="6"/>
      <c r="BF3821" s="6"/>
      <c r="BG3821" s="6"/>
      <c r="BH3821" s="6"/>
      <c r="BI3821" s="6"/>
      <c r="BJ3821" s="166"/>
      <c r="BK3821" s="166"/>
      <c r="BL3821" s="166"/>
      <c r="BM3821" s="6"/>
      <c r="BN3821" s="6"/>
      <c r="BO3821" s="6"/>
      <c r="BP3821" s="6"/>
      <c r="BQ3821" s="6"/>
      <c r="BR3821" s="6"/>
      <c r="BS3821" s="6"/>
      <c r="BT3821" s="6"/>
      <c r="BU3821" s="6"/>
      <c r="BV3821" s="6"/>
      <c r="BW3821" s="6"/>
      <c r="CJ3821" s="415"/>
      <c r="CK3821" s="415"/>
      <c r="CO3821" s="168"/>
    </row>
    <row r="3822" spans="32:93" s="162" customFormat="1" x14ac:dyDescent="0.25">
      <c r="AF3822" s="169"/>
      <c r="AG3822" s="169"/>
      <c r="AH3822" s="169"/>
      <c r="AI3822" s="169"/>
      <c r="AJ3822" s="169"/>
      <c r="AK3822" s="170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  <c r="AZ3822" s="6"/>
      <c r="BA3822" s="6"/>
      <c r="BB3822" s="166"/>
      <c r="BC3822" s="166"/>
      <c r="BD3822" s="166"/>
      <c r="BE3822" s="6"/>
      <c r="BF3822" s="6"/>
      <c r="BG3822" s="6"/>
      <c r="BH3822" s="6"/>
      <c r="BI3822" s="6"/>
      <c r="BJ3822" s="166"/>
      <c r="BK3822" s="166"/>
      <c r="BL3822" s="166"/>
      <c r="BM3822" s="6"/>
      <c r="BN3822" s="6"/>
      <c r="BO3822" s="6"/>
      <c r="BP3822" s="6"/>
      <c r="BQ3822" s="6"/>
      <c r="BR3822" s="6"/>
      <c r="BS3822" s="6"/>
      <c r="BT3822" s="6"/>
      <c r="BU3822" s="6"/>
      <c r="BV3822" s="6"/>
      <c r="BW3822" s="6"/>
      <c r="CJ3822" s="415"/>
      <c r="CK3822" s="415"/>
      <c r="CO3822" s="168"/>
    </row>
    <row r="3823" spans="32:93" s="162" customFormat="1" x14ac:dyDescent="0.25">
      <c r="AF3823" s="169"/>
      <c r="AG3823" s="169"/>
      <c r="AH3823" s="169"/>
      <c r="AI3823" s="169"/>
      <c r="AJ3823" s="169"/>
      <c r="AK3823" s="170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  <c r="AZ3823" s="6"/>
      <c r="BA3823" s="6"/>
      <c r="BB3823" s="166"/>
      <c r="BC3823" s="166"/>
      <c r="BD3823" s="166"/>
      <c r="BE3823" s="6"/>
      <c r="BF3823" s="6"/>
      <c r="BG3823" s="6"/>
      <c r="BH3823" s="6"/>
      <c r="BI3823" s="6"/>
      <c r="BJ3823" s="166"/>
      <c r="BK3823" s="166"/>
      <c r="BL3823" s="166"/>
      <c r="BM3823" s="6"/>
      <c r="BN3823" s="6"/>
      <c r="BO3823" s="6"/>
      <c r="BP3823" s="6"/>
      <c r="BQ3823" s="6"/>
      <c r="BR3823" s="6"/>
      <c r="BS3823" s="6"/>
      <c r="BT3823" s="6"/>
      <c r="BU3823" s="6"/>
      <c r="BV3823" s="6"/>
      <c r="BW3823" s="6"/>
      <c r="CJ3823" s="415"/>
      <c r="CK3823" s="415"/>
      <c r="CO3823" s="168"/>
    </row>
    <row r="3824" spans="32:93" s="162" customFormat="1" x14ac:dyDescent="0.25">
      <c r="AF3824" s="169"/>
      <c r="AG3824" s="169"/>
      <c r="AH3824" s="169"/>
      <c r="AI3824" s="169"/>
      <c r="AJ3824" s="169"/>
      <c r="AK3824" s="170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AZ3824" s="6"/>
      <c r="BA3824" s="6"/>
      <c r="BB3824" s="166"/>
      <c r="BC3824" s="166"/>
      <c r="BD3824" s="166"/>
      <c r="BE3824" s="6"/>
      <c r="BF3824" s="6"/>
      <c r="BG3824" s="6"/>
      <c r="BH3824" s="6"/>
      <c r="BI3824" s="6"/>
      <c r="BJ3824" s="166"/>
      <c r="BK3824" s="166"/>
      <c r="BL3824" s="166"/>
      <c r="BM3824" s="6"/>
      <c r="BN3824" s="6"/>
      <c r="BO3824" s="6"/>
      <c r="BP3824" s="6"/>
      <c r="BQ3824" s="6"/>
      <c r="BR3824" s="6"/>
      <c r="BS3824" s="6"/>
      <c r="BT3824" s="6"/>
      <c r="BU3824" s="6"/>
      <c r="BV3824" s="6"/>
      <c r="BW3824" s="6"/>
      <c r="CJ3824" s="415"/>
      <c r="CK3824" s="415"/>
      <c r="CO3824" s="168"/>
    </row>
    <row r="3825" spans="32:93" s="162" customFormat="1" x14ac:dyDescent="0.25">
      <c r="AF3825" s="169"/>
      <c r="AG3825" s="169"/>
      <c r="AH3825" s="169"/>
      <c r="AI3825" s="169"/>
      <c r="AJ3825" s="169"/>
      <c r="AK3825" s="170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  <c r="AZ3825" s="6"/>
      <c r="BA3825" s="6"/>
      <c r="BB3825" s="166"/>
      <c r="BC3825" s="166"/>
      <c r="BD3825" s="166"/>
      <c r="BE3825" s="6"/>
      <c r="BF3825" s="6"/>
      <c r="BG3825" s="6"/>
      <c r="BH3825" s="6"/>
      <c r="BI3825" s="6"/>
      <c r="BJ3825" s="166"/>
      <c r="BK3825" s="166"/>
      <c r="BL3825" s="166"/>
      <c r="BM3825" s="6"/>
      <c r="BN3825" s="6"/>
      <c r="BO3825" s="6"/>
      <c r="BP3825" s="6"/>
      <c r="BQ3825" s="6"/>
      <c r="BR3825" s="6"/>
      <c r="BS3825" s="6"/>
      <c r="BT3825" s="6"/>
      <c r="BU3825" s="6"/>
      <c r="BV3825" s="6"/>
      <c r="BW3825" s="6"/>
      <c r="CJ3825" s="415"/>
      <c r="CK3825" s="415"/>
      <c r="CO3825" s="168"/>
    </row>
    <row r="3826" spans="32:93" s="162" customFormat="1" x14ac:dyDescent="0.25">
      <c r="AF3826" s="169"/>
      <c r="AG3826" s="169"/>
      <c r="AH3826" s="169"/>
      <c r="AI3826" s="169"/>
      <c r="AJ3826" s="169"/>
      <c r="AK3826" s="170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  <c r="AZ3826" s="6"/>
      <c r="BA3826" s="6"/>
      <c r="BB3826" s="166"/>
      <c r="BC3826" s="166"/>
      <c r="BD3826" s="166"/>
      <c r="BE3826" s="6"/>
      <c r="BF3826" s="6"/>
      <c r="BG3826" s="6"/>
      <c r="BH3826" s="6"/>
      <c r="BI3826" s="6"/>
      <c r="BJ3826" s="166"/>
      <c r="BK3826" s="166"/>
      <c r="BL3826" s="166"/>
      <c r="BM3826" s="6"/>
      <c r="BN3826" s="6"/>
      <c r="BO3826" s="6"/>
      <c r="BP3826" s="6"/>
      <c r="BQ3826" s="6"/>
      <c r="BR3826" s="6"/>
      <c r="BS3826" s="6"/>
      <c r="BT3826" s="6"/>
      <c r="BU3826" s="6"/>
      <c r="BV3826" s="6"/>
      <c r="BW3826" s="6"/>
      <c r="CJ3826" s="415"/>
      <c r="CK3826" s="415"/>
      <c r="CO3826" s="168"/>
    </row>
    <row r="3827" spans="32:93" s="162" customFormat="1" x14ac:dyDescent="0.25">
      <c r="AF3827" s="169"/>
      <c r="AG3827" s="169"/>
      <c r="AH3827" s="169"/>
      <c r="AI3827" s="169"/>
      <c r="AJ3827" s="169"/>
      <c r="AK3827" s="170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  <c r="AZ3827" s="6"/>
      <c r="BA3827" s="6"/>
      <c r="BB3827" s="166"/>
      <c r="BC3827" s="166"/>
      <c r="BD3827" s="166"/>
      <c r="BE3827" s="6"/>
      <c r="BF3827" s="6"/>
      <c r="BG3827" s="6"/>
      <c r="BH3827" s="6"/>
      <c r="BI3827" s="6"/>
      <c r="BJ3827" s="166"/>
      <c r="BK3827" s="166"/>
      <c r="BL3827" s="166"/>
      <c r="BM3827" s="6"/>
      <c r="BN3827" s="6"/>
      <c r="BO3827" s="6"/>
      <c r="BP3827" s="6"/>
      <c r="BQ3827" s="6"/>
      <c r="BR3827" s="6"/>
      <c r="BS3827" s="6"/>
      <c r="BT3827" s="6"/>
      <c r="BU3827" s="6"/>
      <c r="BV3827" s="6"/>
      <c r="BW3827" s="6"/>
      <c r="CJ3827" s="415"/>
      <c r="CK3827" s="415"/>
      <c r="CO3827" s="168"/>
    </row>
    <row r="3828" spans="32:93" s="162" customFormat="1" x14ac:dyDescent="0.25">
      <c r="AF3828" s="169"/>
      <c r="AG3828" s="169"/>
      <c r="AH3828" s="169"/>
      <c r="AI3828" s="169"/>
      <c r="AJ3828" s="169"/>
      <c r="AK3828" s="170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  <c r="AZ3828" s="6"/>
      <c r="BA3828" s="6"/>
      <c r="BB3828" s="166"/>
      <c r="BC3828" s="166"/>
      <c r="BD3828" s="166"/>
      <c r="BE3828" s="6"/>
      <c r="BF3828" s="6"/>
      <c r="BG3828" s="6"/>
      <c r="BH3828" s="6"/>
      <c r="BI3828" s="6"/>
      <c r="BJ3828" s="166"/>
      <c r="BK3828" s="166"/>
      <c r="BL3828" s="166"/>
      <c r="BM3828" s="6"/>
      <c r="BN3828" s="6"/>
      <c r="BO3828" s="6"/>
      <c r="BP3828" s="6"/>
      <c r="BQ3828" s="6"/>
      <c r="BR3828" s="6"/>
      <c r="BS3828" s="6"/>
      <c r="BT3828" s="6"/>
      <c r="BU3828" s="6"/>
      <c r="BV3828" s="6"/>
      <c r="BW3828" s="6"/>
      <c r="CJ3828" s="415"/>
      <c r="CK3828" s="415"/>
      <c r="CO3828" s="168"/>
    </row>
    <row r="3829" spans="32:93" s="162" customFormat="1" x14ac:dyDescent="0.25">
      <c r="AF3829" s="169"/>
      <c r="AG3829" s="169"/>
      <c r="AH3829" s="169"/>
      <c r="AI3829" s="169"/>
      <c r="AJ3829" s="169"/>
      <c r="AK3829" s="170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  <c r="AZ3829" s="6"/>
      <c r="BA3829" s="6"/>
      <c r="BB3829" s="166"/>
      <c r="BC3829" s="166"/>
      <c r="BD3829" s="166"/>
      <c r="BE3829" s="6"/>
      <c r="BF3829" s="6"/>
      <c r="BG3829" s="6"/>
      <c r="BH3829" s="6"/>
      <c r="BI3829" s="6"/>
      <c r="BJ3829" s="166"/>
      <c r="BK3829" s="166"/>
      <c r="BL3829" s="166"/>
      <c r="BM3829" s="6"/>
      <c r="BN3829" s="6"/>
      <c r="BO3829" s="6"/>
      <c r="BP3829" s="6"/>
      <c r="BQ3829" s="6"/>
      <c r="BR3829" s="6"/>
      <c r="BS3829" s="6"/>
      <c r="BT3829" s="6"/>
      <c r="BU3829" s="6"/>
      <c r="BV3829" s="6"/>
      <c r="BW3829" s="6"/>
      <c r="CJ3829" s="415"/>
      <c r="CK3829" s="415"/>
      <c r="CO3829" s="168"/>
    </row>
    <row r="3830" spans="32:93" s="162" customFormat="1" x14ac:dyDescent="0.25">
      <c r="AF3830" s="169"/>
      <c r="AG3830" s="169"/>
      <c r="AH3830" s="169"/>
      <c r="AI3830" s="169"/>
      <c r="AJ3830" s="169"/>
      <c r="AK3830" s="170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  <c r="AZ3830" s="6"/>
      <c r="BA3830" s="6"/>
      <c r="BB3830" s="166"/>
      <c r="BC3830" s="166"/>
      <c r="BD3830" s="166"/>
      <c r="BE3830" s="6"/>
      <c r="BF3830" s="6"/>
      <c r="BG3830" s="6"/>
      <c r="BH3830" s="6"/>
      <c r="BI3830" s="6"/>
      <c r="BJ3830" s="166"/>
      <c r="BK3830" s="166"/>
      <c r="BL3830" s="166"/>
      <c r="BM3830" s="6"/>
      <c r="BN3830" s="6"/>
      <c r="BO3830" s="6"/>
      <c r="BP3830" s="6"/>
      <c r="BQ3830" s="6"/>
      <c r="BR3830" s="6"/>
      <c r="BS3830" s="6"/>
      <c r="BT3830" s="6"/>
      <c r="BU3830" s="6"/>
      <c r="BV3830" s="6"/>
      <c r="BW3830" s="6"/>
      <c r="CJ3830" s="415"/>
      <c r="CK3830" s="415"/>
      <c r="CO3830" s="168"/>
    </row>
    <row r="3831" spans="32:93" s="162" customFormat="1" x14ac:dyDescent="0.25">
      <c r="AF3831" s="169"/>
      <c r="AG3831" s="169"/>
      <c r="AH3831" s="169"/>
      <c r="AI3831" s="169"/>
      <c r="AJ3831" s="169"/>
      <c r="AK3831" s="170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AZ3831" s="6"/>
      <c r="BA3831" s="6"/>
      <c r="BB3831" s="166"/>
      <c r="BC3831" s="166"/>
      <c r="BD3831" s="166"/>
      <c r="BE3831" s="6"/>
      <c r="BF3831" s="6"/>
      <c r="BG3831" s="6"/>
      <c r="BH3831" s="6"/>
      <c r="BI3831" s="6"/>
      <c r="BJ3831" s="166"/>
      <c r="BK3831" s="166"/>
      <c r="BL3831" s="166"/>
      <c r="BM3831" s="6"/>
      <c r="BN3831" s="6"/>
      <c r="BO3831" s="6"/>
      <c r="BP3831" s="6"/>
      <c r="BQ3831" s="6"/>
      <c r="BR3831" s="6"/>
      <c r="BS3831" s="6"/>
      <c r="BT3831" s="6"/>
      <c r="BU3831" s="6"/>
      <c r="BV3831" s="6"/>
      <c r="BW3831" s="6"/>
      <c r="CJ3831" s="415"/>
      <c r="CK3831" s="415"/>
      <c r="CO3831" s="168"/>
    </row>
    <row r="3832" spans="32:93" s="162" customFormat="1" x14ac:dyDescent="0.25">
      <c r="AF3832" s="169"/>
      <c r="AG3832" s="169"/>
      <c r="AH3832" s="169"/>
      <c r="AI3832" s="169"/>
      <c r="AJ3832" s="169"/>
      <c r="AK3832" s="170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AZ3832" s="6"/>
      <c r="BA3832" s="6"/>
      <c r="BB3832" s="166"/>
      <c r="BC3832" s="166"/>
      <c r="BD3832" s="166"/>
      <c r="BE3832" s="6"/>
      <c r="BF3832" s="6"/>
      <c r="BG3832" s="6"/>
      <c r="BH3832" s="6"/>
      <c r="BI3832" s="6"/>
      <c r="BJ3832" s="166"/>
      <c r="BK3832" s="166"/>
      <c r="BL3832" s="166"/>
      <c r="BM3832" s="6"/>
      <c r="BN3832" s="6"/>
      <c r="BO3832" s="6"/>
      <c r="BP3832" s="6"/>
      <c r="BQ3832" s="6"/>
      <c r="BR3832" s="6"/>
      <c r="BS3832" s="6"/>
      <c r="BT3832" s="6"/>
      <c r="BU3832" s="6"/>
      <c r="BV3832" s="6"/>
      <c r="BW3832" s="6"/>
      <c r="CJ3832" s="415"/>
      <c r="CK3832" s="415"/>
      <c r="CO3832" s="168"/>
    </row>
    <row r="3833" spans="32:93" s="162" customFormat="1" x14ac:dyDescent="0.25">
      <c r="AF3833" s="169"/>
      <c r="AG3833" s="169"/>
      <c r="AH3833" s="169"/>
      <c r="AI3833" s="169"/>
      <c r="AJ3833" s="169"/>
      <c r="AK3833" s="170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  <c r="AZ3833" s="6"/>
      <c r="BA3833" s="6"/>
      <c r="BB3833" s="166"/>
      <c r="BC3833" s="166"/>
      <c r="BD3833" s="166"/>
      <c r="BE3833" s="6"/>
      <c r="BF3833" s="6"/>
      <c r="BG3833" s="6"/>
      <c r="BH3833" s="6"/>
      <c r="BI3833" s="6"/>
      <c r="BJ3833" s="166"/>
      <c r="BK3833" s="166"/>
      <c r="BL3833" s="166"/>
      <c r="BM3833" s="6"/>
      <c r="BN3833" s="6"/>
      <c r="BO3833" s="6"/>
      <c r="BP3833" s="6"/>
      <c r="BQ3833" s="6"/>
      <c r="BR3833" s="6"/>
      <c r="BS3833" s="6"/>
      <c r="BT3833" s="6"/>
      <c r="BU3833" s="6"/>
      <c r="BV3833" s="6"/>
      <c r="BW3833" s="6"/>
      <c r="CJ3833" s="415"/>
      <c r="CK3833" s="415"/>
      <c r="CO3833" s="168"/>
    </row>
    <row r="3834" spans="32:93" s="162" customFormat="1" x14ac:dyDescent="0.25">
      <c r="AF3834" s="169"/>
      <c r="AG3834" s="169"/>
      <c r="AH3834" s="169"/>
      <c r="AI3834" s="169"/>
      <c r="AJ3834" s="169"/>
      <c r="AK3834" s="170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  <c r="AZ3834" s="6"/>
      <c r="BA3834" s="6"/>
      <c r="BB3834" s="166"/>
      <c r="BC3834" s="166"/>
      <c r="BD3834" s="166"/>
      <c r="BE3834" s="6"/>
      <c r="BF3834" s="6"/>
      <c r="BG3834" s="6"/>
      <c r="BH3834" s="6"/>
      <c r="BI3834" s="6"/>
      <c r="BJ3834" s="166"/>
      <c r="BK3834" s="166"/>
      <c r="BL3834" s="166"/>
      <c r="BM3834" s="6"/>
      <c r="BN3834" s="6"/>
      <c r="BO3834" s="6"/>
      <c r="BP3834" s="6"/>
      <c r="BQ3834" s="6"/>
      <c r="BR3834" s="6"/>
      <c r="BS3834" s="6"/>
      <c r="BT3834" s="6"/>
      <c r="BU3834" s="6"/>
      <c r="BV3834" s="6"/>
      <c r="BW3834" s="6"/>
      <c r="CJ3834" s="415"/>
      <c r="CK3834" s="415"/>
      <c r="CO3834" s="168"/>
    </row>
    <row r="3835" spans="32:93" s="162" customFormat="1" x14ac:dyDescent="0.25">
      <c r="AF3835" s="169"/>
      <c r="AG3835" s="169"/>
      <c r="AH3835" s="169"/>
      <c r="AI3835" s="169"/>
      <c r="AJ3835" s="169"/>
      <c r="AK3835" s="170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  <c r="AZ3835" s="6"/>
      <c r="BA3835" s="6"/>
      <c r="BB3835" s="166"/>
      <c r="BC3835" s="166"/>
      <c r="BD3835" s="166"/>
      <c r="BE3835" s="6"/>
      <c r="BF3835" s="6"/>
      <c r="BG3835" s="6"/>
      <c r="BH3835" s="6"/>
      <c r="BI3835" s="6"/>
      <c r="BJ3835" s="166"/>
      <c r="BK3835" s="166"/>
      <c r="BL3835" s="166"/>
      <c r="BM3835" s="6"/>
      <c r="BN3835" s="6"/>
      <c r="BO3835" s="6"/>
      <c r="BP3835" s="6"/>
      <c r="BQ3835" s="6"/>
      <c r="BR3835" s="6"/>
      <c r="BS3835" s="6"/>
      <c r="BT3835" s="6"/>
      <c r="BU3835" s="6"/>
      <c r="BV3835" s="6"/>
      <c r="BW3835" s="6"/>
      <c r="CJ3835" s="415"/>
      <c r="CK3835" s="415"/>
      <c r="CO3835" s="168"/>
    </row>
    <row r="3836" spans="32:93" s="162" customFormat="1" x14ac:dyDescent="0.25">
      <c r="AF3836" s="169"/>
      <c r="AG3836" s="169"/>
      <c r="AH3836" s="169"/>
      <c r="AI3836" s="169"/>
      <c r="AJ3836" s="169"/>
      <c r="AK3836" s="170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  <c r="AZ3836" s="6"/>
      <c r="BA3836" s="6"/>
      <c r="BB3836" s="166"/>
      <c r="BC3836" s="166"/>
      <c r="BD3836" s="166"/>
      <c r="BE3836" s="6"/>
      <c r="BF3836" s="6"/>
      <c r="BG3836" s="6"/>
      <c r="BH3836" s="6"/>
      <c r="BI3836" s="6"/>
      <c r="BJ3836" s="166"/>
      <c r="BK3836" s="166"/>
      <c r="BL3836" s="166"/>
      <c r="BM3836" s="6"/>
      <c r="BN3836" s="6"/>
      <c r="BO3836" s="6"/>
      <c r="BP3836" s="6"/>
      <c r="BQ3836" s="6"/>
      <c r="BR3836" s="6"/>
      <c r="BS3836" s="6"/>
      <c r="BT3836" s="6"/>
      <c r="BU3836" s="6"/>
      <c r="BV3836" s="6"/>
      <c r="BW3836" s="6"/>
      <c r="CJ3836" s="415"/>
      <c r="CK3836" s="415"/>
      <c r="CO3836" s="168"/>
    </row>
    <row r="3837" spans="32:93" s="162" customFormat="1" x14ac:dyDescent="0.25">
      <c r="AF3837" s="169"/>
      <c r="AG3837" s="169"/>
      <c r="AH3837" s="169"/>
      <c r="AI3837" s="169"/>
      <c r="AJ3837" s="169"/>
      <c r="AK3837" s="170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  <c r="AZ3837" s="6"/>
      <c r="BA3837" s="6"/>
      <c r="BB3837" s="166"/>
      <c r="BC3837" s="166"/>
      <c r="BD3837" s="166"/>
      <c r="BE3837" s="6"/>
      <c r="BF3837" s="6"/>
      <c r="BG3837" s="6"/>
      <c r="BH3837" s="6"/>
      <c r="BI3837" s="6"/>
      <c r="BJ3837" s="166"/>
      <c r="BK3837" s="166"/>
      <c r="BL3837" s="166"/>
      <c r="BM3837" s="6"/>
      <c r="BN3837" s="6"/>
      <c r="BO3837" s="6"/>
      <c r="BP3837" s="6"/>
      <c r="BQ3837" s="6"/>
      <c r="BR3837" s="6"/>
      <c r="BS3837" s="6"/>
      <c r="BT3837" s="6"/>
      <c r="BU3837" s="6"/>
      <c r="BV3837" s="6"/>
      <c r="BW3837" s="6"/>
      <c r="CJ3837" s="415"/>
      <c r="CK3837" s="415"/>
      <c r="CO3837" s="168"/>
    </row>
    <row r="3838" spans="32:93" s="162" customFormat="1" x14ac:dyDescent="0.25">
      <c r="AF3838" s="169"/>
      <c r="AG3838" s="169"/>
      <c r="AH3838" s="169"/>
      <c r="AI3838" s="169"/>
      <c r="AJ3838" s="169"/>
      <c r="AK3838" s="170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  <c r="AZ3838" s="6"/>
      <c r="BA3838" s="6"/>
      <c r="BB3838" s="166"/>
      <c r="BC3838" s="166"/>
      <c r="BD3838" s="166"/>
      <c r="BE3838" s="6"/>
      <c r="BF3838" s="6"/>
      <c r="BG3838" s="6"/>
      <c r="BH3838" s="6"/>
      <c r="BI3838" s="6"/>
      <c r="BJ3838" s="166"/>
      <c r="BK3838" s="166"/>
      <c r="BL3838" s="166"/>
      <c r="BM3838" s="6"/>
      <c r="BN3838" s="6"/>
      <c r="BO3838" s="6"/>
      <c r="BP3838" s="6"/>
      <c r="BQ3838" s="6"/>
      <c r="BR3838" s="6"/>
      <c r="BS3838" s="6"/>
      <c r="BT3838" s="6"/>
      <c r="BU3838" s="6"/>
      <c r="BV3838" s="6"/>
      <c r="BW3838" s="6"/>
      <c r="CJ3838" s="415"/>
      <c r="CK3838" s="415"/>
      <c r="CO3838" s="168"/>
    </row>
    <row r="3839" spans="32:93" s="162" customFormat="1" x14ac:dyDescent="0.25">
      <c r="AF3839" s="169"/>
      <c r="AG3839" s="169"/>
      <c r="AH3839" s="169"/>
      <c r="AI3839" s="169"/>
      <c r="AJ3839" s="169"/>
      <c r="AK3839" s="170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  <c r="AZ3839" s="6"/>
      <c r="BA3839" s="6"/>
      <c r="BB3839" s="166"/>
      <c r="BC3839" s="166"/>
      <c r="BD3839" s="166"/>
      <c r="BE3839" s="6"/>
      <c r="BF3839" s="6"/>
      <c r="BG3839" s="6"/>
      <c r="BH3839" s="6"/>
      <c r="BI3839" s="6"/>
      <c r="BJ3839" s="166"/>
      <c r="BK3839" s="166"/>
      <c r="BL3839" s="166"/>
      <c r="BM3839" s="6"/>
      <c r="BN3839" s="6"/>
      <c r="BO3839" s="6"/>
      <c r="BP3839" s="6"/>
      <c r="BQ3839" s="6"/>
      <c r="BR3839" s="6"/>
      <c r="BS3839" s="6"/>
      <c r="BT3839" s="6"/>
      <c r="BU3839" s="6"/>
      <c r="BV3839" s="6"/>
      <c r="BW3839" s="6"/>
      <c r="CJ3839" s="415"/>
      <c r="CK3839" s="415"/>
      <c r="CO3839" s="168"/>
    </row>
    <row r="3840" spans="32:93" s="162" customFormat="1" x14ac:dyDescent="0.25">
      <c r="AF3840" s="169"/>
      <c r="AG3840" s="169"/>
      <c r="AH3840" s="169"/>
      <c r="AI3840" s="169"/>
      <c r="AJ3840" s="169"/>
      <c r="AK3840" s="170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  <c r="AZ3840" s="6"/>
      <c r="BA3840" s="6"/>
      <c r="BB3840" s="166"/>
      <c r="BC3840" s="166"/>
      <c r="BD3840" s="166"/>
      <c r="BE3840" s="6"/>
      <c r="BF3840" s="6"/>
      <c r="BG3840" s="6"/>
      <c r="BH3840" s="6"/>
      <c r="BI3840" s="6"/>
      <c r="BJ3840" s="166"/>
      <c r="BK3840" s="166"/>
      <c r="BL3840" s="166"/>
      <c r="BM3840" s="6"/>
      <c r="BN3840" s="6"/>
      <c r="BO3840" s="6"/>
      <c r="BP3840" s="6"/>
      <c r="BQ3840" s="6"/>
      <c r="BR3840" s="6"/>
      <c r="BS3840" s="6"/>
      <c r="BT3840" s="6"/>
      <c r="BU3840" s="6"/>
      <c r="BV3840" s="6"/>
      <c r="BW3840" s="6"/>
      <c r="CJ3840" s="415"/>
      <c r="CK3840" s="415"/>
      <c r="CO3840" s="168"/>
    </row>
    <row r="3841" spans="32:93" s="162" customFormat="1" x14ac:dyDescent="0.25">
      <c r="AF3841" s="169"/>
      <c r="AG3841" s="169"/>
      <c r="AH3841" s="169"/>
      <c r="AI3841" s="169"/>
      <c r="AJ3841" s="169"/>
      <c r="AK3841" s="170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  <c r="AZ3841" s="6"/>
      <c r="BA3841" s="6"/>
      <c r="BB3841" s="166"/>
      <c r="BC3841" s="166"/>
      <c r="BD3841" s="166"/>
      <c r="BE3841" s="6"/>
      <c r="BF3841" s="6"/>
      <c r="BG3841" s="6"/>
      <c r="BH3841" s="6"/>
      <c r="BI3841" s="6"/>
      <c r="BJ3841" s="166"/>
      <c r="BK3841" s="166"/>
      <c r="BL3841" s="166"/>
      <c r="BM3841" s="6"/>
      <c r="BN3841" s="6"/>
      <c r="BO3841" s="6"/>
      <c r="BP3841" s="6"/>
      <c r="BQ3841" s="6"/>
      <c r="BR3841" s="6"/>
      <c r="BS3841" s="6"/>
      <c r="BT3841" s="6"/>
      <c r="BU3841" s="6"/>
      <c r="BV3841" s="6"/>
      <c r="BW3841" s="6"/>
      <c r="CJ3841" s="415"/>
      <c r="CK3841" s="415"/>
      <c r="CO3841" s="168"/>
    </row>
    <row r="3842" spans="32:93" s="162" customFormat="1" x14ac:dyDescent="0.25">
      <c r="AF3842" s="169"/>
      <c r="AG3842" s="169"/>
      <c r="AH3842" s="169"/>
      <c r="AI3842" s="169"/>
      <c r="AJ3842" s="169"/>
      <c r="AK3842" s="170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  <c r="AZ3842" s="6"/>
      <c r="BA3842" s="6"/>
      <c r="BB3842" s="166"/>
      <c r="BC3842" s="166"/>
      <c r="BD3842" s="166"/>
      <c r="BE3842" s="6"/>
      <c r="BF3842" s="6"/>
      <c r="BG3842" s="6"/>
      <c r="BH3842" s="6"/>
      <c r="BI3842" s="6"/>
      <c r="BJ3842" s="166"/>
      <c r="BK3842" s="166"/>
      <c r="BL3842" s="166"/>
      <c r="BM3842" s="6"/>
      <c r="BN3842" s="6"/>
      <c r="BO3842" s="6"/>
      <c r="BP3842" s="6"/>
      <c r="BQ3842" s="6"/>
      <c r="BR3842" s="6"/>
      <c r="BS3842" s="6"/>
      <c r="BT3842" s="6"/>
      <c r="BU3842" s="6"/>
      <c r="BV3842" s="6"/>
      <c r="BW3842" s="6"/>
      <c r="CJ3842" s="415"/>
      <c r="CK3842" s="415"/>
      <c r="CO3842" s="168"/>
    </row>
    <row r="3843" spans="32:93" s="162" customFormat="1" x14ac:dyDescent="0.25">
      <c r="AF3843" s="169"/>
      <c r="AG3843" s="169"/>
      <c r="AH3843" s="169"/>
      <c r="AI3843" s="169"/>
      <c r="AJ3843" s="169"/>
      <c r="AK3843" s="170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  <c r="AZ3843" s="6"/>
      <c r="BA3843" s="6"/>
      <c r="BB3843" s="166"/>
      <c r="BC3843" s="166"/>
      <c r="BD3843" s="166"/>
      <c r="BE3843" s="6"/>
      <c r="BF3843" s="6"/>
      <c r="BG3843" s="6"/>
      <c r="BH3843" s="6"/>
      <c r="BI3843" s="6"/>
      <c r="BJ3843" s="166"/>
      <c r="BK3843" s="166"/>
      <c r="BL3843" s="166"/>
      <c r="BM3843" s="6"/>
      <c r="BN3843" s="6"/>
      <c r="BO3843" s="6"/>
      <c r="BP3843" s="6"/>
      <c r="BQ3843" s="6"/>
      <c r="BR3843" s="6"/>
      <c r="BS3843" s="6"/>
      <c r="BT3843" s="6"/>
      <c r="BU3843" s="6"/>
      <c r="BV3843" s="6"/>
      <c r="BW3843" s="6"/>
      <c r="CJ3843" s="415"/>
      <c r="CK3843" s="415"/>
      <c r="CO3843" s="168"/>
    </row>
    <row r="3844" spans="32:93" s="162" customFormat="1" x14ac:dyDescent="0.25">
      <c r="AF3844" s="169"/>
      <c r="AG3844" s="169"/>
      <c r="AH3844" s="169"/>
      <c r="AI3844" s="169"/>
      <c r="AJ3844" s="169"/>
      <c r="AK3844" s="170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  <c r="AZ3844" s="6"/>
      <c r="BA3844" s="6"/>
      <c r="BB3844" s="166"/>
      <c r="BC3844" s="166"/>
      <c r="BD3844" s="166"/>
      <c r="BE3844" s="6"/>
      <c r="BF3844" s="6"/>
      <c r="BG3844" s="6"/>
      <c r="BH3844" s="6"/>
      <c r="BI3844" s="6"/>
      <c r="BJ3844" s="166"/>
      <c r="BK3844" s="166"/>
      <c r="BL3844" s="166"/>
      <c r="BM3844" s="6"/>
      <c r="BN3844" s="6"/>
      <c r="BO3844" s="6"/>
      <c r="BP3844" s="6"/>
      <c r="BQ3844" s="6"/>
      <c r="BR3844" s="6"/>
      <c r="BS3844" s="6"/>
      <c r="BT3844" s="6"/>
      <c r="BU3844" s="6"/>
      <c r="BV3844" s="6"/>
      <c r="BW3844" s="6"/>
      <c r="CJ3844" s="415"/>
      <c r="CK3844" s="415"/>
      <c r="CO3844" s="168"/>
    </row>
    <row r="3845" spans="32:93" s="162" customFormat="1" x14ac:dyDescent="0.25">
      <c r="AF3845" s="169"/>
      <c r="AG3845" s="169"/>
      <c r="AH3845" s="169"/>
      <c r="AI3845" s="169"/>
      <c r="AJ3845" s="169"/>
      <c r="AK3845" s="170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  <c r="AZ3845" s="6"/>
      <c r="BA3845" s="6"/>
      <c r="BB3845" s="166"/>
      <c r="BC3845" s="166"/>
      <c r="BD3845" s="166"/>
      <c r="BE3845" s="6"/>
      <c r="BF3845" s="6"/>
      <c r="BG3845" s="6"/>
      <c r="BH3845" s="6"/>
      <c r="BI3845" s="6"/>
      <c r="BJ3845" s="166"/>
      <c r="BK3845" s="166"/>
      <c r="BL3845" s="166"/>
      <c r="BM3845" s="6"/>
      <c r="BN3845" s="6"/>
      <c r="BO3845" s="6"/>
      <c r="BP3845" s="6"/>
      <c r="BQ3845" s="6"/>
      <c r="BR3845" s="6"/>
      <c r="BS3845" s="6"/>
      <c r="BT3845" s="6"/>
      <c r="BU3845" s="6"/>
      <c r="BV3845" s="6"/>
      <c r="BW3845" s="6"/>
      <c r="CJ3845" s="415"/>
      <c r="CK3845" s="415"/>
      <c r="CO3845" s="168"/>
    </row>
    <row r="3846" spans="32:93" s="162" customFormat="1" x14ac:dyDescent="0.25">
      <c r="AF3846" s="169"/>
      <c r="AG3846" s="169"/>
      <c r="AH3846" s="169"/>
      <c r="AI3846" s="169"/>
      <c r="AJ3846" s="169"/>
      <c r="AK3846" s="170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  <c r="AZ3846" s="6"/>
      <c r="BA3846" s="6"/>
      <c r="BB3846" s="166"/>
      <c r="BC3846" s="166"/>
      <c r="BD3846" s="166"/>
      <c r="BE3846" s="6"/>
      <c r="BF3846" s="6"/>
      <c r="BG3846" s="6"/>
      <c r="BH3846" s="6"/>
      <c r="BI3846" s="6"/>
      <c r="BJ3846" s="166"/>
      <c r="BK3846" s="166"/>
      <c r="BL3846" s="166"/>
      <c r="BM3846" s="6"/>
      <c r="BN3846" s="6"/>
      <c r="BO3846" s="6"/>
      <c r="BP3846" s="6"/>
      <c r="BQ3846" s="6"/>
      <c r="BR3846" s="6"/>
      <c r="BS3846" s="6"/>
      <c r="BT3846" s="6"/>
      <c r="BU3846" s="6"/>
      <c r="BV3846" s="6"/>
      <c r="BW3846" s="6"/>
      <c r="CJ3846" s="415"/>
      <c r="CK3846" s="415"/>
      <c r="CO3846" s="168"/>
    </row>
    <row r="3847" spans="32:93" s="162" customFormat="1" x14ac:dyDescent="0.25">
      <c r="AF3847" s="169"/>
      <c r="AG3847" s="169"/>
      <c r="AH3847" s="169"/>
      <c r="AI3847" s="169"/>
      <c r="AJ3847" s="169"/>
      <c r="AK3847" s="170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AZ3847" s="6"/>
      <c r="BA3847" s="6"/>
      <c r="BB3847" s="166"/>
      <c r="BC3847" s="166"/>
      <c r="BD3847" s="166"/>
      <c r="BE3847" s="6"/>
      <c r="BF3847" s="6"/>
      <c r="BG3847" s="6"/>
      <c r="BH3847" s="6"/>
      <c r="BI3847" s="6"/>
      <c r="BJ3847" s="166"/>
      <c r="BK3847" s="166"/>
      <c r="BL3847" s="166"/>
      <c r="BM3847" s="6"/>
      <c r="BN3847" s="6"/>
      <c r="BO3847" s="6"/>
      <c r="BP3847" s="6"/>
      <c r="BQ3847" s="6"/>
      <c r="BR3847" s="6"/>
      <c r="BS3847" s="6"/>
      <c r="BT3847" s="6"/>
      <c r="BU3847" s="6"/>
      <c r="BV3847" s="6"/>
      <c r="BW3847" s="6"/>
      <c r="CJ3847" s="415"/>
      <c r="CK3847" s="415"/>
      <c r="CO3847" s="168"/>
    </row>
    <row r="3848" spans="32:93" s="162" customFormat="1" x14ac:dyDescent="0.25">
      <c r="AF3848" s="169"/>
      <c r="AG3848" s="169"/>
      <c r="AH3848" s="169"/>
      <c r="AI3848" s="169"/>
      <c r="AJ3848" s="169"/>
      <c r="AK3848" s="170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AZ3848" s="6"/>
      <c r="BA3848" s="6"/>
      <c r="BB3848" s="166"/>
      <c r="BC3848" s="166"/>
      <c r="BD3848" s="166"/>
      <c r="BE3848" s="6"/>
      <c r="BF3848" s="6"/>
      <c r="BG3848" s="6"/>
      <c r="BH3848" s="6"/>
      <c r="BI3848" s="6"/>
      <c r="BJ3848" s="166"/>
      <c r="BK3848" s="166"/>
      <c r="BL3848" s="166"/>
      <c r="BM3848" s="6"/>
      <c r="BN3848" s="6"/>
      <c r="BO3848" s="6"/>
      <c r="BP3848" s="6"/>
      <c r="BQ3848" s="6"/>
      <c r="BR3848" s="6"/>
      <c r="BS3848" s="6"/>
      <c r="BT3848" s="6"/>
      <c r="BU3848" s="6"/>
      <c r="BV3848" s="6"/>
      <c r="BW3848" s="6"/>
      <c r="CJ3848" s="415"/>
      <c r="CK3848" s="415"/>
      <c r="CO3848" s="168"/>
    </row>
    <row r="3849" spans="32:93" s="162" customFormat="1" x14ac:dyDescent="0.25">
      <c r="AF3849" s="169"/>
      <c r="AG3849" s="169"/>
      <c r="AH3849" s="169"/>
      <c r="AI3849" s="169"/>
      <c r="AJ3849" s="169"/>
      <c r="AK3849" s="170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  <c r="AZ3849" s="6"/>
      <c r="BA3849" s="6"/>
      <c r="BB3849" s="166"/>
      <c r="BC3849" s="166"/>
      <c r="BD3849" s="166"/>
      <c r="BE3849" s="6"/>
      <c r="BF3849" s="6"/>
      <c r="BG3849" s="6"/>
      <c r="BH3849" s="6"/>
      <c r="BI3849" s="6"/>
      <c r="BJ3849" s="166"/>
      <c r="BK3849" s="166"/>
      <c r="BL3849" s="166"/>
      <c r="BM3849" s="6"/>
      <c r="BN3849" s="6"/>
      <c r="BO3849" s="6"/>
      <c r="BP3849" s="6"/>
      <c r="BQ3849" s="6"/>
      <c r="BR3849" s="6"/>
      <c r="BS3849" s="6"/>
      <c r="BT3849" s="6"/>
      <c r="BU3849" s="6"/>
      <c r="BV3849" s="6"/>
      <c r="BW3849" s="6"/>
      <c r="CJ3849" s="415"/>
      <c r="CK3849" s="415"/>
      <c r="CO3849" s="168"/>
    </row>
    <row r="3850" spans="32:93" s="162" customFormat="1" x14ac:dyDescent="0.25">
      <c r="AF3850" s="169"/>
      <c r="AG3850" s="169"/>
      <c r="AH3850" s="169"/>
      <c r="AI3850" s="169"/>
      <c r="AJ3850" s="169"/>
      <c r="AK3850" s="170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  <c r="AZ3850" s="6"/>
      <c r="BA3850" s="6"/>
      <c r="BB3850" s="166"/>
      <c r="BC3850" s="166"/>
      <c r="BD3850" s="166"/>
      <c r="BE3850" s="6"/>
      <c r="BF3850" s="6"/>
      <c r="BG3850" s="6"/>
      <c r="BH3850" s="6"/>
      <c r="BI3850" s="6"/>
      <c r="BJ3850" s="166"/>
      <c r="BK3850" s="166"/>
      <c r="BL3850" s="166"/>
      <c r="BM3850" s="6"/>
      <c r="BN3850" s="6"/>
      <c r="BO3850" s="6"/>
      <c r="BP3850" s="6"/>
      <c r="BQ3850" s="6"/>
      <c r="BR3850" s="6"/>
      <c r="BS3850" s="6"/>
      <c r="BT3850" s="6"/>
      <c r="BU3850" s="6"/>
      <c r="BV3850" s="6"/>
      <c r="BW3850" s="6"/>
      <c r="CJ3850" s="415"/>
      <c r="CK3850" s="415"/>
      <c r="CO3850" s="168"/>
    </row>
    <row r="3851" spans="32:93" s="162" customFormat="1" x14ac:dyDescent="0.25">
      <c r="AF3851" s="169"/>
      <c r="AG3851" s="169"/>
      <c r="AH3851" s="169"/>
      <c r="AI3851" s="169"/>
      <c r="AJ3851" s="169"/>
      <c r="AK3851" s="170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  <c r="AZ3851" s="6"/>
      <c r="BA3851" s="6"/>
      <c r="BB3851" s="166"/>
      <c r="BC3851" s="166"/>
      <c r="BD3851" s="166"/>
      <c r="BE3851" s="6"/>
      <c r="BF3851" s="6"/>
      <c r="BG3851" s="6"/>
      <c r="BH3851" s="6"/>
      <c r="BI3851" s="6"/>
      <c r="BJ3851" s="166"/>
      <c r="BK3851" s="166"/>
      <c r="BL3851" s="166"/>
      <c r="BM3851" s="6"/>
      <c r="BN3851" s="6"/>
      <c r="BO3851" s="6"/>
      <c r="BP3851" s="6"/>
      <c r="BQ3851" s="6"/>
      <c r="BR3851" s="6"/>
      <c r="BS3851" s="6"/>
      <c r="BT3851" s="6"/>
      <c r="BU3851" s="6"/>
      <c r="BV3851" s="6"/>
      <c r="BW3851" s="6"/>
      <c r="CJ3851" s="415"/>
      <c r="CK3851" s="415"/>
      <c r="CO3851" s="168"/>
    </row>
    <row r="3852" spans="32:93" s="162" customFormat="1" x14ac:dyDescent="0.25">
      <c r="AF3852" s="169"/>
      <c r="AG3852" s="169"/>
      <c r="AH3852" s="169"/>
      <c r="AI3852" s="169"/>
      <c r="AJ3852" s="169"/>
      <c r="AK3852" s="170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  <c r="AZ3852" s="6"/>
      <c r="BA3852" s="6"/>
      <c r="BB3852" s="166"/>
      <c r="BC3852" s="166"/>
      <c r="BD3852" s="166"/>
      <c r="BE3852" s="6"/>
      <c r="BF3852" s="6"/>
      <c r="BG3852" s="6"/>
      <c r="BH3852" s="6"/>
      <c r="BI3852" s="6"/>
      <c r="BJ3852" s="166"/>
      <c r="BK3852" s="166"/>
      <c r="BL3852" s="166"/>
      <c r="BM3852" s="6"/>
      <c r="BN3852" s="6"/>
      <c r="BO3852" s="6"/>
      <c r="BP3852" s="6"/>
      <c r="BQ3852" s="6"/>
      <c r="BR3852" s="6"/>
      <c r="BS3852" s="6"/>
      <c r="BT3852" s="6"/>
      <c r="BU3852" s="6"/>
      <c r="BV3852" s="6"/>
      <c r="BW3852" s="6"/>
      <c r="CJ3852" s="415"/>
      <c r="CK3852" s="415"/>
      <c r="CO3852" s="168"/>
    </row>
    <row r="3853" spans="32:93" s="162" customFormat="1" x14ac:dyDescent="0.25">
      <c r="AF3853" s="169"/>
      <c r="AG3853" s="169"/>
      <c r="AH3853" s="169"/>
      <c r="AI3853" s="169"/>
      <c r="AJ3853" s="169"/>
      <c r="AK3853" s="170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  <c r="AZ3853" s="6"/>
      <c r="BA3853" s="6"/>
      <c r="BB3853" s="166"/>
      <c r="BC3853" s="166"/>
      <c r="BD3853" s="166"/>
      <c r="BE3853" s="6"/>
      <c r="BF3853" s="6"/>
      <c r="BG3853" s="6"/>
      <c r="BH3853" s="6"/>
      <c r="BI3853" s="6"/>
      <c r="BJ3853" s="166"/>
      <c r="BK3853" s="166"/>
      <c r="BL3853" s="166"/>
      <c r="BM3853" s="6"/>
      <c r="BN3853" s="6"/>
      <c r="BO3853" s="6"/>
      <c r="BP3853" s="6"/>
      <c r="BQ3853" s="6"/>
      <c r="BR3853" s="6"/>
      <c r="BS3853" s="6"/>
      <c r="BT3853" s="6"/>
      <c r="BU3853" s="6"/>
      <c r="BV3853" s="6"/>
      <c r="BW3853" s="6"/>
      <c r="CJ3853" s="415"/>
      <c r="CK3853" s="415"/>
      <c r="CO3853" s="168"/>
    </row>
    <row r="3854" spans="32:93" s="162" customFormat="1" x14ac:dyDescent="0.25">
      <c r="AF3854" s="169"/>
      <c r="AG3854" s="169"/>
      <c r="AH3854" s="169"/>
      <c r="AI3854" s="169"/>
      <c r="AJ3854" s="169"/>
      <c r="AK3854" s="170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  <c r="AZ3854" s="6"/>
      <c r="BA3854" s="6"/>
      <c r="BB3854" s="166"/>
      <c r="BC3854" s="166"/>
      <c r="BD3854" s="166"/>
      <c r="BE3854" s="6"/>
      <c r="BF3854" s="6"/>
      <c r="BG3854" s="6"/>
      <c r="BH3854" s="6"/>
      <c r="BI3854" s="6"/>
      <c r="BJ3854" s="166"/>
      <c r="BK3854" s="166"/>
      <c r="BL3854" s="166"/>
      <c r="BM3854" s="6"/>
      <c r="BN3854" s="6"/>
      <c r="BO3854" s="6"/>
      <c r="BP3854" s="6"/>
      <c r="BQ3854" s="6"/>
      <c r="BR3854" s="6"/>
      <c r="BS3854" s="6"/>
      <c r="BT3854" s="6"/>
      <c r="BU3854" s="6"/>
      <c r="BV3854" s="6"/>
      <c r="BW3854" s="6"/>
      <c r="CJ3854" s="415"/>
      <c r="CK3854" s="415"/>
      <c r="CO3854" s="168"/>
    </row>
    <row r="3855" spans="32:93" s="162" customFormat="1" x14ac:dyDescent="0.25">
      <c r="AF3855" s="169"/>
      <c r="AG3855" s="169"/>
      <c r="AH3855" s="169"/>
      <c r="AI3855" s="169"/>
      <c r="AJ3855" s="169"/>
      <c r="AK3855" s="170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  <c r="AZ3855" s="6"/>
      <c r="BA3855" s="6"/>
      <c r="BB3855" s="166"/>
      <c r="BC3855" s="166"/>
      <c r="BD3855" s="166"/>
      <c r="BE3855" s="6"/>
      <c r="BF3855" s="6"/>
      <c r="BG3855" s="6"/>
      <c r="BH3855" s="6"/>
      <c r="BI3855" s="6"/>
      <c r="BJ3855" s="166"/>
      <c r="BK3855" s="166"/>
      <c r="BL3855" s="166"/>
      <c r="BM3855" s="6"/>
      <c r="BN3855" s="6"/>
      <c r="BO3855" s="6"/>
      <c r="BP3855" s="6"/>
      <c r="BQ3855" s="6"/>
      <c r="BR3855" s="6"/>
      <c r="BS3855" s="6"/>
      <c r="BT3855" s="6"/>
      <c r="BU3855" s="6"/>
      <c r="BV3855" s="6"/>
      <c r="BW3855" s="6"/>
      <c r="CJ3855" s="415"/>
      <c r="CK3855" s="415"/>
      <c r="CO3855" s="168"/>
    </row>
    <row r="3856" spans="32:93" s="162" customFormat="1" x14ac:dyDescent="0.25">
      <c r="AF3856" s="169"/>
      <c r="AG3856" s="169"/>
      <c r="AH3856" s="169"/>
      <c r="AI3856" s="169"/>
      <c r="AJ3856" s="169"/>
      <c r="AK3856" s="170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  <c r="AZ3856" s="6"/>
      <c r="BA3856" s="6"/>
      <c r="BB3856" s="166"/>
      <c r="BC3856" s="166"/>
      <c r="BD3856" s="166"/>
      <c r="BE3856" s="6"/>
      <c r="BF3856" s="6"/>
      <c r="BG3856" s="6"/>
      <c r="BH3856" s="6"/>
      <c r="BI3856" s="6"/>
      <c r="BJ3856" s="166"/>
      <c r="BK3856" s="166"/>
      <c r="BL3856" s="166"/>
      <c r="BM3856" s="6"/>
      <c r="BN3856" s="6"/>
      <c r="BO3856" s="6"/>
      <c r="BP3856" s="6"/>
      <c r="BQ3856" s="6"/>
      <c r="BR3856" s="6"/>
      <c r="BS3856" s="6"/>
      <c r="BT3856" s="6"/>
      <c r="BU3856" s="6"/>
      <c r="BV3856" s="6"/>
      <c r="BW3856" s="6"/>
      <c r="CJ3856" s="415"/>
      <c r="CK3856" s="415"/>
      <c r="CO3856" s="168"/>
    </row>
    <row r="3857" spans="32:93" s="162" customFormat="1" x14ac:dyDescent="0.25">
      <c r="AF3857" s="169"/>
      <c r="AG3857" s="169"/>
      <c r="AH3857" s="169"/>
      <c r="AI3857" s="169"/>
      <c r="AJ3857" s="169"/>
      <c r="AK3857" s="170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  <c r="AZ3857" s="6"/>
      <c r="BA3857" s="6"/>
      <c r="BB3857" s="166"/>
      <c r="BC3857" s="166"/>
      <c r="BD3857" s="166"/>
      <c r="BE3857" s="6"/>
      <c r="BF3857" s="6"/>
      <c r="BG3857" s="6"/>
      <c r="BH3857" s="6"/>
      <c r="BI3857" s="6"/>
      <c r="BJ3857" s="166"/>
      <c r="BK3857" s="166"/>
      <c r="BL3857" s="166"/>
      <c r="BM3857" s="6"/>
      <c r="BN3857" s="6"/>
      <c r="BO3857" s="6"/>
      <c r="BP3857" s="6"/>
      <c r="BQ3857" s="6"/>
      <c r="BR3857" s="6"/>
      <c r="BS3857" s="6"/>
      <c r="BT3857" s="6"/>
      <c r="BU3857" s="6"/>
      <c r="BV3857" s="6"/>
      <c r="BW3857" s="6"/>
      <c r="CJ3857" s="415"/>
      <c r="CK3857" s="415"/>
      <c r="CO3857" s="168"/>
    </row>
    <row r="3858" spans="32:93" s="162" customFormat="1" x14ac:dyDescent="0.25">
      <c r="AF3858" s="169"/>
      <c r="AG3858" s="169"/>
      <c r="AH3858" s="169"/>
      <c r="AI3858" s="169"/>
      <c r="AJ3858" s="169"/>
      <c r="AK3858" s="170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  <c r="AZ3858" s="6"/>
      <c r="BA3858" s="6"/>
      <c r="BB3858" s="166"/>
      <c r="BC3858" s="166"/>
      <c r="BD3858" s="166"/>
      <c r="BE3858" s="6"/>
      <c r="BF3858" s="6"/>
      <c r="BG3858" s="6"/>
      <c r="BH3858" s="6"/>
      <c r="BI3858" s="6"/>
      <c r="BJ3858" s="166"/>
      <c r="BK3858" s="166"/>
      <c r="BL3858" s="166"/>
      <c r="BM3858" s="6"/>
      <c r="BN3858" s="6"/>
      <c r="BO3858" s="6"/>
      <c r="BP3858" s="6"/>
      <c r="BQ3858" s="6"/>
      <c r="BR3858" s="6"/>
      <c r="BS3858" s="6"/>
      <c r="BT3858" s="6"/>
      <c r="BU3858" s="6"/>
      <c r="BV3858" s="6"/>
      <c r="BW3858" s="6"/>
      <c r="CJ3858" s="415"/>
      <c r="CK3858" s="415"/>
      <c r="CO3858" s="168"/>
    </row>
    <row r="3859" spans="32:93" s="162" customFormat="1" x14ac:dyDescent="0.25">
      <c r="AF3859" s="169"/>
      <c r="AG3859" s="169"/>
      <c r="AH3859" s="169"/>
      <c r="AI3859" s="169"/>
      <c r="AJ3859" s="169"/>
      <c r="AK3859" s="170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  <c r="AZ3859" s="6"/>
      <c r="BA3859" s="6"/>
      <c r="BB3859" s="166"/>
      <c r="BC3859" s="166"/>
      <c r="BD3859" s="166"/>
      <c r="BE3859" s="6"/>
      <c r="BF3859" s="6"/>
      <c r="BG3859" s="6"/>
      <c r="BH3859" s="6"/>
      <c r="BI3859" s="6"/>
      <c r="BJ3859" s="166"/>
      <c r="BK3859" s="166"/>
      <c r="BL3859" s="166"/>
      <c r="BM3859" s="6"/>
      <c r="BN3859" s="6"/>
      <c r="BO3859" s="6"/>
      <c r="BP3859" s="6"/>
      <c r="BQ3859" s="6"/>
      <c r="BR3859" s="6"/>
      <c r="BS3859" s="6"/>
      <c r="BT3859" s="6"/>
      <c r="BU3859" s="6"/>
      <c r="BV3859" s="6"/>
      <c r="BW3859" s="6"/>
      <c r="CJ3859" s="415"/>
      <c r="CK3859" s="415"/>
      <c r="CO3859" s="168"/>
    </row>
    <row r="3860" spans="32:93" s="162" customFormat="1" x14ac:dyDescent="0.25">
      <c r="AF3860" s="169"/>
      <c r="AG3860" s="169"/>
      <c r="AH3860" s="169"/>
      <c r="AI3860" s="169"/>
      <c r="AJ3860" s="169"/>
      <c r="AK3860" s="170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  <c r="AZ3860" s="6"/>
      <c r="BA3860" s="6"/>
      <c r="BB3860" s="166"/>
      <c r="BC3860" s="166"/>
      <c r="BD3860" s="166"/>
      <c r="BE3860" s="6"/>
      <c r="BF3860" s="6"/>
      <c r="BG3860" s="6"/>
      <c r="BH3860" s="6"/>
      <c r="BI3860" s="6"/>
      <c r="BJ3860" s="166"/>
      <c r="BK3860" s="166"/>
      <c r="BL3860" s="166"/>
      <c r="BM3860" s="6"/>
      <c r="BN3860" s="6"/>
      <c r="BO3860" s="6"/>
      <c r="BP3860" s="6"/>
      <c r="BQ3860" s="6"/>
      <c r="BR3860" s="6"/>
      <c r="BS3860" s="6"/>
      <c r="BT3860" s="6"/>
      <c r="BU3860" s="6"/>
      <c r="BV3860" s="6"/>
      <c r="BW3860" s="6"/>
      <c r="CJ3860" s="415"/>
      <c r="CK3860" s="415"/>
      <c r="CO3860" s="168"/>
    </row>
    <row r="3861" spans="32:93" s="162" customFormat="1" x14ac:dyDescent="0.25">
      <c r="AF3861" s="169"/>
      <c r="AG3861" s="169"/>
      <c r="AH3861" s="169"/>
      <c r="AI3861" s="169"/>
      <c r="AJ3861" s="169"/>
      <c r="AK3861" s="170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  <c r="AZ3861" s="6"/>
      <c r="BA3861" s="6"/>
      <c r="BB3861" s="166"/>
      <c r="BC3861" s="166"/>
      <c r="BD3861" s="166"/>
      <c r="BE3861" s="6"/>
      <c r="BF3861" s="6"/>
      <c r="BG3861" s="6"/>
      <c r="BH3861" s="6"/>
      <c r="BI3861" s="6"/>
      <c r="BJ3861" s="166"/>
      <c r="BK3861" s="166"/>
      <c r="BL3861" s="166"/>
      <c r="BM3861" s="6"/>
      <c r="BN3861" s="6"/>
      <c r="BO3861" s="6"/>
      <c r="BP3861" s="6"/>
      <c r="BQ3861" s="6"/>
      <c r="BR3861" s="6"/>
      <c r="BS3861" s="6"/>
      <c r="BT3861" s="6"/>
      <c r="BU3861" s="6"/>
      <c r="BV3861" s="6"/>
      <c r="BW3861" s="6"/>
      <c r="CJ3861" s="415"/>
      <c r="CK3861" s="415"/>
      <c r="CO3861" s="168"/>
    </row>
    <row r="3862" spans="32:93" s="162" customFormat="1" x14ac:dyDescent="0.25">
      <c r="AF3862" s="169"/>
      <c r="AG3862" s="169"/>
      <c r="AH3862" s="169"/>
      <c r="AI3862" s="169"/>
      <c r="AJ3862" s="169"/>
      <c r="AK3862" s="170"/>
      <c r="AP3862" s="6"/>
      <c r="AQ3862" s="6"/>
      <c r="AR3862" s="6"/>
      <c r="AS3862" s="6"/>
      <c r="AT3862" s="6"/>
      <c r="AU3862" s="6"/>
      <c r="AV3862" s="6"/>
      <c r="AW3862" s="6"/>
      <c r="AX3862" s="6"/>
      <c r="AY3862" s="6"/>
      <c r="AZ3862" s="6"/>
      <c r="BA3862" s="6"/>
      <c r="BB3862" s="166"/>
      <c r="BC3862" s="166"/>
      <c r="BD3862" s="166"/>
      <c r="BE3862" s="6"/>
      <c r="BF3862" s="6"/>
      <c r="BG3862" s="6"/>
      <c r="BH3862" s="6"/>
      <c r="BI3862" s="6"/>
      <c r="BJ3862" s="166"/>
      <c r="BK3862" s="166"/>
      <c r="BL3862" s="166"/>
      <c r="BM3862" s="6"/>
      <c r="BN3862" s="6"/>
      <c r="BO3862" s="6"/>
      <c r="BP3862" s="6"/>
      <c r="BQ3862" s="6"/>
      <c r="BR3862" s="6"/>
      <c r="BS3862" s="6"/>
      <c r="BT3862" s="6"/>
      <c r="BU3862" s="6"/>
      <c r="BV3862" s="6"/>
      <c r="BW3862" s="6"/>
      <c r="CJ3862" s="415"/>
      <c r="CK3862" s="415"/>
      <c r="CO3862" s="168"/>
    </row>
    <row r="3863" spans="32:93" s="162" customFormat="1" x14ac:dyDescent="0.25">
      <c r="AF3863" s="169"/>
      <c r="AG3863" s="169"/>
      <c r="AH3863" s="169"/>
      <c r="AI3863" s="169"/>
      <c r="AJ3863" s="169"/>
      <c r="AK3863" s="170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AZ3863" s="6"/>
      <c r="BA3863" s="6"/>
      <c r="BB3863" s="166"/>
      <c r="BC3863" s="166"/>
      <c r="BD3863" s="166"/>
      <c r="BE3863" s="6"/>
      <c r="BF3863" s="6"/>
      <c r="BG3863" s="6"/>
      <c r="BH3863" s="6"/>
      <c r="BI3863" s="6"/>
      <c r="BJ3863" s="166"/>
      <c r="BK3863" s="166"/>
      <c r="BL3863" s="166"/>
      <c r="BM3863" s="6"/>
      <c r="BN3863" s="6"/>
      <c r="BO3863" s="6"/>
      <c r="BP3863" s="6"/>
      <c r="BQ3863" s="6"/>
      <c r="BR3863" s="6"/>
      <c r="BS3863" s="6"/>
      <c r="BT3863" s="6"/>
      <c r="BU3863" s="6"/>
      <c r="BV3863" s="6"/>
      <c r="BW3863" s="6"/>
      <c r="CJ3863" s="415"/>
      <c r="CK3863" s="415"/>
      <c r="CO3863" s="168"/>
    </row>
    <row r="3864" spans="32:93" s="162" customFormat="1" x14ac:dyDescent="0.25">
      <c r="AF3864" s="169"/>
      <c r="AG3864" s="169"/>
      <c r="AH3864" s="169"/>
      <c r="AI3864" s="169"/>
      <c r="AJ3864" s="169"/>
      <c r="AK3864" s="170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AZ3864" s="6"/>
      <c r="BA3864" s="6"/>
      <c r="BB3864" s="166"/>
      <c r="BC3864" s="166"/>
      <c r="BD3864" s="166"/>
      <c r="BE3864" s="6"/>
      <c r="BF3864" s="6"/>
      <c r="BG3864" s="6"/>
      <c r="BH3864" s="6"/>
      <c r="BI3864" s="6"/>
      <c r="BJ3864" s="166"/>
      <c r="BK3864" s="166"/>
      <c r="BL3864" s="166"/>
      <c r="BM3864" s="6"/>
      <c r="BN3864" s="6"/>
      <c r="BO3864" s="6"/>
      <c r="BP3864" s="6"/>
      <c r="BQ3864" s="6"/>
      <c r="BR3864" s="6"/>
      <c r="BS3864" s="6"/>
      <c r="BT3864" s="6"/>
      <c r="BU3864" s="6"/>
      <c r="BV3864" s="6"/>
      <c r="BW3864" s="6"/>
      <c r="CJ3864" s="415"/>
      <c r="CK3864" s="415"/>
      <c r="CO3864" s="168"/>
    </row>
    <row r="3865" spans="32:93" s="162" customFormat="1" x14ac:dyDescent="0.25">
      <c r="AF3865" s="169"/>
      <c r="AG3865" s="169"/>
      <c r="AH3865" s="169"/>
      <c r="AI3865" s="169"/>
      <c r="AJ3865" s="169"/>
      <c r="AK3865" s="170"/>
      <c r="AP3865" s="6"/>
      <c r="AQ3865" s="6"/>
      <c r="AR3865" s="6"/>
      <c r="AS3865" s="6"/>
      <c r="AT3865" s="6"/>
      <c r="AU3865" s="6"/>
      <c r="AV3865" s="6"/>
      <c r="AW3865" s="6"/>
      <c r="AX3865" s="6"/>
      <c r="AY3865" s="6"/>
      <c r="AZ3865" s="6"/>
      <c r="BA3865" s="6"/>
      <c r="BB3865" s="166"/>
      <c r="BC3865" s="166"/>
      <c r="BD3865" s="166"/>
      <c r="BE3865" s="6"/>
      <c r="BF3865" s="6"/>
      <c r="BG3865" s="6"/>
      <c r="BH3865" s="6"/>
      <c r="BI3865" s="6"/>
      <c r="BJ3865" s="166"/>
      <c r="BK3865" s="166"/>
      <c r="BL3865" s="166"/>
      <c r="BM3865" s="6"/>
      <c r="BN3865" s="6"/>
      <c r="BO3865" s="6"/>
      <c r="BP3865" s="6"/>
      <c r="BQ3865" s="6"/>
      <c r="BR3865" s="6"/>
      <c r="BS3865" s="6"/>
      <c r="BT3865" s="6"/>
      <c r="BU3865" s="6"/>
      <c r="BV3865" s="6"/>
      <c r="BW3865" s="6"/>
      <c r="CJ3865" s="415"/>
      <c r="CK3865" s="415"/>
      <c r="CO3865" s="168"/>
    </row>
    <row r="3866" spans="32:93" s="162" customFormat="1" x14ac:dyDescent="0.25">
      <c r="AF3866" s="169"/>
      <c r="AG3866" s="169"/>
      <c r="AH3866" s="169"/>
      <c r="AI3866" s="169"/>
      <c r="AJ3866" s="169"/>
      <c r="AK3866" s="170"/>
      <c r="AP3866" s="6"/>
      <c r="AQ3866" s="6"/>
      <c r="AR3866" s="6"/>
      <c r="AS3866" s="6"/>
      <c r="AT3866" s="6"/>
      <c r="AU3866" s="6"/>
      <c r="AV3866" s="6"/>
      <c r="AW3866" s="6"/>
      <c r="AX3866" s="6"/>
      <c r="AY3866" s="6"/>
      <c r="AZ3866" s="6"/>
      <c r="BA3866" s="6"/>
      <c r="BB3866" s="166"/>
      <c r="BC3866" s="166"/>
      <c r="BD3866" s="166"/>
      <c r="BE3866" s="6"/>
      <c r="BF3866" s="6"/>
      <c r="BG3866" s="6"/>
      <c r="BH3866" s="6"/>
      <c r="BI3866" s="6"/>
      <c r="BJ3866" s="166"/>
      <c r="BK3866" s="166"/>
      <c r="BL3866" s="166"/>
      <c r="BM3866" s="6"/>
      <c r="BN3866" s="6"/>
      <c r="BO3866" s="6"/>
      <c r="BP3866" s="6"/>
      <c r="BQ3866" s="6"/>
      <c r="BR3866" s="6"/>
      <c r="BS3866" s="6"/>
      <c r="BT3866" s="6"/>
      <c r="BU3866" s="6"/>
      <c r="BV3866" s="6"/>
      <c r="BW3866" s="6"/>
      <c r="CJ3866" s="415"/>
      <c r="CK3866" s="415"/>
      <c r="CO3866" s="168"/>
    </row>
    <row r="3867" spans="32:93" s="162" customFormat="1" x14ac:dyDescent="0.25">
      <c r="AF3867" s="169"/>
      <c r="AG3867" s="169"/>
      <c r="AH3867" s="169"/>
      <c r="AI3867" s="169"/>
      <c r="AJ3867" s="169"/>
      <c r="AK3867" s="170"/>
      <c r="AP3867" s="6"/>
      <c r="AQ3867" s="6"/>
      <c r="AR3867" s="6"/>
      <c r="AS3867" s="6"/>
      <c r="AT3867" s="6"/>
      <c r="AU3867" s="6"/>
      <c r="AV3867" s="6"/>
      <c r="AW3867" s="6"/>
      <c r="AX3867" s="6"/>
      <c r="AY3867" s="6"/>
      <c r="AZ3867" s="6"/>
      <c r="BA3867" s="6"/>
      <c r="BB3867" s="166"/>
      <c r="BC3867" s="166"/>
      <c r="BD3867" s="166"/>
      <c r="BE3867" s="6"/>
      <c r="BF3867" s="6"/>
      <c r="BG3867" s="6"/>
      <c r="BH3867" s="6"/>
      <c r="BI3867" s="6"/>
      <c r="BJ3867" s="166"/>
      <c r="BK3867" s="166"/>
      <c r="BL3867" s="166"/>
      <c r="BM3867" s="6"/>
      <c r="BN3867" s="6"/>
      <c r="BO3867" s="6"/>
      <c r="BP3867" s="6"/>
      <c r="BQ3867" s="6"/>
      <c r="BR3867" s="6"/>
      <c r="BS3867" s="6"/>
      <c r="BT3867" s="6"/>
      <c r="BU3867" s="6"/>
      <c r="BV3867" s="6"/>
      <c r="BW3867" s="6"/>
      <c r="CJ3867" s="415"/>
      <c r="CK3867" s="415"/>
      <c r="CO3867" s="168"/>
    </row>
    <row r="3868" spans="32:93" s="162" customFormat="1" x14ac:dyDescent="0.25">
      <c r="AF3868" s="169"/>
      <c r="AG3868" s="169"/>
      <c r="AH3868" s="169"/>
      <c r="AI3868" s="169"/>
      <c r="AJ3868" s="169"/>
      <c r="AK3868" s="170"/>
      <c r="AP3868" s="6"/>
      <c r="AQ3868" s="6"/>
      <c r="AR3868" s="6"/>
      <c r="AS3868" s="6"/>
      <c r="AT3868" s="6"/>
      <c r="AU3868" s="6"/>
      <c r="AV3868" s="6"/>
      <c r="AW3868" s="6"/>
      <c r="AX3868" s="6"/>
      <c r="AY3868" s="6"/>
      <c r="AZ3868" s="6"/>
      <c r="BA3868" s="6"/>
      <c r="BB3868" s="166"/>
      <c r="BC3868" s="166"/>
      <c r="BD3868" s="166"/>
      <c r="BE3868" s="6"/>
      <c r="BF3868" s="6"/>
      <c r="BG3868" s="6"/>
      <c r="BH3868" s="6"/>
      <c r="BI3868" s="6"/>
      <c r="BJ3868" s="166"/>
      <c r="BK3868" s="166"/>
      <c r="BL3868" s="166"/>
      <c r="BM3868" s="6"/>
      <c r="BN3868" s="6"/>
      <c r="BO3868" s="6"/>
      <c r="BP3868" s="6"/>
      <c r="BQ3868" s="6"/>
      <c r="BR3868" s="6"/>
      <c r="BS3868" s="6"/>
      <c r="BT3868" s="6"/>
      <c r="BU3868" s="6"/>
      <c r="BV3868" s="6"/>
      <c r="BW3868" s="6"/>
      <c r="CJ3868" s="415"/>
      <c r="CK3868" s="415"/>
      <c r="CO3868" s="168"/>
    </row>
    <row r="3869" spans="32:93" s="162" customFormat="1" x14ac:dyDescent="0.25">
      <c r="AF3869" s="169"/>
      <c r="AG3869" s="169"/>
      <c r="AH3869" s="169"/>
      <c r="AI3869" s="169"/>
      <c r="AJ3869" s="169"/>
      <c r="AK3869" s="170"/>
      <c r="AP3869" s="6"/>
      <c r="AQ3869" s="6"/>
      <c r="AR3869" s="6"/>
      <c r="AS3869" s="6"/>
      <c r="AT3869" s="6"/>
      <c r="AU3869" s="6"/>
      <c r="AV3869" s="6"/>
      <c r="AW3869" s="6"/>
      <c r="AX3869" s="6"/>
      <c r="AY3869" s="6"/>
      <c r="AZ3869" s="6"/>
      <c r="BA3869" s="6"/>
      <c r="BB3869" s="166"/>
      <c r="BC3869" s="166"/>
      <c r="BD3869" s="166"/>
      <c r="BE3869" s="6"/>
      <c r="BF3869" s="6"/>
      <c r="BG3869" s="6"/>
      <c r="BH3869" s="6"/>
      <c r="BI3869" s="6"/>
      <c r="BJ3869" s="166"/>
      <c r="BK3869" s="166"/>
      <c r="BL3869" s="166"/>
      <c r="BM3869" s="6"/>
      <c r="BN3869" s="6"/>
      <c r="BO3869" s="6"/>
      <c r="BP3869" s="6"/>
      <c r="BQ3869" s="6"/>
      <c r="BR3869" s="6"/>
      <c r="BS3869" s="6"/>
      <c r="BT3869" s="6"/>
      <c r="BU3869" s="6"/>
      <c r="BV3869" s="6"/>
      <c r="BW3869" s="6"/>
      <c r="CJ3869" s="415"/>
      <c r="CK3869" s="415"/>
      <c r="CO3869" s="168"/>
    </row>
    <row r="3870" spans="32:93" s="162" customFormat="1" x14ac:dyDescent="0.25">
      <c r="AF3870" s="169"/>
      <c r="AG3870" s="169"/>
      <c r="AH3870" s="169"/>
      <c r="AI3870" s="169"/>
      <c r="AJ3870" s="169"/>
      <c r="AK3870" s="170"/>
      <c r="AP3870" s="6"/>
      <c r="AQ3870" s="6"/>
      <c r="AR3870" s="6"/>
      <c r="AS3870" s="6"/>
      <c r="AT3870" s="6"/>
      <c r="AU3870" s="6"/>
      <c r="AV3870" s="6"/>
      <c r="AW3870" s="6"/>
      <c r="AX3870" s="6"/>
      <c r="AY3870" s="6"/>
      <c r="AZ3870" s="6"/>
      <c r="BA3870" s="6"/>
      <c r="BB3870" s="166"/>
      <c r="BC3870" s="166"/>
      <c r="BD3870" s="166"/>
      <c r="BE3870" s="6"/>
      <c r="BF3870" s="6"/>
      <c r="BG3870" s="6"/>
      <c r="BH3870" s="6"/>
      <c r="BI3870" s="6"/>
      <c r="BJ3870" s="166"/>
      <c r="BK3870" s="166"/>
      <c r="BL3870" s="166"/>
      <c r="BM3870" s="6"/>
      <c r="BN3870" s="6"/>
      <c r="BO3870" s="6"/>
      <c r="BP3870" s="6"/>
      <c r="BQ3870" s="6"/>
      <c r="BR3870" s="6"/>
      <c r="BS3870" s="6"/>
      <c r="BT3870" s="6"/>
      <c r="BU3870" s="6"/>
      <c r="BV3870" s="6"/>
      <c r="BW3870" s="6"/>
      <c r="CJ3870" s="415"/>
      <c r="CK3870" s="415"/>
      <c r="CO3870" s="168"/>
    </row>
    <row r="3871" spans="32:93" s="162" customFormat="1" x14ac:dyDescent="0.25">
      <c r="AF3871" s="169"/>
      <c r="AG3871" s="169"/>
      <c r="AH3871" s="169"/>
      <c r="AI3871" s="169"/>
      <c r="AJ3871" s="169"/>
      <c r="AK3871" s="170"/>
      <c r="AP3871" s="6"/>
      <c r="AQ3871" s="6"/>
      <c r="AR3871" s="6"/>
      <c r="AS3871" s="6"/>
      <c r="AT3871" s="6"/>
      <c r="AU3871" s="6"/>
      <c r="AV3871" s="6"/>
      <c r="AW3871" s="6"/>
      <c r="AX3871" s="6"/>
      <c r="AY3871" s="6"/>
      <c r="AZ3871" s="6"/>
      <c r="BA3871" s="6"/>
      <c r="BB3871" s="166"/>
      <c r="BC3871" s="166"/>
      <c r="BD3871" s="166"/>
      <c r="BE3871" s="6"/>
      <c r="BF3871" s="6"/>
      <c r="BG3871" s="6"/>
      <c r="BH3871" s="6"/>
      <c r="BI3871" s="6"/>
      <c r="BJ3871" s="166"/>
      <c r="BK3871" s="166"/>
      <c r="BL3871" s="166"/>
      <c r="BM3871" s="6"/>
      <c r="BN3871" s="6"/>
      <c r="BO3871" s="6"/>
      <c r="BP3871" s="6"/>
      <c r="BQ3871" s="6"/>
      <c r="BR3871" s="6"/>
      <c r="BS3871" s="6"/>
      <c r="BT3871" s="6"/>
      <c r="BU3871" s="6"/>
      <c r="BV3871" s="6"/>
      <c r="BW3871" s="6"/>
      <c r="CJ3871" s="415"/>
      <c r="CK3871" s="415"/>
      <c r="CO3871" s="168"/>
    </row>
    <row r="3872" spans="32:93" s="162" customFormat="1" x14ac:dyDescent="0.25">
      <c r="AF3872" s="169"/>
      <c r="AG3872" s="169"/>
      <c r="AH3872" s="169"/>
      <c r="AI3872" s="169"/>
      <c r="AJ3872" s="169"/>
      <c r="AK3872" s="170"/>
      <c r="AP3872" s="6"/>
      <c r="AQ3872" s="6"/>
      <c r="AR3872" s="6"/>
      <c r="AS3872" s="6"/>
      <c r="AT3872" s="6"/>
      <c r="AU3872" s="6"/>
      <c r="AV3872" s="6"/>
      <c r="AW3872" s="6"/>
      <c r="AX3872" s="6"/>
      <c r="AY3872" s="6"/>
      <c r="AZ3872" s="6"/>
      <c r="BA3872" s="6"/>
      <c r="BB3872" s="166"/>
      <c r="BC3872" s="166"/>
      <c r="BD3872" s="166"/>
      <c r="BE3872" s="6"/>
      <c r="BF3872" s="6"/>
      <c r="BG3872" s="6"/>
      <c r="BH3872" s="6"/>
      <c r="BI3872" s="6"/>
      <c r="BJ3872" s="166"/>
      <c r="BK3872" s="166"/>
      <c r="BL3872" s="166"/>
      <c r="BM3872" s="6"/>
      <c r="BN3872" s="6"/>
      <c r="BO3872" s="6"/>
      <c r="BP3872" s="6"/>
      <c r="BQ3872" s="6"/>
      <c r="BR3872" s="6"/>
      <c r="BS3872" s="6"/>
      <c r="BT3872" s="6"/>
      <c r="BU3872" s="6"/>
      <c r="BV3872" s="6"/>
      <c r="BW3872" s="6"/>
      <c r="CJ3872" s="415"/>
      <c r="CK3872" s="415"/>
      <c r="CO3872" s="168"/>
    </row>
    <row r="3873" spans="32:93" s="162" customFormat="1" x14ac:dyDescent="0.25">
      <c r="AF3873" s="169"/>
      <c r="AG3873" s="169"/>
      <c r="AH3873" s="169"/>
      <c r="AI3873" s="169"/>
      <c r="AJ3873" s="169"/>
      <c r="AK3873" s="170"/>
      <c r="AP3873" s="6"/>
      <c r="AQ3873" s="6"/>
      <c r="AR3873" s="6"/>
      <c r="AS3873" s="6"/>
      <c r="AT3873" s="6"/>
      <c r="AU3873" s="6"/>
      <c r="AV3873" s="6"/>
      <c r="AW3873" s="6"/>
      <c r="AX3873" s="6"/>
      <c r="AY3873" s="6"/>
      <c r="AZ3873" s="6"/>
      <c r="BA3873" s="6"/>
      <c r="BB3873" s="166"/>
      <c r="BC3873" s="166"/>
      <c r="BD3873" s="166"/>
      <c r="BE3873" s="6"/>
      <c r="BF3873" s="6"/>
      <c r="BG3873" s="6"/>
      <c r="BH3873" s="6"/>
      <c r="BI3873" s="6"/>
      <c r="BJ3873" s="166"/>
      <c r="BK3873" s="166"/>
      <c r="BL3873" s="166"/>
      <c r="BM3873" s="6"/>
      <c r="BN3873" s="6"/>
      <c r="BO3873" s="6"/>
      <c r="BP3873" s="6"/>
      <c r="BQ3873" s="6"/>
      <c r="BR3873" s="6"/>
      <c r="BS3873" s="6"/>
      <c r="BT3873" s="6"/>
      <c r="BU3873" s="6"/>
      <c r="BV3873" s="6"/>
      <c r="BW3873" s="6"/>
      <c r="CJ3873" s="415"/>
      <c r="CK3873" s="415"/>
      <c r="CO3873" s="168"/>
    </row>
    <row r="3874" spans="32:93" s="162" customFormat="1" x14ac:dyDescent="0.25">
      <c r="AF3874" s="169"/>
      <c r="AG3874" s="169"/>
      <c r="AH3874" s="169"/>
      <c r="AI3874" s="169"/>
      <c r="AJ3874" s="169"/>
      <c r="AK3874" s="170"/>
      <c r="AP3874" s="6"/>
      <c r="AQ3874" s="6"/>
      <c r="AR3874" s="6"/>
      <c r="AS3874" s="6"/>
      <c r="AT3874" s="6"/>
      <c r="AU3874" s="6"/>
      <c r="AV3874" s="6"/>
      <c r="AW3874" s="6"/>
      <c r="AX3874" s="6"/>
      <c r="AY3874" s="6"/>
      <c r="AZ3874" s="6"/>
      <c r="BA3874" s="6"/>
      <c r="BB3874" s="166"/>
      <c r="BC3874" s="166"/>
      <c r="BD3874" s="166"/>
      <c r="BE3874" s="6"/>
      <c r="BF3874" s="6"/>
      <c r="BG3874" s="6"/>
      <c r="BH3874" s="6"/>
      <c r="BI3874" s="6"/>
      <c r="BJ3874" s="166"/>
      <c r="BK3874" s="166"/>
      <c r="BL3874" s="166"/>
      <c r="BM3874" s="6"/>
      <c r="BN3874" s="6"/>
      <c r="BO3874" s="6"/>
      <c r="BP3874" s="6"/>
      <c r="BQ3874" s="6"/>
      <c r="BR3874" s="6"/>
      <c r="BS3874" s="6"/>
      <c r="BT3874" s="6"/>
      <c r="BU3874" s="6"/>
      <c r="BV3874" s="6"/>
      <c r="BW3874" s="6"/>
      <c r="CJ3874" s="415"/>
      <c r="CK3874" s="415"/>
      <c r="CO3874" s="168"/>
    </row>
    <row r="3875" spans="32:93" s="162" customFormat="1" x14ac:dyDescent="0.25">
      <c r="AF3875" s="169"/>
      <c r="AG3875" s="169"/>
      <c r="AH3875" s="169"/>
      <c r="AI3875" s="169"/>
      <c r="AJ3875" s="169"/>
      <c r="AK3875" s="170"/>
      <c r="AP3875" s="6"/>
      <c r="AQ3875" s="6"/>
      <c r="AR3875" s="6"/>
      <c r="AS3875" s="6"/>
      <c r="AT3875" s="6"/>
      <c r="AU3875" s="6"/>
      <c r="AV3875" s="6"/>
      <c r="AW3875" s="6"/>
      <c r="AX3875" s="6"/>
      <c r="AY3875" s="6"/>
      <c r="AZ3875" s="6"/>
      <c r="BA3875" s="6"/>
      <c r="BB3875" s="166"/>
      <c r="BC3875" s="166"/>
      <c r="BD3875" s="166"/>
      <c r="BE3875" s="6"/>
      <c r="BF3875" s="6"/>
      <c r="BG3875" s="6"/>
      <c r="BH3875" s="6"/>
      <c r="BI3875" s="6"/>
      <c r="BJ3875" s="166"/>
      <c r="BK3875" s="166"/>
      <c r="BL3875" s="166"/>
      <c r="BM3875" s="6"/>
      <c r="BN3875" s="6"/>
      <c r="BO3875" s="6"/>
      <c r="BP3875" s="6"/>
      <c r="BQ3875" s="6"/>
      <c r="BR3875" s="6"/>
      <c r="BS3875" s="6"/>
      <c r="BT3875" s="6"/>
      <c r="BU3875" s="6"/>
      <c r="BV3875" s="6"/>
      <c r="BW3875" s="6"/>
      <c r="CJ3875" s="415"/>
      <c r="CK3875" s="415"/>
      <c r="CO3875" s="168"/>
    </row>
    <row r="3876" spans="32:93" s="162" customFormat="1" x14ac:dyDescent="0.25">
      <c r="AF3876" s="169"/>
      <c r="AG3876" s="169"/>
      <c r="AH3876" s="169"/>
      <c r="AI3876" s="169"/>
      <c r="AJ3876" s="169"/>
      <c r="AK3876" s="170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AZ3876" s="6"/>
      <c r="BA3876" s="6"/>
      <c r="BB3876" s="166"/>
      <c r="BC3876" s="166"/>
      <c r="BD3876" s="166"/>
      <c r="BE3876" s="6"/>
      <c r="BF3876" s="6"/>
      <c r="BG3876" s="6"/>
      <c r="BH3876" s="6"/>
      <c r="BI3876" s="6"/>
      <c r="BJ3876" s="166"/>
      <c r="BK3876" s="166"/>
      <c r="BL3876" s="166"/>
      <c r="BM3876" s="6"/>
      <c r="BN3876" s="6"/>
      <c r="BO3876" s="6"/>
      <c r="BP3876" s="6"/>
      <c r="BQ3876" s="6"/>
      <c r="BR3876" s="6"/>
      <c r="BS3876" s="6"/>
      <c r="BT3876" s="6"/>
      <c r="BU3876" s="6"/>
      <c r="BV3876" s="6"/>
      <c r="BW3876" s="6"/>
      <c r="CJ3876" s="415"/>
      <c r="CK3876" s="415"/>
      <c r="CO3876" s="168"/>
    </row>
    <row r="3877" spans="32:93" s="162" customFormat="1" x14ac:dyDescent="0.25">
      <c r="AF3877" s="169"/>
      <c r="AG3877" s="169"/>
      <c r="AH3877" s="169"/>
      <c r="AI3877" s="169"/>
      <c r="AJ3877" s="169"/>
      <c r="AK3877" s="170"/>
      <c r="AP3877" s="6"/>
      <c r="AQ3877" s="6"/>
      <c r="AR3877" s="6"/>
      <c r="AS3877" s="6"/>
      <c r="AT3877" s="6"/>
      <c r="AU3877" s="6"/>
      <c r="AV3877" s="6"/>
      <c r="AW3877" s="6"/>
      <c r="AX3877" s="6"/>
      <c r="AY3877" s="6"/>
      <c r="AZ3877" s="6"/>
      <c r="BA3877" s="6"/>
      <c r="BB3877" s="166"/>
      <c r="BC3877" s="166"/>
      <c r="BD3877" s="166"/>
      <c r="BE3877" s="6"/>
      <c r="BF3877" s="6"/>
      <c r="BG3877" s="6"/>
      <c r="BH3877" s="6"/>
      <c r="BI3877" s="6"/>
      <c r="BJ3877" s="166"/>
      <c r="BK3877" s="166"/>
      <c r="BL3877" s="166"/>
      <c r="BM3877" s="6"/>
      <c r="BN3877" s="6"/>
      <c r="BO3877" s="6"/>
      <c r="BP3877" s="6"/>
      <c r="BQ3877" s="6"/>
      <c r="BR3877" s="6"/>
      <c r="BS3877" s="6"/>
      <c r="BT3877" s="6"/>
      <c r="BU3877" s="6"/>
      <c r="BV3877" s="6"/>
      <c r="BW3877" s="6"/>
      <c r="CJ3877" s="415"/>
      <c r="CK3877" s="415"/>
      <c r="CO3877" s="168"/>
    </row>
    <row r="3878" spans="32:93" s="162" customFormat="1" x14ac:dyDescent="0.25">
      <c r="AF3878" s="169"/>
      <c r="AG3878" s="169"/>
      <c r="AH3878" s="169"/>
      <c r="AI3878" s="169"/>
      <c r="AJ3878" s="169"/>
      <c r="AK3878" s="170"/>
      <c r="AP3878" s="6"/>
      <c r="AQ3878" s="6"/>
      <c r="AR3878" s="6"/>
      <c r="AS3878" s="6"/>
      <c r="AT3878" s="6"/>
      <c r="AU3878" s="6"/>
      <c r="AV3878" s="6"/>
      <c r="AW3878" s="6"/>
      <c r="AX3878" s="6"/>
      <c r="AY3878" s="6"/>
      <c r="AZ3878" s="6"/>
      <c r="BA3878" s="6"/>
      <c r="BB3878" s="166"/>
      <c r="BC3878" s="166"/>
      <c r="BD3878" s="166"/>
      <c r="BE3878" s="6"/>
      <c r="BF3878" s="6"/>
      <c r="BG3878" s="6"/>
      <c r="BH3878" s="6"/>
      <c r="BI3878" s="6"/>
      <c r="BJ3878" s="166"/>
      <c r="BK3878" s="166"/>
      <c r="BL3878" s="166"/>
      <c r="BM3878" s="6"/>
      <c r="BN3878" s="6"/>
      <c r="BO3878" s="6"/>
      <c r="BP3878" s="6"/>
      <c r="BQ3878" s="6"/>
      <c r="BR3878" s="6"/>
      <c r="BS3878" s="6"/>
      <c r="BT3878" s="6"/>
      <c r="BU3878" s="6"/>
      <c r="BV3878" s="6"/>
      <c r="BW3878" s="6"/>
      <c r="CJ3878" s="415"/>
      <c r="CK3878" s="415"/>
      <c r="CO3878" s="168"/>
    </row>
    <row r="3879" spans="32:93" s="162" customFormat="1" x14ac:dyDescent="0.25">
      <c r="AF3879" s="169"/>
      <c r="AG3879" s="169"/>
      <c r="AH3879" s="169"/>
      <c r="AI3879" s="169"/>
      <c r="AJ3879" s="169"/>
      <c r="AK3879" s="170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AZ3879" s="6"/>
      <c r="BA3879" s="6"/>
      <c r="BB3879" s="166"/>
      <c r="BC3879" s="166"/>
      <c r="BD3879" s="166"/>
      <c r="BE3879" s="6"/>
      <c r="BF3879" s="6"/>
      <c r="BG3879" s="6"/>
      <c r="BH3879" s="6"/>
      <c r="BI3879" s="6"/>
      <c r="BJ3879" s="166"/>
      <c r="BK3879" s="166"/>
      <c r="BL3879" s="166"/>
      <c r="BM3879" s="6"/>
      <c r="BN3879" s="6"/>
      <c r="BO3879" s="6"/>
      <c r="BP3879" s="6"/>
      <c r="BQ3879" s="6"/>
      <c r="BR3879" s="6"/>
      <c r="BS3879" s="6"/>
      <c r="BT3879" s="6"/>
      <c r="BU3879" s="6"/>
      <c r="BV3879" s="6"/>
      <c r="BW3879" s="6"/>
      <c r="CJ3879" s="415"/>
      <c r="CK3879" s="415"/>
      <c r="CO3879" s="168"/>
    </row>
    <row r="3880" spans="32:93" s="162" customFormat="1" x14ac:dyDescent="0.25">
      <c r="AF3880" s="169"/>
      <c r="AG3880" s="169"/>
      <c r="AH3880" s="169"/>
      <c r="AI3880" s="169"/>
      <c r="AJ3880" s="169"/>
      <c r="AK3880" s="170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AZ3880" s="6"/>
      <c r="BA3880" s="6"/>
      <c r="BB3880" s="166"/>
      <c r="BC3880" s="166"/>
      <c r="BD3880" s="166"/>
      <c r="BE3880" s="6"/>
      <c r="BF3880" s="6"/>
      <c r="BG3880" s="6"/>
      <c r="BH3880" s="6"/>
      <c r="BI3880" s="6"/>
      <c r="BJ3880" s="166"/>
      <c r="BK3880" s="166"/>
      <c r="BL3880" s="166"/>
      <c r="BM3880" s="6"/>
      <c r="BN3880" s="6"/>
      <c r="BO3880" s="6"/>
      <c r="BP3880" s="6"/>
      <c r="BQ3880" s="6"/>
      <c r="BR3880" s="6"/>
      <c r="BS3880" s="6"/>
      <c r="BT3880" s="6"/>
      <c r="BU3880" s="6"/>
      <c r="BV3880" s="6"/>
      <c r="BW3880" s="6"/>
      <c r="CJ3880" s="415"/>
      <c r="CK3880" s="415"/>
      <c r="CO3880" s="168"/>
    </row>
    <row r="3881" spans="32:93" s="162" customFormat="1" x14ac:dyDescent="0.25">
      <c r="AF3881" s="169"/>
      <c r="AG3881" s="169"/>
      <c r="AH3881" s="169"/>
      <c r="AI3881" s="169"/>
      <c r="AJ3881" s="169"/>
      <c r="AK3881" s="170"/>
      <c r="AP3881" s="6"/>
      <c r="AQ3881" s="6"/>
      <c r="AR3881" s="6"/>
      <c r="AS3881" s="6"/>
      <c r="AT3881" s="6"/>
      <c r="AU3881" s="6"/>
      <c r="AV3881" s="6"/>
      <c r="AW3881" s="6"/>
      <c r="AX3881" s="6"/>
      <c r="AY3881" s="6"/>
      <c r="AZ3881" s="6"/>
      <c r="BA3881" s="6"/>
      <c r="BB3881" s="166"/>
      <c r="BC3881" s="166"/>
      <c r="BD3881" s="166"/>
      <c r="BE3881" s="6"/>
      <c r="BF3881" s="6"/>
      <c r="BG3881" s="6"/>
      <c r="BH3881" s="6"/>
      <c r="BI3881" s="6"/>
      <c r="BJ3881" s="166"/>
      <c r="BK3881" s="166"/>
      <c r="BL3881" s="166"/>
      <c r="BM3881" s="6"/>
      <c r="BN3881" s="6"/>
      <c r="BO3881" s="6"/>
      <c r="BP3881" s="6"/>
      <c r="BQ3881" s="6"/>
      <c r="BR3881" s="6"/>
      <c r="BS3881" s="6"/>
      <c r="BT3881" s="6"/>
      <c r="BU3881" s="6"/>
      <c r="BV3881" s="6"/>
      <c r="BW3881" s="6"/>
      <c r="CJ3881" s="415"/>
      <c r="CK3881" s="415"/>
      <c r="CO3881" s="168"/>
    </row>
    <row r="3882" spans="32:93" s="162" customFormat="1" x14ac:dyDescent="0.25">
      <c r="AF3882" s="169"/>
      <c r="AG3882" s="169"/>
      <c r="AH3882" s="169"/>
      <c r="AI3882" s="169"/>
      <c r="AJ3882" s="169"/>
      <c r="AK3882" s="170"/>
      <c r="AP3882" s="6"/>
      <c r="AQ3882" s="6"/>
      <c r="AR3882" s="6"/>
      <c r="AS3882" s="6"/>
      <c r="AT3882" s="6"/>
      <c r="AU3882" s="6"/>
      <c r="AV3882" s="6"/>
      <c r="AW3882" s="6"/>
      <c r="AX3882" s="6"/>
      <c r="AY3882" s="6"/>
      <c r="AZ3882" s="6"/>
      <c r="BA3882" s="6"/>
      <c r="BB3882" s="166"/>
      <c r="BC3882" s="166"/>
      <c r="BD3882" s="166"/>
      <c r="BE3882" s="6"/>
      <c r="BF3882" s="6"/>
      <c r="BG3882" s="6"/>
      <c r="BH3882" s="6"/>
      <c r="BI3882" s="6"/>
      <c r="BJ3882" s="166"/>
      <c r="BK3882" s="166"/>
      <c r="BL3882" s="166"/>
      <c r="BM3882" s="6"/>
      <c r="BN3882" s="6"/>
      <c r="BO3882" s="6"/>
      <c r="BP3882" s="6"/>
      <c r="BQ3882" s="6"/>
      <c r="BR3882" s="6"/>
      <c r="BS3882" s="6"/>
      <c r="BT3882" s="6"/>
      <c r="BU3882" s="6"/>
      <c r="BV3882" s="6"/>
      <c r="BW3882" s="6"/>
      <c r="CJ3882" s="415"/>
      <c r="CK3882" s="415"/>
      <c r="CO3882" s="168"/>
    </row>
    <row r="3883" spans="32:93" s="162" customFormat="1" x14ac:dyDescent="0.25">
      <c r="AF3883" s="169"/>
      <c r="AG3883" s="169"/>
      <c r="AH3883" s="169"/>
      <c r="AI3883" s="169"/>
      <c r="AJ3883" s="169"/>
      <c r="AK3883" s="170"/>
      <c r="AP3883" s="6"/>
      <c r="AQ3883" s="6"/>
      <c r="AR3883" s="6"/>
      <c r="AS3883" s="6"/>
      <c r="AT3883" s="6"/>
      <c r="AU3883" s="6"/>
      <c r="AV3883" s="6"/>
      <c r="AW3883" s="6"/>
      <c r="AX3883" s="6"/>
      <c r="AY3883" s="6"/>
      <c r="AZ3883" s="6"/>
      <c r="BA3883" s="6"/>
      <c r="BB3883" s="166"/>
      <c r="BC3883" s="166"/>
      <c r="BD3883" s="166"/>
      <c r="BE3883" s="6"/>
      <c r="BF3883" s="6"/>
      <c r="BG3883" s="6"/>
      <c r="BH3883" s="6"/>
      <c r="BI3883" s="6"/>
      <c r="BJ3883" s="166"/>
      <c r="BK3883" s="166"/>
      <c r="BL3883" s="166"/>
      <c r="BM3883" s="6"/>
      <c r="BN3883" s="6"/>
      <c r="BO3883" s="6"/>
      <c r="BP3883" s="6"/>
      <c r="BQ3883" s="6"/>
      <c r="BR3883" s="6"/>
      <c r="BS3883" s="6"/>
      <c r="BT3883" s="6"/>
      <c r="BU3883" s="6"/>
      <c r="BV3883" s="6"/>
      <c r="BW3883" s="6"/>
      <c r="CJ3883" s="415"/>
      <c r="CK3883" s="415"/>
      <c r="CO3883" s="168"/>
    </row>
    <row r="3884" spans="32:93" s="162" customFormat="1" x14ac:dyDescent="0.25">
      <c r="AF3884" s="169"/>
      <c r="AG3884" s="169"/>
      <c r="AH3884" s="169"/>
      <c r="AI3884" s="169"/>
      <c r="AJ3884" s="169"/>
      <c r="AK3884" s="170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AZ3884" s="6"/>
      <c r="BA3884" s="6"/>
      <c r="BB3884" s="166"/>
      <c r="BC3884" s="166"/>
      <c r="BD3884" s="166"/>
      <c r="BE3884" s="6"/>
      <c r="BF3884" s="6"/>
      <c r="BG3884" s="6"/>
      <c r="BH3884" s="6"/>
      <c r="BI3884" s="6"/>
      <c r="BJ3884" s="166"/>
      <c r="BK3884" s="166"/>
      <c r="BL3884" s="166"/>
      <c r="BM3884" s="6"/>
      <c r="BN3884" s="6"/>
      <c r="BO3884" s="6"/>
      <c r="BP3884" s="6"/>
      <c r="BQ3884" s="6"/>
      <c r="BR3884" s="6"/>
      <c r="BS3884" s="6"/>
      <c r="BT3884" s="6"/>
      <c r="BU3884" s="6"/>
      <c r="BV3884" s="6"/>
      <c r="BW3884" s="6"/>
      <c r="CJ3884" s="415"/>
      <c r="CK3884" s="415"/>
      <c r="CO3884" s="168"/>
    </row>
    <row r="3885" spans="32:93" s="162" customFormat="1" x14ac:dyDescent="0.25">
      <c r="AF3885" s="169"/>
      <c r="AG3885" s="169"/>
      <c r="AH3885" s="169"/>
      <c r="AI3885" s="169"/>
      <c r="AJ3885" s="169"/>
      <c r="AK3885" s="170"/>
      <c r="AP3885" s="6"/>
      <c r="AQ3885" s="6"/>
      <c r="AR3885" s="6"/>
      <c r="AS3885" s="6"/>
      <c r="AT3885" s="6"/>
      <c r="AU3885" s="6"/>
      <c r="AV3885" s="6"/>
      <c r="AW3885" s="6"/>
      <c r="AX3885" s="6"/>
      <c r="AY3885" s="6"/>
      <c r="AZ3885" s="6"/>
      <c r="BA3885" s="6"/>
      <c r="BB3885" s="166"/>
      <c r="BC3885" s="166"/>
      <c r="BD3885" s="166"/>
      <c r="BE3885" s="6"/>
      <c r="BF3885" s="6"/>
      <c r="BG3885" s="6"/>
      <c r="BH3885" s="6"/>
      <c r="BI3885" s="6"/>
      <c r="BJ3885" s="166"/>
      <c r="BK3885" s="166"/>
      <c r="BL3885" s="166"/>
      <c r="BM3885" s="6"/>
      <c r="BN3885" s="6"/>
      <c r="BO3885" s="6"/>
      <c r="BP3885" s="6"/>
      <c r="BQ3885" s="6"/>
      <c r="BR3885" s="6"/>
      <c r="BS3885" s="6"/>
      <c r="BT3885" s="6"/>
      <c r="BU3885" s="6"/>
      <c r="BV3885" s="6"/>
      <c r="BW3885" s="6"/>
      <c r="CJ3885" s="415"/>
      <c r="CK3885" s="415"/>
      <c r="CO3885" s="168"/>
    </row>
    <row r="3886" spans="32:93" s="162" customFormat="1" x14ac:dyDescent="0.25">
      <c r="AF3886" s="169"/>
      <c r="AG3886" s="169"/>
      <c r="AH3886" s="169"/>
      <c r="AI3886" s="169"/>
      <c r="AJ3886" s="169"/>
      <c r="AK3886" s="170"/>
      <c r="AP3886" s="6"/>
      <c r="AQ3886" s="6"/>
      <c r="AR3886" s="6"/>
      <c r="AS3886" s="6"/>
      <c r="AT3886" s="6"/>
      <c r="AU3886" s="6"/>
      <c r="AV3886" s="6"/>
      <c r="AW3886" s="6"/>
      <c r="AX3886" s="6"/>
      <c r="AY3886" s="6"/>
      <c r="AZ3886" s="6"/>
      <c r="BA3886" s="6"/>
      <c r="BB3886" s="166"/>
      <c r="BC3886" s="166"/>
      <c r="BD3886" s="166"/>
      <c r="BE3886" s="6"/>
      <c r="BF3886" s="6"/>
      <c r="BG3886" s="6"/>
      <c r="BH3886" s="6"/>
      <c r="BI3886" s="6"/>
      <c r="BJ3886" s="166"/>
      <c r="BK3886" s="166"/>
      <c r="BL3886" s="166"/>
      <c r="BM3886" s="6"/>
      <c r="BN3886" s="6"/>
      <c r="BO3886" s="6"/>
      <c r="BP3886" s="6"/>
      <c r="BQ3886" s="6"/>
      <c r="BR3886" s="6"/>
      <c r="BS3886" s="6"/>
      <c r="BT3886" s="6"/>
      <c r="BU3886" s="6"/>
      <c r="BV3886" s="6"/>
      <c r="BW3886" s="6"/>
      <c r="CJ3886" s="415"/>
      <c r="CK3886" s="415"/>
      <c r="CO3886" s="168"/>
    </row>
    <row r="3887" spans="32:93" s="162" customFormat="1" x14ac:dyDescent="0.25">
      <c r="AF3887" s="169"/>
      <c r="AG3887" s="169"/>
      <c r="AH3887" s="169"/>
      <c r="AI3887" s="169"/>
      <c r="AJ3887" s="169"/>
      <c r="AK3887" s="170"/>
      <c r="AP3887" s="6"/>
      <c r="AQ3887" s="6"/>
      <c r="AR3887" s="6"/>
      <c r="AS3887" s="6"/>
      <c r="AT3887" s="6"/>
      <c r="AU3887" s="6"/>
      <c r="AV3887" s="6"/>
      <c r="AW3887" s="6"/>
      <c r="AX3887" s="6"/>
      <c r="AY3887" s="6"/>
      <c r="AZ3887" s="6"/>
      <c r="BA3887" s="6"/>
      <c r="BB3887" s="166"/>
      <c r="BC3887" s="166"/>
      <c r="BD3887" s="166"/>
      <c r="BE3887" s="6"/>
      <c r="BF3887" s="6"/>
      <c r="BG3887" s="6"/>
      <c r="BH3887" s="6"/>
      <c r="BI3887" s="6"/>
      <c r="BJ3887" s="166"/>
      <c r="BK3887" s="166"/>
      <c r="BL3887" s="166"/>
      <c r="BM3887" s="6"/>
      <c r="BN3887" s="6"/>
      <c r="BO3887" s="6"/>
      <c r="BP3887" s="6"/>
      <c r="BQ3887" s="6"/>
      <c r="BR3887" s="6"/>
      <c r="BS3887" s="6"/>
      <c r="BT3887" s="6"/>
      <c r="BU3887" s="6"/>
      <c r="BV3887" s="6"/>
      <c r="BW3887" s="6"/>
      <c r="CJ3887" s="415"/>
      <c r="CK3887" s="415"/>
      <c r="CO3887" s="168"/>
    </row>
    <row r="3888" spans="32:93" s="162" customFormat="1" x14ac:dyDescent="0.25">
      <c r="AF3888" s="169"/>
      <c r="AG3888" s="169"/>
      <c r="AH3888" s="169"/>
      <c r="AI3888" s="169"/>
      <c r="AJ3888" s="169"/>
      <c r="AK3888" s="170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AZ3888" s="6"/>
      <c r="BA3888" s="6"/>
      <c r="BB3888" s="166"/>
      <c r="BC3888" s="166"/>
      <c r="BD3888" s="166"/>
      <c r="BE3888" s="6"/>
      <c r="BF3888" s="6"/>
      <c r="BG3888" s="6"/>
      <c r="BH3888" s="6"/>
      <c r="BI3888" s="6"/>
      <c r="BJ3888" s="166"/>
      <c r="BK3888" s="166"/>
      <c r="BL3888" s="166"/>
      <c r="BM3888" s="6"/>
      <c r="BN3888" s="6"/>
      <c r="BO3888" s="6"/>
      <c r="BP3888" s="6"/>
      <c r="BQ3888" s="6"/>
      <c r="BR3888" s="6"/>
      <c r="BS3888" s="6"/>
      <c r="BT3888" s="6"/>
      <c r="BU3888" s="6"/>
      <c r="BV3888" s="6"/>
      <c r="BW3888" s="6"/>
      <c r="CJ3888" s="415"/>
      <c r="CK3888" s="415"/>
      <c r="CO3888" s="168"/>
    </row>
    <row r="3889" spans="32:93" s="162" customFormat="1" x14ac:dyDescent="0.25">
      <c r="AF3889" s="169"/>
      <c r="AG3889" s="169"/>
      <c r="AH3889" s="169"/>
      <c r="AI3889" s="169"/>
      <c r="AJ3889" s="169"/>
      <c r="AK3889" s="170"/>
      <c r="AP3889" s="6"/>
      <c r="AQ3889" s="6"/>
      <c r="AR3889" s="6"/>
      <c r="AS3889" s="6"/>
      <c r="AT3889" s="6"/>
      <c r="AU3889" s="6"/>
      <c r="AV3889" s="6"/>
      <c r="AW3889" s="6"/>
      <c r="AX3889" s="6"/>
      <c r="AY3889" s="6"/>
      <c r="AZ3889" s="6"/>
      <c r="BA3889" s="6"/>
      <c r="BB3889" s="166"/>
      <c r="BC3889" s="166"/>
      <c r="BD3889" s="166"/>
      <c r="BE3889" s="6"/>
      <c r="BF3889" s="6"/>
      <c r="BG3889" s="6"/>
      <c r="BH3889" s="6"/>
      <c r="BI3889" s="6"/>
      <c r="BJ3889" s="166"/>
      <c r="BK3889" s="166"/>
      <c r="BL3889" s="166"/>
      <c r="BM3889" s="6"/>
      <c r="BN3889" s="6"/>
      <c r="BO3889" s="6"/>
      <c r="BP3889" s="6"/>
      <c r="BQ3889" s="6"/>
      <c r="BR3889" s="6"/>
      <c r="BS3889" s="6"/>
      <c r="BT3889" s="6"/>
      <c r="BU3889" s="6"/>
      <c r="BV3889" s="6"/>
      <c r="BW3889" s="6"/>
      <c r="CJ3889" s="415"/>
      <c r="CK3889" s="415"/>
      <c r="CO3889" s="168"/>
    </row>
    <row r="3890" spans="32:93" s="162" customFormat="1" x14ac:dyDescent="0.25">
      <c r="AF3890" s="169"/>
      <c r="AG3890" s="169"/>
      <c r="AH3890" s="169"/>
      <c r="AI3890" s="169"/>
      <c r="AJ3890" s="169"/>
      <c r="AK3890" s="170"/>
      <c r="AP3890" s="6"/>
      <c r="AQ3890" s="6"/>
      <c r="AR3890" s="6"/>
      <c r="AS3890" s="6"/>
      <c r="AT3890" s="6"/>
      <c r="AU3890" s="6"/>
      <c r="AV3890" s="6"/>
      <c r="AW3890" s="6"/>
      <c r="AX3890" s="6"/>
      <c r="AY3890" s="6"/>
      <c r="AZ3890" s="6"/>
      <c r="BA3890" s="6"/>
      <c r="BB3890" s="166"/>
      <c r="BC3890" s="166"/>
      <c r="BD3890" s="166"/>
      <c r="BE3890" s="6"/>
      <c r="BF3890" s="6"/>
      <c r="BG3890" s="6"/>
      <c r="BH3890" s="6"/>
      <c r="BI3890" s="6"/>
      <c r="BJ3890" s="166"/>
      <c r="BK3890" s="166"/>
      <c r="BL3890" s="166"/>
      <c r="BM3890" s="6"/>
      <c r="BN3890" s="6"/>
      <c r="BO3890" s="6"/>
      <c r="BP3890" s="6"/>
      <c r="BQ3890" s="6"/>
      <c r="BR3890" s="6"/>
      <c r="BS3890" s="6"/>
      <c r="BT3890" s="6"/>
      <c r="BU3890" s="6"/>
      <c r="BV3890" s="6"/>
      <c r="BW3890" s="6"/>
      <c r="CJ3890" s="415"/>
      <c r="CK3890" s="415"/>
      <c r="CO3890" s="168"/>
    </row>
    <row r="3891" spans="32:93" s="162" customFormat="1" x14ac:dyDescent="0.25">
      <c r="AF3891" s="169"/>
      <c r="AG3891" s="169"/>
      <c r="AH3891" s="169"/>
      <c r="AI3891" s="169"/>
      <c r="AJ3891" s="169"/>
      <c r="AK3891" s="170"/>
      <c r="AP3891" s="6"/>
      <c r="AQ3891" s="6"/>
      <c r="AR3891" s="6"/>
      <c r="AS3891" s="6"/>
      <c r="AT3891" s="6"/>
      <c r="AU3891" s="6"/>
      <c r="AV3891" s="6"/>
      <c r="AW3891" s="6"/>
      <c r="AX3891" s="6"/>
      <c r="AY3891" s="6"/>
      <c r="AZ3891" s="6"/>
      <c r="BA3891" s="6"/>
      <c r="BB3891" s="166"/>
      <c r="BC3891" s="166"/>
      <c r="BD3891" s="166"/>
      <c r="BE3891" s="6"/>
      <c r="BF3891" s="6"/>
      <c r="BG3891" s="6"/>
      <c r="BH3891" s="6"/>
      <c r="BI3891" s="6"/>
      <c r="BJ3891" s="166"/>
      <c r="BK3891" s="166"/>
      <c r="BL3891" s="166"/>
      <c r="BM3891" s="6"/>
      <c r="BN3891" s="6"/>
      <c r="BO3891" s="6"/>
      <c r="BP3891" s="6"/>
      <c r="BQ3891" s="6"/>
      <c r="BR3891" s="6"/>
      <c r="BS3891" s="6"/>
      <c r="BT3891" s="6"/>
      <c r="BU3891" s="6"/>
      <c r="BV3891" s="6"/>
      <c r="BW3891" s="6"/>
      <c r="CJ3891" s="415"/>
      <c r="CK3891" s="415"/>
      <c r="CO3891" s="168"/>
    </row>
    <row r="3892" spans="32:93" s="162" customFormat="1" x14ac:dyDescent="0.25">
      <c r="AF3892" s="169"/>
      <c r="AG3892" s="169"/>
      <c r="AH3892" s="169"/>
      <c r="AI3892" s="169"/>
      <c r="AJ3892" s="169"/>
      <c r="AK3892" s="170"/>
      <c r="AP3892" s="6"/>
      <c r="AQ3892" s="6"/>
      <c r="AR3892" s="6"/>
      <c r="AS3892" s="6"/>
      <c r="AT3892" s="6"/>
      <c r="AU3892" s="6"/>
      <c r="AV3892" s="6"/>
      <c r="AW3892" s="6"/>
      <c r="AX3892" s="6"/>
      <c r="AY3892" s="6"/>
      <c r="AZ3892" s="6"/>
      <c r="BA3892" s="6"/>
      <c r="BB3892" s="166"/>
      <c r="BC3892" s="166"/>
      <c r="BD3892" s="166"/>
      <c r="BE3892" s="6"/>
      <c r="BF3892" s="6"/>
      <c r="BG3892" s="6"/>
      <c r="BH3892" s="6"/>
      <c r="BI3892" s="6"/>
      <c r="BJ3892" s="166"/>
      <c r="BK3892" s="166"/>
      <c r="BL3892" s="166"/>
      <c r="BM3892" s="6"/>
      <c r="BN3892" s="6"/>
      <c r="BO3892" s="6"/>
      <c r="BP3892" s="6"/>
      <c r="BQ3892" s="6"/>
      <c r="BR3892" s="6"/>
      <c r="BS3892" s="6"/>
      <c r="BT3892" s="6"/>
      <c r="BU3892" s="6"/>
      <c r="BV3892" s="6"/>
      <c r="BW3892" s="6"/>
      <c r="CJ3892" s="415"/>
      <c r="CK3892" s="415"/>
      <c r="CO3892" s="168"/>
    </row>
    <row r="3893" spans="32:93" s="162" customFormat="1" x14ac:dyDescent="0.25">
      <c r="AF3893" s="169"/>
      <c r="AG3893" s="169"/>
      <c r="AH3893" s="169"/>
      <c r="AI3893" s="169"/>
      <c r="AJ3893" s="169"/>
      <c r="AK3893" s="170"/>
      <c r="AP3893" s="6"/>
      <c r="AQ3893" s="6"/>
      <c r="AR3893" s="6"/>
      <c r="AS3893" s="6"/>
      <c r="AT3893" s="6"/>
      <c r="AU3893" s="6"/>
      <c r="AV3893" s="6"/>
      <c r="AW3893" s="6"/>
      <c r="AX3893" s="6"/>
      <c r="AY3893" s="6"/>
      <c r="AZ3893" s="6"/>
      <c r="BA3893" s="6"/>
      <c r="BB3893" s="166"/>
      <c r="BC3893" s="166"/>
      <c r="BD3893" s="166"/>
      <c r="BE3893" s="6"/>
      <c r="BF3893" s="6"/>
      <c r="BG3893" s="6"/>
      <c r="BH3893" s="6"/>
      <c r="BI3893" s="6"/>
      <c r="BJ3893" s="166"/>
      <c r="BK3893" s="166"/>
      <c r="BL3893" s="166"/>
      <c r="BM3893" s="6"/>
      <c r="BN3893" s="6"/>
      <c r="BO3893" s="6"/>
      <c r="BP3893" s="6"/>
      <c r="BQ3893" s="6"/>
      <c r="BR3893" s="6"/>
      <c r="BS3893" s="6"/>
      <c r="BT3893" s="6"/>
      <c r="BU3893" s="6"/>
      <c r="BV3893" s="6"/>
      <c r="BW3893" s="6"/>
      <c r="CJ3893" s="415"/>
      <c r="CK3893" s="415"/>
      <c r="CO3893" s="168"/>
    </row>
    <row r="3894" spans="32:93" s="162" customFormat="1" x14ac:dyDescent="0.25">
      <c r="AF3894" s="169"/>
      <c r="AG3894" s="169"/>
      <c r="AH3894" s="169"/>
      <c r="AI3894" s="169"/>
      <c r="AJ3894" s="169"/>
      <c r="AK3894" s="170"/>
      <c r="AP3894" s="6"/>
      <c r="AQ3894" s="6"/>
      <c r="AR3894" s="6"/>
      <c r="AS3894" s="6"/>
      <c r="AT3894" s="6"/>
      <c r="AU3894" s="6"/>
      <c r="AV3894" s="6"/>
      <c r="AW3894" s="6"/>
      <c r="AX3894" s="6"/>
      <c r="AY3894" s="6"/>
      <c r="AZ3894" s="6"/>
      <c r="BA3894" s="6"/>
      <c r="BB3894" s="166"/>
      <c r="BC3894" s="166"/>
      <c r="BD3894" s="166"/>
      <c r="BE3894" s="6"/>
      <c r="BF3894" s="6"/>
      <c r="BG3894" s="6"/>
      <c r="BH3894" s="6"/>
      <c r="BI3894" s="6"/>
      <c r="BJ3894" s="166"/>
      <c r="BK3894" s="166"/>
      <c r="BL3894" s="166"/>
      <c r="BM3894" s="6"/>
      <c r="BN3894" s="6"/>
      <c r="BO3894" s="6"/>
      <c r="BP3894" s="6"/>
      <c r="BQ3894" s="6"/>
      <c r="BR3894" s="6"/>
      <c r="BS3894" s="6"/>
      <c r="BT3894" s="6"/>
      <c r="BU3894" s="6"/>
      <c r="BV3894" s="6"/>
      <c r="BW3894" s="6"/>
      <c r="CJ3894" s="415"/>
      <c r="CK3894" s="415"/>
      <c r="CO3894" s="168"/>
    </row>
    <row r="3895" spans="32:93" s="162" customFormat="1" x14ac:dyDescent="0.25">
      <c r="AF3895" s="169"/>
      <c r="AG3895" s="169"/>
      <c r="AH3895" s="169"/>
      <c r="AI3895" s="169"/>
      <c r="AJ3895" s="169"/>
      <c r="AK3895" s="170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6"/>
      <c r="BA3895" s="6"/>
      <c r="BB3895" s="166"/>
      <c r="BC3895" s="166"/>
      <c r="BD3895" s="166"/>
      <c r="BE3895" s="6"/>
      <c r="BF3895" s="6"/>
      <c r="BG3895" s="6"/>
      <c r="BH3895" s="6"/>
      <c r="BI3895" s="6"/>
      <c r="BJ3895" s="166"/>
      <c r="BK3895" s="166"/>
      <c r="BL3895" s="166"/>
      <c r="BM3895" s="6"/>
      <c r="BN3895" s="6"/>
      <c r="BO3895" s="6"/>
      <c r="BP3895" s="6"/>
      <c r="BQ3895" s="6"/>
      <c r="BR3895" s="6"/>
      <c r="BS3895" s="6"/>
      <c r="BT3895" s="6"/>
      <c r="BU3895" s="6"/>
      <c r="BV3895" s="6"/>
      <c r="BW3895" s="6"/>
      <c r="CJ3895" s="415"/>
      <c r="CK3895" s="415"/>
      <c r="CO3895" s="168"/>
    </row>
    <row r="3896" spans="32:93" s="162" customFormat="1" x14ac:dyDescent="0.25">
      <c r="AF3896" s="169"/>
      <c r="AG3896" s="169"/>
      <c r="AH3896" s="169"/>
      <c r="AI3896" s="169"/>
      <c r="AJ3896" s="169"/>
      <c r="AK3896" s="170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6"/>
      <c r="BA3896" s="6"/>
      <c r="BB3896" s="166"/>
      <c r="BC3896" s="166"/>
      <c r="BD3896" s="166"/>
      <c r="BE3896" s="6"/>
      <c r="BF3896" s="6"/>
      <c r="BG3896" s="6"/>
      <c r="BH3896" s="6"/>
      <c r="BI3896" s="6"/>
      <c r="BJ3896" s="166"/>
      <c r="BK3896" s="166"/>
      <c r="BL3896" s="166"/>
      <c r="BM3896" s="6"/>
      <c r="BN3896" s="6"/>
      <c r="BO3896" s="6"/>
      <c r="BP3896" s="6"/>
      <c r="BQ3896" s="6"/>
      <c r="BR3896" s="6"/>
      <c r="BS3896" s="6"/>
      <c r="BT3896" s="6"/>
      <c r="BU3896" s="6"/>
      <c r="BV3896" s="6"/>
      <c r="BW3896" s="6"/>
      <c r="CJ3896" s="415"/>
      <c r="CK3896" s="415"/>
      <c r="CO3896" s="168"/>
    </row>
    <row r="3897" spans="32:93" s="162" customFormat="1" x14ac:dyDescent="0.25">
      <c r="AF3897" s="169"/>
      <c r="AG3897" s="169"/>
      <c r="AH3897" s="169"/>
      <c r="AI3897" s="169"/>
      <c r="AJ3897" s="169"/>
      <c r="AK3897" s="170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AZ3897" s="6"/>
      <c r="BA3897" s="6"/>
      <c r="BB3897" s="166"/>
      <c r="BC3897" s="166"/>
      <c r="BD3897" s="166"/>
      <c r="BE3897" s="6"/>
      <c r="BF3897" s="6"/>
      <c r="BG3897" s="6"/>
      <c r="BH3897" s="6"/>
      <c r="BI3897" s="6"/>
      <c r="BJ3897" s="166"/>
      <c r="BK3897" s="166"/>
      <c r="BL3897" s="166"/>
      <c r="BM3897" s="6"/>
      <c r="BN3897" s="6"/>
      <c r="BO3897" s="6"/>
      <c r="BP3897" s="6"/>
      <c r="BQ3897" s="6"/>
      <c r="BR3897" s="6"/>
      <c r="BS3897" s="6"/>
      <c r="BT3897" s="6"/>
      <c r="BU3897" s="6"/>
      <c r="BV3897" s="6"/>
      <c r="BW3897" s="6"/>
      <c r="CJ3897" s="415"/>
      <c r="CK3897" s="415"/>
      <c r="CO3897" s="168"/>
    </row>
    <row r="3898" spans="32:93" s="162" customFormat="1" x14ac:dyDescent="0.25">
      <c r="AF3898" s="169"/>
      <c r="AG3898" s="169"/>
      <c r="AH3898" s="169"/>
      <c r="AI3898" s="169"/>
      <c r="AJ3898" s="169"/>
      <c r="AK3898" s="170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AZ3898" s="6"/>
      <c r="BA3898" s="6"/>
      <c r="BB3898" s="166"/>
      <c r="BC3898" s="166"/>
      <c r="BD3898" s="166"/>
      <c r="BE3898" s="6"/>
      <c r="BF3898" s="6"/>
      <c r="BG3898" s="6"/>
      <c r="BH3898" s="6"/>
      <c r="BI3898" s="6"/>
      <c r="BJ3898" s="166"/>
      <c r="BK3898" s="166"/>
      <c r="BL3898" s="166"/>
      <c r="BM3898" s="6"/>
      <c r="BN3898" s="6"/>
      <c r="BO3898" s="6"/>
      <c r="BP3898" s="6"/>
      <c r="BQ3898" s="6"/>
      <c r="BR3898" s="6"/>
      <c r="BS3898" s="6"/>
      <c r="BT3898" s="6"/>
      <c r="BU3898" s="6"/>
      <c r="BV3898" s="6"/>
      <c r="BW3898" s="6"/>
      <c r="CJ3898" s="415"/>
      <c r="CK3898" s="415"/>
      <c r="CO3898" s="168"/>
    </row>
    <row r="3899" spans="32:93" s="162" customFormat="1" x14ac:dyDescent="0.25">
      <c r="AF3899" s="169"/>
      <c r="AG3899" s="169"/>
      <c r="AH3899" s="169"/>
      <c r="AI3899" s="169"/>
      <c r="AJ3899" s="169"/>
      <c r="AK3899" s="170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AZ3899" s="6"/>
      <c r="BA3899" s="6"/>
      <c r="BB3899" s="166"/>
      <c r="BC3899" s="166"/>
      <c r="BD3899" s="166"/>
      <c r="BE3899" s="6"/>
      <c r="BF3899" s="6"/>
      <c r="BG3899" s="6"/>
      <c r="BH3899" s="6"/>
      <c r="BI3899" s="6"/>
      <c r="BJ3899" s="166"/>
      <c r="BK3899" s="166"/>
      <c r="BL3899" s="166"/>
      <c r="BM3899" s="6"/>
      <c r="BN3899" s="6"/>
      <c r="BO3899" s="6"/>
      <c r="BP3899" s="6"/>
      <c r="BQ3899" s="6"/>
      <c r="BR3899" s="6"/>
      <c r="BS3899" s="6"/>
      <c r="BT3899" s="6"/>
      <c r="BU3899" s="6"/>
      <c r="BV3899" s="6"/>
      <c r="BW3899" s="6"/>
      <c r="CJ3899" s="415"/>
      <c r="CK3899" s="415"/>
      <c r="CO3899" s="168"/>
    </row>
    <row r="3900" spans="32:93" s="162" customFormat="1" x14ac:dyDescent="0.25">
      <c r="AF3900" s="169"/>
      <c r="AG3900" s="169"/>
      <c r="AH3900" s="169"/>
      <c r="AI3900" s="169"/>
      <c r="AJ3900" s="169"/>
      <c r="AK3900" s="170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AZ3900" s="6"/>
      <c r="BA3900" s="6"/>
      <c r="BB3900" s="166"/>
      <c r="BC3900" s="166"/>
      <c r="BD3900" s="166"/>
      <c r="BE3900" s="6"/>
      <c r="BF3900" s="6"/>
      <c r="BG3900" s="6"/>
      <c r="BH3900" s="6"/>
      <c r="BI3900" s="6"/>
      <c r="BJ3900" s="166"/>
      <c r="BK3900" s="166"/>
      <c r="BL3900" s="166"/>
      <c r="BM3900" s="6"/>
      <c r="BN3900" s="6"/>
      <c r="BO3900" s="6"/>
      <c r="BP3900" s="6"/>
      <c r="BQ3900" s="6"/>
      <c r="BR3900" s="6"/>
      <c r="BS3900" s="6"/>
      <c r="BT3900" s="6"/>
      <c r="BU3900" s="6"/>
      <c r="BV3900" s="6"/>
      <c r="BW3900" s="6"/>
      <c r="CJ3900" s="415"/>
      <c r="CK3900" s="415"/>
      <c r="CO3900" s="168"/>
    </row>
    <row r="3901" spans="32:93" s="162" customFormat="1" x14ac:dyDescent="0.25">
      <c r="AF3901" s="169"/>
      <c r="AG3901" s="169"/>
      <c r="AH3901" s="169"/>
      <c r="AI3901" s="169"/>
      <c r="AJ3901" s="169"/>
      <c r="AK3901" s="170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AZ3901" s="6"/>
      <c r="BA3901" s="6"/>
      <c r="BB3901" s="166"/>
      <c r="BC3901" s="166"/>
      <c r="BD3901" s="166"/>
      <c r="BE3901" s="6"/>
      <c r="BF3901" s="6"/>
      <c r="BG3901" s="6"/>
      <c r="BH3901" s="6"/>
      <c r="BI3901" s="6"/>
      <c r="BJ3901" s="166"/>
      <c r="BK3901" s="166"/>
      <c r="BL3901" s="166"/>
      <c r="BM3901" s="6"/>
      <c r="BN3901" s="6"/>
      <c r="BO3901" s="6"/>
      <c r="BP3901" s="6"/>
      <c r="BQ3901" s="6"/>
      <c r="BR3901" s="6"/>
      <c r="BS3901" s="6"/>
      <c r="BT3901" s="6"/>
      <c r="BU3901" s="6"/>
      <c r="BV3901" s="6"/>
      <c r="BW3901" s="6"/>
      <c r="CJ3901" s="415"/>
      <c r="CK3901" s="415"/>
      <c r="CO3901" s="168"/>
    </row>
    <row r="3902" spans="32:93" s="162" customFormat="1" x14ac:dyDescent="0.25">
      <c r="AF3902" s="169"/>
      <c r="AG3902" s="169"/>
      <c r="AH3902" s="169"/>
      <c r="AI3902" s="169"/>
      <c r="AJ3902" s="169"/>
      <c r="AK3902" s="170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AZ3902" s="6"/>
      <c r="BA3902" s="6"/>
      <c r="BB3902" s="166"/>
      <c r="BC3902" s="166"/>
      <c r="BD3902" s="166"/>
      <c r="BE3902" s="6"/>
      <c r="BF3902" s="6"/>
      <c r="BG3902" s="6"/>
      <c r="BH3902" s="6"/>
      <c r="BI3902" s="6"/>
      <c r="BJ3902" s="166"/>
      <c r="BK3902" s="166"/>
      <c r="BL3902" s="166"/>
      <c r="BM3902" s="6"/>
      <c r="BN3902" s="6"/>
      <c r="BO3902" s="6"/>
      <c r="BP3902" s="6"/>
      <c r="BQ3902" s="6"/>
      <c r="BR3902" s="6"/>
      <c r="BS3902" s="6"/>
      <c r="BT3902" s="6"/>
      <c r="BU3902" s="6"/>
      <c r="BV3902" s="6"/>
      <c r="BW3902" s="6"/>
      <c r="CJ3902" s="415"/>
      <c r="CK3902" s="415"/>
      <c r="CO3902" s="168"/>
    </row>
    <row r="3903" spans="32:93" s="162" customFormat="1" x14ac:dyDescent="0.25">
      <c r="AF3903" s="169"/>
      <c r="AG3903" s="169"/>
      <c r="AH3903" s="169"/>
      <c r="AI3903" s="169"/>
      <c r="AJ3903" s="169"/>
      <c r="AK3903" s="170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AZ3903" s="6"/>
      <c r="BA3903" s="6"/>
      <c r="BB3903" s="166"/>
      <c r="BC3903" s="166"/>
      <c r="BD3903" s="166"/>
      <c r="BE3903" s="6"/>
      <c r="BF3903" s="6"/>
      <c r="BG3903" s="6"/>
      <c r="BH3903" s="6"/>
      <c r="BI3903" s="6"/>
      <c r="BJ3903" s="166"/>
      <c r="BK3903" s="166"/>
      <c r="BL3903" s="166"/>
      <c r="BM3903" s="6"/>
      <c r="BN3903" s="6"/>
      <c r="BO3903" s="6"/>
      <c r="BP3903" s="6"/>
      <c r="BQ3903" s="6"/>
      <c r="BR3903" s="6"/>
      <c r="BS3903" s="6"/>
      <c r="BT3903" s="6"/>
      <c r="BU3903" s="6"/>
      <c r="BV3903" s="6"/>
      <c r="BW3903" s="6"/>
      <c r="CJ3903" s="415"/>
      <c r="CK3903" s="415"/>
      <c r="CO3903" s="168"/>
    </row>
    <row r="3904" spans="32:93" s="162" customFormat="1" x14ac:dyDescent="0.25">
      <c r="AF3904" s="169"/>
      <c r="AG3904" s="169"/>
      <c r="AH3904" s="169"/>
      <c r="AI3904" s="169"/>
      <c r="AJ3904" s="169"/>
      <c r="AK3904" s="170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AZ3904" s="6"/>
      <c r="BA3904" s="6"/>
      <c r="BB3904" s="166"/>
      <c r="BC3904" s="166"/>
      <c r="BD3904" s="166"/>
      <c r="BE3904" s="6"/>
      <c r="BF3904" s="6"/>
      <c r="BG3904" s="6"/>
      <c r="BH3904" s="6"/>
      <c r="BI3904" s="6"/>
      <c r="BJ3904" s="166"/>
      <c r="BK3904" s="166"/>
      <c r="BL3904" s="166"/>
      <c r="BM3904" s="6"/>
      <c r="BN3904" s="6"/>
      <c r="BO3904" s="6"/>
      <c r="BP3904" s="6"/>
      <c r="BQ3904" s="6"/>
      <c r="BR3904" s="6"/>
      <c r="BS3904" s="6"/>
      <c r="BT3904" s="6"/>
      <c r="BU3904" s="6"/>
      <c r="BV3904" s="6"/>
      <c r="BW3904" s="6"/>
      <c r="CJ3904" s="415"/>
      <c r="CK3904" s="415"/>
      <c r="CO3904" s="168"/>
    </row>
    <row r="3905" spans="32:93" s="162" customFormat="1" x14ac:dyDescent="0.25">
      <c r="AF3905" s="169"/>
      <c r="AG3905" s="169"/>
      <c r="AH3905" s="169"/>
      <c r="AI3905" s="169"/>
      <c r="AJ3905" s="169"/>
      <c r="AK3905" s="170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AZ3905" s="6"/>
      <c r="BA3905" s="6"/>
      <c r="BB3905" s="166"/>
      <c r="BC3905" s="166"/>
      <c r="BD3905" s="166"/>
      <c r="BE3905" s="6"/>
      <c r="BF3905" s="6"/>
      <c r="BG3905" s="6"/>
      <c r="BH3905" s="6"/>
      <c r="BI3905" s="6"/>
      <c r="BJ3905" s="166"/>
      <c r="BK3905" s="166"/>
      <c r="BL3905" s="166"/>
      <c r="BM3905" s="6"/>
      <c r="BN3905" s="6"/>
      <c r="BO3905" s="6"/>
      <c r="BP3905" s="6"/>
      <c r="BQ3905" s="6"/>
      <c r="BR3905" s="6"/>
      <c r="BS3905" s="6"/>
      <c r="BT3905" s="6"/>
      <c r="BU3905" s="6"/>
      <c r="BV3905" s="6"/>
      <c r="BW3905" s="6"/>
      <c r="CJ3905" s="415"/>
      <c r="CK3905" s="415"/>
      <c r="CO3905" s="168"/>
    </row>
    <row r="3906" spans="32:93" s="162" customFormat="1" x14ac:dyDescent="0.25">
      <c r="AF3906" s="169"/>
      <c r="AG3906" s="169"/>
      <c r="AH3906" s="169"/>
      <c r="AI3906" s="169"/>
      <c r="AJ3906" s="169"/>
      <c r="AK3906" s="170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AZ3906" s="6"/>
      <c r="BA3906" s="6"/>
      <c r="BB3906" s="166"/>
      <c r="BC3906" s="166"/>
      <c r="BD3906" s="166"/>
      <c r="BE3906" s="6"/>
      <c r="BF3906" s="6"/>
      <c r="BG3906" s="6"/>
      <c r="BH3906" s="6"/>
      <c r="BI3906" s="6"/>
      <c r="BJ3906" s="166"/>
      <c r="BK3906" s="166"/>
      <c r="BL3906" s="166"/>
      <c r="BM3906" s="6"/>
      <c r="BN3906" s="6"/>
      <c r="BO3906" s="6"/>
      <c r="BP3906" s="6"/>
      <c r="BQ3906" s="6"/>
      <c r="BR3906" s="6"/>
      <c r="BS3906" s="6"/>
      <c r="BT3906" s="6"/>
      <c r="BU3906" s="6"/>
      <c r="BV3906" s="6"/>
      <c r="BW3906" s="6"/>
      <c r="CJ3906" s="415"/>
      <c r="CK3906" s="415"/>
      <c r="CO3906" s="168"/>
    </row>
    <row r="3907" spans="32:93" s="162" customFormat="1" x14ac:dyDescent="0.25">
      <c r="AF3907" s="169"/>
      <c r="AG3907" s="169"/>
      <c r="AH3907" s="169"/>
      <c r="AI3907" s="169"/>
      <c r="AJ3907" s="169"/>
      <c r="AK3907" s="170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AZ3907" s="6"/>
      <c r="BA3907" s="6"/>
      <c r="BB3907" s="166"/>
      <c r="BC3907" s="166"/>
      <c r="BD3907" s="166"/>
      <c r="BE3907" s="6"/>
      <c r="BF3907" s="6"/>
      <c r="BG3907" s="6"/>
      <c r="BH3907" s="6"/>
      <c r="BI3907" s="6"/>
      <c r="BJ3907" s="166"/>
      <c r="BK3907" s="166"/>
      <c r="BL3907" s="166"/>
      <c r="BM3907" s="6"/>
      <c r="BN3907" s="6"/>
      <c r="BO3907" s="6"/>
      <c r="BP3907" s="6"/>
      <c r="BQ3907" s="6"/>
      <c r="BR3907" s="6"/>
      <c r="BS3907" s="6"/>
      <c r="BT3907" s="6"/>
      <c r="BU3907" s="6"/>
      <c r="BV3907" s="6"/>
      <c r="BW3907" s="6"/>
      <c r="CJ3907" s="415"/>
      <c r="CK3907" s="415"/>
      <c r="CO3907" s="168"/>
    </row>
    <row r="3908" spans="32:93" s="162" customFormat="1" x14ac:dyDescent="0.25">
      <c r="AF3908" s="169"/>
      <c r="AG3908" s="169"/>
      <c r="AH3908" s="169"/>
      <c r="AI3908" s="169"/>
      <c r="AJ3908" s="169"/>
      <c r="AK3908" s="170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6"/>
      <c r="BA3908" s="6"/>
      <c r="BB3908" s="166"/>
      <c r="BC3908" s="166"/>
      <c r="BD3908" s="166"/>
      <c r="BE3908" s="6"/>
      <c r="BF3908" s="6"/>
      <c r="BG3908" s="6"/>
      <c r="BH3908" s="6"/>
      <c r="BI3908" s="6"/>
      <c r="BJ3908" s="166"/>
      <c r="BK3908" s="166"/>
      <c r="BL3908" s="166"/>
      <c r="BM3908" s="6"/>
      <c r="BN3908" s="6"/>
      <c r="BO3908" s="6"/>
      <c r="BP3908" s="6"/>
      <c r="BQ3908" s="6"/>
      <c r="BR3908" s="6"/>
      <c r="BS3908" s="6"/>
      <c r="BT3908" s="6"/>
      <c r="BU3908" s="6"/>
      <c r="BV3908" s="6"/>
      <c r="BW3908" s="6"/>
      <c r="CJ3908" s="415"/>
      <c r="CK3908" s="415"/>
      <c r="CO3908" s="168"/>
    </row>
    <row r="3909" spans="32:93" s="162" customFormat="1" x14ac:dyDescent="0.25">
      <c r="AF3909" s="169"/>
      <c r="AG3909" s="169"/>
      <c r="AH3909" s="169"/>
      <c r="AI3909" s="169"/>
      <c r="AJ3909" s="169"/>
      <c r="AK3909" s="170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AZ3909" s="6"/>
      <c r="BA3909" s="6"/>
      <c r="BB3909" s="166"/>
      <c r="BC3909" s="166"/>
      <c r="BD3909" s="166"/>
      <c r="BE3909" s="6"/>
      <c r="BF3909" s="6"/>
      <c r="BG3909" s="6"/>
      <c r="BH3909" s="6"/>
      <c r="BI3909" s="6"/>
      <c r="BJ3909" s="166"/>
      <c r="BK3909" s="166"/>
      <c r="BL3909" s="166"/>
      <c r="BM3909" s="6"/>
      <c r="BN3909" s="6"/>
      <c r="BO3909" s="6"/>
      <c r="BP3909" s="6"/>
      <c r="BQ3909" s="6"/>
      <c r="BR3909" s="6"/>
      <c r="BS3909" s="6"/>
      <c r="BT3909" s="6"/>
      <c r="BU3909" s="6"/>
      <c r="BV3909" s="6"/>
      <c r="BW3909" s="6"/>
      <c r="CJ3909" s="415"/>
      <c r="CK3909" s="415"/>
      <c r="CO3909" s="168"/>
    </row>
    <row r="3910" spans="32:93" s="162" customFormat="1" x14ac:dyDescent="0.25">
      <c r="AF3910" s="169"/>
      <c r="AG3910" s="169"/>
      <c r="AH3910" s="169"/>
      <c r="AI3910" s="169"/>
      <c r="AJ3910" s="169"/>
      <c r="AK3910" s="170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AZ3910" s="6"/>
      <c r="BA3910" s="6"/>
      <c r="BB3910" s="166"/>
      <c r="BC3910" s="166"/>
      <c r="BD3910" s="166"/>
      <c r="BE3910" s="6"/>
      <c r="BF3910" s="6"/>
      <c r="BG3910" s="6"/>
      <c r="BH3910" s="6"/>
      <c r="BI3910" s="6"/>
      <c r="BJ3910" s="166"/>
      <c r="BK3910" s="166"/>
      <c r="BL3910" s="166"/>
      <c r="BM3910" s="6"/>
      <c r="BN3910" s="6"/>
      <c r="BO3910" s="6"/>
      <c r="BP3910" s="6"/>
      <c r="BQ3910" s="6"/>
      <c r="BR3910" s="6"/>
      <c r="BS3910" s="6"/>
      <c r="BT3910" s="6"/>
      <c r="BU3910" s="6"/>
      <c r="BV3910" s="6"/>
      <c r="BW3910" s="6"/>
      <c r="CJ3910" s="415"/>
      <c r="CK3910" s="415"/>
      <c r="CO3910" s="168"/>
    </row>
    <row r="3911" spans="32:93" s="162" customFormat="1" x14ac:dyDescent="0.25">
      <c r="AF3911" s="169"/>
      <c r="AG3911" s="169"/>
      <c r="AH3911" s="169"/>
      <c r="AI3911" s="169"/>
      <c r="AJ3911" s="169"/>
      <c r="AK3911" s="170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6"/>
      <c r="BA3911" s="6"/>
      <c r="BB3911" s="166"/>
      <c r="BC3911" s="166"/>
      <c r="BD3911" s="166"/>
      <c r="BE3911" s="6"/>
      <c r="BF3911" s="6"/>
      <c r="BG3911" s="6"/>
      <c r="BH3911" s="6"/>
      <c r="BI3911" s="6"/>
      <c r="BJ3911" s="166"/>
      <c r="BK3911" s="166"/>
      <c r="BL3911" s="166"/>
      <c r="BM3911" s="6"/>
      <c r="BN3911" s="6"/>
      <c r="BO3911" s="6"/>
      <c r="BP3911" s="6"/>
      <c r="BQ3911" s="6"/>
      <c r="BR3911" s="6"/>
      <c r="BS3911" s="6"/>
      <c r="BT3911" s="6"/>
      <c r="BU3911" s="6"/>
      <c r="BV3911" s="6"/>
      <c r="BW3911" s="6"/>
      <c r="CJ3911" s="415"/>
      <c r="CK3911" s="415"/>
      <c r="CO3911" s="168"/>
    </row>
    <row r="3912" spans="32:93" s="162" customFormat="1" x14ac:dyDescent="0.25">
      <c r="AF3912" s="169"/>
      <c r="AG3912" s="169"/>
      <c r="AH3912" s="169"/>
      <c r="AI3912" s="169"/>
      <c r="AJ3912" s="169"/>
      <c r="AK3912" s="170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6"/>
      <c r="BA3912" s="6"/>
      <c r="BB3912" s="166"/>
      <c r="BC3912" s="166"/>
      <c r="BD3912" s="166"/>
      <c r="BE3912" s="6"/>
      <c r="BF3912" s="6"/>
      <c r="BG3912" s="6"/>
      <c r="BH3912" s="6"/>
      <c r="BI3912" s="6"/>
      <c r="BJ3912" s="166"/>
      <c r="BK3912" s="166"/>
      <c r="BL3912" s="166"/>
      <c r="BM3912" s="6"/>
      <c r="BN3912" s="6"/>
      <c r="BO3912" s="6"/>
      <c r="BP3912" s="6"/>
      <c r="BQ3912" s="6"/>
      <c r="BR3912" s="6"/>
      <c r="BS3912" s="6"/>
      <c r="BT3912" s="6"/>
      <c r="BU3912" s="6"/>
      <c r="BV3912" s="6"/>
      <c r="BW3912" s="6"/>
      <c r="CJ3912" s="415"/>
      <c r="CK3912" s="415"/>
      <c r="CO3912" s="168"/>
    </row>
    <row r="3913" spans="32:93" s="162" customFormat="1" x14ac:dyDescent="0.25">
      <c r="AF3913" s="169"/>
      <c r="AG3913" s="169"/>
      <c r="AH3913" s="169"/>
      <c r="AI3913" s="169"/>
      <c r="AJ3913" s="169"/>
      <c r="AK3913" s="170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AZ3913" s="6"/>
      <c r="BA3913" s="6"/>
      <c r="BB3913" s="166"/>
      <c r="BC3913" s="166"/>
      <c r="BD3913" s="166"/>
      <c r="BE3913" s="6"/>
      <c r="BF3913" s="6"/>
      <c r="BG3913" s="6"/>
      <c r="BH3913" s="6"/>
      <c r="BI3913" s="6"/>
      <c r="BJ3913" s="166"/>
      <c r="BK3913" s="166"/>
      <c r="BL3913" s="166"/>
      <c r="BM3913" s="6"/>
      <c r="BN3913" s="6"/>
      <c r="BO3913" s="6"/>
      <c r="BP3913" s="6"/>
      <c r="BQ3913" s="6"/>
      <c r="BR3913" s="6"/>
      <c r="BS3913" s="6"/>
      <c r="BT3913" s="6"/>
      <c r="BU3913" s="6"/>
      <c r="BV3913" s="6"/>
      <c r="BW3913" s="6"/>
      <c r="CJ3913" s="415"/>
      <c r="CK3913" s="415"/>
      <c r="CO3913" s="168"/>
    </row>
    <row r="3914" spans="32:93" s="162" customFormat="1" x14ac:dyDescent="0.25">
      <c r="AF3914" s="169"/>
      <c r="AG3914" s="169"/>
      <c r="AH3914" s="169"/>
      <c r="AI3914" s="169"/>
      <c r="AJ3914" s="169"/>
      <c r="AK3914" s="170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6"/>
      <c r="BA3914" s="6"/>
      <c r="BB3914" s="166"/>
      <c r="BC3914" s="166"/>
      <c r="BD3914" s="166"/>
      <c r="BE3914" s="6"/>
      <c r="BF3914" s="6"/>
      <c r="BG3914" s="6"/>
      <c r="BH3914" s="6"/>
      <c r="BI3914" s="6"/>
      <c r="BJ3914" s="166"/>
      <c r="BK3914" s="166"/>
      <c r="BL3914" s="166"/>
      <c r="BM3914" s="6"/>
      <c r="BN3914" s="6"/>
      <c r="BO3914" s="6"/>
      <c r="BP3914" s="6"/>
      <c r="BQ3914" s="6"/>
      <c r="BR3914" s="6"/>
      <c r="BS3914" s="6"/>
      <c r="BT3914" s="6"/>
      <c r="BU3914" s="6"/>
      <c r="BV3914" s="6"/>
      <c r="BW3914" s="6"/>
      <c r="CJ3914" s="415"/>
      <c r="CK3914" s="415"/>
      <c r="CO3914" s="168"/>
    </row>
    <row r="3915" spans="32:93" s="162" customFormat="1" x14ac:dyDescent="0.25">
      <c r="AF3915" s="169"/>
      <c r="AG3915" s="169"/>
      <c r="AH3915" s="169"/>
      <c r="AI3915" s="169"/>
      <c r="AJ3915" s="169"/>
      <c r="AK3915" s="170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AZ3915" s="6"/>
      <c r="BA3915" s="6"/>
      <c r="BB3915" s="166"/>
      <c r="BC3915" s="166"/>
      <c r="BD3915" s="166"/>
      <c r="BE3915" s="6"/>
      <c r="BF3915" s="6"/>
      <c r="BG3915" s="6"/>
      <c r="BH3915" s="6"/>
      <c r="BI3915" s="6"/>
      <c r="BJ3915" s="166"/>
      <c r="BK3915" s="166"/>
      <c r="BL3915" s="166"/>
      <c r="BM3915" s="6"/>
      <c r="BN3915" s="6"/>
      <c r="BO3915" s="6"/>
      <c r="BP3915" s="6"/>
      <c r="BQ3915" s="6"/>
      <c r="BR3915" s="6"/>
      <c r="BS3915" s="6"/>
      <c r="BT3915" s="6"/>
      <c r="BU3915" s="6"/>
      <c r="BV3915" s="6"/>
      <c r="BW3915" s="6"/>
      <c r="CJ3915" s="415"/>
      <c r="CK3915" s="415"/>
      <c r="CO3915" s="168"/>
    </row>
    <row r="3916" spans="32:93" s="162" customFormat="1" x14ac:dyDescent="0.25">
      <c r="AF3916" s="169"/>
      <c r="AG3916" s="169"/>
      <c r="AH3916" s="169"/>
      <c r="AI3916" s="169"/>
      <c r="AJ3916" s="169"/>
      <c r="AK3916" s="170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6"/>
      <c r="BA3916" s="6"/>
      <c r="BB3916" s="166"/>
      <c r="BC3916" s="166"/>
      <c r="BD3916" s="166"/>
      <c r="BE3916" s="6"/>
      <c r="BF3916" s="6"/>
      <c r="BG3916" s="6"/>
      <c r="BH3916" s="6"/>
      <c r="BI3916" s="6"/>
      <c r="BJ3916" s="166"/>
      <c r="BK3916" s="166"/>
      <c r="BL3916" s="166"/>
      <c r="BM3916" s="6"/>
      <c r="BN3916" s="6"/>
      <c r="BO3916" s="6"/>
      <c r="BP3916" s="6"/>
      <c r="BQ3916" s="6"/>
      <c r="BR3916" s="6"/>
      <c r="BS3916" s="6"/>
      <c r="BT3916" s="6"/>
      <c r="BU3916" s="6"/>
      <c r="BV3916" s="6"/>
      <c r="BW3916" s="6"/>
      <c r="CJ3916" s="415"/>
      <c r="CK3916" s="415"/>
      <c r="CO3916" s="168"/>
    </row>
    <row r="3917" spans="32:93" s="162" customFormat="1" x14ac:dyDescent="0.25">
      <c r="AF3917" s="169"/>
      <c r="AG3917" s="169"/>
      <c r="AH3917" s="169"/>
      <c r="AI3917" s="169"/>
      <c r="AJ3917" s="169"/>
      <c r="AK3917" s="170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6"/>
      <c r="BA3917" s="6"/>
      <c r="BB3917" s="166"/>
      <c r="BC3917" s="166"/>
      <c r="BD3917" s="166"/>
      <c r="BE3917" s="6"/>
      <c r="BF3917" s="6"/>
      <c r="BG3917" s="6"/>
      <c r="BH3917" s="6"/>
      <c r="BI3917" s="6"/>
      <c r="BJ3917" s="166"/>
      <c r="BK3917" s="166"/>
      <c r="BL3917" s="166"/>
      <c r="BM3917" s="6"/>
      <c r="BN3917" s="6"/>
      <c r="BO3917" s="6"/>
      <c r="BP3917" s="6"/>
      <c r="BQ3917" s="6"/>
      <c r="BR3917" s="6"/>
      <c r="BS3917" s="6"/>
      <c r="BT3917" s="6"/>
      <c r="BU3917" s="6"/>
      <c r="BV3917" s="6"/>
      <c r="BW3917" s="6"/>
      <c r="CJ3917" s="415"/>
      <c r="CK3917" s="415"/>
      <c r="CO3917" s="168"/>
    </row>
    <row r="3918" spans="32:93" s="162" customFormat="1" x14ac:dyDescent="0.25">
      <c r="AF3918" s="169"/>
      <c r="AG3918" s="169"/>
      <c r="AH3918" s="169"/>
      <c r="AI3918" s="169"/>
      <c r="AJ3918" s="169"/>
      <c r="AK3918" s="170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6"/>
      <c r="BA3918" s="6"/>
      <c r="BB3918" s="166"/>
      <c r="BC3918" s="166"/>
      <c r="BD3918" s="166"/>
      <c r="BE3918" s="6"/>
      <c r="BF3918" s="6"/>
      <c r="BG3918" s="6"/>
      <c r="BH3918" s="6"/>
      <c r="BI3918" s="6"/>
      <c r="BJ3918" s="166"/>
      <c r="BK3918" s="166"/>
      <c r="BL3918" s="166"/>
      <c r="BM3918" s="6"/>
      <c r="BN3918" s="6"/>
      <c r="BO3918" s="6"/>
      <c r="BP3918" s="6"/>
      <c r="BQ3918" s="6"/>
      <c r="BR3918" s="6"/>
      <c r="BS3918" s="6"/>
      <c r="BT3918" s="6"/>
      <c r="BU3918" s="6"/>
      <c r="BV3918" s="6"/>
      <c r="BW3918" s="6"/>
      <c r="CJ3918" s="415"/>
      <c r="CK3918" s="415"/>
      <c r="CO3918" s="168"/>
    </row>
    <row r="3919" spans="32:93" s="162" customFormat="1" x14ac:dyDescent="0.25">
      <c r="AF3919" s="169"/>
      <c r="AG3919" s="169"/>
      <c r="AH3919" s="169"/>
      <c r="AI3919" s="169"/>
      <c r="AJ3919" s="169"/>
      <c r="AK3919" s="170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6"/>
      <c r="BA3919" s="6"/>
      <c r="BB3919" s="166"/>
      <c r="BC3919" s="166"/>
      <c r="BD3919" s="166"/>
      <c r="BE3919" s="6"/>
      <c r="BF3919" s="6"/>
      <c r="BG3919" s="6"/>
      <c r="BH3919" s="6"/>
      <c r="BI3919" s="6"/>
      <c r="BJ3919" s="166"/>
      <c r="BK3919" s="166"/>
      <c r="BL3919" s="166"/>
      <c r="BM3919" s="6"/>
      <c r="BN3919" s="6"/>
      <c r="BO3919" s="6"/>
      <c r="BP3919" s="6"/>
      <c r="BQ3919" s="6"/>
      <c r="BR3919" s="6"/>
      <c r="BS3919" s="6"/>
      <c r="BT3919" s="6"/>
      <c r="BU3919" s="6"/>
      <c r="BV3919" s="6"/>
      <c r="BW3919" s="6"/>
      <c r="CJ3919" s="415"/>
      <c r="CK3919" s="415"/>
      <c r="CO3919" s="168"/>
    </row>
    <row r="3920" spans="32:93" s="162" customFormat="1" x14ac:dyDescent="0.25">
      <c r="AF3920" s="169"/>
      <c r="AG3920" s="169"/>
      <c r="AH3920" s="169"/>
      <c r="AI3920" s="169"/>
      <c r="AJ3920" s="169"/>
      <c r="AK3920" s="170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6"/>
      <c r="BA3920" s="6"/>
      <c r="BB3920" s="166"/>
      <c r="BC3920" s="166"/>
      <c r="BD3920" s="166"/>
      <c r="BE3920" s="6"/>
      <c r="BF3920" s="6"/>
      <c r="BG3920" s="6"/>
      <c r="BH3920" s="6"/>
      <c r="BI3920" s="6"/>
      <c r="BJ3920" s="166"/>
      <c r="BK3920" s="166"/>
      <c r="BL3920" s="166"/>
      <c r="BM3920" s="6"/>
      <c r="BN3920" s="6"/>
      <c r="BO3920" s="6"/>
      <c r="BP3920" s="6"/>
      <c r="BQ3920" s="6"/>
      <c r="BR3920" s="6"/>
      <c r="BS3920" s="6"/>
      <c r="BT3920" s="6"/>
      <c r="BU3920" s="6"/>
      <c r="BV3920" s="6"/>
      <c r="BW3920" s="6"/>
      <c r="CJ3920" s="415"/>
      <c r="CK3920" s="415"/>
      <c r="CO3920" s="168"/>
    </row>
    <row r="3921" spans="32:93" s="162" customFormat="1" x14ac:dyDescent="0.25">
      <c r="AF3921" s="169"/>
      <c r="AG3921" s="169"/>
      <c r="AH3921" s="169"/>
      <c r="AI3921" s="169"/>
      <c r="AJ3921" s="169"/>
      <c r="AK3921" s="170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6"/>
      <c r="BA3921" s="6"/>
      <c r="BB3921" s="166"/>
      <c r="BC3921" s="166"/>
      <c r="BD3921" s="166"/>
      <c r="BE3921" s="6"/>
      <c r="BF3921" s="6"/>
      <c r="BG3921" s="6"/>
      <c r="BH3921" s="6"/>
      <c r="BI3921" s="6"/>
      <c r="BJ3921" s="166"/>
      <c r="BK3921" s="166"/>
      <c r="BL3921" s="166"/>
      <c r="BM3921" s="6"/>
      <c r="BN3921" s="6"/>
      <c r="BO3921" s="6"/>
      <c r="BP3921" s="6"/>
      <c r="BQ3921" s="6"/>
      <c r="BR3921" s="6"/>
      <c r="BS3921" s="6"/>
      <c r="BT3921" s="6"/>
      <c r="BU3921" s="6"/>
      <c r="BV3921" s="6"/>
      <c r="BW3921" s="6"/>
      <c r="CJ3921" s="415"/>
      <c r="CK3921" s="415"/>
      <c r="CO3921" s="168"/>
    </row>
    <row r="3922" spans="32:93" s="162" customFormat="1" x14ac:dyDescent="0.25">
      <c r="AF3922" s="169"/>
      <c r="AG3922" s="169"/>
      <c r="AH3922" s="169"/>
      <c r="AI3922" s="169"/>
      <c r="AJ3922" s="169"/>
      <c r="AK3922" s="170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6"/>
      <c r="BA3922" s="6"/>
      <c r="BB3922" s="166"/>
      <c r="BC3922" s="166"/>
      <c r="BD3922" s="166"/>
      <c r="BE3922" s="6"/>
      <c r="BF3922" s="6"/>
      <c r="BG3922" s="6"/>
      <c r="BH3922" s="6"/>
      <c r="BI3922" s="6"/>
      <c r="BJ3922" s="166"/>
      <c r="BK3922" s="166"/>
      <c r="BL3922" s="166"/>
      <c r="BM3922" s="6"/>
      <c r="BN3922" s="6"/>
      <c r="BO3922" s="6"/>
      <c r="BP3922" s="6"/>
      <c r="BQ3922" s="6"/>
      <c r="BR3922" s="6"/>
      <c r="BS3922" s="6"/>
      <c r="BT3922" s="6"/>
      <c r="BU3922" s="6"/>
      <c r="BV3922" s="6"/>
      <c r="BW3922" s="6"/>
      <c r="CJ3922" s="415"/>
      <c r="CK3922" s="415"/>
      <c r="CO3922" s="168"/>
    </row>
    <row r="3923" spans="32:93" s="162" customFormat="1" x14ac:dyDescent="0.25">
      <c r="AF3923" s="169"/>
      <c r="AG3923" s="169"/>
      <c r="AH3923" s="169"/>
      <c r="AI3923" s="169"/>
      <c r="AJ3923" s="169"/>
      <c r="AK3923" s="170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6"/>
      <c r="BA3923" s="6"/>
      <c r="BB3923" s="166"/>
      <c r="BC3923" s="166"/>
      <c r="BD3923" s="166"/>
      <c r="BE3923" s="6"/>
      <c r="BF3923" s="6"/>
      <c r="BG3923" s="6"/>
      <c r="BH3923" s="6"/>
      <c r="BI3923" s="6"/>
      <c r="BJ3923" s="166"/>
      <c r="BK3923" s="166"/>
      <c r="BL3923" s="166"/>
      <c r="BM3923" s="6"/>
      <c r="BN3923" s="6"/>
      <c r="BO3923" s="6"/>
      <c r="BP3923" s="6"/>
      <c r="BQ3923" s="6"/>
      <c r="BR3923" s="6"/>
      <c r="BS3923" s="6"/>
      <c r="BT3923" s="6"/>
      <c r="BU3923" s="6"/>
      <c r="BV3923" s="6"/>
      <c r="BW3923" s="6"/>
      <c r="CJ3923" s="415"/>
      <c r="CK3923" s="415"/>
      <c r="CO3923" s="168"/>
    </row>
    <row r="3924" spans="32:93" s="162" customFormat="1" x14ac:dyDescent="0.25">
      <c r="AF3924" s="169"/>
      <c r="AG3924" s="169"/>
      <c r="AH3924" s="169"/>
      <c r="AI3924" s="169"/>
      <c r="AJ3924" s="169"/>
      <c r="AK3924" s="170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AZ3924" s="6"/>
      <c r="BA3924" s="6"/>
      <c r="BB3924" s="166"/>
      <c r="BC3924" s="166"/>
      <c r="BD3924" s="166"/>
      <c r="BE3924" s="6"/>
      <c r="BF3924" s="6"/>
      <c r="BG3924" s="6"/>
      <c r="BH3924" s="6"/>
      <c r="BI3924" s="6"/>
      <c r="BJ3924" s="166"/>
      <c r="BK3924" s="166"/>
      <c r="BL3924" s="166"/>
      <c r="BM3924" s="6"/>
      <c r="BN3924" s="6"/>
      <c r="BO3924" s="6"/>
      <c r="BP3924" s="6"/>
      <c r="BQ3924" s="6"/>
      <c r="BR3924" s="6"/>
      <c r="BS3924" s="6"/>
      <c r="BT3924" s="6"/>
      <c r="BU3924" s="6"/>
      <c r="BV3924" s="6"/>
      <c r="BW3924" s="6"/>
      <c r="CJ3924" s="415"/>
      <c r="CK3924" s="415"/>
      <c r="CO3924" s="168"/>
    </row>
    <row r="3925" spans="32:93" s="162" customFormat="1" x14ac:dyDescent="0.25">
      <c r="AF3925" s="169"/>
      <c r="AG3925" s="169"/>
      <c r="AH3925" s="169"/>
      <c r="AI3925" s="169"/>
      <c r="AJ3925" s="169"/>
      <c r="AK3925" s="170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AZ3925" s="6"/>
      <c r="BA3925" s="6"/>
      <c r="BB3925" s="166"/>
      <c r="BC3925" s="166"/>
      <c r="BD3925" s="166"/>
      <c r="BE3925" s="6"/>
      <c r="BF3925" s="6"/>
      <c r="BG3925" s="6"/>
      <c r="BH3925" s="6"/>
      <c r="BI3925" s="6"/>
      <c r="BJ3925" s="166"/>
      <c r="BK3925" s="166"/>
      <c r="BL3925" s="166"/>
      <c r="BM3925" s="6"/>
      <c r="BN3925" s="6"/>
      <c r="BO3925" s="6"/>
      <c r="BP3925" s="6"/>
      <c r="BQ3925" s="6"/>
      <c r="BR3925" s="6"/>
      <c r="BS3925" s="6"/>
      <c r="BT3925" s="6"/>
      <c r="BU3925" s="6"/>
      <c r="BV3925" s="6"/>
      <c r="BW3925" s="6"/>
      <c r="CJ3925" s="415"/>
      <c r="CK3925" s="415"/>
      <c r="CO3925" s="168"/>
    </row>
    <row r="3926" spans="32:93" s="162" customFormat="1" x14ac:dyDescent="0.25">
      <c r="AF3926" s="169"/>
      <c r="AG3926" s="169"/>
      <c r="AH3926" s="169"/>
      <c r="AI3926" s="169"/>
      <c r="AJ3926" s="169"/>
      <c r="AK3926" s="170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AZ3926" s="6"/>
      <c r="BA3926" s="6"/>
      <c r="BB3926" s="166"/>
      <c r="BC3926" s="166"/>
      <c r="BD3926" s="166"/>
      <c r="BE3926" s="6"/>
      <c r="BF3926" s="6"/>
      <c r="BG3926" s="6"/>
      <c r="BH3926" s="6"/>
      <c r="BI3926" s="6"/>
      <c r="BJ3926" s="166"/>
      <c r="BK3926" s="166"/>
      <c r="BL3926" s="166"/>
      <c r="BM3926" s="6"/>
      <c r="BN3926" s="6"/>
      <c r="BO3926" s="6"/>
      <c r="BP3926" s="6"/>
      <c r="BQ3926" s="6"/>
      <c r="BR3926" s="6"/>
      <c r="BS3926" s="6"/>
      <c r="BT3926" s="6"/>
      <c r="BU3926" s="6"/>
      <c r="BV3926" s="6"/>
      <c r="BW3926" s="6"/>
      <c r="CJ3926" s="415"/>
      <c r="CK3926" s="415"/>
      <c r="CO3926" s="168"/>
    </row>
    <row r="3927" spans="32:93" s="162" customFormat="1" x14ac:dyDescent="0.25">
      <c r="AF3927" s="169"/>
      <c r="AG3927" s="169"/>
      <c r="AH3927" s="169"/>
      <c r="AI3927" s="169"/>
      <c r="AJ3927" s="169"/>
      <c r="AK3927" s="170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6"/>
      <c r="BA3927" s="6"/>
      <c r="BB3927" s="166"/>
      <c r="BC3927" s="166"/>
      <c r="BD3927" s="166"/>
      <c r="BE3927" s="6"/>
      <c r="BF3927" s="6"/>
      <c r="BG3927" s="6"/>
      <c r="BH3927" s="6"/>
      <c r="BI3927" s="6"/>
      <c r="BJ3927" s="166"/>
      <c r="BK3927" s="166"/>
      <c r="BL3927" s="166"/>
      <c r="BM3927" s="6"/>
      <c r="BN3927" s="6"/>
      <c r="BO3927" s="6"/>
      <c r="BP3927" s="6"/>
      <c r="BQ3927" s="6"/>
      <c r="BR3927" s="6"/>
      <c r="BS3927" s="6"/>
      <c r="BT3927" s="6"/>
      <c r="BU3927" s="6"/>
      <c r="BV3927" s="6"/>
      <c r="BW3927" s="6"/>
      <c r="CJ3927" s="415"/>
      <c r="CK3927" s="415"/>
      <c r="CO3927" s="168"/>
    </row>
    <row r="3928" spans="32:93" s="162" customFormat="1" x14ac:dyDescent="0.25">
      <c r="AF3928" s="169"/>
      <c r="AG3928" s="169"/>
      <c r="AH3928" s="169"/>
      <c r="AI3928" s="169"/>
      <c r="AJ3928" s="169"/>
      <c r="AK3928" s="170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6"/>
      <c r="BA3928" s="6"/>
      <c r="BB3928" s="166"/>
      <c r="BC3928" s="166"/>
      <c r="BD3928" s="166"/>
      <c r="BE3928" s="6"/>
      <c r="BF3928" s="6"/>
      <c r="BG3928" s="6"/>
      <c r="BH3928" s="6"/>
      <c r="BI3928" s="6"/>
      <c r="BJ3928" s="166"/>
      <c r="BK3928" s="166"/>
      <c r="BL3928" s="166"/>
      <c r="BM3928" s="6"/>
      <c r="BN3928" s="6"/>
      <c r="BO3928" s="6"/>
      <c r="BP3928" s="6"/>
      <c r="BQ3928" s="6"/>
      <c r="BR3928" s="6"/>
      <c r="BS3928" s="6"/>
      <c r="BT3928" s="6"/>
      <c r="BU3928" s="6"/>
      <c r="BV3928" s="6"/>
      <c r="BW3928" s="6"/>
      <c r="CJ3928" s="415"/>
      <c r="CK3928" s="415"/>
      <c r="CO3928" s="168"/>
    </row>
    <row r="3929" spans="32:93" s="162" customFormat="1" x14ac:dyDescent="0.25">
      <c r="AF3929" s="169"/>
      <c r="AG3929" s="169"/>
      <c r="AH3929" s="169"/>
      <c r="AI3929" s="169"/>
      <c r="AJ3929" s="169"/>
      <c r="AK3929" s="170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AZ3929" s="6"/>
      <c r="BA3929" s="6"/>
      <c r="BB3929" s="166"/>
      <c r="BC3929" s="166"/>
      <c r="BD3929" s="166"/>
      <c r="BE3929" s="6"/>
      <c r="BF3929" s="6"/>
      <c r="BG3929" s="6"/>
      <c r="BH3929" s="6"/>
      <c r="BI3929" s="6"/>
      <c r="BJ3929" s="166"/>
      <c r="BK3929" s="166"/>
      <c r="BL3929" s="166"/>
      <c r="BM3929" s="6"/>
      <c r="BN3929" s="6"/>
      <c r="BO3929" s="6"/>
      <c r="BP3929" s="6"/>
      <c r="BQ3929" s="6"/>
      <c r="BR3929" s="6"/>
      <c r="BS3929" s="6"/>
      <c r="BT3929" s="6"/>
      <c r="BU3929" s="6"/>
      <c r="BV3929" s="6"/>
      <c r="BW3929" s="6"/>
      <c r="CJ3929" s="415"/>
      <c r="CK3929" s="415"/>
      <c r="CO3929" s="168"/>
    </row>
    <row r="3930" spans="32:93" s="162" customFormat="1" x14ac:dyDescent="0.25">
      <c r="AF3930" s="169"/>
      <c r="AG3930" s="169"/>
      <c r="AH3930" s="169"/>
      <c r="AI3930" s="169"/>
      <c r="AJ3930" s="169"/>
      <c r="AK3930" s="170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AZ3930" s="6"/>
      <c r="BA3930" s="6"/>
      <c r="BB3930" s="166"/>
      <c r="BC3930" s="166"/>
      <c r="BD3930" s="166"/>
      <c r="BE3930" s="6"/>
      <c r="BF3930" s="6"/>
      <c r="BG3930" s="6"/>
      <c r="BH3930" s="6"/>
      <c r="BI3930" s="6"/>
      <c r="BJ3930" s="166"/>
      <c r="BK3930" s="166"/>
      <c r="BL3930" s="166"/>
      <c r="BM3930" s="6"/>
      <c r="BN3930" s="6"/>
      <c r="BO3930" s="6"/>
      <c r="BP3930" s="6"/>
      <c r="BQ3930" s="6"/>
      <c r="BR3930" s="6"/>
      <c r="BS3930" s="6"/>
      <c r="BT3930" s="6"/>
      <c r="BU3930" s="6"/>
      <c r="BV3930" s="6"/>
      <c r="BW3930" s="6"/>
      <c r="CJ3930" s="415"/>
      <c r="CK3930" s="415"/>
      <c r="CO3930" s="168"/>
    </row>
    <row r="3931" spans="32:93" s="162" customFormat="1" x14ac:dyDescent="0.25">
      <c r="AF3931" s="169"/>
      <c r="AG3931" s="169"/>
      <c r="AH3931" s="169"/>
      <c r="AI3931" s="169"/>
      <c r="AJ3931" s="169"/>
      <c r="AK3931" s="170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AZ3931" s="6"/>
      <c r="BA3931" s="6"/>
      <c r="BB3931" s="166"/>
      <c r="BC3931" s="166"/>
      <c r="BD3931" s="166"/>
      <c r="BE3931" s="6"/>
      <c r="BF3931" s="6"/>
      <c r="BG3931" s="6"/>
      <c r="BH3931" s="6"/>
      <c r="BI3931" s="6"/>
      <c r="BJ3931" s="166"/>
      <c r="BK3931" s="166"/>
      <c r="BL3931" s="166"/>
      <c r="BM3931" s="6"/>
      <c r="BN3931" s="6"/>
      <c r="BO3931" s="6"/>
      <c r="BP3931" s="6"/>
      <c r="BQ3931" s="6"/>
      <c r="BR3931" s="6"/>
      <c r="BS3931" s="6"/>
      <c r="BT3931" s="6"/>
      <c r="BU3931" s="6"/>
      <c r="BV3931" s="6"/>
      <c r="BW3931" s="6"/>
      <c r="CJ3931" s="415"/>
      <c r="CK3931" s="415"/>
      <c r="CO3931" s="168"/>
    </row>
    <row r="3932" spans="32:93" s="162" customFormat="1" x14ac:dyDescent="0.25">
      <c r="AF3932" s="169"/>
      <c r="AG3932" s="169"/>
      <c r="AH3932" s="169"/>
      <c r="AI3932" s="169"/>
      <c r="AJ3932" s="169"/>
      <c r="AK3932" s="170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AZ3932" s="6"/>
      <c r="BA3932" s="6"/>
      <c r="BB3932" s="166"/>
      <c r="BC3932" s="166"/>
      <c r="BD3932" s="166"/>
      <c r="BE3932" s="6"/>
      <c r="BF3932" s="6"/>
      <c r="BG3932" s="6"/>
      <c r="BH3932" s="6"/>
      <c r="BI3932" s="6"/>
      <c r="BJ3932" s="166"/>
      <c r="BK3932" s="166"/>
      <c r="BL3932" s="166"/>
      <c r="BM3932" s="6"/>
      <c r="BN3932" s="6"/>
      <c r="BO3932" s="6"/>
      <c r="BP3932" s="6"/>
      <c r="BQ3932" s="6"/>
      <c r="BR3932" s="6"/>
      <c r="BS3932" s="6"/>
      <c r="BT3932" s="6"/>
      <c r="BU3932" s="6"/>
      <c r="BV3932" s="6"/>
      <c r="BW3932" s="6"/>
      <c r="CJ3932" s="415"/>
      <c r="CK3932" s="415"/>
      <c r="CO3932" s="168"/>
    </row>
    <row r="3933" spans="32:93" s="162" customFormat="1" x14ac:dyDescent="0.25">
      <c r="AF3933" s="169"/>
      <c r="AG3933" s="169"/>
      <c r="AH3933" s="169"/>
      <c r="AI3933" s="169"/>
      <c r="AJ3933" s="169"/>
      <c r="AK3933" s="170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AZ3933" s="6"/>
      <c r="BA3933" s="6"/>
      <c r="BB3933" s="166"/>
      <c r="BC3933" s="166"/>
      <c r="BD3933" s="166"/>
      <c r="BE3933" s="6"/>
      <c r="BF3933" s="6"/>
      <c r="BG3933" s="6"/>
      <c r="BH3933" s="6"/>
      <c r="BI3933" s="6"/>
      <c r="BJ3933" s="166"/>
      <c r="BK3933" s="166"/>
      <c r="BL3933" s="166"/>
      <c r="BM3933" s="6"/>
      <c r="BN3933" s="6"/>
      <c r="BO3933" s="6"/>
      <c r="BP3933" s="6"/>
      <c r="BQ3933" s="6"/>
      <c r="BR3933" s="6"/>
      <c r="BS3933" s="6"/>
      <c r="BT3933" s="6"/>
      <c r="BU3933" s="6"/>
      <c r="BV3933" s="6"/>
      <c r="BW3933" s="6"/>
      <c r="CJ3933" s="415"/>
      <c r="CK3933" s="415"/>
      <c r="CO3933" s="168"/>
    </row>
    <row r="3934" spans="32:93" s="162" customFormat="1" x14ac:dyDescent="0.25">
      <c r="AF3934" s="169"/>
      <c r="AG3934" s="169"/>
      <c r="AH3934" s="169"/>
      <c r="AI3934" s="169"/>
      <c r="AJ3934" s="169"/>
      <c r="AK3934" s="170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AZ3934" s="6"/>
      <c r="BA3934" s="6"/>
      <c r="BB3934" s="166"/>
      <c r="BC3934" s="166"/>
      <c r="BD3934" s="166"/>
      <c r="BE3934" s="6"/>
      <c r="BF3934" s="6"/>
      <c r="BG3934" s="6"/>
      <c r="BH3934" s="6"/>
      <c r="BI3934" s="6"/>
      <c r="BJ3934" s="166"/>
      <c r="BK3934" s="166"/>
      <c r="BL3934" s="166"/>
      <c r="BM3934" s="6"/>
      <c r="BN3934" s="6"/>
      <c r="BO3934" s="6"/>
      <c r="BP3934" s="6"/>
      <c r="BQ3934" s="6"/>
      <c r="BR3934" s="6"/>
      <c r="BS3934" s="6"/>
      <c r="BT3934" s="6"/>
      <c r="BU3934" s="6"/>
      <c r="BV3934" s="6"/>
      <c r="BW3934" s="6"/>
      <c r="CJ3934" s="415"/>
      <c r="CK3934" s="415"/>
      <c r="CO3934" s="168"/>
    </row>
    <row r="3935" spans="32:93" s="162" customFormat="1" x14ac:dyDescent="0.25">
      <c r="AF3935" s="169"/>
      <c r="AG3935" s="169"/>
      <c r="AH3935" s="169"/>
      <c r="AI3935" s="169"/>
      <c r="AJ3935" s="169"/>
      <c r="AK3935" s="170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AZ3935" s="6"/>
      <c r="BA3935" s="6"/>
      <c r="BB3935" s="166"/>
      <c r="BC3935" s="166"/>
      <c r="BD3935" s="166"/>
      <c r="BE3935" s="6"/>
      <c r="BF3935" s="6"/>
      <c r="BG3935" s="6"/>
      <c r="BH3935" s="6"/>
      <c r="BI3935" s="6"/>
      <c r="BJ3935" s="166"/>
      <c r="BK3935" s="166"/>
      <c r="BL3935" s="166"/>
      <c r="BM3935" s="6"/>
      <c r="BN3935" s="6"/>
      <c r="BO3935" s="6"/>
      <c r="BP3935" s="6"/>
      <c r="BQ3935" s="6"/>
      <c r="BR3935" s="6"/>
      <c r="BS3935" s="6"/>
      <c r="BT3935" s="6"/>
      <c r="BU3935" s="6"/>
      <c r="BV3935" s="6"/>
      <c r="BW3935" s="6"/>
      <c r="CJ3935" s="415"/>
      <c r="CK3935" s="415"/>
      <c r="CO3935" s="168"/>
    </row>
    <row r="3936" spans="32:93" s="162" customFormat="1" x14ac:dyDescent="0.25">
      <c r="AF3936" s="169"/>
      <c r="AG3936" s="169"/>
      <c r="AH3936" s="169"/>
      <c r="AI3936" s="169"/>
      <c r="AJ3936" s="169"/>
      <c r="AK3936" s="170"/>
      <c r="AP3936" s="6"/>
      <c r="AQ3936" s="6"/>
      <c r="AR3936" s="6"/>
      <c r="AS3936" s="6"/>
      <c r="AT3936" s="6"/>
      <c r="AU3936" s="6"/>
      <c r="AV3936" s="6"/>
      <c r="AW3936" s="6"/>
      <c r="AX3936" s="6"/>
      <c r="AY3936" s="6"/>
      <c r="AZ3936" s="6"/>
      <c r="BA3936" s="6"/>
      <c r="BB3936" s="166"/>
      <c r="BC3936" s="166"/>
      <c r="BD3936" s="166"/>
      <c r="BE3936" s="6"/>
      <c r="BF3936" s="6"/>
      <c r="BG3936" s="6"/>
      <c r="BH3936" s="6"/>
      <c r="BI3936" s="6"/>
      <c r="BJ3936" s="166"/>
      <c r="BK3936" s="166"/>
      <c r="BL3936" s="166"/>
      <c r="BM3936" s="6"/>
      <c r="BN3936" s="6"/>
      <c r="BO3936" s="6"/>
      <c r="BP3936" s="6"/>
      <c r="BQ3936" s="6"/>
      <c r="BR3936" s="6"/>
      <c r="BS3936" s="6"/>
      <c r="BT3936" s="6"/>
      <c r="BU3936" s="6"/>
      <c r="BV3936" s="6"/>
      <c r="BW3936" s="6"/>
      <c r="CJ3936" s="415"/>
      <c r="CK3936" s="415"/>
      <c r="CO3936" s="168"/>
    </row>
    <row r="3937" spans="32:93" s="162" customFormat="1" x14ac:dyDescent="0.25">
      <c r="AF3937" s="169"/>
      <c r="AG3937" s="169"/>
      <c r="AH3937" s="169"/>
      <c r="AI3937" s="169"/>
      <c r="AJ3937" s="169"/>
      <c r="AK3937" s="170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AZ3937" s="6"/>
      <c r="BA3937" s="6"/>
      <c r="BB3937" s="166"/>
      <c r="BC3937" s="166"/>
      <c r="BD3937" s="166"/>
      <c r="BE3937" s="6"/>
      <c r="BF3937" s="6"/>
      <c r="BG3937" s="6"/>
      <c r="BH3937" s="6"/>
      <c r="BI3937" s="6"/>
      <c r="BJ3937" s="166"/>
      <c r="BK3937" s="166"/>
      <c r="BL3937" s="166"/>
      <c r="BM3937" s="6"/>
      <c r="BN3937" s="6"/>
      <c r="BO3937" s="6"/>
      <c r="BP3937" s="6"/>
      <c r="BQ3937" s="6"/>
      <c r="BR3937" s="6"/>
      <c r="BS3937" s="6"/>
      <c r="BT3937" s="6"/>
      <c r="BU3937" s="6"/>
      <c r="BV3937" s="6"/>
      <c r="BW3937" s="6"/>
      <c r="CJ3937" s="415"/>
      <c r="CK3937" s="415"/>
      <c r="CO3937" s="168"/>
    </row>
    <row r="3938" spans="32:93" s="162" customFormat="1" x14ac:dyDescent="0.25">
      <c r="AF3938" s="169"/>
      <c r="AG3938" s="169"/>
      <c r="AH3938" s="169"/>
      <c r="AI3938" s="169"/>
      <c r="AJ3938" s="169"/>
      <c r="AK3938" s="170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AZ3938" s="6"/>
      <c r="BA3938" s="6"/>
      <c r="BB3938" s="166"/>
      <c r="BC3938" s="166"/>
      <c r="BD3938" s="166"/>
      <c r="BE3938" s="6"/>
      <c r="BF3938" s="6"/>
      <c r="BG3938" s="6"/>
      <c r="BH3938" s="6"/>
      <c r="BI3938" s="6"/>
      <c r="BJ3938" s="166"/>
      <c r="BK3938" s="166"/>
      <c r="BL3938" s="166"/>
      <c r="BM3938" s="6"/>
      <c r="BN3938" s="6"/>
      <c r="BO3938" s="6"/>
      <c r="BP3938" s="6"/>
      <c r="BQ3938" s="6"/>
      <c r="BR3938" s="6"/>
      <c r="BS3938" s="6"/>
      <c r="BT3938" s="6"/>
      <c r="BU3938" s="6"/>
      <c r="BV3938" s="6"/>
      <c r="BW3938" s="6"/>
      <c r="CJ3938" s="415"/>
      <c r="CK3938" s="415"/>
      <c r="CO3938" s="168"/>
    </row>
    <row r="3939" spans="32:93" s="162" customFormat="1" x14ac:dyDescent="0.25">
      <c r="AF3939" s="169"/>
      <c r="AG3939" s="169"/>
      <c r="AH3939" s="169"/>
      <c r="AI3939" s="169"/>
      <c r="AJ3939" s="169"/>
      <c r="AK3939" s="170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AZ3939" s="6"/>
      <c r="BA3939" s="6"/>
      <c r="BB3939" s="166"/>
      <c r="BC3939" s="166"/>
      <c r="BD3939" s="166"/>
      <c r="BE3939" s="6"/>
      <c r="BF3939" s="6"/>
      <c r="BG3939" s="6"/>
      <c r="BH3939" s="6"/>
      <c r="BI3939" s="6"/>
      <c r="BJ3939" s="166"/>
      <c r="BK3939" s="166"/>
      <c r="BL3939" s="166"/>
      <c r="BM3939" s="6"/>
      <c r="BN3939" s="6"/>
      <c r="BO3939" s="6"/>
      <c r="BP3939" s="6"/>
      <c r="BQ3939" s="6"/>
      <c r="BR3939" s="6"/>
      <c r="BS3939" s="6"/>
      <c r="BT3939" s="6"/>
      <c r="BU3939" s="6"/>
      <c r="BV3939" s="6"/>
      <c r="BW3939" s="6"/>
      <c r="CJ3939" s="415"/>
      <c r="CK3939" s="415"/>
      <c r="CO3939" s="168"/>
    </row>
    <row r="3940" spans="32:93" s="162" customFormat="1" x14ac:dyDescent="0.25">
      <c r="AF3940" s="169"/>
      <c r="AG3940" s="169"/>
      <c r="AH3940" s="169"/>
      <c r="AI3940" s="169"/>
      <c r="AJ3940" s="169"/>
      <c r="AK3940" s="170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AZ3940" s="6"/>
      <c r="BA3940" s="6"/>
      <c r="BB3940" s="166"/>
      <c r="BC3940" s="166"/>
      <c r="BD3940" s="166"/>
      <c r="BE3940" s="6"/>
      <c r="BF3940" s="6"/>
      <c r="BG3940" s="6"/>
      <c r="BH3940" s="6"/>
      <c r="BI3940" s="6"/>
      <c r="BJ3940" s="166"/>
      <c r="BK3940" s="166"/>
      <c r="BL3940" s="166"/>
      <c r="BM3940" s="6"/>
      <c r="BN3940" s="6"/>
      <c r="BO3940" s="6"/>
      <c r="BP3940" s="6"/>
      <c r="BQ3940" s="6"/>
      <c r="BR3940" s="6"/>
      <c r="BS3940" s="6"/>
      <c r="BT3940" s="6"/>
      <c r="BU3940" s="6"/>
      <c r="BV3940" s="6"/>
      <c r="BW3940" s="6"/>
      <c r="CJ3940" s="415"/>
      <c r="CK3940" s="415"/>
      <c r="CO3940" s="168"/>
    </row>
    <row r="3941" spans="32:93" s="162" customFormat="1" x14ac:dyDescent="0.25">
      <c r="AF3941" s="169"/>
      <c r="AG3941" s="169"/>
      <c r="AH3941" s="169"/>
      <c r="AI3941" s="169"/>
      <c r="AJ3941" s="169"/>
      <c r="AK3941" s="170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AZ3941" s="6"/>
      <c r="BA3941" s="6"/>
      <c r="BB3941" s="166"/>
      <c r="BC3941" s="166"/>
      <c r="BD3941" s="166"/>
      <c r="BE3941" s="6"/>
      <c r="BF3941" s="6"/>
      <c r="BG3941" s="6"/>
      <c r="BH3941" s="6"/>
      <c r="BI3941" s="6"/>
      <c r="BJ3941" s="166"/>
      <c r="BK3941" s="166"/>
      <c r="BL3941" s="166"/>
      <c r="BM3941" s="6"/>
      <c r="BN3941" s="6"/>
      <c r="BO3941" s="6"/>
      <c r="BP3941" s="6"/>
      <c r="BQ3941" s="6"/>
      <c r="BR3941" s="6"/>
      <c r="BS3941" s="6"/>
      <c r="BT3941" s="6"/>
      <c r="BU3941" s="6"/>
      <c r="BV3941" s="6"/>
      <c r="BW3941" s="6"/>
      <c r="CJ3941" s="415"/>
      <c r="CK3941" s="415"/>
      <c r="CO3941" s="168"/>
    </row>
    <row r="3942" spans="32:93" s="162" customFormat="1" x14ac:dyDescent="0.25">
      <c r="AF3942" s="169"/>
      <c r="AG3942" s="169"/>
      <c r="AH3942" s="169"/>
      <c r="AI3942" s="169"/>
      <c r="AJ3942" s="169"/>
      <c r="AK3942" s="170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AZ3942" s="6"/>
      <c r="BA3942" s="6"/>
      <c r="BB3942" s="166"/>
      <c r="BC3942" s="166"/>
      <c r="BD3942" s="166"/>
      <c r="BE3942" s="6"/>
      <c r="BF3942" s="6"/>
      <c r="BG3942" s="6"/>
      <c r="BH3942" s="6"/>
      <c r="BI3942" s="6"/>
      <c r="BJ3942" s="166"/>
      <c r="BK3942" s="166"/>
      <c r="BL3942" s="166"/>
      <c r="BM3942" s="6"/>
      <c r="BN3942" s="6"/>
      <c r="BO3942" s="6"/>
      <c r="BP3942" s="6"/>
      <c r="BQ3942" s="6"/>
      <c r="BR3942" s="6"/>
      <c r="BS3942" s="6"/>
      <c r="BT3942" s="6"/>
      <c r="BU3942" s="6"/>
      <c r="BV3942" s="6"/>
      <c r="BW3942" s="6"/>
      <c r="CJ3942" s="415"/>
      <c r="CK3942" s="415"/>
      <c r="CO3942" s="168"/>
    </row>
    <row r="3943" spans="32:93" s="162" customFormat="1" x14ac:dyDescent="0.25">
      <c r="AF3943" s="169"/>
      <c r="AG3943" s="169"/>
      <c r="AH3943" s="169"/>
      <c r="AI3943" s="169"/>
      <c r="AJ3943" s="169"/>
      <c r="AK3943" s="170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6"/>
      <c r="BA3943" s="6"/>
      <c r="BB3943" s="166"/>
      <c r="BC3943" s="166"/>
      <c r="BD3943" s="166"/>
      <c r="BE3943" s="6"/>
      <c r="BF3943" s="6"/>
      <c r="BG3943" s="6"/>
      <c r="BH3943" s="6"/>
      <c r="BI3943" s="6"/>
      <c r="BJ3943" s="166"/>
      <c r="BK3943" s="166"/>
      <c r="BL3943" s="166"/>
      <c r="BM3943" s="6"/>
      <c r="BN3943" s="6"/>
      <c r="BO3943" s="6"/>
      <c r="BP3943" s="6"/>
      <c r="BQ3943" s="6"/>
      <c r="BR3943" s="6"/>
      <c r="BS3943" s="6"/>
      <c r="BT3943" s="6"/>
      <c r="BU3943" s="6"/>
      <c r="BV3943" s="6"/>
      <c r="BW3943" s="6"/>
      <c r="CJ3943" s="415"/>
      <c r="CK3943" s="415"/>
      <c r="CO3943" s="168"/>
    </row>
    <row r="3944" spans="32:93" s="162" customFormat="1" x14ac:dyDescent="0.25">
      <c r="AF3944" s="169"/>
      <c r="AG3944" s="169"/>
      <c r="AH3944" s="169"/>
      <c r="AI3944" s="169"/>
      <c r="AJ3944" s="169"/>
      <c r="AK3944" s="170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6"/>
      <c r="BA3944" s="6"/>
      <c r="BB3944" s="166"/>
      <c r="BC3944" s="166"/>
      <c r="BD3944" s="166"/>
      <c r="BE3944" s="6"/>
      <c r="BF3944" s="6"/>
      <c r="BG3944" s="6"/>
      <c r="BH3944" s="6"/>
      <c r="BI3944" s="6"/>
      <c r="BJ3944" s="166"/>
      <c r="BK3944" s="166"/>
      <c r="BL3944" s="166"/>
      <c r="BM3944" s="6"/>
      <c r="BN3944" s="6"/>
      <c r="BO3944" s="6"/>
      <c r="BP3944" s="6"/>
      <c r="BQ3944" s="6"/>
      <c r="BR3944" s="6"/>
      <c r="BS3944" s="6"/>
      <c r="BT3944" s="6"/>
      <c r="BU3944" s="6"/>
      <c r="BV3944" s="6"/>
      <c r="BW3944" s="6"/>
      <c r="CJ3944" s="415"/>
      <c r="CK3944" s="415"/>
      <c r="CO3944" s="168"/>
    </row>
    <row r="3945" spans="32:93" s="162" customFormat="1" x14ac:dyDescent="0.25">
      <c r="AF3945" s="169"/>
      <c r="AG3945" s="169"/>
      <c r="AH3945" s="169"/>
      <c r="AI3945" s="169"/>
      <c r="AJ3945" s="169"/>
      <c r="AK3945" s="170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AZ3945" s="6"/>
      <c r="BA3945" s="6"/>
      <c r="BB3945" s="166"/>
      <c r="BC3945" s="166"/>
      <c r="BD3945" s="166"/>
      <c r="BE3945" s="6"/>
      <c r="BF3945" s="6"/>
      <c r="BG3945" s="6"/>
      <c r="BH3945" s="6"/>
      <c r="BI3945" s="6"/>
      <c r="BJ3945" s="166"/>
      <c r="BK3945" s="166"/>
      <c r="BL3945" s="166"/>
      <c r="BM3945" s="6"/>
      <c r="BN3945" s="6"/>
      <c r="BO3945" s="6"/>
      <c r="BP3945" s="6"/>
      <c r="BQ3945" s="6"/>
      <c r="BR3945" s="6"/>
      <c r="BS3945" s="6"/>
      <c r="BT3945" s="6"/>
      <c r="BU3945" s="6"/>
      <c r="BV3945" s="6"/>
      <c r="BW3945" s="6"/>
      <c r="CJ3945" s="415"/>
      <c r="CK3945" s="415"/>
      <c r="CO3945" s="168"/>
    </row>
    <row r="3946" spans="32:93" s="162" customFormat="1" x14ac:dyDescent="0.25">
      <c r="AF3946" s="169"/>
      <c r="AG3946" s="169"/>
      <c r="AH3946" s="169"/>
      <c r="AI3946" s="169"/>
      <c r="AJ3946" s="169"/>
      <c r="AK3946" s="170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AZ3946" s="6"/>
      <c r="BA3946" s="6"/>
      <c r="BB3946" s="166"/>
      <c r="BC3946" s="166"/>
      <c r="BD3946" s="166"/>
      <c r="BE3946" s="6"/>
      <c r="BF3946" s="6"/>
      <c r="BG3946" s="6"/>
      <c r="BH3946" s="6"/>
      <c r="BI3946" s="6"/>
      <c r="BJ3946" s="166"/>
      <c r="BK3946" s="166"/>
      <c r="BL3946" s="166"/>
      <c r="BM3946" s="6"/>
      <c r="BN3946" s="6"/>
      <c r="BO3946" s="6"/>
      <c r="BP3946" s="6"/>
      <c r="BQ3946" s="6"/>
      <c r="BR3946" s="6"/>
      <c r="BS3946" s="6"/>
      <c r="BT3946" s="6"/>
      <c r="BU3946" s="6"/>
      <c r="BV3946" s="6"/>
      <c r="BW3946" s="6"/>
      <c r="CJ3946" s="415"/>
      <c r="CK3946" s="415"/>
      <c r="CO3946" s="168"/>
    </row>
    <row r="3947" spans="32:93" s="162" customFormat="1" x14ac:dyDescent="0.25">
      <c r="AF3947" s="169"/>
      <c r="AG3947" s="169"/>
      <c r="AH3947" s="169"/>
      <c r="AI3947" s="169"/>
      <c r="AJ3947" s="169"/>
      <c r="AK3947" s="170"/>
      <c r="AP3947" s="6"/>
      <c r="AQ3947" s="6"/>
      <c r="AR3947" s="6"/>
      <c r="AS3947" s="6"/>
      <c r="AT3947" s="6"/>
      <c r="AU3947" s="6"/>
      <c r="AV3947" s="6"/>
      <c r="AW3947" s="6"/>
      <c r="AX3947" s="6"/>
      <c r="AY3947" s="6"/>
      <c r="AZ3947" s="6"/>
      <c r="BA3947" s="6"/>
      <c r="BB3947" s="166"/>
      <c r="BC3947" s="166"/>
      <c r="BD3947" s="166"/>
      <c r="BE3947" s="6"/>
      <c r="BF3947" s="6"/>
      <c r="BG3947" s="6"/>
      <c r="BH3947" s="6"/>
      <c r="BI3947" s="6"/>
      <c r="BJ3947" s="166"/>
      <c r="BK3947" s="166"/>
      <c r="BL3947" s="166"/>
      <c r="BM3947" s="6"/>
      <c r="BN3947" s="6"/>
      <c r="BO3947" s="6"/>
      <c r="BP3947" s="6"/>
      <c r="BQ3947" s="6"/>
      <c r="BR3947" s="6"/>
      <c r="BS3947" s="6"/>
      <c r="BT3947" s="6"/>
      <c r="BU3947" s="6"/>
      <c r="BV3947" s="6"/>
      <c r="BW3947" s="6"/>
      <c r="CJ3947" s="415"/>
      <c r="CK3947" s="415"/>
      <c r="CO3947" s="168"/>
    </row>
    <row r="3948" spans="32:93" s="162" customFormat="1" x14ac:dyDescent="0.25">
      <c r="AF3948" s="169"/>
      <c r="AG3948" s="169"/>
      <c r="AH3948" s="169"/>
      <c r="AI3948" s="169"/>
      <c r="AJ3948" s="169"/>
      <c r="AK3948" s="170"/>
      <c r="AP3948" s="6"/>
      <c r="AQ3948" s="6"/>
      <c r="AR3948" s="6"/>
      <c r="AS3948" s="6"/>
      <c r="AT3948" s="6"/>
      <c r="AU3948" s="6"/>
      <c r="AV3948" s="6"/>
      <c r="AW3948" s="6"/>
      <c r="AX3948" s="6"/>
      <c r="AY3948" s="6"/>
      <c r="AZ3948" s="6"/>
      <c r="BA3948" s="6"/>
      <c r="BB3948" s="166"/>
      <c r="BC3948" s="166"/>
      <c r="BD3948" s="166"/>
      <c r="BE3948" s="6"/>
      <c r="BF3948" s="6"/>
      <c r="BG3948" s="6"/>
      <c r="BH3948" s="6"/>
      <c r="BI3948" s="6"/>
      <c r="BJ3948" s="166"/>
      <c r="BK3948" s="166"/>
      <c r="BL3948" s="166"/>
      <c r="BM3948" s="6"/>
      <c r="BN3948" s="6"/>
      <c r="BO3948" s="6"/>
      <c r="BP3948" s="6"/>
      <c r="BQ3948" s="6"/>
      <c r="BR3948" s="6"/>
      <c r="BS3948" s="6"/>
      <c r="BT3948" s="6"/>
      <c r="BU3948" s="6"/>
      <c r="BV3948" s="6"/>
      <c r="BW3948" s="6"/>
      <c r="CJ3948" s="415"/>
      <c r="CK3948" s="415"/>
      <c r="CO3948" s="168"/>
    </row>
    <row r="3949" spans="32:93" s="162" customFormat="1" x14ac:dyDescent="0.25">
      <c r="AF3949" s="169"/>
      <c r="AG3949" s="169"/>
      <c r="AH3949" s="169"/>
      <c r="AI3949" s="169"/>
      <c r="AJ3949" s="169"/>
      <c r="AK3949" s="170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AZ3949" s="6"/>
      <c r="BA3949" s="6"/>
      <c r="BB3949" s="166"/>
      <c r="BC3949" s="166"/>
      <c r="BD3949" s="166"/>
      <c r="BE3949" s="6"/>
      <c r="BF3949" s="6"/>
      <c r="BG3949" s="6"/>
      <c r="BH3949" s="6"/>
      <c r="BI3949" s="6"/>
      <c r="BJ3949" s="166"/>
      <c r="BK3949" s="166"/>
      <c r="BL3949" s="166"/>
      <c r="BM3949" s="6"/>
      <c r="BN3949" s="6"/>
      <c r="BO3949" s="6"/>
      <c r="BP3949" s="6"/>
      <c r="BQ3949" s="6"/>
      <c r="BR3949" s="6"/>
      <c r="BS3949" s="6"/>
      <c r="BT3949" s="6"/>
      <c r="BU3949" s="6"/>
      <c r="BV3949" s="6"/>
      <c r="BW3949" s="6"/>
      <c r="CJ3949" s="415"/>
      <c r="CK3949" s="415"/>
      <c r="CO3949" s="168"/>
    </row>
    <row r="3950" spans="32:93" s="162" customFormat="1" x14ac:dyDescent="0.25">
      <c r="AF3950" s="169"/>
      <c r="AG3950" s="169"/>
      <c r="AH3950" s="169"/>
      <c r="AI3950" s="169"/>
      <c r="AJ3950" s="169"/>
      <c r="AK3950" s="170"/>
      <c r="AP3950" s="6"/>
      <c r="AQ3950" s="6"/>
      <c r="AR3950" s="6"/>
      <c r="AS3950" s="6"/>
      <c r="AT3950" s="6"/>
      <c r="AU3950" s="6"/>
      <c r="AV3950" s="6"/>
      <c r="AW3950" s="6"/>
      <c r="AX3950" s="6"/>
      <c r="AY3950" s="6"/>
      <c r="AZ3950" s="6"/>
      <c r="BA3950" s="6"/>
      <c r="BB3950" s="166"/>
      <c r="BC3950" s="166"/>
      <c r="BD3950" s="166"/>
      <c r="BE3950" s="6"/>
      <c r="BF3950" s="6"/>
      <c r="BG3950" s="6"/>
      <c r="BH3950" s="6"/>
      <c r="BI3950" s="6"/>
      <c r="BJ3950" s="166"/>
      <c r="BK3950" s="166"/>
      <c r="BL3950" s="166"/>
      <c r="BM3950" s="6"/>
      <c r="BN3950" s="6"/>
      <c r="BO3950" s="6"/>
      <c r="BP3950" s="6"/>
      <c r="BQ3950" s="6"/>
      <c r="BR3950" s="6"/>
      <c r="BS3950" s="6"/>
      <c r="BT3950" s="6"/>
      <c r="BU3950" s="6"/>
      <c r="BV3950" s="6"/>
      <c r="BW3950" s="6"/>
      <c r="CJ3950" s="415"/>
      <c r="CK3950" s="415"/>
      <c r="CO3950" s="168"/>
    </row>
    <row r="3951" spans="32:93" s="162" customFormat="1" x14ac:dyDescent="0.25">
      <c r="AF3951" s="169"/>
      <c r="AG3951" s="169"/>
      <c r="AH3951" s="169"/>
      <c r="AI3951" s="169"/>
      <c r="AJ3951" s="169"/>
      <c r="AK3951" s="170"/>
      <c r="AP3951" s="6"/>
      <c r="AQ3951" s="6"/>
      <c r="AR3951" s="6"/>
      <c r="AS3951" s="6"/>
      <c r="AT3951" s="6"/>
      <c r="AU3951" s="6"/>
      <c r="AV3951" s="6"/>
      <c r="AW3951" s="6"/>
      <c r="AX3951" s="6"/>
      <c r="AY3951" s="6"/>
      <c r="AZ3951" s="6"/>
      <c r="BA3951" s="6"/>
      <c r="BB3951" s="166"/>
      <c r="BC3951" s="166"/>
      <c r="BD3951" s="166"/>
      <c r="BE3951" s="6"/>
      <c r="BF3951" s="6"/>
      <c r="BG3951" s="6"/>
      <c r="BH3951" s="6"/>
      <c r="BI3951" s="6"/>
      <c r="BJ3951" s="166"/>
      <c r="BK3951" s="166"/>
      <c r="BL3951" s="166"/>
      <c r="BM3951" s="6"/>
      <c r="BN3951" s="6"/>
      <c r="BO3951" s="6"/>
      <c r="BP3951" s="6"/>
      <c r="BQ3951" s="6"/>
      <c r="BR3951" s="6"/>
      <c r="BS3951" s="6"/>
      <c r="BT3951" s="6"/>
      <c r="BU3951" s="6"/>
      <c r="BV3951" s="6"/>
      <c r="BW3951" s="6"/>
      <c r="CJ3951" s="415"/>
      <c r="CK3951" s="415"/>
      <c r="CO3951" s="168"/>
    </row>
    <row r="3952" spans="32:93" s="162" customFormat="1" x14ac:dyDescent="0.25">
      <c r="AF3952" s="169"/>
      <c r="AG3952" s="169"/>
      <c r="AH3952" s="169"/>
      <c r="AI3952" s="169"/>
      <c r="AJ3952" s="169"/>
      <c r="AK3952" s="170"/>
      <c r="AP3952" s="6"/>
      <c r="AQ3952" s="6"/>
      <c r="AR3952" s="6"/>
      <c r="AS3952" s="6"/>
      <c r="AT3952" s="6"/>
      <c r="AU3952" s="6"/>
      <c r="AV3952" s="6"/>
      <c r="AW3952" s="6"/>
      <c r="AX3952" s="6"/>
      <c r="AY3952" s="6"/>
      <c r="AZ3952" s="6"/>
      <c r="BA3952" s="6"/>
      <c r="BB3952" s="166"/>
      <c r="BC3952" s="166"/>
      <c r="BD3952" s="166"/>
      <c r="BE3952" s="6"/>
      <c r="BF3952" s="6"/>
      <c r="BG3952" s="6"/>
      <c r="BH3952" s="6"/>
      <c r="BI3952" s="6"/>
      <c r="BJ3952" s="166"/>
      <c r="BK3952" s="166"/>
      <c r="BL3952" s="166"/>
      <c r="BM3952" s="6"/>
      <c r="BN3952" s="6"/>
      <c r="BO3952" s="6"/>
      <c r="BP3952" s="6"/>
      <c r="BQ3952" s="6"/>
      <c r="BR3952" s="6"/>
      <c r="BS3952" s="6"/>
      <c r="BT3952" s="6"/>
      <c r="BU3952" s="6"/>
      <c r="BV3952" s="6"/>
      <c r="BW3952" s="6"/>
      <c r="CJ3952" s="415"/>
      <c r="CK3952" s="415"/>
      <c r="CO3952" s="168"/>
    </row>
    <row r="3953" spans="32:93" s="162" customFormat="1" x14ac:dyDescent="0.25">
      <c r="AF3953" s="169"/>
      <c r="AG3953" s="169"/>
      <c r="AH3953" s="169"/>
      <c r="AI3953" s="169"/>
      <c r="AJ3953" s="169"/>
      <c r="AK3953" s="170"/>
      <c r="AP3953" s="6"/>
      <c r="AQ3953" s="6"/>
      <c r="AR3953" s="6"/>
      <c r="AS3953" s="6"/>
      <c r="AT3953" s="6"/>
      <c r="AU3953" s="6"/>
      <c r="AV3953" s="6"/>
      <c r="AW3953" s="6"/>
      <c r="AX3953" s="6"/>
      <c r="AY3953" s="6"/>
      <c r="AZ3953" s="6"/>
      <c r="BA3953" s="6"/>
      <c r="BB3953" s="166"/>
      <c r="BC3953" s="166"/>
      <c r="BD3953" s="166"/>
      <c r="BE3953" s="6"/>
      <c r="BF3953" s="6"/>
      <c r="BG3953" s="6"/>
      <c r="BH3953" s="6"/>
      <c r="BI3953" s="6"/>
      <c r="BJ3953" s="166"/>
      <c r="BK3953" s="166"/>
      <c r="BL3953" s="166"/>
      <c r="BM3953" s="6"/>
      <c r="BN3953" s="6"/>
      <c r="BO3953" s="6"/>
      <c r="BP3953" s="6"/>
      <c r="BQ3953" s="6"/>
      <c r="BR3953" s="6"/>
      <c r="BS3953" s="6"/>
      <c r="BT3953" s="6"/>
      <c r="BU3953" s="6"/>
      <c r="BV3953" s="6"/>
      <c r="BW3953" s="6"/>
      <c r="CJ3953" s="415"/>
      <c r="CK3953" s="415"/>
      <c r="CO3953" s="168"/>
    </row>
    <row r="3954" spans="32:93" s="162" customFormat="1" x14ac:dyDescent="0.25">
      <c r="AF3954" s="169"/>
      <c r="AG3954" s="169"/>
      <c r="AH3954" s="169"/>
      <c r="AI3954" s="169"/>
      <c r="AJ3954" s="169"/>
      <c r="AK3954" s="170"/>
      <c r="AP3954" s="6"/>
      <c r="AQ3954" s="6"/>
      <c r="AR3954" s="6"/>
      <c r="AS3954" s="6"/>
      <c r="AT3954" s="6"/>
      <c r="AU3954" s="6"/>
      <c r="AV3954" s="6"/>
      <c r="AW3954" s="6"/>
      <c r="AX3954" s="6"/>
      <c r="AY3954" s="6"/>
      <c r="AZ3954" s="6"/>
      <c r="BA3954" s="6"/>
      <c r="BB3954" s="166"/>
      <c r="BC3954" s="166"/>
      <c r="BD3954" s="166"/>
      <c r="BE3954" s="6"/>
      <c r="BF3954" s="6"/>
      <c r="BG3954" s="6"/>
      <c r="BH3954" s="6"/>
      <c r="BI3954" s="6"/>
      <c r="BJ3954" s="166"/>
      <c r="BK3954" s="166"/>
      <c r="BL3954" s="166"/>
      <c r="BM3954" s="6"/>
      <c r="BN3954" s="6"/>
      <c r="BO3954" s="6"/>
      <c r="BP3954" s="6"/>
      <c r="BQ3954" s="6"/>
      <c r="BR3954" s="6"/>
      <c r="BS3954" s="6"/>
      <c r="BT3954" s="6"/>
      <c r="BU3954" s="6"/>
      <c r="BV3954" s="6"/>
      <c r="BW3954" s="6"/>
      <c r="CJ3954" s="415"/>
      <c r="CK3954" s="415"/>
      <c r="CO3954" s="168"/>
    </row>
    <row r="3955" spans="32:93" s="162" customFormat="1" x14ac:dyDescent="0.25">
      <c r="AF3955" s="169"/>
      <c r="AG3955" s="169"/>
      <c r="AH3955" s="169"/>
      <c r="AI3955" s="169"/>
      <c r="AJ3955" s="169"/>
      <c r="AK3955" s="170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AZ3955" s="6"/>
      <c r="BA3955" s="6"/>
      <c r="BB3955" s="166"/>
      <c r="BC3955" s="166"/>
      <c r="BD3955" s="166"/>
      <c r="BE3955" s="6"/>
      <c r="BF3955" s="6"/>
      <c r="BG3955" s="6"/>
      <c r="BH3955" s="6"/>
      <c r="BI3955" s="6"/>
      <c r="BJ3955" s="166"/>
      <c r="BK3955" s="166"/>
      <c r="BL3955" s="166"/>
      <c r="BM3955" s="6"/>
      <c r="BN3955" s="6"/>
      <c r="BO3955" s="6"/>
      <c r="BP3955" s="6"/>
      <c r="BQ3955" s="6"/>
      <c r="BR3955" s="6"/>
      <c r="BS3955" s="6"/>
      <c r="BT3955" s="6"/>
      <c r="BU3955" s="6"/>
      <c r="BV3955" s="6"/>
      <c r="BW3955" s="6"/>
      <c r="CJ3955" s="415"/>
      <c r="CK3955" s="415"/>
      <c r="CO3955" s="168"/>
    </row>
    <row r="3956" spans="32:93" s="162" customFormat="1" x14ac:dyDescent="0.25">
      <c r="AF3956" s="169"/>
      <c r="AG3956" s="169"/>
      <c r="AH3956" s="169"/>
      <c r="AI3956" s="169"/>
      <c r="AJ3956" s="169"/>
      <c r="AK3956" s="170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AZ3956" s="6"/>
      <c r="BA3956" s="6"/>
      <c r="BB3956" s="166"/>
      <c r="BC3956" s="166"/>
      <c r="BD3956" s="166"/>
      <c r="BE3956" s="6"/>
      <c r="BF3956" s="6"/>
      <c r="BG3956" s="6"/>
      <c r="BH3956" s="6"/>
      <c r="BI3956" s="6"/>
      <c r="BJ3956" s="166"/>
      <c r="BK3956" s="166"/>
      <c r="BL3956" s="166"/>
      <c r="BM3956" s="6"/>
      <c r="BN3956" s="6"/>
      <c r="BO3956" s="6"/>
      <c r="BP3956" s="6"/>
      <c r="BQ3956" s="6"/>
      <c r="BR3956" s="6"/>
      <c r="BS3956" s="6"/>
      <c r="BT3956" s="6"/>
      <c r="BU3956" s="6"/>
      <c r="BV3956" s="6"/>
      <c r="BW3956" s="6"/>
      <c r="CJ3956" s="415"/>
      <c r="CK3956" s="415"/>
      <c r="CO3956" s="168"/>
    </row>
    <row r="3957" spans="32:93" s="162" customFormat="1" x14ac:dyDescent="0.25">
      <c r="AF3957" s="169"/>
      <c r="AG3957" s="169"/>
      <c r="AH3957" s="169"/>
      <c r="AI3957" s="169"/>
      <c r="AJ3957" s="169"/>
      <c r="AK3957" s="170"/>
      <c r="AP3957" s="6"/>
      <c r="AQ3957" s="6"/>
      <c r="AR3957" s="6"/>
      <c r="AS3957" s="6"/>
      <c r="AT3957" s="6"/>
      <c r="AU3957" s="6"/>
      <c r="AV3957" s="6"/>
      <c r="AW3957" s="6"/>
      <c r="AX3957" s="6"/>
      <c r="AY3957" s="6"/>
      <c r="AZ3957" s="6"/>
      <c r="BA3957" s="6"/>
      <c r="BB3957" s="166"/>
      <c r="BC3957" s="166"/>
      <c r="BD3957" s="166"/>
      <c r="BE3957" s="6"/>
      <c r="BF3957" s="6"/>
      <c r="BG3957" s="6"/>
      <c r="BH3957" s="6"/>
      <c r="BI3957" s="6"/>
      <c r="BJ3957" s="166"/>
      <c r="BK3957" s="166"/>
      <c r="BL3957" s="166"/>
      <c r="BM3957" s="6"/>
      <c r="BN3957" s="6"/>
      <c r="BO3957" s="6"/>
      <c r="BP3957" s="6"/>
      <c r="BQ3957" s="6"/>
      <c r="BR3957" s="6"/>
      <c r="BS3957" s="6"/>
      <c r="BT3957" s="6"/>
      <c r="BU3957" s="6"/>
      <c r="BV3957" s="6"/>
      <c r="BW3957" s="6"/>
      <c r="CJ3957" s="415"/>
      <c r="CK3957" s="415"/>
      <c r="CO3957" s="168"/>
    </row>
    <row r="3958" spans="32:93" s="162" customFormat="1" x14ac:dyDescent="0.25">
      <c r="AF3958" s="169"/>
      <c r="AG3958" s="169"/>
      <c r="AH3958" s="169"/>
      <c r="AI3958" s="169"/>
      <c r="AJ3958" s="169"/>
      <c r="AK3958" s="170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AZ3958" s="6"/>
      <c r="BA3958" s="6"/>
      <c r="BB3958" s="166"/>
      <c r="BC3958" s="166"/>
      <c r="BD3958" s="166"/>
      <c r="BE3958" s="6"/>
      <c r="BF3958" s="6"/>
      <c r="BG3958" s="6"/>
      <c r="BH3958" s="6"/>
      <c r="BI3958" s="6"/>
      <c r="BJ3958" s="166"/>
      <c r="BK3958" s="166"/>
      <c r="BL3958" s="166"/>
      <c r="BM3958" s="6"/>
      <c r="BN3958" s="6"/>
      <c r="BO3958" s="6"/>
      <c r="BP3958" s="6"/>
      <c r="BQ3958" s="6"/>
      <c r="BR3958" s="6"/>
      <c r="BS3958" s="6"/>
      <c r="BT3958" s="6"/>
      <c r="BU3958" s="6"/>
      <c r="BV3958" s="6"/>
      <c r="BW3958" s="6"/>
      <c r="CJ3958" s="415"/>
      <c r="CK3958" s="415"/>
      <c r="CO3958" s="168"/>
    </row>
    <row r="3959" spans="32:93" s="162" customFormat="1" x14ac:dyDescent="0.25">
      <c r="AF3959" s="169"/>
      <c r="AG3959" s="169"/>
      <c r="AH3959" s="169"/>
      <c r="AI3959" s="169"/>
      <c r="AJ3959" s="169"/>
      <c r="AK3959" s="170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6"/>
      <c r="BA3959" s="6"/>
      <c r="BB3959" s="166"/>
      <c r="BC3959" s="166"/>
      <c r="BD3959" s="166"/>
      <c r="BE3959" s="6"/>
      <c r="BF3959" s="6"/>
      <c r="BG3959" s="6"/>
      <c r="BH3959" s="6"/>
      <c r="BI3959" s="6"/>
      <c r="BJ3959" s="166"/>
      <c r="BK3959" s="166"/>
      <c r="BL3959" s="166"/>
      <c r="BM3959" s="6"/>
      <c r="BN3959" s="6"/>
      <c r="BO3959" s="6"/>
      <c r="BP3959" s="6"/>
      <c r="BQ3959" s="6"/>
      <c r="BR3959" s="6"/>
      <c r="BS3959" s="6"/>
      <c r="BT3959" s="6"/>
      <c r="BU3959" s="6"/>
      <c r="BV3959" s="6"/>
      <c r="BW3959" s="6"/>
      <c r="CJ3959" s="415"/>
      <c r="CK3959" s="415"/>
      <c r="CO3959" s="168"/>
    </row>
    <row r="3960" spans="32:93" s="162" customFormat="1" x14ac:dyDescent="0.25">
      <c r="AF3960" s="169"/>
      <c r="AG3960" s="169"/>
      <c r="AH3960" s="169"/>
      <c r="AI3960" s="169"/>
      <c r="AJ3960" s="169"/>
      <c r="AK3960" s="170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AZ3960" s="6"/>
      <c r="BA3960" s="6"/>
      <c r="BB3960" s="166"/>
      <c r="BC3960" s="166"/>
      <c r="BD3960" s="166"/>
      <c r="BE3960" s="6"/>
      <c r="BF3960" s="6"/>
      <c r="BG3960" s="6"/>
      <c r="BH3960" s="6"/>
      <c r="BI3960" s="6"/>
      <c r="BJ3960" s="166"/>
      <c r="BK3960" s="166"/>
      <c r="BL3960" s="166"/>
      <c r="BM3960" s="6"/>
      <c r="BN3960" s="6"/>
      <c r="BO3960" s="6"/>
      <c r="BP3960" s="6"/>
      <c r="BQ3960" s="6"/>
      <c r="BR3960" s="6"/>
      <c r="BS3960" s="6"/>
      <c r="BT3960" s="6"/>
      <c r="BU3960" s="6"/>
      <c r="BV3960" s="6"/>
      <c r="BW3960" s="6"/>
      <c r="CJ3960" s="415"/>
      <c r="CK3960" s="415"/>
      <c r="CO3960" s="168"/>
    </row>
    <row r="3961" spans="32:93" s="162" customFormat="1" x14ac:dyDescent="0.25">
      <c r="AF3961" s="169"/>
      <c r="AG3961" s="169"/>
      <c r="AH3961" s="169"/>
      <c r="AI3961" s="169"/>
      <c r="AJ3961" s="169"/>
      <c r="AK3961" s="170"/>
      <c r="AP3961" s="6"/>
      <c r="AQ3961" s="6"/>
      <c r="AR3961" s="6"/>
      <c r="AS3961" s="6"/>
      <c r="AT3961" s="6"/>
      <c r="AU3961" s="6"/>
      <c r="AV3961" s="6"/>
      <c r="AW3961" s="6"/>
      <c r="AX3961" s="6"/>
      <c r="AY3961" s="6"/>
      <c r="AZ3961" s="6"/>
      <c r="BA3961" s="6"/>
      <c r="BB3961" s="166"/>
      <c r="BC3961" s="166"/>
      <c r="BD3961" s="166"/>
      <c r="BE3961" s="6"/>
      <c r="BF3961" s="6"/>
      <c r="BG3961" s="6"/>
      <c r="BH3961" s="6"/>
      <c r="BI3961" s="6"/>
      <c r="BJ3961" s="166"/>
      <c r="BK3961" s="166"/>
      <c r="BL3961" s="166"/>
      <c r="BM3961" s="6"/>
      <c r="BN3961" s="6"/>
      <c r="BO3961" s="6"/>
      <c r="BP3961" s="6"/>
      <c r="BQ3961" s="6"/>
      <c r="BR3961" s="6"/>
      <c r="BS3961" s="6"/>
      <c r="BT3961" s="6"/>
      <c r="BU3961" s="6"/>
      <c r="BV3961" s="6"/>
      <c r="BW3961" s="6"/>
      <c r="CJ3961" s="415"/>
      <c r="CK3961" s="415"/>
      <c r="CO3961" s="168"/>
    </row>
    <row r="3962" spans="32:93" s="162" customFormat="1" x14ac:dyDescent="0.25">
      <c r="AF3962" s="169"/>
      <c r="AG3962" s="169"/>
      <c r="AH3962" s="169"/>
      <c r="AI3962" s="169"/>
      <c r="AJ3962" s="169"/>
      <c r="AK3962" s="170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AZ3962" s="6"/>
      <c r="BA3962" s="6"/>
      <c r="BB3962" s="166"/>
      <c r="BC3962" s="166"/>
      <c r="BD3962" s="166"/>
      <c r="BE3962" s="6"/>
      <c r="BF3962" s="6"/>
      <c r="BG3962" s="6"/>
      <c r="BH3962" s="6"/>
      <c r="BI3962" s="6"/>
      <c r="BJ3962" s="166"/>
      <c r="BK3962" s="166"/>
      <c r="BL3962" s="166"/>
      <c r="BM3962" s="6"/>
      <c r="BN3962" s="6"/>
      <c r="BO3962" s="6"/>
      <c r="BP3962" s="6"/>
      <c r="BQ3962" s="6"/>
      <c r="BR3962" s="6"/>
      <c r="BS3962" s="6"/>
      <c r="BT3962" s="6"/>
      <c r="BU3962" s="6"/>
      <c r="BV3962" s="6"/>
      <c r="BW3962" s="6"/>
      <c r="CJ3962" s="415"/>
      <c r="CK3962" s="415"/>
      <c r="CO3962" s="168"/>
    </row>
    <row r="3963" spans="32:93" s="162" customFormat="1" x14ac:dyDescent="0.25">
      <c r="AF3963" s="169"/>
      <c r="AG3963" s="169"/>
      <c r="AH3963" s="169"/>
      <c r="AI3963" s="169"/>
      <c r="AJ3963" s="169"/>
      <c r="AK3963" s="170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AZ3963" s="6"/>
      <c r="BA3963" s="6"/>
      <c r="BB3963" s="166"/>
      <c r="BC3963" s="166"/>
      <c r="BD3963" s="166"/>
      <c r="BE3963" s="6"/>
      <c r="BF3963" s="6"/>
      <c r="BG3963" s="6"/>
      <c r="BH3963" s="6"/>
      <c r="BI3963" s="6"/>
      <c r="BJ3963" s="166"/>
      <c r="BK3963" s="166"/>
      <c r="BL3963" s="166"/>
      <c r="BM3963" s="6"/>
      <c r="BN3963" s="6"/>
      <c r="BO3963" s="6"/>
      <c r="BP3963" s="6"/>
      <c r="BQ3963" s="6"/>
      <c r="BR3963" s="6"/>
      <c r="BS3963" s="6"/>
      <c r="BT3963" s="6"/>
      <c r="BU3963" s="6"/>
      <c r="BV3963" s="6"/>
      <c r="BW3963" s="6"/>
      <c r="CJ3963" s="415"/>
      <c r="CK3963" s="415"/>
      <c r="CO3963" s="168"/>
    </row>
    <row r="3964" spans="32:93" s="162" customFormat="1" x14ac:dyDescent="0.25">
      <c r="AF3964" s="169"/>
      <c r="AG3964" s="169"/>
      <c r="AH3964" s="169"/>
      <c r="AI3964" s="169"/>
      <c r="AJ3964" s="169"/>
      <c r="AK3964" s="170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AZ3964" s="6"/>
      <c r="BA3964" s="6"/>
      <c r="BB3964" s="166"/>
      <c r="BC3964" s="166"/>
      <c r="BD3964" s="166"/>
      <c r="BE3964" s="6"/>
      <c r="BF3964" s="6"/>
      <c r="BG3964" s="6"/>
      <c r="BH3964" s="6"/>
      <c r="BI3964" s="6"/>
      <c r="BJ3964" s="166"/>
      <c r="BK3964" s="166"/>
      <c r="BL3964" s="166"/>
      <c r="BM3964" s="6"/>
      <c r="BN3964" s="6"/>
      <c r="BO3964" s="6"/>
      <c r="BP3964" s="6"/>
      <c r="BQ3964" s="6"/>
      <c r="BR3964" s="6"/>
      <c r="BS3964" s="6"/>
      <c r="BT3964" s="6"/>
      <c r="BU3964" s="6"/>
      <c r="BV3964" s="6"/>
      <c r="BW3964" s="6"/>
      <c r="CJ3964" s="415"/>
      <c r="CK3964" s="415"/>
      <c r="CO3964" s="168"/>
    </row>
    <row r="3965" spans="32:93" s="162" customFormat="1" x14ac:dyDescent="0.25">
      <c r="AF3965" s="169"/>
      <c r="AG3965" s="169"/>
      <c r="AH3965" s="169"/>
      <c r="AI3965" s="169"/>
      <c r="AJ3965" s="169"/>
      <c r="AK3965" s="170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AZ3965" s="6"/>
      <c r="BA3965" s="6"/>
      <c r="BB3965" s="166"/>
      <c r="BC3965" s="166"/>
      <c r="BD3965" s="166"/>
      <c r="BE3965" s="6"/>
      <c r="BF3965" s="6"/>
      <c r="BG3965" s="6"/>
      <c r="BH3965" s="6"/>
      <c r="BI3965" s="6"/>
      <c r="BJ3965" s="166"/>
      <c r="BK3965" s="166"/>
      <c r="BL3965" s="166"/>
      <c r="BM3965" s="6"/>
      <c r="BN3965" s="6"/>
      <c r="BO3965" s="6"/>
      <c r="BP3965" s="6"/>
      <c r="BQ3965" s="6"/>
      <c r="BR3965" s="6"/>
      <c r="BS3965" s="6"/>
      <c r="BT3965" s="6"/>
      <c r="BU3965" s="6"/>
      <c r="BV3965" s="6"/>
      <c r="BW3965" s="6"/>
      <c r="CJ3965" s="415"/>
      <c r="CK3965" s="415"/>
      <c r="CO3965" s="168"/>
    </row>
    <row r="3966" spans="32:93" s="162" customFormat="1" x14ac:dyDescent="0.25">
      <c r="AF3966" s="169"/>
      <c r="AG3966" s="169"/>
      <c r="AH3966" s="169"/>
      <c r="AI3966" s="169"/>
      <c r="AJ3966" s="169"/>
      <c r="AK3966" s="170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AZ3966" s="6"/>
      <c r="BA3966" s="6"/>
      <c r="BB3966" s="166"/>
      <c r="BC3966" s="166"/>
      <c r="BD3966" s="166"/>
      <c r="BE3966" s="6"/>
      <c r="BF3966" s="6"/>
      <c r="BG3966" s="6"/>
      <c r="BH3966" s="6"/>
      <c r="BI3966" s="6"/>
      <c r="BJ3966" s="166"/>
      <c r="BK3966" s="166"/>
      <c r="BL3966" s="166"/>
      <c r="BM3966" s="6"/>
      <c r="BN3966" s="6"/>
      <c r="BO3966" s="6"/>
      <c r="BP3966" s="6"/>
      <c r="BQ3966" s="6"/>
      <c r="BR3966" s="6"/>
      <c r="BS3966" s="6"/>
      <c r="BT3966" s="6"/>
      <c r="BU3966" s="6"/>
      <c r="BV3966" s="6"/>
      <c r="BW3966" s="6"/>
      <c r="CJ3966" s="415"/>
      <c r="CK3966" s="415"/>
      <c r="CO3966" s="168"/>
    </row>
    <row r="3967" spans="32:93" s="162" customFormat="1" x14ac:dyDescent="0.25">
      <c r="AF3967" s="169"/>
      <c r="AG3967" s="169"/>
      <c r="AH3967" s="169"/>
      <c r="AI3967" s="169"/>
      <c r="AJ3967" s="169"/>
      <c r="AK3967" s="170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6"/>
      <c r="BA3967" s="6"/>
      <c r="BB3967" s="166"/>
      <c r="BC3967" s="166"/>
      <c r="BD3967" s="166"/>
      <c r="BE3967" s="6"/>
      <c r="BF3967" s="6"/>
      <c r="BG3967" s="6"/>
      <c r="BH3967" s="6"/>
      <c r="BI3967" s="6"/>
      <c r="BJ3967" s="166"/>
      <c r="BK3967" s="166"/>
      <c r="BL3967" s="166"/>
      <c r="BM3967" s="6"/>
      <c r="BN3967" s="6"/>
      <c r="BO3967" s="6"/>
      <c r="BP3967" s="6"/>
      <c r="BQ3967" s="6"/>
      <c r="BR3967" s="6"/>
      <c r="BS3967" s="6"/>
      <c r="BT3967" s="6"/>
      <c r="BU3967" s="6"/>
      <c r="BV3967" s="6"/>
      <c r="BW3967" s="6"/>
      <c r="CJ3967" s="415"/>
      <c r="CK3967" s="415"/>
      <c r="CO3967" s="168"/>
    </row>
    <row r="3968" spans="32:93" s="162" customFormat="1" x14ac:dyDescent="0.25">
      <c r="AF3968" s="169"/>
      <c r="AG3968" s="169"/>
      <c r="AH3968" s="169"/>
      <c r="AI3968" s="169"/>
      <c r="AJ3968" s="169"/>
      <c r="AK3968" s="170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6"/>
      <c r="BA3968" s="6"/>
      <c r="BB3968" s="166"/>
      <c r="BC3968" s="166"/>
      <c r="BD3968" s="166"/>
      <c r="BE3968" s="6"/>
      <c r="BF3968" s="6"/>
      <c r="BG3968" s="6"/>
      <c r="BH3968" s="6"/>
      <c r="BI3968" s="6"/>
      <c r="BJ3968" s="166"/>
      <c r="BK3968" s="166"/>
      <c r="BL3968" s="166"/>
      <c r="BM3968" s="6"/>
      <c r="BN3968" s="6"/>
      <c r="BO3968" s="6"/>
      <c r="BP3968" s="6"/>
      <c r="BQ3968" s="6"/>
      <c r="BR3968" s="6"/>
      <c r="BS3968" s="6"/>
      <c r="BT3968" s="6"/>
      <c r="BU3968" s="6"/>
      <c r="BV3968" s="6"/>
      <c r="BW3968" s="6"/>
      <c r="CJ3968" s="415"/>
      <c r="CK3968" s="415"/>
      <c r="CO3968" s="168"/>
    </row>
    <row r="3969" spans="32:93" s="162" customFormat="1" x14ac:dyDescent="0.25">
      <c r="AF3969" s="169"/>
      <c r="AG3969" s="169"/>
      <c r="AH3969" s="169"/>
      <c r="AI3969" s="169"/>
      <c r="AJ3969" s="169"/>
      <c r="AK3969" s="170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6"/>
      <c r="BA3969" s="6"/>
      <c r="BB3969" s="166"/>
      <c r="BC3969" s="166"/>
      <c r="BD3969" s="166"/>
      <c r="BE3969" s="6"/>
      <c r="BF3969" s="6"/>
      <c r="BG3969" s="6"/>
      <c r="BH3969" s="6"/>
      <c r="BI3969" s="6"/>
      <c r="BJ3969" s="166"/>
      <c r="BK3969" s="166"/>
      <c r="BL3969" s="166"/>
      <c r="BM3969" s="6"/>
      <c r="BN3969" s="6"/>
      <c r="BO3969" s="6"/>
      <c r="BP3969" s="6"/>
      <c r="BQ3969" s="6"/>
      <c r="BR3969" s="6"/>
      <c r="BS3969" s="6"/>
      <c r="BT3969" s="6"/>
      <c r="BU3969" s="6"/>
      <c r="BV3969" s="6"/>
      <c r="BW3969" s="6"/>
      <c r="CJ3969" s="415"/>
      <c r="CK3969" s="415"/>
      <c r="CO3969" s="168"/>
    </row>
    <row r="3970" spans="32:93" s="162" customFormat="1" x14ac:dyDescent="0.25">
      <c r="AF3970" s="169"/>
      <c r="AG3970" s="169"/>
      <c r="AH3970" s="169"/>
      <c r="AI3970" s="169"/>
      <c r="AJ3970" s="169"/>
      <c r="AK3970" s="170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6"/>
      <c r="BA3970" s="6"/>
      <c r="BB3970" s="166"/>
      <c r="BC3970" s="166"/>
      <c r="BD3970" s="166"/>
      <c r="BE3970" s="6"/>
      <c r="BF3970" s="6"/>
      <c r="BG3970" s="6"/>
      <c r="BH3970" s="6"/>
      <c r="BI3970" s="6"/>
      <c r="BJ3970" s="166"/>
      <c r="BK3970" s="166"/>
      <c r="BL3970" s="166"/>
      <c r="BM3970" s="6"/>
      <c r="BN3970" s="6"/>
      <c r="BO3970" s="6"/>
      <c r="BP3970" s="6"/>
      <c r="BQ3970" s="6"/>
      <c r="BR3970" s="6"/>
      <c r="BS3970" s="6"/>
      <c r="BT3970" s="6"/>
      <c r="BU3970" s="6"/>
      <c r="BV3970" s="6"/>
      <c r="BW3970" s="6"/>
      <c r="CJ3970" s="415"/>
      <c r="CK3970" s="415"/>
      <c r="CO3970" s="168"/>
    </row>
    <row r="3971" spans="32:93" s="162" customFormat="1" x14ac:dyDescent="0.25">
      <c r="AF3971" s="169"/>
      <c r="AG3971" s="169"/>
      <c r="AH3971" s="169"/>
      <c r="AI3971" s="169"/>
      <c r="AJ3971" s="169"/>
      <c r="AK3971" s="170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6"/>
      <c r="BA3971" s="6"/>
      <c r="BB3971" s="166"/>
      <c r="BC3971" s="166"/>
      <c r="BD3971" s="166"/>
      <c r="BE3971" s="6"/>
      <c r="BF3971" s="6"/>
      <c r="BG3971" s="6"/>
      <c r="BH3971" s="6"/>
      <c r="BI3971" s="6"/>
      <c r="BJ3971" s="166"/>
      <c r="BK3971" s="166"/>
      <c r="BL3971" s="166"/>
      <c r="BM3971" s="6"/>
      <c r="BN3971" s="6"/>
      <c r="BO3971" s="6"/>
      <c r="BP3971" s="6"/>
      <c r="BQ3971" s="6"/>
      <c r="BR3971" s="6"/>
      <c r="BS3971" s="6"/>
      <c r="BT3971" s="6"/>
      <c r="BU3971" s="6"/>
      <c r="BV3971" s="6"/>
      <c r="BW3971" s="6"/>
      <c r="CJ3971" s="415"/>
      <c r="CK3971" s="415"/>
      <c r="CO3971" s="168"/>
    </row>
    <row r="3972" spans="32:93" s="162" customFormat="1" x14ac:dyDescent="0.25">
      <c r="AF3972" s="169"/>
      <c r="AG3972" s="169"/>
      <c r="AH3972" s="169"/>
      <c r="AI3972" s="169"/>
      <c r="AJ3972" s="169"/>
      <c r="AK3972" s="170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AZ3972" s="6"/>
      <c r="BA3972" s="6"/>
      <c r="BB3972" s="166"/>
      <c r="BC3972" s="166"/>
      <c r="BD3972" s="166"/>
      <c r="BE3972" s="6"/>
      <c r="BF3972" s="6"/>
      <c r="BG3972" s="6"/>
      <c r="BH3972" s="6"/>
      <c r="BI3972" s="6"/>
      <c r="BJ3972" s="166"/>
      <c r="BK3972" s="166"/>
      <c r="BL3972" s="166"/>
      <c r="BM3972" s="6"/>
      <c r="BN3972" s="6"/>
      <c r="BO3972" s="6"/>
      <c r="BP3972" s="6"/>
      <c r="BQ3972" s="6"/>
      <c r="BR3972" s="6"/>
      <c r="BS3972" s="6"/>
      <c r="BT3972" s="6"/>
      <c r="BU3972" s="6"/>
      <c r="BV3972" s="6"/>
      <c r="BW3972" s="6"/>
      <c r="CJ3972" s="415"/>
      <c r="CK3972" s="415"/>
      <c r="CO3972" s="168"/>
    </row>
    <row r="3973" spans="32:93" s="162" customFormat="1" x14ac:dyDescent="0.25">
      <c r="AF3973" s="169"/>
      <c r="AG3973" s="169"/>
      <c r="AH3973" s="169"/>
      <c r="AI3973" s="169"/>
      <c r="AJ3973" s="169"/>
      <c r="AK3973" s="170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AZ3973" s="6"/>
      <c r="BA3973" s="6"/>
      <c r="BB3973" s="166"/>
      <c r="BC3973" s="166"/>
      <c r="BD3973" s="166"/>
      <c r="BE3973" s="6"/>
      <c r="BF3973" s="6"/>
      <c r="BG3973" s="6"/>
      <c r="BH3973" s="6"/>
      <c r="BI3973" s="6"/>
      <c r="BJ3973" s="166"/>
      <c r="BK3973" s="166"/>
      <c r="BL3973" s="166"/>
      <c r="BM3973" s="6"/>
      <c r="BN3973" s="6"/>
      <c r="BO3973" s="6"/>
      <c r="BP3973" s="6"/>
      <c r="BQ3973" s="6"/>
      <c r="BR3973" s="6"/>
      <c r="BS3973" s="6"/>
      <c r="BT3973" s="6"/>
      <c r="BU3973" s="6"/>
      <c r="BV3973" s="6"/>
      <c r="BW3973" s="6"/>
      <c r="CJ3973" s="415"/>
      <c r="CK3973" s="415"/>
      <c r="CO3973" s="168"/>
    </row>
    <row r="3974" spans="32:93" s="162" customFormat="1" x14ac:dyDescent="0.25">
      <c r="AF3974" s="169"/>
      <c r="AG3974" s="169"/>
      <c r="AH3974" s="169"/>
      <c r="AI3974" s="169"/>
      <c r="AJ3974" s="169"/>
      <c r="AK3974" s="170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AZ3974" s="6"/>
      <c r="BA3974" s="6"/>
      <c r="BB3974" s="166"/>
      <c r="BC3974" s="166"/>
      <c r="BD3974" s="166"/>
      <c r="BE3974" s="6"/>
      <c r="BF3974" s="6"/>
      <c r="BG3974" s="6"/>
      <c r="BH3974" s="6"/>
      <c r="BI3974" s="6"/>
      <c r="BJ3974" s="166"/>
      <c r="BK3974" s="166"/>
      <c r="BL3974" s="166"/>
      <c r="BM3974" s="6"/>
      <c r="BN3974" s="6"/>
      <c r="BO3974" s="6"/>
      <c r="BP3974" s="6"/>
      <c r="BQ3974" s="6"/>
      <c r="BR3974" s="6"/>
      <c r="BS3974" s="6"/>
      <c r="BT3974" s="6"/>
      <c r="BU3974" s="6"/>
      <c r="BV3974" s="6"/>
      <c r="BW3974" s="6"/>
      <c r="CJ3974" s="415"/>
      <c r="CK3974" s="415"/>
      <c r="CO3974" s="168"/>
    </row>
    <row r="3975" spans="32:93" s="162" customFormat="1" x14ac:dyDescent="0.25">
      <c r="AF3975" s="169"/>
      <c r="AG3975" s="169"/>
      <c r="AH3975" s="169"/>
      <c r="AI3975" s="169"/>
      <c r="AJ3975" s="169"/>
      <c r="AK3975" s="170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AZ3975" s="6"/>
      <c r="BA3975" s="6"/>
      <c r="BB3975" s="166"/>
      <c r="BC3975" s="166"/>
      <c r="BD3975" s="166"/>
      <c r="BE3975" s="6"/>
      <c r="BF3975" s="6"/>
      <c r="BG3975" s="6"/>
      <c r="BH3975" s="6"/>
      <c r="BI3975" s="6"/>
      <c r="BJ3975" s="166"/>
      <c r="BK3975" s="166"/>
      <c r="BL3975" s="166"/>
      <c r="BM3975" s="6"/>
      <c r="BN3975" s="6"/>
      <c r="BO3975" s="6"/>
      <c r="BP3975" s="6"/>
      <c r="BQ3975" s="6"/>
      <c r="BR3975" s="6"/>
      <c r="BS3975" s="6"/>
      <c r="BT3975" s="6"/>
      <c r="BU3975" s="6"/>
      <c r="BV3975" s="6"/>
      <c r="BW3975" s="6"/>
      <c r="CJ3975" s="415"/>
      <c r="CK3975" s="415"/>
      <c r="CO3975" s="168"/>
    </row>
    <row r="3976" spans="32:93" s="162" customFormat="1" x14ac:dyDescent="0.25">
      <c r="AF3976" s="169"/>
      <c r="AG3976" s="169"/>
      <c r="AH3976" s="169"/>
      <c r="AI3976" s="169"/>
      <c r="AJ3976" s="169"/>
      <c r="AK3976" s="170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6"/>
      <c r="BA3976" s="6"/>
      <c r="BB3976" s="166"/>
      <c r="BC3976" s="166"/>
      <c r="BD3976" s="166"/>
      <c r="BE3976" s="6"/>
      <c r="BF3976" s="6"/>
      <c r="BG3976" s="6"/>
      <c r="BH3976" s="6"/>
      <c r="BI3976" s="6"/>
      <c r="BJ3976" s="166"/>
      <c r="BK3976" s="166"/>
      <c r="BL3976" s="166"/>
      <c r="BM3976" s="6"/>
      <c r="BN3976" s="6"/>
      <c r="BO3976" s="6"/>
      <c r="BP3976" s="6"/>
      <c r="BQ3976" s="6"/>
      <c r="BR3976" s="6"/>
      <c r="BS3976" s="6"/>
      <c r="BT3976" s="6"/>
      <c r="BU3976" s="6"/>
      <c r="BV3976" s="6"/>
      <c r="BW3976" s="6"/>
      <c r="CJ3976" s="415"/>
      <c r="CK3976" s="415"/>
      <c r="CO3976" s="168"/>
    </row>
    <row r="3977" spans="32:93" s="162" customFormat="1" x14ac:dyDescent="0.25">
      <c r="AF3977" s="169"/>
      <c r="AG3977" s="169"/>
      <c r="AH3977" s="169"/>
      <c r="AI3977" s="169"/>
      <c r="AJ3977" s="169"/>
      <c r="AK3977" s="170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AZ3977" s="6"/>
      <c r="BA3977" s="6"/>
      <c r="BB3977" s="166"/>
      <c r="BC3977" s="166"/>
      <c r="BD3977" s="166"/>
      <c r="BE3977" s="6"/>
      <c r="BF3977" s="6"/>
      <c r="BG3977" s="6"/>
      <c r="BH3977" s="6"/>
      <c r="BI3977" s="6"/>
      <c r="BJ3977" s="166"/>
      <c r="BK3977" s="166"/>
      <c r="BL3977" s="166"/>
      <c r="BM3977" s="6"/>
      <c r="BN3977" s="6"/>
      <c r="BO3977" s="6"/>
      <c r="BP3977" s="6"/>
      <c r="BQ3977" s="6"/>
      <c r="BR3977" s="6"/>
      <c r="BS3977" s="6"/>
      <c r="BT3977" s="6"/>
      <c r="BU3977" s="6"/>
      <c r="BV3977" s="6"/>
      <c r="BW3977" s="6"/>
      <c r="CJ3977" s="415"/>
      <c r="CK3977" s="415"/>
      <c r="CO3977" s="168"/>
    </row>
    <row r="3978" spans="32:93" s="162" customFormat="1" x14ac:dyDescent="0.25">
      <c r="AF3978" s="169"/>
      <c r="AG3978" s="169"/>
      <c r="AH3978" s="169"/>
      <c r="AI3978" s="169"/>
      <c r="AJ3978" s="169"/>
      <c r="AK3978" s="170"/>
      <c r="AP3978" s="6"/>
      <c r="AQ3978" s="6"/>
      <c r="AR3978" s="6"/>
      <c r="AS3978" s="6"/>
      <c r="AT3978" s="6"/>
      <c r="AU3978" s="6"/>
      <c r="AV3978" s="6"/>
      <c r="AW3978" s="6"/>
      <c r="AX3978" s="6"/>
      <c r="AY3978" s="6"/>
      <c r="AZ3978" s="6"/>
      <c r="BA3978" s="6"/>
      <c r="BB3978" s="166"/>
      <c r="BC3978" s="166"/>
      <c r="BD3978" s="166"/>
      <c r="BE3978" s="6"/>
      <c r="BF3978" s="6"/>
      <c r="BG3978" s="6"/>
      <c r="BH3978" s="6"/>
      <c r="BI3978" s="6"/>
      <c r="BJ3978" s="166"/>
      <c r="BK3978" s="166"/>
      <c r="BL3978" s="166"/>
      <c r="BM3978" s="6"/>
      <c r="BN3978" s="6"/>
      <c r="BO3978" s="6"/>
      <c r="BP3978" s="6"/>
      <c r="BQ3978" s="6"/>
      <c r="BR3978" s="6"/>
      <c r="BS3978" s="6"/>
      <c r="BT3978" s="6"/>
      <c r="BU3978" s="6"/>
      <c r="BV3978" s="6"/>
      <c r="BW3978" s="6"/>
      <c r="CJ3978" s="415"/>
      <c r="CK3978" s="415"/>
      <c r="CO3978" s="168"/>
    </row>
    <row r="3979" spans="32:93" s="162" customFormat="1" x14ac:dyDescent="0.25">
      <c r="AF3979" s="169"/>
      <c r="AG3979" s="169"/>
      <c r="AH3979" s="169"/>
      <c r="AI3979" s="169"/>
      <c r="AJ3979" s="169"/>
      <c r="AK3979" s="170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AZ3979" s="6"/>
      <c r="BA3979" s="6"/>
      <c r="BB3979" s="166"/>
      <c r="BC3979" s="166"/>
      <c r="BD3979" s="166"/>
      <c r="BE3979" s="6"/>
      <c r="BF3979" s="6"/>
      <c r="BG3979" s="6"/>
      <c r="BH3979" s="6"/>
      <c r="BI3979" s="6"/>
      <c r="BJ3979" s="166"/>
      <c r="BK3979" s="166"/>
      <c r="BL3979" s="166"/>
      <c r="BM3979" s="6"/>
      <c r="BN3979" s="6"/>
      <c r="BO3979" s="6"/>
      <c r="BP3979" s="6"/>
      <c r="BQ3979" s="6"/>
      <c r="BR3979" s="6"/>
      <c r="BS3979" s="6"/>
      <c r="BT3979" s="6"/>
      <c r="BU3979" s="6"/>
      <c r="BV3979" s="6"/>
      <c r="BW3979" s="6"/>
      <c r="CJ3979" s="415"/>
      <c r="CK3979" s="415"/>
      <c r="CO3979" s="168"/>
    </row>
    <row r="3980" spans="32:93" s="162" customFormat="1" x14ac:dyDescent="0.25">
      <c r="AF3980" s="169"/>
      <c r="AG3980" s="169"/>
      <c r="AH3980" s="169"/>
      <c r="AI3980" s="169"/>
      <c r="AJ3980" s="169"/>
      <c r="AK3980" s="170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AZ3980" s="6"/>
      <c r="BA3980" s="6"/>
      <c r="BB3980" s="166"/>
      <c r="BC3980" s="166"/>
      <c r="BD3980" s="166"/>
      <c r="BE3980" s="6"/>
      <c r="BF3980" s="6"/>
      <c r="BG3980" s="6"/>
      <c r="BH3980" s="6"/>
      <c r="BI3980" s="6"/>
      <c r="BJ3980" s="166"/>
      <c r="BK3980" s="166"/>
      <c r="BL3980" s="166"/>
      <c r="BM3980" s="6"/>
      <c r="BN3980" s="6"/>
      <c r="BO3980" s="6"/>
      <c r="BP3980" s="6"/>
      <c r="BQ3980" s="6"/>
      <c r="BR3980" s="6"/>
      <c r="BS3980" s="6"/>
      <c r="BT3980" s="6"/>
      <c r="BU3980" s="6"/>
      <c r="BV3980" s="6"/>
      <c r="BW3980" s="6"/>
      <c r="CJ3980" s="415"/>
      <c r="CK3980" s="415"/>
      <c r="CO3980" s="168"/>
    </row>
    <row r="3981" spans="32:93" s="162" customFormat="1" x14ac:dyDescent="0.25">
      <c r="AF3981" s="169"/>
      <c r="AG3981" s="169"/>
      <c r="AH3981" s="169"/>
      <c r="AI3981" s="169"/>
      <c r="AJ3981" s="169"/>
      <c r="AK3981" s="170"/>
      <c r="AP3981" s="6"/>
      <c r="AQ3981" s="6"/>
      <c r="AR3981" s="6"/>
      <c r="AS3981" s="6"/>
      <c r="AT3981" s="6"/>
      <c r="AU3981" s="6"/>
      <c r="AV3981" s="6"/>
      <c r="AW3981" s="6"/>
      <c r="AX3981" s="6"/>
      <c r="AY3981" s="6"/>
      <c r="AZ3981" s="6"/>
      <c r="BA3981" s="6"/>
      <c r="BB3981" s="166"/>
      <c r="BC3981" s="166"/>
      <c r="BD3981" s="166"/>
      <c r="BE3981" s="6"/>
      <c r="BF3981" s="6"/>
      <c r="BG3981" s="6"/>
      <c r="BH3981" s="6"/>
      <c r="BI3981" s="6"/>
      <c r="BJ3981" s="166"/>
      <c r="BK3981" s="166"/>
      <c r="BL3981" s="166"/>
      <c r="BM3981" s="6"/>
      <c r="BN3981" s="6"/>
      <c r="BO3981" s="6"/>
      <c r="BP3981" s="6"/>
      <c r="BQ3981" s="6"/>
      <c r="BR3981" s="6"/>
      <c r="BS3981" s="6"/>
      <c r="BT3981" s="6"/>
      <c r="BU3981" s="6"/>
      <c r="BV3981" s="6"/>
      <c r="BW3981" s="6"/>
      <c r="CJ3981" s="415"/>
      <c r="CK3981" s="415"/>
      <c r="CO3981" s="168"/>
    </row>
    <row r="3982" spans="32:93" s="162" customFormat="1" x14ac:dyDescent="0.25">
      <c r="AF3982" s="169"/>
      <c r="AG3982" s="169"/>
      <c r="AH3982" s="169"/>
      <c r="AI3982" s="169"/>
      <c r="AJ3982" s="169"/>
      <c r="AK3982" s="170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AZ3982" s="6"/>
      <c r="BA3982" s="6"/>
      <c r="BB3982" s="166"/>
      <c r="BC3982" s="166"/>
      <c r="BD3982" s="166"/>
      <c r="BE3982" s="6"/>
      <c r="BF3982" s="6"/>
      <c r="BG3982" s="6"/>
      <c r="BH3982" s="6"/>
      <c r="BI3982" s="6"/>
      <c r="BJ3982" s="166"/>
      <c r="BK3982" s="166"/>
      <c r="BL3982" s="166"/>
      <c r="BM3982" s="6"/>
      <c r="BN3982" s="6"/>
      <c r="BO3982" s="6"/>
      <c r="BP3982" s="6"/>
      <c r="BQ3982" s="6"/>
      <c r="BR3982" s="6"/>
      <c r="BS3982" s="6"/>
      <c r="BT3982" s="6"/>
      <c r="BU3982" s="6"/>
      <c r="BV3982" s="6"/>
      <c r="BW3982" s="6"/>
      <c r="CJ3982" s="415"/>
      <c r="CK3982" s="415"/>
      <c r="CO3982" s="168"/>
    </row>
    <row r="3983" spans="32:93" s="162" customFormat="1" x14ac:dyDescent="0.25">
      <c r="AF3983" s="169"/>
      <c r="AG3983" s="169"/>
      <c r="AH3983" s="169"/>
      <c r="AI3983" s="169"/>
      <c r="AJ3983" s="169"/>
      <c r="AK3983" s="170"/>
      <c r="AP3983" s="6"/>
      <c r="AQ3983" s="6"/>
      <c r="AR3983" s="6"/>
      <c r="AS3983" s="6"/>
      <c r="AT3983" s="6"/>
      <c r="AU3983" s="6"/>
      <c r="AV3983" s="6"/>
      <c r="AW3983" s="6"/>
      <c r="AX3983" s="6"/>
      <c r="AY3983" s="6"/>
      <c r="AZ3983" s="6"/>
      <c r="BA3983" s="6"/>
      <c r="BB3983" s="166"/>
      <c r="BC3983" s="166"/>
      <c r="BD3983" s="166"/>
      <c r="BE3983" s="6"/>
      <c r="BF3983" s="6"/>
      <c r="BG3983" s="6"/>
      <c r="BH3983" s="6"/>
      <c r="BI3983" s="6"/>
      <c r="BJ3983" s="166"/>
      <c r="BK3983" s="166"/>
      <c r="BL3983" s="166"/>
      <c r="BM3983" s="6"/>
      <c r="BN3983" s="6"/>
      <c r="BO3983" s="6"/>
      <c r="BP3983" s="6"/>
      <c r="BQ3983" s="6"/>
      <c r="BR3983" s="6"/>
      <c r="BS3983" s="6"/>
      <c r="BT3983" s="6"/>
      <c r="BU3983" s="6"/>
      <c r="BV3983" s="6"/>
      <c r="BW3983" s="6"/>
      <c r="CJ3983" s="415"/>
      <c r="CK3983" s="415"/>
      <c r="CO3983" s="168"/>
    </row>
    <row r="3984" spans="32:93" s="162" customFormat="1" x14ac:dyDescent="0.25">
      <c r="AF3984" s="169"/>
      <c r="AG3984" s="169"/>
      <c r="AH3984" s="169"/>
      <c r="AI3984" s="169"/>
      <c r="AJ3984" s="169"/>
      <c r="AK3984" s="170"/>
      <c r="AP3984" s="6"/>
      <c r="AQ3984" s="6"/>
      <c r="AR3984" s="6"/>
      <c r="AS3984" s="6"/>
      <c r="AT3984" s="6"/>
      <c r="AU3984" s="6"/>
      <c r="AV3984" s="6"/>
      <c r="AW3984" s="6"/>
      <c r="AX3984" s="6"/>
      <c r="AY3984" s="6"/>
      <c r="AZ3984" s="6"/>
      <c r="BA3984" s="6"/>
      <c r="BB3984" s="166"/>
      <c r="BC3984" s="166"/>
      <c r="BD3984" s="166"/>
      <c r="BE3984" s="6"/>
      <c r="BF3984" s="6"/>
      <c r="BG3984" s="6"/>
      <c r="BH3984" s="6"/>
      <c r="BI3984" s="6"/>
      <c r="BJ3984" s="166"/>
      <c r="BK3984" s="166"/>
      <c r="BL3984" s="166"/>
      <c r="BM3984" s="6"/>
      <c r="BN3984" s="6"/>
      <c r="BO3984" s="6"/>
      <c r="BP3984" s="6"/>
      <c r="BQ3984" s="6"/>
      <c r="BR3984" s="6"/>
      <c r="BS3984" s="6"/>
      <c r="BT3984" s="6"/>
      <c r="BU3984" s="6"/>
      <c r="BV3984" s="6"/>
      <c r="BW3984" s="6"/>
      <c r="CJ3984" s="415"/>
      <c r="CK3984" s="415"/>
      <c r="CO3984" s="168"/>
    </row>
    <row r="3985" spans="32:93" s="162" customFormat="1" x14ac:dyDescent="0.25">
      <c r="AF3985" s="169"/>
      <c r="AG3985" s="169"/>
      <c r="AH3985" s="169"/>
      <c r="AI3985" s="169"/>
      <c r="AJ3985" s="169"/>
      <c r="AK3985" s="170"/>
      <c r="AP3985" s="6"/>
      <c r="AQ3985" s="6"/>
      <c r="AR3985" s="6"/>
      <c r="AS3985" s="6"/>
      <c r="AT3985" s="6"/>
      <c r="AU3985" s="6"/>
      <c r="AV3985" s="6"/>
      <c r="AW3985" s="6"/>
      <c r="AX3985" s="6"/>
      <c r="AY3985" s="6"/>
      <c r="AZ3985" s="6"/>
      <c r="BA3985" s="6"/>
      <c r="BB3985" s="166"/>
      <c r="BC3985" s="166"/>
      <c r="BD3985" s="166"/>
      <c r="BE3985" s="6"/>
      <c r="BF3985" s="6"/>
      <c r="BG3985" s="6"/>
      <c r="BH3985" s="6"/>
      <c r="BI3985" s="6"/>
      <c r="BJ3985" s="166"/>
      <c r="BK3985" s="166"/>
      <c r="BL3985" s="166"/>
      <c r="BM3985" s="6"/>
      <c r="BN3985" s="6"/>
      <c r="BO3985" s="6"/>
      <c r="BP3985" s="6"/>
      <c r="BQ3985" s="6"/>
      <c r="BR3985" s="6"/>
      <c r="BS3985" s="6"/>
      <c r="BT3985" s="6"/>
      <c r="BU3985" s="6"/>
      <c r="BV3985" s="6"/>
      <c r="BW3985" s="6"/>
      <c r="CJ3985" s="415"/>
      <c r="CK3985" s="415"/>
      <c r="CO3985" s="168"/>
    </row>
    <row r="3986" spans="32:93" s="162" customFormat="1" x14ac:dyDescent="0.25">
      <c r="AF3986" s="169"/>
      <c r="AG3986" s="169"/>
      <c r="AH3986" s="169"/>
      <c r="AI3986" s="169"/>
      <c r="AJ3986" s="169"/>
      <c r="AK3986" s="170"/>
      <c r="AP3986" s="6"/>
      <c r="AQ3986" s="6"/>
      <c r="AR3986" s="6"/>
      <c r="AS3986" s="6"/>
      <c r="AT3986" s="6"/>
      <c r="AU3986" s="6"/>
      <c r="AV3986" s="6"/>
      <c r="AW3986" s="6"/>
      <c r="AX3986" s="6"/>
      <c r="AY3986" s="6"/>
      <c r="AZ3986" s="6"/>
      <c r="BA3986" s="6"/>
      <c r="BB3986" s="166"/>
      <c r="BC3986" s="166"/>
      <c r="BD3986" s="166"/>
      <c r="BE3986" s="6"/>
      <c r="BF3986" s="6"/>
      <c r="BG3986" s="6"/>
      <c r="BH3986" s="6"/>
      <c r="BI3986" s="6"/>
      <c r="BJ3986" s="166"/>
      <c r="BK3986" s="166"/>
      <c r="BL3986" s="166"/>
      <c r="BM3986" s="6"/>
      <c r="BN3986" s="6"/>
      <c r="BO3986" s="6"/>
      <c r="BP3986" s="6"/>
      <c r="BQ3986" s="6"/>
      <c r="BR3986" s="6"/>
      <c r="BS3986" s="6"/>
      <c r="BT3986" s="6"/>
      <c r="BU3986" s="6"/>
      <c r="BV3986" s="6"/>
      <c r="BW3986" s="6"/>
      <c r="CJ3986" s="415"/>
      <c r="CK3986" s="415"/>
      <c r="CO3986" s="168"/>
    </row>
    <row r="3987" spans="32:93" s="162" customFormat="1" x14ac:dyDescent="0.25">
      <c r="AF3987" s="169"/>
      <c r="AG3987" s="169"/>
      <c r="AH3987" s="169"/>
      <c r="AI3987" s="169"/>
      <c r="AJ3987" s="169"/>
      <c r="AK3987" s="170"/>
      <c r="AP3987" s="6"/>
      <c r="AQ3987" s="6"/>
      <c r="AR3987" s="6"/>
      <c r="AS3987" s="6"/>
      <c r="AT3987" s="6"/>
      <c r="AU3987" s="6"/>
      <c r="AV3987" s="6"/>
      <c r="AW3987" s="6"/>
      <c r="AX3987" s="6"/>
      <c r="AY3987" s="6"/>
      <c r="AZ3987" s="6"/>
      <c r="BA3987" s="6"/>
      <c r="BB3987" s="166"/>
      <c r="BC3987" s="166"/>
      <c r="BD3987" s="166"/>
      <c r="BE3987" s="6"/>
      <c r="BF3987" s="6"/>
      <c r="BG3987" s="6"/>
      <c r="BH3987" s="6"/>
      <c r="BI3987" s="6"/>
      <c r="BJ3987" s="166"/>
      <c r="BK3987" s="166"/>
      <c r="BL3987" s="166"/>
      <c r="BM3987" s="6"/>
      <c r="BN3987" s="6"/>
      <c r="BO3987" s="6"/>
      <c r="BP3987" s="6"/>
      <c r="BQ3987" s="6"/>
      <c r="BR3987" s="6"/>
      <c r="BS3987" s="6"/>
      <c r="BT3987" s="6"/>
      <c r="BU3987" s="6"/>
      <c r="BV3987" s="6"/>
      <c r="BW3987" s="6"/>
      <c r="CJ3987" s="415"/>
      <c r="CK3987" s="415"/>
      <c r="CO3987" s="168"/>
    </row>
    <row r="3988" spans="32:93" s="162" customFormat="1" x14ac:dyDescent="0.25">
      <c r="AF3988" s="169"/>
      <c r="AG3988" s="169"/>
      <c r="AH3988" s="169"/>
      <c r="AI3988" s="169"/>
      <c r="AJ3988" s="169"/>
      <c r="AK3988" s="170"/>
      <c r="AP3988" s="6"/>
      <c r="AQ3988" s="6"/>
      <c r="AR3988" s="6"/>
      <c r="AS3988" s="6"/>
      <c r="AT3988" s="6"/>
      <c r="AU3988" s="6"/>
      <c r="AV3988" s="6"/>
      <c r="AW3988" s="6"/>
      <c r="AX3988" s="6"/>
      <c r="AY3988" s="6"/>
      <c r="AZ3988" s="6"/>
      <c r="BA3988" s="6"/>
      <c r="BB3988" s="166"/>
      <c r="BC3988" s="166"/>
      <c r="BD3988" s="166"/>
      <c r="BE3988" s="6"/>
      <c r="BF3988" s="6"/>
      <c r="BG3988" s="6"/>
      <c r="BH3988" s="6"/>
      <c r="BI3988" s="6"/>
      <c r="BJ3988" s="166"/>
      <c r="BK3988" s="166"/>
      <c r="BL3988" s="166"/>
      <c r="BM3988" s="6"/>
      <c r="BN3988" s="6"/>
      <c r="BO3988" s="6"/>
      <c r="BP3988" s="6"/>
      <c r="BQ3988" s="6"/>
      <c r="BR3988" s="6"/>
      <c r="BS3988" s="6"/>
      <c r="BT3988" s="6"/>
      <c r="BU3988" s="6"/>
      <c r="BV3988" s="6"/>
      <c r="BW3988" s="6"/>
      <c r="CJ3988" s="415"/>
      <c r="CK3988" s="415"/>
      <c r="CO3988" s="168"/>
    </row>
    <row r="3989" spans="32:93" s="162" customFormat="1" x14ac:dyDescent="0.25">
      <c r="AF3989" s="169"/>
      <c r="AG3989" s="169"/>
      <c r="AH3989" s="169"/>
      <c r="AI3989" s="169"/>
      <c r="AJ3989" s="169"/>
      <c r="AK3989" s="170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AZ3989" s="6"/>
      <c r="BA3989" s="6"/>
      <c r="BB3989" s="166"/>
      <c r="BC3989" s="166"/>
      <c r="BD3989" s="166"/>
      <c r="BE3989" s="6"/>
      <c r="BF3989" s="6"/>
      <c r="BG3989" s="6"/>
      <c r="BH3989" s="6"/>
      <c r="BI3989" s="6"/>
      <c r="BJ3989" s="166"/>
      <c r="BK3989" s="166"/>
      <c r="BL3989" s="166"/>
      <c r="BM3989" s="6"/>
      <c r="BN3989" s="6"/>
      <c r="BO3989" s="6"/>
      <c r="BP3989" s="6"/>
      <c r="BQ3989" s="6"/>
      <c r="BR3989" s="6"/>
      <c r="BS3989" s="6"/>
      <c r="BT3989" s="6"/>
      <c r="BU3989" s="6"/>
      <c r="BV3989" s="6"/>
      <c r="BW3989" s="6"/>
      <c r="CJ3989" s="415"/>
      <c r="CK3989" s="415"/>
      <c r="CO3989" s="168"/>
    </row>
    <row r="3990" spans="32:93" s="162" customFormat="1" x14ac:dyDescent="0.25">
      <c r="AF3990" s="169"/>
      <c r="AG3990" s="169"/>
      <c r="AH3990" s="169"/>
      <c r="AI3990" s="169"/>
      <c r="AJ3990" s="169"/>
      <c r="AK3990" s="170"/>
      <c r="AP3990" s="6"/>
      <c r="AQ3990" s="6"/>
      <c r="AR3990" s="6"/>
      <c r="AS3990" s="6"/>
      <c r="AT3990" s="6"/>
      <c r="AU3990" s="6"/>
      <c r="AV3990" s="6"/>
      <c r="AW3990" s="6"/>
      <c r="AX3990" s="6"/>
      <c r="AY3990" s="6"/>
      <c r="AZ3990" s="6"/>
      <c r="BA3990" s="6"/>
      <c r="BB3990" s="166"/>
      <c r="BC3990" s="166"/>
      <c r="BD3990" s="166"/>
      <c r="BE3990" s="6"/>
      <c r="BF3990" s="6"/>
      <c r="BG3990" s="6"/>
      <c r="BH3990" s="6"/>
      <c r="BI3990" s="6"/>
      <c r="BJ3990" s="166"/>
      <c r="BK3990" s="166"/>
      <c r="BL3990" s="166"/>
      <c r="BM3990" s="6"/>
      <c r="BN3990" s="6"/>
      <c r="BO3990" s="6"/>
      <c r="BP3990" s="6"/>
      <c r="BQ3990" s="6"/>
      <c r="BR3990" s="6"/>
      <c r="BS3990" s="6"/>
      <c r="BT3990" s="6"/>
      <c r="BU3990" s="6"/>
      <c r="BV3990" s="6"/>
      <c r="BW3990" s="6"/>
      <c r="CJ3990" s="415"/>
      <c r="CK3990" s="415"/>
      <c r="CO3990" s="168"/>
    </row>
    <row r="3991" spans="32:93" s="162" customFormat="1" x14ac:dyDescent="0.25">
      <c r="AF3991" s="169"/>
      <c r="AG3991" s="169"/>
      <c r="AH3991" s="169"/>
      <c r="AI3991" s="169"/>
      <c r="AJ3991" s="169"/>
      <c r="AK3991" s="170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6"/>
      <c r="BA3991" s="6"/>
      <c r="BB3991" s="166"/>
      <c r="BC3991" s="166"/>
      <c r="BD3991" s="166"/>
      <c r="BE3991" s="6"/>
      <c r="BF3991" s="6"/>
      <c r="BG3991" s="6"/>
      <c r="BH3991" s="6"/>
      <c r="BI3991" s="6"/>
      <c r="BJ3991" s="166"/>
      <c r="BK3991" s="166"/>
      <c r="BL3991" s="166"/>
      <c r="BM3991" s="6"/>
      <c r="BN3991" s="6"/>
      <c r="BO3991" s="6"/>
      <c r="BP3991" s="6"/>
      <c r="BQ3991" s="6"/>
      <c r="BR3991" s="6"/>
      <c r="BS3991" s="6"/>
      <c r="BT3991" s="6"/>
      <c r="BU3991" s="6"/>
      <c r="BV3991" s="6"/>
      <c r="BW3991" s="6"/>
      <c r="CJ3991" s="415"/>
      <c r="CK3991" s="415"/>
      <c r="CO3991" s="168"/>
    </row>
    <row r="3992" spans="32:93" s="162" customFormat="1" x14ac:dyDescent="0.25">
      <c r="AF3992" s="169"/>
      <c r="AG3992" s="169"/>
      <c r="AH3992" s="169"/>
      <c r="AI3992" s="169"/>
      <c r="AJ3992" s="169"/>
      <c r="AK3992" s="170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6"/>
      <c r="BA3992" s="6"/>
      <c r="BB3992" s="166"/>
      <c r="BC3992" s="166"/>
      <c r="BD3992" s="166"/>
      <c r="BE3992" s="6"/>
      <c r="BF3992" s="6"/>
      <c r="BG3992" s="6"/>
      <c r="BH3992" s="6"/>
      <c r="BI3992" s="6"/>
      <c r="BJ3992" s="166"/>
      <c r="BK3992" s="166"/>
      <c r="BL3992" s="166"/>
      <c r="BM3992" s="6"/>
      <c r="BN3992" s="6"/>
      <c r="BO3992" s="6"/>
      <c r="BP3992" s="6"/>
      <c r="BQ3992" s="6"/>
      <c r="BR3992" s="6"/>
      <c r="BS3992" s="6"/>
      <c r="BT3992" s="6"/>
      <c r="BU3992" s="6"/>
      <c r="BV3992" s="6"/>
      <c r="BW3992" s="6"/>
      <c r="CJ3992" s="415"/>
      <c r="CK3992" s="415"/>
      <c r="CO3992" s="168"/>
    </row>
    <row r="3993" spans="32:93" s="162" customFormat="1" x14ac:dyDescent="0.25">
      <c r="AF3993" s="169"/>
      <c r="AG3993" s="169"/>
      <c r="AH3993" s="169"/>
      <c r="AI3993" s="169"/>
      <c r="AJ3993" s="169"/>
      <c r="AK3993" s="170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AZ3993" s="6"/>
      <c r="BA3993" s="6"/>
      <c r="BB3993" s="166"/>
      <c r="BC3993" s="166"/>
      <c r="BD3993" s="166"/>
      <c r="BE3993" s="6"/>
      <c r="BF3993" s="6"/>
      <c r="BG3993" s="6"/>
      <c r="BH3993" s="6"/>
      <c r="BI3993" s="6"/>
      <c r="BJ3993" s="166"/>
      <c r="BK3993" s="166"/>
      <c r="BL3993" s="166"/>
      <c r="BM3993" s="6"/>
      <c r="BN3993" s="6"/>
      <c r="BO3993" s="6"/>
      <c r="BP3993" s="6"/>
      <c r="BQ3993" s="6"/>
      <c r="BR3993" s="6"/>
      <c r="BS3993" s="6"/>
      <c r="BT3993" s="6"/>
      <c r="BU3993" s="6"/>
      <c r="BV3993" s="6"/>
      <c r="BW3993" s="6"/>
      <c r="CJ3993" s="415"/>
      <c r="CK3993" s="415"/>
      <c r="CO3993" s="168"/>
    </row>
    <row r="3994" spans="32:93" s="162" customFormat="1" x14ac:dyDescent="0.25">
      <c r="AF3994" s="169"/>
      <c r="AG3994" s="169"/>
      <c r="AH3994" s="169"/>
      <c r="AI3994" s="169"/>
      <c r="AJ3994" s="169"/>
      <c r="AK3994" s="170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6"/>
      <c r="BA3994" s="6"/>
      <c r="BB3994" s="166"/>
      <c r="BC3994" s="166"/>
      <c r="BD3994" s="166"/>
      <c r="BE3994" s="6"/>
      <c r="BF3994" s="6"/>
      <c r="BG3994" s="6"/>
      <c r="BH3994" s="6"/>
      <c r="BI3994" s="6"/>
      <c r="BJ3994" s="166"/>
      <c r="BK3994" s="166"/>
      <c r="BL3994" s="166"/>
      <c r="BM3994" s="6"/>
      <c r="BN3994" s="6"/>
      <c r="BO3994" s="6"/>
      <c r="BP3994" s="6"/>
      <c r="BQ3994" s="6"/>
      <c r="BR3994" s="6"/>
      <c r="BS3994" s="6"/>
      <c r="BT3994" s="6"/>
      <c r="BU3994" s="6"/>
      <c r="BV3994" s="6"/>
      <c r="BW3994" s="6"/>
      <c r="CJ3994" s="415"/>
      <c r="CK3994" s="415"/>
      <c r="CO3994" s="168"/>
    </row>
    <row r="3995" spans="32:93" s="162" customFormat="1" x14ac:dyDescent="0.25">
      <c r="AF3995" s="169"/>
      <c r="AG3995" s="169"/>
      <c r="AH3995" s="169"/>
      <c r="AI3995" s="169"/>
      <c r="AJ3995" s="169"/>
      <c r="AK3995" s="170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6"/>
      <c r="BA3995" s="6"/>
      <c r="BB3995" s="166"/>
      <c r="BC3995" s="166"/>
      <c r="BD3995" s="166"/>
      <c r="BE3995" s="6"/>
      <c r="BF3995" s="6"/>
      <c r="BG3995" s="6"/>
      <c r="BH3995" s="6"/>
      <c r="BI3995" s="6"/>
      <c r="BJ3995" s="166"/>
      <c r="BK3995" s="166"/>
      <c r="BL3995" s="166"/>
      <c r="BM3995" s="6"/>
      <c r="BN3995" s="6"/>
      <c r="BO3995" s="6"/>
      <c r="BP3995" s="6"/>
      <c r="BQ3995" s="6"/>
      <c r="BR3995" s="6"/>
      <c r="BS3995" s="6"/>
      <c r="BT3995" s="6"/>
      <c r="BU3995" s="6"/>
      <c r="BV3995" s="6"/>
      <c r="BW3995" s="6"/>
      <c r="CJ3995" s="415"/>
      <c r="CK3995" s="415"/>
      <c r="CO3995" s="168"/>
    </row>
    <row r="3996" spans="32:93" s="162" customFormat="1" x14ac:dyDescent="0.25">
      <c r="AF3996" s="169"/>
      <c r="AG3996" s="169"/>
      <c r="AH3996" s="169"/>
      <c r="AI3996" s="169"/>
      <c r="AJ3996" s="169"/>
      <c r="AK3996" s="170"/>
      <c r="AP3996" s="6"/>
      <c r="AQ3996" s="6"/>
      <c r="AR3996" s="6"/>
      <c r="AS3996" s="6"/>
      <c r="AT3996" s="6"/>
      <c r="AU3996" s="6"/>
      <c r="AV3996" s="6"/>
      <c r="AW3996" s="6"/>
      <c r="AX3996" s="6"/>
      <c r="AY3996" s="6"/>
      <c r="AZ3996" s="6"/>
      <c r="BA3996" s="6"/>
      <c r="BB3996" s="166"/>
      <c r="BC3996" s="166"/>
      <c r="BD3996" s="166"/>
      <c r="BE3996" s="6"/>
      <c r="BF3996" s="6"/>
      <c r="BG3996" s="6"/>
      <c r="BH3996" s="6"/>
      <c r="BI3996" s="6"/>
      <c r="BJ3996" s="166"/>
      <c r="BK3996" s="166"/>
      <c r="BL3996" s="166"/>
      <c r="BM3996" s="6"/>
      <c r="BN3996" s="6"/>
      <c r="BO3996" s="6"/>
      <c r="BP3996" s="6"/>
      <c r="BQ3996" s="6"/>
      <c r="BR3996" s="6"/>
      <c r="BS3996" s="6"/>
      <c r="BT3996" s="6"/>
      <c r="BU3996" s="6"/>
      <c r="BV3996" s="6"/>
      <c r="BW3996" s="6"/>
      <c r="CJ3996" s="415"/>
      <c r="CK3996" s="415"/>
      <c r="CO3996" s="168"/>
    </row>
    <row r="3997" spans="32:93" s="162" customFormat="1" x14ac:dyDescent="0.25">
      <c r="AF3997" s="169"/>
      <c r="AG3997" s="169"/>
      <c r="AH3997" s="169"/>
      <c r="AI3997" s="169"/>
      <c r="AJ3997" s="169"/>
      <c r="AK3997" s="170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AZ3997" s="6"/>
      <c r="BA3997" s="6"/>
      <c r="BB3997" s="166"/>
      <c r="BC3997" s="166"/>
      <c r="BD3997" s="166"/>
      <c r="BE3997" s="6"/>
      <c r="BF3997" s="6"/>
      <c r="BG3997" s="6"/>
      <c r="BH3997" s="6"/>
      <c r="BI3997" s="6"/>
      <c r="BJ3997" s="166"/>
      <c r="BK3997" s="166"/>
      <c r="BL3997" s="166"/>
      <c r="BM3997" s="6"/>
      <c r="BN3997" s="6"/>
      <c r="BO3997" s="6"/>
      <c r="BP3997" s="6"/>
      <c r="BQ3997" s="6"/>
      <c r="BR3997" s="6"/>
      <c r="BS3997" s="6"/>
      <c r="BT3997" s="6"/>
      <c r="BU3997" s="6"/>
      <c r="BV3997" s="6"/>
      <c r="BW3997" s="6"/>
      <c r="CJ3997" s="415"/>
      <c r="CK3997" s="415"/>
      <c r="CO3997" s="168"/>
    </row>
    <row r="3998" spans="32:93" s="162" customFormat="1" x14ac:dyDescent="0.25">
      <c r="AF3998" s="169"/>
      <c r="AG3998" s="169"/>
      <c r="AH3998" s="169"/>
      <c r="AI3998" s="169"/>
      <c r="AJ3998" s="169"/>
      <c r="AK3998" s="170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AZ3998" s="6"/>
      <c r="BA3998" s="6"/>
      <c r="BB3998" s="166"/>
      <c r="BC3998" s="166"/>
      <c r="BD3998" s="166"/>
      <c r="BE3998" s="6"/>
      <c r="BF3998" s="6"/>
      <c r="BG3998" s="6"/>
      <c r="BH3998" s="6"/>
      <c r="BI3998" s="6"/>
      <c r="BJ3998" s="166"/>
      <c r="BK3998" s="166"/>
      <c r="BL3998" s="166"/>
      <c r="BM3998" s="6"/>
      <c r="BN3998" s="6"/>
      <c r="BO3998" s="6"/>
      <c r="BP3998" s="6"/>
      <c r="BQ3998" s="6"/>
      <c r="BR3998" s="6"/>
      <c r="BS3998" s="6"/>
      <c r="BT3998" s="6"/>
      <c r="BU3998" s="6"/>
      <c r="BV3998" s="6"/>
      <c r="BW3998" s="6"/>
      <c r="CJ3998" s="415"/>
      <c r="CK3998" s="415"/>
      <c r="CO3998" s="168"/>
    </row>
    <row r="3999" spans="32:93" s="162" customFormat="1" x14ac:dyDescent="0.25">
      <c r="AF3999" s="169"/>
      <c r="AG3999" s="169"/>
      <c r="AH3999" s="169"/>
      <c r="AI3999" s="169"/>
      <c r="AJ3999" s="169"/>
      <c r="AK3999" s="170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AZ3999" s="6"/>
      <c r="BA3999" s="6"/>
      <c r="BB3999" s="166"/>
      <c r="BC3999" s="166"/>
      <c r="BD3999" s="166"/>
      <c r="BE3999" s="6"/>
      <c r="BF3999" s="6"/>
      <c r="BG3999" s="6"/>
      <c r="BH3999" s="6"/>
      <c r="BI3999" s="6"/>
      <c r="BJ3999" s="166"/>
      <c r="BK3999" s="166"/>
      <c r="BL3999" s="166"/>
      <c r="BM3999" s="6"/>
      <c r="BN3999" s="6"/>
      <c r="BO3999" s="6"/>
      <c r="BP3999" s="6"/>
      <c r="BQ3999" s="6"/>
      <c r="BR3999" s="6"/>
      <c r="BS3999" s="6"/>
      <c r="BT3999" s="6"/>
      <c r="BU3999" s="6"/>
      <c r="BV3999" s="6"/>
      <c r="BW3999" s="6"/>
      <c r="CJ3999" s="415"/>
      <c r="CK3999" s="415"/>
      <c r="CO3999" s="168"/>
    </row>
    <row r="4000" spans="32:93" s="162" customFormat="1" x14ac:dyDescent="0.25">
      <c r="AF4000" s="169"/>
      <c r="AG4000" s="169"/>
      <c r="AH4000" s="169"/>
      <c r="AI4000" s="169"/>
      <c r="AJ4000" s="169"/>
      <c r="AK4000" s="170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AZ4000" s="6"/>
      <c r="BA4000" s="6"/>
      <c r="BB4000" s="166"/>
      <c r="BC4000" s="166"/>
      <c r="BD4000" s="166"/>
      <c r="BE4000" s="6"/>
      <c r="BF4000" s="6"/>
      <c r="BG4000" s="6"/>
      <c r="BH4000" s="6"/>
      <c r="BI4000" s="6"/>
      <c r="BJ4000" s="166"/>
      <c r="BK4000" s="166"/>
      <c r="BL4000" s="166"/>
      <c r="BM4000" s="6"/>
      <c r="BN4000" s="6"/>
      <c r="BO4000" s="6"/>
      <c r="BP4000" s="6"/>
      <c r="BQ4000" s="6"/>
      <c r="BR4000" s="6"/>
      <c r="BS4000" s="6"/>
      <c r="BT4000" s="6"/>
      <c r="BU4000" s="6"/>
      <c r="BV4000" s="6"/>
      <c r="BW4000" s="6"/>
      <c r="CJ4000" s="415"/>
      <c r="CK4000" s="415"/>
      <c r="CO4000" s="168"/>
    </row>
    <row r="4001" spans="32:93" s="162" customFormat="1" x14ac:dyDescent="0.25">
      <c r="AF4001" s="169"/>
      <c r="AG4001" s="169"/>
      <c r="AH4001" s="169"/>
      <c r="AI4001" s="169"/>
      <c r="AJ4001" s="169"/>
      <c r="AK4001" s="170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AZ4001" s="6"/>
      <c r="BA4001" s="6"/>
      <c r="BB4001" s="166"/>
      <c r="BC4001" s="166"/>
      <c r="BD4001" s="166"/>
      <c r="BE4001" s="6"/>
      <c r="BF4001" s="6"/>
      <c r="BG4001" s="6"/>
      <c r="BH4001" s="6"/>
      <c r="BI4001" s="6"/>
      <c r="BJ4001" s="166"/>
      <c r="BK4001" s="166"/>
      <c r="BL4001" s="166"/>
      <c r="BM4001" s="6"/>
      <c r="BN4001" s="6"/>
      <c r="BO4001" s="6"/>
      <c r="BP4001" s="6"/>
      <c r="BQ4001" s="6"/>
      <c r="BR4001" s="6"/>
      <c r="BS4001" s="6"/>
      <c r="BT4001" s="6"/>
      <c r="BU4001" s="6"/>
      <c r="BV4001" s="6"/>
      <c r="BW4001" s="6"/>
      <c r="CJ4001" s="415"/>
      <c r="CK4001" s="415"/>
      <c r="CO4001" s="168"/>
    </row>
    <row r="4002" spans="32:93" s="162" customFormat="1" x14ac:dyDescent="0.25">
      <c r="AF4002" s="169"/>
      <c r="AG4002" s="169"/>
      <c r="AH4002" s="169"/>
      <c r="AI4002" s="169"/>
      <c r="AJ4002" s="169"/>
      <c r="AK4002" s="170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AZ4002" s="6"/>
      <c r="BA4002" s="6"/>
      <c r="BB4002" s="166"/>
      <c r="BC4002" s="166"/>
      <c r="BD4002" s="166"/>
      <c r="BE4002" s="6"/>
      <c r="BF4002" s="6"/>
      <c r="BG4002" s="6"/>
      <c r="BH4002" s="6"/>
      <c r="BI4002" s="6"/>
      <c r="BJ4002" s="166"/>
      <c r="BK4002" s="166"/>
      <c r="BL4002" s="166"/>
      <c r="BM4002" s="6"/>
      <c r="BN4002" s="6"/>
      <c r="BO4002" s="6"/>
      <c r="BP4002" s="6"/>
      <c r="BQ4002" s="6"/>
      <c r="BR4002" s="6"/>
      <c r="BS4002" s="6"/>
      <c r="BT4002" s="6"/>
      <c r="BU4002" s="6"/>
      <c r="BV4002" s="6"/>
      <c r="BW4002" s="6"/>
      <c r="CJ4002" s="415"/>
      <c r="CK4002" s="415"/>
      <c r="CO4002" s="168"/>
    </row>
    <row r="4003" spans="32:93" s="162" customFormat="1" x14ac:dyDescent="0.25">
      <c r="AF4003" s="169"/>
      <c r="AG4003" s="169"/>
      <c r="AH4003" s="169"/>
      <c r="AI4003" s="169"/>
      <c r="AJ4003" s="169"/>
      <c r="AK4003" s="170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AZ4003" s="6"/>
      <c r="BA4003" s="6"/>
      <c r="BB4003" s="166"/>
      <c r="BC4003" s="166"/>
      <c r="BD4003" s="166"/>
      <c r="BE4003" s="6"/>
      <c r="BF4003" s="6"/>
      <c r="BG4003" s="6"/>
      <c r="BH4003" s="6"/>
      <c r="BI4003" s="6"/>
      <c r="BJ4003" s="166"/>
      <c r="BK4003" s="166"/>
      <c r="BL4003" s="166"/>
      <c r="BM4003" s="6"/>
      <c r="BN4003" s="6"/>
      <c r="BO4003" s="6"/>
      <c r="BP4003" s="6"/>
      <c r="BQ4003" s="6"/>
      <c r="BR4003" s="6"/>
      <c r="BS4003" s="6"/>
      <c r="BT4003" s="6"/>
      <c r="BU4003" s="6"/>
      <c r="BV4003" s="6"/>
      <c r="BW4003" s="6"/>
      <c r="CJ4003" s="415"/>
      <c r="CK4003" s="415"/>
      <c r="CO4003" s="168"/>
    </row>
    <row r="4004" spans="32:93" s="162" customFormat="1" x14ac:dyDescent="0.25">
      <c r="AF4004" s="169"/>
      <c r="AG4004" s="169"/>
      <c r="AH4004" s="169"/>
      <c r="AI4004" s="169"/>
      <c r="AJ4004" s="169"/>
      <c r="AK4004" s="170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AZ4004" s="6"/>
      <c r="BA4004" s="6"/>
      <c r="BB4004" s="166"/>
      <c r="BC4004" s="166"/>
      <c r="BD4004" s="166"/>
      <c r="BE4004" s="6"/>
      <c r="BF4004" s="6"/>
      <c r="BG4004" s="6"/>
      <c r="BH4004" s="6"/>
      <c r="BI4004" s="6"/>
      <c r="BJ4004" s="166"/>
      <c r="BK4004" s="166"/>
      <c r="BL4004" s="166"/>
      <c r="BM4004" s="6"/>
      <c r="BN4004" s="6"/>
      <c r="BO4004" s="6"/>
      <c r="BP4004" s="6"/>
      <c r="BQ4004" s="6"/>
      <c r="BR4004" s="6"/>
      <c r="BS4004" s="6"/>
      <c r="BT4004" s="6"/>
      <c r="BU4004" s="6"/>
      <c r="BV4004" s="6"/>
      <c r="BW4004" s="6"/>
      <c r="CJ4004" s="415"/>
      <c r="CK4004" s="415"/>
      <c r="CO4004" s="168"/>
    </row>
    <row r="4005" spans="32:93" s="162" customFormat="1" x14ac:dyDescent="0.25">
      <c r="AF4005" s="169"/>
      <c r="AG4005" s="169"/>
      <c r="AH4005" s="169"/>
      <c r="AI4005" s="169"/>
      <c r="AJ4005" s="169"/>
      <c r="AK4005" s="170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AZ4005" s="6"/>
      <c r="BA4005" s="6"/>
      <c r="BB4005" s="166"/>
      <c r="BC4005" s="166"/>
      <c r="BD4005" s="166"/>
      <c r="BE4005" s="6"/>
      <c r="BF4005" s="6"/>
      <c r="BG4005" s="6"/>
      <c r="BH4005" s="6"/>
      <c r="BI4005" s="6"/>
      <c r="BJ4005" s="166"/>
      <c r="BK4005" s="166"/>
      <c r="BL4005" s="166"/>
      <c r="BM4005" s="6"/>
      <c r="BN4005" s="6"/>
      <c r="BO4005" s="6"/>
      <c r="BP4005" s="6"/>
      <c r="BQ4005" s="6"/>
      <c r="BR4005" s="6"/>
      <c r="BS4005" s="6"/>
      <c r="BT4005" s="6"/>
      <c r="BU4005" s="6"/>
      <c r="BV4005" s="6"/>
      <c r="BW4005" s="6"/>
      <c r="CJ4005" s="415"/>
      <c r="CK4005" s="415"/>
      <c r="CO4005" s="168"/>
    </row>
    <row r="4006" spans="32:93" s="162" customFormat="1" x14ac:dyDescent="0.25">
      <c r="AF4006" s="169"/>
      <c r="AG4006" s="169"/>
      <c r="AH4006" s="169"/>
      <c r="AI4006" s="169"/>
      <c r="AJ4006" s="169"/>
      <c r="AK4006" s="170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6"/>
      <c r="BA4006" s="6"/>
      <c r="BB4006" s="166"/>
      <c r="BC4006" s="166"/>
      <c r="BD4006" s="166"/>
      <c r="BE4006" s="6"/>
      <c r="BF4006" s="6"/>
      <c r="BG4006" s="6"/>
      <c r="BH4006" s="6"/>
      <c r="BI4006" s="6"/>
      <c r="BJ4006" s="166"/>
      <c r="BK4006" s="166"/>
      <c r="BL4006" s="166"/>
      <c r="BM4006" s="6"/>
      <c r="BN4006" s="6"/>
      <c r="BO4006" s="6"/>
      <c r="BP4006" s="6"/>
      <c r="BQ4006" s="6"/>
      <c r="BR4006" s="6"/>
      <c r="BS4006" s="6"/>
      <c r="BT4006" s="6"/>
      <c r="BU4006" s="6"/>
      <c r="BV4006" s="6"/>
      <c r="BW4006" s="6"/>
      <c r="CJ4006" s="415"/>
      <c r="CK4006" s="415"/>
      <c r="CO4006" s="168"/>
    </row>
    <row r="4007" spans="32:93" s="162" customFormat="1" x14ac:dyDescent="0.25">
      <c r="AF4007" s="169"/>
      <c r="AG4007" s="169"/>
      <c r="AH4007" s="169"/>
      <c r="AI4007" s="169"/>
      <c r="AJ4007" s="169"/>
      <c r="AK4007" s="170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6"/>
      <c r="BA4007" s="6"/>
      <c r="BB4007" s="166"/>
      <c r="BC4007" s="166"/>
      <c r="BD4007" s="166"/>
      <c r="BE4007" s="6"/>
      <c r="BF4007" s="6"/>
      <c r="BG4007" s="6"/>
      <c r="BH4007" s="6"/>
      <c r="BI4007" s="6"/>
      <c r="BJ4007" s="166"/>
      <c r="BK4007" s="166"/>
      <c r="BL4007" s="166"/>
      <c r="BM4007" s="6"/>
      <c r="BN4007" s="6"/>
      <c r="BO4007" s="6"/>
      <c r="BP4007" s="6"/>
      <c r="BQ4007" s="6"/>
      <c r="BR4007" s="6"/>
      <c r="BS4007" s="6"/>
      <c r="BT4007" s="6"/>
      <c r="BU4007" s="6"/>
      <c r="BV4007" s="6"/>
      <c r="BW4007" s="6"/>
      <c r="CJ4007" s="415"/>
      <c r="CK4007" s="415"/>
      <c r="CO4007" s="168"/>
    </row>
    <row r="4008" spans="32:93" s="162" customFormat="1" x14ac:dyDescent="0.25">
      <c r="AF4008" s="169"/>
      <c r="AG4008" s="169"/>
      <c r="AH4008" s="169"/>
      <c r="AI4008" s="169"/>
      <c r="AJ4008" s="169"/>
      <c r="AK4008" s="170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AZ4008" s="6"/>
      <c r="BA4008" s="6"/>
      <c r="BB4008" s="166"/>
      <c r="BC4008" s="166"/>
      <c r="BD4008" s="166"/>
      <c r="BE4008" s="6"/>
      <c r="BF4008" s="6"/>
      <c r="BG4008" s="6"/>
      <c r="BH4008" s="6"/>
      <c r="BI4008" s="6"/>
      <c r="BJ4008" s="166"/>
      <c r="BK4008" s="166"/>
      <c r="BL4008" s="166"/>
      <c r="BM4008" s="6"/>
      <c r="BN4008" s="6"/>
      <c r="BO4008" s="6"/>
      <c r="BP4008" s="6"/>
      <c r="BQ4008" s="6"/>
      <c r="BR4008" s="6"/>
      <c r="BS4008" s="6"/>
      <c r="BT4008" s="6"/>
      <c r="BU4008" s="6"/>
      <c r="BV4008" s="6"/>
      <c r="BW4008" s="6"/>
      <c r="CJ4008" s="415"/>
      <c r="CK4008" s="415"/>
      <c r="CO4008" s="168"/>
    </row>
    <row r="4009" spans="32:93" s="162" customFormat="1" x14ac:dyDescent="0.25">
      <c r="AF4009" s="169"/>
      <c r="AG4009" s="169"/>
      <c r="AH4009" s="169"/>
      <c r="AI4009" s="169"/>
      <c r="AJ4009" s="169"/>
      <c r="AK4009" s="170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AZ4009" s="6"/>
      <c r="BA4009" s="6"/>
      <c r="BB4009" s="166"/>
      <c r="BC4009" s="166"/>
      <c r="BD4009" s="166"/>
      <c r="BE4009" s="6"/>
      <c r="BF4009" s="6"/>
      <c r="BG4009" s="6"/>
      <c r="BH4009" s="6"/>
      <c r="BI4009" s="6"/>
      <c r="BJ4009" s="166"/>
      <c r="BK4009" s="166"/>
      <c r="BL4009" s="166"/>
      <c r="BM4009" s="6"/>
      <c r="BN4009" s="6"/>
      <c r="BO4009" s="6"/>
      <c r="BP4009" s="6"/>
      <c r="BQ4009" s="6"/>
      <c r="BR4009" s="6"/>
      <c r="BS4009" s="6"/>
      <c r="BT4009" s="6"/>
      <c r="BU4009" s="6"/>
      <c r="BV4009" s="6"/>
      <c r="BW4009" s="6"/>
      <c r="CJ4009" s="415"/>
      <c r="CK4009" s="415"/>
      <c r="CO4009" s="168"/>
    </row>
    <row r="4010" spans="32:93" s="162" customFormat="1" x14ac:dyDescent="0.25">
      <c r="AF4010" s="169"/>
      <c r="AG4010" s="169"/>
      <c r="AH4010" s="169"/>
      <c r="AI4010" s="169"/>
      <c r="AJ4010" s="169"/>
      <c r="AK4010" s="170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6"/>
      <c r="BA4010" s="6"/>
      <c r="BB4010" s="166"/>
      <c r="BC4010" s="166"/>
      <c r="BD4010" s="166"/>
      <c r="BE4010" s="6"/>
      <c r="BF4010" s="6"/>
      <c r="BG4010" s="6"/>
      <c r="BH4010" s="6"/>
      <c r="BI4010" s="6"/>
      <c r="BJ4010" s="166"/>
      <c r="BK4010" s="166"/>
      <c r="BL4010" s="166"/>
      <c r="BM4010" s="6"/>
      <c r="BN4010" s="6"/>
      <c r="BO4010" s="6"/>
      <c r="BP4010" s="6"/>
      <c r="BQ4010" s="6"/>
      <c r="BR4010" s="6"/>
      <c r="BS4010" s="6"/>
      <c r="BT4010" s="6"/>
      <c r="BU4010" s="6"/>
      <c r="BV4010" s="6"/>
      <c r="BW4010" s="6"/>
      <c r="CJ4010" s="415"/>
      <c r="CK4010" s="415"/>
      <c r="CO4010" s="168"/>
    </row>
    <row r="4011" spans="32:93" s="162" customFormat="1" x14ac:dyDescent="0.25">
      <c r="AF4011" s="169"/>
      <c r="AG4011" s="169"/>
      <c r="AH4011" s="169"/>
      <c r="AI4011" s="169"/>
      <c r="AJ4011" s="169"/>
      <c r="AK4011" s="170"/>
      <c r="AP4011" s="6"/>
      <c r="AQ4011" s="6"/>
      <c r="AR4011" s="6"/>
      <c r="AS4011" s="6"/>
      <c r="AT4011" s="6"/>
      <c r="AU4011" s="6"/>
      <c r="AV4011" s="6"/>
      <c r="AW4011" s="6"/>
      <c r="AX4011" s="6"/>
      <c r="AY4011" s="6"/>
      <c r="AZ4011" s="6"/>
      <c r="BA4011" s="6"/>
      <c r="BB4011" s="166"/>
      <c r="BC4011" s="166"/>
      <c r="BD4011" s="166"/>
      <c r="BE4011" s="6"/>
      <c r="BF4011" s="6"/>
      <c r="BG4011" s="6"/>
      <c r="BH4011" s="6"/>
      <c r="BI4011" s="6"/>
      <c r="BJ4011" s="166"/>
      <c r="BK4011" s="166"/>
      <c r="BL4011" s="166"/>
      <c r="BM4011" s="6"/>
      <c r="BN4011" s="6"/>
      <c r="BO4011" s="6"/>
      <c r="BP4011" s="6"/>
      <c r="BQ4011" s="6"/>
      <c r="BR4011" s="6"/>
      <c r="BS4011" s="6"/>
      <c r="BT4011" s="6"/>
      <c r="BU4011" s="6"/>
      <c r="BV4011" s="6"/>
      <c r="BW4011" s="6"/>
      <c r="CJ4011" s="415"/>
      <c r="CK4011" s="415"/>
      <c r="CO4011" s="168"/>
    </row>
    <row r="4012" spans="32:93" s="162" customFormat="1" x14ac:dyDescent="0.25">
      <c r="AF4012" s="169"/>
      <c r="AG4012" s="169"/>
      <c r="AH4012" s="169"/>
      <c r="AI4012" s="169"/>
      <c r="AJ4012" s="169"/>
      <c r="AK4012" s="170"/>
      <c r="AP4012" s="6"/>
      <c r="AQ4012" s="6"/>
      <c r="AR4012" s="6"/>
      <c r="AS4012" s="6"/>
      <c r="AT4012" s="6"/>
      <c r="AU4012" s="6"/>
      <c r="AV4012" s="6"/>
      <c r="AW4012" s="6"/>
      <c r="AX4012" s="6"/>
      <c r="AY4012" s="6"/>
      <c r="AZ4012" s="6"/>
      <c r="BA4012" s="6"/>
      <c r="BB4012" s="166"/>
      <c r="BC4012" s="166"/>
      <c r="BD4012" s="166"/>
      <c r="BE4012" s="6"/>
      <c r="BF4012" s="6"/>
      <c r="BG4012" s="6"/>
      <c r="BH4012" s="6"/>
      <c r="BI4012" s="6"/>
      <c r="BJ4012" s="166"/>
      <c r="BK4012" s="166"/>
      <c r="BL4012" s="166"/>
      <c r="BM4012" s="6"/>
      <c r="BN4012" s="6"/>
      <c r="BO4012" s="6"/>
      <c r="BP4012" s="6"/>
      <c r="BQ4012" s="6"/>
      <c r="BR4012" s="6"/>
      <c r="BS4012" s="6"/>
      <c r="BT4012" s="6"/>
      <c r="BU4012" s="6"/>
      <c r="BV4012" s="6"/>
      <c r="BW4012" s="6"/>
      <c r="CJ4012" s="415"/>
      <c r="CK4012" s="415"/>
      <c r="CO4012" s="168"/>
    </row>
    <row r="4013" spans="32:93" s="162" customFormat="1" x14ac:dyDescent="0.25">
      <c r="AF4013" s="169"/>
      <c r="AG4013" s="169"/>
      <c r="AH4013" s="169"/>
      <c r="AI4013" s="169"/>
      <c r="AJ4013" s="169"/>
      <c r="AK4013" s="170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AZ4013" s="6"/>
      <c r="BA4013" s="6"/>
      <c r="BB4013" s="166"/>
      <c r="BC4013" s="166"/>
      <c r="BD4013" s="166"/>
      <c r="BE4013" s="6"/>
      <c r="BF4013" s="6"/>
      <c r="BG4013" s="6"/>
      <c r="BH4013" s="6"/>
      <c r="BI4013" s="6"/>
      <c r="BJ4013" s="166"/>
      <c r="BK4013" s="166"/>
      <c r="BL4013" s="166"/>
      <c r="BM4013" s="6"/>
      <c r="BN4013" s="6"/>
      <c r="BO4013" s="6"/>
      <c r="BP4013" s="6"/>
      <c r="BQ4013" s="6"/>
      <c r="BR4013" s="6"/>
      <c r="BS4013" s="6"/>
      <c r="BT4013" s="6"/>
      <c r="BU4013" s="6"/>
      <c r="BV4013" s="6"/>
      <c r="BW4013" s="6"/>
      <c r="CJ4013" s="415"/>
      <c r="CK4013" s="415"/>
      <c r="CO4013" s="168"/>
    </row>
    <row r="4014" spans="32:93" s="162" customFormat="1" x14ac:dyDescent="0.25">
      <c r="AF4014" s="169"/>
      <c r="AG4014" s="169"/>
      <c r="AH4014" s="169"/>
      <c r="AI4014" s="169"/>
      <c r="AJ4014" s="169"/>
      <c r="AK4014" s="170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6"/>
      <c r="BA4014" s="6"/>
      <c r="BB4014" s="166"/>
      <c r="BC4014" s="166"/>
      <c r="BD4014" s="166"/>
      <c r="BE4014" s="6"/>
      <c r="BF4014" s="6"/>
      <c r="BG4014" s="6"/>
      <c r="BH4014" s="6"/>
      <c r="BI4014" s="6"/>
      <c r="BJ4014" s="166"/>
      <c r="BK4014" s="166"/>
      <c r="BL4014" s="166"/>
      <c r="BM4014" s="6"/>
      <c r="BN4014" s="6"/>
      <c r="BO4014" s="6"/>
      <c r="BP4014" s="6"/>
      <c r="BQ4014" s="6"/>
      <c r="BR4014" s="6"/>
      <c r="BS4014" s="6"/>
      <c r="BT4014" s="6"/>
      <c r="BU4014" s="6"/>
      <c r="BV4014" s="6"/>
      <c r="BW4014" s="6"/>
      <c r="CJ4014" s="415"/>
      <c r="CK4014" s="415"/>
      <c r="CO4014" s="168"/>
    </row>
    <row r="4015" spans="32:93" s="162" customFormat="1" x14ac:dyDescent="0.25">
      <c r="AF4015" s="169"/>
      <c r="AG4015" s="169"/>
      <c r="AH4015" s="169"/>
      <c r="AI4015" s="169"/>
      <c r="AJ4015" s="169"/>
      <c r="AK4015" s="170"/>
      <c r="AP4015" s="6"/>
      <c r="AQ4015" s="6"/>
      <c r="AR4015" s="6"/>
      <c r="AS4015" s="6"/>
      <c r="AT4015" s="6"/>
      <c r="AU4015" s="6"/>
      <c r="AV4015" s="6"/>
      <c r="AW4015" s="6"/>
      <c r="AX4015" s="6"/>
      <c r="AY4015" s="6"/>
      <c r="AZ4015" s="6"/>
      <c r="BA4015" s="6"/>
      <c r="BB4015" s="166"/>
      <c r="BC4015" s="166"/>
      <c r="BD4015" s="166"/>
      <c r="BE4015" s="6"/>
      <c r="BF4015" s="6"/>
      <c r="BG4015" s="6"/>
      <c r="BH4015" s="6"/>
      <c r="BI4015" s="6"/>
      <c r="BJ4015" s="166"/>
      <c r="BK4015" s="166"/>
      <c r="BL4015" s="166"/>
      <c r="BM4015" s="6"/>
      <c r="BN4015" s="6"/>
      <c r="BO4015" s="6"/>
      <c r="BP4015" s="6"/>
      <c r="BQ4015" s="6"/>
      <c r="BR4015" s="6"/>
      <c r="BS4015" s="6"/>
      <c r="BT4015" s="6"/>
      <c r="BU4015" s="6"/>
      <c r="BV4015" s="6"/>
      <c r="BW4015" s="6"/>
      <c r="CJ4015" s="415"/>
      <c r="CK4015" s="415"/>
      <c r="CO4015" s="168"/>
    </row>
    <row r="4016" spans="32:93" s="162" customFormat="1" x14ac:dyDescent="0.25">
      <c r="AF4016" s="169"/>
      <c r="AG4016" s="169"/>
      <c r="AH4016" s="169"/>
      <c r="AI4016" s="169"/>
      <c r="AJ4016" s="169"/>
      <c r="AK4016" s="170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6"/>
      <c r="BA4016" s="6"/>
      <c r="BB4016" s="166"/>
      <c r="BC4016" s="166"/>
      <c r="BD4016" s="166"/>
      <c r="BE4016" s="6"/>
      <c r="BF4016" s="6"/>
      <c r="BG4016" s="6"/>
      <c r="BH4016" s="6"/>
      <c r="BI4016" s="6"/>
      <c r="BJ4016" s="166"/>
      <c r="BK4016" s="166"/>
      <c r="BL4016" s="166"/>
      <c r="BM4016" s="6"/>
      <c r="BN4016" s="6"/>
      <c r="BO4016" s="6"/>
      <c r="BP4016" s="6"/>
      <c r="BQ4016" s="6"/>
      <c r="BR4016" s="6"/>
      <c r="BS4016" s="6"/>
      <c r="BT4016" s="6"/>
      <c r="BU4016" s="6"/>
      <c r="BV4016" s="6"/>
      <c r="BW4016" s="6"/>
      <c r="CJ4016" s="415"/>
      <c r="CK4016" s="415"/>
      <c r="CO4016" s="168"/>
    </row>
    <row r="4017" spans="32:93" s="162" customFormat="1" x14ac:dyDescent="0.25">
      <c r="AF4017" s="169"/>
      <c r="AG4017" s="169"/>
      <c r="AH4017" s="169"/>
      <c r="AI4017" s="169"/>
      <c r="AJ4017" s="169"/>
      <c r="AK4017" s="170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AZ4017" s="6"/>
      <c r="BA4017" s="6"/>
      <c r="BB4017" s="166"/>
      <c r="BC4017" s="166"/>
      <c r="BD4017" s="166"/>
      <c r="BE4017" s="6"/>
      <c r="BF4017" s="6"/>
      <c r="BG4017" s="6"/>
      <c r="BH4017" s="6"/>
      <c r="BI4017" s="6"/>
      <c r="BJ4017" s="166"/>
      <c r="BK4017" s="166"/>
      <c r="BL4017" s="166"/>
      <c r="BM4017" s="6"/>
      <c r="BN4017" s="6"/>
      <c r="BO4017" s="6"/>
      <c r="BP4017" s="6"/>
      <c r="BQ4017" s="6"/>
      <c r="BR4017" s="6"/>
      <c r="BS4017" s="6"/>
      <c r="BT4017" s="6"/>
      <c r="BU4017" s="6"/>
      <c r="BV4017" s="6"/>
      <c r="BW4017" s="6"/>
      <c r="CJ4017" s="415"/>
      <c r="CK4017" s="415"/>
      <c r="CO4017" s="168"/>
    </row>
    <row r="4018" spans="32:93" s="162" customFormat="1" x14ac:dyDescent="0.25">
      <c r="AF4018" s="169"/>
      <c r="AG4018" s="169"/>
      <c r="AH4018" s="169"/>
      <c r="AI4018" s="169"/>
      <c r="AJ4018" s="169"/>
      <c r="AK4018" s="170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AZ4018" s="6"/>
      <c r="BA4018" s="6"/>
      <c r="BB4018" s="166"/>
      <c r="BC4018" s="166"/>
      <c r="BD4018" s="166"/>
      <c r="BE4018" s="6"/>
      <c r="BF4018" s="6"/>
      <c r="BG4018" s="6"/>
      <c r="BH4018" s="6"/>
      <c r="BI4018" s="6"/>
      <c r="BJ4018" s="166"/>
      <c r="BK4018" s="166"/>
      <c r="BL4018" s="166"/>
      <c r="BM4018" s="6"/>
      <c r="BN4018" s="6"/>
      <c r="BO4018" s="6"/>
      <c r="BP4018" s="6"/>
      <c r="BQ4018" s="6"/>
      <c r="BR4018" s="6"/>
      <c r="BS4018" s="6"/>
      <c r="BT4018" s="6"/>
      <c r="BU4018" s="6"/>
      <c r="BV4018" s="6"/>
      <c r="BW4018" s="6"/>
      <c r="CJ4018" s="415"/>
      <c r="CK4018" s="415"/>
      <c r="CO4018" s="168"/>
    </row>
    <row r="4019" spans="32:93" s="162" customFormat="1" x14ac:dyDescent="0.25">
      <c r="AF4019" s="169"/>
      <c r="AG4019" s="169"/>
      <c r="AH4019" s="169"/>
      <c r="AI4019" s="169"/>
      <c r="AJ4019" s="169"/>
      <c r="AK4019" s="170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AZ4019" s="6"/>
      <c r="BA4019" s="6"/>
      <c r="BB4019" s="166"/>
      <c r="BC4019" s="166"/>
      <c r="BD4019" s="166"/>
      <c r="BE4019" s="6"/>
      <c r="BF4019" s="6"/>
      <c r="BG4019" s="6"/>
      <c r="BH4019" s="6"/>
      <c r="BI4019" s="6"/>
      <c r="BJ4019" s="166"/>
      <c r="BK4019" s="166"/>
      <c r="BL4019" s="166"/>
      <c r="BM4019" s="6"/>
      <c r="BN4019" s="6"/>
      <c r="BO4019" s="6"/>
      <c r="BP4019" s="6"/>
      <c r="BQ4019" s="6"/>
      <c r="BR4019" s="6"/>
      <c r="BS4019" s="6"/>
      <c r="BT4019" s="6"/>
      <c r="BU4019" s="6"/>
      <c r="BV4019" s="6"/>
      <c r="BW4019" s="6"/>
      <c r="CJ4019" s="415"/>
      <c r="CK4019" s="415"/>
      <c r="CO4019" s="168"/>
    </row>
    <row r="4020" spans="32:93" s="162" customFormat="1" x14ac:dyDescent="0.25">
      <c r="AF4020" s="169"/>
      <c r="AG4020" s="169"/>
      <c r="AH4020" s="169"/>
      <c r="AI4020" s="169"/>
      <c r="AJ4020" s="169"/>
      <c r="AK4020" s="170"/>
      <c r="AP4020" s="6"/>
      <c r="AQ4020" s="6"/>
      <c r="AR4020" s="6"/>
      <c r="AS4020" s="6"/>
      <c r="AT4020" s="6"/>
      <c r="AU4020" s="6"/>
      <c r="AV4020" s="6"/>
      <c r="AW4020" s="6"/>
      <c r="AX4020" s="6"/>
      <c r="AY4020" s="6"/>
      <c r="AZ4020" s="6"/>
      <c r="BA4020" s="6"/>
      <c r="BB4020" s="166"/>
      <c r="BC4020" s="166"/>
      <c r="BD4020" s="166"/>
      <c r="BE4020" s="6"/>
      <c r="BF4020" s="6"/>
      <c r="BG4020" s="6"/>
      <c r="BH4020" s="6"/>
      <c r="BI4020" s="6"/>
      <c r="BJ4020" s="166"/>
      <c r="BK4020" s="166"/>
      <c r="BL4020" s="166"/>
      <c r="BM4020" s="6"/>
      <c r="BN4020" s="6"/>
      <c r="BO4020" s="6"/>
      <c r="BP4020" s="6"/>
      <c r="BQ4020" s="6"/>
      <c r="BR4020" s="6"/>
      <c r="BS4020" s="6"/>
      <c r="BT4020" s="6"/>
      <c r="BU4020" s="6"/>
      <c r="BV4020" s="6"/>
      <c r="BW4020" s="6"/>
      <c r="CJ4020" s="415"/>
      <c r="CK4020" s="415"/>
      <c r="CO4020" s="168"/>
    </row>
    <row r="4021" spans="32:93" s="162" customFormat="1" x14ac:dyDescent="0.25">
      <c r="AF4021" s="169"/>
      <c r="AG4021" s="169"/>
      <c r="AH4021" s="169"/>
      <c r="AI4021" s="169"/>
      <c r="AJ4021" s="169"/>
      <c r="AK4021" s="170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AZ4021" s="6"/>
      <c r="BA4021" s="6"/>
      <c r="BB4021" s="166"/>
      <c r="BC4021" s="166"/>
      <c r="BD4021" s="166"/>
      <c r="BE4021" s="6"/>
      <c r="BF4021" s="6"/>
      <c r="BG4021" s="6"/>
      <c r="BH4021" s="6"/>
      <c r="BI4021" s="6"/>
      <c r="BJ4021" s="166"/>
      <c r="BK4021" s="166"/>
      <c r="BL4021" s="166"/>
      <c r="BM4021" s="6"/>
      <c r="BN4021" s="6"/>
      <c r="BO4021" s="6"/>
      <c r="BP4021" s="6"/>
      <c r="BQ4021" s="6"/>
      <c r="BR4021" s="6"/>
      <c r="BS4021" s="6"/>
      <c r="BT4021" s="6"/>
      <c r="BU4021" s="6"/>
      <c r="BV4021" s="6"/>
      <c r="BW4021" s="6"/>
      <c r="CJ4021" s="415"/>
      <c r="CK4021" s="415"/>
      <c r="CO4021" s="168"/>
    </row>
    <row r="4022" spans="32:93" s="162" customFormat="1" x14ac:dyDescent="0.25">
      <c r="AF4022" s="169"/>
      <c r="AG4022" s="169"/>
      <c r="AH4022" s="169"/>
      <c r="AI4022" s="169"/>
      <c r="AJ4022" s="169"/>
      <c r="AK4022" s="170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AZ4022" s="6"/>
      <c r="BA4022" s="6"/>
      <c r="BB4022" s="166"/>
      <c r="BC4022" s="166"/>
      <c r="BD4022" s="166"/>
      <c r="BE4022" s="6"/>
      <c r="BF4022" s="6"/>
      <c r="BG4022" s="6"/>
      <c r="BH4022" s="6"/>
      <c r="BI4022" s="6"/>
      <c r="BJ4022" s="166"/>
      <c r="BK4022" s="166"/>
      <c r="BL4022" s="166"/>
      <c r="BM4022" s="6"/>
      <c r="BN4022" s="6"/>
      <c r="BO4022" s="6"/>
      <c r="BP4022" s="6"/>
      <c r="BQ4022" s="6"/>
      <c r="BR4022" s="6"/>
      <c r="BS4022" s="6"/>
      <c r="BT4022" s="6"/>
      <c r="BU4022" s="6"/>
      <c r="BV4022" s="6"/>
      <c r="BW4022" s="6"/>
      <c r="CJ4022" s="415"/>
      <c r="CK4022" s="415"/>
      <c r="CO4022" s="168"/>
    </row>
    <row r="4023" spans="32:93" s="162" customFormat="1" x14ac:dyDescent="0.25">
      <c r="AF4023" s="169"/>
      <c r="AG4023" s="169"/>
      <c r="AH4023" s="169"/>
      <c r="AI4023" s="169"/>
      <c r="AJ4023" s="169"/>
      <c r="AK4023" s="170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6"/>
      <c r="BA4023" s="6"/>
      <c r="BB4023" s="166"/>
      <c r="BC4023" s="166"/>
      <c r="BD4023" s="166"/>
      <c r="BE4023" s="6"/>
      <c r="BF4023" s="6"/>
      <c r="BG4023" s="6"/>
      <c r="BH4023" s="6"/>
      <c r="BI4023" s="6"/>
      <c r="BJ4023" s="166"/>
      <c r="BK4023" s="166"/>
      <c r="BL4023" s="166"/>
      <c r="BM4023" s="6"/>
      <c r="BN4023" s="6"/>
      <c r="BO4023" s="6"/>
      <c r="BP4023" s="6"/>
      <c r="BQ4023" s="6"/>
      <c r="BR4023" s="6"/>
      <c r="BS4023" s="6"/>
      <c r="BT4023" s="6"/>
      <c r="BU4023" s="6"/>
      <c r="BV4023" s="6"/>
      <c r="BW4023" s="6"/>
      <c r="CJ4023" s="415"/>
      <c r="CK4023" s="415"/>
      <c r="CO4023" s="168"/>
    </row>
    <row r="4024" spans="32:93" s="162" customFormat="1" x14ac:dyDescent="0.25">
      <c r="AF4024" s="169"/>
      <c r="AG4024" s="169"/>
      <c r="AH4024" s="169"/>
      <c r="AI4024" s="169"/>
      <c r="AJ4024" s="169"/>
      <c r="AK4024" s="170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6"/>
      <c r="BA4024" s="6"/>
      <c r="BB4024" s="166"/>
      <c r="BC4024" s="166"/>
      <c r="BD4024" s="166"/>
      <c r="BE4024" s="6"/>
      <c r="BF4024" s="6"/>
      <c r="BG4024" s="6"/>
      <c r="BH4024" s="6"/>
      <c r="BI4024" s="6"/>
      <c r="BJ4024" s="166"/>
      <c r="BK4024" s="166"/>
      <c r="BL4024" s="166"/>
      <c r="BM4024" s="6"/>
      <c r="BN4024" s="6"/>
      <c r="BO4024" s="6"/>
      <c r="BP4024" s="6"/>
      <c r="BQ4024" s="6"/>
      <c r="BR4024" s="6"/>
      <c r="BS4024" s="6"/>
      <c r="BT4024" s="6"/>
      <c r="BU4024" s="6"/>
      <c r="BV4024" s="6"/>
      <c r="BW4024" s="6"/>
      <c r="CJ4024" s="415"/>
      <c r="CK4024" s="415"/>
      <c r="CO4024" s="168"/>
    </row>
    <row r="4025" spans="32:93" s="162" customFormat="1" x14ac:dyDescent="0.25">
      <c r="AF4025" s="169"/>
      <c r="AG4025" s="169"/>
      <c r="AH4025" s="169"/>
      <c r="AI4025" s="169"/>
      <c r="AJ4025" s="169"/>
      <c r="AK4025" s="170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6"/>
      <c r="BA4025" s="6"/>
      <c r="BB4025" s="166"/>
      <c r="BC4025" s="166"/>
      <c r="BD4025" s="166"/>
      <c r="BE4025" s="6"/>
      <c r="BF4025" s="6"/>
      <c r="BG4025" s="6"/>
      <c r="BH4025" s="6"/>
      <c r="BI4025" s="6"/>
      <c r="BJ4025" s="166"/>
      <c r="BK4025" s="166"/>
      <c r="BL4025" s="166"/>
      <c r="BM4025" s="6"/>
      <c r="BN4025" s="6"/>
      <c r="BO4025" s="6"/>
      <c r="BP4025" s="6"/>
      <c r="BQ4025" s="6"/>
      <c r="BR4025" s="6"/>
      <c r="BS4025" s="6"/>
      <c r="BT4025" s="6"/>
      <c r="BU4025" s="6"/>
      <c r="BV4025" s="6"/>
      <c r="BW4025" s="6"/>
      <c r="CJ4025" s="415"/>
      <c r="CK4025" s="415"/>
      <c r="CO4025" s="168"/>
    </row>
    <row r="4026" spans="32:93" s="162" customFormat="1" x14ac:dyDescent="0.25">
      <c r="AF4026" s="169"/>
      <c r="AG4026" s="169"/>
      <c r="AH4026" s="169"/>
      <c r="AI4026" s="169"/>
      <c r="AJ4026" s="169"/>
      <c r="AK4026" s="170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AZ4026" s="6"/>
      <c r="BA4026" s="6"/>
      <c r="BB4026" s="166"/>
      <c r="BC4026" s="166"/>
      <c r="BD4026" s="166"/>
      <c r="BE4026" s="6"/>
      <c r="BF4026" s="6"/>
      <c r="BG4026" s="6"/>
      <c r="BH4026" s="6"/>
      <c r="BI4026" s="6"/>
      <c r="BJ4026" s="166"/>
      <c r="BK4026" s="166"/>
      <c r="BL4026" s="166"/>
      <c r="BM4026" s="6"/>
      <c r="BN4026" s="6"/>
      <c r="BO4026" s="6"/>
      <c r="BP4026" s="6"/>
      <c r="BQ4026" s="6"/>
      <c r="BR4026" s="6"/>
      <c r="BS4026" s="6"/>
      <c r="BT4026" s="6"/>
      <c r="BU4026" s="6"/>
      <c r="BV4026" s="6"/>
      <c r="BW4026" s="6"/>
      <c r="CJ4026" s="415"/>
      <c r="CK4026" s="415"/>
      <c r="CO4026" s="168"/>
    </row>
    <row r="4027" spans="32:93" s="162" customFormat="1" x14ac:dyDescent="0.25">
      <c r="AF4027" s="169"/>
      <c r="AG4027" s="169"/>
      <c r="AH4027" s="169"/>
      <c r="AI4027" s="169"/>
      <c r="AJ4027" s="169"/>
      <c r="AK4027" s="170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6"/>
      <c r="BA4027" s="6"/>
      <c r="BB4027" s="166"/>
      <c r="BC4027" s="166"/>
      <c r="BD4027" s="166"/>
      <c r="BE4027" s="6"/>
      <c r="BF4027" s="6"/>
      <c r="BG4027" s="6"/>
      <c r="BH4027" s="6"/>
      <c r="BI4027" s="6"/>
      <c r="BJ4027" s="166"/>
      <c r="BK4027" s="166"/>
      <c r="BL4027" s="166"/>
      <c r="BM4027" s="6"/>
      <c r="BN4027" s="6"/>
      <c r="BO4027" s="6"/>
      <c r="BP4027" s="6"/>
      <c r="BQ4027" s="6"/>
      <c r="BR4027" s="6"/>
      <c r="BS4027" s="6"/>
      <c r="BT4027" s="6"/>
      <c r="BU4027" s="6"/>
      <c r="BV4027" s="6"/>
      <c r="BW4027" s="6"/>
      <c r="CJ4027" s="415"/>
      <c r="CK4027" s="415"/>
      <c r="CO4027" s="168"/>
    </row>
    <row r="4028" spans="32:93" s="162" customFormat="1" x14ac:dyDescent="0.25">
      <c r="AF4028" s="169"/>
      <c r="AG4028" s="169"/>
      <c r="AH4028" s="169"/>
      <c r="AI4028" s="169"/>
      <c r="AJ4028" s="169"/>
      <c r="AK4028" s="170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AZ4028" s="6"/>
      <c r="BA4028" s="6"/>
      <c r="BB4028" s="166"/>
      <c r="BC4028" s="166"/>
      <c r="BD4028" s="166"/>
      <c r="BE4028" s="6"/>
      <c r="BF4028" s="6"/>
      <c r="BG4028" s="6"/>
      <c r="BH4028" s="6"/>
      <c r="BI4028" s="6"/>
      <c r="BJ4028" s="166"/>
      <c r="BK4028" s="166"/>
      <c r="BL4028" s="166"/>
      <c r="BM4028" s="6"/>
      <c r="BN4028" s="6"/>
      <c r="BO4028" s="6"/>
      <c r="BP4028" s="6"/>
      <c r="BQ4028" s="6"/>
      <c r="BR4028" s="6"/>
      <c r="BS4028" s="6"/>
      <c r="BT4028" s="6"/>
      <c r="BU4028" s="6"/>
      <c r="BV4028" s="6"/>
      <c r="BW4028" s="6"/>
      <c r="CJ4028" s="415"/>
      <c r="CK4028" s="415"/>
      <c r="CO4028" s="168"/>
    </row>
    <row r="4029" spans="32:93" s="162" customFormat="1" x14ac:dyDescent="0.25">
      <c r="AF4029" s="169"/>
      <c r="AG4029" s="169"/>
      <c r="AH4029" s="169"/>
      <c r="AI4029" s="169"/>
      <c r="AJ4029" s="169"/>
      <c r="AK4029" s="170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6"/>
      <c r="BA4029" s="6"/>
      <c r="BB4029" s="166"/>
      <c r="BC4029" s="166"/>
      <c r="BD4029" s="166"/>
      <c r="BE4029" s="6"/>
      <c r="BF4029" s="6"/>
      <c r="BG4029" s="6"/>
      <c r="BH4029" s="6"/>
      <c r="BI4029" s="6"/>
      <c r="BJ4029" s="166"/>
      <c r="BK4029" s="166"/>
      <c r="BL4029" s="166"/>
      <c r="BM4029" s="6"/>
      <c r="BN4029" s="6"/>
      <c r="BO4029" s="6"/>
      <c r="BP4029" s="6"/>
      <c r="BQ4029" s="6"/>
      <c r="BR4029" s="6"/>
      <c r="BS4029" s="6"/>
      <c r="BT4029" s="6"/>
      <c r="BU4029" s="6"/>
      <c r="BV4029" s="6"/>
      <c r="BW4029" s="6"/>
      <c r="CJ4029" s="415"/>
      <c r="CK4029" s="415"/>
      <c r="CO4029" s="168"/>
    </row>
    <row r="4030" spans="32:93" s="162" customFormat="1" x14ac:dyDescent="0.25">
      <c r="AF4030" s="169"/>
      <c r="AG4030" s="169"/>
      <c r="AH4030" s="169"/>
      <c r="AI4030" s="169"/>
      <c r="AJ4030" s="169"/>
      <c r="AK4030" s="170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AZ4030" s="6"/>
      <c r="BA4030" s="6"/>
      <c r="BB4030" s="166"/>
      <c r="BC4030" s="166"/>
      <c r="BD4030" s="166"/>
      <c r="BE4030" s="6"/>
      <c r="BF4030" s="6"/>
      <c r="BG4030" s="6"/>
      <c r="BH4030" s="6"/>
      <c r="BI4030" s="6"/>
      <c r="BJ4030" s="166"/>
      <c r="BK4030" s="166"/>
      <c r="BL4030" s="166"/>
      <c r="BM4030" s="6"/>
      <c r="BN4030" s="6"/>
      <c r="BO4030" s="6"/>
      <c r="BP4030" s="6"/>
      <c r="BQ4030" s="6"/>
      <c r="BR4030" s="6"/>
      <c r="BS4030" s="6"/>
      <c r="BT4030" s="6"/>
      <c r="BU4030" s="6"/>
      <c r="BV4030" s="6"/>
      <c r="BW4030" s="6"/>
      <c r="CJ4030" s="415"/>
      <c r="CK4030" s="415"/>
      <c r="CO4030" s="168"/>
    </row>
    <row r="4031" spans="32:93" s="162" customFormat="1" x14ac:dyDescent="0.25">
      <c r="AF4031" s="169"/>
      <c r="AG4031" s="169"/>
      <c r="AH4031" s="169"/>
      <c r="AI4031" s="169"/>
      <c r="AJ4031" s="169"/>
      <c r="AK4031" s="170"/>
      <c r="AP4031" s="6"/>
      <c r="AQ4031" s="6"/>
      <c r="AR4031" s="6"/>
      <c r="AS4031" s="6"/>
      <c r="AT4031" s="6"/>
      <c r="AU4031" s="6"/>
      <c r="AV4031" s="6"/>
      <c r="AW4031" s="6"/>
      <c r="AX4031" s="6"/>
      <c r="AY4031" s="6"/>
      <c r="AZ4031" s="6"/>
      <c r="BA4031" s="6"/>
      <c r="BB4031" s="166"/>
      <c r="BC4031" s="166"/>
      <c r="BD4031" s="166"/>
      <c r="BE4031" s="6"/>
      <c r="BF4031" s="6"/>
      <c r="BG4031" s="6"/>
      <c r="BH4031" s="6"/>
      <c r="BI4031" s="6"/>
      <c r="BJ4031" s="166"/>
      <c r="BK4031" s="166"/>
      <c r="BL4031" s="166"/>
      <c r="BM4031" s="6"/>
      <c r="BN4031" s="6"/>
      <c r="BO4031" s="6"/>
      <c r="BP4031" s="6"/>
      <c r="BQ4031" s="6"/>
      <c r="BR4031" s="6"/>
      <c r="BS4031" s="6"/>
      <c r="BT4031" s="6"/>
      <c r="BU4031" s="6"/>
      <c r="BV4031" s="6"/>
      <c r="BW4031" s="6"/>
      <c r="CJ4031" s="415"/>
      <c r="CK4031" s="415"/>
      <c r="CO4031" s="168"/>
    </row>
    <row r="4032" spans="32:93" s="162" customFormat="1" x14ac:dyDescent="0.25">
      <c r="AF4032" s="169"/>
      <c r="AG4032" s="169"/>
      <c r="AH4032" s="169"/>
      <c r="AI4032" s="169"/>
      <c r="AJ4032" s="169"/>
      <c r="AK4032" s="170"/>
      <c r="AP4032" s="6"/>
      <c r="AQ4032" s="6"/>
      <c r="AR4032" s="6"/>
      <c r="AS4032" s="6"/>
      <c r="AT4032" s="6"/>
      <c r="AU4032" s="6"/>
      <c r="AV4032" s="6"/>
      <c r="AW4032" s="6"/>
      <c r="AX4032" s="6"/>
      <c r="AY4032" s="6"/>
      <c r="AZ4032" s="6"/>
      <c r="BA4032" s="6"/>
      <c r="BB4032" s="166"/>
      <c r="BC4032" s="166"/>
      <c r="BD4032" s="166"/>
      <c r="BE4032" s="6"/>
      <c r="BF4032" s="6"/>
      <c r="BG4032" s="6"/>
      <c r="BH4032" s="6"/>
      <c r="BI4032" s="6"/>
      <c r="BJ4032" s="166"/>
      <c r="BK4032" s="166"/>
      <c r="BL4032" s="166"/>
      <c r="BM4032" s="6"/>
      <c r="BN4032" s="6"/>
      <c r="BO4032" s="6"/>
      <c r="BP4032" s="6"/>
      <c r="BQ4032" s="6"/>
      <c r="BR4032" s="6"/>
      <c r="BS4032" s="6"/>
      <c r="BT4032" s="6"/>
      <c r="BU4032" s="6"/>
      <c r="BV4032" s="6"/>
      <c r="BW4032" s="6"/>
      <c r="CJ4032" s="415"/>
      <c r="CK4032" s="415"/>
      <c r="CO4032" s="168"/>
    </row>
    <row r="4033" spans="32:93" s="162" customFormat="1" x14ac:dyDescent="0.25">
      <c r="AF4033" s="169"/>
      <c r="AG4033" s="169"/>
      <c r="AH4033" s="169"/>
      <c r="AI4033" s="169"/>
      <c r="AJ4033" s="169"/>
      <c r="AK4033" s="170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AZ4033" s="6"/>
      <c r="BA4033" s="6"/>
      <c r="BB4033" s="166"/>
      <c r="BC4033" s="166"/>
      <c r="BD4033" s="166"/>
      <c r="BE4033" s="6"/>
      <c r="BF4033" s="6"/>
      <c r="BG4033" s="6"/>
      <c r="BH4033" s="6"/>
      <c r="BI4033" s="6"/>
      <c r="BJ4033" s="166"/>
      <c r="BK4033" s="166"/>
      <c r="BL4033" s="166"/>
      <c r="BM4033" s="6"/>
      <c r="BN4033" s="6"/>
      <c r="BO4033" s="6"/>
      <c r="BP4033" s="6"/>
      <c r="BQ4033" s="6"/>
      <c r="BR4033" s="6"/>
      <c r="BS4033" s="6"/>
      <c r="BT4033" s="6"/>
      <c r="BU4033" s="6"/>
      <c r="BV4033" s="6"/>
      <c r="BW4033" s="6"/>
      <c r="CJ4033" s="415"/>
      <c r="CK4033" s="415"/>
      <c r="CO4033" s="168"/>
    </row>
    <row r="4034" spans="32:93" s="162" customFormat="1" x14ac:dyDescent="0.25">
      <c r="AF4034" s="169"/>
      <c r="AG4034" s="169"/>
      <c r="AH4034" s="169"/>
      <c r="AI4034" s="169"/>
      <c r="AJ4034" s="169"/>
      <c r="AK4034" s="170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AZ4034" s="6"/>
      <c r="BA4034" s="6"/>
      <c r="BB4034" s="166"/>
      <c r="BC4034" s="166"/>
      <c r="BD4034" s="166"/>
      <c r="BE4034" s="6"/>
      <c r="BF4034" s="6"/>
      <c r="BG4034" s="6"/>
      <c r="BH4034" s="6"/>
      <c r="BI4034" s="6"/>
      <c r="BJ4034" s="166"/>
      <c r="BK4034" s="166"/>
      <c r="BL4034" s="166"/>
      <c r="BM4034" s="6"/>
      <c r="BN4034" s="6"/>
      <c r="BO4034" s="6"/>
      <c r="BP4034" s="6"/>
      <c r="BQ4034" s="6"/>
      <c r="BR4034" s="6"/>
      <c r="BS4034" s="6"/>
      <c r="BT4034" s="6"/>
      <c r="BU4034" s="6"/>
      <c r="BV4034" s="6"/>
      <c r="BW4034" s="6"/>
      <c r="CJ4034" s="415"/>
      <c r="CK4034" s="415"/>
      <c r="CO4034" s="168"/>
    </row>
    <row r="4035" spans="32:93" s="162" customFormat="1" x14ac:dyDescent="0.25">
      <c r="AF4035" s="169"/>
      <c r="AG4035" s="169"/>
      <c r="AH4035" s="169"/>
      <c r="AI4035" s="169"/>
      <c r="AJ4035" s="169"/>
      <c r="AK4035" s="170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AZ4035" s="6"/>
      <c r="BA4035" s="6"/>
      <c r="BB4035" s="166"/>
      <c r="BC4035" s="166"/>
      <c r="BD4035" s="166"/>
      <c r="BE4035" s="6"/>
      <c r="BF4035" s="6"/>
      <c r="BG4035" s="6"/>
      <c r="BH4035" s="6"/>
      <c r="BI4035" s="6"/>
      <c r="BJ4035" s="166"/>
      <c r="BK4035" s="166"/>
      <c r="BL4035" s="166"/>
      <c r="BM4035" s="6"/>
      <c r="BN4035" s="6"/>
      <c r="BO4035" s="6"/>
      <c r="BP4035" s="6"/>
      <c r="BQ4035" s="6"/>
      <c r="BR4035" s="6"/>
      <c r="BS4035" s="6"/>
      <c r="BT4035" s="6"/>
      <c r="BU4035" s="6"/>
      <c r="BV4035" s="6"/>
      <c r="BW4035" s="6"/>
      <c r="CJ4035" s="415"/>
      <c r="CK4035" s="415"/>
      <c r="CO4035" s="168"/>
    </row>
    <row r="4036" spans="32:93" s="162" customFormat="1" x14ac:dyDescent="0.25">
      <c r="AF4036" s="169"/>
      <c r="AG4036" s="169"/>
      <c r="AH4036" s="169"/>
      <c r="AI4036" s="169"/>
      <c r="AJ4036" s="169"/>
      <c r="AK4036" s="170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AZ4036" s="6"/>
      <c r="BA4036" s="6"/>
      <c r="BB4036" s="166"/>
      <c r="BC4036" s="166"/>
      <c r="BD4036" s="166"/>
      <c r="BE4036" s="6"/>
      <c r="BF4036" s="6"/>
      <c r="BG4036" s="6"/>
      <c r="BH4036" s="6"/>
      <c r="BI4036" s="6"/>
      <c r="BJ4036" s="166"/>
      <c r="BK4036" s="166"/>
      <c r="BL4036" s="166"/>
      <c r="BM4036" s="6"/>
      <c r="BN4036" s="6"/>
      <c r="BO4036" s="6"/>
      <c r="BP4036" s="6"/>
      <c r="BQ4036" s="6"/>
      <c r="BR4036" s="6"/>
      <c r="BS4036" s="6"/>
      <c r="BT4036" s="6"/>
      <c r="BU4036" s="6"/>
      <c r="BV4036" s="6"/>
      <c r="BW4036" s="6"/>
      <c r="CJ4036" s="415"/>
      <c r="CK4036" s="415"/>
      <c r="CO4036" s="168"/>
    </row>
    <row r="4037" spans="32:93" s="162" customFormat="1" x14ac:dyDescent="0.25">
      <c r="AF4037" s="169"/>
      <c r="AG4037" s="169"/>
      <c r="AH4037" s="169"/>
      <c r="AI4037" s="169"/>
      <c r="AJ4037" s="169"/>
      <c r="AK4037" s="170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AZ4037" s="6"/>
      <c r="BA4037" s="6"/>
      <c r="BB4037" s="166"/>
      <c r="BC4037" s="166"/>
      <c r="BD4037" s="166"/>
      <c r="BE4037" s="6"/>
      <c r="BF4037" s="6"/>
      <c r="BG4037" s="6"/>
      <c r="BH4037" s="6"/>
      <c r="BI4037" s="6"/>
      <c r="BJ4037" s="166"/>
      <c r="BK4037" s="166"/>
      <c r="BL4037" s="166"/>
      <c r="BM4037" s="6"/>
      <c r="BN4037" s="6"/>
      <c r="BO4037" s="6"/>
      <c r="BP4037" s="6"/>
      <c r="BQ4037" s="6"/>
      <c r="BR4037" s="6"/>
      <c r="BS4037" s="6"/>
      <c r="BT4037" s="6"/>
      <c r="BU4037" s="6"/>
      <c r="BV4037" s="6"/>
      <c r="BW4037" s="6"/>
      <c r="CJ4037" s="415"/>
      <c r="CK4037" s="415"/>
      <c r="CO4037" s="168"/>
    </row>
    <row r="4038" spans="32:93" s="162" customFormat="1" x14ac:dyDescent="0.25">
      <c r="AF4038" s="169"/>
      <c r="AG4038" s="169"/>
      <c r="AH4038" s="169"/>
      <c r="AI4038" s="169"/>
      <c r="AJ4038" s="169"/>
      <c r="AK4038" s="170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AZ4038" s="6"/>
      <c r="BA4038" s="6"/>
      <c r="BB4038" s="166"/>
      <c r="BC4038" s="166"/>
      <c r="BD4038" s="166"/>
      <c r="BE4038" s="6"/>
      <c r="BF4038" s="6"/>
      <c r="BG4038" s="6"/>
      <c r="BH4038" s="6"/>
      <c r="BI4038" s="6"/>
      <c r="BJ4038" s="166"/>
      <c r="BK4038" s="166"/>
      <c r="BL4038" s="166"/>
      <c r="BM4038" s="6"/>
      <c r="BN4038" s="6"/>
      <c r="BO4038" s="6"/>
      <c r="BP4038" s="6"/>
      <c r="BQ4038" s="6"/>
      <c r="BR4038" s="6"/>
      <c r="BS4038" s="6"/>
      <c r="BT4038" s="6"/>
      <c r="BU4038" s="6"/>
      <c r="BV4038" s="6"/>
      <c r="BW4038" s="6"/>
      <c r="CJ4038" s="415"/>
      <c r="CK4038" s="415"/>
      <c r="CO4038" s="168"/>
    </row>
    <row r="4039" spans="32:93" s="162" customFormat="1" x14ac:dyDescent="0.25">
      <c r="AF4039" s="169"/>
      <c r="AG4039" s="169"/>
      <c r="AH4039" s="169"/>
      <c r="AI4039" s="169"/>
      <c r="AJ4039" s="169"/>
      <c r="AK4039" s="170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AZ4039" s="6"/>
      <c r="BA4039" s="6"/>
      <c r="BB4039" s="166"/>
      <c r="BC4039" s="166"/>
      <c r="BD4039" s="166"/>
      <c r="BE4039" s="6"/>
      <c r="BF4039" s="6"/>
      <c r="BG4039" s="6"/>
      <c r="BH4039" s="6"/>
      <c r="BI4039" s="6"/>
      <c r="BJ4039" s="166"/>
      <c r="BK4039" s="166"/>
      <c r="BL4039" s="166"/>
      <c r="BM4039" s="6"/>
      <c r="BN4039" s="6"/>
      <c r="BO4039" s="6"/>
      <c r="BP4039" s="6"/>
      <c r="BQ4039" s="6"/>
      <c r="BR4039" s="6"/>
      <c r="BS4039" s="6"/>
      <c r="BT4039" s="6"/>
      <c r="BU4039" s="6"/>
      <c r="BV4039" s="6"/>
      <c r="BW4039" s="6"/>
      <c r="CJ4039" s="415"/>
      <c r="CK4039" s="415"/>
      <c r="CO4039" s="168"/>
    </row>
    <row r="4040" spans="32:93" s="162" customFormat="1" x14ac:dyDescent="0.25">
      <c r="AF4040" s="169"/>
      <c r="AG4040" s="169"/>
      <c r="AH4040" s="169"/>
      <c r="AI4040" s="169"/>
      <c r="AJ4040" s="169"/>
      <c r="AK4040" s="170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AZ4040" s="6"/>
      <c r="BA4040" s="6"/>
      <c r="BB4040" s="166"/>
      <c r="BC4040" s="166"/>
      <c r="BD4040" s="166"/>
      <c r="BE4040" s="6"/>
      <c r="BF4040" s="6"/>
      <c r="BG4040" s="6"/>
      <c r="BH4040" s="6"/>
      <c r="BI4040" s="6"/>
      <c r="BJ4040" s="166"/>
      <c r="BK4040" s="166"/>
      <c r="BL4040" s="166"/>
      <c r="BM4040" s="6"/>
      <c r="BN4040" s="6"/>
      <c r="BO4040" s="6"/>
      <c r="BP4040" s="6"/>
      <c r="BQ4040" s="6"/>
      <c r="BR4040" s="6"/>
      <c r="BS4040" s="6"/>
      <c r="BT4040" s="6"/>
      <c r="BU4040" s="6"/>
      <c r="BV4040" s="6"/>
      <c r="BW4040" s="6"/>
      <c r="CJ4040" s="415"/>
      <c r="CK4040" s="415"/>
      <c r="CO4040" s="168"/>
    </row>
    <row r="4041" spans="32:93" s="162" customFormat="1" x14ac:dyDescent="0.25">
      <c r="AF4041" s="169"/>
      <c r="AG4041" s="169"/>
      <c r="AH4041" s="169"/>
      <c r="AI4041" s="169"/>
      <c r="AJ4041" s="169"/>
      <c r="AK4041" s="170"/>
      <c r="AP4041" s="6"/>
      <c r="AQ4041" s="6"/>
      <c r="AR4041" s="6"/>
      <c r="AS4041" s="6"/>
      <c r="AT4041" s="6"/>
      <c r="AU4041" s="6"/>
      <c r="AV4041" s="6"/>
      <c r="AW4041" s="6"/>
      <c r="AX4041" s="6"/>
      <c r="AY4041" s="6"/>
      <c r="AZ4041" s="6"/>
      <c r="BA4041" s="6"/>
      <c r="BB4041" s="166"/>
      <c r="BC4041" s="166"/>
      <c r="BD4041" s="166"/>
      <c r="BE4041" s="6"/>
      <c r="BF4041" s="6"/>
      <c r="BG4041" s="6"/>
      <c r="BH4041" s="6"/>
      <c r="BI4041" s="6"/>
      <c r="BJ4041" s="166"/>
      <c r="BK4041" s="166"/>
      <c r="BL4041" s="166"/>
      <c r="BM4041" s="6"/>
      <c r="BN4041" s="6"/>
      <c r="BO4041" s="6"/>
      <c r="BP4041" s="6"/>
      <c r="BQ4041" s="6"/>
      <c r="BR4041" s="6"/>
      <c r="BS4041" s="6"/>
      <c r="BT4041" s="6"/>
      <c r="BU4041" s="6"/>
      <c r="BV4041" s="6"/>
      <c r="BW4041" s="6"/>
      <c r="CJ4041" s="415"/>
      <c r="CK4041" s="415"/>
      <c r="CO4041" s="168"/>
    </row>
    <row r="4042" spans="32:93" s="162" customFormat="1" x14ac:dyDescent="0.25">
      <c r="AF4042" s="169"/>
      <c r="AG4042" s="169"/>
      <c r="AH4042" s="169"/>
      <c r="AI4042" s="169"/>
      <c r="AJ4042" s="169"/>
      <c r="AK4042" s="170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AZ4042" s="6"/>
      <c r="BA4042" s="6"/>
      <c r="BB4042" s="166"/>
      <c r="BC4042" s="166"/>
      <c r="BD4042" s="166"/>
      <c r="BE4042" s="6"/>
      <c r="BF4042" s="6"/>
      <c r="BG4042" s="6"/>
      <c r="BH4042" s="6"/>
      <c r="BI4042" s="6"/>
      <c r="BJ4042" s="166"/>
      <c r="BK4042" s="166"/>
      <c r="BL4042" s="166"/>
      <c r="BM4042" s="6"/>
      <c r="BN4042" s="6"/>
      <c r="BO4042" s="6"/>
      <c r="BP4042" s="6"/>
      <c r="BQ4042" s="6"/>
      <c r="BR4042" s="6"/>
      <c r="BS4042" s="6"/>
      <c r="BT4042" s="6"/>
      <c r="BU4042" s="6"/>
      <c r="BV4042" s="6"/>
      <c r="BW4042" s="6"/>
      <c r="CJ4042" s="415"/>
      <c r="CK4042" s="415"/>
      <c r="CO4042" s="168"/>
    </row>
    <row r="4043" spans="32:93" s="162" customFormat="1" x14ac:dyDescent="0.25">
      <c r="AF4043" s="169"/>
      <c r="AG4043" s="169"/>
      <c r="AH4043" s="169"/>
      <c r="AI4043" s="169"/>
      <c r="AJ4043" s="169"/>
      <c r="AK4043" s="170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AZ4043" s="6"/>
      <c r="BA4043" s="6"/>
      <c r="BB4043" s="166"/>
      <c r="BC4043" s="166"/>
      <c r="BD4043" s="166"/>
      <c r="BE4043" s="6"/>
      <c r="BF4043" s="6"/>
      <c r="BG4043" s="6"/>
      <c r="BH4043" s="6"/>
      <c r="BI4043" s="6"/>
      <c r="BJ4043" s="166"/>
      <c r="BK4043" s="166"/>
      <c r="BL4043" s="166"/>
      <c r="BM4043" s="6"/>
      <c r="BN4043" s="6"/>
      <c r="BO4043" s="6"/>
      <c r="BP4043" s="6"/>
      <c r="BQ4043" s="6"/>
      <c r="BR4043" s="6"/>
      <c r="BS4043" s="6"/>
      <c r="BT4043" s="6"/>
      <c r="BU4043" s="6"/>
      <c r="BV4043" s="6"/>
      <c r="BW4043" s="6"/>
      <c r="CJ4043" s="415"/>
      <c r="CK4043" s="415"/>
      <c r="CO4043" s="168"/>
    </row>
    <row r="4044" spans="32:93" s="162" customFormat="1" x14ac:dyDescent="0.25">
      <c r="AF4044" s="169"/>
      <c r="AG4044" s="169"/>
      <c r="AH4044" s="169"/>
      <c r="AI4044" s="169"/>
      <c r="AJ4044" s="169"/>
      <c r="AK4044" s="170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6"/>
      <c r="BA4044" s="6"/>
      <c r="BB4044" s="166"/>
      <c r="BC4044" s="166"/>
      <c r="BD4044" s="166"/>
      <c r="BE4044" s="6"/>
      <c r="BF4044" s="6"/>
      <c r="BG4044" s="6"/>
      <c r="BH4044" s="6"/>
      <c r="BI4044" s="6"/>
      <c r="BJ4044" s="166"/>
      <c r="BK4044" s="166"/>
      <c r="BL4044" s="166"/>
      <c r="BM4044" s="6"/>
      <c r="BN4044" s="6"/>
      <c r="BO4044" s="6"/>
      <c r="BP4044" s="6"/>
      <c r="BQ4044" s="6"/>
      <c r="BR4044" s="6"/>
      <c r="BS4044" s="6"/>
      <c r="BT4044" s="6"/>
      <c r="BU4044" s="6"/>
      <c r="BV4044" s="6"/>
      <c r="BW4044" s="6"/>
      <c r="CJ4044" s="415"/>
      <c r="CK4044" s="415"/>
      <c r="CO4044" s="168"/>
    </row>
    <row r="4045" spans="32:93" s="162" customFormat="1" x14ac:dyDescent="0.25">
      <c r="AF4045" s="169"/>
      <c r="AG4045" s="169"/>
      <c r="AH4045" s="169"/>
      <c r="AI4045" s="169"/>
      <c r="AJ4045" s="169"/>
      <c r="AK4045" s="170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AZ4045" s="6"/>
      <c r="BA4045" s="6"/>
      <c r="BB4045" s="166"/>
      <c r="BC4045" s="166"/>
      <c r="BD4045" s="166"/>
      <c r="BE4045" s="6"/>
      <c r="BF4045" s="6"/>
      <c r="BG4045" s="6"/>
      <c r="BH4045" s="6"/>
      <c r="BI4045" s="6"/>
      <c r="BJ4045" s="166"/>
      <c r="BK4045" s="166"/>
      <c r="BL4045" s="166"/>
      <c r="BM4045" s="6"/>
      <c r="BN4045" s="6"/>
      <c r="BO4045" s="6"/>
      <c r="BP4045" s="6"/>
      <c r="BQ4045" s="6"/>
      <c r="BR4045" s="6"/>
      <c r="BS4045" s="6"/>
      <c r="BT4045" s="6"/>
      <c r="BU4045" s="6"/>
      <c r="BV4045" s="6"/>
      <c r="BW4045" s="6"/>
      <c r="CJ4045" s="415"/>
      <c r="CK4045" s="415"/>
      <c r="CO4045" s="168"/>
    </row>
    <row r="4046" spans="32:93" s="162" customFormat="1" x14ac:dyDescent="0.25">
      <c r="AF4046" s="169"/>
      <c r="AG4046" s="169"/>
      <c r="AH4046" s="169"/>
      <c r="AI4046" s="169"/>
      <c r="AJ4046" s="169"/>
      <c r="AK4046" s="170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AZ4046" s="6"/>
      <c r="BA4046" s="6"/>
      <c r="BB4046" s="166"/>
      <c r="BC4046" s="166"/>
      <c r="BD4046" s="166"/>
      <c r="BE4046" s="6"/>
      <c r="BF4046" s="6"/>
      <c r="BG4046" s="6"/>
      <c r="BH4046" s="6"/>
      <c r="BI4046" s="6"/>
      <c r="BJ4046" s="166"/>
      <c r="BK4046" s="166"/>
      <c r="BL4046" s="166"/>
      <c r="BM4046" s="6"/>
      <c r="BN4046" s="6"/>
      <c r="BO4046" s="6"/>
      <c r="BP4046" s="6"/>
      <c r="BQ4046" s="6"/>
      <c r="BR4046" s="6"/>
      <c r="BS4046" s="6"/>
      <c r="BT4046" s="6"/>
      <c r="BU4046" s="6"/>
      <c r="BV4046" s="6"/>
      <c r="BW4046" s="6"/>
      <c r="CJ4046" s="415"/>
      <c r="CK4046" s="415"/>
      <c r="CO4046" s="168"/>
    </row>
    <row r="4047" spans="32:93" s="162" customFormat="1" x14ac:dyDescent="0.25">
      <c r="AF4047" s="169"/>
      <c r="AG4047" s="169"/>
      <c r="AH4047" s="169"/>
      <c r="AI4047" s="169"/>
      <c r="AJ4047" s="169"/>
      <c r="AK4047" s="170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AZ4047" s="6"/>
      <c r="BA4047" s="6"/>
      <c r="BB4047" s="166"/>
      <c r="BC4047" s="166"/>
      <c r="BD4047" s="166"/>
      <c r="BE4047" s="6"/>
      <c r="BF4047" s="6"/>
      <c r="BG4047" s="6"/>
      <c r="BH4047" s="6"/>
      <c r="BI4047" s="6"/>
      <c r="BJ4047" s="166"/>
      <c r="BK4047" s="166"/>
      <c r="BL4047" s="166"/>
      <c r="BM4047" s="6"/>
      <c r="BN4047" s="6"/>
      <c r="BO4047" s="6"/>
      <c r="BP4047" s="6"/>
      <c r="BQ4047" s="6"/>
      <c r="BR4047" s="6"/>
      <c r="BS4047" s="6"/>
      <c r="BT4047" s="6"/>
      <c r="BU4047" s="6"/>
      <c r="BV4047" s="6"/>
      <c r="BW4047" s="6"/>
      <c r="CJ4047" s="415"/>
      <c r="CK4047" s="415"/>
      <c r="CO4047" s="168"/>
    </row>
    <row r="4048" spans="32:93" s="162" customFormat="1" x14ac:dyDescent="0.25">
      <c r="AF4048" s="169"/>
      <c r="AG4048" s="169"/>
      <c r="AH4048" s="169"/>
      <c r="AI4048" s="169"/>
      <c r="AJ4048" s="169"/>
      <c r="AK4048" s="170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6"/>
      <c r="BA4048" s="6"/>
      <c r="BB4048" s="166"/>
      <c r="BC4048" s="166"/>
      <c r="BD4048" s="166"/>
      <c r="BE4048" s="6"/>
      <c r="BF4048" s="6"/>
      <c r="BG4048" s="6"/>
      <c r="BH4048" s="6"/>
      <c r="BI4048" s="6"/>
      <c r="BJ4048" s="166"/>
      <c r="BK4048" s="166"/>
      <c r="BL4048" s="166"/>
      <c r="BM4048" s="6"/>
      <c r="BN4048" s="6"/>
      <c r="BO4048" s="6"/>
      <c r="BP4048" s="6"/>
      <c r="BQ4048" s="6"/>
      <c r="BR4048" s="6"/>
      <c r="BS4048" s="6"/>
      <c r="BT4048" s="6"/>
      <c r="BU4048" s="6"/>
      <c r="BV4048" s="6"/>
      <c r="BW4048" s="6"/>
      <c r="CJ4048" s="415"/>
      <c r="CK4048" s="415"/>
      <c r="CO4048" s="168"/>
    </row>
    <row r="4049" spans="32:93" s="162" customFormat="1" x14ac:dyDescent="0.25">
      <c r="AF4049" s="169"/>
      <c r="AG4049" s="169"/>
      <c r="AH4049" s="169"/>
      <c r="AI4049" s="169"/>
      <c r="AJ4049" s="169"/>
      <c r="AK4049" s="170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6"/>
      <c r="BA4049" s="6"/>
      <c r="BB4049" s="166"/>
      <c r="BC4049" s="166"/>
      <c r="BD4049" s="166"/>
      <c r="BE4049" s="6"/>
      <c r="BF4049" s="6"/>
      <c r="BG4049" s="6"/>
      <c r="BH4049" s="6"/>
      <c r="BI4049" s="6"/>
      <c r="BJ4049" s="166"/>
      <c r="BK4049" s="166"/>
      <c r="BL4049" s="166"/>
      <c r="BM4049" s="6"/>
      <c r="BN4049" s="6"/>
      <c r="BO4049" s="6"/>
      <c r="BP4049" s="6"/>
      <c r="BQ4049" s="6"/>
      <c r="BR4049" s="6"/>
      <c r="BS4049" s="6"/>
      <c r="BT4049" s="6"/>
      <c r="BU4049" s="6"/>
      <c r="BV4049" s="6"/>
      <c r="BW4049" s="6"/>
      <c r="CJ4049" s="415"/>
      <c r="CK4049" s="415"/>
      <c r="CO4049" s="168"/>
    </row>
    <row r="4050" spans="32:93" s="162" customFormat="1" x14ac:dyDescent="0.25">
      <c r="AF4050" s="169"/>
      <c r="AG4050" s="169"/>
      <c r="AH4050" s="169"/>
      <c r="AI4050" s="169"/>
      <c r="AJ4050" s="169"/>
      <c r="AK4050" s="170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6"/>
      <c r="BA4050" s="6"/>
      <c r="BB4050" s="166"/>
      <c r="BC4050" s="166"/>
      <c r="BD4050" s="166"/>
      <c r="BE4050" s="6"/>
      <c r="BF4050" s="6"/>
      <c r="BG4050" s="6"/>
      <c r="BH4050" s="6"/>
      <c r="BI4050" s="6"/>
      <c r="BJ4050" s="166"/>
      <c r="BK4050" s="166"/>
      <c r="BL4050" s="166"/>
      <c r="BM4050" s="6"/>
      <c r="BN4050" s="6"/>
      <c r="BO4050" s="6"/>
      <c r="BP4050" s="6"/>
      <c r="BQ4050" s="6"/>
      <c r="BR4050" s="6"/>
      <c r="BS4050" s="6"/>
      <c r="BT4050" s="6"/>
      <c r="BU4050" s="6"/>
      <c r="BV4050" s="6"/>
      <c r="BW4050" s="6"/>
      <c r="CJ4050" s="415"/>
      <c r="CK4050" s="415"/>
      <c r="CO4050" s="168"/>
    </row>
    <row r="4051" spans="32:93" s="162" customFormat="1" x14ac:dyDescent="0.25">
      <c r="AF4051" s="169"/>
      <c r="AG4051" s="169"/>
      <c r="AH4051" s="169"/>
      <c r="AI4051" s="169"/>
      <c r="AJ4051" s="169"/>
      <c r="AK4051" s="170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6"/>
      <c r="BA4051" s="6"/>
      <c r="BB4051" s="166"/>
      <c r="BC4051" s="166"/>
      <c r="BD4051" s="166"/>
      <c r="BE4051" s="6"/>
      <c r="BF4051" s="6"/>
      <c r="BG4051" s="6"/>
      <c r="BH4051" s="6"/>
      <c r="BI4051" s="6"/>
      <c r="BJ4051" s="166"/>
      <c r="BK4051" s="166"/>
      <c r="BL4051" s="166"/>
      <c r="BM4051" s="6"/>
      <c r="BN4051" s="6"/>
      <c r="BO4051" s="6"/>
      <c r="BP4051" s="6"/>
      <c r="BQ4051" s="6"/>
      <c r="BR4051" s="6"/>
      <c r="BS4051" s="6"/>
      <c r="BT4051" s="6"/>
      <c r="BU4051" s="6"/>
      <c r="BV4051" s="6"/>
      <c r="BW4051" s="6"/>
      <c r="CJ4051" s="415"/>
      <c r="CK4051" s="415"/>
      <c r="CO4051" s="168"/>
    </row>
    <row r="4052" spans="32:93" s="162" customFormat="1" x14ac:dyDescent="0.25">
      <c r="AF4052" s="169"/>
      <c r="AG4052" s="169"/>
      <c r="AH4052" s="169"/>
      <c r="AI4052" s="169"/>
      <c r="AJ4052" s="169"/>
      <c r="AK4052" s="170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6"/>
      <c r="BA4052" s="6"/>
      <c r="BB4052" s="166"/>
      <c r="BC4052" s="166"/>
      <c r="BD4052" s="166"/>
      <c r="BE4052" s="6"/>
      <c r="BF4052" s="6"/>
      <c r="BG4052" s="6"/>
      <c r="BH4052" s="6"/>
      <c r="BI4052" s="6"/>
      <c r="BJ4052" s="166"/>
      <c r="BK4052" s="166"/>
      <c r="BL4052" s="166"/>
      <c r="BM4052" s="6"/>
      <c r="BN4052" s="6"/>
      <c r="BO4052" s="6"/>
      <c r="BP4052" s="6"/>
      <c r="BQ4052" s="6"/>
      <c r="BR4052" s="6"/>
      <c r="BS4052" s="6"/>
      <c r="BT4052" s="6"/>
      <c r="BU4052" s="6"/>
      <c r="BV4052" s="6"/>
      <c r="BW4052" s="6"/>
      <c r="CJ4052" s="415"/>
      <c r="CK4052" s="415"/>
      <c r="CO4052" s="168"/>
    </row>
    <row r="4053" spans="32:93" s="162" customFormat="1" x14ac:dyDescent="0.25">
      <c r="AF4053" s="169"/>
      <c r="AG4053" s="169"/>
      <c r="AH4053" s="169"/>
      <c r="AI4053" s="169"/>
      <c r="AJ4053" s="169"/>
      <c r="AK4053" s="170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6"/>
      <c r="BA4053" s="6"/>
      <c r="BB4053" s="166"/>
      <c r="BC4053" s="166"/>
      <c r="BD4053" s="166"/>
      <c r="BE4053" s="6"/>
      <c r="BF4053" s="6"/>
      <c r="BG4053" s="6"/>
      <c r="BH4053" s="6"/>
      <c r="BI4053" s="6"/>
      <c r="BJ4053" s="166"/>
      <c r="BK4053" s="166"/>
      <c r="BL4053" s="166"/>
      <c r="BM4053" s="6"/>
      <c r="BN4053" s="6"/>
      <c r="BO4053" s="6"/>
      <c r="BP4053" s="6"/>
      <c r="BQ4053" s="6"/>
      <c r="BR4053" s="6"/>
      <c r="BS4053" s="6"/>
      <c r="BT4053" s="6"/>
      <c r="BU4053" s="6"/>
      <c r="BV4053" s="6"/>
      <c r="BW4053" s="6"/>
      <c r="CJ4053" s="415"/>
      <c r="CK4053" s="415"/>
      <c r="CO4053" s="168"/>
    </row>
    <row r="4054" spans="32:93" s="162" customFormat="1" x14ac:dyDescent="0.25">
      <c r="AF4054" s="169"/>
      <c r="AG4054" s="169"/>
      <c r="AH4054" s="169"/>
      <c r="AI4054" s="169"/>
      <c r="AJ4054" s="169"/>
      <c r="AK4054" s="170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6"/>
      <c r="BA4054" s="6"/>
      <c r="BB4054" s="166"/>
      <c r="BC4054" s="166"/>
      <c r="BD4054" s="166"/>
      <c r="BE4054" s="6"/>
      <c r="BF4054" s="6"/>
      <c r="BG4054" s="6"/>
      <c r="BH4054" s="6"/>
      <c r="BI4054" s="6"/>
      <c r="BJ4054" s="166"/>
      <c r="BK4054" s="166"/>
      <c r="BL4054" s="166"/>
      <c r="BM4054" s="6"/>
      <c r="BN4054" s="6"/>
      <c r="BO4054" s="6"/>
      <c r="BP4054" s="6"/>
      <c r="BQ4054" s="6"/>
      <c r="BR4054" s="6"/>
      <c r="BS4054" s="6"/>
      <c r="BT4054" s="6"/>
      <c r="BU4054" s="6"/>
      <c r="BV4054" s="6"/>
      <c r="BW4054" s="6"/>
      <c r="CJ4054" s="415"/>
      <c r="CK4054" s="415"/>
      <c r="CO4054" s="168"/>
    </row>
    <row r="4055" spans="32:93" s="162" customFormat="1" x14ac:dyDescent="0.25">
      <c r="AF4055" s="169"/>
      <c r="AG4055" s="169"/>
      <c r="AH4055" s="169"/>
      <c r="AI4055" s="169"/>
      <c r="AJ4055" s="169"/>
      <c r="AK4055" s="170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166"/>
      <c r="BC4055" s="166"/>
      <c r="BD4055" s="166"/>
      <c r="BE4055" s="6"/>
      <c r="BF4055" s="6"/>
      <c r="BG4055" s="6"/>
      <c r="BH4055" s="6"/>
      <c r="BI4055" s="6"/>
      <c r="BJ4055" s="166"/>
      <c r="BK4055" s="166"/>
      <c r="BL4055" s="166"/>
      <c r="BM4055" s="6"/>
      <c r="BN4055" s="6"/>
      <c r="BO4055" s="6"/>
      <c r="BP4055" s="6"/>
      <c r="BQ4055" s="6"/>
      <c r="BR4055" s="6"/>
      <c r="BS4055" s="6"/>
      <c r="BT4055" s="6"/>
      <c r="BU4055" s="6"/>
      <c r="BV4055" s="6"/>
      <c r="BW4055" s="6"/>
      <c r="CJ4055" s="415"/>
      <c r="CK4055" s="415"/>
      <c r="CO4055" s="168"/>
    </row>
    <row r="4056" spans="32:93" s="162" customFormat="1" x14ac:dyDescent="0.25">
      <c r="AF4056" s="169"/>
      <c r="AG4056" s="169"/>
      <c r="AH4056" s="169"/>
      <c r="AI4056" s="169"/>
      <c r="AJ4056" s="169"/>
      <c r="AK4056" s="170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166"/>
      <c r="BC4056" s="166"/>
      <c r="BD4056" s="166"/>
      <c r="BE4056" s="6"/>
      <c r="BF4056" s="6"/>
      <c r="BG4056" s="6"/>
      <c r="BH4056" s="6"/>
      <c r="BI4056" s="6"/>
      <c r="BJ4056" s="166"/>
      <c r="BK4056" s="166"/>
      <c r="BL4056" s="166"/>
      <c r="BM4056" s="6"/>
      <c r="BN4056" s="6"/>
      <c r="BO4056" s="6"/>
      <c r="BP4056" s="6"/>
      <c r="BQ4056" s="6"/>
      <c r="BR4056" s="6"/>
      <c r="BS4056" s="6"/>
      <c r="BT4056" s="6"/>
      <c r="BU4056" s="6"/>
      <c r="BV4056" s="6"/>
      <c r="BW4056" s="6"/>
      <c r="CJ4056" s="415"/>
      <c r="CK4056" s="415"/>
      <c r="CO4056" s="168"/>
    </row>
    <row r="4057" spans="32:93" s="162" customFormat="1" x14ac:dyDescent="0.25">
      <c r="AF4057" s="169"/>
      <c r="AG4057" s="169"/>
      <c r="AH4057" s="169"/>
      <c r="AI4057" s="169"/>
      <c r="AJ4057" s="169"/>
      <c r="AK4057" s="170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AZ4057" s="6"/>
      <c r="BA4057" s="6"/>
      <c r="BB4057" s="166"/>
      <c r="BC4057" s="166"/>
      <c r="BD4057" s="166"/>
      <c r="BE4057" s="6"/>
      <c r="BF4057" s="6"/>
      <c r="BG4057" s="6"/>
      <c r="BH4057" s="6"/>
      <c r="BI4057" s="6"/>
      <c r="BJ4057" s="166"/>
      <c r="BK4057" s="166"/>
      <c r="BL4057" s="166"/>
      <c r="BM4057" s="6"/>
      <c r="BN4057" s="6"/>
      <c r="BO4057" s="6"/>
      <c r="BP4057" s="6"/>
      <c r="BQ4057" s="6"/>
      <c r="BR4057" s="6"/>
      <c r="BS4057" s="6"/>
      <c r="BT4057" s="6"/>
      <c r="BU4057" s="6"/>
      <c r="BV4057" s="6"/>
      <c r="BW4057" s="6"/>
      <c r="CJ4057" s="415"/>
      <c r="CK4057" s="415"/>
      <c r="CO4057" s="168"/>
    </row>
    <row r="4058" spans="32:93" s="162" customFormat="1" x14ac:dyDescent="0.25">
      <c r="AF4058" s="169"/>
      <c r="AG4058" s="169"/>
      <c r="AH4058" s="169"/>
      <c r="AI4058" s="169"/>
      <c r="AJ4058" s="169"/>
      <c r="AK4058" s="170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6"/>
      <c r="BA4058" s="6"/>
      <c r="BB4058" s="166"/>
      <c r="BC4058" s="166"/>
      <c r="BD4058" s="166"/>
      <c r="BE4058" s="6"/>
      <c r="BF4058" s="6"/>
      <c r="BG4058" s="6"/>
      <c r="BH4058" s="6"/>
      <c r="BI4058" s="6"/>
      <c r="BJ4058" s="166"/>
      <c r="BK4058" s="166"/>
      <c r="BL4058" s="166"/>
      <c r="BM4058" s="6"/>
      <c r="BN4058" s="6"/>
      <c r="BO4058" s="6"/>
      <c r="BP4058" s="6"/>
      <c r="BQ4058" s="6"/>
      <c r="BR4058" s="6"/>
      <c r="BS4058" s="6"/>
      <c r="BT4058" s="6"/>
      <c r="BU4058" s="6"/>
      <c r="BV4058" s="6"/>
      <c r="BW4058" s="6"/>
      <c r="CJ4058" s="415"/>
      <c r="CK4058" s="415"/>
      <c r="CO4058" s="168"/>
    </row>
    <row r="4059" spans="32:93" s="162" customFormat="1" x14ac:dyDescent="0.25">
      <c r="AF4059" s="169"/>
      <c r="AG4059" s="169"/>
      <c r="AH4059" s="169"/>
      <c r="AI4059" s="169"/>
      <c r="AJ4059" s="169"/>
      <c r="AK4059" s="170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6"/>
      <c r="BA4059" s="6"/>
      <c r="BB4059" s="166"/>
      <c r="BC4059" s="166"/>
      <c r="BD4059" s="166"/>
      <c r="BE4059" s="6"/>
      <c r="BF4059" s="6"/>
      <c r="BG4059" s="6"/>
      <c r="BH4059" s="6"/>
      <c r="BI4059" s="6"/>
      <c r="BJ4059" s="166"/>
      <c r="BK4059" s="166"/>
      <c r="BL4059" s="166"/>
      <c r="BM4059" s="6"/>
      <c r="BN4059" s="6"/>
      <c r="BO4059" s="6"/>
      <c r="BP4059" s="6"/>
      <c r="BQ4059" s="6"/>
      <c r="BR4059" s="6"/>
      <c r="BS4059" s="6"/>
      <c r="BT4059" s="6"/>
      <c r="BU4059" s="6"/>
      <c r="BV4059" s="6"/>
      <c r="BW4059" s="6"/>
      <c r="CJ4059" s="415"/>
      <c r="CK4059" s="415"/>
      <c r="CO4059" s="168"/>
    </row>
    <row r="4060" spans="32:93" s="162" customFormat="1" x14ac:dyDescent="0.25">
      <c r="AF4060" s="169"/>
      <c r="AG4060" s="169"/>
      <c r="AH4060" s="169"/>
      <c r="AI4060" s="169"/>
      <c r="AJ4060" s="169"/>
      <c r="AK4060" s="170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6"/>
      <c r="BA4060" s="6"/>
      <c r="BB4060" s="166"/>
      <c r="BC4060" s="166"/>
      <c r="BD4060" s="166"/>
      <c r="BE4060" s="6"/>
      <c r="BF4060" s="6"/>
      <c r="BG4060" s="6"/>
      <c r="BH4060" s="6"/>
      <c r="BI4060" s="6"/>
      <c r="BJ4060" s="166"/>
      <c r="BK4060" s="166"/>
      <c r="BL4060" s="166"/>
      <c r="BM4060" s="6"/>
      <c r="BN4060" s="6"/>
      <c r="BO4060" s="6"/>
      <c r="BP4060" s="6"/>
      <c r="BQ4060" s="6"/>
      <c r="BR4060" s="6"/>
      <c r="BS4060" s="6"/>
      <c r="BT4060" s="6"/>
      <c r="BU4060" s="6"/>
      <c r="BV4060" s="6"/>
      <c r="BW4060" s="6"/>
      <c r="CJ4060" s="415"/>
      <c r="CK4060" s="415"/>
      <c r="CO4060" s="168"/>
    </row>
    <row r="4061" spans="32:93" s="162" customFormat="1" x14ac:dyDescent="0.25">
      <c r="AF4061" s="169"/>
      <c r="AG4061" s="169"/>
      <c r="AH4061" s="169"/>
      <c r="AI4061" s="169"/>
      <c r="AJ4061" s="169"/>
      <c r="AK4061" s="170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6"/>
      <c r="BA4061" s="6"/>
      <c r="BB4061" s="166"/>
      <c r="BC4061" s="166"/>
      <c r="BD4061" s="166"/>
      <c r="BE4061" s="6"/>
      <c r="BF4061" s="6"/>
      <c r="BG4061" s="6"/>
      <c r="BH4061" s="6"/>
      <c r="BI4061" s="6"/>
      <c r="BJ4061" s="166"/>
      <c r="BK4061" s="166"/>
      <c r="BL4061" s="166"/>
      <c r="BM4061" s="6"/>
      <c r="BN4061" s="6"/>
      <c r="BO4061" s="6"/>
      <c r="BP4061" s="6"/>
      <c r="BQ4061" s="6"/>
      <c r="BR4061" s="6"/>
      <c r="BS4061" s="6"/>
      <c r="BT4061" s="6"/>
      <c r="BU4061" s="6"/>
      <c r="BV4061" s="6"/>
      <c r="BW4061" s="6"/>
      <c r="CJ4061" s="415"/>
      <c r="CK4061" s="415"/>
      <c r="CO4061" s="168"/>
    </row>
    <row r="4062" spans="32:93" s="162" customFormat="1" x14ac:dyDescent="0.25">
      <c r="AF4062" s="169"/>
      <c r="AG4062" s="169"/>
      <c r="AH4062" s="169"/>
      <c r="AI4062" s="169"/>
      <c r="AJ4062" s="169"/>
      <c r="AK4062" s="170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6"/>
      <c r="BA4062" s="6"/>
      <c r="BB4062" s="166"/>
      <c r="BC4062" s="166"/>
      <c r="BD4062" s="166"/>
      <c r="BE4062" s="6"/>
      <c r="BF4062" s="6"/>
      <c r="BG4062" s="6"/>
      <c r="BH4062" s="6"/>
      <c r="BI4062" s="6"/>
      <c r="BJ4062" s="166"/>
      <c r="BK4062" s="166"/>
      <c r="BL4062" s="166"/>
      <c r="BM4062" s="6"/>
      <c r="BN4062" s="6"/>
      <c r="BO4062" s="6"/>
      <c r="BP4062" s="6"/>
      <c r="BQ4062" s="6"/>
      <c r="BR4062" s="6"/>
      <c r="BS4062" s="6"/>
      <c r="BT4062" s="6"/>
      <c r="BU4062" s="6"/>
      <c r="BV4062" s="6"/>
      <c r="BW4062" s="6"/>
      <c r="CJ4062" s="415"/>
      <c r="CK4062" s="415"/>
      <c r="CO4062" s="168"/>
    </row>
    <row r="4063" spans="32:93" s="162" customFormat="1" x14ac:dyDescent="0.25">
      <c r="AF4063" s="169"/>
      <c r="AG4063" s="169"/>
      <c r="AH4063" s="169"/>
      <c r="AI4063" s="169"/>
      <c r="AJ4063" s="169"/>
      <c r="AK4063" s="170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6"/>
      <c r="BA4063" s="6"/>
      <c r="BB4063" s="166"/>
      <c r="BC4063" s="166"/>
      <c r="BD4063" s="166"/>
      <c r="BE4063" s="6"/>
      <c r="BF4063" s="6"/>
      <c r="BG4063" s="6"/>
      <c r="BH4063" s="6"/>
      <c r="BI4063" s="6"/>
      <c r="BJ4063" s="166"/>
      <c r="BK4063" s="166"/>
      <c r="BL4063" s="166"/>
      <c r="BM4063" s="6"/>
      <c r="BN4063" s="6"/>
      <c r="BO4063" s="6"/>
      <c r="BP4063" s="6"/>
      <c r="BQ4063" s="6"/>
      <c r="BR4063" s="6"/>
      <c r="BS4063" s="6"/>
      <c r="BT4063" s="6"/>
      <c r="BU4063" s="6"/>
      <c r="BV4063" s="6"/>
      <c r="BW4063" s="6"/>
      <c r="CJ4063" s="415"/>
      <c r="CK4063" s="415"/>
      <c r="CO4063" s="168"/>
    </row>
    <row r="4064" spans="32:93" s="162" customFormat="1" x14ac:dyDescent="0.25">
      <c r="AF4064" s="169"/>
      <c r="AG4064" s="169"/>
      <c r="AH4064" s="169"/>
      <c r="AI4064" s="169"/>
      <c r="AJ4064" s="169"/>
      <c r="AK4064" s="170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6"/>
      <c r="BA4064" s="6"/>
      <c r="BB4064" s="166"/>
      <c r="BC4064" s="166"/>
      <c r="BD4064" s="166"/>
      <c r="BE4064" s="6"/>
      <c r="BF4064" s="6"/>
      <c r="BG4064" s="6"/>
      <c r="BH4064" s="6"/>
      <c r="BI4064" s="6"/>
      <c r="BJ4064" s="166"/>
      <c r="BK4064" s="166"/>
      <c r="BL4064" s="166"/>
      <c r="BM4064" s="6"/>
      <c r="BN4064" s="6"/>
      <c r="BO4064" s="6"/>
      <c r="BP4064" s="6"/>
      <c r="BQ4064" s="6"/>
      <c r="BR4064" s="6"/>
      <c r="BS4064" s="6"/>
      <c r="BT4064" s="6"/>
      <c r="BU4064" s="6"/>
      <c r="BV4064" s="6"/>
      <c r="BW4064" s="6"/>
      <c r="CJ4064" s="415"/>
      <c r="CK4064" s="415"/>
      <c r="CO4064" s="168"/>
    </row>
    <row r="4065" spans="32:93" s="162" customFormat="1" x14ac:dyDescent="0.25">
      <c r="AF4065" s="169"/>
      <c r="AG4065" s="169"/>
      <c r="AH4065" s="169"/>
      <c r="AI4065" s="169"/>
      <c r="AJ4065" s="169"/>
      <c r="AK4065" s="170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6"/>
      <c r="BA4065" s="6"/>
      <c r="BB4065" s="166"/>
      <c r="BC4065" s="166"/>
      <c r="BD4065" s="166"/>
      <c r="BE4065" s="6"/>
      <c r="BF4065" s="6"/>
      <c r="BG4065" s="6"/>
      <c r="BH4065" s="6"/>
      <c r="BI4065" s="6"/>
      <c r="BJ4065" s="166"/>
      <c r="BK4065" s="166"/>
      <c r="BL4065" s="166"/>
      <c r="BM4065" s="6"/>
      <c r="BN4065" s="6"/>
      <c r="BO4065" s="6"/>
      <c r="BP4065" s="6"/>
      <c r="BQ4065" s="6"/>
      <c r="BR4065" s="6"/>
      <c r="BS4065" s="6"/>
      <c r="BT4065" s="6"/>
      <c r="BU4065" s="6"/>
      <c r="BV4065" s="6"/>
      <c r="BW4065" s="6"/>
      <c r="CJ4065" s="415"/>
      <c r="CK4065" s="415"/>
      <c r="CO4065" s="168"/>
    </row>
    <row r="4066" spans="32:93" s="162" customFormat="1" x14ac:dyDescent="0.25">
      <c r="AF4066" s="169"/>
      <c r="AG4066" s="169"/>
      <c r="AH4066" s="169"/>
      <c r="AI4066" s="169"/>
      <c r="AJ4066" s="169"/>
      <c r="AK4066" s="170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6"/>
      <c r="BA4066" s="6"/>
      <c r="BB4066" s="166"/>
      <c r="BC4066" s="166"/>
      <c r="BD4066" s="166"/>
      <c r="BE4066" s="6"/>
      <c r="BF4066" s="6"/>
      <c r="BG4066" s="6"/>
      <c r="BH4066" s="6"/>
      <c r="BI4066" s="6"/>
      <c r="BJ4066" s="166"/>
      <c r="BK4066" s="166"/>
      <c r="BL4066" s="166"/>
      <c r="BM4066" s="6"/>
      <c r="BN4066" s="6"/>
      <c r="BO4066" s="6"/>
      <c r="BP4066" s="6"/>
      <c r="BQ4066" s="6"/>
      <c r="BR4066" s="6"/>
      <c r="BS4066" s="6"/>
      <c r="BT4066" s="6"/>
      <c r="BU4066" s="6"/>
      <c r="BV4066" s="6"/>
      <c r="BW4066" s="6"/>
      <c r="CJ4066" s="415"/>
      <c r="CK4066" s="415"/>
      <c r="CO4066" s="168"/>
    </row>
    <row r="4067" spans="32:93" s="162" customFormat="1" x14ac:dyDescent="0.25">
      <c r="AF4067" s="169"/>
      <c r="AG4067" s="169"/>
      <c r="AH4067" s="169"/>
      <c r="AI4067" s="169"/>
      <c r="AJ4067" s="169"/>
      <c r="AK4067" s="170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6"/>
      <c r="BA4067" s="6"/>
      <c r="BB4067" s="166"/>
      <c r="BC4067" s="166"/>
      <c r="BD4067" s="166"/>
      <c r="BE4067" s="6"/>
      <c r="BF4067" s="6"/>
      <c r="BG4067" s="6"/>
      <c r="BH4067" s="6"/>
      <c r="BI4067" s="6"/>
      <c r="BJ4067" s="166"/>
      <c r="BK4067" s="166"/>
      <c r="BL4067" s="166"/>
      <c r="BM4067" s="6"/>
      <c r="BN4067" s="6"/>
      <c r="BO4067" s="6"/>
      <c r="BP4067" s="6"/>
      <c r="BQ4067" s="6"/>
      <c r="BR4067" s="6"/>
      <c r="BS4067" s="6"/>
      <c r="BT4067" s="6"/>
      <c r="BU4067" s="6"/>
      <c r="BV4067" s="6"/>
      <c r="BW4067" s="6"/>
      <c r="CJ4067" s="415"/>
      <c r="CK4067" s="415"/>
      <c r="CO4067" s="168"/>
    </row>
    <row r="4068" spans="32:93" s="162" customFormat="1" x14ac:dyDescent="0.25">
      <c r="AF4068" s="169"/>
      <c r="AG4068" s="169"/>
      <c r="AH4068" s="169"/>
      <c r="AI4068" s="169"/>
      <c r="AJ4068" s="169"/>
      <c r="AK4068" s="170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6"/>
      <c r="BA4068" s="6"/>
      <c r="BB4068" s="166"/>
      <c r="BC4068" s="166"/>
      <c r="BD4068" s="166"/>
      <c r="BE4068" s="6"/>
      <c r="BF4068" s="6"/>
      <c r="BG4068" s="6"/>
      <c r="BH4068" s="6"/>
      <c r="BI4068" s="6"/>
      <c r="BJ4068" s="166"/>
      <c r="BK4068" s="166"/>
      <c r="BL4068" s="166"/>
      <c r="BM4068" s="6"/>
      <c r="BN4068" s="6"/>
      <c r="BO4068" s="6"/>
      <c r="BP4068" s="6"/>
      <c r="BQ4068" s="6"/>
      <c r="BR4068" s="6"/>
      <c r="BS4068" s="6"/>
      <c r="BT4068" s="6"/>
      <c r="BU4068" s="6"/>
      <c r="BV4068" s="6"/>
      <c r="BW4068" s="6"/>
      <c r="CJ4068" s="415"/>
      <c r="CK4068" s="415"/>
      <c r="CO4068" s="168"/>
    </row>
    <row r="4069" spans="32:93" s="162" customFormat="1" x14ac:dyDescent="0.25">
      <c r="AF4069" s="169"/>
      <c r="AG4069" s="169"/>
      <c r="AH4069" s="169"/>
      <c r="AI4069" s="169"/>
      <c r="AJ4069" s="169"/>
      <c r="AK4069" s="170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6"/>
      <c r="BA4069" s="6"/>
      <c r="BB4069" s="166"/>
      <c r="BC4069" s="166"/>
      <c r="BD4069" s="166"/>
      <c r="BE4069" s="6"/>
      <c r="BF4069" s="6"/>
      <c r="BG4069" s="6"/>
      <c r="BH4069" s="6"/>
      <c r="BI4069" s="6"/>
      <c r="BJ4069" s="166"/>
      <c r="BK4069" s="166"/>
      <c r="BL4069" s="166"/>
      <c r="BM4069" s="6"/>
      <c r="BN4069" s="6"/>
      <c r="BO4069" s="6"/>
      <c r="BP4069" s="6"/>
      <c r="BQ4069" s="6"/>
      <c r="BR4069" s="6"/>
      <c r="BS4069" s="6"/>
      <c r="BT4069" s="6"/>
      <c r="BU4069" s="6"/>
      <c r="BV4069" s="6"/>
      <c r="BW4069" s="6"/>
      <c r="CJ4069" s="415"/>
      <c r="CK4069" s="415"/>
      <c r="CO4069" s="168"/>
    </row>
    <row r="4070" spans="32:93" s="162" customFormat="1" x14ac:dyDescent="0.25">
      <c r="AF4070" s="169"/>
      <c r="AG4070" s="169"/>
      <c r="AH4070" s="169"/>
      <c r="AI4070" s="169"/>
      <c r="AJ4070" s="169"/>
      <c r="AK4070" s="170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6"/>
      <c r="BA4070" s="6"/>
      <c r="BB4070" s="166"/>
      <c r="BC4070" s="166"/>
      <c r="BD4070" s="166"/>
      <c r="BE4070" s="6"/>
      <c r="BF4070" s="6"/>
      <c r="BG4070" s="6"/>
      <c r="BH4070" s="6"/>
      <c r="BI4070" s="6"/>
      <c r="BJ4070" s="166"/>
      <c r="BK4070" s="166"/>
      <c r="BL4070" s="166"/>
      <c r="BM4070" s="6"/>
      <c r="BN4070" s="6"/>
      <c r="BO4070" s="6"/>
      <c r="BP4070" s="6"/>
      <c r="BQ4070" s="6"/>
      <c r="BR4070" s="6"/>
      <c r="BS4070" s="6"/>
      <c r="BT4070" s="6"/>
      <c r="BU4070" s="6"/>
      <c r="BV4070" s="6"/>
      <c r="BW4070" s="6"/>
      <c r="CJ4070" s="415"/>
      <c r="CK4070" s="415"/>
      <c r="CO4070" s="168"/>
    </row>
    <row r="4071" spans="32:93" s="162" customFormat="1" x14ac:dyDescent="0.25">
      <c r="AF4071" s="169"/>
      <c r="AG4071" s="169"/>
      <c r="AH4071" s="169"/>
      <c r="AI4071" s="169"/>
      <c r="AJ4071" s="169"/>
      <c r="AK4071" s="170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6"/>
      <c r="BA4071" s="6"/>
      <c r="BB4071" s="166"/>
      <c r="BC4071" s="166"/>
      <c r="BD4071" s="166"/>
      <c r="BE4071" s="6"/>
      <c r="BF4071" s="6"/>
      <c r="BG4071" s="6"/>
      <c r="BH4071" s="6"/>
      <c r="BI4071" s="6"/>
      <c r="BJ4071" s="166"/>
      <c r="BK4071" s="166"/>
      <c r="BL4071" s="166"/>
      <c r="BM4071" s="6"/>
      <c r="BN4071" s="6"/>
      <c r="BO4071" s="6"/>
      <c r="BP4071" s="6"/>
      <c r="BQ4071" s="6"/>
      <c r="BR4071" s="6"/>
      <c r="BS4071" s="6"/>
      <c r="BT4071" s="6"/>
      <c r="BU4071" s="6"/>
      <c r="BV4071" s="6"/>
      <c r="BW4071" s="6"/>
      <c r="CJ4071" s="415"/>
      <c r="CK4071" s="415"/>
      <c r="CO4071" s="168"/>
    </row>
    <row r="4072" spans="32:93" s="162" customFormat="1" x14ac:dyDescent="0.25">
      <c r="AF4072" s="169"/>
      <c r="AG4072" s="169"/>
      <c r="AH4072" s="169"/>
      <c r="AI4072" s="169"/>
      <c r="AJ4072" s="169"/>
      <c r="AK4072" s="170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166"/>
      <c r="BC4072" s="166"/>
      <c r="BD4072" s="166"/>
      <c r="BE4072" s="6"/>
      <c r="BF4072" s="6"/>
      <c r="BG4072" s="6"/>
      <c r="BH4072" s="6"/>
      <c r="BI4072" s="6"/>
      <c r="BJ4072" s="166"/>
      <c r="BK4072" s="166"/>
      <c r="BL4072" s="166"/>
      <c r="BM4072" s="6"/>
      <c r="BN4072" s="6"/>
      <c r="BO4072" s="6"/>
      <c r="BP4072" s="6"/>
      <c r="BQ4072" s="6"/>
      <c r="BR4072" s="6"/>
      <c r="BS4072" s="6"/>
      <c r="BT4072" s="6"/>
      <c r="BU4072" s="6"/>
      <c r="BV4072" s="6"/>
      <c r="BW4072" s="6"/>
      <c r="CJ4072" s="415"/>
      <c r="CK4072" s="415"/>
      <c r="CO4072" s="168"/>
    </row>
    <row r="4073" spans="32:93" s="162" customFormat="1" x14ac:dyDescent="0.25">
      <c r="AF4073" s="169"/>
      <c r="AG4073" s="169"/>
      <c r="AH4073" s="169"/>
      <c r="AI4073" s="169"/>
      <c r="AJ4073" s="169"/>
      <c r="AK4073" s="170"/>
      <c r="AP4073" s="6"/>
      <c r="AQ4073" s="6"/>
      <c r="AR4073" s="6"/>
      <c r="AS4073" s="6"/>
      <c r="AT4073" s="6"/>
      <c r="AU4073" s="6"/>
      <c r="AV4073" s="6"/>
      <c r="AW4073" s="6"/>
      <c r="AX4073" s="6"/>
      <c r="AY4073" s="6"/>
      <c r="AZ4073" s="6"/>
      <c r="BA4073" s="6"/>
      <c r="BB4073" s="166"/>
      <c r="BC4073" s="166"/>
      <c r="BD4073" s="166"/>
      <c r="BE4073" s="6"/>
      <c r="BF4073" s="6"/>
      <c r="BG4073" s="6"/>
      <c r="BH4073" s="6"/>
      <c r="BI4073" s="6"/>
      <c r="BJ4073" s="166"/>
      <c r="BK4073" s="166"/>
      <c r="BL4073" s="166"/>
      <c r="BM4073" s="6"/>
      <c r="BN4073" s="6"/>
      <c r="BO4073" s="6"/>
      <c r="BP4073" s="6"/>
      <c r="BQ4073" s="6"/>
      <c r="BR4073" s="6"/>
      <c r="BS4073" s="6"/>
      <c r="BT4073" s="6"/>
      <c r="BU4073" s="6"/>
      <c r="BV4073" s="6"/>
      <c r="BW4073" s="6"/>
      <c r="CJ4073" s="415"/>
      <c r="CK4073" s="415"/>
      <c r="CO4073" s="168"/>
    </row>
    <row r="4074" spans="32:93" s="162" customFormat="1" x14ac:dyDescent="0.25">
      <c r="AF4074" s="169"/>
      <c r="AG4074" s="169"/>
      <c r="AH4074" s="169"/>
      <c r="AI4074" s="169"/>
      <c r="AJ4074" s="169"/>
      <c r="AK4074" s="170"/>
      <c r="AP4074" s="6"/>
      <c r="AQ4074" s="6"/>
      <c r="AR4074" s="6"/>
      <c r="AS4074" s="6"/>
      <c r="AT4074" s="6"/>
      <c r="AU4074" s="6"/>
      <c r="AV4074" s="6"/>
      <c r="AW4074" s="6"/>
      <c r="AX4074" s="6"/>
      <c r="AY4074" s="6"/>
      <c r="AZ4074" s="6"/>
      <c r="BA4074" s="6"/>
      <c r="BB4074" s="166"/>
      <c r="BC4074" s="166"/>
      <c r="BD4074" s="166"/>
      <c r="BE4074" s="6"/>
      <c r="BF4074" s="6"/>
      <c r="BG4074" s="6"/>
      <c r="BH4074" s="6"/>
      <c r="BI4074" s="6"/>
      <c r="BJ4074" s="166"/>
      <c r="BK4074" s="166"/>
      <c r="BL4074" s="166"/>
      <c r="BM4074" s="6"/>
      <c r="BN4074" s="6"/>
      <c r="BO4074" s="6"/>
      <c r="BP4074" s="6"/>
      <c r="BQ4074" s="6"/>
      <c r="BR4074" s="6"/>
      <c r="BS4074" s="6"/>
      <c r="BT4074" s="6"/>
      <c r="BU4074" s="6"/>
      <c r="BV4074" s="6"/>
      <c r="BW4074" s="6"/>
      <c r="CJ4074" s="415"/>
      <c r="CK4074" s="415"/>
      <c r="CO4074" s="168"/>
    </row>
    <row r="4075" spans="32:93" s="162" customFormat="1" x14ac:dyDescent="0.25">
      <c r="AF4075" s="169"/>
      <c r="AG4075" s="169"/>
      <c r="AH4075" s="169"/>
      <c r="AI4075" s="169"/>
      <c r="AJ4075" s="169"/>
      <c r="AK4075" s="170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6"/>
      <c r="BA4075" s="6"/>
      <c r="BB4075" s="166"/>
      <c r="BC4075" s="166"/>
      <c r="BD4075" s="166"/>
      <c r="BE4075" s="6"/>
      <c r="BF4075" s="6"/>
      <c r="BG4075" s="6"/>
      <c r="BH4075" s="6"/>
      <c r="BI4075" s="6"/>
      <c r="BJ4075" s="166"/>
      <c r="BK4075" s="166"/>
      <c r="BL4075" s="166"/>
      <c r="BM4075" s="6"/>
      <c r="BN4075" s="6"/>
      <c r="BO4075" s="6"/>
      <c r="BP4075" s="6"/>
      <c r="BQ4075" s="6"/>
      <c r="BR4075" s="6"/>
      <c r="BS4075" s="6"/>
      <c r="BT4075" s="6"/>
      <c r="BU4075" s="6"/>
      <c r="BV4075" s="6"/>
      <c r="BW4075" s="6"/>
      <c r="CJ4075" s="415"/>
      <c r="CK4075" s="415"/>
      <c r="CO4075" s="168"/>
    </row>
    <row r="4076" spans="32:93" s="162" customFormat="1" x14ac:dyDescent="0.25">
      <c r="AF4076" s="169"/>
      <c r="AG4076" s="169"/>
      <c r="AH4076" s="169"/>
      <c r="AI4076" s="169"/>
      <c r="AJ4076" s="169"/>
      <c r="AK4076" s="170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AZ4076" s="6"/>
      <c r="BA4076" s="6"/>
      <c r="BB4076" s="166"/>
      <c r="BC4076" s="166"/>
      <c r="BD4076" s="166"/>
      <c r="BE4076" s="6"/>
      <c r="BF4076" s="6"/>
      <c r="BG4076" s="6"/>
      <c r="BH4076" s="6"/>
      <c r="BI4076" s="6"/>
      <c r="BJ4076" s="166"/>
      <c r="BK4076" s="166"/>
      <c r="BL4076" s="166"/>
      <c r="BM4076" s="6"/>
      <c r="BN4076" s="6"/>
      <c r="BO4076" s="6"/>
      <c r="BP4076" s="6"/>
      <c r="BQ4076" s="6"/>
      <c r="BR4076" s="6"/>
      <c r="BS4076" s="6"/>
      <c r="BT4076" s="6"/>
      <c r="BU4076" s="6"/>
      <c r="BV4076" s="6"/>
      <c r="BW4076" s="6"/>
      <c r="CJ4076" s="415"/>
      <c r="CK4076" s="415"/>
      <c r="CO4076" s="168"/>
    </row>
    <row r="4077" spans="32:93" s="162" customFormat="1" x14ac:dyDescent="0.25">
      <c r="AF4077" s="169"/>
      <c r="AG4077" s="169"/>
      <c r="AH4077" s="169"/>
      <c r="AI4077" s="169"/>
      <c r="AJ4077" s="169"/>
      <c r="AK4077" s="170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6"/>
      <c r="BA4077" s="6"/>
      <c r="BB4077" s="166"/>
      <c r="BC4077" s="166"/>
      <c r="BD4077" s="166"/>
      <c r="BE4077" s="6"/>
      <c r="BF4077" s="6"/>
      <c r="BG4077" s="6"/>
      <c r="BH4077" s="6"/>
      <c r="BI4077" s="6"/>
      <c r="BJ4077" s="166"/>
      <c r="BK4077" s="166"/>
      <c r="BL4077" s="166"/>
      <c r="BM4077" s="6"/>
      <c r="BN4077" s="6"/>
      <c r="BO4077" s="6"/>
      <c r="BP4077" s="6"/>
      <c r="BQ4077" s="6"/>
      <c r="BR4077" s="6"/>
      <c r="BS4077" s="6"/>
      <c r="BT4077" s="6"/>
      <c r="BU4077" s="6"/>
      <c r="BV4077" s="6"/>
      <c r="BW4077" s="6"/>
      <c r="CJ4077" s="415"/>
      <c r="CK4077" s="415"/>
      <c r="CO4077" s="168"/>
    </row>
    <row r="4078" spans="32:93" s="162" customFormat="1" x14ac:dyDescent="0.25">
      <c r="AF4078" s="169"/>
      <c r="AG4078" s="169"/>
      <c r="AH4078" s="169"/>
      <c r="AI4078" s="169"/>
      <c r="AJ4078" s="169"/>
      <c r="AK4078" s="170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6"/>
      <c r="BA4078" s="6"/>
      <c r="BB4078" s="166"/>
      <c r="BC4078" s="166"/>
      <c r="BD4078" s="166"/>
      <c r="BE4078" s="6"/>
      <c r="BF4078" s="6"/>
      <c r="BG4078" s="6"/>
      <c r="BH4078" s="6"/>
      <c r="BI4078" s="6"/>
      <c r="BJ4078" s="166"/>
      <c r="BK4078" s="166"/>
      <c r="BL4078" s="166"/>
      <c r="BM4078" s="6"/>
      <c r="BN4078" s="6"/>
      <c r="BO4078" s="6"/>
      <c r="BP4078" s="6"/>
      <c r="BQ4078" s="6"/>
      <c r="BR4078" s="6"/>
      <c r="BS4078" s="6"/>
      <c r="BT4078" s="6"/>
      <c r="BU4078" s="6"/>
      <c r="BV4078" s="6"/>
      <c r="BW4078" s="6"/>
      <c r="CJ4078" s="415"/>
      <c r="CK4078" s="415"/>
      <c r="CO4078" s="168"/>
    </row>
    <row r="4079" spans="32:93" s="162" customFormat="1" x14ac:dyDescent="0.25">
      <c r="AF4079" s="169"/>
      <c r="AG4079" s="169"/>
      <c r="AH4079" s="169"/>
      <c r="AI4079" s="169"/>
      <c r="AJ4079" s="169"/>
      <c r="AK4079" s="170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AZ4079" s="6"/>
      <c r="BA4079" s="6"/>
      <c r="BB4079" s="166"/>
      <c r="BC4079" s="166"/>
      <c r="BD4079" s="166"/>
      <c r="BE4079" s="6"/>
      <c r="BF4079" s="6"/>
      <c r="BG4079" s="6"/>
      <c r="BH4079" s="6"/>
      <c r="BI4079" s="6"/>
      <c r="BJ4079" s="166"/>
      <c r="BK4079" s="166"/>
      <c r="BL4079" s="166"/>
      <c r="BM4079" s="6"/>
      <c r="BN4079" s="6"/>
      <c r="BO4079" s="6"/>
      <c r="BP4079" s="6"/>
      <c r="BQ4079" s="6"/>
      <c r="BR4079" s="6"/>
      <c r="BS4079" s="6"/>
      <c r="BT4079" s="6"/>
      <c r="BU4079" s="6"/>
      <c r="BV4079" s="6"/>
      <c r="BW4079" s="6"/>
      <c r="CJ4079" s="415"/>
      <c r="CK4079" s="415"/>
      <c r="CO4079" s="168"/>
    </row>
    <row r="4080" spans="32:93" s="162" customFormat="1" x14ac:dyDescent="0.25">
      <c r="AF4080" s="169"/>
      <c r="AG4080" s="169"/>
      <c r="AH4080" s="169"/>
      <c r="AI4080" s="169"/>
      <c r="AJ4080" s="169"/>
      <c r="AK4080" s="170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AZ4080" s="6"/>
      <c r="BA4080" s="6"/>
      <c r="BB4080" s="166"/>
      <c r="BC4080" s="166"/>
      <c r="BD4080" s="166"/>
      <c r="BE4080" s="6"/>
      <c r="BF4080" s="6"/>
      <c r="BG4080" s="6"/>
      <c r="BH4080" s="6"/>
      <c r="BI4080" s="6"/>
      <c r="BJ4080" s="166"/>
      <c r="BK4080" s="166"/>
      <c r="BL4080" s="166"/>
      <c r="BM4080" s="6"/>
      <c r="BN4080" s="6"/>
      <c r="BO4080" s="6"/>
      <c r="BP4080" s="6"/>
      <c r="BQ4080" s="6"/>
      <c r="BR4080" s="6"/>
      <c r="BS4080" s="6"/>
      <c r="BT4080" s="6"/>
      <c r="BU4080" s="6"/>
      <c r="BV4080" s="6"/>
      <c r="BW4080" s="6"/>
      <c r="CJ4080" s="415"/>
      <c r="CK4080" s="415"/>
      <c r="CO4080" s="168"/>
    </row>
    <row r="4081" spans="32:93" s="162" customFormat="1" x14ac:dyDescent="0.25">
      <c r="AF4081" s="169"/>
      <c r="AG4081" s="169"/>
      <c r="AH4081" s="169"/>
      <c r="AI4081" s="169"/>
      <c r="AJ4081" s="169"/>
      <c r="AK4081" s="170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AZ4081" s="6"/>
      <c r="BA4081" s="6"/>
      <c r="BB4081" s="166"/>
      <c r="BC4081" s="166"/>
      <c r="BD4081" s="166"/>
      <c r="BE4081" s="6"/>
      <c r="BF4081" s="6"/>
      <c r="BG4081" s="6"/>
      <c r="BH4081" s="6"/>
      <c r="BI4081" s="6"/>
      <c r="BJ4081" s="166"/>
      <c r="BK4081" s="166"/>
      <c r="BL4081" s="166"/>
      <c r="BM4081" s="6"/>
      <c r="BN4081" s="6"/>
      <c r="BO4081" s="6"/>
      <c r="BP4081" s="6"/>
      <c r="BQ4081" s="6"/>
      <c r="BR4081" s="6"/>
      <c r="BS4081" s="6"/>
      <c r="BT4081" s="6"/>
      <c r="BU4081" s="6"/>
      <c r="BV4081" s="6"/>
      <c r="BW4081" s="6"/>
      <c r="CJ4081" s="415"/>
      <c r="CK4081" s="415"/>
      <c r="CO4081" s="168"/>
    </row>
    <row r="4082" spans="32:93" s="162" customFormat="1" x14ac:dyDescent="0.25">
      <c r="AF4082" s="169"/>
      <c r="AG4082" s="169"/>
      <c r="AH4082" s="169"/>
      <c r="AI4082" s="169"/>
      <c r="AJ4082" s="169"/>
      <c r="AK4082" s="170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6"/>
      <c r="BA4082" s="6"/>
      <c r="BB4082" s="166"/>
      <c r="BC4082" s="166"/>
      <c r="BD4082" s="166"/>
      <c r="BE4082" s="6"/>
      <c r="BF4082" s="6"/>
      <c r="BG4082" s="6"/>
      <c r="BH4082" s="6"/>
      <c r="BI4082" s="6"/>
      <c r="BJ4082" s="166"/>
      <c r="BK4082" s="166"/>
      <c r="BL4082" s="166"/>
      <c r="BM4082" s="6"/>
      <c r="BN4082" s="6"/>
      <c r="BO4082" s="6"/>
      <c r="BP4082" s="6"/>
      <c r="BQ4082" s="6"/>
      <c r="BR4082" s="6"/>
      <c r="BS4082" s="6"/>
      <c r="BT4082" s="6"/>
      <c r="BU4082" s="6"/>
      <c r="BV4082" s="6"/>
      <c r="BW4082" s="6"/>
      <c r="CJ4082" s="415"/>
      <c r="CK4082" s="415"/>
      <c r="CO4082" s="168"/>
    </row>
    <row r="4083" spans="32:93" s="162" customFormat="1" x14ac:dyDescent="0.25">
      <c r="AF4083" s="169"/>
      <c r="AG4083" s="169"/>
      <c r="AH4083" s="169"/>
      <c r="AI4083" s="169"/>
      <c r="AJ4083" s="169"/>
      <c r="AK4083" s="170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AZ4083" s="6"/>
      <c r="BA4083" s="6"/>
      <c r="BB4083" s="166"/>
      <c r="BC4083" s="166"/>
      <c r="BD4083" s="166"/>
      <c r="BE4083" s="6"/>
      <c r="BF4083" s="6"/>
      <c r="BG4083" s="6"/>
      <c r="BH4083" s="6"/>
      <c r="BI4083" s="6"/>
      <c r="BJ4083" s="166"/>
      <c r="BK4083" s="166"/>
      <c r="BL4083" s="166"/>
      <c r="BM4083" s="6"/>
      <c r="BN4083" s="6"/>
      <c r="BO4083" s="6"/>
      <c r="BP4083" s="6"/>
      <c r="BQ4083" s="6"/>
      <c r="BR4083" s="6"/>
      <c r="BS4083" s="6"/>
      <c r="BT4083" s="6"/>
      <c r="BU4083" s="6"/>
      <c r="BV4083" s="6"/>
      <c r="BW4083" s="6"/>
      <c r="CJ4083" s="415"/>
      <c r="CK4083" s="415"/>
      <c r="CO4083" s="168"/>
    </row>
    <row r="4084" spans="32:93" s="162" customFormat="1" x14ac:dyDescent="0.25">
      <c r="AF4084" s="169"/>
      <c r="AG4084" s="169"/>
      <c r="AH4084" s="169"/>
      <c r="AI4084" s="169"/>
      <c r="AJ4084" s="169"/>
      <c r="AK4084" s="170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AZ4084" s="6"/>
      <c r="BA4084" s="6"/>
      <c r="BB4084" s="166"/>
      <c r="BC4084" s="166"/>
      <c r="BD4084" s="166"/>
      <c r="BE4084" s="6"/>
      <c r="BF4084" s="6"/>
      <c r="BG4084" s="6"/>
      <c r="BH4084" s="6"/>
      <c r="BI4084" s="6"/>
      <c r="BJ4084" s="166"/>
      <c r="BK4084" s="166"/>
      <c r="BL4084" s="166"/>
      <c r="BM4084" s="6"/>
      <c r="BN4084" s="6"/>
      <c r="BO4084" s="6"/>
      <c r="BP4084" s="6"/>
      <c r="BQ4084" s="6"/>
      <c r="BR4084" s="6"/>
      <c r="BS4084" s="6"/>
      <c r="BT4084" s="6"/>
      <c r="BU4084" s="6"/>
      <c r="BV4084" s="6"/>
      <c r="BW4084" s="6"/>
      <c r="CJ4084" s="415"/>
      <c r="CK4084" s="415"/>
      <c r="CO4084" s="168"/>
    </row>
    <row r="4085" spans="32:93" s="162" customFormat="1" x14ac:dyDescent="0.25">
      <c r="AF4085" s="169"/>
      <c r="AG4085" s="169"/>
      <c r="AH4085" s="169"/>
      <c r="AI4085" s="169"/>
      <c r="AJ4085" s="169"/>
      <c r="AK4085" s="170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AZ4085" s="6"/>
      <c r="BA4085" s="6"/>
      <c r="BB4085" s="166"/>
      <c r="BC4085" s="166"/>
      <c r="BD4085" s="166"/>
      <c r="BE4085" s="6"/>
      <c r="BF4085" s="6"/>
      <c r="BG4085" s="6"/>
      <c r="BH4085" s="6"/>
      <c r="BI4085" s="6"/>
      <c r="BJ4085" s="166"/>
      <c r="BK4085" s="166"/>
      <c r="BL4085" s="166"/>
      <c r="BM4085" s="6"/>
      <c r="BN4085" s="6"/>
      <c r="BO4085" s="6"/>
      <c r="BP4085" s="6"/>
      <c r="BQ4085" s="6"/>
      <c r="BR4085" s="6"/>
      <c r="BS4085" s="6"/>
      <c r="BT4085" s="6"/>
      <c r="BU4085" s="6"/>
      <c r="BV4085" s="6"/>
      <c r="BW4085" s="6"/>
      <c r="CJ4085" s="415"/>
      <c r="CK4085" s="415"/>
      <c r="CO4085" s="168"/>
    </row>
    <row r="4086" spans="32:93" s="162" customFormat="1" x14ac:dyDescent="0.25">
      <c r="AF4086" s="169"/>
      <c r="AG4086" s="169"/>
      <c r="AH4086" s="169"/>
      <c r="AI4086" s="169"/>
      <c r="AJ4086" s="169"/>
      <c r="AK4086" s="170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AZ4086" s="6"/>
      <c r="BA4086" s="6"/>
      <c r="BB4086" s="166"/>
      <c r="BC4086" s="166"/>
      <c r="BD4086" s="166"/>
      <c r="BE4086" s="6"/>
      <c r="BF4086" s="6"/>
      <c r="BG4086" s="6"/>
      <c r="BH4086" s="6"/>
      <c r="BI4086" s="6"/>
      <c r="BJ4086" s="166"/>
      <c r="BK4086" s="166"/>
      <c r="BL4086" s="166"/>
      <c r="BM4086" s="6"/>
      <c r="BN4086" s="6"/>
      <c r="BO4086" s="6"/>
      <c r="BP4086" s="6"/>
      <c r="BQ4086" s="6"/>
      <c r="BR4086" s="6"/>
      <c r="BS4086" s="6"/>
      <c r="BT4086" s="6"/>
      <c r="BU4086" s="6"/>
      <c r="BV4086" s="6"/>
      <c r="BW4086" s="6"/>
      <c r="CJ4086" s="415"/>
      <c r="CK4086" s="415"/>
      <c r="CO4086" s="168"/>
    </row>
    <row r="4087" spans="32:93" s="162" customFormat="1" x14ac:dyDescent="0.25">
      <c r="AF4087" s="169"/>
      <c r="AG4087" s="169"/>
      <c r="AH4087" s="169"/>
      <c r="AI4087" s="169"/>
      <c r="AJ4087" s="169"/>
      <c r="AK4087" s="170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6"/>
      <c r="BA4087" s="6"/>
      <c r="BB4087" s="166"/>
      <c r="BC4087" s="166"/>
      <c r="BD4087" s="166"/>
      <c r="BE4087" s="6"/>
      <c r="BF4087" s="6"/>
      <c r="BG4087" s="6"/>
      <c r="BH4087" s="6"/>
      <c r="BI4087" s="6"/>
      <c r="BJ4087" s="166"/>
      <c r="BK4087" s="166"/>
      <c r="BL4087" s="166"/>
      <c r="BM4087" s="6"/>
      <c r="BN4087" s="6"/>
      <c r="BO4087" s="6"/>
      <c r="BP4087" s="6"/>
      <c r="BQ4087" s="6"/>
      <c r="BR4087" s="6"/>
      <c r="BS4087" s="6"/>
      <c r="BT4087" s="6"/>
      <c r="BU4087" s="6"/>
      <c r="BV4087" s="6"/>
      <c r="BW4087" s="6"/>
      <c r="CJ4087" s="415"/>
      <c r="CK4087" s="415"/>
      <c r="CO4087" s="168"/>
    </row>
    <row r="4088" spans="32:93" s="162" customFormat="1" x14ac:dyDescent="0.25">
      <c r="AF4088" s="169"/>
      <c r="AG4088" s="169"/>
      <c r="AH4088" s="169"/>
      <c r="AI4088" s="169"/>
      <c r="AJ4088" s="169"/>
      <c r="AK4088" s="170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6"/>
      <c r="BA4088" s="6"/>
      <c r="BB4088" s="166"/>
      <c r="BC4088" s="166"/>
      <c r="BD4088" s="166"/>
      <c r="BE4088" s="6"/>
      <c r="BF4088" s="6"/>
      <c r="BG4088" s="6"/>
      <c r="BH4088" s="6"/>
      <c r="BI4088" s="6"/>
      <c r="BJ4088" s="166"/>
      <c r="BK4088" s="166"/>
      <c r="BL4088" s="166"/>
      <c r="BM4088" s="6"/>
      <c r="BN4088" s="6"/>
      <c r="BO4088" s="6"/>
      <c r="BP4088" s="6"/>
      <c r="BQ4088" s="6"/>
      <c r="BR4088" s="6"/>
      <c r="BS4088" s="6"/>
      <c r="BT4088" s="6"/>
      <c r="BU4088" s="6"/>
      <c r="BV4088" s="6"/>
      <c r="BW4088" s="6"/>
      <c r="CJ4088" s="415"/>
      <c r="CK4088" s="415"/>
      <c r="CO4088" s="168"/>
    </row>
    <row r="4089" spans="32:93" s="162" customFormat="1" x14ac:dyDescent="0.25">
      <c r="AF4089" s="169"/>
      <c r="AG4089" s="169"/>
      <c r="AH4089" s="169"/>
      <c r="AI4089" s="169"/>
      <c r="AJ4089" s="169"/>
      <c r="AK4089" s="170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AZ4089" s="6"/>
      <c r="BA4089" s="6"/>
      <c r="BB4089" s="166"/>
      <c r="BC4089" s="166"/>
      <c r="BD4089" s="166"/>
      <c r="BE4089" s="6"/>
      <c r="BF4089" s="6"/>
      <c r="BG4089" s="6"/>
      <c r="BH4089" s="6"/>
      <c r="BI4089" s="6"/>
      <c r="BJ4089" s="166"/>
      <c r="BK4089" s="166"/>
      <c r="BL4089" s="166"/>
      <c r="BM4089" s="6"/>
      <c r="BN4089" s="6"/>
      <c r="BO4089" s="6"/>
      <c r="BP4089" s="6"/>
      <c r="BQ4089" s="6"/>
      <c r="BR4089" s="6"/>
      <c r="BS4089" s="6"/>
      <c r="BT4089" s="6"/>
      <c r="BU4089" s="6"/>
      <c r="BV4089" s="6"/>
      <c r="BW4089" s="6"/>
      <c r="CJ4089" s="415"/>
      <c r="CK4089" s="415"/>
      <c r="CO4089" s="168"/>
    </row>
    <row r="4090" spans="32:93" s="162" customFormat="1" x14ac:dyDescent="0.25">
      <c r="AF4090" s="169"/>
      <c r="AG4090" s="169"/>
      <c r="AH4090" s="169"/>
      <c r="AI4090" s="169"/>
      <c r="AJ4090" s="169"/>
      <c r="AK4090" s="170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AZ4090" s="6"/>
      <c r="BA4090" s="6"/>
      <c r="BB4090" s="166"/>
      <c r="BC4090" s="166"/>
      <c r="BD4090" s="166"/>
      <c r="BE4090" s="6"/>
      <c r="BF4090" s="6"/>
      <c r="BG4090" s="6"/>
      <c r="BH4090" s="6"/>
      <c r="BI4090" s="6"/>
      <c r="BJ4090" s="166"/>
      <c r="BK4090" s="166"/>
      <c r="BL4090" s="166"/>
      <c r="BM4090" s="6"/>
      <c r="BN4090" s="6"/>
      <c r="BO4090" s="6"/>
      <c r="BP4090" s="6"/>
      <c r="BQ4090" s="6"/>
      <c r="BR4090" s="6"/>
      <c r="BS4090" s="6"/>
      <c r="BT4090" s="6"/>
      <c r="BU4090" s="6"/>
      <c r="BV4090" s="6"/>
      <c r="BW4090" s="6"/>
      <c r="CJ4090" s="415"/>
      <c r="CK4090" s="415"/>
      <c r="CO4090" s="168"/>
    </row>
    <row r="4091" spans="32:93" s="162" customFormat="1" x14ac:dyDescent="0.25">
      <c r="AF4091" s="169"/>
      <c r="AG4091" s="169"/>
      <c r="AH4091" s="169"/>
      <c r="AI4091" s="169"/>
      <c r="AJ4091" s="169"/>
      <c r="AK4091" s="170"/>
      <c r="AP4091" s="6"/>
      <c r="AQ4091" s="6"/>
      <c r="AR4091" s="6"/>
      <c r="AS4091" s="6"/>
      <c r="AT4091" s="6"/>
      <c r="AU4091" s="6"/>
      <c r="AV4091" s="6"/>
      <c r="AW4091" s="6"/>
      <c r="AX4091" s="6"/>
      <c r="AY4091" s="6"/>
      <c r="AZ4091" s="6"/>
      <c r="BA4091" s="6"/>
      <c r="BB4091" s="166"/>
      <c r="BC4091" s="166"/>
      <c r="BD4091" s="166"/>
      <c r="BE4091" s="6"/>
      <c r="BF4091" s="6"/>
      <c r="BG4091" s="6"/>
      <c r="BH4091" s="6"/>
      <c r="BI4091" s="6"/>
      <c r="BJ4091" s="166"/>
      <c r="BK4091" s="166"/>
      <c r="BL4091" s="166"/>
      <c r="BM4091" s="6"/>
      <c r="BN4091" s="6"/>
      <c r="BO4091" s="6"/>
      <c r="BP4091" s="6"/>
      <c r="BQ4091" s="6"/>
      <c r="BR4091" s="6"/>
      <c r="BS4091" s="6"/>
      <c r="BT4091" s="6"/>
      <c r="BU4091" s="6"/>
      <c r="BV4091" s="6"/>
      <c r="BW4091" s="6"/>
      <c r="CJ4091" s="415"/>
      <c r="CK4091" s="415"/>
      <c r="CO4091" s="168"/>
    </row>
    <row r="4092" spans="32:93" s="162" customFormat="1" x14ac:dyDescent="0.25">
      <c r="AF4092" s="169"/>
      <c r="AG4092" s="169"/>
      <c r="AH4092" s="169"/>
      <c r="AI4092" s="169"/>
      <c r="AJ4092" s="169"/>
      <c r="AK4092" s="170"/>
      <c r="AP4092" s="6"/>
      <c r="AQ4092" s="6"/>
      <c r="AR4092" s="6"/>
      <c r="AS4092" s="6"/>
      <c r="AT4092" s="6"/>
      <c r="AU4092" s="6"/>
      <c r="AV4092" s="6"/>
      <c r="AW4092" s="6"/>
      <c r="AX4092" s="6"/>
      <c r="AY4092" s="6"/>
      <c r="AZ4092" s="6"/>
      <c r="BA4092" s="6"/>
      <c r="BB4092" s="166"/>
      <c r="BC4092" s="166"/>
      <c r="BD4092" s="166"/>
      <c r="BE4092" s="6"/>
      <c r="BF4092" s="6"/>
      <c r="BG4092" s="6"/>
      <c r="BH4092" s="6"/>
      <c r="BI4092" s="6"/>
      <c r="BJ4092" s="166"/>
      <c r="BK4092" s="166"/>
      <c r="BL4092" s="166"/>
      <c r="BM4092" s="6"/>
      <c r="BN4092" s="6"/>
      <c r="BO4092" s="6"/>
      <c r="BP4092" s="6"/>
      <c r="BQ4092" s="6"/>
      <c r="BR4092" s="6"/>
      <c r="BS4092" s="6"/>
      <c r="BT4092" s="6"/>
      <c r="BU4092" s="6"/>
      <c r="BV4092" s="6"/>
      <c r="BW4092" s="6"/>
      <c r="CJ4092" s="415"/>
      <c r="CK4092" s="415"/>
      <c r="CO4092" s="168"/>
    </row>
    <row r="4093" spans="32:93" s="162" customFormat="1" x14ac:dyDescent="0.25">
      <c r="AF4093" s="169"/>
      <c r="AG4093" s="169"/>
      <c r="AH4093" s="169"/>
      <c r="AI4093" s="169"/>
      <c r="AJ4093" s="169"/>
      <c r="AK4093" s="170"/>
      <c r="AP4093" s="6"/>
      <c r="AQ4093" s="6"/>
      <c r="AR4093" s="6"/>
      <c r="AS4093" s="6"/>
      <c r="AT4093" s="6"/>
      <c r="AU4093" s="6"/>
      <c r="AV4093" s="6"/>
      <c r="AW4093" s="6"/>
      <c r="AX4093" s="6"/>
      <c r="AY4093" s="6"/>
      <c r="AZ4093" s="6"/>
      <c r="BA4093" s="6"/>
      <c r="BB4093" s="166"/>
      <c r="BC4093" s="166"/>
      <c r="BD4093" s="166"/>
      <c r="BE4093" s="6"/>
      <c r="BF4093" s="6"/>
      <c r="BG4093" s="6"/>
      <c r="BH4093" s="6"/>
      <c r="BI4093" s="6"/>
      <c r="BJ4093" s="166"/>
      <c r="BK4093" s="166"/>
      <c r="BL4093" s="166"/>
      <c r="BM4093" s="6"/>
      <c r="BN4093" s="6"/>
      <c r="BO4093" s="6"/>
      <c r="BP4093" s="6"/>
      <c r="BQ4093" s="6"/>
      <c r="BR4093" s="6"/>
      <c r="BS4093" s="6"/>
      <c r="BT4093" s="6"/>
      <c r="BU4093" s="6"/>
      <c r="BV4093" s="6"/>
      <c r="BW4093" s="6"/>
      <c r="CJ4093" s="415"/>
      <c r="CK4093" s="415"/>
      <c r="CO4093" s="168"/>
    </row>
    <row r="4094" spans="32:93" s="162" customFormat="1" x14ac:dyDescent="0.25">
      <c r="AF4094" s="169"/>
      <c r="AG4094" s="169"/>
      <c r="AH4094" s="169"/>
      <c r="AI4094" s="169"/>
      <c r="AJ4094" s="169"/>
      <c r="AK4094" s="170"/>
      <c r="AP4094" s="6"/>
      <c r="AQ4094" s="6"/>
      <c r="AR4094" s="6"/>
      <c r="AS4094" s="6"/>
      <c r="AT4094" s="6"/>
      <c r="AU4094" s="6"/>
      <c r="AV4094" s="6"/>
      <c r="AW4094" s="6"/>
      <c r="AX4094" s="6"/>
      <c r="AY4094" s="6"/>
      <c r="AZ4094" s="6"/>
      <c r="BA4094" s="6"/>
      <c r="BB4094" s="166"/>
      <c r="BC4094" s="166"/>
      <c r="BD4094" s="166"/>
      <c r="BE4094" s="6"/>
      <c r="BF4094" s="6"/>
      <c r="BG4094" s="6"/>
      <c r="BH4094" s="6"/>
      <c r="BI4094" s="6"/>
      <c r="BJ4094" s="166"/>
      <c r="BK4094" s="166"/>
      <c r="BL4094" s="166"/>
      <c r="BM4094" s="6"/>
      <c r="BN4094" s="6"/>
      <c r="BO4094" s="6"/>
      <c r="BP4094" s="6"/>
      <c r="BQ4094" s="6"/>
      <c r="BR4094" s="6"/>
      <c r="BS4094" s="6"/>
      <c r="BT4094" s="6"/>
      <c r="BU4094" s="6"/>
      <c r="BV4094" s="6"/>
      <c r="BW4094" s="6"/>
      <c r="CJ4094" s="415"/>
      <c r="CK4094" s="415"/>
      <c r="CO4094" s="168"/>
    </row>
    <row r="4095" spans="32:93" s="162" customFormat="1" x14ac:dyDescent="0.25">
      <c r="AF4095" s="169"/>
      <c r="AG4095" s="169"/>
      <c r="AH4095" s="169"/>
      <c r="AI4095" s="169"/>
      <c r="AJ4095" s="169"/>
      <c r="AK4095" s="170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AZ4095" s="6"/>
      <c r="BA4095" s="6"/>
      <c r="BB4095" s="166"/>
      <c r="BC4095" s="166"/>
      <c r="BD4095" s="166"/>
      <c r="BE4095" s="6"/>
      <c r="BF4095" s="6"/>
      <c r="BG4095" s="6"/>
      <c r="BH4095" s="6"/>
      <c r="BI4095" s="6"/>
      <c r="BJ4095" s="166"/>
      <c r="BK4095" s="166"/>
      <c r="BL4095" s="166"/>
      <c r="BM4095" s="6"/>
      <c r="BN4095" s="6"/>
      <c r="BO4095" s="6"/>
      <c r="BP4095" s="6"/>
      <c r="BQ4095" s="6"/>
      <c r="BR4095" s="6"/>
      <c r="BS4095" s="6"/>
      <c r="BT4095" s="6"/>
      <c r="BU4095" s="6"/>
      <c r="BV4095" s="6"/>
      <c r="BW4095" s="6"/>
      <c r="CJ4095" s="415"/>
      <c r="CK4095" s="415"/>
      <c r="CO4095" s="168"/>
    </row>
    <row r="4096" spans="32:93" s="162" customFormat="1" x14ac:dyDescent="0.25">
      <c r="AF4096" s="169"/>
      <c r="AG4096" s="169"/>
      <c r="AH4096" s="169"/>
      <c r="AI4096" s="169"/>
      <c r="AJ4096" s="169"/>
      <c r="AK4096" s="170"/>
      <c r="AP4096" s="6"/>
      <c r="AQ4096" s="6"/>
      <c r="AR4096" s="6"/>
      <c r="AS4096" s="6"/>
      <c r="AT4096" s="6"/>
      <c r="AU4096" s="6"/>
      <c r="AV4096" s="6"/>
      <c r="AW4096" s="6"/>
      <c r="AX4096" s="6"/>
      <c r="AY4096" s="6"/>
      <c r="AZ4096" s="6"/>
      <c r="BA4096" s="6"/>
      <c r="BB4096" s="166"/>
      <c r="BC4096" s="166"/>
      <c r="BD4096" s="166"/>
      <c r="BE4096" s="6"/>
      <c r="BF4096" s="6"/>
      <c r="BG4096" s="6"/>
      <c r="BH4096" s="6"/>
      <c r="BI4096" s="6"/>
      <c r="BJ4096" s="166"/>
      <c r="BK4096" s="166"/>
      <c r="BL4096" s="166"/>
      <c r="BM4096" s="6"/>
      <c r="BN4096" s="6"/>
      <c r="BO4096" s="6"/>
      <c r="BP4096" s="6"/>
      <c r="BQ4096" s="6"/>
      <c r="BR4096" s="6"/>
      <c r="BS4096" s="6"/>
      <c r="BT4096" s="6"/>
      <c r="BU4096" s="6"/>
      <c r="BV4096" s="6"/>
      <c r="BW4096" s="6"/>
      <c r="CJ4096" s="415"/>
      <c r="CK4096" s="415"/>
      <c r="CO4096" s="168"/>
    </row>
    <row r="4097" spans="32:93" s="162" customFormat="1" x14ac:dyDescent="0.25">
      <c r="AF4097" s="169"/>
      <c r="AG4097" s="169"/>
      <c r="AH4097" s="169"/>
      <c r="AI4097" s="169"/>
      <c r="AJ4097" s="169"/>
      <c r="AK4097" s="170"/>
      <c r="AP4097" s="6"/>
      <c r="AQ4097" s="6"/>
      <c r="AR4097" s="6"/>
      <c r="AS4097" s="6"/>
      <c r="AT4097" s="6"/>
      <c r="AU4097" s="6"/>
      <c r="AV4097" s="6"/>
      <c r="AW4097" s="6"/>
      <c r="AX4097" s="6"/>
      <c r="AY4097" s="6"/>
      <c r="AZ4097" s="6"/>
      <c r="BA4097" s="6"/>
      <c r="BB4097" s="166"/>
      <c r="BC4097" s="166"/>
      <c r="BD4097" s="166"/>
      <c r="BE4097" s="6"/>
      <c r="BF4097" s="6"/>
      <c r="BG4097" s="6"/>
      <c r="BH4097" s="6"/>
      <c r="BI4097" s="6"/>
      <c r="BJ4097" s="166"/>
      <c r="BK4097" s="166"/>
      <c r="BL4097" s="166"/>
      <c r="BM4097" s="6"/>
      <c r="BN4097" s="6"/>
      <c r="BO4097" s="6"/>
      <c r="BP4097" s="6"/>
      <c r="BQ4097" s="6"/>
      <c r="BR4097" s="6"/>
      <c r="BS4097" s="6"/>
      <c r="BT4097" s="6"/>
      <c r="BU4097" s="6"/>
      <c r="BV4097" s="6"/>
      <c r="BW4097" s="6"/>
      <c r="CJ4097" s="415"/>
      <c r="CK4097" s="415"/>
      <c r="CO4097" s="168"/>
    </row>
    <row r="4098" spans="32:93" s="162" customFormat="1" x14ac:dyDescent="0.25">
      <c r="AF4098" s="169"/>
      <c r="AG4098" s="169"/>
      <c r="AH4098" s="169"/>
      <c r="AI4098" s="169"/>
      <c r="AJ4098" s="169"/>
      <c r="AK4098" s="170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AZ4098" s="6"/>
      <c r="BA4098" s="6"/>
      <c r="BB4098" s="166"/>
      <c r="BC4098" s="166"/>
      <c r="BD4098" s="166"/>
      <c r="BE4098" s="6"/>
      <c r="BF4098" s="6"/>
      <c r="BG4098" s="6"/>
      <c r="BH4098" s="6"/>
      <c r="BI4098" s="6"/>
      <c r="BJ4098" s="166"/>
      <c r="BK4098" s="166"/>
      <c r="BL4098" s="166"/>
      <c r="BM4098" s="6"/>
      <c r="BN4098" s="6"/>
      <c r="BO4098" s="6"/>
      <c r="BP4098" s="6"/>
      <c r="BQ4098" s="6"/>
      <c r="BR4098" s="6"/>
      <c r="BS4098" s="6"/>
      <c r="BT4098" s="6"/>
      <c r="BU4098" s="6"/>
      <c r="BV4098" s="6"/>
      <c r="BW4098" s="6"/>
      <c r="CJ4098" s="415"/>
      <c r="CK4098" s="415"/>
      <c r="CO4098" s="168"/>
    </row>
    <row r="4099" spans="32:93" s="162" customFormat="1" x14ac:dyDescent="0.25">
      <c r="AF4099" s="169"/>
      <c r="AG4099" s="169"/>
      <c r="AH4099" s="169"/>
      <c r="AI4099" s="169"/>
      <c r="AJ4099" s="169"/>
      <c r="AK4099" s="170"/>
      <c r="AP4099" s="6"/>
      <c r="AQ4099" s="6"/>
      <c r="AR4099" s="6"/>
      <c r="AS4099" s="6"/>
      <c r="AT4099" s="6"/>
      <c r="AU4099" s="6"/>
      <c r="AV4099" s="6"/>
      <c r="AW4099" s="6"/>
      <c r="AX4099" s="6"/>
      <c r="AY4099" s="6"/>
      <c r="AZ4099" s="6"/>
      <c r="BA4099" s="6"/>
      <c r="BB4099" s="166"/>
      <c r="BC4099" s="166"/>
      <c r="BD4099" s="166"/>
      <c r="BE4099" s="6"/>
      <c r="BF4099" s="6"/>
      <c r="BG4099" s="6"/>
      <c r="BH4099" s="6"/>
      <c r="BI4099" s="6"/>
      <c r="BJ4099" s="166"/>
      <c r="BK4099" s="166"/>
      <c r="BL4099" s="166"/>
      <c r="BM4099" s="6"/>
      <c r="BN4099" s="6"/>
      <c r="BO4099" s="6"/>
      <c r="BP4099" s="6"/>
      <c r="BQ4099" s="6"/>
      <c r="BR4099" s="6"/>
      <c r="BS4099" s="6"/>
      <c r="BT4099" s="6"/>
      <c r="BU4099" s="6"/>
      <c r="BV4099" s="6"/>
      <c r="BW4099" s="6"/>
      <c r="CJ4099" s="415"/>
      <c r="CK4099" s="415"/>
      <c r="CO4099" s="168"/>
    </row>
    <row r="4100" spans="32:93" s="162" customFormat="1" x14ac:dyDescent="0.25">
      <c r="AF4100" s="169"/>
      <c r="AG4100" s="169"/>
      <c r="AH4100" s="169"/>
      <c r="AI4100" s="169"/>
      <c r="AJ4100" s="169"/>
      <c r="AK4100" s="170"/>
      <c r="AP4100" s="6"/>
      <c r="AQ4100" s="6"/>
      <c r="AR4100" s="6"/>
      <c r="AS4100" s="6"/>
      <c r="AT4100" s="6"/>
      <c r="AU4100" s="6"/>
      <c r="AV4100" s="6"/>
      <c r="AW4100" s="6"/>
      <c r="AX4100" s="6"/>
      <c r="AY4100" s="6"/>
      <c r="AZ4100" s="6"/>
      <c r="BA4100" s="6"/>
      <c r="BB4100" s="166"/>
      <c r="BC4100" s="166"/>
      <c r="BD4100" s="166"/>
      <c r="BE4100" s="6"/>
      <c r="BF4100" s="6"/>
      <c r="BG4100" s="6"/>
      <c r="BH4100" s="6"/>
      <c r="BI4100" s="6"/>
      <c r="BJ4100" s="166"/>
      <c r="BK4100" s="166"/>
      <c r="BL4100" s="166"/>
      <c r="BM4100" s="6"/>
      <c r="BN4100" s="6"/>
      <c r="BO4100" s="6"/>
      <c r="BP4100" s="6"/>
      <c r="BQ4100" s="6"/>
      <c r="BR4100" s="6"/>
      <c r="BS4100" s="6"/>
      <c r="BT4100" s="6"/>
      <c r="BU4100" s="6"/>
      <c r="BV4100" s="6"/>
      <c r="BW4100" s="6"/>
      <c r="CJ4100" s="415"/>
      <c r="CK4100" s="415"/>
      <c r="CO4100" s="168"/>
    </row>
    <row r="4101" spans="32:93" s="162" customFormat="1" x14ac:dyDescent="0.25">
      <c r="AF4101" s="169"/>
      <c r="AG4101" s="169"/>
      <c r="AH4101" s="169"/>
      <c r="AI4101" s="169"/>
      <c r="AJ4101" s="169"/>
      <c r="AK4101" s="170"/>
      <c r="AP4101" s="6"/>
      <c r="AQ4101" s="6"/>
      <c r="AR4101" s="6"/>
      <c r="AS4101" s="6"/>
      <c r="AT4101" s="6"/>
      <c r="AU4101" s="6"/>
      <c r="AV4101" s="6"/>
      <c r="AW4101" s="6"/>
      <c r="AX4101" s="6"/>
      <c r="AY4101" s="6"/>
      <c r="AZ4101" s="6"/>
      <c r="BA4101" s="6"/>
      <c r="BB4101" s="166"/>
      <c r="BC4101" s="166"/>
      <c r="BD4101" s="166"/>
      <c r="BE4101" s="6"/>
      <c r="BF4101" s="6"/>
      <c r="BG4101" s="6"/>
      <c r="BH4101" s="6"/>
      <c r="BI4101" s="6"/>
      <c r="BJ4101" s="166"/>
      <c r="BK4101" s="166"/>
      <c r="BL4101" s="166"/>
      <c r="BM4101" s="6"/>
      <c r="BN4101" s="6"/>
      <c r="BO4101" s="6"/>
      <c r="BP4101" s="6"/>
      <c r="BQ4101" s="6"/>
      <c r="BR4101" s="6"/>
      <c r="BS4101" s="6"/>
      <c r="BT4101" s="6"/>
      <c r="BU4101" s="6"/>
      <c r="BV4101" s="6"/>
      <c r="BW4101" s="6"/>
      <c r="CJ4101" s="415"/>
      <c r="CK4101" s="415"/>
      <c r="CO4101" s="168"/>
    </row>
    <row r="4102" spans="32:93" s="162" customFormat="1" x14ac:dyDescent="0.25">
      <c r="AF4102" s="169"/>
      <c r="AG4102" s="169"/>
      <c r="AH4102" s="169"/>
      <c r="AI4102" s="169"/>
      <c r="AJ4102" s="169"/>
      <c r="AK4102" s="170"/>
      <c r="AP4102" s="6"/>
      <c r="AQ4102" s="6"/>
      <c r="AR4102" s="6"/>
      <c r="AS4102" s="6"/>
      <c r="AT4102" s="6"/>
      <c r="AU4102" s="6"/>
      <c r="AV4102" s="6"/>
      <c r="AW4102" s="6"/>
      <c r="AX4102" s="6"/>
      <c r="AY4102" s="6"/>
      <c r="AZ4102" s="6"/>
      <c r="BA4102" s="6"/>
      <c r="BB4102" s="166"/>
      <c r="BC4102" s="166"/>
      <c r="BD4102" s="166"/>
      <c r="BE4102" s="6"/>
      <c r="BF4102" s="6"/>
      <c r="BG4102" s="6"/>
      <c r="BH4102" s="6"/>
      <c r="BI4102" s="6"/>
      <c r="BJ4102" s="166"/>
      <c r="BK4102" s="166"/>
      <c r="BL4102" s="166"/>
      <c r="BM4102" s="6"/>
      <c r="BN4102" s="6"/>
      <c r="BO4102" s="6"/>
      <c r="BP4102" s="6"/>
      <c r="BQ4102" s="6"/>
      <c r="BR4102" s="6"/>
      <c r="BS4102" s="6"/>
      <c r="BT4102" s="6"/>
      <c r="BU4102" s="6"/>
      <c r="BV4102" s="6"/>
      <c r="BW4102" s="6"/>
      <c r="CJ4102" s="415"/>
      <c r="CK4102" s="415"/>
      <c r="CO4102" s="168"/>
    </row>
    <row r="4103" spans="32:93" s="162" customFormat="1" x14ac:dyDescent="0.25">
      <c r="AF4103" s="169"/>
      <c r="AG4103" s="169"/>
      <c r="AH4103" s="169"/>
      <c r="AI4103" s="169"/>
      <c r="AJ4103" s="169"/>
      <c r="AK4103" s="170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AZ4103" s="6"/>
      <c r="BA4103" s="6"/>
      <c r="BB4103" s="166"/>
      <c r="BC4103" s="166"/>
      <c r="BD4103" s="166"/>
      <c r="BE4103" s="6"/>
      <c r="BF4103" s="6"/>
      <c r="BG4103" s="6"/>
      <c r="BH4103" s="6"/>
      <c r="BI4103" s="6"/>
      <c r="BJ4103" s="166"/>
      <c r="BK4103" s="166"/>
      <c r="BL4103" s="166"/>
      <c r="BM4103" s="6"/>
      <c r="BN4103" s="6"/>
      <c r="BO4103" s="6"/>
      <c r="BP4103" s="6"/>
      <c r="BQ4103" s="6"/>
      <c r="BR4103" s="6"/>
      <c r="BS4103" s="6"/>
      <c r="BT4103" s="6"/>
      <c r="BU4103" s="6"/>
      <c r="BV4103" s="6"/>
      <c r="BW4103" s="6"/>
      <c r="CJ4103" s="415"/>
      <c r="CK4103" s="415"/>
      <c r="CO4103" s="168"/>
    </row>
    <row r="4104" spans="32:93" s="162" customFormat="1" x14ac:dyDescent="0.25">
      <c r="AF4104" s="169"/>
      <c r="AG4104" s="169"/>
      <c r="AH4104" s="169"/>
      <c r="AI4104" s="169"/>
      <c r="AJ4104" s="169"/>
      <c r="AK4104" s="170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AZ4104" s="6"/>
      <c r="BA4104" s="6"/>
      <c r="BB4104" s="166"/>
      <c r="BC4104" s="166"/>
      <c r="BD4104" s="166"/>
      <c r="BE4104" s="6"/>
      <c r="BF4104" s="6"/>
      <c r="BG4104" s="6"/>
      <c r="BH4104" s="6"/>
      <c r="BI4104" s="6"/>
      <c r="BJ4104" s="166"/>
      <c r="BK4104" s="166"/>
      <c r="BL4104" s="166"/>
      <c r="BM4104" s="6"/>
      <c r="BN4104" s="6"/>
      <c r="BO4104" s="6"/>
      <c r="BP4104" s="6"/>
      <c r="BQ4104" s="6"/>
      <c r="BR4104" s="6"/>
      <c r="BS4104" s="6"/>
      <c r="BT4104" s="6"/>
      <c r="BU4104" s="6"/>
      <c r="BV4104" s="6"/>
      <c r="BW4104" s="6"/>
      <c r="CJ4104" s="415"/>
      <c r="CK4104" s="415"/>
      <c r="CO4104" s="168"/>
    </row>
    <row r="4105" spans="32:93" s="162" customFormat="1" x14ac:dyDescent="0.25">
      <c r="AF4105" s="169"/>
      <c r="AG4105" s="169"/>
      <c r="AH4105" s="169"/>
      <c r="AI4105" s="169"/>
      <c r="AJ4105" s="169"/>
      <c r="AK4105" s="170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AZ4105" s="6"/>
      <c r="BA4105" s="6"/>
      <c r="BB4105" s="166"/>
      <c r="BC4105" s="166"/>
      <c r="BD4105" s="166"/>
      <c r="BE4105" s="6"/>
      <c r="BF4105" s="6"/>
      <c r="BG4105" s="6"/>
      <c r="BH4105" s="6"/>
      <c r="BI4105" s="6"/>
      <c r="BJ4105" s="166"/>
      <c r="BK4105" s="166"/>
      <c r="BL4105" s="166"/>
      <c r="BM4105" s="6"/>
      <c r="BN4105" s="6"/>
      <c r="BO4105" s="6"/>
      <c r="BP4105" s="6"/>
      <c r="BQ4105" s="6"/>
      <c r="BR4105" s="6"/>
      <c r="BS4105" s="6"/>
      <c r="BT4105" s="6"/>
      <c r="BU4105" s="6"/>
      <c r="BV4105" s="6"/>
      <c r="BW4105" s="6"/>
      <c r="CJ4105" s="415"/>
      <c r="CK4105" s="415"/>
      <c r="CO4105" s="168"/>
    </row>
    <row r="4106" spans="32:93" s="162" customFormat="1" x14ac:dyDescent="0.25">
      <c r="AF4106" s="169"/>
      <c r="AG4106" s="169"/>
      <c r="AH4106" s="169"/>
      <c r="AI4106" s="169"/>
      <c r="AJ4106" s="169"/>
      <c r="AK4106" s="170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6"/>
      <c r="BA4106" s="6"/>
      <c r="BB4106" s="166"/>
      <c r="BC4106" s="166"/>
      <c r="BD4106" s="166"/>
      <c r="BE4106" s="6"/>
      <c r="BF4106" s="6"/>
      <c r="BG4106" s="6"/>
      <c r="BH4106" s="6"/>
      <c r="BI4106" s="6"/>
      <c r="BJ4106" s="166"/>
      <c r="BK4106" s="166"/>
      <c r="BL4106" s="166"/>
      <c r="BM4106" s="6"/>
      <c r="BN4106" s="6"/>
      <c r="BO4106" s="6"/>
      <c r="BP4106" s="6"/>
      <c r="BQ4106" s="6"/>
      <c r="BR4106" s="6"/>
      <c r="BS4106" s="6"/>
      <c r="BT4106" s="6"/>
      <c r="BU4106" s="6"/>
      <c r="BV4106" s="6"/>
      <c r="BW4106" s="6"/>
      <c r="CJ4106" s="415"/>
      <c r="CK4106" s="415"/>
      <c r="CO4106" s="168"/>
    </row>
    <row r="4107" spans="32:93" s="162" customFormat="1" x14ac:dyDescent="0.25">
      <c r="AF4107" s="169"/>
      <c r="AG4107" s="169"/>
      <c r="AH4107" s="169"/>
      <c r="AI4107" s="169"/>
      <c r="AJ4107" s="169"/>
      <c r="AK4107" s="170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AZ4107" s="6"/>
      <c r="BA4107" s="6"/>
      <c r="BB4107" s="166"/>
      <c r="BC4107" s="166"/>
      <c r="BD4107" s="166"/>
      <c r="BE4107" s="6"/>
      <c r="BF4107" s="6"/>
      <c r="BG4107" s="6"/>
      <c r="BH4107" s="6"/>
      <c r="BI4107" s="6"/>
      <c r="BJ4107" s="166"/>
      <c r="BK4107" s="166"/>
      <c r="BL4107" s="166"/>
      <c r="BM4107" s="6"/>
      <c r="BN4107" s="6"/>
      <c r="BO4107" s="6"/>
      <c r="BP4107" s="6"/>
      <c r="BQ4107" s="6"/>
      <c r="BR4107" s="6"/>
      <c r="BS4107" s="6"/>
      <c r="BT4107" s="6"/>
      <c r="BU4107" s="6"/>
      <c r="BV4107" s="6"/>
      <c r="BW4107" s="6"/>
      <c r="CJ4107" s="415"/>
      <c r="CK4107" s="415"/>
      <c r="CO4107" s="168"/>
    </row>
    <row r="4108" spans="32:93" s="162" customFormat="1" x14ac:dyDescent="0.25">
      <c r="AF4108" s="169"/>
      <c r="AG4108" s="169"/>
      <c r="AH4108" s="169"/>
      <c r="AI4108" s="169"/>
      <c r="AJ4108" s="169"/>
      <c r="AK4108" s="170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6"/>
      <c r="BA4108" s="6"/>
      <c r="BB4108" s="166"/>
      <c r="BC4108" s="166"/>
      <c r="BD4108" s="166"/>
      <c r="BE4108" s="6"/>
      <c r="BF4108" s="6"/>
      <c r="BG4108" s="6"/>
      <c r="BH4108" s="6"/>
      <c r="BI4108" s="6"/>
      <c r="BJ4108" s="166"/>
      <c r="BK4108" s="166"/>
      <c r="BL4108" s="166"/>
      <c r="BM4108" s="6"/>
      <c r="BN4108" s="6"/>
      <c r="BO4108" s="6"/>
      <c r="BP4108" s="6"/>
      <c r="BQ4108" s="6"/>
      <c r="BR4108" s="6"/>
      <c r="BS4108" s="6"/>
      <c r="BT4108" s="6"/>
      <c r="BU4108" s="6"/>
      <c r="BV4108" s="6"/>
      <c r="BW4108" s="6"/>
      <c r="CJ4108" s="415"/>
      <c r="CK4108" s="415"/>
      <c r="CO4108" s="168"/>
    </row>
    <row r="4109" spans="32:93" s="162" customFormat="1" x14ac:dyDescent="0.25">
      <c r="AF4109" s="169"/>
      <c r="AG4109" s="169"/>
      <c r="AH4109" s="169"/>
      <c r="AI4109" s="169"/>
      <c r="AJ4109" s="169"/>
      <c r="AK4109" s="170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6"/>
      <c r="BA4109" s="6"/>
      <c r="BB4109" s="166"/>
      <c r="BC4109" s="166"/>
      <c r="BD4109" s="166"/>
      <c r="BE4109" s="6"/>
      <c r="BF4109" s="6"/>
      <c r="BG4109" s="6"/>
      <c r="BH4109" s="6"/>
      <c r="BI4109" s="6"/>
      <c r="BJ4109" s="166"/>
      <c r="BK4109" s="166"/>
      <c r="BL4109" s="166"/>
      <c r="BM4109" s="6"/>
      <c r="BN4109" s="6"/>
      <c r="BO4109" s="6"/>
      <c r="BP4109" s="6"/>
      <c r="BQ4109" s="6"/>
      <c r="BR4109" s="6"/>
      <c r="BS4109" s="6"/>
      <c r="BT4109" s="6"/>
      <c r="BU4109" s="6"/>
      <c r="BV4109" s="6"/>
      <c r="BW4109" s="6"/>
      <c r="CJ4109" s="415"/>
      <c r="CK4109" s="415"/>
      <c r="CO4109" s="168"/>
    </row>
    <row r="4110" spans="32:93" s="162" customFormat="1" x14ac:dyDescent="0.25">
      <c r="AF4110" s="169"/>
      <c r="AG4110" s="169"/>
      <c r="AH4110" s="169"/>
      <c r="AI4110" s="169"/>
      <c r="AJ4110" s="169"/>
      <c r="AK4110" s="170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AZ4110" s="6"/>
      <c r="BA4110" s="6"/>
      <c r="BB4110" s="166"/>
      <c r="BC4110" s="166"/>
      <c r="BD4110" s="166"/>
      <c r="BE4110" s="6"/>
      <c r="BF4110" s="6"/>
      <c r="BG4110" s="6"/>
      <c r="BH4110" s="6"/>
      <c r="BI4110" s="6"/>
      <c r="BJ4110" s="166"/>
      <c r="BK4110" s="166"/>
      <c r="BL4110" s="166"/>
      <c r="BM4110" s="6"/>
      <c r="BN4110" s="6"/>
      <c r="BO4110" s="6"/>
      <c r="BP4110" s="6"/>
      <c r="BQ4110" s="6"/>
      <c r="BR4110" s="6"/>
      <c r="BS4110" s="6"/>
      <c r="BT4110" s="6"/>
      <c r="BU4110" s="6"/>
      <c r="BV4110" s="6"/>
      <c r="BW4110" s="6"/>
      <c r="CJ4110" s="415"/>
      <c r="CK4110" s="415"/>
      <c r="CO4110" s="168"/>
    </row>
    <row r="4111" spans="32:93" s="162" customFormat="1" x14ac:dyDescent="0.25">
      <c r="AF4111" s="169"/>
      <c r="AG4111" s="169"/>
      <c r="AH4111" s="169"/>
      <c r="AI4111" s="169"/>
      <c r="AJ4111" s="169"/>
      <c r="AK4111" s="170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AZ4111" s="6"/>
      <c r="BA4111" s="6"/>
      <c r="BB4111" s="166"/>
      <c r="BC4111" s="166"/>
      <c r="BD4111" s="166"/>
      <c r="BE4111" s="6"/>
      <c r="BF4111" s="6"/>
      <c r="BG4111" s="6"/>
      <c r="BH4111" s="6"/>
      <c r="BI4111" s="6"/>
      <c r="BJ4111" s="166"/>
      <c r="BK4111" s="166"/>
      <c r="BL4111" s="166"/>
      <c r="BM4111" s="6"/>
      <c r="BN4111" s="6"/>
      <c r="BO4111" s="6"/>
      <c r="BP4111" s="6"/>
      <c r="BQ4111" s="6"/>
      <c r="BR4111" s="6"/>
      <c r="BS4111" s="6"/>
      <c r="BT4111" s="6"/>
      <c r="BU4111" s="6"/>
      <c r="BV4111" s="6"/>
      <c r="BW4111" s="6"/>
      <c r="CJ4111" s="415"/>
      <c r="CK4111" s="415"/>
      <c r="CO4111" s="168"/>
    </row>
    <row r="4112" spans="32:93" s="162" customFormat="1" x14ac:dyDescent="0.25">
      <c r="AF4112" s="169"/>
      <c r="AG4112" s="169"/>
      <c r="AH4112" s="169"/>
      <c r="AI4112" s="169"/>
      <c r="AJ4112" s="169"/>
      <c r="AK4112" s="170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AZ4112" s="6"/>
      <c r="BA4112" s="6"/>
      <c r="BB4112" s="166"/>
      <c r="BC4112" s="166"/>
      <c r="BD4112" s="166"/>
      <c r="BE4112" s="6"/>
      <c r="BF4112" s="6"/>
      <c r="BG4112" s="6"/>
      <c r="BH4112" s="6"/>
      <c r="BI4112" s="6"/>
      <c r="BJ4112" s="166"/>
      <c r="BK4112" s="166"/>
      <c r="BL4112" s="166"/>
      <c r="BM4112" s="6"/>
      <c r="BN4112" s="6"/>
      <c r="BO4112" s="6"/>
      <c r="BP4112" s="6"/>
      <c r="BQ4112" s="6"/>
      <c r="BR4112" s="6"/>
      <c r="BS4112" s="6"/>
      <c r="BT4112" s="6"/>
      <c r="BU4112" s="6"/>
      <c r="BV4112" s="6"/>
      <c r="BW4112" s="6"/>
      <c r="CJ4112" s="415"/>
      <c r="CK4112" s="415"/>
      <c r="CO4112" s="168"/>
    </row>
    <row r="4113" spans="32:93" s="162" customFormat="1" x14ac:dyDescent="0.25">
      <c r="AF4113" s="169"/>
      <c r="AG4113" s="169"/>
      <c r="AH4113" s="169"/>
      <c r="AI4113" s="169"/>
      <c r="AJ4113" s="169"/>
      <c r="AK4113" s="170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AZ4113" s="6"/>
      <c r="BA4113" s="6"/>
      <c r="BB4113" s="166"/>
      <c r="BC4113" s="166"/>
      <c r="BD4113" s="166"/>
      <c r="BE4113" s="6"/>
      <c r="BF4113" s="6"/>
      <c r="BG4113" s="6"/>
      <c r="BH4113" s="6"/>
      <c r="BI4113" s="6"/>
      <c r="BJ4113" s="166"/>
      <c r="BK4113" s="166"/>
      <c r="BL4113" s="166"/>
      <c r="BM4113" s="6"/>
      <c r="BN4113" s="6"/>
      <c r="BO4113" s="6"/>
      <c r="BP4113" s="6"/>
      <c r="BQ4113" s="6"/>
      <c r="BR4113" s="6"/>
      <c r="BS4113" s="6"/>
      <c r="BT4113" s="6"/>
      <c r="BU4113" s="6"/>
      <c r="BV4113" s="6"/>
      <c r="BW4113" s="6"/>
      <c r="CJ4113" s="415"/>
      <c r="CK4113" s="415"/>
      <c r="CO4113" s="168"/>
    </row>
    <row r="4114" spans="32:93" s="162" customFormat="1" x14ac:dyDescent="0.25">
      <c r="AF4114" s="169"/>
      <c r="AG4114" s="169"/>
      <c r="AH4114" s="169"/>
      <c r="AI4114" s="169"/>
      <c r="AJ4114" s="169"/>
      <c r="AK4114" s="170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AZ4114" s="6"/>
      <c r="BA4114" s="6"/>
      <c r="BB4114" s="166"/>
      <c r="BC4114" s="166"/>
      <c r="BD4114" s="166"/>
      <c r="BE4114" s="6"/>
      <c r="BF4114" s="6"/>
      <c r="BG4114" s="6"/>
      <c r="BH4114" s="6"/>
      <c r="BI4114" s="6"/>
      <c r="BJ4114" s="166"/>
      <c r="BK4114" s="166"/>
      <c r="BL4114" s="166"/>
      <c r="BM4114" s="6"/>
      <c r="BN4114" s="6"/>
      <c r="BO4114" s="6"/>
      <c r="BP4114" s="6"/>
      <c r="BQ4114" s="6"/>
      <c r="BR4114" s="6"/>
      <c r="BS4114" s="6"/>
      <c r="BT4114" s="6"/>
      <c r="BU4114" s="6"/>
      <c r="BV4114" s="6"/>
      <c r="BW4114" s="6"/>
      <c r="CJ4114" s="415"/>
      <c r="CK4114" s="415"/>
      <c r="CO4114" s="168"/>
    </row>
    <row r="4115" spans="32:93" s="162" customFormat="1" x14ac:dyDescent="0.25">
      <c r="AF4115" s="169"/>
      <c r="AG4115" s="169"/>
      <c r="AH4115" s="169"/>
      <c r="AI4115" s="169"/>
      <c r="AJ4115" s="169"/>
      <c r="AK4115" s="170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AZ4115" s="6"/>
      <c r="BA4115" s="6"/>
      <c r="BB4115" s="166"/>
      <c r="BC4115" s="166"/>
      <c r="BD4115" s="166"/>
      <c r="BE4115" s="6"/>
      <c r="BF4115" s="6"/>
      <c r="BG4115" s="6"/>
      <c r="BH4115" s="6"/>
      <c r="BI4115" s="6"/>
      <c r="BJ4115" s="166"/>
      <c r="BK4115" s="166"/>
      <c r="BL4115" s="166"/>
      <c r="BM4115" s="6"/>
      <c r="BN4115" s="6"/>
      <c r="BO4115" s="6"/>
      <c r="BP4115" s="6"/>
      <c r="BQ4115" s="6"/>
      <c r="BR4115" s="6"/>
      <c r="BS4115" s="6"/>
      <c r="BT4115" s="6"/>
      <c r="BU4115" s="6"/>
      <c r="BV4115" s="6"/>
      <c r="BW4115" s="6"/>
      <c r="CJ4115" s="415"/>
      <c r="CK4115" s="415"/>
      <c r="CO4115" s="168"/>
    </row>
    <row r="4116" spans="32:93" s="162" customFormat="1" x14ac:dyDescent="0.25">
      <c r="AF4116" s="169"/>
      <c r="AG4116" s="169"/>
      <c r="AH4116" s="169"/>
      <c r="AI4116" s="169"/>
      <c r="AJ4116" s="169"/>
      <c r="AK4116" s="170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AZ4116" s="6"/>
      <c r="BA4116" s="6"/>
      <c r="BB4116" s="166"/>
      <c r="BC4116" s="166"/>
      <c r="BD4116" s="166"/>
      <c r="BE4116" s="6"/>
      <c r="BF4116" s="6"/>
      <c r="BG4116" s="6"/>
      <c r="BH4116" s="6"/>
      <c r="BI4116" s="6"/>
      <c r="BJ4116" s="166"/>
      <c r="BK4116" s="166"/>
      <c r="BL4116" s="166"/>
      <c r="BM4116" s="6"/>
      <c r="BN4116" s="6"/>
      <c r="BO4116" s="6"/>
      <c r="BP4116" s="6"/>
      <c r="BQ4116" s="6"/>
      <c r="BR4116" s="6"/>
      <c r="BS4116" s="6"/>
      <c r="BT4116" s="6"/>
      <c r="BU4116" s="6"/>
      <c r="BV4116" s="6"/>
      <c r="BW4116" s="6"/>
      <c r="CJ4116" s="415"/>
      <c r="CK4116" s="415"/>
      <c r="CO4116" s="168"/>
    </row>
    <row r="4117" spans="32:93" s="162" customFormat="1" x14ac:dyDescent="0.25">
      <c r="AF4117" s="169"/>
      <c r="AG4117" s="169"/>
      <c r="AH4117" s="169"/>
      <c r="AI4117" s="169"/>
      <c r="AJ4117" s="169"/>
      <c r="AK4117" s="170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6"/>
      <c r="BA4117" s="6"/>
      <c r="BB4117" s="166"/>
      <c r="BC4117" s="166"/>
      <c r="BD4117" s="166"/>
      <c r="BE4117" s="6"/>
      <c r="BF4117" s="6"/>
      <c r="BG4117" s="6"/>
      <c r="BH4117" s="6"/>
      <c r="BI4117" s="6"/>
      <c r="BJ4117" s="166"/>
      <c r="BK4117" s="166"/>
      <c r="BL4117" s="166"/>
      <c r="BM4117" s="6"/>
      <c r="BN4117" s="6"/>
      <c r="BO4117" s="6"/>
      <c r="BP4117" s="6"/>
      <c r="BQ4117" s="6"/>
      <c r="BR4117" s="6"/>
      <c r="BS4117" s="6"/>
      <c r="BT4117" s="6"/>
      <c r="BU4117" s="6"/>
      <c r="BV4117" s="6"/>
      <c r="BW4117" s="6"/>
      <c r="CJ4117" s="415"/>
      <c r="CK4117" s="415"/>
      <c r="CO4117" s="168"/>
    </row>
    <row r="4118" spans="32:93" s="162" customFormat="1" x14ac:dyDescent="0.25">
      <c r="AF4118" s="169"/>
      <c r="AG4118" s="169"/>
      <c r="AH4118" s="169"/>
      <c r="AI4118" s="169"/>
      <c r="AJ4118" s="169"/>
      <c r="AK4118" s="170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6"/>
      <c r="BA4118" s="6"/>
      <c r="BB4118" s="166"/>
      <c r="BC4118" s="166"/>
      <c r="BD4118" s="166"/>
      <c r="BE4118" s="6"/>
      <c r="BF4118" s="6"/>
      <c r="BG4118" s="6"/>
      <c r="BH4118" s="6"/>
      <c r="BI4118" s="6"/>
      <c r="BJ4118" s="166"/>
      <c r="BK4118" s="166"/>
      <c r="BL4118" s="166"/>
      <c r="BM4118" s="6"/>
      <c r="BN4118" s="6"/>
      <c r="BO4118" s="6"/>
      <c r="BP4118" s="6"/>
      <c r="BQ4118" s="6"/>
      <c r="BR4118" s="6"/>
      <c r="BS4118" s="6"/>
      <c r="BT4118" s="6"/>
      <c r="BU4118" s="6"/>
      <c r="BV4118" s="6"/>
      <c r="BW4118" s="6"/>
      <c r="CJ4118" s="415"/>
      <c r="CK4118" s="415"/>
      <c r="CO4118" s="168"/>
    </row>
    <row r="4119" spans="32:93" s="162" customFormat="1" x14ac:dyDescent="0.25">
      <c r="AF4119" s="169"/>
      <c r="AG4119" s="169"/>
      <c r="AH4119" s="169"/>
      <c r="AI4119" s="169"/>
      <c r="AJ4119" s="169"/>
      <c r="AK4119" s="170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6"/>
      <c r="BA4119" s="6"/>
      <c r="BB4119" s="166"/>
      <c r="BC4119" s="166"/>
      <c r="BD4119" s="166"/>
      <c r="BE4119" s="6"/>
      <c r="BF4119" s="6"/>
      <c r="BG4119" s="6"/>
      <c r="BH4119" s="6"/>
      <c r="BI4119" s="6"/>
      <c r="BJ4119" s="166"/>
      <c r="BK4119" s="166"/>
      <c r="BL4119" s="166"/>
      <c r="BM4119" s="6"/>
      <c r="BN4119" s="6"/>
      <c r="BO4119" s="6"/>
      <c r="BP4119" s="6"/>
      <c r="BQ4119" s="6"/>
      <c r="BR4119" s="6"/>
      <c r="BS4119" s="6"/>
      <c r="BT4119" s="6"/>
      <c r="BU4119" s="6"/>
      <c r="BV4119" s="6"/>
      <c r="BW4119" s="6"/>
      <c r="CJ4119" s="415"/>
      <c r="CK4119" s="415"/>
      <c r="CO4119" s="168"/>
    </row>
    <row r="4120" spans="32:93" s="162" customFormat="1" x14ac:dyDescent="0.25">
      <c r="AF4120" s="169"/>
      <c r="AG4120" s="169"/>
      <c r="AH4120" s="169"/>
      <c r="AI4120" s="169"/>
      <c r="AJ4120" s="169"/>
      <c r="AK4120" s="170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166"/>
      <c r="BC4120" s="166"/>
      <c r="BD4120" s="166"/>
      <c r="BE4120" s="6"/>
      <c r="BF4120" s="6"/>
      <c r="BG4120" s="6"/>
      <c r="BH4120" s="6"/>
      <c r="BI4120" s="6"/>
      <c r="BJ4120" s="166"/>
      <c r="BK4120" s="166"/>
      <c r="BL4120" s="166"/>
      <c r="BM4120" s="6"/>
      <c r="BN4120" s="6"/>
      <c r="BO4120" s="6"/>
      <c r="BP4120" s="6"/>
      <c r="BQ4120" s="6"/>
      <c r="BR4120" s="6"/>
      <c r="BS4120" s="6"/>
      <c r="BT4120" s="6"/>
      <c r="BU4120" s="6"/>
      <c r="BV4120" s="6"/>
      <c r="BW4120" s="6"/>
      <c r="CJ4120" s="415"/>
      <c r="CK4120" s="415"/>
      <c r="CO4120" s="168"/>
    </row>
    <row r="4121" spans="32:93" s="162" customFormat="1" x14ac:dyDescent="0.25">
      <c r="AF4121" s="169"/>
      <c r="AG4121" s="169"/>
      <c r="AH4121" s="169"/>
      <c r="AI4121" s="169"/>
      <c r="AJ4121" s="169"/>
      <c r="AK4121" s="170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6"/>
      <c r="BA4121" s="6"/>
      <c r="BB4121" s="166"/>
      <c r="BC4121" s="166"/>
      <c r="BD4121" s="166"/>
      <c r="BE4121" s="6"/>
      <c r="BF4121" s="6"/>
      <c r="BG4121" s="6"/>
      <c r="BH4121" s="6"/>
      <c r="BI4121" s="6"/>
      <c r="BJ4121" s="166"/>
      <c r="BK4121" s="166"/>
      <c r="BL4121" s="166"/>
      <c r="BM4121" s="6"/>
      <c r="BN4121" s="6"/>
      <c r="BO4121" s="6"/>
      <c r="BP4121" s="6"/>
      <c r="BQ4121" s="6"/>
      <c r="BR4121" s="6"/>
      <c r="BS4121" s="6"/>
      <c r="BT4121" s="6"/>
      <c r="BU4121" s="6"/>
      <c r="BV4121" s="6"/>
      <c r="BW4121" s="6"/>
      <c r="CJ4121" s="415"/>
      <c r="CK4121" s="415"/>
      <c r="CO4121" s="168"/>
    </row>
    <row r="4122" spans="32:93" s="162" customFormat="1" x14ac:dyDescent="0.25">
      <c r="AF4122" s="169"/>
      <c r="AG4122" s="169"/>
      <c r="AH4122" s="169"/>
      <c r="AI4122" s="169"/>
      <c r="AJ4122" s="169"/>
      <c r="AK4122" s="170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6"/>
      <c r="BA4122" s="6"/>
      <c r="BB4122" s="166"/>
      <c r="BC4122" s="166"/>
      <c r="BD4122" s="166"/>
      <c r="BE4122" s="6"/>
      <c r="BF4122" s="6"/>
      <c r="BG4122" s="6"/>
      <c r="BH4122" s="6"/>
      <c r="BI4122" s="6"/>
      <c r="BJ4122" s="166"/>
      <c r="BK4122" s="166"/>
      <c r="BL4122" s="166"/>
      <c r="BM4122" s="6"/>
      <c r="BN4122" s="6"/>
      <c r="BO4122" s="6"/>
      <c r="BP4122" s="6"/>
      <c r="BQ4122" s="6"/>
      <c r="BR4122" s="6"/>
      <c r="BS4122" s="6"/>
      <c r="BT4122" s="6"/>
      <c r="BU4122" s="6"/>
      <c r="BV4122" s="6"/>
      <c r="BW4122" s="6"/>
      <c r="CJ4122" s="415"/>
      <c r="CK4122" s="415"/>
      <c r="CO4122" s="168"/>
    </row>
    <row r="4123" spans="32:93" s="162" customFormat="1" x14ac:dyDescent="0.25">
      <c r="AF4123" s="169"/>
      <c r="AG4123" s="169"/>
      <c r="AH4123" s="169"/>
      <c r="AI4123" s="169"/>
      <c r="AJ4123" s="169"/>
      <c r="AK4123" s="170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6"/>
      <c r="BA4123" s="6"/>
      <c r="BB4123" s="166"/>
      <c r="BC4123" s="166"/>
      <c r="BD4123" s="166"/>
      <c r="BE4123" s="6"/>
      <c r="BF4123" s="6"/>
      <c r="BG4123" s="6"/>
      <c r="BH4123" s="6"/>
      <c r="BI4123" s="6"/>
      <c r="BJ4123" s="166"/>
      <c r="BK4123" s="166"/>
      <c r="BL4123" s="166"/>
      <c r="BM4123" s="6"/>
      <c r="BN4123" s="6"/>
      <c r="BO4123" s="6"/>
      <c r="BP4123" s="6"/>
      <c r="BQ4123" s="6"/>
      <c r="BR4123" s="6"/>
      <c r="BS4123" s="6"/>
      <c r="BT4123" s="6"/>
      <c r="BU4123" s="6"/>
      <c r="BV4123" s="6"/>
      <c r="BW4123" s="6"/>
      <c r="CJ4123" s="415"/>
      <c r="CK4123" s="415"/>
      <c r="CO4123" s="168"/>
    </row>
    <row r="4124" spans="32:93" s="162" customFormat="1" x14ac:dyDescent="0.25">
      <c r="AF4124" s="169"/>
      <c r="AG4124" s="169"/>
      <c r="AH4124" s="169"/>
      <c r="AI4124" s="169"/>
      <c r="AJ4124" s="169"/>
      <c r="AK4124" s="170"/>
      <c r="AP4124" s="6"/>
      <c r="AQ4124" s="6"/>
      <c r="AR4124" s="6"/>
      <c r="AS4124" s="6"/>
      <c r="AT4124" s="6"/>
      <c r="AU4124" s="6"/>
      <c r="AV4124" s="6"/>
      <c r="AW4124" s="6"/>
      <c r="AX4124" s="6"/>
      <c r="AY4124" s="6"/>
      <c r="AZ4124" s="6"/>
      <c r="BA4124" s="6"/>
      <c r="BB4124" s="166"/>
      <c r="BC4124" s="166"/>
      <c r="BD4124" s="166"/>
      <c r="BE4124" s="6"/>
      <c r="BF4124" s="6"/>
      <c r="BG4124" s="6"/>
      <c r="BH4124" s="6"/>
      <c r="BI4124" s="6"/>
      <c r="BJ4124" s="166"/>
      <c r="BK4124" s="166"/>
      <c r="BL4124" s="166"/>
      <c r="BM4124" s="6"/>
      <c r="BN4124" s="6"/>
      <c r="BO4124" s="6"/>
      <c r="BP4124" s="6"/>
      <c r="BQ4124" s="6"/>
      <c r="BR4124" s="6"/>
      <c r="BS4124" s="6"/>
      <c r="BT4124" s="6"/>
      <c r="BU4124" s="6"/>
      <c r="BV4124" s="6"/>
      <c r="BW4124" s="6"/>
      <c r="CJ4124" s="415"/>
      <c r="CK4124" s="415"/>
      <c r="CO4124" s="168"/>
    </row>
    <row r="4125" spans="32:93" s="162" customFormat="1" x14ac:dyDescent="0.25">
      <c r="AF4125" s="169"/>
      <c r="AG4125" s="169"/>
      <c r="AH4125" s="169"/>
      <c r="AI4125" s="169"/>
      <c r="AJ4125" s="169"/>
      <c r="AK4125" s="170"/>
      <c r="AP4125" s="6"/>
      <c r="AQ4125" s="6"/>
      <c r="AR4125" s="6"/>
      <c r="AS4125" s="6"/>
      <c r="AT4125" s="6"/>
      <c r="AU4125" s="6"/>
      <c r="AV4125" s="6"/>
      <c r="AW4125" s="6"/>
      <c r="AX4125" s="6"/>
      <c r="AY4125" s="6"/>
      <c r="AZ4125" s="6"/>
      <c r="BA4125" s="6"/>
      <c r="BB4125" s="166"/>
      <c r="BC4125" s="166"/>
      <c r="BD4125" s="166"/>
      <c r="BE4125" s="6"/>
      <c r="BF4125" s="6"/>
      <c r="BG4125" s="6"/>
      <c r="BH4125" s="6"/>
      <c r="BI4125" s="6"/>
      <c r="BJ4125" s="166"/>
      <c r="BK4125" s="166"/>
      <c r="BL4125" s="166"/>
      <c r="BM4125" s="6"/>
      <c r="BN4125" s="6"/>
      <c r="BO4125" s="6"/>
      <c r="BP4125" s="6"/>
      <c r="BQ4125" s="6"/>
      <c r="BR4125" s="6"/>
      <c r="BS4125" s="6"/>
      <c r="BT4125" s="6"/>
      <c r="BU4125" s="6"/>
      <c r="BV4125" s="6"/>
      <c r="BW4125" s="6"/>
      <c r="CJ4125" s="415"/>
      <c r="CK4125" s="415"/>
      <c r="CO4125" s="168"/>
    </row>
    <row r="4126" spans="32:93" s="162" customFormat="1" x14ac:dyDescent="0.25">
      <c r="AF4126" s="169"/>
      <c r="AG4126" s="169"/>
      <c r="AH4126" s="169"/>
      <c r="AI4126" s="169"/>
      <c r="AJ4126" s="169"/>
      <c r="AK4126" s="170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AZ4126" s="6"/>
      <c r="BA4126" s="6"/>
      <c r="BB4126" s="166"/>
      <c r="BC4126" s="166"/>
      <c r="BD4126" s="166"/>
      <c r="BE4126" s="6"/>
      <c r="BF4126" s="6"/>
      <c r="BG4126" s="6"/>
      <c r="BH4126" s="6"/>
      <c r="BI4126" s="6"/>
      <c r="BJ4126" s="166"/>
      <c r="BK4126" s="166"/>
      <c r="BL4126" s="166"/>
      <c r="BM4126" s="6"/>
      <c r="BN4126" s="6"/>
      <c r="BO4126" s="6"/>
      <c r="BP4126" s="6"/>
      <c r="BQ4126" s="6"/>
      <c r="BR4126" s="6"/>
      <c r="BS4126" s="6"/>
      <c r="BT4126" s="6"/>
      <c r="BU4126" s="6"/>
      <c r="BV4126" s="6"/>
      <c r="BW4126" s="6"/>
      <c r="CJ4126" s="415"/>
      <c r="CK4126" s="415"/>
      <c r="CO4126" s="168"/>
    </row>
    <row r="4127" spans="32:93" s="162" customFormat="1" x14ac:dyDescent="0.25">
      <c r="AF4127" s="169"/>
      <c r="AG4127" s="169"/>
      <c r="AH4127" s="169"/>
      <c r="AI4127" s="169"/>
      <c r="AJ4127" s="169"/>
      <c r="AK4127" s="170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AZ4127" s="6"/>
      <c r="BA4127" s="6"/>
      <c r="BB4127" s="166"/>
      <c r="BC4127" s="166"/>
      <c r="BD4127" s="166"/>
      <c r="BE4127" s="6"/>
      <c r="BF4127" s="6"/>
      <c r="BG4127" s="6"/>
      <c r="BH4127" s="6"/>
      <c r="BI4127" s="6"/>
      <c r="BJ4127" s="166"/>
      <c r="BK4127" s="166"/>
      <c r="BL4127" s="166"/>
      <c r="BM4127" s="6"/>
      <c r="BN4127" s="6"/>
      <c r="BO4127" s="6"/>
      <c r="BP4127" s="6"/>
      <c r="BQ4127" s="6"/>
      <c r="BR4127" s="6"/>
      <c r="BS4127" s="6"/>
      <c r="BT4127" s="6"/>
      <c r="BU4127" s="6"/>
      <c r="BV4127" s="6"/>
      <c r="BW4127" s="6"/>
      <c r="CJ4127" s="415"/>
      <c r="CK4127" s="415"/>
      <c r="CO4127" s="168"/>
    </row>
    <row r="4128" spans="32:93" s="162" customFormat="1" x14ac:dyDescent="0.25">
      <c r="AF4128" s="169"/>
      <c r="AG4128" s="169"/>
      <c r="AH4128" s="169"/>
      <c r="AI4128" s="169"/>
      <c r="AJ4128" s="169"/>
      <c r="AK4128" s="170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AZ4128" s="6"/>
      <c r="BA4128" s="6"/>
      <c r="BB4128" s="166"/>
      <c r="BC4128" s="166"/>
      <c r="BD4128" s="166"/>
      <c r="BE4128" s="6"/>
      <c r="BF4128" s="6"/>
      <c r="BG4128" s="6"/>
      <c r="BH4128" s="6"/>
      <c r="BI4128" s="6"/>
      <c r="BJ4128" s="166"/>
      <c r="BK4128" s="166"/>
      <c r="BL4128" s="166"/>
      <c r="BM4128" s="6"/>
      <c r="BN4128" s="6"/>
      <c r="BO4128" s="6"/>
      <c r="BP4128" s="6"/>
      <c r="BQ4128" s="6"/>
      <c r="BR4128" s="6"/>
      <c r="BS4128" s="6"/>
      <c r="BT4128" s="6"/>
      <c r="BU4128" s="6"/>
      <c r="BV4128" s="6"/>
      <c r="BW4128" s="6"/>
      <c r="CJ4128" s="415"/>
      <c r="CK4128" s="415"/>
      <c r="CO4128" s="168"/>
    </row>
    <row r="4129" spans="32:93" s="162" customFormat="1" x14ac:dyDescent="0.25">
      <c r="AF4129" s="169"/>
      <c r="AG4129" s="169"/>
      <c r="AH4129" s="169"/>
      <c r="AI4129" s="169"/>
      <c r="AJ4129" s="169"/>
      <c r="AK4129" s="170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AZ4129" s="6"/>
      <c r="BA4129" s="6"/>
      <c r="BB4129" s="166"/>
      <c r="BC4129" s="166"/>
      <c r="BD4129" s="166"/>
      <c r="BE4129" s="6"/>
      <c r="BF4129" s="6"/>
      <c r="BG4129" s="6"/>
      <c r="BH4129" s="6"/>
      <c r="BI4129" s="6"/>
      <c r="BJ4129" s="166"/>
      <c r="BK4129" s="166"/>
      <c r="BL4129" s="166"/>
      <c r="BM4129" s="6"/>
      <c r="BN4129" s="6"/>
      <c r="BO4129" s="6"/>
      <c r="BP4129" s="6"/>
      <c r="BQ4129" s="6"/>
      <c r="BR4129" s="6"/>
      <c r="BS4129" s="6"/>
      <c r="BT4129" s="6"/>
      <c r="BU4129" s="6"/>
      <c r="BV4129" s="6"/>
      <c r="BW4129" s="6"/>
      <c r="CJ4129" s="415"/>
      <c r="CK4129" s="415"/>
      <c r="CO4129" s="168"/>
    </row>
    <row r="4130" spans="32:93" s="162" customFormat="1" x14ac:dyDescent="0.25">
      <c r="AF4130" s="169"/>
      <c r="AG4130" s="169"/>
      <c r="AH4130" s="169"/>
      <c r="AI4130" s="169"/>
      <c r="AJ4130" s="169"/>
      <c r="AK4130" s="170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AZ4130" s="6"/>
      <c r="BA4130" s="6"/>
      <c r="BB4130" s="166"/>
      <c r="BC4130" s="166"/>
      <c r="BD4130" s="166"/>
      <c r="BE4130" s="6"/>
      <c r="BF4130" s="6"/>
      <c r="BG4130" s="6"/>
      <c r="BH4130" s="6"/>
      <c r="BI4130" s="6"/>
      <c r="BJ4130" s="166"/>
      <c r="BK4130" s="166"/>
      <c r="BL4130" s="166"/>
      <c r="BM4130" s="6"/>
      <c r="BN4130" s="6"/>
      <c r="BO4130" s="6"/>
      <c r="BP4130" s="6"/>
      <c r="BQ4130" s="6"/>
      <c r="BR4130" s="6"/>
      <c r="BS4130" s="6"/>
      <c r="BT4130" s="6"/>
      <c r="BU4130" s="6"/>
      <c r="BV4130" s="6"/>
      <c r="BW4130" s="6"/>
      <c r="CJ4130" s="415"/>
      <c r="CK4130" s="415"/>
      <c r="CO4130" s="168"/>
    </row>
    <row r="4131" spans="32:93" s="162" customFormat="1" x14ac:dyDescent="0.25">
      <c r="AF4131" s="169"/>
      <c r="AG4131" s="169"/>
      <c r="AH4131" s="169"/>
      <c r="AI4131" s="169"/>
      <c r="AJ4131" s="169"/>
      <c r="AK4131" s="170"/>
      <c r="AP4131" s="6"/>
      <c r="AQ4131" s="6"/>
      <c r="AR4131" s="6"/>
      <c r="AS4131" s="6"/>
      <c r="AT4131" s="6"/>
      <c r="AU4131" s="6"/>
      <c r="AV4131" s="6"/>
      <c r="AW4131" s="6"/>
      <c r="AX4131" s="6"/>
      <c r="AY4131" s="6"/>
      <c r="AZ4131" s="6"/>
      <c r="BA4131" s="6"/>
      <c r="BB4131" s="166"/>
      <c r="BC4131" s="166"/>
      <c r="BD4131" s="166"/>
      <c r="BE4131" s="6"/>
      <c r="BF4131" s="6"/>
      <c r="BG4131" s="6"/>
      <c r="BH4131" s="6"/>
      <c r="BI4131" s="6"/>
      <c r="BJ4131" s="166"/>
      <c r="BK4131" s="166"/>
      <c r="BL4131" s="166"/>
      <c r="BM4131" s="6"/>
      <c r="BN4131" s="6"/>
      <c r="BO4131" s="6"/>
      <c r="BP4131" s="6"/>
      <c r="BQ4131" s="6"/>
      <c r="BR4131" s="6"/>
      <c r="BS4131" s="6"/>
      <c r="BT4131" s="6"/>
      <c r="BU4131" s="6"/>
      <c r="BV4131" s="6"/>
      <c r="BW4131" s="6"/>
      <c r="CJ4131" s="415"/>
      <c r="CK4131" s="415"/>
      <c r="CO4131" s="168"/>
    </row>
    <row r="4132" spans="32:93" s="162" customFormat="1" x14ac:dyDescent="0.25">
      <c r="AF4132" s="169"/>
      <c r="AG4132" s="169"/>
      <c r="AH4132" s="169"/>
      <c r="AI4132" s="169"/>
      <c r="AJ4132" s="169"/>
      <c r="AK4132" s="170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AZ4132" s="6"/>
      <c r="BA4132" s="6"/>
      <c r="BB4132" s="166"/>
      <c r="BC4132" s="166"/>
      <c r="BD4132" s="166"/>
      <c r="BE4132" s="6"/>
      <c r="BF4132" s="6"/>
      <c r="BG4132" s="6"/>
      <c r="BH4132" s="6"/>
      <c r="BI4132" s="6"/>
      <c r="BJ4132" s="166"/>
      <c r="BK4132" s="166"/>
      <c r="BL4132" s="166"/>
      <c r="BM4132" s="6"/>
      <c r="BN4132" s="6"/>
      <c r="BO4132" s="6"/>
      <c r="BP4132" s="6"/>
      <c r="BQ4132" s="6"/>
      <c r="BR4132" s="6"/>
      <c r="BS4132" s="6"/>
      <c r="BT4132" s="6"/>
      <c r="BU4132" s="6"/>
      <c r="BV4132" s="6"/>
      <c r="BW4132" s="6"/>
      <c r="CJ4132" s="415"/>
      <c r="CK4132" s="415"/>
      <c r="CO4132" s="168"/>
    </row>
    <row r="4133" spans="32:93" s="162" customFormat="1" x14ac:dyDescent="0.25">
      <c r="AF4133" s="169"/>
      <c r="AG4133" s="169"/>
      <c r="AH4133" s="169"/>
      <c r="AI4133" s="169"/>
      <c r="AJ4133" s="169"/>
      <c r="AK4133" s="170"/>
      <c r="AP4133" s="6"/>
      <c r="AQ4133" s="6"/>
      <c r="AR4133" s="6"/>
      <c r="AS4133" s="6"/>
      <c r="AT4133" s="6"/>
      <c r="AU4133" s="6"/>
      <c r="AV4133" s="6"/>
      <c r="AW4133" s="6"/>
      <c r="AX4133" s="6"/>
      <c r="AY4133" s="6"/>
      <c r="AZ4133" s="6"/>
      <c r="BA4133" s="6"/>
      <c r="BB4133" s="166"/>
      <c r="BC4133" s="166"/>
      <c r="BD4133" s="166"/>
      <c r="BE4133" s="6"/>
      <c r="BF4133" s="6"/>
      <c r="BG4133" s="6"/>
      <c r="BH4133" s="6"/>
      <c r="BI4133" s="6"/>
      <c r="BJ4133" s="166"/>
      <c r="BK4133" s="166"/>
      <c r="BL4133" s="166"/>
      <c r="BM4133" s="6"/>
      <c r="BN4133" s="6"/>
      <c r="BO4133" s="6"/>
      <c r="BP4133" s="6"/>
      <c r="BQ4133" s="6"/>
      <c r="BR4133" s="6"/>
      <c r="BS4133" s="6"/>
      <c r="BT4133" s="6"/>
      <c r="BU4133" s="6"/>
      <c r="BV4133" s="6"/>
      <c r="BW4133" s="6"/>
      <c r="CJ4133" s="415"/>
      <c r="CK4133" s="415"/>
      <c r="CO4133" s="168"/>
    </row>
    <row r="4134" spans="32:93" s="162" customFormat="1" x14ac:dyDescent="0.25">
      <c r="AF4134" s="169"/>
      <c r="AG4134" s="169"/>
      <c r="AH4134" s="169"/>
      <c r="AI4134" s="169"/>
      <c r="AJ4134" s="169"/>
      <c r="AK4134" s="170"/>
      <c r="AP4134" s="6"/>
      <c r="AQ4134" s="6"/>
      <c r="AR4134" s="6"/>
      <c r="AS4134" s="6"/>
      <c r="AT4134" s="6"/>
      <c r="AU4134" s="6"/>
      <c r="AV4134" s="6"/>
      <c r="AW4134" s="6"/>
      <c r="AX4134" s="6"/>
      <c r="AY4134" s="6"/>
      <c r="AZ4134" s="6"/>
      <c r="BA4134" s="6"/>
      <c r="BB4134" s="166"/>
      <c r="BC4134" s="166"/>
      <c r="BD4134" s="166"/>
      <c r="BE4134" s="6"/>
      <c r="BF4134" s="6"/>
      <c r="BG4134" s="6"/>
      <c r="BH4134" s="6"/>
      <c r="BI4134" s="6"/>
      <c r="BJ4134" s="166"/>
      <c r="BK4134" s="166"/>
      <c r="BL4134" s="166"/>
      <c r="BM4134" s="6"/>
      <c r="BN4134" s="6"/>
      <c r="BO4134" s="6"/>
      <c r="BP4134" s="6"/>
      <c r="BQ4134" s="6"/>
      <c r="BR4134" s="6"/>
      <c r="BS4134" s="6"/>
      <c r="BT4134" s="6"/>
      <c r="BU4134" s="6"/>
      <c r="BV4134" s="6"/>
      <c r="BW4134" s="6"/>
      <c r="CJ4134" s="415"/>
      <c r="CK4134" s="415"/>
      <c r="CO4134" s="168"/>
    </row>
    <row r="4135" spans="32:93" s="162" customFormat="1" x14ac:dyDescent="0.25">
      <c r="AF4135" s="169"/>
      <c r="AG4135" s="169"/>
      <c r="AH4135" s="169"/>
      <c r="AI4135" s="169"/>
      <c r="AJ4135" s="169"/>
      <c r="AK4135" s="170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AZ4135" s="6"/>
      <c r="BA4135" s="6"/>
      <c r="BB4135" s="166"/>
      <c r="BC4135" s="166"/>
      <c r="BD4135" s="166"/>
      <c r="BE4135" s="6"/>
      <c r="BF4135" s="6"/>
      <c r="BG4135" s="6"/>
      <c r="BH4135" s="6"/>
      <c r="BI4135" s="6"/>
      <c r="BJ4135" s="166"/>
      <c r="BK4135" s="166"/>
      <c r="BL4135" s="166"/>
      <c r="BM4135" s="6"/>
      <c r="BN4135" s="6"/>
      <c r="BO4135" s="6"/>
      <c r="BP4135" s="6"/>
      <c r="BQ4135" s="6"/>
      <c r="BR4135" s="6"/>
      <c r="BS4135" s="6"/>
      <c r="BT4135" s="6"/>
      <c r="BU4135" s="6"/>
      <c r="BV4135" s="6"/>
      <c r="BW4135" s="6"/>
      <c r="CJ4135" s="415"/>
      <c r="CK4135" s="415"/>
      <c r="CO4135" s="168"/>
    </row>
    <row r="4136" spans="32:93" s="162" customFormat="1" x14ac:dyDescent="0.25">
      <c r="AF4136" s="169"/>
      <c r="AG4136" s="169"/>
      <c r="AH4136" s="169"/>
      <c r="AI4136" s="169"/>
      <c r="AJ4136" s="169"/>
      <c r="AK4136" s="170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AZ4136" s="6"/>
      <c r="BA4136" s="6"/>
      <c r="BB4136" s="166"/>
      <c r="BC4136" s="166"/>
      <c r="BD4136" s="166"/>
      <c r="BE4136" s="6"/>
      <c r="BF4136" s="6"/>
      <c r="BG4136" s="6"/>
      <c r="BH4136" s="6"/>
      <c r="BI4136" s="6"/>
      <c r="BJ4136" s="166"/>
      <c r="BK4136" s="166"/>
      <c r="BL4136" s="166"/>
      <c r="BM4136" s="6"/>
      <c r="BN4136" s="6"/>
      <c r="BO4136" s="6"/>
      <c r="BP4136" s="6"/>
      <c r="BQ4136" s="6"/>
      <c r="BR4136" s="6"/>
      <c r="BS4136" s="6"/>
      <c r="BT4136" s="6"/>
      <c r="BU4136" s="6"/>
      <c r="BV4136" s="6"/>
      <c r="BW4136" s="6"/>
      <c r="CJ4136" s="415"/>
      <c r="CK4136" s="415"/>
      <c r="CO4136" s="168"/>
    </row>
    <row r="4137" spans="32:93" s="162" customFormat="1" x14ac:dyDescent="0.25">
      <c r="AF4137" s="169"/>
      <c r="AG4137" s="169"/>
      <c r="AH4137" s="169"/>
      <c r="AI4137" s="169"/>
      <c r="AJ4137" s="169"/>
      <c r="AK4137" s="170"/>
      <c r="AP4137" s="6"/>
      <c r="AQ4137" s="6"/>
      <c r="AR4137" s="6"/>
      <c r="AS4137" s="6"/>
      <c r="AT4137" s="6"/>
      <c r="AU4137" s="6"/>
      <c r="AV4137" s="6"/>
      <c r="AW4137" s="6"/>
      <c r="AX4137" s="6"/>
      <c r="AY4137" s="6"/>
      <c r="AZ4137" s="6"/>
      <c r="BA4137" s="6"/>
      <c r="BB4137" s="166"/>
      <c r="BC4137" s="166"/>
      <c r="BD4137" s="166"/>
      <c r="BE4137" s="6"/>
      <c r="BF4137" s="6"/>
      <c r="BG4137" s="6"/>
      <c r="BH4137" s="6"/>
      <c r="BI4137" s="6"/>
      <c r="BJ4137" s="166"/>
      <c r="BK4137" s="166"/>
      <c r="BL4137" s="166"/>
      <c r="BM4137" s="6"/>
      <c r="BN4137" s="6"/>
      <c r="BO4137" s="6"/>
      <c r="BP4137" s="6"/>
      <c r="BQ4137" s="6"/>
      <c r="BR4137" s="6"/>
      <c r="BS4137" s="6"/>
      <c r="BT4137" s="6"/>
      <c r="BU4137" s="6"/>
      <c r="BV4137" s="6"/>
      <c r="BW4137" s="6"/>
      <c r="CJ4137" s="415"/>
      <c r="CK4137" s="415"/>
      <c r="CO4137" s="168"/>
    </row>
    <row r="4138" spans="32:93" s="162" customFormat="1" x14ac:dyDescent="0.25">
      <c r="AF4138" s="169"/>
      <c r="AG4138" s="169"/>
      <c r="AH4138" s="169"/>
      <c r="AI4138" s="169"/>
      <c r="AJ4138" s="169"/>
      <c r="AK4138" s="170"/>
      <c r="AP4138" s="6"/>
      <c r="AQ4138" s="6"/>
      <c r="AR4138" s="6"/>
      <c r="AS4138" s="6"/>
      <c r="AT4138" s="6"/>
      <c r="AU4138" s="6"/>
      <c r="AV4138" s="6"/>
      <c r="AW4138" s="6"/>
      <c r="AX4138" s="6"/>
      <c r="AY4138" s="6"/>
      <c r="AZ4138" s="6"/>
      <c r="BA4138" s="6"/>
      <c r="BB4138" s="166"/>
      <c r="BC4138" s="166"/>
      <c r="BD4138" s="166"/>
      <c r="BE4138" s="6"/>
      <c r="BF4138" s="6"/>
      <c r="BG4138" s="6"/>
      <c r="BH4138" s="6"/>
      <c r="BI4138" s="6"/>
      <c r="BJ4138" s="166"/>
      <c r="BK4138" s="166"/>
      <c r="BL4138" s="166"/>
      <c r="BM4138" s="6"/>
      <c r="BN4138" s="6"/>
      <c r="BO4138" s="6"/>
      <c r="BP4138" s="6"/>
      <c r="BQ4138" s="6"/>
      <c r="BR4138" s="6"/>
      <c r="BS4138" s="6"/>
      <c r="BT4138" s="6"/>
      <c r="BU4138" s="6"/>
      <c r="BV4138" s="6"/>
      <c r="BW4138" s="6"/>
      <c r="CJ4138" s="415"/>
      <c r="CK4138" s="415"/>
      <c r="CO4138" s="168"/>
    </row>
    <row r="4139" spans="32:93" s="162" customFormat="1" x14ac:dyDescent="0.25">
      <c r="AF4139" s="169"/>
      <c r="AG4139" s="169"/>
      <c r="AH4139" s="169"/>
      <c r="AI4139" s="169"/>
      <c r="AJ4139" s="169"/>
      <c r="AK4139" s="170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AZ4139" s="6"/>
      <c r="BA4139" s="6"/>
      <c r="BB4139" s="166"/>
      <c r="BC4139" s="166"/>
      <c r="BD4139" s="166"/>
      <c r="BE4139" s="6"/>
      <c r="BF4139" s="6"/>
      <c r="BG4139" s="6"/>
      <c r="BH4139" s="6"/>
      <c r="BI4139" s="6"/>
      <c r="BJ4139" s="166"/>
      <c r="BK4139" s="166"/>
      <c r="BL4139" s="166"/>
      <c r="BM4139" s="6"/>
      <c r="BN4139" s="6"/>
      <c r="BO4139" s="6"/>
      <c r="BP4139" s="6"/>
      <c r="BQ4139" s="6"/>
      <c r="BR4139" s="6"/>
      <c r="BS4139" s="6"/>
      <c r="BT4139" s="6"/>
      <c r="BU4139" s="6"/>
      <c r="BV4139" s="6"/>
      <c r="BW4139" s="6"/>
      <c r="CJ4139" s="415"/>
      <c r="CK4139" s="415"/>
      <c r="CO4139" s="168"/>
    </row>
    <row r="4140" spans="32:93" s="162" customFormat="1" x14ac:dyDescent="0.25">
      <c r="AF4140" s="169"/>
      <c r="AG4140" s="169"/>
      <c r="AH4140" s="169"/>
      <c r="AI4140" s="169"/>
      <c r="AJ4140" s="169"/>
      <c r="AK4140" s="170"/>
      <c r="AP4140" s="6"/>
      <c r="AQ4140" s="6"/>
      <c r="AR4140" s="6"/>
      <c r="AS4140" s="6"/>
      <c r="AT4140" s="6"/>
      <c r="AU4140" s="6"/>
      <c r="AV4140" s="6"/>
      <c r="AW4140" s="6"/>
      <c r="AX4140" s="6"/>
      <c r="AY4140" s="6"/>
      <c r="AZ4140" s="6"/>
      <c r="BA4140" s="6"/>
      <c r="BB4140" s="166"/>
      <c r="BC4140" s="166"/>
      <c r="BD4140" s="166"/>
      <c r="BE4140" s="6"/>
      <c r="BF4140" s="6"/>
      <c r="BG4140" s="6"/>
      <c r="BH4140" s="6"/>
      <c r="BI4140" s="6"/>
      <c r="BJ4140" s="166"/>
      <c r="BK4140" s="166"/>
      <c r="BL4140" s="166"/>
      <c r="BM4140" s="6"/>
      <c r="BN4140" s="6"/>
      <c r="BO4140" s="6"/>
      <c r="BP4140" s="6"/>
      <c r="BQ4140" s="6"/>
      <c r="BR4140" s="6"/>
      <c r="BS4140" s="6"/>
      <c r="BT4140" s="6"/>
      <c r="BU4140" s="6"/>
      <c r="BV4140" s="6"/>
      <c r="BW4140" s="6"/>
      <c r="CJ4140" s="415"/>
      <c r="CK4140" s="415"/>
      <c r="CO4140" s="168"/>
    </row>
    <row r="4141" spans="32:93" s="162" customFormat="1" x14ac:dyDescent="0.25">
      <c r="AF4141" s="169"/>
      <c r="AG4141" s="169"/>
      <c r="AH4141" s="169"/>
      <c r="AI4141" s="169"/>
      <c r="AJ4141" s="169"/>
      <c r="AK4141" s="170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AZ4141" s="6"/>
      <c r="BA4141" s="6"/>
      <c r="BB4141" s="166"/>
      <c r="BC4141" s="166"/>
      <c r="BD4141" s="166"/>
      <c r="BE4141" s="6"/>
      <c r="BF4141" s="6"/>
      <c r="BG4141" s="6"/>
      <c r="BH4141" s="6"/>
      <c r="BI4141" s="6"/>
      <c r="BJ4141" s="166"/>
      <c r="BK4141" s="166"/>
      <c r="BL4141" s="166"/>
      <c r="BM4141" s="6"/>
      <c r="BN4141" s="6"/>
      <c r="BO4141" s="6"/>
      <c r="BP4141" s="6"/>
      <c r="BQ4141" s="6"/>
      <c r="BR4141" s="6"/>
      <c r="BS4141" s="6"/>
      <c r="BT4141" s="6"/>
      <c r="BU4141" s="6"/>
      <c r="BV4141" s="6"/>
      <c r="BW4141" s="6"/>
      <c r="CJ4141" s="415"/>
      <c r="CK4141" s="415"/>
      <c r="CO4141" s="168"/>
    </row>
    <row r="4142" spans="32:93" s="162" customFormat="1" x14ac:dyDescent="0.25">
      <c r="AF4142" s="169"/>
      <c r="AG4142" s="169"/>
      <c r="AH4142" s="169"/>
      <c r="AI4142" s="169"/>
      <c r="AJ4142" s="169"/>
      <c r="AK4142" s="170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AZ4142" s="6"/>
      <c r="BA4142" s="6"/>
      <c r="BB4142" s="166"/>
      <c r="BC4142" s="166"/>
      <c r="BD4142" s="166"/>
      <c r="BE4142" s="6"/>
      <c r="BF4142" s="6"/>
      <c r="BG4142" s="6"/>
      <c r="BH4142" s="6"/>
      <c r="BI4142" s="6"/>
      <c r="BJ4142" s="166"/>
      <c r="BK4142" s="166"/>
      <c r="BL4142" s="166"/>
      <c r="BM4142" s="6"/>
      <c r="BN4142" s="6"/>
      <c r="BO4142" s="6"/>
      <c r="BP4142" s="6"/>
      <c r="BQ4142" s="6"/>
      <c r="BR4142" s="6"/>
      <c r="BS4142" s="6"/>
      <c r="BT4142" s="6"/>
      <c r="BU4142" s="6"/>
      <c r="BV4142" s="6"/>
      <c r="BW4142" s="6"/>
      <c r="CJ4142" s="415"/>
      <c r="CK4142" s="415"/>
      <c r="CO4142" s="168"/>
    </row>
    <row r="4143" spans="32:93" s="162" customFormat="1" x14ac:dyDescent="0.25">
      <c r="AF4143" s="169"/>
      <c r="AG4143" s="169"/>
      <c r="AH4143" s="169"/>
      <c r="AI4143" s="169"/>
      <c r="AJ4143" s="169"/>
      <c r="AK4143" s="170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6"/>
      <c r="BA4143" s="6"/>
      <c r="BB4143" s="166"/>
      <c r="BC4143" s="166"/>
      <c r="BD4143" s="166"/>
      <c r="BE4143" s="6"/>
      <c r="BF4143" s="6"/>
      <c r="BG4143" s="6"/>
      <c r="BH4143" s="6"/>
      <c r="BI4143" s="6"/>
      <c r="BJ4143" s="166"/>
      <c r="BK4143" s="166"/>
      <c r="BL4143" s="166"/>
      <c r="BM4143" s="6"/>
      <c r="BN4143" s="6"/>
      <c r="BO4143" s="6"/>
      <c r="BP4143" s="6"/>
      <c r="BQ4143" s="6"/>
      <c r="BR4143" s="6"/>
      <c r="BS4143" s="6"/>
      <c r="BT4143" s="6"/>
      <c r="BU4143" s="6"/>
      <c r="BV4143" s="6"/>
      <c r="BW4143" s="6"/>
      <c r="CJ4143" s="415"/>
      <c r="CK4143" s="415"/>
      <c r="CO4143" s="168"/>
    </row>
    <row r="4144" spans="32:93" s="162" customFormat="1" x14ac:dyDescent="0.25">
      <c r="AF4144" s="169"/>
      <c r="AG4144" s="169"/>
      <c r="AH4144" s="169"/>
      <c r="AI4144" s="169"/>
      <c r="AJ4144" s="169"/>
      <c r="AK4144" s="170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AZ4144" s="6"/>
      <c r="BA4144" s="6"/>
      <c r="BB4144" s="166"/>
      <c r="BC4144" s="166"/>
      <c r="BD4144" s="166"/>
      <c r="BE4144" s="6"/>
      <c r="BF4144" s="6"/>
      <c r="BG4144" s="6"/>
      <c r="BH4144" s="6"/>
      <c r="BI4144" s="6"/>
      <c r="BJ4144" s="166"/>
      <c r="BK4144" s="166"/>
      <c r="BL4144" s="166"/>
      <c r="BM4144" s="6"/>
      <c r="BN4144" s="6"/>
      <c r="BO4144" s="6"/>
      <c r="BP4144" s="6"/>
      <c r="BQ4144" s="6"/>
      <c r="BR4144" s="6"/>
      <c r="BS4144" s="6"/>
      <c r="BT4144" s="6"/>
      <c r="BU4144" s="6"/>
      <c r="BV4144" s="6"/>
      <c r="BW4144" s="6"/>
      <c r="CJ4144" s="415"/>
      <c r="CK4144" s="415"/>
      <c r="CO4144" s="168"/>
    </row>
    <row r="4145" spans="32:93" s="162" customFormat="1" x14ac:dyDescent="0.25">
      <c r="AF4145" s="169"/>
      <c r="AG4145" s="169"/>
      <c r="AH4145" s="169"/>
      <c r="AI4145" s="169"/>
      <c r="AJ4145" s="169"/>
      <c r="AK4145" s="170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AZ4145" s="6"/>
      <c r="BA4145" s="6"/>
      <c r="BB4145" s="166"/>
      <c r="BC4145" s="166"/>
      <c r="BD4145" s="166"/>
      <c r="BE4145" s="6"/>
      <c r="BF4145" s="6"/>
      <c r="BG4145" s="6"/>
      <c r="BH4145" s="6"/>
      <c r="BI4145" s="6"/>
      <c r="BJ4145" s="166"/>
      <c r="BK4145" s="166"/>
      <c r="BL4145" s="166"/>
      <c r="BM4145" s="6"/>
      <c r="BN4145" s="6"/>
      <c r="BO4145" s="6"/>
      <c r="BP4145" s="6"/>
      <c r="BQ4145" s="6"/>
      <c r="BR4145" s="6"/>
      <c r="BS4145" s="6"/>
      <c r="BT4145" s="6"/>
      <c r="BU4145" s="6"/>
      <c r="BV4145" s="6"/>
      <c r="BW4145" s="6"/>
      <c r="CJ4145" s="415"/>
      <c r="CK4145" s="415"/>
      <c r="CO4145" s="168"/>
    </row>
    <row r="4146" spans="32:93" s="162" customFormat="1" x14ac:dyDescent="0.25">
      <c r="AF4146" s="169"/>
      <c r="AG4146" s="169"/>
      <c r="AH4146" s="169"/>
      <c r="AI4146" s="169"/>
      <c r="AJ4146" s="169"/>
      <c r="AK4146" s="170"/>
      <c r="AP4146" s="6"/>
      <c r="AQ4146" s="6"/>
      <c r="AR4146" s="6"/>
      <c r="AS4146" s="6"/>
      <c r="AT4146" s="6"/>
      <c r="AU4146" s="6"/>
      <c r="AV4146" s="6"/>
      <c r="AW4146" s="6"/>
      <c r="AX4146" s="6"/>
      <c r="AY4146" s="6"/>
      <c r="AZ4146" s="6"/>
      <c r="BA4146" s="6"/>
      <c r="BB4146" s="166"/>
      <c r="BC4146" s="166"/>
      <c r="BD4146" s="166"/>
      <c r="BE4146" s="6"/>
      <c r="BF4146" s="6"/>
      <c r="BG4146" s="6"/>
      <c r="BH4146" s="6"/>
      <c r="BI4146" s="6"/>
      <c r="BJ4146" s="166"/>
      <c r="BK4146" s="166"/>
      <c r="BL4146" s="166"/>
      <c r="BM4146" s="6"/>
      <c r="BN4146" s="6"/>
      <c r="BO4146" s="6"/>
      <c r="BP4146" s="6"/>
      <c r="BQ4146" s="6"/>
      <c r="BR4146" s="6"/>
      <c r="BS4146" s="6"/>
      <c r="BT4146" s="6"/>
      <c r="BU4146" s="6"/>
      <c r="BV4146" s="6"/>
      <c r="BW4146" s="6"/>
      <c r="CJ4146" s="415"/>
      <c r="CK4146" s="415"/>
      <c r="CO4146" s="168"/>
    </row>
    <row r="4147" spans="32:93" s="162" customFormat="1" x14ac:dyDescent="0.25">
      <c r="AF4147" s="169"/>
      <c r="AG4147" s="169"/>
      <c r="AH4147" s="169"/>
      <c r="AI4147" s="169"/>
      <c r="AJ4147" s="169"/>
      <c r="AK4147" s="170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AZ4147" s="6"/>
      <c r="BA4147" s="6"/>
      <c r="BB4147" s="166"/>
      <c r="BC4147" s="166"/>
      <c r="BD4147" s="166"/>
      <c r="BE4147" s="6"/>
      <c r="BF4147" s="6"/>
      <c r="BG4147" s="6"/>
      <c r="BH4147" s="6"/>
      <c r="BI4147" s="6"/>
      <c r="BJ4147" s="166"/>
      <c r="BK4147" s="166"/>
      <c r="BL4147" s="166"/>
      <c r="BM4147" s="6"/>
      <c r="BN4147" s="6"/>
      <c r="BO4147" s="6"/>
      <c r="BP4147" s="6"/>
      <c r="BQ4147" s="6"/>
      <c r="BR4147" s="6"/>
      <c r="BS4147" s="6"/>
      <c r="BT4147" s="6"/>
      <c r="BU4147" s="6"/>
      <c r="BV4147" s="6"/>
      <c r="BW4147" s="6"/>
      <c r="CJ4147" s="415"/>
      <c r="CK4147" s="415"/>
      <c r="CO4147" s="168"/>
    </row>
    <row r="4148" spans="32:93" s="162" customFormat="1" x14ac:dyDescent="0.25">
      <c r="AF4148" s="169"/>
      <c r="AG4148" s="169"/>
      <c r="AH4148" s="169"/>
      <c r="AI4148" s="169"/>
      <c r="AJ4148" s="169"/>
      <c r="AK4148" s="170"/>
      <c r="AP4148" s="6"/>
      <c r="AQ4148" s="6"/>
      <c r="AR4148" s="6"/>
      <c r="AS4148" s="6"/>
      <c r="AT4148" s="6"/>
      <c r="AU4148" s="6"/>
      <c r="AV4148" s="6"/>
      <c r="AW4148" s="6"/>
      <c r="AX4148" s="6"/>
      <c r="AY4148" s="6"/>
      <c r="AZ4148" s="6"/>
      <c r="BA4148" s="6"/>
      <c r="BB4148" s="166"/>
      <c r="BC4148" s="166"/>
      <c r="BD4148" s="166"/>
      <c r="BE4148" s="6"/>
      <c r="BF4148" s="6"/>
      <c r="BG4148" s="6"/>
      <c r="BH4148" s="6"/>
      <c r="BI4148" s="6"/>
      <c r="BJ4148" s="166"/>
      <c r="BK4148" s="166"/>
      <c r="BL4148" s="166"/>
      <c r="BM4148" s="6"/>
      <c r="BN4148" s="6"/>
      <c r="BO4148" s="6"/>
      <c r="BP4148" s="6"/>
      <c r="BQ4148" s="6"/>
      <c r="BR4148" s="6"/>
      <c r="BS4148" s="6"/>
      <c r="BT4148" s="6"/>
      <c r="BU4148" s="6"/>
      <c r="BV4148" s="6"/>
      <c r="BW4148" s="6"/>
      <c r="CJ4148" s="415"/>
      <c r="CK4148" s="415"/>
      <c r="CO4148" s="168"/>
    </row>
    <row r="4149" spans="32:93" s="162" customFormat="1" x14ac:dyDescent="0.25">
      <c r="AF4149" s="169"/>
      <c r="AG4149" s="169"/>
      <c r="AH4149" s="169"/>
      <c r="AI4149" s="169"/>
      <c r="AJ4149" s="169"/>
      <c r="AK4149" s="170"/>
      <c r="AP4149" s="6"/>
      <c r="AQ4149" s="6"/>
      <c r="AR4149" s="6"/>
      <c r="AS4149" s="6"/>
      <c r="AT4149" s="6"/>
      <c r="AU4149" s="6"/>
      <c r="AV4149" s="6"/>
      <c r="AW4149" s="6"/>
      <c r="AX4149" s="6"/>
      <c r="AY4149" s="6"/>
      <c r="AZ4149" s="6"/>
      <c r="BA4149" s="6"/>
      <c r="BB4149" s="166"/>
      <c r="BC4149" s="166"/>
      <c r="BD4149" s="166"/>
      <c r="BE4149" s="6"/>
      <c r="BF4149" s="6"/>
      <c r="BG4149" s="6"/>
      <c r="BH4149" s="6"/>
      <c r="BI4149" s="6"/>
      <c r="BJ4149" s="166"/>
      <c r="BK4149" s="166"/>
      <c r="BL4149" s="166"/>
      <c r="BM4149" s="6"/>
      <c r="BN4149" s="6"/>
      <c r="BO4149" s="6"/>
      <c r="BP4149" s="6"/>
      <c r="BQ4149" s="6"/>
      <c r="BR4149" s="6"/>
      <c r="BS4149" s="6"/>
      <c r="BT4149" s="6"/>
      <c r="BU4149" s="6"/>
      <c r="BV4149" s="6"/>
      <c r="BW4149" s="6"/>
      <c r="CJ4149" s="415"/>
      <c r="CK4149" s="415"/>
      <c r="CO4149" s="168"/>
    </row>
    <row r="4150" spans="32:93" s="162" customFormat="1" x14ac:dyDescent="0.25">
      <c r="AF4150" s="169"/>
      <c r="AG4150" s="169"/>
      <c r="AH4150" s="169"/>
      <c r="AI4150" s="169"/>
      <c r="AJ4150" s="169"/>
      <c r="AK4150" s="170"/>
      <c r="AP4150" s="6"/>
      <c r="AQ4150" s="6"/>
      <c r="AR4150" s="6"/>
      <c r="AS4150" s="6"/>
      <c r="AT4150" s="6"/>
      <c r="AU4150" s="6"/>
      <c r="AV4150" s="6"/>
      <c r="AW4150" s="6"/>
      <c r="AX4150" s="6"/>
      <c r="AY4150" s="6"/>
      <c r="AZ4150" s="6"/>
      <c r="BA4150" s="6"/>
      <c r="BB4150" s="166"/>
      <c r="BC4150" s="166"/>
      <c r="BD4150" s="166"/>
      <c r="BE4150" s="6"/>
      <c r="BF4150" s="6"/>
      <c r="BG4150" s="6"/>
      <c r="BH4150" s="6"/>
      <c r="BI4150" s="6"/>
      <c r="BJ4150" s="166"/>
      <c r="BK4150" s="166"/>
      <c r="BL4150" s="166"/>
      <c r="BM4150" s="6"/>
      <c r="BN4150" s="6"/>
      <c r="BO4150" s="6"/>
      <c r="BP4150" s="6"/>
      <c r="BQ4150" s="6"/>
      <c r="BR4150" s="6"/>
      <c r="BS4150" s="6"/>
      <c r="BT4150" s="6"/>
      <c r="BU4150" s="6"/>
      <c r="BV4150" s="6"/>
      <c r="BW4150" s="6"/>
      <c r="CJ4150" s="415"/>
      <c r="CK4150" s="415"/>
      <c r="CO4150" s="168"/>
    </row>
    <row r="4151" spans="32:93" s="162" customFormat="1" x14ac:dyDescent="0.25">
      <c r="AF4151" s="169"/>
      <c r="AG4151" s="169"/>
      <c r="AH4151" s="169"/>
      <c r="AI4151" s="169"/>
      <c r="AJ4151" s="169"/>
      <c r="AK4151" s="170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AZ4151" s="6"/>
      <c r="BA4151" s="6"/>
      <c r="BB4151" s="166"/>
      <c r="BC4151" s="166"/>
      <c r="BD4151" s="166"/>
      <c r="BE4151" s="6"/>
      <c r="BF4151" s="6"/>
      <c r="BG4151" s="6"/>
      <c r="BH4151" s="6"/>
      <c r="BI4151" s="6"/>
      <c r="BJ4151" s="166"/>
      <c r="BK4151" s="166"/>
      <c r="BL4151" s="166"/>
      <c r="BM4151" s="6"/>
      <c r="BN4151" s="6"/>
      <c r="BO4151" s="6"/>
      <c r="BP4151" s="6"/>
      <c r="BQ4151" s="6"/>
      <c r="BR4151" s="6"/>
      <c r="BS4151" s="6"/>
      <c r="BT4151" s="6"/>
      <c r="BU4151" s="6"/>
      <c r="BV4151" s="6"/>
      <c r="BW4151" s="6"/>
      <c r="CJ4151" s="415"/>
      <c r="CK4151" s="415"/>
      <c r="CO4151" s="168"/>
    </row>
    <row r="4152" spans="32:93" s="162" customFormat="1" x14ac:dyDescent="0.25">
      <c r="AF4152" s="169"/>
      <c r="AG4152" s="169"/>
      <c r="AH4152" s="169"/>
      <c r="AI4152" s="169"/>
      <c r="AJ4152" s="169"/>
      <c r="AK4152" s="170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AZ4152" s="6"/>
      <c r="BA4152" s="6"/>
      <c r="BB4152" s="166"/>
      <c r="BC4152" s="166"/>
      <c r="BD4152" s="166"/>
      <c r="BE4152" s="6"/>
      <c r="BF4152" s="6"/>
      <c r="BG4152" s="6"/>
      <c r="BH4152" s="6"/>
      <c r="BI4152" s="6"/>
      <c r="BJ4152" s="166"/>
      <c r="BK4152" s="166"/>
      <c r="BL4152" s="166"/>
      <c r="BM4152" s="6"/>
      <c r="BN4152" s="6"/>
      <c r="BO4152" s="6"/>
      <c r="BP4152" s="6"/>
      <c r="BQ4152" s="6"/>
      <c r="BR4152" s="6"/>
      <c r="BS4152" s="6"/>
      <c r="BT4152" s="6"/>
      <c r="BU4152" s="6"/>
      <c r="BV4152" s="6"/>
      <c r="BW4152" s="6"/>
      <c r="CJ4152" s="415"/>
      <c r="CK4152" s="415"/>
      <c r="CO4152" s="168"/>
    </row>
    <row r="4153" spans="32:93" s="162" customFormat="1" x14ac:dyDescent="0.25">
      <c r="AF4153" s="169"/>
      <c r="AG4153" s="169"/>
      <c r="AH4153" s="169"/>
      <c r="AI4153" s="169"/>
      <c r="AJ4153" s="169"/>
      <c r="AK4153" s="170"/>
      <c r="AP4153" s="6"/>
      <c r="AQ4153" s="6"/>
      <c r="AR4153" s="6"/>
      <c r="AS4153" s="6"/>
      <c r="AT4153" s="6"/>
      <c r="AU4153" s="6"/>
      <c r="AV4153" s="6"/>
      <c r="AW4153" s="6"/>
      <c r="AX4153" s="6"/>
      <c r="AY4153" s="6"/>
      <c r="AZ4153" s="6"/>
      <c r="BA4153" s="6"/>
      <c r="BB4153" s="166"/>
      <c r="BC4153" s="166"/>
      <c r="BD4153" s="166"/>
      <c r="BE4153" s="6"/>
      <c r="BF4153" s="6"/>
      <c r="BG4153" s="6"/>
      <c r="BH4153" s="6"/>
      <c r="BI4153" s="6"/>
      <c r="BJ4153" s="166"/>
      <c r="BK4153" s="166"/>
      <c r="BL4153" s="166"/>
      <c r="BM4153" s="6"/>
      <c r="BN4153" s="6"/>
      <c r="BO4153" s="6"/>
      <c r="BP4153" s="6"/>
      <c r="BQ4153" s="6"/>
      <c r="BR4153" s="6"/>
      <c r="BS4153" s="6"/>
      <c r="BT4153" s="6"/>
      <c r="BU4153" s="6"/>
      <c r="BV4153" s="6"/>
      <c r="BW4153" s="6"/>
      <c r="CJ4153" s="415"/>
      <c r="CK4153" s="415"/>
      <c r="CO4153" s="168"/>
    </row>
    <row r="4154" spans="32:93" s="162" customFormat="1" x14ac:dyDescent="0.25">
      <c r="AF4154" s="169"/>
      <c r="AG4154" s="169"/>
      <c r="AH4154" s="169"/>
      <c r="AI4154" s="169"/>
      <c r="AJ4154" s="169"/>
      <c r="AK4154" s="170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AZ4154" s="6"/>
      <c r="BA4154" s="6"/>
      <c r="BB4154" s="166"/>
      <c r="BC4154" s="166"/>
      <c r="BD4154" s="166"/>
      <c r="BE4154" s="6"/>
      <c r="BF4154" s="6"/>
      <c r="BG4154" s="6"/>
      <c r="BH4154" s="6"/>
      <c r="BI4154" s="6"/>
      <c r="BJ4154" s="166"/>
      <c r="BK4154" s="166"/>
      <c r="BL4154" s="166"/>
      <c r="BM4154" s="6"/>
      <c r="BN4154" s="6"/>
      <c r="BO4154" s="6"/>
      <c r="BP4154" s="6"/>
      <c r="BQ4154" s="6"/>
      <c r="BR4154" s="6"/>
      <c r="BS4154" s="6"/>
      <c r="BT4154" s="6"/>
      <c r="BU4154" s="6"/>
      <c r="BV4154" s="6"/>
      <c r="BW4154" s="6"/>
      <c r="CJ4154" s="415"/>
      <c r="CK4154" s="415"/>
      <c r="CO4154" s="168"/>
    </row>
    <row r="4155" spans="32:93" s="162" customFormat="1" x14ac:dyDescent="0.25">
      <c r="AF4155" s="169"/>
      <c r="AG4155" s="169"/>
      <c r="AH4155" s="169"/>
      <c r="AI4155" s="169"/>
      <c r="AJ4155" s="169"/>
      <c r="AK4155" s="170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AZ4155" s="6"/>
      <c r="BA4155" s="6"/>
      <c r="BB4155" s="166"/>
      <c r="BC4155" s="166"/>
      <c r="BD4155" s="166"/>
      <c r="BE4155" s="6"/>
      <c r="BF4155" s="6"/>
      <c r="BG4155" s="6"/>
      <c r="BH4155" s="6"/>
      <c r="BI4155" s="6"/>
      <c r="BJ4155" s="166"/>
      <c r="BK4155" s="166"/>
      <c r="BL4155" s="166"/>
      <c r="BM4155" s="6"/>
      <c r="BN4155" s="6"/>
      <c r="BO4155" s="6"/>
      <c r="BP4155" s="6"/>
      <c r="BQ4155" s="6"/>
      <c r="BR4155" s="6"/>
      <c r="BS4155" s="6"/>
      <c r="BT4155" s="6"/>
      <c r="BU4155" s="6"/>
      <c r="BV4155" s="6"/>
      <c r="BW4155" s="6"/>
      <c r="CJ4155" s="415"/>
      <c r="CK4155" s="415"/>
      <c r="CO4155" s="168"/>
    </row>
    <row r="4156" spans="32:93" s="162" customFormat="1" x14ac:dyDescent="0.25">
      <c r="AF4156" s="169"/>
      <c r="AG4156" s="169"/>
      <c r="AH4156" s="169"/>
      <c r="AI4156" s="169"/>
      <c r="AJ4156" s="169"/>
      <c r="AK4156" s="170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6"/>
      <c r="BA4156" s="6"/>
      <c r="BB4156" s="166"/>
      <c r="BC4156" s="166"/>
      <c r="BD4156" s="166"/>
      <c r="BE4156" s="6"/>
      <c r="BF4156" s="6"/>
      <c r="BG4156" s="6"/>
      <c r="BH4156" s="6"/>
      <c r="BI4156" s="6"/>
      <c r="BJ4156" s="166"/>
      <c r="BK4156" s="166"/>
      <c r="BL4156" s="166"/>
      <c r="BM4156" s="6"/>
      <c r="BN4156" s="6"/>
      <c r="BO4156" s="6"/>
      <c r="BP4156" s="6"/>
      <c r="BQ4156" s="6"/>
      <c r="BR4156" s="6"/>
      <c r="BS4156" s="6"/>
      <c r="BT4156" s="6"/>
      <c r="BU4156" s="6"/>
      <c r="BV4156" s="6"/>
      <c r="BW4156" s="6"/>
      <c r="CJ4156" s="415"/>
      <c r="CK4156" s="415"/>
      <c r="CO4156" s="168"/>
    </row>
    <row r="4157" spans="32:93" s="162" customFormat="1" x14ac:dyDescent="0.25">
      <c r="AF4157" s="169"/>
      <c r="AG4157" s="169"/>
      <c r="AH4157" s="169"/>
      <c r="AI4157" s="169"/>
      <c r="AJ4157" s="169"/>
      <c r="AK4157" s="170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AZ4157" s="6"/>
      <c r="BA4157" s="6"/>
      <c r="BB4157" s="166"/>
      <c r="BC4157" s="166"/>
      <c r="BD4157" s="166"/>
      <c r="BE4157" s="6"/>
      <c r="BF4157" s="6"/>
      <c r="BG4157" s="6"/>
      <c r="BH4157" s="6"/>
      <c r="BI4157" s="6"/>
      <c r="BJ4157" s="166"/>
      <c r="BK4157" s="166"/>
      <c r="BL4157" s="166"/>
      <c r="BM4157" s="6"/>
      <c r="BN4157" s="6"/>
      <c r="BO4157" s="6"/>
      <c r="BP4157" s="6"/>
      <c r="BQ4157" s="6"/>
      <c r="BR4157" s="6"/>
      <c r="BS4157" s="6"/>
      <c r="BT4157" s="6"/>
      <c r="BU4157" s="6"/>
      <c r="BV4157" s="6"/>
      <c r="BW4157" s="6"/>
      <c r="CJ4157" s="415"/>
      <c r="CK4157" s="415"/>
      <c r="CO4157" s="168"/>
    </row>
    <row r="4158" spans="32:93" s="162" customFormat="1" x14ac:dyDescent="0.25">
      <c r="AF4158" s="169"/>
      <c r="AG4158" s="169"/>
      <c r="AH4158" s="169"/>
      <c r="AI4158" s="169"/>
      <c r="AJ4158" s="169"/>
      <c r="AK4158" s="170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AZ4158" s="6"/>
      <c r="BA4158" s="6"/>
      <c r="BB4158" s="166"/>
      <c r="BC4158" s="166"/>
      <c r="BD4158" s="166"/>
      <c r="BE4158" s="6"/>
      <c r="BF4158" s="6"/>
      <c r="BG4158" s="6"/>
      <c r="BH4158" s="6"/>
      <c r="BI4158" s="6"/>
      <c r="BJ4158" s="166"/>
      <c r="BK4158" s="166"/>
      <c r="BL4158" s="166"/>
      <c r="BM4158" s="6"/>
      <c r="BN4158" s="6"/>
      <c r="BO4158" s="6"/>
      <c r="BP4158" s="6"/>
      <c r="BQ4158" s="6"/>
      <c r="BR4158" s="6"/>
      <c r="BS4158" s="6"/>
      <c r="BT4158" s="6"/>
      <c r="BU4158" s="6"/>
      <c r="BV4158" s="6"/>
      <c r="BW4158" s="6"/>
      <c r="CJ4158" s="415"/>
      <c r="CK4158" s="415"/>
      <c r="CO4158" s="168"/>
    </row>
    <row r="4159" spans="32:93" s="162" customFormat="1" x14ac:dyDescent="0.25">
      <c r="AF4159" s="169"/>
      <c r="AG4159" s="169"/>
      <c r="AH4159" s="169"/>
      <c r="AI4159" s="169"/>
      <c r="AJ4159" s="169"/>
      <c r="AK4159" s="170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AZ4159" s="6"/>
      <c r="BA4159" s="6"/>
      <c r="BB4159" s="166"/>
      <c r="BC4159" s="166"/>
      <c r="BD4159" s="166"/>
      <c r="BE4159" s="6"/>
      <c r="BF4159" s="6"/>
      <c r="BG4159" s="6"/>
      <c r="BH4159" s="6"/>
      <c r="BI4159" s="6"/>
      <c r="BJ4159" s="166"/>
      <c r="BK4159" s="166"/>
      <c r="BL4159" s="166"/>
      <c r="BM4159" s="6"/>
      <c r="BN4159" s="6"/>
      <c r="BO4159" s="6"/>
      <c r="BP4159" s="6"/>
      <c r="BQ4159" s="6"/>
      <c r="BR4159" s="6"/>
      <c r="BS4159" s="6"/>
      <c r="BT4159" s="6"/>
      <c r="BU4159" s="6"/>
      <c r="BV4159" s="6"/>
      <c r="BW4159" s="6"/>
      <c r="CJ4159" s="415"/>
      <c r="CK4159" s="415"/>
      <c r="CO4159" s="168"/>
    </row>
    <row r="4160" spans="32:93" s="162" customFormat="1" x14ac:dyDescent="0.25">
      <c r="AF4160" s="169"/>
      <c r="AG4160" s="169"/>
      <c r="AH4160" s="169"/>
      <c r="AI4160" s="169"/>
      <c r="AJ4160" s="169"/>
      <c r="AK4160" s="170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6"/>
      <c r="BA4160" s="6"/>
      <c r="BB4160" s="166"/>
      <c r="BC4160" s="166"/>
      <c r="BD4160" s="166"/>
      <c r="BE4160" s="6"/>
      <c r="BF4160" s="6"/>
      <c r="BG4160" s="6"/>
      <c r="BH4160" s="6"/>
      <c r="BI4160" s="6"/>
      <c r="BJ4160" s="166"/>
      <c r="BK4160" s="166"/>
      <c r="BL4160" s="166"/>
      <c r="BM4160" s="6"/>
      <c r="BN4160" s="6"/>
      <c r="BO4160" s="6"/>
      <c r="BP4160" s="6"/>
      <c r="BQ4160" s="6"/>
      <c r="BR4160" s="6"/>
      <c r="BS4160" s="6"/>
      <c r="BT4160" s="6"/>
      <c r="BU4160" s="6"/>
      <c r="BV4160" s="6"/>
      <c r="BW4160" s="6"/>
      <c r="CJ4160" s="415"/>
      <c r="CK4160" s="415"/>
      <c r="CO4160" s="168"/>
    </row>
    <row r="4161" spans="32:93" s="162" customFormat="1" x14ac:dyDescent="0.25">
      <c r="AF4161" s="169"/>
      <c r="AG4161" s="169"/>
      <c r="AH4161" s="169"/>
      <c r="AI4161" s="169"/>
      <c r="AJ4161" s="169"/>
      <c r="AK4161" s="170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AZ4161" s="6"/>
      <c r="BA4161" s="6"/>
      <c r="BB4161" s="166"/>
      <c r="BC4161" s="166"/>
      <c r="BD4161" s="166"/>
      <c r="BE4161" s="6"/>
      <c r="BF4161" s="6"/>
      <c r="BG4161" s="6"/>
      <c r="BH4161" s="6"/>
      <c r="BI4161" s="6"/>
      <c r="BJ4161" s="166"/>
      <c r="BK4161" s="166"/>
      <c r="BL4161" s="166"/>
      <c r="BM4161" s="6"/>
      <c r="BN4161" s="6"/>
      <c r="BO4161" s="6"/>
      <c r="BP4161" s="6"/>
      <c r="BQ4161" s="6"/>
      <c r="BR4161" s="6"/>
      <c r="BS4161" s="6"/>
      <c r="BT4161" s="6"/>
      <c r="BU4161" s="6"/>
      <c r="BV4161" s="6"/>
      <c r="BW4161" s="6"/>
      <c r="CJ4161" s="415"/>
      <c r="CK4161" s="415"/>
      <c r="CO4161" s="168"/>
    </row>
    <row r="4162" spans="32:93" s="162" customFormat="1" x14ac:dyDescent="0.25">
      <c r="AF4162" s="169"/>
      <c r="AG4162" s="169"/>
      <c r="AH4162" s="169"/>
      <c r="AI4162" s="169"/>
      <c r="AJ4162" s="169"/>
      <c r="AK4162" s="170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AZ4162" s="6"/>
      <c r="BA4162" s="6"/>
      <c r="BB4162" s="166"/>
      <c r="BC4162" s="166"/>
      <c r="BD4162" s="166"/>
      <c r="BE4162" s="6"/>
      <c r="BF4162" s="6"/>
      <c r="BG4162" s="6"/>
      <c r="BH4162" s="6"/>
      <c r="BI4162" s="6"/>
      <c r="BJ4162" s="166"/>
      <c r="BK4162" s="166"/>
      <c r="BL4162" s="166"/>
      <c r="BM4162" s="6"/>
      <c r="BN4162" s="6"/>
      <c r="BO4162" s="6"/>
      <c r="BP4162" s="6"/>
      <c r="BQ4162" s="6"/>
      <c r="BR4162" s="6"/>
      <c r="BS4162" s="6"/>
      <c r="BT4162" s="6"/>
      <c r="BU4162" s="6"/>
      <c r="BV4162" s="6"/>
      <c r="BW4162" s="6"/>
      <c r="CJ4162" s="415"/>
      <c r="CK4162" s="415"/>
      <c r="CO4162" s="168"/>
    </row>
    <row r="4163" spans="32:93" s="162" customFormat="1" x14ac:dyDescent="0.25">
      <c r="AF4163" s="169"/>
      <c r="AG4163" s="169"/>
      <c r="AH4163" s="169"/>
      <c r="AI4163" s="169"/>
      <c r="AJ4163" s="169"/>
      <c r="AK4163" s="170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6"/>
      <c r="BA4163" s="6"/>
      <c r="BB4163" s="166"/>
      <c r="BC4163" s="166"/>
      <c r="BD4163" s="166"/>
      <c r="BE4163" s="6"/>
      <c r="BF4163" s="6"/>
      <c r="BG4163" s="6"/>
      <c r="BH4163" s="6"/>
      <c r="BI4163" s="6"/>
      <c r="BJ4163" s="166"/>
      <c r="BK4163" s="166"/>
      <c r="BL4163" s="166"/>
      <c r="BM4163" s="6"/>
      <c r="BN4163" s="6"/>
      <c r="BO4163" s="6"/>
      <c r="BP4163" s="6"/>
      <c r="BQ4163" s="6"/>
      <c r="BR4163" s="6"/>
      <c r="BS4163" s="6"/>
      <c r="BT4163" s="6"/>
      <c r="BU4163" s="6"/>
      <c r="BV4163" s="6"/>
      <c r="BW4163" s="6"/>
      <c r="CJ4163" s="415"/>
      <c r="CK4163" s="415"/>
      <c r="CO4163" s="168"/>
    </row>
    <row r="4164" spans="32:93" s="162" customFormat="1" x14ac:dyDescent="0.25">
      <c r="AF4164" s="169"/>
      <c r="AG4164" s="169"/>
      <c r="AH4164" s="169"/>
      <c r="AI4164" s="169"/>
      <c r="AJ4164" s="169"/>
      <c r="AK4164" s="170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6"/>
      <c r="BA4164" s="6"/>
      <c r="BB4164" s="166"/>
      <c r="BC4164" s="166"/>
      <c r="BD4164" s="166"/>
      <c r="BE4164" s="6"/>
      <c r="BF4164" s="6"/>
      <c r="BG4164" s="6"/>
      <c r="BH4164" s="6"/>
      <c r="BI4164" s="6"/>
      <c r="BJ4164" s="166"/>
      <c r="BK4164" s="166"/>
      <c r="BL4164" s="166"/>
      <c r="BM4164" s="6"/>
      <c r="BN4164" s="6"/>
      <c r="BO4164" s="6"/>
      <c r="BP4164" s="6"/>
      <c r="BQ4164" s="6"/>
      <c r="BR4164" s="6"/>
      <c r="BS4164" s="6"/>
      <c r="BT4164" s="6"/>
      <c r="BU4164" s="6"/>
      <c r="BV4164" s="6"/>
      <c r="BW4164" s="6"/>
      <c r="CJ4164" s="415"/>
      <c r="CK4164" s="415"/>
      <c r="CO4164" s="168"/>
    </row>
    <row r="4165" spans="32:93" s="162" customFormat="1" x14ac:dyDescent="0.25">
      <c r="AF4165" s="169"/>
      <c r="AG4165" s="169"/>
      <c r="AH4165" s="169"/>
      <c r="AI4165" s="169"/>
      <c r="AJ4165" s="169"/>
      <c r="AK4165" s="170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AZ4165" s="6"/>
      <c r="BA4165" s="6"/>
      <c r="BB4165" s="166"/>
      <c r="BC4165" s="166"/>
      <c r="BD4165" s="166"/>
      <c r="BE4165" s="6"/>
      <c r="BF4165" s="6"/>
      <c r="BG4165" s="6"/>
      <c r="BH4165" s="6"/>
      <c r="BI4165" s="6"/>
      <c r="BJ4165" s="166"/>
      <c r="BK4165" s="166"/>
      <c r="BL4165" s="166"/>
      <c r="BM4165" s="6"/>
      <c r="BN4165" s="6"/>
      <c r="BO4165" s="6"/>
      <c r="BP4165" s="6"/>
      <c r="BQ4165" s="6"/>
      <c r="BR4165" s="6"/>
      <c r="BS4165" s="6"/>
      <c r="BT4165" s="6"/>
      <c r="BU4165" s="6"/>
      <c r="BV4165" s="6"/>
      <c r="BW4165" s="6"/>
      <c r="CJ4165" s="415"/>
      <c r="CK4165" s="415"/>
      <c r="CO4165" s="168"/>
    </row>
    <row r="4166" spans="32:93" s="162" customFormat="1" x14ac:dyDescent="0.25">
      <c r="AF4166" s="169"/>
      <c r="AG4166" s="169"/>
      <c r="AH4166" s="169"/>
      <c r="AI4166" s="169"/>
      <c r="AJ4166" s="169"/>
      <c r="AK4166" s="170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6"/>
      <c r="BA4166" s="6"/>
      <c r="BB4166" s="166"/>
      <c r="BC4166" s="166"/>
      <c r="BD4166" s="166"/>
      <c r="BE4166" s="6"/>
      <c r="BF4166" s="6"/>
      <c r="BG4166" s="6"/>
      <c r="BH4166" s="6"/>
      <c r="BI4166" s="6"/>
      <c r="BJ4166" s="166"/>
      <c r="BK4166" s="166"/>
      <c r="BL4166" s="166"/>
      <c r="BM4166" s="6"/>
      <c r="BN4166" s="6"/>
      <c r="BO4166" s="6"/>
      <c r="BP4166" s="6"/>
      <c r="BQ4166" s="6"/>
      <c r="BR4166" s="6"/>
      <c r="BS4166" s="6"/>
      <c r="BT4166" s="6"/>
      <c r="BU4166" s="6"/>
      <c r="BV4166" s="6"/>
      <c r="BW4166" s="6"/>
      <c r="CJ4166" s="415"/>
      <c r="CK4166" s="415"/>
      <c r="CO4166" s="168"/>
    </row>
    <row r="4167" spans="32:93" s="162" customFormat="1" x14ac:dyDescent="0.25">
      <c r="AF4167" s="169"/>
      <c r="AG4167" s="169"/>
      <c r="AH4167" s="169"/>
      <c r="AI4167" s="169"/>
      <c r="AJ4167" s="169"/>
      <c r="AK4167" s="170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6"/>
      <c r="BA4167" s="6"/>
      <c r="BB4167" s="166"/>
      <c r="BC4167" s="166"/>
      <c r="BD4167" s="166"/>
      <c r="BE4167" s="6"/>
      <c r="BF4167" s="6"/>
      <c r="BG4167" s="6"/>
      <c r="BH4167" s="6"/>
      <c r="BI4167" s="6"/>
      <c r="BJ4167" s="166"/>
      <c r="BK4167" s="166"/>
      <c r="BL4167" s="166"/>
      <c r="BM4167" s="6"/>
      <c r="BN4167" s="6"/>
      <c r="BO4167" s="6"/>
      <c r="BP4167" s="6"/>
      <c r="BQ4167" s="6"/>
      <c r="BR4167" s="6"/>
      <c r="BS4167" s="6"/>
      <c r="BT4167" s="6"/>
      <c r="BU4167" s="6"/>
      <c r="BV4167" s="6"/>
      <c r="BW4167" s="6"/>
      <c r="CJ4167" s="415"/>
      <c r="CK4167" s="415"/>
      <c r="CO4167" s="168"/>
    </row>
    <row r="4168" spans="32:93" s="162" customFormat="1" x14ac:dyDescent="0.25">
      <c r="AF4168" s="169"/>
      <c r="AG4168" s="169"/>
      <c r="AH4168" s="169"/>
      <c r="AI4168" s="169"/>
      <c r="AJ4168" s="169"/>
      <c r="AK4168" s="170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6"/>
      <c r="BA4168" s="6"/>
      <c r="BB4168" s="166"/>
      <c r="BC4168" s="166"/>
      <c r="BD4168" s="166"/>
      <c r="BE4168" s="6"/>
      <c r="BF4168" s="6"/>
      <c r="BG4168" s="6"/>
      <c r="BH4168" s="6"/>
      <c r="BI4168" s="6"/>
      <c r="BJ4168" s="166"/>
      <c r="BK4168" s="166"/>
      <c r="BL4168" s="166"/>
      <c r="BM4168" s="6"/>
      <c r="BN4168" s="6"/>
      <c r="BO4168" s="6"/>
      <c r="BP4168" s="6"/>
      <c r="BQ4168" s="6"/>
      <c r="BR4168" s="6"/>
      <c r="BS4168" s="6"/>
      <c r="BT4168" s="6"/>
      <c r="BU4168" s="6"/>
      <c r="BV4168" s="6"/>
      <c r="BW4168" s="6"/>
      <c r="CJ4168" s="415"/>
      <c r="CK4168" s="415"/>
      <c r="CO4168" s="168"/>
    </row>
    <row r="4169" spans="32:93" s="162" customFormat="1" x14ac:dyDescent="0.25">
      <c r="AF4169" s="169"/>
      <c r="AG4169" s="169"/>
      <c r="AH4169" s="169"/>
      <c r="AI4169" s="169"/>
      <c r="AJ4169" s="169"/>
      <c r="AK4169" s="170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6"/>
      <c r="BA4169" s="6"/>
      <c r="BB4169" s="166"/>
      <c r="BC4169" s="166"/>
      <c r="BD4169" s="166"/>
      <c r="BE4169" s="6"/>
      <c r="BF4169" s="6"/>
      <c r="BG4169" s="6"/>
      <c r="BH4169" s="6"/>
      <c r="BI4169" s="6"/>
      <c r="BJ4169" s="166"/>
      <c r="BK4169" s="166"/>
      <c r="BL4169" s="166"/>
      <c r="BM4169" s="6"/>
      <c r="BN4169" s="6"/>
      <c r="BO4169" s="6"/>
      <c r="BP4169" s="6"/>
      <c r="BQ4169" s="6"/>
      <c r="BR4169" s="6"/>
      <c r="BS4169" s="6"/>
      <c r="BT4169" s="6"/>
      <c r="BU4169" s="6"/>
      <c r="BV4169" s="6"/>
      <c r="BW4169" s="6"/>
      <c r="CJ4169" s="415"/>
      <c r="CK4169" s="415"/>
      <c r="CO4169" s="168"/>
    </row>
    <row r="4170" spans="32:93" s="162" customFormat="1" x14ac:dyDescent="0.25">
      <c r="AF4170" s="169"/>
      <c r="AG4170" s="169"/>
      <c r="AH4170" s="169"/>
      <c r="AI4170" s="169"/>
      <c r="AJ4170" s="169"/>
      <c r="AK4170" s="170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6"/>
      <c r="BA4170" s="6"/>
      <c r="BB4170" s="166"/>
      <c r="BC4170" s="166"/>
      <c r="BD4170" s="166"/>
      <c r="BE4170" s="6"/>
      <c r="BF4170" s="6"/>
      <c r="BG4170" s="6"/>
      <c r="BH4170" s="6"/>
      <c r="BI4170" s="6"/>
      <c r="BJ4170" s="166"/>
      <c r="BK4170" s="166"/>
      <c r="BL4170" s="166"/>
      <c r="BM4170" s="6"/>
      <c r="BN4170" s="6"/>
      <c r="BO4170" s="6"/>
      <c r="BP4170" s="6"/>
      <c r="BQ4170" s="6"/>
      <c r="BR4170" s="6"/>
      <c r="BS4170" s="6"/>
      <c r="BT4170" s="6"/>
      <c r="BU4170" s="6"/>
      <c r="BV4170" s="6"/>
      <c r="BW4170" s="6"/>
      <c r="CJ4170" s="415"/>
      <c r="CK4170" s="415"/>
      <c r="CO4170" s="168"/>
    </row>
    <row r="4171" spans="32:93" s="162" customFormat="1" x14ac:dyDescent="0.25">
      <c r="AF4171" s="169"/>
      <c r="AG4171" s="169"/>
      <c r="AH4171" s="169"/>
      <c r="AI4171" s="169"/>
      <c r="AJ4171" s="169"/>
      <c r="AK4171" s="170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AZ4171" s="6"/>
      <c r="BA4171" s="6"/>
      <c r="BB4171" s="166"/>
      <c r="BC4171" s="166"/>
      <c r="BD4171" s="166"/>
      <c r="BE4171" s="6"/>
      <c r="BF4171" s="6"/>
      <c r="BG4171" s="6"/>
      <c r="BH4171" s="6"/>
      <c r="BI4171" s="6"/>
      <c r="BJ4171" s="166"/>
      <c r="BK4171" s="166"/>
      <c r="BL4171" s="166"/>
      <c r="BM4171" s="6"/>
      <c r="BN4171" s="6"/>
      <c r="BO4171" s="6"/>
      <c r="BP4171" s="6"/>
      <c r="BQ4171" s="6"/>
      <c r="BR4171" s="6"/>
      <c r="BS4171" s="6"/>
      <c r="BT4171" s="6"/>
      <c r="BU4171" s="6"/>
      <c r="BV4171" s="6"/>
      <c r="BW4171" s="6"/>
      <c r="CJ4171" s="415"/>
      <c r="CK4171" s="415"/>
      <c r="CO4171" s="168"/>
    </row>
    <row r="4172" spans="32:93" s="162" customFormat="1" x14ac:dyDescent="0.25">
      <c r="AF4172" s="169"/>
      <c r="AG4172" s="169"/>
      <c r="AH4172" s="169"/>
      <c r="AI4172" s="169"/>
      <c r="AJ4172" s="169"/>
      <c r="AK4172" s="170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AZ4172" s="6"/>
      <c r="BA4172" s="6"/>
      <c r="BB4172" s="166"/>
      <c r="BC4172" s="166"/>
      <c r="BD4172" s="166"/>
      <c r="BE4172" s="6"/>
      <c r="BF4172" s="6"/>
      <c r="BG4172" s="6"/>
      <c r="BH4172" s="6"/>
      <c r="BI4172" s="6"/>
      <c r="BJ4172" s="166"/>
      <c r="BK4172" s="166"/>
      <c r="BL4172" s="166"/>
      <c r="BM4172" s="6"/>
      <c r="BN4172" s="6"/>
      <c r="BO4172" s="6"/>
      <c r="BP4172" s="6"/>
      <c r="BQ4172" s="6"/>
      <c r="BR4172" s="6"/>
      <c r="BS4172" s="6"/>
      <c r="BT4172" s="6"/>
      <c r="BU4172" s="6"/>
      <c r="BV4172" s="6"/>
      <c r="BW4172" s="6"/>
      <c r="CJ4172" s="415"/>
      <c r="CK4172" s="415"/>
      <c r="CO4172" s="168"/>
    </row>
    <row r="4173" spans="32:93" s="162" customFormat="1" x14ac:dyDescent="0.25">
      <c r="AF4173" s="169"/>
      <c r="AG4173" s="169"/>
      <c r="AH4173" s="169"/>
      <c r="AI4173" s="169"/>
      <c r="AJ4173" s="169"/>
      <c r="AK4173" s="170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6"/>
      <c r="BA4173" s="6"/>
      <c r="BB4173" s="166"/>
      <c r="BC4173" s="166"/>
      <c r="BD4173" s="166"/>
      <c r="BE4173" s="6"/>
      <c r="BF4173" s="6"/>
      <c r="BG4173" s="6"/>
      <c r="BH4173" s="6"/>
      <c r="BI4173" s="6"/>
      <c r="BJ4173" s="166"/>
      <c r="BK4173" s="166"/>
      <c r="BL4173" s="166"/>
      <c r="BM4173" s="6"/>
      <c r="BN4173" s="6"/>
      <c r="BO4173" s="6"/>
      <c r="BP4173" s="6"/>
      <c r="BQ4173" s="6"/>
      <c r="BR4173" s="6"/>
      <c r="BS4173" s="6"/>
      <c r="BT4173" s="6"/>
      <c r="BU4173" s="6"/>
      <c r="BV4173" s="6"/>
      <c r="BW4173" s="6"/>
      <c r="CJ4173" s="415"/>
      <c r="CK4173" s="415"/>
      <c r="CO4173" s="168"/>
    </row>
    <row r="4174" spans="32:93" s="162" customFormat="1" x14ac:dyDescent="0.25">
      <c r="AF4174" s="169"/>
      <c r="AG4174" s="169"/>
      <c r="AH4174" s="169"/>
      <c r="AI4174" s="169"/>
      <c r="AJ4174" s="169"/>
      <c r="AK4174" s="170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AZ4174" s="6"/>
      <c r="BA4174" s="6"/>
      <c r="BB4174" s="166"/>
      <c r="BC4174" s="166"/>
      <c r="BD4174" s="166"/>
      <c r="BE4174" s="6"/>
      <c r="BF4174" s="6"/>
      <c r="BG4174" s="6"/>
      <c r="BH4174" s="6"/>
      <c r="BI4174" s="6"/>
      <c r="BJ4174" s="166"/>
      <c r="BK4174" s="166"/>
      <c r="BL4174" s="166"/>
      <c r="BM4174" s="6"/>
      <c r="BN4174" s="6"/>
      <c r="BO4174" s="6"/>
      <c r="BP4174" s="6"/>
      <c r="BQ4174" s="6"/>
      <c r="BR4174" s="6"/>
      <c r="BS4174" s="6"/>
      <c r="BT4174" s="6"/>
      <c r="BU4174" s="6"/>
      <c r="BV4174" s="6"/>
      <c r="BW4174" s="6"/>
      <c r="CJ4174" s="415"/>
      <c r="CK4174" s="415"/>
      <c r="CO4174" s="168"/>
    </row>
    <row r="4175" spans="32:93" s="162" customFormat="1" x14ac:dyDescent="0.25">
      <c r="AF4175" s="169"/>
      <c r="AG4175" s="169"/>
      <c r="AH4175" s="169"/>
      <c r="AI4175" s="169"/>
      <c r="AJ4175" s="169"/>
      <c r="AK4175" s="170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6"/>
      <c r="BA4175" s="6"/>
      <c r="BB4175" s="166"/>
      <c r="BC4175" s="166"/>
      <c r="BD4175" s="166"/>
      <c r="BE4175" s="6"/>
      <c r="BF4175" s="6"/>
      <c r="BG4175" s="6"/>
      <c r="BH4175" s="6"/>
      <c r="BI4175" s="6"/>
      <c r="BJ4175" s="166"/>
      <c r="BK4175" s="166"/>
      <c r="BL4175" s="166"/>
      <c r="BM4175" s="6"/>
      <c r="BN4175" s="6"/>
      <c r="BO4175" s="6"/>
      <c r="BP4175" s="6"/>
      <c r="BQ4175" s="6"/>
      <c r="BR4175" s="6"/>
      <c r="BS4175" s="6"/>
      <c r="BT4175" s="6"/>
      <c r="BU4175" s="6"/>
      <c r="BV4175" s="6"/>
      <c r="BW4175" s="6"/>
      <c r="CJ4175" s="415"/>
      <c r="CK4175" s="415"/>
      <c r="CO4175" s="168"/>
    </row>
    <row r="4176" spans="32:93" s="162" customFormat="1" x14ac:dyDescent="0.25">
      <c r="AF4176" s="169"/>
      <c r="AG4176" s="169"/>
      <c r="AH4176" s="169"/>
      <c r="AI4176" s="169"/>
      <c r="AJ4176" s="169"/>
      <c r="AK4176" s="170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6"/>
      <c r="BA4176" s="6"/>
      <c r="BB4176" s="166"/>
      <c r="BC4176" s="166"/>
      <c r="BD4176" s="166"/>
      <c r="BE4176" s="6"/>
      <c r="BF4176" s="6"/>
      <c r="BG4176" s="6"/>
      <c r="BH4176" s="6"/>
      <c r="BI4176" s="6"/>
      <c r="BJ4176" s="166"/>
      <c r="BK4176" s="166"/>
      <c r="BL4176" s="166"/>
      <c r="BM4176" s="6"/>
      <c r="BN4176" s="6"/>
      <c r="BO4176" s="6"/>
      <c r="BP4176" s="6"/>
      <c r="BQ4176" s="6"/>
      <c r="BR4176" s="6"/>
      <c r="BS4176" s="6"/>
      <c r="BT4176" s="6"/>
      <c r="BU4176" s="6"/>
      <c r="BV4176" s="6"/>
      <c r="BW4176" s="6"/>
      <c r="CJ4176" s="415"/>
      <c r="CK4176" s="415"/>
      <c r="CO4176" s="168"/>
    </row>
    <row r="4177" spans="32:93" s="162" customFormat="1" x14ac:dyDescent="0.25">
      <c r="AF4177" s="169"/>
      <c r="AG4177" s="169"/>
      <c r="AH4177" s="169"/>
      <c r="AI4177" s="169"/>
      <c r="AJ4177" s="169"/>
      <c r="AK4177" s="170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6"/>
      <c r="BA4177" s="6"/>
      <c r="BB4177" s="166"/>
      <c r="BC4177" s="166"/>
      <c r="BD4177" s="166"/>
      <c r="BE4177" s="6"/>
      <c r="BF4177" s="6"/>
      <c r="BG4177" s="6"/>
      <c r="BH4177" s="6"/>
      <c r="BI4177" s="6"/>
      <c r="BJ4177" s="166"/>
      <c r="BK4177" s="166"/>
      <c r="BL4177" s="166"/>
      <c r="BM4177" s="6"/>
      <c r="BN4177" s="6"/>
      <c r="BO4177" s="6"/>
      <c r="BP4177" s="6"/>
      <c r="BQ4177" s="6"/>
      <c r="BR4177" s="6"/>
      <c r="BS4177" s="6"/>
      <c r="BT4177" s="6"/>
      <c r="BU4177" s="6"/>
      <c r="BV4177" s="6"/>
      <c r="BW4177" s="6"/>
      <c r="CJ4177" s="415"/>
      <c r="CK4177" s="415"/>
      <c r="CO4177" s="168"/>
    </row>
    <row r="4178" spans="32:93" s="162" customFormat="1" x14ac:dyDescent="0.25">
      <c r="AF4178" s="169"/>
      <c r="AG4178" s="169"/>
      <c r="AH4178" s="169"/>
      <c r="AI4178" s="169"/>
      <c r="AJ4178" s="169"/>
      <c r="AK4178" s="170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6"/>
      <c r="BA4178" s="6"/>
      <c r="BB4178" s="166"/>
      <c r="BC4178" s="166"/>
      <c r="BD4178" s="166"/>
      <c r="BE4178" s="6"/>
      <c r="BF4178" s="6"/>
      <c r="BG4178" s="6"/>
      <c r="BH4178" s="6"/>
      <c r="BI4178" s="6"/>
      <c r="BJ4178" s="166"/>
      <c r="BK4178" s="166"/>
      <c r="BL4178" s="166"/>
      <c r="BM4178" s="6"/>
      <c r="BN4178" s="6"/>
      <c r="BO4178" s="6"/>
      <c r="BP4178" s="6"/>
      <c r="BQ4178" s="6"/>
      <c r="BR4178" s="6"/>
      <c r="BS4178" s="6"/>
      <c r="BT4178" s="6"/>
      <c r="BU4178" s="6"/>
      <c r="BV4178" s="6"/>
      <c r="BW4178" s="6"/>
      <c r="CJ4178" s="415"/>
      <c r="CK4178" s="415"/>
      <c r="CO4178" s="168"/>
    </row>
    <row r="4179" spans="32:93" s="162" customFormat="1" x14ac:dyDescent="0.25">
      <c r="AF4179" s="169"/>
      <c r="AG4179" s="169"/>
      <c r="AH4179" s="169"/>
      <c r="AI4179" s="169"/>
      <c r="AJ4179" s="169"/>
      <c r="AK4179" s="170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6"/>
      <c r="BA4179" s="6"/>
      <c r="BB4179" s="166"/>
      <c r="BC4179" s="166"/>
      <c r="BD4179" s="166"/>
      <c r="BE4179" s="6"/>
      <c r="BF4179" s="6"/>
      <c r="BG4179" s="6"/>
      <c r="BH4179" s="6"/>
      <c r="BI4179" s="6"/>
      <c r="BJ4179" s="166"/>
      <c r="BK4179" s="166"/>
      <c r="BL4179" s="166"/>
      <c r="BM4179" s="6"/>
      <c r="BN4179" s="6"/>
      <c r="BO4179" s="6"/>
      <c r="BP4179" s="6"/>
      <c r="BQ4179" s="6"/>
      <c r="BR4179" s="6"/>
      <c r="BS4179" s="6"/>
      <c r="BT4179" s="6"/>
      <c r="BU4179" s="6"/>
      <c r="BV4179" s="6"/>
      <c r="BW4179" s="6"/>
      <c r="CJ4179" s="415"/>
      <c r="CK4179" s="415"/>
      <c r="CO4179" s="168"/>
    </row>
    <row r="4180" spans="32:93" s="162" customFormat="1" x14ac:dyDescent="0.25">
      <c r="AF4180" s="169"/>
      <c r="AG4180" s="169"/>
      <c r="AH4180" s="169"/>
      <c r="AI4180" s="169"/>
      <c r="AJ4180" s="169"/>
      <c r="AK4180" s="170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6"/>
      <c r="BA4180" s="6"/>
      <c r="BB4180" s="166"/>
      <c r="BC4180" s="166"/>
      <c r="BD4180" s="166"/>
      <c r="BE4180" s="6"/>
      <c r="BF4180" s="6"/>
      <c r="BG4180" s="6"/>
      <c r="BH4180" s="6"/>
      <c r="BI4180" s="6"/>
      <c r="BJ4180" s="166"/>
      <c r="BK4180" s="166"/>
      <c r="BL4180" s="166"/>
      <c r="BM4180" s="6"/>
      <c r="BN4180" s="6"/>
      <c r="BO4180" s="6"/>
      <c r="BP4180" s="6"/>
      <c r="BQ4180" s="6"/>
      <c r="BR4180" s="6"/>
      <c r="BS4180" s="6"/>
      <c r="BT4180" s="6"/>
      <c r="BU4180" s="6"/>
      <c r="BV4180" s="6"/>
      <c r="BW4180" s="6"/>
      <c r="CJ4180" s="415"/>
      <c r="CK4180" s="415"/>
      <c r="CO4180" s="168"/>
    </row>
    <row r="4181" spans="32:93" s="162" customFormat="1" x14ac:dyDescent="0.25">
      <c r="AF4181" s="169"/>
      <c r="AG4181" s="169"/>
      <c r="AH4181" s="169"/>
      <c r="AI4181" s="169"/>
      <c r="AJ4181" s="169"/>
      <c r="AK4181" s="170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6"/>
      <c r="BA4181" s="6"/>
      <c r="BB4181" s="166"/>
      <c r="BC4181" s="166"/>
      <c r="BD4181" s="166"/>
      <c r="BE4181" s="6"/>
      <c r="BF4181" s="6"/>
      <c r="BG4181" s="6"/>
      <c r="BH4181" s="6"/>
      <c r="BI4181" s="6"/>
      <c r="BJ4181" s="166"/>
      <c r="BK4181" s="166"/>
      <c r="BL4181" s="166"/>
      <c r="BM4181" s="6"/>
      <c r="BN4181" s="6"/>
      <c r="BO4181" s="6"/>
      <c r="BP4181" s="6"/>
      <c r="BQ4181" s="6"/>
      <c r="BR4181" s="6"/>
      <c r="BS4181" s="6"/>
      <c r="BT4181" s="6"/>
      <c r="BU4181" s="6"/>
      <c r="BV4181" s="6"/>
      <c r="BW4181" s="6"/>
      <c r="CJ4181" s="415"/>
      <c r="CK4181" s="415"/>
      <c r="CO4181" s="168"/>
    </row>
    <row r="4182" spans="32:93" s="162" customFormat="1" x14ac:dyDescent="0.25">
      <c r="AF4182" s="169"/>
      <c r="AG4182" s="169"/>
      <c r="AH4182" s="169"/>
      <c r="AI4182" s="169"/>
      <c r="AJ4182" s="169"/>
      <c r="AK4182" s="170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6"/>
      <c r="BA4182" s="6"/>
      <c r="BB4182" s="166"/>
      <c r="BC4182" s="166"/>
      <c r="BD4182" s="166"/>
      <c r="BE4182" s="6"/>
      <c r="BF4182" s="6"/>
      <c r="BG4182" s="6"/>
      <c r="BH4182" s="6"/>
      <c r="BI4182" s="6"/>
      <c r="BJ4182" s="166"/>
      <c r="BK4182" s="166"/>
      <c r="BL4182" s="166"/>
      <c r="BM4182" s="6"/>
      <c r="BN4182" s="6"/>
      <c r="BO4182" s="6"/>
      <c r="BP4182" s="6"/>
      <c r="BQ4182" s="6"/>
      <c r="BR4182" s="6"/>
      <c r="BS4182" s="6"/>
      <c r="BT4182" s="6"/>
      <c r="BU4182" s="6"/>
      <c r="BV4182" s="6"/>
      <c r="BW4182" s="6"/>
      <c r="CJ4182" s="415"/>
      <c r="CK4182" s="415"/>
      <c r="CO4182" s="168"/>
    </row>
    <row r="4183" spans="32:93" s="162" customFormat="1" x14ac:dyDescent="0.25">
      <c r="AF4183" s="169"/>
      <c r="AG4183" s="169"/>
      <c r="AH4183" s="169"/>
      <c r="AI4183" s="169"/>
      <c r="AJ4183" s="169"/>
      <c r="AK4183" s="170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166"/>
      <c r="BC4183" s="166"/>
      <c r="BD4183" s="166"/>
      <c r="BE4183" s="6"/>
      <c r="BF4183" s="6"/>
      <c r="BG4183" s="6"/>
      <c r="BH4183" s="6"/>
      <c r="BI4183" s="6"/>
      <c r="BJ4183" s="166"/>
      <c r="BK4183" s="166"/>
      <c r="BL4183" s="166"/>
      <c r="BM4183" s="6"/>
      <c r="BN4183" s="6"/>
      <c r="BO4183" s="6"/>
      <c r="BP4183" s="6"/>
      <c r="BQ4183" s="6"/>
      <c r="BR4183" s="6"/>
      <c r="BS4183" s="6"/>
      <c r="BT4183" s="6"/>
      <c r="BU4183" s="6"/>
      <c r="BV4183" s="6"/>
      <c r="BW4183" s="6"/>
      <c r="CJ4183" s="415"/>
      <c r="CK4183" s="415"/>
      <c r="CO4183" s="168"/>
    </row>
    <row r="4184" spans="32:93" s="162" customFormat="1" x14ac:dyDescent="0.25">
      <c r="AF4184" s="169"/>
      <c r="AG4184" s="169"/>
      <c r="AH4184" s="169"/>
      <c r="AI4184" s="169"/>
      <c r="AJ4184" s="169"/>
      <c r="AK4184" s="170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166"/>
      <c r="BC4184" s="166"/>
      <c r="BD4184" s="166"/>
      <c r="BE4184" s="6"/>
      <c r="BF4184" s="6"/>
      <c r="BG4184" s="6"/>
      <c r="BH4184" s="6"/>
      <c r="BI4184" s="6"/>
      <c r="BJ4184" s="166"/>
      <c r="BK4184" s="166"/>
      <c r="BL4184" s="166"/>
      <c r="BM4184" s="6"/>
      <c r="BN4184" s="6"/>
      <c r="BO4184" s="6"/>
      <c r="BP4184" s="6"/>
      <c r="BQ4184" s="6"/>
      <c r="BR4184" s="6"/>
      <c r="BS4184" s="6"/>
      <c r="BT4184" s="6"/>
      <c r="BU4184" s="6"/>
      <c r="BV4184" s="6"/>
      <c r="BW4184" s="6"/>
      <c r="CJ4184" s="415"/>
      <c r="CK4184" s="415"/>
      <c r="CO4184" s="168"/>
    </row>
    <row r="4185" spans="32:93" s="162" customFormat="1" x14ac:dyDescent="0.25">
      <c r="AF4185" s="169"/>
      <c r="AG4185" s="169"/>
      <c r="AH4185" s="169"/>
      <c r="AI4185" s="169"/>
      <c r="AJ4185" s="169"/>
      <c r="AK4185" s="170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6"/>
      <c r="BA4185" s="6"/>
      <c r="BB4185" s="166"/>
      <c r="BC4185" s="166"/>
      <c r="BD4185" s="166"/>
      <c r="BE4185" s="6"/>
      <c r="BF4185" s="6"/>
      <c r="BG4185" s="6"/>
      <c r="BH4185" s="6"/>
      <c r="BI4185" s="6"/>
      <c r="BJ4185" s="166"/>
      <c r="BK4185" s="166"/>
      <c r="BL4185" s="166"/>
      <c r="BM4185" s="6"/>
      <c r="BN4185" s="6"/>
      <c r="BO4185" s="6"/>
      <c r="BP4185" s="6"/>
      <c r="BQ4185" s="6"/>
      <c r="BR4185" s="6"/>
      <c r="BS4185" s="6"/>
      <c r="BT4185" s="6"/>
      <c r="BU4185" s="6"/>
      <c r="BV4185" s="6"/>
      <c r="BW4185" s="6"/>
      <c r="CJ4185" s="415"/>
      <c r="CK4185" s="415"/>
      <c r="CO4185" s="168"/>
    </row>
    <row r="4186" spans="32:93" s="162" customFormat="1" x14ac:dyDescent="0.25">
      <c r="AF4186" s="169"/>
      <c r="AG4186" s="169"/>
      <c r="AH4186" s="169"/>
      <c r="AI4186" s="169"/>
      <c r="AJ4186" s="169"/>
      <c r="AK4186" s="170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6"/>
      <c r="BA4186" s="6"/>
      <c r="BB4186" s="166"/>
      <c r="BC4186" s="166"/>
      <c r="BD4186" s="166"/>
      <c r="BE4186" s="6"/>
      <c r="BF4186" s="6"/>
      <c r="BG4186" s="6"/>
      <c r="BH4186" s="6"/>
      <c r="BI4186" s="6"/>
      <c r="BJ4186" s="166"/>
      <c r="BK4186" s="166"/>
      <c r="BL4186" s="166"/>
      <c r="BM4186" s="6"/>
      <c r="BN4186" s="6"/>
      <c r="BO4186" s="6"/>
      <c r="BP4186" s="6"/>
      <c r="BQ4186" s="6"/>
      <c r="BR4186" s="6"/>
      <c r="BS4186" s="6"/>
      <c r="BT4186" s="6"/>
      <c r="BU4186" s="6"/>
      <c r="BV4186" s="6"/>
      <c r="BW4186" s="6"/>
      <c r="CJ4186" s="415"/>
      <c r="CK4186" s="415"/>
      <c r="CO4186" s="168"/>
    </row>
    <row r="4187" spans="32:93" s="162" customFormat="1" x14ac:dyDescent="0.25">
      <c r="AF4187" s="169"/>
      <c r="AG4187" s="169"/>
      <c r="AH4187" s="169"/>
      <c r="AI4187" s="169"/>
      <c r="AJ4187" s="169"/>
      <c r="AK4187" s="170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6"/>
      <c r="BA4187" s="6"/>
      <c r="BB4187" s="166"/>
      <c r="BC4187" s="166"/>
      <c r="BD4187" s="166"/>
      <c r="BE4187" s="6"/>
      <c r="BF4187" s="6"/>
      <c r="BG4187" s="6"/>
      <c r="BH4187" s="6"/>
      <c r="BI4187" s="6"/>
      <c r="BJ4187" s="166"/>
      <c r="BK4187" s="166"/>
      <c r="BL4187" s="166"/>
      <c r="BM4187" s="6"/>
      <c r="BN4187" s="6"/>
      <c r="BO4187" s="6"/>
      <c r="BP4187" s="6"/>
      <c r="BQ4187" s="6"/>
      <c r="BR4187" s="6"/>
      <c r="BS4187" s="6"/>
      <c r="BT4187" s="6"/>
      <c r="BU4187" s="6"/>
      <c r="BV4187" s="6"/>
      <c r="BW4187" s="6"/>
      <c r="CJ4187" s="415"/>
      <c r="CK4187" s="415"/>
      <c r="CO4187" s="168"/>
    </row>
    <row r="4188" spans="32:93" s="162" customFormat="1" x14ac:dyDescent="0.25">
      <c r="AF4188" s="169"/>
      <c r="AG4188" s="169"/>
      <c r="AH4188" s="169"/>
      <c r="AI4188" s="169"/>
      <c r="AJ4188" s="169"/>
      <c r="AK4188" s="170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166"/>
      <c r="BC4188" s="166"/>
      <c r="BD4188" s="166"/>
      <c r="BE4188" s="6"/>
      <c r="BF4188" s="6"/>
      <c r="BG4188" s="6"/>
      <c r="BH4188" s="6"/>
      <c r="BI4188" s="6"/>
      <c r="BJ4188" s="166"/>
      <c r="BK4188" s="166"/>
      <c r="BL4188" s="166"/>
      <c r="BM4188" s="6"/>
      <c r="BN4188" s="6"/>
      <c r="BO4188" s="6"/>
      <c r="BP4188" s="6"/>
      <c r="BQ4188" s="6"/>
      <c r="BR4188" s="6"/>
      <c r="BS4188" s="6"/>
      <c r="BT4188" s="6"/>
      <c r="BU4188" s="6"/>
      <c r="BV4188" s="6"/>
      <c r="BW4188" s="6"/>
      <c r="CJ4188" s="415"/>
      <c r="CK4188" s="415"/>
      <c r="CO4188" s="168"/>
    </row>
    <row r="4189" spans="32:93" s="162" customFormat="1" x14ac:dyDescent="0.25">
      <c r="AF4189" s="169"/>
      <c r="AG4189" s="169"/>
      <c r="AH4189" s="169"/>
      <c r="AI4189" s="169"/>
      <c r="AJ4189" s="169"/>
      <c r="AK4189" s="170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6"/>
      <c r="BA4189" s="6"/>
      <c r="BB4189" s="166"/>
      <c r="BC4189" s="166"/>
      <c r="BD4189" s="166"/>
      <c r="BE4189" s="6"/>
      <c r="BF4189" s="6"/>
      <c r="BG4189" s="6"/>
      <c r="BH4189" s="6"/>
      <c r="BI4189" s="6"/>
      <c r="BJ4189" s="166"/>
      <c r="BK4189" s="166"/>
      <c r="BL4189" s="166"/>
      <c r="BM4189" s="6"/>
      <c r="BN4189" s="6"/>
      <c r="BO4189" s="6"/>
      <c r="BP4189" s="6"/>
      <c r="BQ4189" s="6"/>
      <c r="BR4189" s="6"/>
      <c r="BS4189" s="6"/>
      <c r="BT4189" s="6"/>
      <c r="BU4189" s="6"/>
      <c r="BV4189" s="6"/>
      <c r="BW4189" s="6"/>
      <c r="CJ4189" s="415"/>
      <c r="CK4189" s="415"/>
      <c r="CO4189" s="168"/>
    </row>
    <row r="4190" spans="32:93" s="162" customFormat="1" x14ac:dyDescent="0.25">
      <c r="AF4190" s="169"/>
      <c r="AG4190" s="169"/>
      <c r="AH4190" s="169"/>
      <c r="AI4190" s="169"/>
      <c r="AJ4190" s="169"/>
      <c r="AK4190" s="170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6"/>
      <c r="BA4190" s="6"/>
      <c r="BB4190" s="166"/>
      <c r="BC4190" s="166"/>
      <c r="BD4190" s="166"/>
      <c r="BE4190" s="6"/>
      <c r="BF4190" s="6"/>
      <c r="BG4190" s="6"/>
      <c r="BH4190" s="6"/>
      <c r="BI4190" s="6"/>
      <c r="BJ4190" s="166"/>
      <c r="BK4190" s="166"/>
      <c r="BL4190" s="166"/>
      <c r="BM4190" s="6"/>
      <c r="BN4190" s="6"/>
      <c r="BO4190" s="6"/>
      <c r="BP4190" s="6"/>
      <c r="BQ4190" s="6"/>
      <c r="BR4190" s="6"/>
      <c r="BS4190" s="6"/>
      <c r="BT4190" s="6"/>
      <c r="BU4190" s="6"/>
      <c r="BV4190" s="6"/>
      <c r="BW4190" s="6"/>
      <c r="CJ4190" s="415"/>
      <c r="CK4190" s="415"/>
      <c r="CO4190" s="168"/>
    </row>
    <row r="4191" spans="32:93" s="162" customFormat="1" x14ac:dyDescent="0.25">
      <c r="AF4191" s="169"/>
      <c r="AG4191" s="169"/>
      <c r="AH4191" s="169"/>
      <c r="AI4191" s="169"/>
      <c r="AJ4191" s="169"/>
      <c r="AK4191" s="170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6"/>
      <c r="BA4191" s="6"/>
      <c r="BB4191" s="166"/>
      <c r="BC4191" s="166"/>
      <c r="BD4191" s="166"/>
      <c r="BE4191" s="6"/>
      <c r="BF4191" s="6"/>
      <c r="BG4191" s="6"/>
      <c r="BH4191" s="6"/>
      <c r="BI4191" s="6"/>
      <c r="BJ4191" s="166"/>
      <c r="BK4191" s="166"/>
      <c r="BL4191" s="166"/>
      <c r="BM4191" s="6"/>
      <c r="BN4191" s="6"/>
      <c r="BO4191" s="6"/>
      <c r="BP4191" s="6"/>
      <c r="BQ4191" s="6"/>
      <c r="BR4191" s="6"/>
      <c r="BS4191" s="6"/>
      <c r="BT4191" s="6"/>
      <c r="BU4191" s="6"/>
      <c r="BV4191" s="6"/>
      <c r="BW4191" s="6"/>
      <c r="CJ4191" s="415"/>
      <c r="CK4191" s="415"/>
      <c r="CO4191" s="168"/>
    </row>
    <row r="4192" spans="32:93" s="162" customFormat="1" x14ac:dyDescent="0.25">
      <c r="AF4192" s="169"/>
      <c r="AG4192" s="169"/>
      <c r="AH4192" s="169"/>
      <c r="AI4192" s="169"/>
      <c r="AJ4192" s="169"/>
      <c r="AK4192" s="170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6"/>
      <c r="BA4192" s="6"/>
      <c r="BB4192" s="166"/>
      <c r="BC4192" s="166"/>
      <c r="BD4192" s="166"/>
      <c r="BE4192" s="6"/>
      <c r="BF4192" s="6"/>
      <c r="BG4192" s="6"/>
      <c r="BH4192" s="6"/>
      <c r="BI4192" s="6"/>
      <c r="BJ4192" s="166"/>
      <c r="BK4192" s="166"/>
      <c r="BL4192" s="166"/>
      <c r="BM4192" s="6"/>
      <c r="BN4192" s="6"/>
      <c r="BO4192" s="6"/>
      <c r="BP4192" s="6"/>
      <c r="BQ4192" s="6"/>
      <c r="BR4192" s="6"/>
      <c r="BS4192" s="6"/>
      <c r="BT4192" s="6"/>
      <c r="BU4192" s="6"/>
      <c r="BV4192" s="6"/>
      <c r="BW4192" s="6"/>
      <c r="CJ4192" s="415"/>
      <c r="CK4192" s="415"/>
      <c r="CO4192" s="168"/>
    </row>
    <row r="4193" spans="32:93" s="162" customFormat="1" x14ac:dyDescent="0.25">
      <c r="AF4193" s="169"/>
      <c r="AG4193" s="169"/>
      <c r="AH4193" s="169"/>
      <c r="AI4193" s="169"/>
      <c r="AJ4193" s="169"/>
      <c r="AK4193" s="170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6"/>
      <c r="BA4193" s="6"/>
      <c r="BB4193" s="166"/>
      <c r="BC4193" s="166"/>
      <c r="BD4193" s="166"/>
      <c r="BE4193" s="6"/>
      <c r="BF4193" s="6"/>
      <c r="BG4193" s="6"/>
      <c r="BH4193" s="6"/>
      <c r="BI4193" s="6"/>
      <c r="BJ4193" s="166"/>
      <c r="BK4193" s="166"/>
      <c r="BL4193" s="166"/>
      <c r="BM4193" s="6"/>
      <c r="BN4193" s="6"/>
      <c r="BO4193" s="6"/>
      <c r="BP4193" s="6"/>
      <c r="BQ4193" s="6"/>
      <c r="BR4193" s="6"/>
      <c r="BS4193" s="6"/>
      <c r="BT4193" s="6"/>
      <c r="BU4193" s="6"/>
      <c r="BV4193" s="6"/>
      <c r="BW4193" s="6"/>
      <c r="CJ4193" s="415"/>
      <c r="CK4193" s="415"/>
      <c r="CO4193" s="168"/>
    </row>
    <row r="4194" spans="32:93" s="162" customFormat="1" x14ac:dyDescent="0.25">
      <c r="AF4194" s="169"/>
      <c r="AG4194" s="169"/>
      <c r="AH4194" s="169"/>
      <c r="AI4194" s="169"/>
      <c r="AJ4194" s="169"/>
      <c r="AK4194" s="170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6"/>
      <c r="BA4194" s="6"/>
      <c r="BB4194" s="166"/>
      <c r="BC4194" s="166"/>
      <c r="BD4194" s="166"/>
      <c r="BE4194" s="6"/>
      <c r="BF4194" s="6"/>
      <c r="BG4194" s="6"/>
      <c r="BH4194" s="6"/>
      <c r="BI4194" s="6"/>
      <c r="BJ4194" s="166"/>
      <c r="BK4194" s="166"/>
      <c r="BL4194" s="166"/>
      <c r="BM4194" s="6"/>
      <c r="BN4194" s="6"/>
      <c r="BO4194" s="6"/>
      <c r="BP4194" s="6"/>
      <c r="BQ4194" s="6"/>
      <c r="BR4194" s="6"/>
      <c r="BS4194" s="6"/>
      <c r="BT4194" s="6"/>
      <c r="BU4194" s="6"/>
      <c r="BV4194" s="6"/>
      <c r="BW4194" s="6"/>
      <c r="CJ4194" s="415"/>
      <c r="CK4194" s="415"/>
      <c r="CO4194" s="168"/>
    </row>
    <row r="4195" spans="32:93" s="162" customFormat="1" x14ac:dyDescent="0.25">
      <c r="AF4195" s="169"/>
      <c r="AG4195" s="169"/>
      <c r="AH4195" s="169"/>
      <c r="AI4195" s="169"/>
      <c r="AJ4195" s="169"/>
      <c r="AK4195" s="170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6"/>
      <c r="BA4195" s="6"/>
      <c r="BB4195" s="166"/>
      <c r="BC4195" s="166"/>
      <c r="BD4195" s="166"/>
      <c r="BE4195" s="6"/>
      <c r="BF4195" s="6"/>
      <c r="BG4195" s="6"/>
      <c r="BH4195" s="6"/>
      <c r="BI4195" s="6"/>
      <c r="BJ4195" s="166"/>
      <c r="BK4195" s="166"/>
      <c r="BL4195" s="166"/>
      <c r="BM4195" s="6"/>
      <c r="BN4195" s="6"/>
      <c r="BO4195" s="6"/>
      <c r="BP4195" s="6"/>
      <c r="BQ4195" s="6"/>
      <c r="BR4195" s="6"/>
      <c r="BS4195" s="6"/>
      <c r="BT4195" s="6"/>
      <c r="BU4195" s="6"/>
      <c r="BV4195" s="6"/>
      <c r="BW4195" s="6"/>
      <c r="CJ4195" s="415"/>
      <c r="CK4195" s="415"/>
      <c r="CO4195" s="168"/>
    </row>
    <row r="4196" spans="32:93" s="162" customFormat="1" x14ac:dyDescent="0.25">
      <c r="AF4196" s="169"/>
      <c r="AG4196" s="169"/>
      <c r="AH4196" s="169"/>
      <c r="AI4196" s="169"/>
      <c r="AJ4196" s="169"/>
      <c r="AK4196" s="170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6"/>
      <c r="BA4196" s="6"/>
      <c r="BB4196" s="166"/>
      <c r="BC4196" s="166"/>
      <c r="BD4196" s="166"/>
      <c r="BE4196" s="6"/>
      <c r="BF4196" s="6"/>
      <c r="BG4196" s="6"/>
      <c r="BH4196" s="6"/>
      <c r="BI4196" s="6"/>
      <c r="BJ4196" s="166"/>
      <c r="BK4196" s="166"/>
      <c r="BL4196" s="166"/>
      <c r="BM4196" s="6"/>
      <c r="BN4196" s="6"/>
      <c r="BO4196" s="6"/>
      <c r="BP4196" s="6"/>
      <c r="BQ4196" s="6"/>
      <c r="BR4196" s="6"/>
      <c r="BS4196" s="6"/>
      <c r="BT4196" s="6"/>
      <c r="BU4196" s="6"/>
      <c r="BV4196" s="6"/>
      <c r="BW4196" s="6"/>
      <c r="CJ4196" s="415"/>
      <c r="CK4196" s="415"/>
      <c r="CO4196" s="168"/>
    </row>
    <row r="4197" spans="32:93" s="162" customFormat="1" x14ac:dyDescent="0.25">
      <c r="AF4197" s="169"/>
      <c r="AG4197" s="169"/>
      <c r="AH4197" s="169"/>
      <c r="AI4197" s="169"/>
      <c r="AJ4197" s="169"/>
      <c r="AK4197" s="170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AZ4197" s="6"/>
      <c r="BA4197" s="6"/>
      <c r="BB4197" s="166"/>
      <c r="BC4197" s="166"/>
      <c r="BD4197" s="166"/>
      <c r="BE4197" s="6"/>
      <c r="BF4197" s="6"/>
      <c r="BG4197" s="6"/>
      <c r="BH4197" s="6"/>
      <c r="BI4197" s="6"/>
      <c r="BJ4197" s="166"/>
      <c r="BK4197" s="166"/>
      <c r="BL4197" s="166"/>
      <c r="BM4197" s="6"/>
      <c r="BN4197" s="6"/>
      <c r="BO4197" s="6"/>
      <c r="BP4197" s="6"/>
      <c r="BQ4197" s="6"/>
      <c r="BR4197" s="6"/>
      <c r="BS4197" s="6"/>
      <c r="BT4197" s="6"/>
      <c r="BU4197" s="6"/>
      <c r="BV4197" s="6"/>
      <c r="BW4197" s="6"/>
      <c r="CJ4197" s="415"/>
      <c r="CK4197" s="415"/>
      <c r="CO4197" s="168"/>
    </row>
    <row r="4198" spans="32:93" s="162" customFormat="1" x14ac:dyDescent="0.25">
      <c r="AF4198" s="169"/>
      <c r="AG4198" s="169"/>
      <c r="AH4198" s="169"/>
      <c r="AI4198" s="169"/>
      <c r="AJ4198" s="169"/>
      <c r="AK4198" s="170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6"/>
      <c r="BA4198" s="6"/>
      <c r="BB4198" s="166"/>
      <c r="BC4198" s="166"/>
      <c r="BD4198" s="166"/>
      <c r="BE4198" s="6"/>
      <c r="BF4198" s="6"/>
      <c r="BG4198" s="6"/>
      <c r="BH4198" s="6"/>
      <c r="BI4198" s="6"/>
      <c r="BJ4198" s="166"/>
      <c r="BK4198" s="166"/>
      <c r="BL4198" s="166"/>
      <c r="BM4198" s="6"/>
      <c r="BN4198" s="6"/>
      <c r="BO4198" s="6"/>
      <c r="BP4198" s="6"/>
      <c r="BQ4198" s="6"/>
      <c r="BR4198" s="6"/>
      <c r="BS4198" s="6"/>
      <c r="BT4198" s="6"/>
      <c r="BU4198" s="6"/>
      <c r="BV4198" s="6"/>
      <c r="BW4198" s="6"/>
      <c r="CJ4198" s="415"/>
      <c r="CK4198" s="415"/>
      <c r="CO4198" s="168"/>
    </row>
    <row r="4199" spans="32:93" s="162" customFormat="1" x14ac:dyDescent="0.25">
      <c r="AF4199" s="169"/>
      <c r="AG4199" s="169"/>
      <c r="AH4199" s="169"/>
      <c r="AI4199" s="169"/>
      <c r="AJ4199" s="169"/>
      <c r="AK4199" s="170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6"/>
      <c r="BA4199" s="6"/>
      <c r="BB4199" s="166"/>
      <c r="BC4199" s="166"/>
      <c r="BD4199" s="166"/>
      <c r="BE4199" s="6"/>
      <c r="BF4199" s="6"/>
      <c r="BG4199" s="6"/>
      <c r="BH4199" s="6"/>
      <c r="BI4199" s="6"/>
      <c r="BJ4199" s="166"/>
      <c r="BK4199" s="166"/>
      <c r="BL4199" s="166"/>
      <c r="BM4199" s="6"/>
      <c r="BN4199" s="6"/>
      <c r="BO4199" s="6"/>
      <c r="BP4199" s="6"/>
      <c r="BQ4199" s="6"/>
      <c r="BR4199" s="6"/>
      <c r="BS4199" s="6"/>
      <c r="BT4199" s="6"/>
      <c r="BU4199" s="6"/>
      <c r="BV4199" s="6"/>
      <c r="BW4199" s="6"/>
      <c r="CJ4199" s="415"/>
      <c r="CK4199" s="415"/>
      <c r="CO4199" s="168"/>
    </row>
    <row r="4200" spans="32:93" s="162" customFormat="1" x14ac:dyDescent="0.25">
      <c r="AF4200" s="169"/>
      <c r="AG4200" s="169"/>
      <c r="AH4200" s="169"/>
      <c r="AI4200" s="169"/>
      <c r="AJ4200" s="169"/>
      <c r="AK4200" s="170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6"/>
      <c r="BA4200" s="6"/>
      <c r="BB4200" s="166"/>
      <c r="BC4200" s="166"/>
      <c r="BD4200" s="166"/>
      <c r="BE4200" s="6"/>
      <c r="BF4200" s="6"/>
      <c r="BG4200" s="6"/>
      <c r="BH4200" s="6"/>
      <c r="BI4200" s="6"/>
      <c r="BJ4200" s="166"/>
      <c r="BK4200" s="166"/>
      <c r="BL4200" s="166"/>
      <c r="BM4200" s="6"/>
      <c r="BN4200" s="6"/>
      <c r="BO4200" s="6"/>
      <c r="BP4200" s="6"/>
      <c r="BQ4200" s="6"/>
      <c r="BR4200" s="6"/>
      <c r="BS4200" s="6"/>
      <c r="BT4200" s="6"/>
      <c r="BU4200" s="6"/>
      <c r="BV4200" s="6"/>
      <c r="BW4200" s="6"/>
      <c r="CJ4200" s="415"/>
      <c r="CK4200" s="415"/>
      <c r="CO4200" s="168"/>
    </row>
    <row r="4201" spans="32:93" s="162" customFormat="1" x14ac:dyDescent="0.25">
      <c r="AF4201" s="169"/>
      <c r="AG4201" s="169"/>
      <c r="AH4201" s="169"/>
      <c r="AI4201" s="169"/>
      <c r="AJ4201" s="169"/>
      <c r="AK4201" s="170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6"/>
      <c r="BA4201" s="6"/>
      <c r="BB4201" s="166"/>
      <c r="BC4201" s="166"/>
      <c r="BD4201" s="166"/>
      <c r="BE4201" s="6"/>
      <c r="BF4201" s="6"/>
      <c r="BG4201" s="6"/>
      <c r="BH4201" s="6"/>
      <c r="BI4201" s="6"/>
      <c r="BJ4201" s="166"/>
      <c r="BK4201" s="166"/>
      <c r="BL4201" s="166"/>
      <c r="BM4201" s="6"/>
      <c r="BN4201" s="6"/>
      <c r="BO4201" s="6"/>
      <c r="BP4201" s="6"/>
      <c r="BQ4201" s="6"/>
      <c r="BR4201" s="6"/>
      <c r="BS4201" s="6"/>
      <c r="BT4201" s="6"/>
      <c r="BU4201" s="6"/>
      <c r="BV4201" s="6"/>
      <c r="BW4201" s="6"/>
      <c r="CJ4201" s="415"/>
      <c r="CK4201" s="415"/>
      <c r="CO4201" s="168"/>
    </row>
    <row r="4202" spans="32:93" s="162" customFormat="1" x14ac:dyDescent="0.25">
      <c r="AF4202" s="169"/>
      <c r="AG4202" s="169"/>
      <c r="AH4202" s="169"/>
      <c r="AI4202" s="169"/>
      <c r="AJ4202" s="169"/>
      <c r="AK4202" s="170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AZ4202" s="6"/>
      <c r="BA4202" s="6"/>
      <c r="BB4202" s="166"/>
      <c r="BC4202" s="166"/>
      <c r="BD4202" s="166"/>
      <c r="BE4202" s="6"/>
      <c r="BF4202" s="6"/>
      <c r="BG4202" s="6"/>
      <c r="BH4202" s="6"/>
      <c r="BI4202" s="6"/>
      <c r="BJ4202" s="166"/>
      <c r="BK4202" s="166"/>
      <c r="BL4202" s="166"/>
      <c r="BM4202" s="6"/>
      <c r="BN4202" s="6"/>
      <c r="BO4202" s="6"/>
      <c r="BP4202" s="6"/>
      <c r="BQ4202" s="6"/>
      <c r="BR4202" s="6"/>
      <c r="BS4202" s="6"/>
      <c r="BT4202" s="6"/>
      <c r="BU4202" s="6"/>
      <c r="BV4202" s="6"/>
      <c r="BW4202" s="6"/>
      <c r="CJ4202" s="415"/>
      <c r="CK4202" s="415"/>
      <c r="CO4202" s="168"/>
    </row>
    <row r="4203" spans="32:93" s="162" customFormat="1" x14ac:dyDescent="0.25">
      <c r="AF4203" s="169"/>
      <c r="AG4203" s="169"/>
      <c r="AH4203" s="169"/>
      <c r="AI4203" s="169"/>
      <c r="AJ4203" s="169"/>
      <c r="AK4203" s="170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AZ4203" s="6"/>
      <c r="BA4203" s="6"/>
      <c r="BB4203" s="166"/>
      <c r="BC4203" s="166"/>
      <c r="BD4203" s="166"/>
      <c r="BE4203" s="6"/>
      <c r="BF4203" s="6"/>
      <c r="BG4203" s="6"/>
      <c r="BH4203" s="6"/>
      <c r="BI4203" s="6"/>
      <c r="BJ4203" s="166"/>
      <c r="BK4203" s="166"/>
      <c r="BL4203" s="166"/>
      <c r="BM4203" s="6"/>
      <c r="BN4203" s="6"/>
      <c r="BO4203" s="6"/>
      <c r="BP4203" s="6"/>
      <c r="BQ4203" s="6"/>
      <c r="BR4203" s="6"/>
      <c r="BS4203" s="6"/>
      <c r="BT4203" s="6"/>
      <c r="BU4203" s="6"/>
      <c r="BV4203" s="6"/>
      <c r="BW4203" s="6"/>
      <c r="CJ4203" s="415"/>
      <c r="CK4203" s="415"/>
      <c r="CO4203" s="168"/>
    </row>
    <row r="4204" spans="32:93" s="162" customFormat="1" x14ac:dyDescent="0.25">
      <c r="AF4204" s="169"/>
      <c r="AG4204" s="169"/>
      <c r="AH4204" s="169"/>
      <c r="AI4204" s="169"/>
      <c r="AJ4204" s="169"/>
      <c r="AK4204" s="170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6"/>
      <c r="BA4204" s="6"/>
      <c r="BB4204" s="166"/>
      <c r="BC4204" s="166"/>
      <c r="BD4204" s="166"/>
      <c r="BE4204" s="6"/>
      <c r="BF4204" s="6"/>
      <c r="BG4204" s="6"/>
      <c r="BH4204" s="6"/>
      <c r="BI4204" s="6"/>
      <c r="BJ4204" s="166"/>
      <c r="BK4204" s="166"/>
      <c r="BL4204" s="166"/>
      <c r="BM4204" s="6"/>
      <c r="BN4204" s="6"/>
      <c r="BO4204" s="6"/>
      <c r="BP4204" s="6"/>
      <c r="BQ4204" s="6"/>
      <c r="BR4204" s="6"/>
      <c r="BS4204" s="6"/>
      <c r="BT4204" s="6"/>
      <c r="BU4204" s="6"/>
      <c r="BV4204" s="6"/>
      <c r="BW4204" s="6"/>
      <c r="CJ4204" s="415"/>
      <c r="CK4204" s="415"/>
      <c r="CO4204" s="168"/>
    </row>
    <row r="4205" spans="32:93" s="162" customFormat="1" x14ac:dyDescent="0.25">
      <c r="AF4205" s="169"/>
      <c r="AG4205" s="169"/>
      <c r="AH4205" s="169"/>
      <c r="AI4205" s="169"/>
      <c r="AJ4205" s="169"/>
      <c r="AK4205" s="170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6"/>
      <c r="BA4205" s="6"/>
      <c r="BB4205" s="166"/>
      <c r="BC4205" s="166"/>
      <c r="BD4205" s="166"/>
      <c r="BE4205" s="6"/>
      <c r="BF4205" s="6"/>
      <c r="BG4205" s="6"/>
      <c r="BH4205" s="6"/>
      <c r="BI4205" s="6"/>
      <c r="BJ4205" s="166"/>
      <c r="BK4205" s="166"/>
      <c r="BL4205" s="166"/>
      <c r="BM4205" s="6"/>
      <c r="BN4205" s="6"/>
      <c r="BO4205" s="6"/>
      <c r="BP4205" s="6"/>
      <c r="BQ4205" s="6"/>
      <c r="BR4205" s="6"/>
      <c r="BS4205" s="6"/>
      <c r="BT4205" s="6"/>
      <c r="BU4205" s="6"/>
      <c r="BV4205" s="6"/>
      <c r="BW4205" s="6"/>
      <c r="CJ4205" s="415"/>
      <c r="CK4205" s="415"/>
      <c r="CO4205" s="168"/>
    </row>
    <row r="4206" spans="32:93" s="162" customFormat="1" x14ac:dyDescent="0.25">
      <c r="AF4206" s="169"/>
      <c r="AG4206" s="169"/>
      <c r="AH4206" s="169"/>
      <c r="AI4206" s="169"/>
      <c r="AJ4206" s="169"/>
      <c r="AK4206" s="170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6"/>
      <c r="BA4206" s="6"/>
      <c r="BB4206" s="166"/>
      <c r="BC4206" s="166"/>
      <c r="BD4206" s="166"/>
      <c r="BE4206" s="6"/>
      <c r="BF4206" s="6"/>
      <c r="BG4206" s="6"/>
      <c r="BH4206" s="6"/>
      <c r="BI4206" s="6"/>
      <c r="BJ4206" s="166"/>
      <c r="BK4206" s="166"/>
      <c r="BL4206" s="166"/>
      <c r="BM4206" s="6"/>
      <c r="BN4206" s="6"/>
      <c r="BO4206" s="6"/>
      <c r="BP4206" s="6"/>
      <c r="BQ4206" s="6"/>
      <c r="BR4206" s="6"/>
      <c r="BS4206" s="6"/>
      <c r="BT4206" s="6"/>
      <c r="BU4206" s="6"/>
      <c r="BV4206" s="6"/>
      <c r="BW4206" s="6"/>
      <c r="CJ4206" s="415"/>
      <c r="CK4206" s="415"/>
      <c r="CO4206" s="168"/>
    </row>
    <row r="4207" spans="32:93" s="162" customFormat="1" x14ac:dyDescent="0.25">
      <c r="AF4207" s="169"/>
      <c r="AG4207" s="169"/>
      <c r="AH4207" s="169"/>
      <c r="AI4207" s="169"/>
      <c r="AJ4207" s="169"/>
      <c r="AK4207" s="170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AZ4207" s="6"/>
      <c r="BA4207" s="6"/>
      <c r="BB4207" s="166"/>
      <c r="BC4207" s="166"/>
      <c r="BD4207" s="166"/>
      <c r="BE4207" s="6"/>
      <c r="BF4207" s="6"/>
      <c r="BG4207" s="6"/>
      <c r="BH4207" s="6"/>
      <c r="BI4207" s="6"/>
      <c r="BJ4207" s="166"/>
      <c r="BK4207" s="166"/>
      <c r="BL4207" s="166"/>
      <c r="BM4207" s="6"/>
      <c r="BN4207" s="6"/>
      <c r="BO4207" s="6"/>
      <c r="BP4207" s="6"/>
      <c r="BQ4207" s="6"/>
      <c r="BR4207" s="6"/>
      <c r="BS4207" s="6"/>
      <c r="BT4207" s="6"/>
      <c r="BU4207" s="6"/>
      <c r="BV4207" s="6"/>
      <c r="BW4207" s="6"/>
      <c r="CJ4207" s="415"/>
      <c r="CK4207" s="415"/>
      <c r="CO4207" s="168"/>
    </row>
    <row r="4208" spans="32:93" s="162" customFormat="1" x14ac:dyDescent="0.25">
      <c r="AF4208" s="169"/>
      <c r="AG4208" s="169"/>
      <c r="AH4208" s="169"/>
      <c r="AI4208" s="169"/>
      <c r="AJ4208" s="169"/>
      <c r="AK4208" s="170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6"/>
      <c r="BA4208" s="6"/>
      <c r="BB4208" s="166"/>
      <c r="BC4208" s="166"/>
      <c r="BD4208" s="166"/>
      <c r="BE4208" s="6"/>
      <c r="BF4208" s="6"/>
      <c r="BG4208" s="6"/>
      <c r="BH4208" s="6"/>
      <c r="BI4208" s="6"/>
      <c r="BJ4208" s="166"/>
      <c r="BK4208" s="166"/>
      <c r="BL4208" s="166"/>
      <c r="BM4208" s="6"/>
      <c r="BN4208" s="6"/>
      <c r="BO4208" s="6"/>
      <c r="BP4208" s="6"/>
      <c r="BQ4208" s="6"/>
      <c r="BR4208" s="6"/>
      <c r="BS4208" s="6"/>
      <c r="BT4208" s="6"/>
      <c r="BU4208" s="6"/>
      <c r="BV4208" s="6"/>
      <c r="BW4208" s="6"/>
      <c r="CJ4208" s="415"/>
      <c r="CK4208" s="415"/>
      <c r="CO4208" s="168"/>
    </row>
    <row r="4209" spans="32:93" s="162" customFormat="1" x14ac:dyDescent="0.25">
      <c r="AF4209" s="169"/>
      <c r="AG4209" s="169"/>
      <c r="AH4209" s="169"/>
      <c r="AI4209" s="169"/>
      <c r="AJ4209" s="169"/>
      <c r="AK4209" s="170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AZ4209" s="6"/>
      <c r="BA4209" s="6"/>
      <c r="BB4209" s="166"/>
      <c r="BC4209" s="166"/>
      <c r="BD4209" s="166"/>
      <c r="BE4209" s="6"/>
      <c r="BF4209" s="6"/>
      <c r="BG4209" s="6"/>
      <c r="BH4209" s="6"/>
      <c r="BI4209" s="6"/>
      <c r="BJ4209" s="166"/>
      <c r="BK4209" s="166"/>
      <c r="BL4209" s="166"/>
      <c r="BM4209" s="6"/>
      <c r="BN4209" s="6"/>
      <c r="BO4209" s="6"/>
      <c r="BP4209" s="6"/>
      <c r="BQ4209" s="6"/>
      <c r="BR4209" s="6"/>
      <c r="BS4209" s="6"/>
      <c r="BT4209" s="6"/>
      <c r="BU4209" s="6"/>
      <c r="BV4209" s="6"/>
      <c r="BW4209" s="6"/>
      <c r="CJ4209" s="415"/>
      <c r="CK4209" s="415"/>
      <c r="CO4209" s="168"/>
    </row>
    <row r="4210" spans="32:93" s="162" customFormat="1" x14ac:dyDescent="0.25">
      <c r="AF4210" s="169"/>
      <c r="AG4210" s="169"/>
      <c r="AH4210" s="169"/>
      <c r="AI4210" s="169"/>
      <c r="AJ4210" s="169"/>
      <c r="AK4210" s="170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AZ4210" s="6"/>
      <c r="BA4210" s="6"/>
      <c r="BB4210" s="166"/>
      <c r="BC4210" s="166"/>
      <c r="BD4210" s="166"/>
      <c r="BE4210" s="6"/>
      <c r="BF4210" s="6"/>
      <c r="BG4210" s="6"/>
      <c r="BH4210" s="6"/>
      <c r="BI4210" s="6"/>
      <c r="BJ4210" s="166"/>
      <c r="BK4210" s="166"/>
      <c r="BL4210" s="166"/>
      <c r="BM4210" s="6"/>
      <c r="BN4210" s="6"/>
      <c r="BO4210" s="6"/>
      <c r="BP4210" s="6"/>
      <c r="BQ4210" s="6"/>
      <c r="BR4210" s="6"/>
      <c r="BS4210" s="6"/>
      <c r="BT4210" s="6"/>
      <c r="BU4210" s="6"/>
      <c r="BV4210" s="6"/>
      <c r="BW4210" s="6"/>
      <c r="CJ4210" s="415"/>
      <c r="CK4210" s="415"/>
      <c r="CO4210" s="168"/>
    </row>
    <row r="4211" spans="32:93" s="162" customFormat="1" x14ac:dyDescent="0.25">
      <c r="AF4211" s="169"/>
      <c r="AG4211" s="169"/>
      <c r="AH4211" s="169"/>
      <c r="AI4211" s="169"/>
      <c r="AJ4211" s="169"/>
      <c r="AK4211" s="170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6"/>
      <c r="BA4211" s="6"/>
      <c r="BB4211" s="166"/>
      <c r="BC4211" s="166"/>
      <c r="BD4211" s="166"/>
      <c r="BE4211" s="6"/>
      <c r="BF4211" s="6"/>
      <c r="BG4211" s="6"/>
      <c r="BH4211" s="6"/>
      <c r="BI4211" s="6"/>
      <c r="BJ4211" s="166"/>
      <c r="BK4211" s="166"/>
      <c r="BL4211" s="166"/>
      <c r="BM4211" s="6"/>
      <c r="BN4211" s="6"/>
      <c r="BO4211" s="6"/>
      <c r="BP4211" s="6"/>
      <c r="BQ4211" s="6"/>
      <c r="BR4211" s="6"/>
      <c r="BS4211" s="6"/>
      <c r="BT4211" s="6"/>
      <c r="BU4211" s="6"/>
      <c r="BV4211" s="6"/>
      <c r="BW4211" s="6"/>
      <c r="CJ4211" s="415"/>
      <c r="CK4211" s="415"/>
      <c r="CO4211" s="168"/>
    </row>
    <row r="4212" spans="32:93" s="162" customFormat="1" x14ac:dyDescent="0.25">
      <c r="AF4212" s="169"/>
      <c r="AG4212" s="169"/>
      <c r="AH4212" s="169"/>
      <c r="AI4212" s="169"/>
      <c r="AJ4212" s="169"/>
      <c r="AK4212" s="170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AZ4212" s="6"/>
      <c r="BA4212" s="6"/>
      <c r="BB4212" s="166"/>
      <c r="BC4212" s="166"/>
      <c r="BD4212" s="166"/>
      <c r="BE4212" s="6"/>
      <c r="BF4212" s="6"/>
      <c r="BG4212" s="6"/>
      <c r="BH4212" s="6"/>
      <c r="BI4212" s="6"/>
      <c r="BJ4212" s="166"/>
      <c r="BK4212" s="166"/>
      <c r="BL4212" s="166"/>
      <c r="BM4212" s="6"/>
      <c r="BN4212" s="6"/>
      <c r="BO4212" s="6"/>
      <c r="BP4212" s="6"/>
      <c r="BQ4212" s="6"/>
      <c r="BR4212" s="6"/>
      <c r="BS4212" s="6"/>
      <c r="BT4212" s="6"/>
      <c r="BU4212" s="6"/>
      <c r="BV4212" s="6"/>
      <c r="BW4212" s="6"/>
      <c r="CJ4212" s="415"/>
      <c r="CK4212" s="415"/>
      <c r="CO4212" s="168"/>
    </row>
    <row r="4213" spans="32:93" s="162" customFormat="1" x14ac:dyDescent="0.25">
      <c r="AF4213" s="169"/>
      <c r="AG4213" s="169"/>
      <c r="AH4213" s="169"/>
      <c r="AI4213" s="169"/>
      <c r="AJ4213" s="169"/>
      <c r="AK4213" s="170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AZ4213" s="6"/>
      <c r="BA4213" s="6"/>
      <c r="BB4213" s="166"/>
      <c r="BC4213" s="166"/>
      <c r="BD4213" s="166"/>
      <c r="BE4213" s="6"/>
      <c r="BF4213" s="6"/>
      <c r="BG4213" s="6"/>
      <c r="BH4213" s="6"/>
      <c r="BI4213" s="6"/>
      <c r="BJ4213" s="166"/>
      <c r="BK4213" s="166"/>
      <c r="BL4213" s="166"/>
      <c r="BM4213" s="6"/>
      <c r="BN4213" s="6"/>
      <c r="BO4213" s="6"/>
      <c r="BP4213" s="6"/>
      <c r="BQ4213" s="6"/>
      <c r="BR4213" s="6"/>
      <c r="BS4213" s="6"/>
      <c r="BT4213" s="6"/>
      <c r="BU4213" s="6"/>
      <c r="BV4213" s="6"/>
      <c r="BW4213" s="6"/>
      <c r="CJ4213" s="415"/>
      <c r="CK4213" s="415"/>
      <c r="CO4213" s="168"/>
    </row>
    <row r="4214" spans="32:93" s="162" customFormat="1" x14ac:dyDescent="0.25">
      <c r="AF4214" s="169"/>
      <c r="AG4214" s="169"/>
      <c r="AH4214" s="169"/>
      <c r="AI4214" s="169"/>
      <c r="AJ4214" s="169"/>
      <c r="AK4214" s="170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AZ4214" s="6"/>
      <c r="BA4214" s="6"/>
      <c r="BB4214" s="166"/>
      <c r="BC4214" s="166"/>
      <c r="BD4214" s="166"/>
      <c r="BE4214" s="6"/>
      <c r="BF4214" s="6"/>
      <c r="BG4214" s="6"/>
      <c r="BH4214" s="6"/>
      <c r="BI4214" s="6"/>
      <c r="BJ4214" s="166"/>
      <c r="BK4214" s="166"/>
      <c r="BL4214" s="166"/>
      <c r="BM4214" s="6"/>
      <c r="BN4214" s="6"/>
      <c r="BO4214" s="6"/>
      <c r="BP4214" s="6"/>
      <c r="BQ4214" s="6"/>
      <c r="BR4214" s="6"/>
      <c r="BS4214" s="6"/>
      <c r="BT4214" s="6"/>
      <c r="BU4214" s="6"/>
      <c r="BV4214" s="6"/>
      <c r="BW4214" s="6"/>
      <c r="CJ4214" s="415"/>
      <c r="CK4214" s="415"/>
      <c r="CO4214" s="168"/>
    </row>
    <row r="4215" spans="32:93" s="162" customFormat="1" x14ac:dyDescent="0.25">
      <c r="AF4215" s="169"/>
      <c r="AG4215" s="169"/>
      <c r="AH4215" s="169"/>
      <c r="AI4215" s="169"/>
      <c r="AJ4215" s="169"/>
      <c r="AK4215" s="170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6"/>
      <c r="BA4215" s="6"/>
      <c r="BB4215" s="166"/>
      <c r="BC4215" s="166"/>
      <c r="BD4215" s="166"/>
      <c r="BE4215" s="6"/>
      <c r="BF4215" s="6"/>
      <c r="BG4215" s="6"/>
      <c r="BH4215" s="6"/>
      <c r="BI4215" s="6"/>
      <c r="BJ4215" s="166"/>
      <c r="BK4215" s="166"/>
      <c r="BL4215" s="166"/>
      <c r="BM4215" s="6"/>
      <c r="BN4215" s="6"/>
      <c r="BO4215" s="6"/>
      <c r="BP4215" s="6"/>
      <c r="BQ4215" s="6"/>
      <c r="BR4215" s="6"/>
      <c r="BS4215" s="6"/>
      <c r="BT4215" s="6"/>
      <c r="BU4215" s="6"/>
      <c r="BV4215" s="6"/>
      <c r="BW4215" s="6"/>
      <c r="CJ4215" s="415"/>
      <c r="CK4215" s="415"/>
      <c r="CO4215" s="168"/>
    </row>
    <row r="4216" spans="32:93" s="162" customFormat="1" x14ac:dyDescent="0.25">
      <c r="AF4216" s="169"/>
      <c r="AG4216" s="169"/>
      <c r="AH4216" s="169"/>
      <c r="AI4216" s="169"/>
      <c r="AJ4216" s="169"/>
      <c r="AK4216" s="170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6"/>
      <c r="BA4216" s="6"/>
      <c r="BB4216" s="166"/>
      <c r="BC4216" s="166"/>
      <c r="BD4216" s="166"/>
      <c r="BE4216" s="6"/>
      <c r="BF4216" s="6"/>
      <c r="BG4216" s="6"/>
      <c r="BH4216" s="6"/>
      <c r="BI4216" s="6"/>
      <c r="BJ4216" s="166"/>
      <c r="BK4216" s="166"/>
      <c r="BL4216" s="166"/>
      <c r="BM4216" s="6"/>
      <c r="BN4216" s="6"/>
      <c r="BO4216" s="6"/>
      <c r="BP4216" s="6"/>
      <c r="BQ4216" s="6"/>
      <c r="BR4216" s="6"/>
      <c r="BS4216" s="6"/>
      <c r="BT4216" s="6"/>
      <c r="BU4216" s="6"/>
      <c r="BV4216" s="6"/>
      <c r="BW4216" s="6"/>
      <c r="CJ4216" s="415"/>
      <c r="CK4216" s="415"/>
      <c r="CO4216" s="168"/>
    </row>
    <row r="4217" spans="32:93" s="162" customFormat="1" x14ac:dyDescent="0.25">
      <c r="AF4217" s="169"/>
      <c r="AG4217" s="169"/>
      <c r="AH4217" s="169"/>
      <c r="AI4217" s="169"/>
      <c r="AJ4217" s="169"/>
      <c r="AK4217" s="170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AZ4217" s="6"/>
      <c r="BA4217" s="6"/>
      <c r="BB4217" s="166"/>
      <c r="BC4217" s="166"/>
      <c r="BD4217" s="166"/>
      <c r="BE4217" s="6"/>
      <c r="BF4217" s="6"/>
      <c r="BG4217" s="6"/>
      <c r="BH4217" s="6"/>
      <c r="BI4217" s="6"/>
      <c r="BJ4217" s="166"/>
      <c r="BK4217" s="166"/>
      <c r="BL4217" s="166"/>
      <c r="BM4217" s="6"/>
      <c r="BN4217" s="6"/>
      <c r="BO4217" s="6"/>
      <c r="BP4217" s="6"/>
      <c r="BQ4217" s="6"/>
      <c r="BR4217" s="6"/>
      <c r="BS4217" s="6"/>
      <c r="BT4217" s="6"/>
      <c r="BU4217" s="6"/>
      <c r="BV4217" s="6"/>
      <c r="BW4217" s="6"/>
      <c r="CJ4217" s="415"/>
      <c r="CK4217" s="415"/>
      <c r="CO4217" s="168"/>
    </row>
    <row r="4218" spans="32:93" s="162" customFormat="1" x14ac:dyDescent="0.25">
      <c r="AF4218" s="169"/>
      <c r="AG4218" s="169"/>
      <c r="AH4218" s="169"/>
      <c r="AI4218" s="169"/>
      <c r="AJ4218" s="169"/>
      <c r="AK4218" s="170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6"/>
      <c r="BA4218" s="6"/>
      <c r="BB4218" s="166"/>
      <c r="BC4218" s="166"/>
      <c r="BD4218" s="166"/>
      <c r="BE4218" s="6"/>
      <c r="BF4218" s="6"/>
      <c r="BG4218" s="6"/>
      <c r="BH4218" s="6"/>
      <c r="BI4218" s="6"/>
      <c r="BJ4218" s="166"/>
      <c r="BK4218" s="166"/>
      <c r="BL4218" s="166"/>
      <c r="BM4218" s="6"/>
      <c r="BN4218" s="6"/>
      <c r="BO4218" s="6"/>
      <c r="BP4218" s="6"/>
      <c r="BQ4218" s="6"/>
      <c r="BR4218" s="6"/>
      <c r="BS4218" s="6"/>
      <c r="BT4218" s="6"/>
      <c r="BU4218" s="6"/>
      <c r="BV4218" s="6"/>
      <c r="BW4218" s="6"/>
      <c r="CJ4218" s="415"/>
      <c r="CK4218" s="415"/>
      <c r="CO4218" s="168"/>
    </row>
    <row r="4219" spans="32:93" s="162" customFormat="1" x14ac:dyDescent="0.25">
      <c r="AF4219" s="169"/>
      <c r="AG4219" s="169"/>
      <c r="AH4219" s="169"/>
      <c r="AI4219" s="169"/>
      <c r="AJ4219" s="169"/>
      <c r="AK4219" s="170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AZ4219" s="6"/>
      <c r="BA4219" s="6"/>
      <c r="BB4219" s="166"/>
      <c r="BC4219" s="166"/>
      <c r="BD4219" s="166"/>
      <c r="BE4219" s="6"/>
      <c r="BF4219" s="6"/>
      <c r="BG4219" s="6"/>
      <c r="BH4219" s="6"/>
      <c r="BI4219" s="6"/>
      <c r="BJ4219" s="166"/>
      <c r="BK4219" s="166"/>
      <c r="BL4219" s="166"/>
      <c r="BM4219" s="6"/>
      <c r="BN4219" s="6"/>
      <c r="BO4219" s="6"/>
      <c r="BP4219" s="6"/>
      <c r="BQ4219" s="6"/>
      <c r="BR4219" s="6"/>
      <c r="BS4219" s="6"/>
      <c r="BT4219" s="6"/>
      <c r="BU4219" s="6"/>
      <c r="BV4219" s="6"/>
      <c r="BW4219" s="6"/>
      <c r="CJ4219" s="415"/>
      <c r="CK4219" s="415"/>
      <c r="CO4219" s="168"/>
    </row>
    <row r="4220" spans="32:93" s="162" customFormat="1" x14ac:dyDescent="0.25">
      <c r="AF4220" s="169"/>
      <c r="AG4220" s="169"/>
      <c r="AH4220" s="169"/>
      <c r="AI4220" s="169"/>
      <c r="AJ4220" s="169"/>
      <c r="AK4220" s="170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AZ4220" s="6"/>
      <c r="BA4220" s="6"/>
      <c r="BB4220" s="166"/>
      <c r="BC4220" s="166"/>
      <c r="BD4220" s="166"/>
      <c r="BE4220" s="6"/>
      <c r="BF4220" s="6"/>
      <c r="BG4220" s="6"/>
      <c r="BH4220" s="6"/>
      <c r="BI4220" s="6"/>
      <c r="BJ4220" s="166"/>
      <c r="BK4220" s="166"/>
      <c r="BL4220" s="166"/>
      <c r="BM4220" s="6"/>
      <c r="BN4220" s="6"/>
      <c r="BO4220" s="6"/>
      <c r="BP4220" s="6"/>
      <c r="BQ4220" s="6"/>
      <c r="BR4220" s="6"/>
      <c r="BS4220" s="6"/>
      <c r="BT4220" s="6"/>
      <c r="BU4220" s="6"/>
      <c r="BV4220" s="6"/>
      <c r="BW4220" s="6"/>
      <c r="CJ4220" s="415"/>
      <c r="CK4220" s="415"/>
      <c r="CO4220" s="168"/>
    </row>
    <row r="4221" spans="32:93" s="162" customFormat="1" x14ac:dyDescent="0.25">
      <c r="AF4221" s="169"/>
      <c r="AG4221" s="169"/>
      <c r="AH4221" s="169"/>
      <c r="AI4221" s="169"/>
      <c r="AJ4221" s="169"/>
      <c r="AK4221" s="170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AZ4221" s="6"/>
      <c r="BA4221" s="6"/>
      <c r="BB4221" s="166"/>
      <c r="BC4221" s="166"/>
      <c r="BD4221" s="166"/>
      <c r="BE4221" s="6"/>
      <c r="BF4221" s="6"/>
      <c r="BG4221" s="6"/>
      <c r="BH4221" s="6"/>
      <c r="BI4221" s="6"/>
      <c r="BJ4221" s="166"/>
      <c r="BK4221" s="166"/>
      <c r="BL4221" s="166"/>
      <c r="BM4221" s="6"/>
      <c r="BN4221" s="6"/>
      <c r="BO4221" s="6"/>
      <c r="BP4221" s="6"/>
      <c r="BQ4221" s="6"/>
      <c r="BR4221" s="6"/>
      <c r="BS4221" s="6"/>
      <c r="BT4221" s="6"/>
      <c r="BU4221" s="6"/>
      <c r="BV4221" s="6"/>
      <c r="BW4221" s="6"/>
      <c r="CJ4221" s="415"/>
      <c r="CK4221" s="415"/>
      <c r="CO4221" s="168"/>
    </row>
    <row r="4222" spans="32:93" s="162" customFormat="1" x14ac:dyDescent="0.25">
      <c r="AF4222" s="169"/>
      <c r="AG4222" s="169"/>
      <c r="AH4222" s="169"/>
      <c r="AI4222" s="169"/>
      <c r="AJ4222" s="169"/>
      <c r="AK4222" s="170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6"/>
      <c r="BA4222" s="6"/>
      <c r="BB4222" s="166"/>
      <c r="BC4222" s="166"/>
      <c r="BD4222" s="166"/>
      <c r="BE4222" s="6"/>
      <c r="BF4222" s="6"/>
      <c r="BG4222" s="6"/>
      <c r="BH4222" s="6"/>
      <c r="BI4222" s="6"/>
      <c r="BJ4222" s="166"/>
      <c r="BK4222" s="166"/>
      <c r="BL4222" s="166"/>
      <c r="BM4222" s="6"/>
      <c r="BN4222" s="6"/>
      <c r="BO4222" s="6"/>
      <c r="BP4222" s="6"/>
      <c r="BQ4222" s="6"/>
      <c r="BR4222" s="6"/>
      <c r="BS4222" s="6"/>
      <c r="BT4222" s="6"/>
      <c r="BU4222" s="6"/>
      <c r="BV4222" s="6"/>
      <c r="BW4222" s="6"/>
      <c r="CJ4222" s="415"/>
      <c r="CK4222" s="415"/>
      <c r="CO4222" s="168"/>
    </row>
    <row r="4223" spans="32:93" s="162" customFormat="1" x14ac:dyDescent="0.25">
      <c r="AF4223" s="169"/>
      <c r="AG4223" s="169"/>
      <c r="AH4223" s="169"/>
      <c r="AI4223" s="169"/>
      <c r="AJ4223" s="169"/>
      <c r="AK4223" s="170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AZ4223" s="6"/>
      <c r="BA4223" s="6"/>
      <c r="BB4223" s="166"/>
      <c r="BC4223" s="166"/>
      <c r="BD4223" s="166"/>
      <c r="BE4223" s="6"/>
      <c r="BF4223" s="6"/>
      <c r="BG4223" s="6"/>
      <c r="BH4223" s="6"/>
      <c r="BI4223" s="6"/>
      <c r="BJ4223" s="166"/>
      <c r="BK4223" s="166"/>
      <c r="BL4223" s="166"/>
      <c r="BM4223" s="6"/>
      <c r="BN4223" s="6"/>
      <c r="BO4223" s="6"/>
      <c r="BP4223" s="6"/>
      <c r="BQ4223" s="6"/>
      <c r="BR4223" s="6"/>
      <c r="BS4223" s="6"/>
      <c r="BT4223" s="6"/>
      <c r="BU4223" s="6"/>
      <c r="BV4223" s="6"/>
      <c r="BW4223" s="6"/>
      <c r="CJ4223" s="415"/>
      <c r="CK4223" s="415"/>
      <c r="CO4223" s="168"/>
    </row>
    <row r="4224" spans="32:93" s="162" customFormat="1" x14ac:dyDescent="0.25">
      <c r="AF4224" s="169"/>
      <c r="AG4224" s="169"/>
      <c r="AH4224" s="169"/>
      <c r="AI4224" s="169"/>
      <c r="AJ4224" s="169"/>
      <c r="AK4224" s="170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AZ4224" s="6"/>
      <c r="BA4224" s="6"/>
      <c r="BB4224" s="166"/>
      <c r="BC4224" s="166"/>
      <c r="BD4224" s="166"/>
      <c r="BE4224" s="6"/>
      <c r="BF4224" s="6"/>
      <c r="BG4224" s="6"/>
      <c r="BH4224" s="6"/>
      <c r="BI4224" s="6"/>
      <c r="BJ4224" s="166"/>
      <c r="BK4224" s="166"/>
      <c r="BL4224" s="166"/>
      <c r="BM4224" s="6"/>
      <c r="BN4224" s="6"/>
      <c r="BO4224" s="6"/>
      <c r="BP4224" s="6"/>
      <c r="BQ4224" s="6"/>
      <c r="BR4224" s="6"/>
      <c r="BS4224" s="6"/>
      <c r="BT4224" s="6"/>
      <c r="BU4224" s="6"/>
      <c r="BV4224" s="6"/>
      <c r="BW4224" s="6"/>
      <c r="CJ4224" s="415"/>
      <c r="CK4224" s="415"/>
      <c r="CO4224" s="168"/>
    </row>
    <row r="4225" spans="32:93" s="162" customFormat="1" x14ac:dyDescent="0.25">
      <c r="AF4225" s="169"/>
      <c r="AG4225" s="169"/>
      <c r="AH4225" s="169"/>
      <c r="AI4225" s="169"/>
      <c r="AJ4225" s="169"/>
      <c r="AK4225" s="170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6"/>
      <c r="BA4225" s="6"/>
      <c r="BB4225" s="166"/>
      <c r="BC4225" s="166"/>
      <c r="BD4225" s="166"/>
      <c r="BE4225" s="6"/>
      <c r="BF4225" s="6"/>
      <c r="BG4225" s="6"/>
      <c r="BH4225" s="6"/>
      <c r="BI4225" s="6"/>
      <c r="BJ4225" s="166"/>
      <c r="BK4225" s="166"/>
      <c r="BL4225" s="166"/>
      <c r="BM4225" s="6"/>
      <c r="BN4225" s="6"/>
      <c r="BO4225" s="6"/>
      <c r="BP4225" s="6"/>
      <c r="BQ4225" s="6"/>
      <c r="BR4225" s="6"/>
      <c r="BS4225" s="6"/>
      <c r="BT4225" s="6"/>
      <c r="BU4225" s="6"/>
      <c r="BV4225" s="6"/>
      <c r="BW4225" s="6"/>
      <c r="CJ4225" s="415"/>
      <c r="CK4225" s="415"/>
      <c r="CO4225" s="168"/>
    </row>
    <row r="4226" spans="32:93" s="162" customFormat="1" x14ac:dyDescent="0.25">
      <c r="AF4226" s="169"/>
      <c r="AG4226" s="169"/>
      <c r="AH4226" s="169"/>
      <c r="AI4226" s="169"/>
      <c r="AJ4226" s="169"/>
      <c r="AK4226" s="170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AZ4226" s="6"/>
      <c r="BA4226" s="6"/>
      <c r="BB4226" s="166"/>
      <c r="BC4226" s="166"/>
      <c r="BD4226" s="166"/>
      <c r="BE4226" s="6"/>
      <c r="BF4226" s="6"/>
      <c r="BG4226" s="6"/>
      <c r="BH4226" s="6"/>
      <c r="BI4226" s="6"/>
      <c r="BJ4226" s="166"/>
      <c r="BK4226" s="166"/>
      <c r="BL4226" s="166"/>
      <c r="BM4226" s="6"/>
      <c r="BN4226" s="6"/>
      <c r="BO4226" s="6"/>
      <c r="BP4226" s="6"/>
      <c r="BQ4226" s="6"/>
      <c r="BR4226" s="6"/>
      <c r="BS4226" s="6"/>
      <c r="BT4226" s="6"/>
      <c r="BU4226" s="6"/>
      <c r="BV4226" s="6"/>
      <c r="BW4226" s="6"/>
      <c r="CJ4226" s="415"/>
      <c r="CK4226" s="415"/>
      <c r="CO4226" s="168"/>
    </row>
    <row r="4227" spans="32:93" s="162" customFormat="1" x14ac:dyDescent="0.25">
      <c r="AF4227" s="169"/>
      <c r="AG4227" s="169"/>
      <c r="AH4227" s="169"/>
      <c r="AI4227" s="169"/>
      <c r="AJ4227" s="169"/>
      <c r="AK4227" s="170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6"/>
      <c r="BA4227" s="6"/>
      <c r="BB4227" s="166"/>
      <c r="BC4227" s="166"/>
      <c r="BD4227" s="166"/>
      <c r="BE4227" s="6"/>
      <c r="BF4227" s="6"/>
      <c r="BG4227" s="6"/>
      <c r="BH4227" s="6"/>
      <c r="BI4227" s="6"/>
      <c r="BJ4227" s="166"/>
      <c r="BK4227" s="166"/>
      <c r="BL4227" s="166"/>
      <c r="BM4227" s="6"/>
      <c r="BN4227" s="6"/>
      <c r="BO4227" s="6"/>
      <c r="BP4227" s="6"/>
      <c r="BQ4227" s="6"/>
      <c r="BR4227" s="6"/>
      <c r="BS4227" s="6"/>
      <c r="BT4227" s="6"/>
      <c r="BU4227" s="6"/>
      <c r="BV4227" s="6"/>
      <c r="BW4227" s="6"/>
      <c r="CJ4227" s="415"/>
      <c r="CK4227" s="415"/>
      <c r="CO4227" s="168"/>
    </row>
    <row r="4228" spans="32:93" s="162" customFormat="1" x14ac:dyDescent="0.25">
      <c r="AF4228" s="169"/>
      <c r="AG4228" s="169"/>
      <c r="AH4228" s="169"/>
      <c r="AI4228" s="169"/>
      <c r="AJ4228" s="169"/>
      <c r="AK4228" s="170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6"/>
      <c r="BA4228" s="6"/>
      <c r="BB4228" s="166"/>
      <c r="BC4228" s="166"/>
      <c r="BD4228" s="166"/>
      <c r="BE4228" s="6"/>
      <c r="BF4228" s="6"/>
      <c r="BG4228" s="6"/>
      <c r="BH4228" s="6"/>
      <c r="BI4228" s="6"/>
      <c r="BJ4228" s="166"/>
      <c r="BK4228" s="166"/>
      <c r="BL4228" s="166"/>
      <c r="BM4228" s="6"/>
      <c r="BN4228" s="6"/>
      <c r="BO4228" s="6"/>
      <c r="BP4228" s="6"/>
      <c r="BQ4228" s="6"/>
      <c r="BR4228" s="6"/>
      <c r="BS4228" s="6"/>
      <c r="BT4228" s="6"/>
      <c r="BU4228" s="6"/>
      <c r="BV4228" s="6"/>
      <c r="BW4228" s="6"/>
      <c r="CJ4228" s="415"/>
      <c r="CK4228" s="415"/>
      <c r="CO4228" s="168"/>
    </row>
    <row r="4229" spans="32:93" s="162" customFormat="1" x14ac:dyDescent="0.25">
      <c r="AF4229" s="169"/>
      <c r="AG4229" s="169"/>
      <c r="AH4229" s="169"/>
      <c r="AI4229" s="169"/>
      <c r="AJ4229" s="169"/>
      <c r="AK4229" s="170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AZ4229" s="6"/>
      <c r="BA4229" s="6"/>
      <c r="BB4229" s="166"/>
      <c r="BC4229" s="166"/>
      <c r="BD4229" s="166"/>
      <c r="BE4229" s="6"/>
      <c r="BF4229" s="6"/>
      <c r="BG4229" s="6"/>
      <c r="BH4229" s="6"/>
      <c r="BI4229" s="6"/>
      <c r="BJ4229" s="166"/>
      <c r="BK4229" s="166"/>
      <c r="BL4229" s="166"/>
      <c r="BM4229" s="6"/>
      <c r="BN4229" s="6"/>
      <c r="BO4229" s="6"/>
      <c r="BP4229" s="6"/>
      <c r="BQ4229" s="6"/>
      <c r="BR4229" s="6"/>
      <c r="BS4229" s="6"/>
      <c r="BT4229" s="6"/>
      <c r="BU4229" s="6"/>
      <c r="BV4229" s="6"/>
      <c r="BW4229" s="6"/>
      <c r="CJ4229" s="415"/>
      <c r="CK4229" s="415"/>
      <c r="CO4229" s="168"/>
    </row>
    <row r="4230" spans="32:93" s="162" customFormat="1" x14ac:dyDescent="0.25">
      <c r="AF4230" s="169"/>
      <c r="AG4230" s="169"/>
      <c r="AH4230" s="169"/>
      <c r="AI4230" s="169"/>
      <c r="AJ4230" s="169"/>
      <c r="AK4230" s="170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AZ4230" s="6"/>
      <c r="BA4230" s="6"/>
      <c r="BB4230" s="166"/>
      <c r="BC4230" s="166"/>
      <c r="BD4230" s="166"/>
      <c r="BE4230" s="6"/>
      <c r="BF4230" s="6"/>
      <c r="BG4230" s="6"/>
      <c r="BH4230" s="6"/>
      <c r="BI4230" s="6"/>
      <c r="BJ4230" s="166"/>
      <c r="BK4230" s="166"/>
      <c r="BL4230" s="166"/>
      <c r="BM4230" s="6"/>
      <c r="BN4230" s="6"/>
      <c r="BO4230" s="6"/>
      <c r="BP4230" s="6"/>
      <c r="BQ4230" s="6"/>
      <c r="BR4230" s="6"/>
      <c r="BS4230" s="6"/>
      <c r="BT4230" s="6"/>
      <c r="BU4230" s="6"/>
      <c r="BV4230" s="6"/>
      <c r="BW4230" s="6"/>
      <c r="CJ4230" s="415"/>
      <c r="CK4230" s="415"/>
      <c r="CO4230" s="168"/>
    </row>
    <row r="4231" spans="32:93" s="162" customFormat="1" x14ac:dyDescent="0.25">
      <c r="AF4231" s="169"/>
      <c r="AG4231" s="169"/>
      <c r="AH4231" s="169"/>
      <c r="AI4231" s="169"/>
      <c r="AJ4231" s="169"/>
      <c r="AK4231" s="170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6"/>
      <c r="BA4231" s="6"/>
      <c r="BB4231" s="166"/>
      <c r="BC4231" s="166"/>
      <c r="BD4231" s="166"/>
      <c r="BE4231" s="6"/>
      <c r="BF4231" s="6"/>
      <c r="BG4231" s="6"/>
      <c r="BH4231" s="6"/>
      <c r="BI4231" s="6"/>
      <c r="BJ4231" s="166"/>
      <c r="BK4231" s="166"/>
      <c r="BL4231" s="166"/>
      <c r="BM4231" s="6"/>
      <c r="BN4231" s="6"/>
      <c r="BO4231" s="6"/>
      <c r="BP4231" s="6"/>
      <c r="BQ4231" s="6"/>
      <c r="BR4231" s="6"/>
      <c r="BS4231" s="6"/>
      <c r="BT4231" s="6"/>
      <c r="BU4231" s="6"/>
      <c r="BV4231" s="6"/>
      <c r="BW4231" s="6"/>
      <c r="CJ4231" s="415"/>
      <c r="CK4231" s="415"/>
      <c r="CO4231" s="168"/>
    </row>
    <row r="4232" spans="32:93" s="162" customFormat="1" x14ac:dyDescent="0.25">
      <c r="AF4232" s="169"/>
      <c r="AG4232" s="169"/>
      <c r="AH4232" s="169"/>
      <c r="AI4232" s="169"/>
      <c r="AJ4232" s="169"/>
      <c r="AK4232" s="170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6"/>
      <c r="BA4232" s="6"/>
      <c r="BB4232" s="166"/>
      <c r="BC4232" s="166"/>
      <c r="BD4232" s="166"/>
      <c r="BE4232" s="6"/>
      <c r="BF4232" s="6"/>
      <c r="BG4232" s="6"/>
      <c r="BH4232" s="6"/>
      <c r="BI4232" s="6"/>
      <c r="BJ4232" s="166"/>
      <c r="BK4232" s="166"/>
      <c r="BL4232" s="166"/>
      <c r="BM4232" s="6"/>
      <c r="BN4232" s="6"/>
      <c r="BO4232" s="6"/>
      <c r="BP4232" s="6"/>
      <c r="BQ4232" s="6"/>
      <c r="BR4232" s="6"/>
      <c r="BS4232" s="6"/>
      <c r="BT4232" s="6"/>
      <c r="BU4232" s="6"/>
      <c r="BV4232" s="6"/>
      <c r="BW4232" s="6"/>
      <c r="CJ4232" s="415"/>
      <c r="CK4232" s="415"/>
      <c r="CO4232" s="168"/>
    </row>
    <row r="4233" spans="32:93" s="162" customFormat="1" x14ac:dyDescent="0.25">
      <c r="AF4233" s="169"/>
      <c r="AG4233" s="169"/>
      <c r="AH4233" s="169"/>
      <c r="AI4233" s="169"/>
      <c r="AJ4233" s="169"/>
      <c r="AK4233" s="170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AZ4233" s="6"/>
      <c r="BA4233" s="6"/>
      <c r="BB4233" s="166"/>
      <c r="BC4233" s="166"/>
      <c r="BD4233" s="166"/>
      <c r="BE4233" s="6"/>
      <c r="BF4233" s="6"/>
      <c r="BG4233" s="6"/>
      <c r="BH4233" s="6"/>
      <c r="BI4233" s="6"/>
      <c r="BJ4233" s="166"/>
      <c r="BK4233" s="166"/>
      <c r="BL4233" s="166"/>
      <c r="BM4233" s="6"/>
      <c r="BN4233" s="6"/>
      <c r="BO4233" s="6"/>
      <c r="BP4233" s="6"/>
      <c r="BQ4233" s="6"/>
      <c r="BR4233" s="6"/>
      <c r="BS4233" s="6"/>
      <c r="BT4233" s="6"/>
      <c r="BU4233" s="6"/>
      <c r="BV4233" s="6"/>
      <c r="BW4233" s="6"/>
      <c r="CJ4233" s="415"/>
      <c r="CK4233" s="415"/>
      <c r="CO4233" s="168"/>
    </row>
    <row r="4234" spans="32:93" s="162" customFormat="1" x14ac:dyDescent="0.25">
      <c r="AF4234" s="169"/>
      <c r="AG4234" s="169"/>
      <c r="AH4234" s="169"/>
      <c r="AI4234" s="169"/>
      <c r="AJ4234" s="169"/>
      <c r="AK4234" s="170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AZ4234" s="6"/>
      <c r="BA4234" s="6"/>
      <c r="BB4234" s="166"/>
      <c r="BC4234" s="166"/>
      <c r="BD4234" s="166"/>
      <c r="BE4234" s="6"/>
      <c r="BF4234" s="6"/>
      <c r="BG4234" s="6"/>
      <c r="BH4234" s="6"/>
      <c r="BI4234" s="6"/>
      <c r="BJ4234" s="166"/>
      <c r="BK4234" s="166"/>
      <c r="BL4234" s="166"/>
      <c r="BM4234" s="6"/>
      <c r="BN4234" s="6"/>
      <c r="BO4234" s="6"/>
      <c r="BP4234" s="6"/>
      <c r="BQ4234" s="6"/>
      <c r="BR4234" s="6"/>
      <c r="BS4234" s="6"/>
      <c r="BT4234" s="6"/>
      <c r="BU4234" s="6"/>
      <c r="BV4234" s="6"/>
      <c r="BW4234" s="6"/>
      <c r="CJ4234" s="415"/>
      <c r="CK4234" s="415"/>
      <c r="CO4234" s="168"/>
    </row>
    <row r="4235" spans="32:93" s="162" customFormat="1" x14ac:dyDescent="0.25">
      <c r="AF4235" s="169"/>
      <c r="AG4235" s="169"/>
      <c r="AH4235" s="169"/>
      <c r="AI4235" s="169"/>
      <c r="AJ4235" s="169"/>
      <c r="AK4235" s="170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AZ4235" s="6"/>
      <c r="BA4235" s="6"/>
      <c r="BB4235" s="166"/>
      <c r="BC4235" s="166"/>
      <c r="BD4235" s="166"/>
      <c r="BE4235" s="6"/>
      <c r="BF4235" s="6"/>
      <c r="BG4235" s="6"/>
      <c r="BH4235" s="6"/>
      <c r="BI4235" s="6"/>
      <c r="BJ4235" s="166"/>
      <c r="BK4235" s="166"/>
      <c r="BL4235" s="166"/>
      <c r="BM4235" s="6"/>
      <c r="BN4235" s="6"/>
      <c r="BO4235" s="6"/>
      <c r="BP4235" s="6"/>
      <c r="BQ4235" s="6"/>
      <c r="BR4235" s="6"/>
      <c r="BS4235" s="6"/>
      <c r="BT4235" s="6"/>
      <c r="BU4235" s="6"/>
      <c r="BV4235" s="6"/>
      <c r="BW4235" s="6"/>
      <c r="CJ4235" s="415"/>
      <c r="CK4235" s="415"/>
      <c r="CO4235" s="168"/>
    </row>
    <row r="4236" spans="32:93" s="162" customFormat="1" x14ac:dyDescent="0.25">
      <c r="AF4236" s="169"/>
      <c r="AG4236" s="169"/>
      <c r="AH4236" s="169"/>
      <c r="AI4236" s="169"/>
      <c r="AJ4236" s="169"/>
      <c r="AK4236" s="170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AZ4236" s="6"/>
      <c r="BA4236" s="6"/>
      <c r="BB4236" s="166"/>
      <c r="BC4236" s="166"/>
      <c r="BD4236" s="166"/>
      <c r="BE4236" s="6"/>
      <c r="BF4236" s="6"/>
      <c r="BG4236" s="6"/>
      <c r="BH4236" s="6"/>
      <c r="BI4236" s="6"/>
      <c r="BJ4236" s="166"/>
      <c r="BK4236" s="166"/>
      <c r="BL4236" s="166"/>
      <c r="BM4236" s="6"/>
      <c r="BN4236" s="6"/>
      <c r="BO4236" s="6"/>
      <c r="BP4236" s="6"/>
      <c r="BQ4236" s="6"/>
      <c r="BR4236" s="6"/>
      <c r="BS4236" s="6"/>
      <c r="BT4236" s="6"/>
      <c r="BU4236" s="6"/>
      <c r="BV4236" s="6"/>
      <c r="BW4236" s="6"/>
      <c r="CJ4236" s="415"/>
      <c r="CK4236" s="415"/>
      <c r="CO4236" s="168"/>
    </row>
    <row r="4237" spans="32:93" s="162" customFormat="1" x14ac:dyDescent="0.25">
      <c r="AF4237" s="169"/>
      <c r="AG4237" s="169"/>
      <c r="AH4237" s="169"/>
      <c r="AI4237" s="169"/>
      <c r="AJ4237" s="169"/>
      <c r="AK4237" s="170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AZ4237" s="6"/>
      <c r="BA4237" s="6"/>
      <c r="BB4237" s="166"/>
      <c r="BC4237" s="166"/>
      <c r="BD4237" s="166"/>
      <c r="BE4237" s="6"/>
      <c r="BF4237" s="6"/>
      <c r="BG4237" s="6"/>
      <c r="BH4237" s="6"/>
      <c r="BI4237" s="6"/>
      <c r="BJ4237" s="166"/>
      <c r="BK4237" s="166"/>
      <c r="BL4237" s="166"/>
      <c r="BM4237" s="6"/>
      <c r="BN4237" s="6"/>
      <c r="BO4237" s="6"/>
      <c r="BP4237" s="6"/>
      <c r="BQ4237" s="6"/>
      <c r="BR4237" s="6"/>
      <c r="BS4237" s="6"/>
      <c r="BT4237" s="6"/>
      <c r="BU4237" s="6"/>
      <c r="BV4237" s="6"/>
      <c r="BW4237" s="6"/>
      <c r="CJ4237" s="415"/>
      <c r="CK4237" s="415"/>
      <c r="CO4237" s="168"/>
    </row>
    <row r="4238" spans="32:93" s="162" customFormat="1" x14ac:dyDescent="0.25">
      <c r="AF4238" s="169"/>
      <c r="AG4238" s="169"/>
      <c r="AH4238" s="169"/>
      <c r="AI4238" s="169"/>
      <c r="AJ4238" s="169"/>
      <c r="AK4238" s="170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6"/>
      <c r="BA4238" s="6"/>
      <c r="BB4238" s="166"/>
      <c r="BC4238" s="166"/>
      <c r="BD4238" s="166"/>
      <c r="BE4238" s="6"/>
      <c r="BF4238" s="6"/>
      <c r="BG4238" s="6"/>
      <c r="BH4238" s="6"/>
      <c r="BI4238" s="6"/>
      <c r="BJ4238" s="166"/>
      <c r="BK4238" s="166"/>
      <c r="BL4238" s="166"/>
      <c r="BM4238" s="6"/>
      <c r="BN4238" s="6"/>
      <c r="BO4238" s="6"/>
      <c r="BP4238" s="6"/>
      <c r="BQ4238" s="6"/>
      <c r="BR4238" s="6"/>
      <c r="BS4238" s="6"/>
      <c r="BT4238" s="6"/>
      <c r="BU4238" s="6"/>
      <c r="BV4238" s="6"/>
      <c r="BW4238" s="6"/>
      <c r="CJ4238" s="415"/>
      <c r="CK4238" s="415"/>
      <c r="CO4238" s="168"/>
    </row>
    <row r="4239" spans="32:93" s="162" customFormat="1" x14ac:dyDescent="0.25">
      <c r="AF4239" s="169"/>
      <c r="AG4239" s="169"/>
      <c r="AH4239" s="169"/>
      <c r="AI4239" s="169"/>
      <c r="AJ4239" s="169"/>
      <c r="AK4239" s="170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6"/>
      <c r="BA4239" s="6"/>
      <c r="BB4239" s="166"/>
      <c r="BC4239" s="166"/>
      <c r="BD4239" s="166"/>
      <c r="BE4239" s="6"/>
      <c r="BF4239" s="6"/>
      <c r="BG4239" s="6"/>
      <c r="BH4239" s="6"/>
      <c r="BI4239" s="6"/>
      <c r="BJ4239" s="166"/>
      <c r="BK4239" s="166"/>
      <c r="BL4239" s="166"/>
      <c r="BM4239" s="6"/>
      <c r="BN4239" s="6"/>
      <c r="BO4239" s="6"/>
      <c r="BP4239" s="6"/>
      <c r="BQ4239" s="6"/>
      <c r="BR4239" s="6"/>
      <c r="BS4239" s="6"/>
      <c r="BT4239" s="6"/>
      <c r="BU4239" s="6"/>
      <c r="BV4239" s="6"/>
      <c r="BW4239" s="6"/>
      <c r="CJ4239" s="415"/>
      <c r="CK4239" s="415"/>
      <c r="CO4239" s="168"/>
    </row>
    <row r="4240" spans="32:93" s="162" customFormat="1" x14ac:dyDescent="0.25">
      <c r="AF4240" s="169"/>
      <c r="AG4240" s="169"/>
      <c r="AH4240" s="169"/>
      <c r="AI4240" s="169"/>
      <c r="AJ4240" s="169"/>
      <c r="AK4240" s="170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6"/>
      <c r="BA4240" s="6"/>
      <c r="BB4240" s="166"/>
      <c r="BC4240" s="166"/>
      <c r="BD4240" s="166"/>
      <c r="BE4240" s="6"/>
      <c r="BF4240" s="6"/>
      <c r="BG4240" s="6"/>
      <c r="BH4240" s="6"/>
      <c r="BI4240" s="6"/>
      <c r="BJ4240" s="166"/>
      <c r="BK4240" s="166"/>
      <c r="BL4240" s="166"/>
      <c r="BM4240" s="6"/>
      <c r="BN4240" s="6"/>
      <c r="BO4240" s="6"/>
      <c r="BP4240" s="6"/>
      <c r="BQ4240" s="6"/>
      <c r="BR4240" s="6"/>
      <c r="BS4240" s="6"/>
      <c r="BT4240" s="6"/>
      <c r="BU4240" s="6"/>
      <c r="BV4240" s="6"/>
      <c r="BW4240" s="6"/>
      <c r="CJ4240" s="415"/>
      <c r="CK4240" s="415"/>
      <c r="CO4240" s="168"/>
    </row>
    <row r="4241" spans="32:93" s="162" customFormat="1" x14ac:dyDescent="0.25">
      <c r="AF4241" s="169"/>
      <c r="AG4241" s="169"/>
      <c r="AH4241" s="169"/>
      <c r="AI4241" s="169"/>
      <c r="AJ4241" s="169"/>
      <c r="AK4241" s="170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AZ4241" s="6"/>
      <c r="BA4241" s="6"/>
      <c r="BB4241" s="166"/>
      <c r="BC4241" s="166"/>
      <c r="BD4241" s="166"/>
      <c r="BE4241" s="6"/>
      <c r="BF4241" s="6"/>
      <c r="BG4241" s="6"/>
      <c r="BH4241" s="6"/>
      <c r="BI4241" s="6"/>
      <c r="BJ4241" s="166"/>
      <c r="BK4241" s="166"/>
      <c r="BL4241" s="166"/>
      <c r="BM4241" s="6"/>
      <c r="BN4241" s="6"/>
      <c r="BO4241" s="6"/>
      <c r="BP4241" s="6"/>
      <c r="BQ4241" s="6"/>
      <c r="BR4241" s="6"/>
      <c r="BS4241" s="6"/>
      <c r="BT4241" s="6"/>
      <c r="BU4241" s="6"/>
      <c r="BV4241" s="6"/>
      <c r="BW4241" s="6"/>
      <c r="CJ4241" s="415"/>
      <c r="CK4241" s="415"/>
      <c r="CO4241" s="168"/>
    </row>
    <row r="4242" spans="32:93" s="162" customFormat="1" x14ac:dyDescent="0.25">
      <c r="AF4242" s="169"/>
      <c r="AG4242" s="169"/>
      <c r="AH4242" s="169"/>
      <c r="AI4242" s="169"/>
      <c r="AJ4242" s="169"/>
      <c r="AK4242" s="170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AZ4242" s="6"/>
      <c r="BA4242" s="6"/>
      <c r="BB4242" s="166"/>
      <c r="BC4242" s="166"/>
      <c r="BD4242" s="166"/>
      <c r="BE4242" s="6"/>
      <c r="BF4242" s="6"/>
      <c r="BG4242" s="6"/>
      <c r="BH4242" s="6"/>
      <c r="BI4242" s="6"/>
      <c r="BJ4242" s="166"/>
      <c r="BK4242" s="166"/>
      <c r="BL4242" s="166"/>
      <c r="BM4242" s="6"/>
      <c r="BN4242" s="6"/>
      <c r="BO4242" s="6"/>
      <c r="BP4242" s="6"/>
      <c r="BQ4242" s="6"/>
      <c r="BR4242" s="6"/>
      <c r="BS4242" s="6"/>
      <c r="BT4242" s="6"/>
      <c r="BU4242" s="6"/>
      <c r="BV4242" s="6"/>
      <c r="BW4242" s="6"/>
      <c r="CJ4242" s="415"/>
      <c r="CK4242" s="415"/>
      <c r="CO4242" s="168"/>
    </row>
    <row r="4243" spans="32:93" s="162" customFormat="1" x14ac:dyDescent="0.25">
      <c r="AF4243" s="169"/>
      <c r="AG4243" s="169"/>
      <c r="AH4243" s="169"/>
      <c r="AI4243" s="169"/>
      <c r="AJ4243" s="169"/>
      <c r="AK4243" s="170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AZ4243" s="6"/>
      <c r="BA4243" s="6"/>
      <c r="BB4243" s="166"/>
      <c r="BC4243" s="166"/>
      <c r="BD4243" s="166"/>
      <c r="BE4243" s="6"/>
      <c r="BF4243" s="6"/>
      <c r="BG4243" s="6"/>
      <c r="BH4243" s="6"/>
      <c r="BI4243" s="6"/>
      <c r="BJ4243" s="166"/>
      <c r="BK4243" s="166"/>
      <c r="BL4243" s="166"/>
      <c r="BM4243" s="6"/>
      <c r="BN4243" s="6"/>
      <c r="BO4243" s="6"/>
      <c r="BP4243" s="6"/>
      <c r="BQ4243" s="6"/>
      <c r="BR4243" s="6"/>
      <c r="BS4243" s="6"/>
      <c r="BT4243" s="6"/>
      <c r="BU4243" s="6"/>
      <c r="BV4243" s="6"/>
      <c r="BW4243" s="6"/>
      <c r="CJ4243" s="415"/>
      <c r="CK4243" s="415"/>
      <c r="CO4243" s="168"/>
    </row>
    <row r="4244" spans="32:93" s="162" customFormat="1" x14ac:dyDescent="0.25">
      <c r="AF4244" s="169"/>
      <c r="AG4244" s="169"/>
      <c r="AH4244" s="169"/>
      <c r="AI4244" s="169"/>
      <c r="AJ4244" s="169"/>
      <c r="AK4244" s="170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6"/>
      <c r="BA4244" s="6"/>
      <c r="BB4244" s="166"/>
      <c r="BC4244" s="166"/>
      <c r="BD4244" s="166"/>
      <c r="BE4244" s="6"/>
      <c r="BF4244" s="6"/>
      <c r="BG4244" s="6"/>
      <c r="BH4244" s="6"/>
      <c r="BI4244" s="6"/>
      <c r="BJ4244" s="166"/>
      <c r="BK4244" s="166"/>
      <c r="BL4244" s="166"/>
      <c r="BM4244" s="6"/>
      <c r="BN4244" s="6"/>
      <c r="BO4244" s="6"/>
      <c r="BP4244" s="6"/>
      <c r="BQ4244" s="6"/>
      <c r="BR4244" s="6"/>
      <c r="BS4244" s="6"/>
      <c r="BT4244" s="6"/>
      <c r="BU4244" s="6"/>
      <c r="BV4244" s="6"/>
      <c r="BW4244" s="6"/>
      <c r="CJ4244" s="415"/>
      <c r="CK4244" s="415"/>
      <c r="CO4244" s="168"/>
    </row>
    <row r="4245" spans="32:93" s="162" customFormat="1" x14ac:dyDescent="0.25">
      <c r="AF4245" s="169"/>
      <c r="AG4245" s="169"/>
      <c r="AH4245" s="169"/>
      <c r="AI4245" s="169"/>
      <c r="AJ4245" s="169"/>
      <c r="AK4245" s="170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6"/>
      <c r="BA4245" s="6"/>
      <c r="BB4245" s="166"/>
      <c r="BC4245" s="166"/>
      <c r="BD4245" s="166"/>
      <c r="BE4245" s="6"/>
      <c r="BF4245" s="6"/>
      <c r="BG4245" s="6"/>
      <c r="BH4245" s="6"/>
      <c r="BI4245" s="6"/>
      <c r="BJ4245" s="166"/>
      <c r="BK4245" s="166"/>
      <c r="BL4245" s="166"/>
      <c r="BM4245" s="6"/>
      <c r="BN4245" s="6"/>
      <c r="BO4245" s="6"/>
      <c r="BP4245" s="6"/>
      <c r="BQ4245" s="6"/>
      <c r="BR4245" s="6"/>
      <c r="BS4245" s="6"/>
      <c r="BT4245" s="6"/>
      <c r="BU4245" s="6"/>
      <c r="BV4245" s="6"/>
      <c r="BW4245" s="6"/>
      <c r="CJ4245" s="415"/>
      <c r="CK4245" s="415"/>
      <c r="CO4245" s="168"/>
    </row>
    <row r="4246" spans="32:93" s="162" customFormat="1" x14ac:dyDescent="0.25">
      <c r="AF4246" s="169"/>
      <c r="AG4246" s="169"/>
      <c r="AH4246" s="169"/>
      <c r="AI4246" s="169"/>
      <c r="AJ4246" s="169"/>
      <c r="AK4246" s="170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AZ4246" s="6"/>
      <c r="BA4246" s="6"/>
      <c r="BB4246" s="166"/>
      <c r="BC4246" s="166"/>
      <c r="BD4246" s="166"/>
      <c r="BE4246" s="6"/>
      <c r="BF4246" s="6"/>
      <c r="BG4246" s="6"/>
      <c r="BH4246" s="6"/>
      <c r="BI4246" s="6"/>
      <c r="BJ4246" s="166"/>
      <c r="BK4246" s="166"/>
      <c r="BL4246" s="166"/>
      <c r="BM4246" s="6"/>
      <c r="BN4246" s="6"/>
      <c r="BO4246" s="6"/>
      <c r="BP4246" s="6"/>
      <c r="BQ4246" s="6"/>
      <c r="BR4246" s="6"/>
      <c r="BS4246" s="6"/>
      <c r="BT4246" s="6"/>
      <c r="BU4246" s="6"/>
      <c r="BV4246" s="6"/>
      <c r="BW4246" s="6"/>
      <c r="CJ4246" s="415"/>
      <c r="CK4246" s="415"/>
      <c r="CO4246" s="168"/>
    </row>
    <row r="4247" spans="32:93" s="162" customFormat="1" x14ac:dyDescent="0.25">
      <c r="AF4247" s="169"/>
      <c r="AG4247" s="169"/>
      <c r="AH4247" s="169"/>
      <c r="AI4247" s="169"/>
      <c r="AJ4247" s="169"/>
      <c r="AK4247" s="170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AZ4247" s="6"/>
      <c r="BA4247" s="6"/>
      <c r="BB4247" s="166"/>
      <c r="BC4247" s="166"/>
      <c r="BD4247" s="166"/>
      <c r="BE4247" s="6"/>
      <c r="BF4247" s="6"/>
      <c r="BG4247" s="6"/>
      <c r="BH4247" s="6"/>
      <c r="BI4247" s="6"/>
      <c r="BJ4247" s="166"/>
      <c r="BK4247" s="166"/>
      <c r="BL4247" s="166"/>
      <c r="BM4247" s="6"/>
      <c r="BN4247" s="6"/>
      <c r="BO4247" s="6"/>
      <c r="BP4247" s="6"/>
      <c r="BQ4247" s="6"/>
      <c r="BR4247" s="6"/>
      <c r="BS4247" s="6"/>
      <c r="BT4247" s="6"/>
      <c r="BU4247" s="6"/>
      <c r="BV4247" s="6"/>
      <c r="BW4247" s="6"/>
      <c r="CJ4247" s="415"/>
      <c r="CK4247" s="415"/>
      <c r="CO4247" s="168"/>
    </row>
    <row r="4248" spans="32:93" s="162" customFormat="1" x14ac:dyDescent="0.25">
      <c r="AF4248" s="169"/>
      <c r="AG4248" s="169"/>
      <c r="AH4248" s="169"/>
      <c r="AI4248" s="169"/>
      <c r="AJ4248" s="169"/>
      <c r="AK4248" s="170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AZ4248" s="6"/>
      <c r="BA4248" s="6"/>
      <c r="BB4248" s="166"/>
      <c r="BC4248" s="166"/>
      <c r="BD4248" s="166"/>
      <c r="BE4248" s="6"/>
      <c r="BF4248" s="6"/>
      <c r="BG4248" s="6"/>
      <c r="BH4248" s="6"/>
      <c r="BI4248" s="6"/>
      <c r="BJ4248" s="166"/>
      <c r="BK4248" s="166"/>
      <c r="BL4248" s="166"/>
      <c r="BM4248" s="6"/>
      <c r="BN4248" s="6"/>
      <c r="BO4248" s="6"/>
      <c r="BP4248" s="6"/>
      <c r="BQ4248" s="6"/>
      <c r="BR4248" s="6"/>
      <c r="BS4248" s="6"/>
      <c r="BT4248" s="6"/>
      <c r="BU4248" s="6"/>
      <c r="BV4248" s="6"/>
      <c r="BW4248" s="6"/>
      <c r="CJ4248" s="415"/>
      <c r="CK4248" s="415"/>
      <c r="CO4248" s="168"/>
    </row>
    <row r="4249" spans="32:93" s="162" customFormat="1" x14ac:dyDescent="0.25">
      <c r="AF4249" s="169"/>
      <c r="AG4249" s="169"/>
      <c r="AH4249" s="169"/>
      <c r="AI4249" s="169"/>
      <c r="AJ4249" s="169"/>
      <c r="AK4249" s="170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AZ4249" s="6"/>
      <c r="BA4249" s="6"/>
      <c r="BB4249" s="166"/>
      <c r="BC4249" s="166"/>
      <c r="BD4249" s="166"/>
      <c r="BE4249" s="6"/>
      <c r="BF4249" s="6"/>
      <c r="BG4249" s="6"/>
      <c r="BH4249" s="6"/>
      <c r="BI4249" s="6"/>
      <c r="BJ4249" s="166"/>
      <c r="BK4249" s="166"/>
      <c r="BL4249" s="166"/>
      <c r="BM4249" s="6"/>
      <c r="BN4249" s="6"/>
      <c r="BO4249" s="6"/>
      <c r="BP4249" s="6"/>
      <c r="BQ4249" s="6"/>
      <c r="BR4249" s="6"/>
      <c r="BS4249" s="6"/>
      <c r="BT4249" s="6"/>
      <c r="BU4249" s="6"/>
      <c r="BV4249" s="6"/>
      <c r="BW4249" s="6"/>
      <c r="CJ4249" s="415"/>
      <c r="CK4249" s="415"/>
      <c r="CO4249" s="168"/>
    </row>
    <row r="4250" spans="32:93" s="162" customFormat="1" x14ac:dyDescent="0.25">
      <c r="AF4250" s="169"/>
      <c r="AG4250" s="169"/>
      <c r="AH4250" s="169"/>
      <c r="AI4250" s="169"/>
      <c r="AJ4250" s="169"/>
      <c r="AK4250" s="170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6"/>
      <c r="BA4250" s="6"/>
      <c r="BB4250" s="166"/>
      <c r="BC4250" s="166"/>
      <c r="BD4250" s="166"/>
      <c r="BE4250" s="6"/>
      <c r="BF4250" s="6"/>
      <c r="BG4250" s="6"/>
      <c r="BH4250" s="6"/>
      <c r="BI4250" s="6"/>
      <c r="BJ4250" s="166"/>
      <c r="BK4250" s="166"/>
      <c r="BL4250" s="166"/>
      <c r="BM4250" s="6"/>
      <c r="BN4250" s="6"/>
      <c r="BO4250" s="6"/>
      <c r="BP4250" s="6"/>
      <c r="BQ4250" s="6"/>
      <c r="BR4250" s="6"/>
      <c r="BS4250" s="6"/>
      <c r="BT4250" s="6"/>
      <c r="BU4250" s="6"/>
      <c r="BV4250" s="6"/>
      <c r="BW4250" s="6"/>
      <c r="CJ4250" s="415"/>
      <c r="CK4250" s="415"/>
      <c r="CO4250" s="168"/>
    </row>
    <row r="4251" spans="32:93" s="162" customFormat="1" x14ac:dyDescent="0.25">
      <c r="AF4251" s="169"/>
      <c r="AG4251" s="169"/>
      <c r="AH4251" s="169"/>
      <c r="AI4251" s="169"/>
      <c r="AJ4251" s="169"/>
      <c r="AK4251" s="170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166"/>
      <c r="BC4251" s="166"/>
      <c r="BD4251" s="166"/>
      <c r="BE4251" s="6"/>
      <c r="BF4251" s="6"/>
      <c r="BG4251" s="6"/>
      <c r="BH4251" s="6"/>
      <c r="BI4251" s="6"/>
      <c r="BJ4251" s="166"/>
      <c r="BK4251" s="166"/>
      <c r="BL4251" s="166"/>
      <c r="BM4251" s="6"/>
      <c r="BN4251" s="6"/>
      <c r="BO4251" s="6"/>
      <c r="BP4251" s="6"/>
      <c r="BQ4251" s="6"/>
      <c r="BR4251" s="6"/>
      <c r="BS4251" s="6"/>
      <c r="BT4251" s="6"/>
      <c r="BU4251" s="6"/>
      <c r="BV4251" s="6"/>
      <c r="BW4251" s="6"/>
      <c r="CJ4251" s="415"/>
      <c r="CK4251" s="415"/>
      <c r="CO4251" s="168"/>
    </row>
    <row r="4252" spans="32:93" s="162" customFormat="1" x14ac:dyDescent="0.25">
      <c r="AF4252" s="169"/>
      <c r="AG4252" s="169"/>
      <c r="AH4252" s="169"/>
      <c r="AI4252" s="169"/>
      <c r="AJ4252" s="169"/>
      <c r="AK4252" s="170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6"/>
      <c r="BA4252" s="6"/>
      <c r="BB4252" s="166"/>
      <c r="BC4252" s="166"/>
      <c r="BD4252" s="166"/>
      <c r="BE4252" s="6"/>
      <c r="BF4252" s="6"/>
      <c r="BG4252" s="6"/>
      <c r="BH4252" s="6"/>
      <c r="BI4252" s="6"/>
      <c r="BJ4252" s="166"/>
      <c r="BK4252" s="166"/>
      <c r="BL4252" s="166"/>
      <c r="BM4252" s="6"/>
      <c r="BN4252" s="6"/>
      <c r="BO4252" s="6"/>
      <c r="BP4252" s="6"/>
      <c r="BQ4252" s="6"/>
      <c r="BR4252" s="6"/>
      <c r="BS4252" s="6"/>
      <c r="BT4252" s="6"/>
      <c r="BU4252" s="6"/>
      <c r="BV4252" s="6"/>
      <c r="BW4252" s="6"/>
      <c r="CJ4252" s="415"/>
      <c r="CK4252" s="415"/>
      <c r="CO4252" s="168"/>
    </row>
    <row r="4253" spans="32:93" s="162" customFormat="1" x14ac:dyDescent="0.25">
      <c r="AF4253" s="169"/>
      <c r="AG4253" s="169"/>
      <c r="AH4253" s="169"/>
      <c r="AI4253" s="169"/>
      <c r="AJ4253" s="169"/>
      <c r="AK4253" s="170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6"/>
      <c r="BA4253" s="6"/>
      <c r="BB4253" s="166"/>
      <c r="BC4253" s="166"/>
      <c r="BD4253" s="166"/>
      <c r="BE4253" s="6"/>
      <c r="BF4253" s="6"/>
      <c r="BG4253" s="6"/>
      <c r="BH4253" s="6"/>
      <c r="BI4253" s="6"/>
      <c r="BJ4253" s="166"/>
      <c r="BK4253" s="166"/>
      <c r="BL4253" s="166"/>
      <c r="BM4253" s="6"/>
      <c r="BN4253" s="6"/>
      <c r="BO4253" s="6"/>
      <c r="BP4253" s="6"/>
      <c r="BQ4253" s="6"/>
      <c r="BR4253" s="6"/>
      <c r="BS4253" s="6"/>
      <c r="BT4253" s="6"/>
      <c r="BU4253" s="6"/>
      <c r="BV4253" s="6"/>
      <c r="BW4253" s="6"/>
      <c r="CJ4253" s="415"/>
      <c r="CK4253" s="415"/>
      <c r="CO4253" s="168"/>
    </row>
    <row r="4254" spans="32:93" s="162" customFormat="1" x14ac:dyDescent="0.25">
      <c r="AF4254" s="169"/>
      <c r="AG4254" s="169"/>
      <c r="AH4254" s="169"/>
      <c r="AI4254" s="169"/>
      <c r="AJ4254" s="169"/>
      <c r="AK4254" s="170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6"/>
      <c r="BA4254" s="6"/>
      <c r="BB4254" s="166"/>
      <c r="BC4254" s="166"/>
      <c r="BD4254" s="166"/>
      <c r="BE4254" s="6"/>
      <c r="BF4254" s="6"/>
      <c r="BG4254" s="6"/>
      <c r="BH4254" s="6"/>
      <c r="BI4254" s="6"/>
      <c r="BJ4254" s="166"/>
      <c r="BK4254" s="166"/>
      <c r="BL4254" s="166"/>
      <c r="BM4254" s="6"/>
      <c r="BN4254" s="6"/>
      <c r="BO4254" s="6"/>
      <c r="BP4254" s="6"/>
      <c r="BQ4254" s="6"/>
      <c r="BR4254" s="6"/>
      <c r="BS4254" s="6"/>
      <c r="BT4254" s="6"/>
      <c r="BU4254" s="6"/>
      <c r="BV4254" s="6"/>
      <c r="BW4254" s="6"/>
      <c r="CJ4254" s="415"/>
      <c r="CK4254" s="415"/>
      <c r="CO4254" s="168"/>
    </row>
    <row r="4255" spans="32:93" s="162" customFormat="1" x14ac:dyDescent="0.25">
      <c r="AF4255" s="169"/>
      <c r="AG4255" s="169"/>
      <c r="AH4255" s="169"/>
      <c r="AI4255" s="169"/>
      <c r="AJ4255" s="169"/>
      <c r="AK4255" s="170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6"/>
      <c r="BA4255" s="6"/>
      <c r="BB4255" s="166"/>
      <c r="BC4255" s="166"/>
      <c r="BD4255" s="166"/>
      <c r="BE4255" s="6"/>
      <c r="BF4255" s="6"/>
      <c r="BG4255" s="6"/>
      <c r="BH4255" s="6"/>
      <c r="BI4255" s="6"/>
      <c r="BJ4255" s="166"/>
      <c r="BK4255" s="166"/>
      <c r="BL4255" s="166"/>
      <c r="BM4255" s="6"/>
      <c r="BN4255" s="6"/>
      <c r="BO4255" s="6"/>
      <c r="BP4255" s="6"/>
      <c r="BQ4255" s="6"/>
      <c r="BR4255" s="6"/>
      <c r="BS4255" s="6"/>
      <c r="BT4255" s="6"/>
      <c r="BU4255" s="6"/>
      <c r="BV4255" s="6"/>
      <c r="BW4255" s="6"/>
      <c r="CJ4255" s="415"/>
      <c r="CK4255" s="415"/>
      <c r="CO4255" s="168"/>
    </row>
    <row r="4256" spans="32:93" s="162" customFormat="1" x14ac:dyDescent="0.25">
      <c r="AF4256" s="169"/>
      <c r="AG4256" s="169"/>
      <c r="AH4256" s="169"/>
      <c r="AI4256" s="169"/>
      <c r="AJ4256" s="169"/>
      <c r="AK4256" s="170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6"/>
      <c r="BA4256" s="6"/>
      <c r="BB4256" s="166"/>
      <c r="BC4256" s="166"/>
      <c r="BD4256" s="166"/>
      <c r="BE4256" s="6"/>
      <c r="BF4256" s="6"/>
      <c r="BG4256" s="6"/>
      <c r="BH4256" s="6"/>
      <c r="BI4256" s="6"/>
      <c r="BJ4256" s="166"/>
      <c r="BK4256" s="166"/>
      <c r="BL4256" s="166"/>
      <c r="BM4256" s="6"/>
      <c r="BN4256" s="6"/>
      <c r="BO4256" s="6"/>
      <c r="BP4256" s="6"/>
      <c r="BQ4256" s="6"/>
      <c r="BR4256" s="6"/>
      <c r="BS4256" s="6"/>
      <c r="BT4256" s="6"/>
      <c r="BU4256" s="6"/>
      <c r="BV4256" s="6"/>
      <c r="BW4256" s="6"/>
      <c r="CJ4256" s="415"/>
      <c r="CK4256" s="415"/>
      <c r="CO4256" s="168"/>
    </row>
    <row r="4257" spans="32:93" s="162" customFormat="1" x14ac:dyDescent="0.25">
      <c r="AF4257" s="169"/>
      <c r="AG4257" s="169"/>
      <c r="AH4257" s="169"/>
      <c r="AI4257" s="169"/>
      <c r="AJ4257" s="169"/>
      <c r="AK4257" s="170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AZ4257" s="6"/>
      <c r="BA4257" s="6"/>
      <c r="BB4257" s="166"/>
      <c r="BC4257" s="166"/>
      <c r="BD4257" s="166"/>
      <c r="BE4257" s="6"/>
      <c r="BF4257" s="6"/>
      <c r="BG4257" s="6"/>
      <c r="BH4257" s="6"/>
      <c r="BI4257" s="6"/>
      <c r="BJ4257" s="166"/>
      <c r="BK4257" s="166"/>
      <c r="BL4257" s="166"/>
      <c r="BM4257" s="6"/>
      <c r="BN4257" s="6"/>
      <c r="BO4257" s="6"/>
      <c r="BP4257" s="6"/>
      <c r="BQ4257" s="6"/>
      <c r="BR4257" s="6"/>
      <c r="BS4257" s="6"/>
      <c r="BT4257" s="6"/>
      <c r="BU4257" s="6"/>
      <c r="BV4257" s="6"/>
      <c r="BW4257" s="6"/>
      <c r="CJ4257" s="415"/>
      <c r="CK4257" s="415"/>
      <c r="CO4257" s="168"/>
    </row>
    <row r="4258" spans="32:93" s="162" customFormat="1" x14ac:dyDescent="0.25">
      <c r="AF4258" s="169"/>
      <c r="AG4258" s="169"/>
      <c r="AH4258" s="169"/>
      <c r="AI4258" s="169"/>
      <c r="AJ4258" s="169"/>
      <c r="AK4258" s="170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6"/>
      <c r="BA4258" s="6"/>
      <c r="BB4258" s="166"/>
      <c r="BC4258" s="166"/>
      <c r="BD4258" s="166"/>
      <c r="BE4258" s="6"/>
      <c r="BF4258" s="6"/>
      <c r="BG4258" s="6"/>
      <c r="BH4258" s="6"/>
      <c r="BI4258" s="6"/>
      <c r="BJ4258" s="166"/>
      <c r="BK4258" s="166"/>
      <c r="BL4258" s="166"/>
      <c r="BM4258" s="6"/>
      <c r="BN4258" s="6"/>
      <c r="BO4258" s="6"/>
      <c r="BP4258" s="6"/>
      <c r="BQ4258" s="6"/>
      <c r="BR4258" s="6"/>
      <c r="BS4258" s="6"/>
      <c r="BT4258" s="6"/>
      <c r="BU4258" s="6"/>
      <c r="BV4258" s="6"/>
      <c r="BW4258" s="6"/>
      <c r="CJ4258" s="415"/>
      <c r="CK4258" s="415"/>
      <c r="CO4258" s="168"/>
    </row>
    <row r="4259" spans="32:93" s="162" customFormat="1" x14ac:dyDescent="0.25">
      <c r="AF4259" s="169"/>
      <c r="AG4259" s="169"/>
      <c r="AH4259" s="169"/>
      <c r="AI4259" s="169"/>
      <c r="AJ4259" s="169"/>
      <c r="AK4259" s="170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6"/>
      <c r="BA4259" s="6"/>
      <c r="BB4259" s="166"/>
      <c r="BC4259" s="166"/>
      <c r="BD4259" s="166"/>
      <c r="BE4259" s="6"/>
      <c r="BF4259" s="6"/>
      <c r="BG4259" s="6"/>
      <c r="BH4259" s="6"/>
      <c r="BI4259" s="6"/>
      <c r="BJ4259" s="166"/>
      <c r="BK4259" s="166"/>
      <c r="BL4259" s="166"/>
      <c r="BM4259" s="6"/>
      <c r="BN4259" s="6"/>
      <c r="BO4259" s="6"/>
      <c r="BP4259" s="6"/>
      <c r="BQ4259" s="6"/>
      <c r="BR4259" s="6"/>
      <c r="BS4259" s="6"/>
      <c r="BT4259" s="6"/>
      <c r="BU4259" s="6"/>
      <c r="BV4259" s="6"/>
      <c r="BW4259" s="6"/>
      <c r="CJ4259" s="415"/>
      <c r="CK4259" s="415"/>
      <c r="CO4259" s="168"/>
    </row>
    <row r="4260" spans="32:93" s="162" customFormat="1" x14ac:dyDescent="0.25">
      <c r="AF4260" s="169"/>
      <c r="AG4260" s="169"/>
      <c r="AH4260" s="169"/>
      <c r="AI4260" s="169"/>
      <c r="AJ4260" s="169"/>
      <c r="AK4260" s="170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6"/>
      <c r="BA4260" s="6"/>
      <c r="BB4260" s="166"/>
      <c r="BC4260" s="166"/>
      <c r="BD4260" s="166"/>
      <c r="BE4260" s="6"/>
      <c r="BF4260" s="6"/>
      <c r="BG4260" s="6"/>
      <c r="BH4260" s="6"/>
      <c r="BI4260" s="6"/>
      <c r="BJ4260" s="166"/>
      <c r="BK4260" s="166"/>
      <c r="BL4260" s="166"/>
      <c r="BM4260" s="6"/>
      <c r="BN4260" s="6"/>
      <c r="BO4260" s="6"/>
      <c r="BP4260" s="6"/>
      <c r="BQ4260" s="6"/>
      <c r="BR4260" s="6"/>
      <c r="BS4260" s="6"/>
      <c r="BT4260" s="6"/>
      <c r="BU4260" s="6"/>
      <c r="BV4260" s="6"/>
      <c r="BW4260" s="6"/>
      <c r="CJ4260" s="415"/>
      <c r="CK4260" s="415"/>
      <c r="CO4260" s="168"/>
    </row>
    <row r="4261" spans="32:93" s="162" customFormat="1" x14ac:dyDescent="0.25">
      <c r="AF4261" s="169"/>
      <c r="AG4261" s="169"/>
      <c r="AH4261" s="169"/>
      <c r="AI4261" s="169"/>
      <c r="AJ4261" s="169"/>
      <c r="AK4261" s="170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6"/>
      <c r="BA4261" s="6"/>
      <c r="BB4261" s="166"/>
      <c r="BC4261" s="166"/>
      <c r="BD4261" s="166"/>
      <c r="BE4261" s="6"/>
      <c r="BF4261" s="6"/>
      <c r="BG4261" s="6"/>
      <c r="BH4261" s="6"/>
      <c r="BI4261" s="6"/>
      <c r="BJ4261" s="166"/>
      <c r="BK4261" s="166"/>
      <c r="BL4261" s="166"/>
      <c r="BM4261" s="6"/>
      <c r="BN4261" s="6"/>
      <c r="BO4261" s="6"/>
      <c r="BP4261" s="6"/>
      <c r="BQ4261" s="6"/>
      <c r="BR4261" s="6"/>
      <c r="BS4261" s="6"/>
      <c r="BT4261" s="6"/>
      <c r="BU4261" s="6"/>
      <c r="BV4261" s="6"/>
      <c r="BW4261" s="6"/>
      <c r="CJ4261" s="415"/>
      <c r="CK4261" s="415"/>
      <c r="CO4261" s="168"/>
    </row>
    <row r="4262" spans="32:93" s="162" customFormat="1" x14ac:dyDescent="0.25">
      <c r="AF4262" s="169"/>
      <c r="AG4262" s="169"/>
      <c r="AH4262" s="169"/>
      <c r="AI4262" s="169"/>
      <c r="AJ4262" s="169"/>
      <c r="AK4262" s="170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6"/>
      <c r="BA4262" s="6"/>
      <c r="BB4262" s="166"/>
      <c r="BC4262" s="166"/>
      <c r="BD4262" s="166"/>
      <c r="BE4262" s="6"/>
      <c r="BF4262" s="6"/>
      <c r="BG4262" s="6"/>
      <c r="BH4262" s="6"/>
      <c r="BI4262" s="6"/>
      <c r="BJ4262" s="166"/>
      <c r="BK4262" s="166"/>
      <c r="BL4262" s="166"/>
      <c r="BM4262" s="6"/>
      <c r="BN4262" s="6"/>
      <c r="BO4262" s="6"/>
      <c r="BP4262" s="6"/>
      <c r="BQ4262" s="6"/>
      <c r="BR4262" s="6"/>
      <c r="BS4262" s="6"/>
      <c r="BT4262" s="6"/>
      <c r="BU4262" s="6"/>
      <c r="BV4262" s="6"/>
      <c r="BW4262" s="6"/>
      <c r="CJ4262" s="415"/>
      <c r="CK4262" s="415"/>
      <c r="CO4262" s="168"/>
    </row>
    <row r="4263" spans="32:93" s="162" customFormat="1" x14ac:dyDescent="0.25">
      <c r="AF4263" s="169"/>
      <c r="AG4263" s="169"/>
      <c r="AH4263" s="169"/>
      <c r="AI4263" s="169"/>
      <c r="AJ4263" s="169"/>
      <c r="AK4263" s="170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6"/>
      <c r="BA4263" s="6"/>
      <c r="BB4263" s="166"/>
      <c r="BC4263" s="166"/>
      <c r="BD4263" s="166"/>
      <c r="BE4263" s="6"/>
      <c r="BF4263" s="6"/>
      <c r="BG4263" s="6"/>
      <c r="BH4263" s="6"/>
      <c r="BI4263" s="6"/>
      <c r="BJ4263" s="166"/>
      <c r="BK4263" s="166"/>
      <c r="BL4263" s="166"/>
      <c r="BM4263" s="6"/>
      <c r="BN4263" s="6"/>
      <c r="BO4263" s="6"/>
      <c r="BP4263" s="6"/>
      <c r="BQ4263" s="6"/>
      <c r="BR4263" s="6"/>
      <c r="BS4263" s="6"/>
      <c r="BT4263" s="6"/>
      <c r="BU4263" s="6"/>
      <c r="BV4263" s="6"/>
      <c r="BW4263" s="6"/>
      <c r="CJ4263" s="415"/>
      <c r="CK4263" s="415"/>
      <c r="CO4263" s="168"/>
    </row>
    <row r="4264" spans="32:93" s="162" customFormat="1" x14ac:dyDescent="0.25">
      <c r="AF4264" s="169"/>
      <c r="AG4264" s="169"/>
      <c r="AH4264" s="169"/>
      <c r="AI4264" s="169"/>
      <c r="AJ4264" s="169"/>
      <c r="AK4264" s="170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AZ4264" s="6"/>
      <c r="BA4264" s="6"/>
      <c r="BB4264" s="166"/>
      <c r="BC4264" s="166"/>
      <c r="BD4264" s="166"/>
      <c r="BE4264" s="6"/>
      <c r="BF4264" s="6"/>
      <c r="BG4264" s="6"/>
      <c r="BH4264" s="6"/>
      <c r="BI4264" s="6"/>
      <c r="BJ4264" s="166"/>
      <c r="BK4264" s="166"/>
      <c r="BL4264" s="166"/>
      <c r="BM4264" s="6"/>
      <c r="BN4264" s="6"/>
      <c r="BO4264" s="6"/>
      <c r="BP4264" s="6"/>
      <c r="BQ4264" s="6"/>
      <c r="BR4264" s="6"/>
      <c r="BS4264" s="6"/>
      <c r="BT4264" s="6"/>
      <c r="BU4264" s="6"/>
      <c r="BV4264" s="6"/>
      <c r="BW4264" s="6"/>
      <c r="CJ4264" s="415"/>
      <c r="CK4264" s="415"/>
      <c r="CO4264" s="168"/>
    </row>
    <row r="4265" spans="32:93" s="162" customFormat="1" x14ac:dyDescent="0.25">
      <c r="AF4265" s="169"/>
      <c r="AG4265" s="169"/>
      <c r="AH4265" s="169"/>
      <c r="AI4265" s="169"/>
      <c r="AJ4265" s="169"/>
      <c r="AK4265" s="170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AZ4265" s="6"/>
      <c r="BA4265" s="6"/>
      <c r="BB4265" s="166"/>
      <c r="BC4265" s="166"/>
      <c r="BD4265" s="166"/>
      <c r="BE4265" s="6"/>
      <c r="BF4265" s="6"/>
      <c r="BG4265" s="6"/>
      <c r="BH4265" s="6"/>
      <c r="BI4265" s="6"/>
      <c r="BJ4265" s="166"/>
      <c r="BK4265" s="166"/>
      <c r="BL4265" s="166"/>
      <c r="BM4265" s="6"/>
      <c r="BN4265" s="6"/>
      <c r="BO4265" s="6"/>
      <c r="BP4265" s="6"/>
      <c r="BQ4265" s="6"/>
      <c r="BR4265" s="6"/>
      <c r="BS4265" s="6"/>
      <c r="BT4265" s="6"/>
      <c r="BU4265" s="6"/>
      <c r="BV4265" s="6"/>
      <c r="BW4265" s="6"/>
      <c r="CJ4265" s="415"/>
      <c r="CK4265" s="415"/>
      <c r="CO4265" s="168"/>
    </row>
    <row r="4266" spans="32:93" s="162" customFormat="1" x14ac:dyDescent="0.25">
      <c r="AF4266" s="169"/>
      <c r="AG4266" s="169"/>
      <c r="AH4266" s="169"/>
      <c r="AI4266" s="169"/>
      <c r="AJ4266" s="169"/>
      <c r="AK4266" s="170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AZ4266" s="6"/>
      <c r="BA4266" s="6"/>
      <c r="BB4266" s="166"/>
      <c r="BC4266" s="166"/>
      <c r="BD4266" s="166"/>
      <c r="BE4266" s="6"/>
      <c r="BF4266" s="6"/>
      <c r="BG4266" s="6"/>
      <c r="BH4266" s="6"/>
      <c r="BI4266" s="6"/>
      <c r="BJ4266" s="166"/>
      <c r="BK4266" s="166"/>
      <c r="BL4266" s="166"/>
      <c r="BM4266" s="6"/>
      <c r="BN4266" s="6"/>
      <c r="BO4266" s="6"/>
      <c r="BP4266" s="6"/>
      <c r="BQ4266" s="6"/>
      <c r="BR4266" s="6"/>
      <c r="BS4266" s="6"/>
      <c r="BT4266" s="6"/>
      <c r="BU4266" s="6"/>
      <c r="BV4266" s="6"/>
      <c r="BW4266" s="6"/>
      <c r="CJ4266" s="415"/>
      <c r="CK4266" s="415"/>
      <c r="CO4266" s="168"/>
    </row>
    <row r="4267" spans="32:93" s="162" customFormat="1" x14ac:dyDescent="0.25">
      <c r="AF4267" s="169"/>
      <c r="AG4267" s="169"/>
      <c r="AH4267" s="169"/>
      <c r="AI4267" s="169"/>
      <c r="AJ4267" s="169"/>
      <c r="AK4267" s="170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AZ4267" s="6"/>
      <c r="BA4267" s="6"/>
      <c r="BB4267" s="166"/>
      <c r="BC4267" s="166"/>
      <c r="BD4267" s="166"/>
      <c r="BE4267" s="6"/>
      <c r="BF4267" s="6"/>
      <c r="BG4267" s="6"/>
      <c r="BH4267" s="6"/>
      <c r="BI4267" s="6"/>
      <c r="BJ4267" s="166"/>
      <c r="BK4267" s="166"/>
      <c r="BL4267" s="166"/>
      <c r="BM4267" s="6"/>
      <c r="BN4267" s="6"/>
      <c r="BO4267" s="6"/>
      <c r="BP4267" s="6"/>
      <c r="BQ4267" s="6"/>
      <c r="BR4267" s="6"/>
      <c r="BS4267" s="6"/>
      <c r="BT4267" s="6"/>
      <c r="BU4267" s="6"/>
      <c r="BV4267" s="6"/>
      <c r="BW4267" s="6"/>
      <c r="CJ4267" s="415"/>
      <c r="CK4267" s="415"/>
      <c r="CO4267" s="168"/>
    </row>
    <row r="4268" spans="32:93" s="162" customFormat="1" x14ac:dyDescent="0.25">
      <c r="AF4268" s="169"/>
      <c r="AG4268" s="169"/>
      <c r="AH4268" s="169"/>
      <c r="AI4268" s="169"/>
      <c r="AJ4268" s="169"/>
      <c r="AK4268" s="170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AZ4268" s="6"/>
      <c r="BA4268" s="6"/>
      <c r="BB4268" s="166"/>
      <c r="BC4268" s="166"/>
      <c r="BD4268" s="166"/>
      <c r="BE4268" s="6"/>
      <c r="BF4268" s="6"/>
      <c r="BG4268" s="6"/>
      <c r="BH4268" s="6"/>
      <c r="BI4268" s="6"/>
      <c r="BJ4268" s="166"/>
      <c r="BK4268" s="166"/>
      <c r="BL4268" s="166"/>
      <c r="BM4268" s="6"/>
      <c r="BN4268" s="6"/>
      <c r="BO4268" s="6"/>
      <c r="BP4268" s="6"/>
      <c r="BQ4268" s="6"/>
      <c r="BR4268" s="6"/>
      <c r="BS4268" s="6"/>
      <c r="BT4268" s="6"/>
      <c r="BU4268" s="6"/>
      <c r="BV4268" s="6"/>
      <c r="BW4268" s="6"/>
      <c r="CJ4268" s="415"/>
      <c r="CK4268" s="415"/>
      <c r="CO4268" s="168"/>
    </row>
    <row r="4269" spans="32:93" s="162" customFormat="1" x14ac:dyDescent="0.25">
      <c r="AF4269" s="169"/>
      <c r="AG4269" s="169"/>
      <c r="AH4269" s="169"/>
      <c r="AI4269" s="169"/>
      <c r="AJ4269" s="169"/>
      <c r="AK4269" s="170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6"/>
      <c r="BA4269" s="6"/>
      <c r="BB4269" s="166"/>
      <c r="BC4269" s="166"/>
      <c r="BD4269" s="166"/>
      <c r="BE4269" s="6"/>
      <c r="BF4269" s="6"/>
      <c r="BG4269" s="6"/>
      <c r="BH4269" s="6"/>
      <c r="BI4269" s="6"/>
      <c r="BJ4269" s="166"/>
      <c r="BK4269" s="166"/>
      <c r="BL4269" s="166"/>
      <c r="BM4269" s="6"/>
      <c r="BN4269" s="6"/>
      <c r="BO4269" s="6"/>
      <c r="BP4269" s="6"/>
      <c r="BQ4269" s="6"/>
      <c r="BR4269" s="6"/>
      <c r="BS4269" s="6"/>
      <c r="BT4269" s="6"/>
      <c r="BU4269" s="6"/>
      <c r="BV4269" s="6"/>
      <c r="BW4269" s="6"/>
      <c r="CJ4269" s="415"/>
      <c r="CK4269" s="415"/>
      <c r="CO4269" s="168"/>
    </row>
    <row r="4270" spans="32:93" s="162" customFormat="1" x14ac:dyDescent="0.25">
      <c r="AF4270" s="169"/>
      <c r="AG4270" s="169"/>
      <c r="AH4270" s="169"/>
      <c r="AI4270" s="169"/>
      <c r="AJ4270" s="169"/>
      <c r="AK4270" s="170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6"/>
      <c r="BA4270" s="6"/>
      <c r="BB4270" s="166"/>
      <c r="BC4270" s="166"/>
      <c r="BD4270" s="166"/>
      <c r="BE4270" s="6"/>
      <c r="BF4270" s="6"/>
      <c r="BG4270" s="6"/>
      <c r="BH4270" s="6"/>
      <c r="BI4270" s="6"/>
      <c r="BJ4270" s="166"/>
      <c r="BK4270" s="166"/>
      <c r="BL4270" s="166"/>
      <c r="BM4270" s="6"/>
      <c r="BN4270" s="6"/>
      <c r="BO4270" s="6"/>
      <c r="BP4270" s="6"/>
      <c r="BQ4270" s="6"/>
      <c r="BR4270" s="6"/>
      <c r="BS4270" s="6"/>
      <c r="BT4270" s="6"/>
      <c r="BU4270" s="6"/>
      <c r="BV4270" s="6"/>
      <c r="BW4270" s="6"/>
      <c r="CJ4270" s="415"/>
      <c r="CK4270" s="415"/>
      <c r="CO4270" s="168"/>
    </row>
    <row r="4271" spans="32:93" s="162" customFormat="1" x14ac:dyDescent="0.25">
      <c r="AF4271" s="169"/>
      <c r="AG4271" s="169"/>
      <c r="AH4271" s="169"/>
      <c r="AI4271" s="169"/>
      <c r="AJ4271" s="169"/>
      <c r="AK4271" s="170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6"/>
      <c r="BA4271" s="6"/>
      <c r="BB4271" s="166"/>
      <c r="BC4271" s="166"/>
      <c r="BD4271" s="166"/>
      <c r="BE4271" s="6"/>
      <c r="BF4271" s="6"/>
      <c r="BG4271" s="6"/>
      <c r="BH4271" s="6"/>
      <c r="BI4271" s="6"/>
      <c r="BJ4271" s="166"/>
      <c r="BK4271" s="166"/>
      <c r="BL4271" s="166"/>
      <c r="BM4271" s="6"/>
      <c r="BN4271" s="6"/>
      <c r="BO4271" s="6"/>
      <c r="BP4271" s="6"/>
      <c r="BQ4271" s="6"/>
      <c r="BR4271" s="6"/>
      <c r="BS4271" s="6"/>
      <c r="BT4271" s="6"/>
      <c r="BU4271" s="6"/>
      <c r="BV4271" s="6"/>
      <c r="BW4271" s="6"/>
      <c r="CJ4271" s="415"/>
      <c r="CK4271" s="415"/>
      <c r="CO4271" s="168"/>
    </row>
    <row r="4272" spans="32:93" s="162" customFormat="1" x14ac:dyDescent="0.25">
      <c r="AF4272" s="169"/>
      <c r="AG4272" s="169"/>
      <c r="AH4272" s="169"/>
      <c r="AI4272" s="169"/>
      <c r="AJ4272" s="169"/>
      <c r="AK4272" s="170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6"/>
      <c r="BA4272" s="6"/>
      <c r="BB4272" s="166"/>
      <c r="BC4272" s="166"/>
      <c r="BD4272" s="166"/>
      <c r="BE4272" s="6"/>
      <c r="BF4272" s="6"/>
      <c r="BG4272" s="6"/>
      <c r="BH4272" s="6"/>
      <c r="BI4272" s="6"/>
      <c r="BJ4272" s="166"/>
      <c r="BK4272" s="166"/>
      <c r="BL4272" s="166"/>
      <c r="BM4272" s="6"/>
      <c r="BN4272" s="6"/>
      <c r="BO4272" s="6"/>
      <c r="BP4272" s="6"/>
      <c r="BQ4272" s="6"/>
      <c r="BR4272" s="6"/>
      <c r="BS4272" s="6"/>
      <c r="BT4272" s="6"/>
      <c r="BU4272" s="6"/>
      <c r="BV4272" s="6"/>
      <c r="BW4272" s="6"/>
      <c r="CJ4272" s="415"/>
      <c r="CK4272" s="415"/>
      <c r="CO4272" s="168"/>
    </row>
    <row r="4273" spans="32:93" s="162" customFormat="1" x14ac:dyDescent="0.25">
      <c r="AF4273" s="169"/>
      <c r="AG4273" s="169"/>
      <c r="AH4273" s="169"/>
      <c r="AI4273" s="169"/>
      <c r="AJ4273" s="169"/>
      <c r="AK4273" s="170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6"/>
      <c r="BA4273" s="6"/>
      <c r="BB4273" s="166"/>
      <c r="BC4273" s="166"/>
      <c r="BD4273" s="166"/>
      <c r="BE4273" s="6"/>
      <c r="BF4273" s="6"/>
      <c r="BG4273" s="6"/>
      <c r="BH4273" s="6"/>
      <c r="BI4273" s="6"/>
      <c r="BJ4273" s="166"/>
      <c r="BK4273" s="166"/>
      <c r="BL4273" s="166"/>
      <c r="BM4273" s="6"/>
      <c r="BN4273" s="6"/>
      <c r="BO4273" s="6"/>
      <c r="BP4273" s="6"/>
      <c r="BQ4273" s="6"/>
      <c r="BR4273" s="6"/>
      <c r="BS4273" s="6"/>
      <c r="BT4273" s="6"/>
      <c r="BU4273" s="6"/>
      <c r="BV4273" s="6"/>
      <c r="BW4273" s="6"/>
      <c r="CJ4273" s="415"/>
      <c r="CK4273" s="415"/>
      <c r="CO4273" s="168"/>
    </row>
    <row r="4274" spans="32:93" s="162" customFormat="1" x14ac:dyDescent="0.25">
      <c r="AF4274" s="169"/>
      <c r="AG4274" s="169"/>
      <c r="AH4274" s="169"/>
      <c r="AI4274" s="169"/>
      <c r="AJ4274" s="169"/>
      <c r="AK4274" s="170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AZ4274" s="6"/>
      <c r="BA4274" s="6"/>
      <c r="BB4274" s="166"/>
      <c r="BC4274" s="166"/>
      <c r="BD4274" s="166"/>
      <c r="BE4274" s="6"/>
      <c r="BF4274" s="6"/>
      <c r="BG4274" s="6"/>
      <c r="BH4274" s="6"/>
      <c r="BI4274" s="6"/>
      <c r="BJ4274" s="166"/>
      <c r="BK4274" s="166"/>
      <c r="BL4274" s="166"/>
      <c r="BM4274" s="6"/>
      <c r="BN4274" s="6"/>
      <c r="BO4274" s="6"/>
      <c r="BP4274" s="6"/>
      <c r="BQ4274" s="6"/>
      <c r="BR4274" s="6"/>
      <c r="BS4274" s="6"/>
      <c r="BT4274" s="6"/>
      <c r="BU4274" s="6"/>
      <c r="BV4274" s="6"/>
      <c r="BW4274" s="6"/>
      <c r="CJ4274" s="415"/>
      <c r="CK4274" s="415"/>
      <c r="CO4274" s="168"/>
    </row>
    <row r="4275" spans="32:93" s="162" customFormat="1" x14ac:dyDescent="0.25">
      <c r="AF4275" s="169"/>
      <c r="AG4275" s="169"/>
      <c r="AH4275" s="169"/>
      <c r="AI4275" s="169"/>
      <c r="AJ4275" s="169"/>
      <c r="AK4275" s="170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AZ4275" s="6"/>
      <c r="BA4275" s="6"/>
      <c r="BB4275" s="166"/>
      <c r="BC4275" s="166"/>
      <c r="BD4275" s="166"/>
      <c r="BE4275" s="6"/>
      <c r="BF4275" s="6"/>
      <c r="BG4275" s="6"/>
      <c r="BH4275" s="6"/>
      <c r="BI4275" s="6"/>
      <c r="BJ4275" s="166"/>
      <c r="BK4275" s="166"/>
      <c r="BL4275" s="166"/>
      <c r="BM4275" s="6"/>
      <c r="BN4275" s="6"/>
      <c r="BO4275" s="6"/>
      <c r="BP4275" s="6"/>
      <c r="BQ4275" s="6"/>
      <c r="BR4275" s="6"/>
      <c r="BS4275" s="6"/>
      <c r="BT4275" s="6"/>
      <c r="BU4275" s="6"/>
      <c r="BV4275" s="6"/>
      <c r="BW4275" s="6"/>
      <c r="CJ4275" s="415"/>
      <c r="CK4275" s="415"/>
      <c r="CO4275" s="168"/>
    </row>
    <row r="4276" spans="32:93" s="162" customFormat="1" x14ac:dyDescent="0.25">
      <c r="AF4276" s="169"/>
      <c r="AG4276" s="169"/>
      <c r="AH4276" s="169"/>
      <c r="AI4276" s="169"/>
      <c r="AJ4276" s="169"/>
      <c r="AK4276" s="170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6"/>
      <c r="BA4276" s="6"/>
      <c r="BB4276" s="166"/>
      <c r="BC4276" s="166"/>
      <c r="BD4276" s="166"/>
      <c r="BE4276" s="6"/>
      <c r="BF4276" s="6"/>
      <c r="BG4276" s="6"/>
      <c r="BH4276" s="6"/>
      <c r="BI4276" s="6"/>
      <c r="BJ4276" s="166"/>
      <c r="BK4276" s="166"/>
      <c r="BL4276" s="166"/>
      <c r="BM4276" s="6"/>
      <c r="BN4276" s="6"/>
      <c r="BO4276" s="6"/>
      <c r="BP4276" s="6"/>
      <c r="BQ4276" s="6"/>
      <c r="BR4276" s="6"/>
      <c r="BS4276" s="6"/>
      <c r="BT4276" s="6"/>
      <c r="BU4276" s="6"/>
      <c r="BV4276" s="6"/>
      <c r="BW4276" s="6"/>
      <c r="CJ4276" s="415"/>
      <c r="CK4276" s="415"/>
      <c r="CO4276" s="168"/>
    </row>
    <row r="4277" spans="32:93" s="162" customFormat="1" x14ac:dyDescent="0.25">
      <c r="AF4277" s="169"/>
      <c r="AG4277" s="169"/>
      <c r="AH4277" s="169"/>
      <c r="AI4277" s="169"/>
      <c r="AJ4277" s="169"/>
      <c r="AK4277" s="170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6"/>
      <c r="BA4277" s="6"/>
      <c r="BB4277" s="166"/>
      <c r="BC4277" s="166"/>
      <c r="BD4277" s="166"/>
      <c r="BE4277" s="6"/>
      <c r="BF4277" s="6"/>
      <c r="BG4277" s="6"/>
      <c r="BH4277" s="6"/>
      <c r="BI4277" s="6"/>
      <c r="BJ4277" s="166"/>
      <c r="BK4277" s="166"/>
      <c r="BL4277" s="166"/>
      <c r="BM4277" s="6"/>
      <c r="BN4277" s="6"/>
      <c r="BO4277" s="6"/>
      <c r="BP4277" s="6"/>
      <c r="BQ4277" s="6"/>
      <c r="BR4277" s="6"/>
      <c r="BS4277" s="6"/>
      <c r="BT4277" s="6"/>
      <c r="BU4277" s="6"/>
      <c r="BV4277" s="6"/>
      <c r="BW4277" s="6"/>
      <c r="CJ4277" s="415"/>
      <c r="CK4277" s="415"/>
      <c r="CO4277" s="168"/>
    </row>
    <row r="4278" spans="32:93" s="162" customFormat="1" x14ac:dyDescent="0.25">
      <c r="AF4278" s="169"/>
      <c r="AG4278" s="169"/>
      <c r="AH4278" s="169"/>
      <c r="AI4278" s="169"/>
      <c r="AJ4278" s="169"/>
      <c r="AK4278" s="170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6"/>
      <c r="BA4278" s="6"/>
      <c r="BB4278" s="166"/>
      <c r="BC4278" s="166"/>
      <c r="BD4278" s="166"/>
      <c r="BE4278" s="6"/>
      <c r="BF4278" s="6"/>
      <c r="BG4278" s="6"/>
      <c r="BH4278" s="6"/>
      <c r="BI4278" s="6"/>
      <c r="BJ4278" s="166"/>
      <c r="BK4278" s="166"/>
      <c r="BL4278" s="166"/>
      <c r="BM4278" s="6"/>
      <c r="BN4278" s="6"/>
      <c r="BO4278" s="6"/>
      <c r="BP4278" s="6"/>
      <c r="BQ4278" s="6"/>
      <c r="BR4278" s="6"/>
      <c r="BS4278" s="6"/>
      <c r="BT4278" s="6"/>
      <c r="BU4278" s="6"/>
      <c r="BV4278" s="6"/>
      <c r="BW4278" s="6"/>
      <c r="CJ4278" s="415"/>
      <c r="CK4278" s="415"/>
      <c r="CO4278" s="168"/>
    </row>
    <row r="4279" spans="32:93" s="162" customFormat="1" x14ac:dyDescent="0.25">
      <c r="AF4279" s="169"/>
      <c r="AG4279" s="169"/>
      <c r="AH4279" s="169"/>
      <c r="AI4279" s="169"/>
      <c r="AJ4279" s="169"/>
      <c r="AK4279" s="170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AZ4279" s="6"/>
      <c r="BA4279" s="6"/>
      <c r="BB4279" s="166"/>
      <c r="BC4279" s="166"/>
      <c r="BD4279" s="166"/>
      <c r="BE4279" s="6"/>
      <c r="BF4279" s="6"/>
      <c r="BG4279" s="6"/>
      <c r="BH4279" s="6"/>
      <c r="BI4279" s="6"/>
      <c r="BJ4279" s="166"/>
      <c r="BK4279" s="166"/>
      <c r="BL4279" s="166"/>
      <c r="BM4279" s="6"/>
      <c r="BN4279" s="6"/>
      <c r="BO4279" s="6"/>
      <c r="BP4279" s="6"/>
      <c r="BQ4279" s="6"/>
      <c r="BR4279" s="6"/>
      <c r="BS4279" s="6"/>
      <c r="BT4279" s="6"/>
      <c r="BU4279" s="6"/>
      <c r="BV4279" s="6"/>
      <c r="BW4279" s="6"/>
      <c r="CJ4279" s="415"/>
      <c r="CK4279" s="415"/>
      <c r="CO4279" s="168"/>
    </row>
    <row r="4280" spans="32:93" s="162" customFormat="1" x14ac:dyDescent="0.25">
      <c r="AF4280" s="169"/>
      <c r="AG4280" s="169"/>
      <c r="AH4280" s="169"/>
      <c r="AI4280" s="169"/>
      <c r="AJ4280" s="169"/>
      <c r="AK4280" s="170"/>
      <c r="AP4280" s="6"/>
      <c r="AQ4280" s="6"/>
      <c r="AR4280" s="6"/>
      <c r="AS4280" s="6"/>
      <c r="AT4280" s="6"/>
      <c r="AU4280" s="6"/>
      <c r="AV4280" s="6"/>
      <c r="AW4280" s="6"/>
      <c r="AX4280" s="6"/>
      <c r="AY4280" s="6"/>
      <c r="AZ4280" s="6"/>
      <c r="BA4280" s="6"/>
      <c r="BB4280" s="166"/>
      <c r="BC4280" s="166"/>
      <c r="BD4280" s="166"/>
      <c r="BE4280" s="6"/>
      <c r="BF4280" s="6"/>
      <c r="BG4280" s="6"/>
      <c r="BH4280" s="6"/>
      <c r="BI4280" s="6"/>
      <c r="BJ4280" s="166"/>
      <c r="BK4280" s="166"/>
      <c r="BL4280" s="166"/>
      <c r="BM4280" s="6"/>
      <c r="BN4280" s="6"/>
      <c r="BO4280" s="6"/>
      <c r="BP4280" s="6"/>
      <c r="BQ4280" s="6"/>
      <c r="BR4280" s="6"/>
      <c r="BS4280" s="6"/>
      <c r="BT4280" s="6"/>
      <c r="BU4280" s="6"/>
      <c r="BV4280" s="6"/>
      <c r="BW4280" s="6"/>
      <c r="CJ4280" s="415"/>
      <c r="CK4280" s="415"/>
      <c r="CO4280" s="168"/>
    </row>
    <row r="4281" spans="32:93" s="162" customFormat="1" x14ac:dyDescent="0.25">
      <c r="AF4281" s="169"/>
      <c r="AG4281" s="169"/>
      <c r="AH4281" s="169"/>
      <c r="AI4281" s="169"/>
      <c r="AJ4281" s="169"/>
      <c r="AK4281" s="170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AZ4281" s="6"/>
      <c r="BA4281" s="6"/>
      <c r="BB4281" s="166"/>
      <c r="BC4281" s="166"/>
      <c r="BD4281" s="166"/>
      <c r="BE4281" s="6"/>
      <c r="BF4281" s="6"/>
      <c r="BG4281" s="6"/>
      <c r="BH4281" s="6"/>
      <c r="BI4281" s="6"/>
      <c r="BJ4281" s="166"/>
      <c r="BK4281" s="166"/>
      <c r="BL4281" s="166"/>
      <c r="BM4281" s="6"/>
      <c r="BN4281" s="6"/>
      <c r="BO4281" s="6"/>
      <c r="BP4281" s="6"/>
      <c r="BQ4281" s="6"/>
      <c r="BR4281" s="6"/>
      <c r="BS4281" s="6"/>
      <c r="BT4281" s="6"/>
      <c r="BU4281" s="6"/>
      <c r="BV4281" s="6"/>
      <c r="BW4281" s="6"/>
      <c r="CJ4281" s="415"/>
      <c r="CK4281" s="415"/>
      <c r="CO4281" s="168"/>
    </row>
    <row r="4282" spans="32:93" s="162" customFormat="1" x14ac:dyDescent="0.25">
      <c r="AF4282" s="169"/>
      <c r="AG4282" s="169"/>
      <c r="AH4282" s="169"/>
      <c r="AI4282" s="169"/>
      <c r="AJ4282" s="169"/>
      <c r="AK4282" s="170"/>
      <c r="AP4282" s="6"/>
      <c r="AQ4282" s="6"/>
      <c r="AR4282" s="6"/>
      <c r="AS4282" s="6"/>
      <c r="AT4282" s="6"/>
      <c r="AU4282" s="6"/>
      <c r="AV4282" s="6"/>
      <c r="AW4282" s="6"/>
      <c r="AX4282" s="6"/>
      <c r="AY4282" s="6"/>
      <c r="AZ4282" s="6"/>
      <c r="BA4282" s="6"/>
      <c r="BB4282" s="166"/>
      <c r="BC4282" s="166"/>
      <c r="BD4282" s="166"/>
      <c r="BE4282" s="6"/>
      <c r="BF4282" s="6"/>
      <c r="BG4282" s="6"/>
      <c r="BH4282" s="6"/>
      <c r="BI4282" s="6"/>
      <c r="BJ4282" s="166"/>
      <c r="BK4282" s="166"/>
      <c r="BL4282" s="166"/>
      <c r="BM4282" s="6"/>
      <c r="BN4282" s="6"/>
      <c r="BO4282" s="6"/>
      <c r="BP4282" s="6"/>
      <c r="BQ4282" s="6"/>
      <c r="BR4282" s="6"/>
      <c r="BS4282" s="6"/>
      <c r="BT4282" s="6"/>
      <c r="BU4282" s="6"/>
      <c r="BV4282" s="6"/>
      <c r="BW4282" s="6"/>
      <c r="CJ4282" s="415"/>
      <c r="CK4282" s="415"/>
      <c r="CO4282" s="168"/>
    </row>
    <row r="4283" spans="32:93" s="162" customFormat="1" x14ac:dyDescent="0.25">
      <c r="AF4283" s="169"/>
      <c r="AG4283" s="169"/>
      <c r="AH4283" s="169"/>
      <c r="AI4283" s="169"/>
      <c r="AJ4283" s="169"/>
      <c r="AK4283" s="170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AZ4283" s="6"/>
      <c r="BA4283" s="6"/>
      <c r="BB4283" s="166"/>
      <c r="BC4283" s="166"/>
      <c r="BD4283" s="166"/>
      <c r="BE4283" s="6"/>
      <c r="BF4283" s="6"/>
      <c r="BG4283" s="6"/>
      <c r="BH4283" s="6"/>
      <c r="BI4283" s="6"/>
      <c r="BJ4283" s="166"/>
      <c r="BK4283" s="166"/>
      <c r="BL4283" s="166"/>
      <c r="BM4283" s="6"/>
      <c r="BN4283" s="6"/>
      <c r="BO4283" s="6"/>
      <c r="BP4283" s="6"/>
      <c r="BQ4283" s="6"/>
      <c r="BR4283" s="6"/>
      <c r="BS4283" s="6"/>
      <c r="BT4283" s="6"/>
      <c r="BU4283" s="6"/>
      <c r="BV4283" s="6"/>
      <c r="BW4283" s="6"/>
      <c r="CJ4283" s="415"/>
      <c r="CK4283" s="415"/>
      <c r="CO4283" s="168"/>
    </row>
    <row r="4284" spans="32:93" s="162" customFormat="1" x14ac:dyDescent="0.25">
      <c r="AF4284" s="169"/>
      <c r="AG4284" s="169"/>
      <c r="AH4284" s="169"/>
      <c r="AI4284" s="169"/>
      <c r="AJ4284" s="169"/>
      <c r="AK4284" s="170"/>
      <c r="AP4284" s="6"/>
      <c r="AQ4284" s="6"/>
      <c r="AR4284" s="6"/>
      <c r="AS4284" s="6"/>
      <c r="AT4284" s="6"/>
      <c r="AU4284" s="6"/>
      <c r="AV4284" s="6"/>
      <c r="AW4284" s="6"/>
      <c r="AX4284" s="6"/>
      <c r="AY4284" s="6"/>
      <c r="AZ4284" s="6"/>
      <c r="BA4284" s="6"/>
      <c r="BB4284" s="166"/>
      <c r="BC4284" s="166"/>
      <c r="BD4284" s="166"/>
      <c r="BE4284" s="6"/>
      <c r="BF4284" s="6"/>
      <c r="BG4284" s="6"/>
      <c r="BH4284" s="6"/>
      <c r="BI4284" s="6"/>
      <c r="BJ4284" s="166"/>
      <c r="BK4284" s="166"/>
      <c r="BL4284" s="166"/>
      <c r="BM4284" s="6"/>
      <c r="BN4284" s="6"/>
      <c r="BO4284" s="6"/>
      <c r="BP4284" s="6"/>
      <c r="BQ4284" s="6"/>
      <c r="BR4284" s="6"/>
      <c r="BS4284" s="6"/>
      <c r="BT4284" s="6"/>
      <c r="BU4284" s="6"/>
      <c r="BV4284" s="6"/>
      <c r="BW4284" s="6"/>
      <c r="CJ4284" s="415"/>
      <c r="CK4284" s="415"/>
      <c r="CO4284" s="168"/>
    </row>
    <row r="4285" spans="32:93" s="162" customFormat="1" x14ac:dyDescent="0.25">
      <c r="AF4285" s="169"/>
      <c r="AG4285" s="169"/>
      <c r="AH4285" s="169"/>
      <c r="AI4285" s="169"/>
      <c r="AJ4285" s="169"/>
      <c r="AK4285" s="170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AZ4285" s="6"/>
      <c r="BA4285" s="6"/>
      <c r="BB4285" s="166"/>
      <c r="BC4285" s="166"/>
      <c r="BD4285" s="166"/>
      <c r="BE4285" s="6"/>
      <c r="BF4285" s="6"/>
      <c r="BG4285" s="6"/>
      <c r="BH4285" s="6"/>
      <c r="BI4285" s="6"/>
      <c r="BJ4285" s="166"/>
      <c r="BK4285" s="166"/>
      <c r="BL4285" s="166"/>
      <c r="BM4285" s="6"/>
      <c r="BN4285" s="6"/>
      <c r="BO4285" s="6"/>
      <c r="BP4285" s="6"/>
      <c r="BQ4285" s="6"/>
      <c r="BR4285" s="6"/>
      <c r="BS4285" s="6"/>
      <c r="BT4285" s="6"/>
      <c r="BU4285" s="6"/>
      <c r="BV4285" s="6"/>
      <c r="BW4285" s="6"/>
      <c r="CJ4285" s="415"/>
      <c r="CK4285" s="415"/>
      <c r="CO4285" s="168"/>
    </row>
    <row r="4286" spans="32:93" s="162" customFormat="1" x14ac:dyDescent="0.25">
      <c r="AF4286" s="169"/>
      <c r="AG4286" s="169"/>
      <c r="AH4286" s="169"/>
      <c r="AI4286" s="169"/>
      <c r="AJ4286" s="169"/>
      <c r="AK4286" s="170"/>
      <c r="AP4286" s="6"/>
      <c r="AQ4286" s="6"/>
      <c r="AR4286" s="6"/>
      <c r="AS4286" s="6"/>
      <c r="AT4286" s="6"/>
      <c r="AU4286" s="6"/>
      <c r="AV4286" s="6"/>
      <c r="AW4286" s="6"/>
      <c r="AX4286" s="6"/>
      <c r="AY4286" s="6"/>
      <c r="AZ4286" s="6"/>
      <c r="BA4286" s="6"/>
      <c r="BB4286" s="166"/>
      <c r="BC4286" s="166"/>
      <c r="BD4286" s="166"/>
      <c r="BE4286" s="6"/>
      <c r="BF4286" s="6"/>
      <c r="BG4286" s="6"/>
      <c r="BH4286" s="6"/>
      <c r="BI4286" s="6"/>
      <c r="BJ4286" s="166"/>
      <c r="BK4286" s="166"/>
      <c r="BL4286" s="166"/>
      <c r="BM4286" s="6"/>
      <c r="BN4286" s="6"/>
      <c r="BO4286" s="6"/>
      <c r="BP4286" s="6"/>
      <c r="BQ4286" s="6"/>
      <c r="BR4286" s="6"/>
      <c r="BS4286" s="6"/>
      <c r="BT4286" s="6"/>
      <c r="BU4286" s="6"/>
      <c r="BV4286" s="6"/>
      <c r="BW4286" s="6"/>
      <c r="CJ4286" s="415"/>
      <c r="CK4286" s="415"/>
      <c r="CO4286" s="168"/>
    </row>
    <row r="4287" spans="32:93" s="162" customFormat="1" x14ac:dyDescent="0.25">
      <c r="AF4287" s="169"/>
      <c r="AG4287" s="169"/>
      <c r="AH4287" s="169"/>
      <c r="AI4287" s="169"/>
      <c r="AJ4287" s="169"/>
      <c r="AK4287" s="170"/>
      <c r="AP4287" s="6"/>
      <c r="AQ4287" s="6"/>
      <c r="AR4287" s="6"/>
      <c r="AS4287" s="6"/>
      <c r="AT4287" s="6"/>
      <c r="AU4287" s="6"/>
      <c r="AV4287" s="6"/>
      <c r="AW4287" s="6"/>
      <c r="AX4287" s="6"/>
      <c r="AY4287" s="6"/>
      <c r="AZ4287" s="6"/>
      <c r="BA4287" s="6"/>
      <c r="BB4287" s="166"/>
      <c r="BC4287" s="166"/>
      <c r="BD4287" s="166"/>
      <c r="BE4287" s="6"/>
      <c r="BF4287" s="6"/>
      <c r="BG4287" s="6"/>
      <c r="BH4287" s="6"/>
      <c r="BI4287" s="6"/>
      <c r="BJ4287" s="166"/>
      <c r="BK4287" s="166"/>
      <c r="BL4287" s="166"/>
      <c r="BM4287" s="6"/>
      <c r="BN4287" s="6"/>
      <c r="BO4287" s="6"/>
      <c r="BP4287" s="6"/>
      <c r="BQ4287" s="6"/>
      <c r="BR4287" s="6"/>
      <c r="BS4287" s="6"/>
      <c r="BT4287" s="6"/>
      <c r="BU4287" s="6"/>
      <c r="BV4287" s="6"/>
      <c r="BW4287" s="6"/>
      <c r="CJ4287" s="415"/>
      <c r="CK4287" s="415"/>
      <c r="CO4287" s="168"/>
    </row>
    <row r="4288" spans="32:93" s="162" customFormat="1" x14ac:dyDescent="0.25">
      <c r="AF4288" s="169"/>
      <c r="AG4288" s="169"/>
      <c r="AH4288" s="169"/>
      <c r="AI4288" s="169"/>
      <c r="AJ4288" s="169"/>
      <c r="AK4288" s="170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AZ4288" s="6"/>
      <c r="BA4288" s="6"/>
      <c r="BB4288" s="166"/>
      <c r="BC4288" s="166"/>
      <c r="BD4288" s="166"/>
      <c r="BE4288" s="6"/>
      <c r="BF4288" s="6"/>
      <c r="BG4288" s="6"/>
      <c r="BH4288" s="6"/>
      <c r="BI4288" s="6"/>
      <c r="BJ4288" s="166"/>
      <c r="BK4288" s="166"/>
      <c r="BL4288" s="166"/>
      <c r="BM4288" s="6"/>
      <c r="BN4288" s="6"/>
      <c r="BO4288" s="6"/>
      <c r="BP4288" s="6"/>
      <c r="BQ4288" s="6"/>
      <c r="BR4288" s="6"/>
      <c r="BS4288" s="6"/>
      <c r="BT4288" s="6"/>
      <c r="BU4288" s="6"/>
      <c r="BV4288" s="6"/>
      <c r="BW4288" s="6"/>
      <c r="CJ4288" s="415"/>
      <c r="CK4288" s="415"/>
      <c r="CO4288" s="168"/>
    </row>
    <row r="4289" spans="32:93" s="162" customFormat="1" x14ac:dyDescent="0.25">
      <c r="AF4289" s="169"/>
      <c r="AG4289" s="169"/>
      <c r="AH4289" s="169"/>
      <c r="AI4289" s="169"/>
      <c r="AJ4289" s="169"/>
      <c r="AK4289" s="170"/>
      <c r="AP4289" s="6"/>
      <c r="AQ4289" s="6"/>
      <c r="AR4289" s="6"/>
      <c r="AS4289" s="6"/>
      <c r="AT4289" s="6"/>
      <c r="AU4289" s="6"/>
      <c r="AV4289" s="6"/>
      <c r="AW4289" s="6"/>
      <c r="AX4289" s="6"/>
      <c r="AY4289" s="6"/>
      <c r="AZ4289" s="6"/>
      <c r="BA4289" s="6"/>
      <c r="BB4289" s="166"/>
      <c r="BC4289" s="166"/>
      <c r="BD4289" s="166"/>
      <c r="BE4289" s="6"/>
      <c r="BF4289" s="6"/>
      <c r="BG4289" s="6"/>
      <c r="BH4289" s="6"/>
      <c r="BI4289" s="6"/>
      <c r="BJ4289" s="166"/>
      <c r="BK4289" s="166"/>
      <c r="BL4289" s="166"/>
      <c r="BM4289" s="6"/>
      <c r="BN4289" s="6"/>
      <c r="BO4289" s="6"/>
      <c r="BP4289" s="6"/>
      <c r="BQ4289" s="6"/>
      <c r="BR4289" s="6"/>
      <c r="BS4289" s="6"/>
      <c r="BT4289" s="6"/>
      <c r="BU4289" s="6"/>
      <c r="BV4289" s="6"/>
      <c r="BW4289" s="6"/>
      <c r="CJ4289" s="415"/>
      <c r="CK4289" s="415"/>
      <c r="CO4289" s="168"/>
    </row>
    <row r="4290" spans="32:93" s="162" customFormat="1" x14ac:dyDescent="0.25">
      <c r="AF4290" s="169"/>
      <c r="AG4290" s="169"/>
      <c r="AH4290" s="169"/>
      <c r="AI4290" s="169"/>
      <c r="AJ4290" s="169"/>
      <c r="AK4290" s="170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AZ4290" s="6"/>
      <c r="BA4290" s="6"/>
      <c r="BB4290" s="166"/>
      <c r="BC4290" s="166"/>
      <c r="BD4290" s="166"/>
      <c r="BE4290" s="6"/>
      <c r="BF4290" s="6"/>
      <c r="BG4290" s="6"/>
      <c r="BH4290" s="6"/>
      <c r="BI4290" s="6"/>
      <c r="BJ4290" s="166"/>
      <c r="BK4290" s="166"/>
      <c r="BL4290" s="166"/>
      <c r="BM4290" s="6"/>
      <c r="BN4290" s="6"/>
      <c r="BO4290" s="6"/>
      <c r="BP4290" s="6"/>
      <c r="BQ4290" s="6"/>
      <c r="BR4290" s="6"/>
      <c r="BS4290" s="6"/>
      <c r="BT4290" s="6"/>
      <c r="BU4290" s="6"/>
      <c r="BV4290" s="6"/>
      <c r="BW4290" s="6"/>
      <c r="CJ4290" s="415"/>
      <c r="CK4290" s="415"/>
      <c r="CO4290" s="168"/>
    </row>
    <row r="4291" spans="32:93" s="162" customFormat="1" x14ac:dyDescent="0.25">
      <c r="AF4291" s="169"/>
      <c r="AG4291" s="169"/>
      <c r="AH4291" s="169"/>
      <c r="AI4291" s="169"/>
      <c r="AJ4291" s="169"/>
      <c r="AK4291" s="170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AZ4291" s="6"/>
      <c r="BA4291" s="6"/>
      <c r="BB4291" s="166"/>
      <c r="BC4291" s="166"/>
      <c r="BD4291" s="166"/>
      <c r="BE4291" s="6"/>
      <c r="BF4291" s="6"/>
      <c r="BG4291" s="6"/>
      <c r="BH4291" s="6"/>
      <c r="BI4291" s="6"/>
      <c r="BJ4291" s="166"/>
      <c r="BK4291" s="166"/>
      <c r="BL4291" s="166"/>
      <c r="BM4291" s="6"/>
      <c r="BN4291" s="6"/>
      <c r="BO4291" s="6"/>
      <c r="BP4291" s="6"/>
      <c r="BQ4291" s="6"/>
      <c r="BR4291" s="6"/>
      <c r="BS4291" s="6"/>
      <c r="BT4291" s="6"/>
      <c r="BU4291" s="6"/>
      <c r="BV4291" s="6"/>
      <c r="BW4291" s="6"/>
      <c r="CJ4291" s="415"/>
      <c r="CK4291" s="415"/>
      <c r="CO4291" s="168"/>
    </row>
    <row r="4292" spans="32:93" s="162" customFormat="1" x14ac:dyDescent="0.25">
      <c r="AF4292" s="169"/>
      <c r="AG4292" s="169"/>
      <c r="AH4292" s="169"/>
      <c r="AI4292" s="169"/>
      <c r="AJ4292" s="169"/>
      <c r="AK4292" s="170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6"/>
      <c r="BA4292" s="6"/>
      <c r="BB4292" s="166"/>
      <c r="BC4292" s="166"/>
      <c r="BD4292" s="166"/>
      <c r="BE4292" s="6"/>
      <c r="BF4292" s="6"/>
      <c r="BG4292" s="6"/>
      <c r="BH4292" s="6"/>
      <c r="BI4292" s="6"/>
      <c r="BJ4292" s="166"/>
      <c r="BK4292" s="166"/>
      <c r="BL4292" s="166"/>
      <c r="BM4292" s="6"/>
      <c r="BN4292" s="6"/>
      <c r="BO4292" s="6"/>
      <c r="BP4292" s="6"/>
      <c r="BQ4292" s="6"/>
      <c r="BR4292" s="6"/>
      <c r="BS4292" s="6"/>
      <c r="BT4292" s="6"/>
      <c r="BU4292" s="6"/>
      <c r="BV4292" s="6"/>
      <c r="BW4292" s="6"/>
      <c r="CJ4292" s="415"/>
      <c r="CK4292" s="415"/>
      <c r="CO4292" s="168"/>
    </row>
    <row r="4293" spans="32:93" s="162" customFormat="1" x14ac:dyDescent="0.25">
      <c r="AF4293" s="169"/>
      <c r="AG4293" s="169"/>
      <c r="AH4293" s="169"/>
      <c r="AI4293" s="169"/>
      <c r="AJ4293" s="169"/>
      <c r="AK4293" s="170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6"/>
      <c r="BA4293" s="6"/>
      <c r="BB4293" s="166"/>
      <c r="BC4293" s="166"/>
      <c r="BD4293" s="166"/>
      <c r="BE4293" s="6"/>
      <c r="BF4293" s="6"/>
      <c r="BG4293" s="6"/>
      <c r="BH4293" s="6"/>
      <c r="BI4293" s="6"/>
      <c r="BJ4293" s="166"/>
      <c r="BK4293" s="166"/>
      <c r="BL4293" s="166"/>
      <c r="BM4293" s="6"/>
      <c r="BN4293" s="6"/>
      <c r="BO4293" s="6"/>
      <c r="BP4293" s="6"/>
      <c r="BQ4293" s="6"/>
      <c r="BR4293" s="6"/>
      <c r="BS4293" s="6"/>
      <c r="BT4293" s="6"/>
      <c r="BU4293" s="6"/>
      <c r="BV4293" s="6"/>
      <c r="BW4293" s="6"/>
      <c r="CJ4293" s="415"/>
      <c r="CK4293" s="415"/>
      <c r="CO4293" s="168"/>
    </row>
    <row r="4294" spans="32:93" s="162" customFormat="1" x14ac:dyDescent="0.25">
      <c r="AF4294" s="169"/>
      <c r="AG4294" s="169"/>
      <c r="AH4294" s="169"/>
      <c r="AI4294" s="169"/>
      <c r="AJ4294" s="169"/>
      <c r="AK4294" s="170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AZ4294" s="6"/>
      <c r="BA4294" s="6"/>
      <c r="BB4294" s="166"/>
      <c r="BC4294" s="166"/>
      <c r="BD4294" s="166"/>
      <c r="BE4294" s="6"/>
      <c r="BF4294" s="6"/>
      <c r="BG4294" s="6"/>
      <c r="BH4294" s="6"/>
      <c r="BI4294" s="6"/>
      <c r="BJ4294" s="166"/>
      <c r="BK4294" s="166"/>
      <c r="BL4294" s="166"/>
      <c r="BM4294" s="6"/>
      <c r="BN4294" s="6"/>
      <c r="BO4294" s="6"/>
      <c r="BP4294" s="6"/>
      <c r="BQ4294" s="6"/>
      <c r="BR4294" s="6"/>
      <c r="BS4294" s="6"/>
      <c r="BT4294" s="6"/>
      <c r="BU4294" s="6"/>
      <c r="BV4294" s="6"/>
      <c r="BW4294" s="6"/>
      <c r="CJ4294" s="415"/>
      <c r="CK4294" s="415"/>
      <c r="CO4294" s="168"/>
    </row>
    <row r="4295" spans="32:93" s="162" customFormat="1" x14ac:dyDescent="0.25">
      <c r="AF4295" s="169"/>
      <c r="AG4295" s="169"/>
      <c r="AH4295" s="169"/>
      <c r="AI4295" s="169"/>
      <c r="AJ4295" s="169"/>
      <c r="AK4295" s="170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AZ4295" s="6"/>
      <c r="BA4295" s="6"/>
      <c r="BB4295" s="166"/>
      <c r="BC4295" s="166"/>
      <c r="BD4295" s="166"/>
      <c r="BE4295" s="6"/>
      <c r="BF4295" s="6"/>
      <c r="BG4295" s="6"/>
      <c r="BH4295" s="6"/>
      <c r="BI4295" s="6"/>
      <c r="BJ4295" s="166"/>
      <c r="BK4295" s="166"/>
      <c r="BL4295" s="166"/>
      <c r="BM4295" s="6"/>
      <c r="BN4295" s="6"/>
      <c r="BO4295" s="6"/>
      <c r="BP4295" s="6"/>
      <c r="BQ4295" s="6"/>
      <c r="BR4295" s="6"/>
      <c r="BS4295" s="6"/>
      <c r="BT4295" s="6"/>
      <c r="BU4295" s="6"/>
      <c r="BV4295" s="6"/>
      <c r="BW4295" s="6"/>
      <c r="CJ4295" s="415"/>
      <c r="CK4295" s="415"/>
      <c r="CO4295" s="168"/>
    </row>
    <row r="4296" spans="32:93" s="162" customFormat="1" x14ac:dyDescent="0.25">
      <c r="AF4296" s="169"/>
      <c r="AG4296" s="169"/>
      <c r="AH4296" s="169"/>
      <c r="AI4296" s="169"/>
      <c r="AJ4296" s="169"/>
      <c r="AK4296" s="170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AZ4296" s="6"/>
      <c r="BA4296" s="6"/>
      <c r="BB4296" s="166"/>
      <c r="BC4296" s="166"/>
      <c r="BD4296" s="166"/>
      <c r="BE4296" s="6"/>
      <c r="BF4296" s="6"/>
      <c r="BG4296" s="6"/>
      <c r="BH4296" s="6"/>
      <c r="BI4296" s="6"/>
      <c r="BJ4296" s="166"/>
      <c r="BK4296" s="166"/>
      <c r="BL4296" s="166"/>
      <c r="BM4296" s="6"/>
      <c r="BN4296" s="6"/>
      <c r="BO4296" s="6"/>
      <c r="BP4296" s="6"/>
      <c r="BQ4296" s="6"/>
      <c r="BR4296" s="6"/>
      <c r="BS4296" s="6"/>
      <c r="BT4296" s="6"/>
      <c r="BU4296" s="6"/>
      <c r="BV4296" s="6"/>
      <c r="BW4296" s="6"/>
      <c r="CJ4296" s="415"/>
      <c r="CK4296" s="415"/>
      <c r="CO4296" s="168"/>
    </row>
    <row r="4297" spans="32:93" s="162" customFormat="1" x14ac:dyDescent="0.25">
      <c r="AF4297" s="169"/>
      <c r="AG4297" s="169"/>
      <c r="AH4297" s="169"/>
      <c r="AI4297" s="169"/>
      <c r="AJ4297" s="169"/>
      <c r="AK4297" s="170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AZ4297" s="6"/>
      <c r="BA4297" s="6"/>
      <c r="BB4297" s="166"/>
      <c r="BC4297" s="166"/>
      <c r="BD4297" s="166"/>
      <c r="BE4297" s="6"/>
      <c r="BF4297" s="6"/>
      <c r="BG4297" s="6"/>
      <c r="BH4297" s="6"/>
      <c r="BI4297" s="6"/>
      <c r="BJ4297" s="166"/>
      <c r="BK4297" s="166"/>
      <c r="BL4297" s="166"/>
      <c r="BM4297" s="6"/>
      <c r="BN4297" s="6"/>
      <c r="BO4297" s="6"/>
      <c r="BP4297" s="6"/>
      <c r="BQ4297" s="6"/>
      <c r="BR4297" s="6"/>
      <c r="BS4297" s="6"/>
      <c r="BT4297" s="6"/>
      <c r="BU4297" s="6"/>
      <c r="BV4297" s="6"/>
      <c r="BW4297" s="6"/>
      <c r="CJ4297" s="415"/>
      <c r="CK4297" s="415"/>
      <c r="CO4297" s="168"/>
    </row>
    <row r="4298" spans="32:93" s="162" customFormat="1" x14ac:dyDescent="0.25">
      <c r="AF4298" s="169"/>
      <c r="AG4298" s="169"/>
      <c r="AH4298" s="169"/>
      <c r="AI4298" s="169"/>
      <c r="AJ4298" s="169"/>
      <c r="AK4298" s="170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AZ4298" s="6"/>
      <c r="BA4298" s="6"/>
      <c r="BB4298" s="166"/>
      <c r="BC4298" s="166"/>
      <c r="BD4298" s="166"/>
      <c r="BE4298" s="6"/>
      <c r="BF4298" s="6"/>
      <c r="BG4298" s="6"/>
      <c r="BH4298" s="6"/>
      <c r="BI4298" s="6"/>
      <c r="BJ4298" s="166"/>
      <c r="BK4298" s="166"/>
      <c r="BL4298" s="166"/>
      <c r="BM4298" s="6"/>
      <c r="BN4298" s="6"/>
      <c r="BO4298" s="6"/>
      <c r="BP4298" s="6"/>
      <c r="BQ4298" s="6"/>
      <c r="BR4298" s="6"/>
      <c r="BS4298" s="6"/>
      <c r="BT4298" s="6"/>
      <c r="BU4298" s="6"/>
      <c r="BV4298" s="6"/>
      <c r="BW4298" s="6"/>
      <c r="CJ4298" s="415"/>
      <c r="CK4298" s="415"/>
      <c r="CO4298" s="168"/>
    </row>
    <row r="4299" spans="32:93" s="162" customFormat="1" x14ac:dyDescent="0.25">
      <c r="AF4299" s="169"/>
      <c r="AG4299" s="169"/>
      <c r="AH4299" s="169"/>
      <c r="AI4299" s="169"/>
      <c r="AJ4299" s="169"/>
      <c r="AK4299" s="170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AZ4299" s="6"/>
      <c r="BA4299" s="6"/>
      <c r="BB4299" s="166"/>
      <c r="BC4299" s="166"/>
      <c r="BD4299" s="166"/>
      <c r="BE4299" s="6"/>
      <c r="BF4299" s="6"/>
      <c r="BG4299" s="6"/>
      <c r="BH4299" s="6"/>
      <c r="BI4299" s="6"/>
      <c r="BJ4299" s="166"/>
      <c r="BK4299" s="166"/>
      <c r="BL4299" s="166"/>
      <c r="BM4299" s="6"/>
      <c r="BN4299" s="6"/>
      <c r="BO4299" s="6"/>
      <c r="BP4299" s="6"/>
      <c r="BQ4299" s="6"/>
      <c r="BR4299" s="6"/>
      <c r="BS4299" s="6"/>
      <c r="BT4299" s="6"/>
      <c r="BU4299" s="6"/>
      <c r="BV4299" s="6"/>
      <c r="BW4299" s="6"/>
      <c r="CJ4299" s="415"/>
      <c r="CK4299" s="415"/>
      <c r="CO4299" s="168"/>
    </row>
    <row r="4300" spans="32:93" s="162" customFormat="1" x14ac:dyDescent="0.25">
      <c r="AF4300" s="169"/>
      <c r="AG4300" s="169"/>
      <c r="AH4300" s="169"/>
      <c r="AI4300" s="169"/>
      <c r="AJ4300" s="169"/>
      <c r="AK4300" s="170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AZ4300" s="6"/>
      <c r="BA4300" s="6"/>
      <c r="BB4300" s="166"/>
      <c r="BC4300" s="166"/>
      <c r="BD4300" s="166"/>
      <c r="BE4300" s="6"/>
      <c r="BF4300" s="6"/>
      <c r="BG4300" s="6"/>
      <c r="BH4300" s="6"/>
      <c r="BI4300" s="6"/>
      <c r="BJ4300" s="166"/>
      <c r="BK4300" s="166"/>
      <c r="BL4300" s="166"/>
      <c r="BM4300" s="6"/>
      <c r="BN4300" s="6"/>
      <c r="BO4300" s="6"/>
      <c r="BP4300" s="6"/>
      <c r="BQ4300" s="6"/>
      <c r="BR4300" s="6"/>
      <c r="BS4300" s="6"/>
      <c r="BT4300" s="6"/>
      <c r="BU4300" s="6"/>
      <c r="BV4300" s="6"/>
      <c r="BW4300" s="6"/>
      <c r="CJ4300" s="415"/>
      <c r="CK4300" s="415"/>
      <c r="CO4300" s="168"/>
    </row>
    <row r="4301" spans="32:93" s="162" customFormat="1" x14ac:dyDescent="0.25">
      <c r="AF4301" s="169"/>
      <c r="AG4301" s="169"/>
      <c r="AH4301" s="169"/>
      <c r="AI4301" s="169"/>
      <c r="AJ4301" s="169"/>
      <c r="AK4301" s="170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AZ4301" s="6"/>
      <c r="BA4301" s="6"/>
      <c r="BB4301" s="166"/>
      <c r="BC4301" s="166"/>
      <c r="BD4301" s="166"/>
      <c r="BE4301" s="6"/>
      <c r="BF4301" s="6"/>
      <c r="BG4301" s="6"/>
      <c r="BH4301" s="6"/>
      <c r="BI4301" s="6"/>
      <c r="BJ4301" s="166"/>
      <c r="BK4301" s="166"/>
      <c r="BL4301" s="166"/>
      <c r="BM4301" s="6"/>
      <c r="BN4301" s="6"/>
      <c r="BO4301" s="6"/>
      <c r="BP4301" s="6"/>
      <c r="BQ4301" s="6"/>
      <c r="BR4301" s="6"/>
      <c r="BS4301" s="6"/>
      <c r="BT4301" s="6"/>
      <c r="BU4301" s="6"/>
      <c r="BV4301" s="6"/>
      <c r="BW4301" s="6"/>
      <c r="CJ4301" s="415"/>
      <c r="CK4301" s="415"/>
      <c r="CO4301" s="168"/>
    </row>
    <row r="4302" spans="32:93" s="162" customFormat="1" x14ac:dyDescent="0.25">
      <c r="AF4302" s="169"/>
      <c r="AG4302" s="169"/>
      <c r="AH4302" s="169"/>
      <c r="AI4302" s="169"/>
      <c r="AJ4302" s="169"/>
      <c r="AK4302" s="170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AZ4302" s="6"/>
      <c r="BA4302" s="6"/>
      <c r="BB4302" s="166"/>
      <c r="BC4302" s="166"/>
      <c r="BD4302" s="166"/>
      <c r="BE4302" s="6"/>
      <c r="BF4302" s="6"/>
      <c r="BG4302" s="6"/>
      <c r="BH4302" s="6"/>
      <c r="BI4302" s="6"/>
      <c r="BJ4302" s="166"/>
      <c r="BK4302" s="166"/>
      <c r="BL4302" s="166"/>
      <c r="BM4302" s="6"/>
      <c r="BN4302" s="6"/>
      <c r="BO4302" s="6"/>
      <c r="BP4302" s="6"/>
      <c r="BQ4302" s="6"/>
      <c r="BR4302" s="6"/>
      <c r="BS4302" s="6"/>
      <c r="BT4302" s="6"/>
      <c r="BU4302" s="6"/>
      <c r="BV4302" s="6"/>
      <c r="BW4302" s="6"/>
      <c r="CJ4302" s="415"/>
      <c r="CK4302" s="415"/>
      <c r="CO4302" s="168"/>
    </row>
    <row r="4303" spans="32:93" s="162" customFormat="1" x14ac:dyDescent="0.25">
      <c r="AF4303" s="169"/>
      <c r="AG4303" s="169"/>
      <c r="AH4303" s="169"/>
      <c r="AI4303" s="169"/>
      <c r="AJ4303" s="169"/>
      <c r="AK4303" s="170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AZ4303" s="6"/>
      <c r="BA4303" s="6"/>
      <c r="BB4303" s="166"/>
      <c r="BC4303" s="166"/>
      <c r="BD4303" s="166"/>
      <c r="BE4303" s="6"/>
      <c r="BF4303" s="6"/>
      <c r="BG4303" s="6"/>
      <c r="BH4303" s="6"/>
      <c r="BI4303" s="6"/>
      <c r="BJ4303" s="166"/>
      <c r="BK4303" s="166"/>
      <c r="BL4303" s="166"/>
      <c r="BM4303" s="6"/>
      <c r="BN4303" s="6"/>
      <c r="BO4303" s="6"/>
      <c r="BP4303" s="6"/>
      <c r="BQ4303" s="6"/>
      <c r="BR4303" s="6"/>
      <c r="BS4303" s="6"/>
      <c r="BT4303" s="6"/>
      <c r="BU4303" s="6"/>
      <c r="BV4303" s="6"/>
      <c r="BW4303" s="6"/>
      <c r="CJ4303" s="415"/>
      <c r="CK4303" s="415"/>
      <c r="CO4303" s="168"/>
    </row>
    <row r="4304" spans="32:93" s="162" customFormat="1" x14ac:dyDescent="0.25">
      <c r="AF4304" s="169"/>
      <c r="AG4304" s="169"/>
      <c r="AH4304" s="169"/>
      <c r="AI4304" s="169"/>
      <c r="AJ4304" s="169"/>
      <c r="AK4304" s="170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AZ4304" s="6"/>
      <c r="BA4304" s="6"/>
      <c r="BB4304" s="166"/>
      <c r="BC4304" s="166"/>
      <c r="BD4304" s="166"/>
      <c r="BE4304" s="6"/>
      <c r="BF4304" s="6"/>
      <c r="BG4304" s="6"/>
      <c r="BH4304" s="6"/>
      <c r="BI4304" s="6"/>
      <c r="BJ4304" s="166"/>
      <c r="BK4304" s="166"/>
      <c r="BL4304" s="166"/>
      <c r="BM4304" s="6"/>
      <c r="BN4304" s="6"/>
      <c r="BO4304" s="6"/>
      <c r="BP4304" s="6"/>
      <c r="BQ4304" s="6"/>
      <c r="BR4304" s="6"/>
      <c r="BS4304" s="6"/>
      <c r="BT4304" s="6"/>
      <c r="BU4304" s="6"/>
      <c r="BV4304" s="6"/>
      <c r="BW4304" s="6"/>
      <c r="CJ4304" s="415"/>
      <c r="CK4304" s="415"/>
      <c r="CO4304" s="168"/>
    </row>
    <row r="4305" spans="32:93" s="162" customFormat="1" x14ac:dyDescent="0.25">
      <c r="AF4305" s="169"/>
      <c r="AG4305" s="169"/>
      <c r="AH4305" s="169"/>
      <c r="AI4305" s="169"/>
      <c r="AJ4305" s="169"/>
      <c r="AK4305" s="170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AZ4305" s="6"/>
      <c r="BA4305" s="6"/>
      <c r="BB4305" s="166"/>
      <c r="BC4305" s="166"/>
      <c r="BD4305" s="166"/>
      <c r="BE4305" s="6"/>
      <c r="BF4305" s="6"/>
      <c r="BG4305" s="6"/>
      <c r="BH4305" s="6"/>
      <c r="BI4305" s="6"/>
      <c r="BJ4305" s="166"/>
      <c r="BK4305" s="166"/>
      <c r="BL4305" s="166"/>
      <c r="BM4305" s="6"/>
      <c r="BN4305" s="6"/>
      <c r="BO4305" s="6"/>
      <c r="BP4305" s="6"/>
      <c r="BQ4305" s="6"/>
      <c r="BR4305" s="6"/>
      <c r="BS4305" s="6"/>
      <c r="BT4305" s="6"/>
      <c r="BU4305" s="6"/>
      <c r="BV4305" s="6"/>
      <c r="BW4305" s="6"/>
      <c r="CJ4305" s="415"/>
      <c r="CK4305" s="415"/>
      <c r="CO4305" s="168"/>
    </row>
    <row r="4306" spans="32:93" s="162" customFormat="1" x14ac:dyDescent="0.25">
      <c r="AF4306" s="169"/>
      <c r="AG4306" s="169"/>
      <c r="AH4306" s="169"/>
      <c r="AI4306" s="169"/>
      <c r="AJ4306" s="169"/>
      <c r="AK4306" s="170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6"/>
      <c r="BA4306" s="6"/>
      <c r="BB4306" s="166"/>
      <c r="BC4306" s="166"/>
      <c r="BD4306" s="166"/>
      <c r="BE4306" s="6"/>
      <c r="BF4306" s="6"/>
      <c r="BG4306" s="6"/>
      <c r="BH4306" s="6"/>
      <c r="BI4306" s="6"/>
      <c r="BJ4306" s="166"/>
      <c r="BK4306" s="166"/>
      <c r="BL4306" s="166"/>
      <c r="BM4306" s="6"/>
      <c r="BN4306" s="6"/>
      <c r="BO4306" s="6"/>
      <c r="BP4306" s="6"/>
      <c r="BQ4306" s="6"/>
      <c r="BR4306" s="6"/>
      <c r="BS4306" s="6"/>
      <c r="BT4306" s="6"/>
      <c r="BU4306" s="6"/>
      <c r="BV4306" s="6"/>
      <c r="BW4306" s="6"/>
      <c r="CJ4306" s="415"/>
      <c r="CK4306" s="415"/>
      <c r="CO4306" s="168"/>
    </row>
    <row r="4307" spans="32:93" s="162" customFormat="1" x14ac:dyDescent="0.25">
      <c r="AF4307" s="169"/>
      <c r="AG4307" s="169"/>
      <c r="AH4307" s="169"/>
      <c r="AI4307" s="169"/>
      <c r="AJ4307" s="169"/>
      <c r="AK4307" s="170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AZ4307" s="6"/>
      <c r="BA4307" s="6"/>
      <c r="BB4307" s="166"/>
      <c r="BC4307" s="166"/>
      <c r="BD4307" s="166"/>
      <c r="BE4307" s="6"/>
      <c r="BF4307" s="6"/>
      <c r="BG4307" s="6"/>
      <c r="BH4307" s="6"/>
      <c r="BI4307" s="6"/>
      <c r="BJ4307" s="166"/>
      <c r="BK4307" s="166"/>
      <c r="BL4307" s="166"/>
      <c r="BM4307" s="6"/>
      <c r="BN4307" s="6"/>
      <c r="BO4307" s="6"/>
      <c r="BP4307" s="6"/>
      <c r="BQ4307" s="6"/>
      <c r="BR4307" s="6"/>
      <c r="BS4307" s="6"/>
      <c r="BT4307" s="6"/>
      <c r="BU4307" s="6"/>
      <c r="BV4307" s="6"/>
      <c r="BW4307" s="6"/>
      <c r="CJ4307" s="415"/>
      <c r="CK4307" s="415"/>
      <c r="CO4307" s="168"/>
    </row>
    <row r="4308" spans="32:93" s="162" customFormat="1" x14ac:dyDescent="0.25">
      <c r="AF4308" s="169"/>
      <c r="AG4308" s="169"/>
      <c r="AH4308" s="169"/>
      <c r="AI4308" s="169"/>
      <c r="AJ4308" s="169"/>
      <c r="AK4308" s="170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6"/>
      <c r="BA4308" s="6"/>
      <c r="BB4308" s="166"/>
      <c r="BC4308" s="166"/>
      <c r="BD4308" s="166"/>
      <c r="BE4308" s="6"/>
      <c r="BF4308" s="6"/>
      <c r="BG4308" s="6"/>
      <c r="BH4308" s="6"/>
      <c r="BI4308" s="6"/>
      <c r="BJ4308" s="166"/>
      <c r="BK4308" s="166"/>
      <c r="BL4308" s="166"/>
      <c r="BM4308" s="6"/>
      <c r="BN4308" s="6"/>
      <c r="BO4308" s="6"/>
      <c r="BP4308" s="6"/>
      <c r="BQ4308" s="6"/>
      <c r="BR4308" s="6"/>
      <c r="BS4308" s="6"/>
      <c r="BT4308" s="6"/>
      <c r="BU4308" s="6"/>
      <c r="BV4308" s="6"/>
      <c r="BW4308" s="6"/>
      <c r="CJ4308" s="415"/>
      <c r="CK4308" s="415"/>
      <c r="CO4308" s="168"/>
    </row>
    <row r="4309" spans="32:93" s="162" customFormat="1" x14ac:dyDescent="0.25">
      <c r="AF4309" s="169"/>
      <c r="AG4309" s="169"/>
      <c r="AH4309" s="169"/>
      <c r="AI4309" s="169"/>
      <c r="AJ4309" s="169"/>
      <c r="AK4309" s="170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6"/>
      <c r="BA4309" s="6"/>
      <c r="BB4309" s="166"/>
      <c r="BC4309" s="166"/>
      <c r="BD4309" s="166"/>
      <c r="BE4309" s="6"/>
      <c r="BF4309" s="6"/>
      <c r="BG4309" s="6"/>
      <c r="BH4309" s="6"/>
      <c r="BI4309" s="6"/>
      <c r="BJ4309" s="166"/>
      <c r="BK4309" s="166"/>
      <c r="BL4309" s="166"/>
      <c r="BM4309" s="6"/>
      <c r="BN4309" s="6"/>
      <c r="BO4309" s="6"/>
      <c r="BP4309" s="6"/>
      <c r="BQ4309" s="6"/>
      <c r="BR4309" s="6"/>
      <c r="BS4309" s="6"/>
      <c r="BT4309" s="6"/>
      <c r="BU4309" s="6"/>
      <c r="BV4309" s="6"/>
      <c r="BW4309" s="6"/>
      <c r="CJ4309" s="415"/>
      <c r="CK4309" s="415"/>
      <c r="CO4309" s="168"/>
    </row>
    <row r="4310" spans="32:93" s="162" customFormat="1" x14ac:dyDescent="0.25">
      <c r="AF4310" s="169"/>
      <c r="AG4310" s="169"/>
      <c r="AH4310" s="169"/>
      <c r="AI4310" s="169"/>
      <c r="AJ4310" s="169"/>
      <c r="AK4310" s="170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AZ4310" s="6"/>
      <c r="BA4310" s="6"/>
      <c r="BB4310" s="166"/>
      <c r="BC4310" s="166"/>
      <c r="BD4310" s="166"/>
      <c r="BE4310" s="6"/>
      <c r="BF4310" s="6"/>
      <c r="BG4310" s="6"/>
      <c r="BH4310" s="6"/>
      <c r="BI4310" s="6"/>
      <c r="BJ4310" s="166"/>
      <c r="BK4310" s="166"/>
      <c r="BL4310" s="166"/>
      <c r="BM4310" s="6"/>
      <c r="BN4310" s="6"/>
      <c r="BO4310" s="6"/>
      <c r="BP4310" s="6"/>
      <c r="BQ4310" s="6"/>
      <c r="BR4310" s="6"/>
      <c r="BS4310" s="6"/>
      <c r="BT4310" s="6"/>
      <c r="BU4310" s="6"/>
      <c r="BV4310" s="6"/>
      <c r="BW4310" s="6"/>
      <c r="CJ4310" s="415"/>
      <c r="CK4310" s="415"/>
      <c r="CO4310" s="168"/>
    </row>
    <row r="4311" spans="32:93" s="162" customFormat="1" x14ac:dyDescent="0.25">
      <c r="AF4311" s="169"/>
      <c r="AG4311" s="169"/>
      <c r="AH4311" s="169"/>
      <c r="AI4311" s="169"/>
      <c r="AJ4311" s="169"/>
      <c r="AK4311" s="170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AZ4311" s="6"/>
      <c r="BA4311" s="6"/>
      <c r="BB4311" s="166"/>
      <c r="BC4311" s="166"/>
      <c r="BD4311" s="166"/>
      <c r="BE4311" s="6"/>
      <c r="BF4311" s="6"/>
      <c r="BG4311" s="6"/>
      <c r="BH4311" s="6"/>
      <c r="BI4311" s="6"/>
      <c r="BJ4311" s="166"/>
      <c r="BK4311" s="166"/>
      <c r="BL4311" s="166"/>
      <c r="BM4311" s="6"/>
      <c r="BN4311" s="6"/>
      <c r="BO4311" s="6"/>
      <c r="BP4311" s="6"/>
      <c r="BQ4311" s="6"/>
      <c r="BR4311" s="6"/>
      <c r="BS4311" s="6"/>
      <c r="BT4311" s="6"/>
      <c r="BU4311" s="6"/>
      <c r="BV4311" s="6"/>
      <c r="BW4311" s="6"/>
      <c r="CJ4311" s="415"/>
      <c r="CK4311" s="415"/>
      <c r="CO4311" s="168"/>
    </row>
    <row r="4312" spans="32:93" s="162" customFormat="1" x14ac:dyDescent="0.25">
      <c r="AF4312" s="169"/>
      <c r="AG4312" s="169"/>
      <c r="AH4312" s="169"/>
      <c r="AI4312" s="169"/>
      <c r="AJ4312" s="169"/>
      <c r="AK4312" s="170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AZ4312" s="6"/>
      <c r="BA4312" s="6"/>
      <c r="BB4312" s="166"/>
      <c r="BC4312" s="166"/>
      <c r="BD4312" s="166"/>
      <c r="BE4312" s="6"/>
      <c r="BF4312" s="6"/>
      <c r="BG4312" s="6"/>
      <c r="BH4312" s="6"/>
      <c r="BI4312" s="6"/>
      <c r="BJ4312" s="166"/>
      <c r="BK4312" s="166"/>
      <c r="BL4312" s="166"/>
      <c r="BM4312" s="6"/>
      <c r="BN4312" s="6"/>
      <c r="BO4312" s="6"/>
      <c r="BP4312" s="6"/>
      <c r="BQ4312" s="6"/>
      <c r="BR4312" s="6"/>
      <c r="BS4312" s="6"/>
      <c r="BT4312" s="6"/>
      <c r="BU4312" s="6"/>
      <c r="BV4312" s="6"/>
      <c r="BW4312" s="6"/>
      <c r="CJ4312" s="415"/>
      <c r="CK4312" s="415"/>
      <c r="CO4312" s="168"/>
    </row>
    <row r="4313" spans="32:93" s="162" customFormat="1" x14ac:dyDescent="0.25">
      <c r="AF4313" s="169"/>
      <c r="AG4313" s="169"/>
      <c r="AH4313" s="169"/>
      <c r="AI4313" s="169"/>
      <c r="AJ4313" s="169"/>
      <c r="AK4313" s="170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6"/>
      <c r="BA4313" s="6"/>
      <c r="BB4313" s="166"/>
      <c r="BC4313" s="166"/>
      <c r="BD4313" s="166"/>
      <c r="BE4313" s="6"/>
      <c r="BF4313" s="6"/>
      <c r="BG4313" s="6"/>
      <c r="BH4313" s="6"/>
      <c r="BI4313" s="6"/>
      <c r="BJ4313" s="166"/>
      <c r="BK4313" s="166"/>
      <c r="BL4313" s="166"/>
      <c r="BM4313" s="6"/>
      <c r="BN4313" s="6"/>
      <c r="BO4313" s="6"/>
      <c r="BP4313" s="6"/>
      <c r="BQ4313" s="6"/>
      <c r="BR4313" s="6"/>
      <c r="BS4313" s="6"/>
      <c r="BT4313" s="6"/>
      <c r="BU4313" s="6"/>
      <c r="BV4313" s="6"/>
      <c r="BW4313" s="6"/>
      <c r="CJ4313" s="415"/>
      <c r="CK4313" s="415"/>
      <c r="CO4313" s="168"/>
    </row>
    <row r="4314" spans="32:93" s="162" customFormat="1" x14ac:dyDescent="0.25">
      <c r="AF4314" s="169"/>
      <c r="AG4314" s="169"/>
      <c r="AH4314" s="169"/>
      <c r="AI4314" s="169"/>
      <c r="AJ4314" s="169"/>
      <c r="AK4314" s="170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6"/>
      <c r="BA4314" s="6"/>
      <c r="BB4314" s="166"/>
      <c r="BC4314" s="166"/>
      <c r="BD4314" s="166"/>
      <c r="BE4314" s="6"/>
      <c r="BF4314" s="6"/>
      <c r="BG4314" s="6"/>
      <c r="BH4314" s="6"/>
      <c r="BI4314" s="6"/>
      <c r="BJ4314" s="166"/>
      <c r="BK4314" s="166"/>
      <c r="BL4314" s="166"/>
      <c r="BM4314" s="6"/>
      <c r="BN4314" s="6"/>
      <c r="BO4314" s="6"/>
      <c r="BP4314" s="6"/>
      <c r="BQ4314" s="6"/>
      <c r="BR4314" s="6"/>
      <c r="BS4314" s="6"/>
      <c r="BT4314" s="6"/>
      <c r="BU4314" s="6"/>
      <c r="BV4314" s="6"/>
      <c r="BW4314" s="6"/>
      <c r="CJ4314" s="415"/>
      <c r="CK4314" s="415"/>
      <c r="CO4314" s="168"/>
    </row>
    <row r="4315" spans="32:93" s="162" customFormat="1" x14ac:dyDescent="0.25">
      <c r="AF4315" s="169"/>
      <c r="AG4315" s="169"/>
      <c r="AH4315" s="169"/>
      <c r="AI4315" s="169"/>
      <c r="AJ4315" s="169"/>
      <c r="AK4315" s="170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6"/>
      <c r="BA4315" s="6"/>
      <c r="BB4315" s="166"/>
      <c r="BC4315" s="166"/>
      <c r="BD4315" s="166"/>
      <c r="BE4315" s="6"/>
      <c r="BF4315" s="6"/>
      <c r="BG4315" s="6"/>
      <c r="BH4315" s="6"/>
      <c r="BI4315" s="6"/>
      <c r="BJ4315" s="166"/>
      <c r="BK4315" s="166"/>
      <c r="BL4315" s="166"/>
      <c r="BM4315" s="6"/>
      <c r="BN4315" s="6"/>
      <c r="BO4315" s="6"/>
      <c r="BP4315" s="6"/>
      <c r="BQ4315" s="6"/>
      <c r="BR4315" s="6"/>
      <c r="BS4315" s="6"/>
      <c r="BT4315" s="6"/>
      <c r="BU4315" s="6"/>
      <c r="BV4315" s="6"/>
      <c r="BW4315" s="6"/>
      <c r="CJ4315" s="415"/>
      <c r="CK4315" s="415"/>
      <c r="CO4315" s="168"/>
    </row>
    <row r="4316" spans="32:93" s="162" customFormat="1" x14ac:dyDescent="0.25">
      <c r="AF4316" s="169"/>
      <c r="AG4316" s="169"/>
      <c r="AH4316" s="169"/>
      <c r="AI4316" s="169"/>
      <c r="AJ4316" s="169"/>
      <c r="AK4316" s="170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6"/>
      <c r="BA4316" s="6"/>
      <c r="BB4316" s="166"/>
      <c r="BC4316" s="166"/>
      <c r="BD4316" s="166"/>
      <c r="BE4316" s="6"/>
      <c r="BF4316" s="6"/>
      <c r="BG4316" s="6"/>
      <c r="BH4316" s="6"/>
      <c r="BI4316" s="6"/>
      <c r="BJ4316" s="166"/>
      <c r="BK4316" s="166"/>
      <c r="BL4316" s="166"/>
      <c r="BM4316" s="6"/>
      <c r="BN4316" s="6"/>
      <c r="BO4316" s="6"/>
      <c r="BP4316" s="6"/>
      <c r="BQ4316" s="6"/>
      <c r="BR4316" s="6"/>
      <c r="BS4316" s="6"/>
      <c r="BT4316" s="6"/>
      <c r="BU4316" s="6"/>
      <c r="BV4316" s="6"/>
      <c r="BW4316" s="6"/>
      <c r="CJ4316" s="415"/>
      <c r="CK4316" s="415"/>
      <c r="CO4316" s="168"/>
    </row>
    <row r="4317" spans="32:93" s="162" customFormat="1" x14ac:dyDescent="0.25">
      <c r="AF4317" s="169"/>
      <c r="AG4317" s="169"/>
      <c r="AH4317" s="169"/>
      <c r="AI4317" s="169"/>
      <c r="AJ4317" s="169"/>
      <c r="AK4317" s="170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6"/>
      <c r="BA4317" s="6"/>
      <c r="BB4317" s="166"/>
      <c r="BC4317" s="166"/>
      <c r="BD4317" s="166"/>
      <c r="BE4317" s="6"/>
      <c r="BF4317" s="6"/>
      <c r="BG4317" s="6"/>
      <c r="BH4317" s="6"/>
      <c r="BI4317" s="6"/>
      <c r="BJ4317" s="166"/>
      <c r="BK4317" s="166"/>
      <c r="BL4317" s="166"/>
      <c r="BM4317" s="6"/>
      <c r="BN4317" s="6"/>
      <c r="BO4317" s="6"/>
      <c r="BP4317" s="6"/>
      <c r="BQ4317" s="6"/>
      <c r="BR4317" s="6"/>
      <c r="BS4317" s="6"/>
      <c r="BT4317" s="6"/>
      <c r="BU4317" s="6"/>
      <c r="BV4317" s="6"/>
      <c r="BW4317" s="6"/>
      <c r="CJ4317" s="415"/>
      <c r="CK4317" s="415"/>
      <c r="CO4317" s="168"/>
    </row>
    <row r="4318" spans="32:93" s="162" customFormat="1" x14ac:dyDescent="0.25">
      <c r="AF4318" s="169"/>
      <c r="AG4318" s="169"/>
      <c r="AH4318" s="169"/>
      <c r="AI4318" s="169"/>
      <c r="AJ4318" s="169"/>
      <c r="AK4318" s="170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6"/>
      <c r="BA4318" s="6"/>
      <c r="BB4318" s="166"/>
      <c r="BC4318" s="166"/>
      <c r="BD4318" s="166"/>
      <c r="BE4318" s="6"/>
      <c r="BF4318" s="6"/>
      <c r="BG4318" s="6"/>
      <c r="BH4318" s="6"/>
      <c r="BI4318" s="6"/>
      <c r="BJ4318" s="166"/>
      <c r="BK4318" s="166"/>
      <c r="BL4318" s="166"/>
      <c r="BM4318" s="6"/>
      <c r="BN4318" s="6"/>
      <c r="BO4318" s="6"/>
      <c r="BP4318" s="6"/>
      <c r="BQ4318" s="6"/>
      <c r="BR4318" s="6"/>
      <c r="BS4318" s="6"/>
      <c r="BT4318" s="6"/>
      <c r="BU4318" s="6"/>
      <c r="BV4318" s="6"/>
      <c r="BW4318" s="6"/>
      <c r="CJ4318" s="415"/>
      <c r="CK4318" s="415"/>
      <c r="CO4318" s="168"/>
    </row>
    <row r="4319" spans="32:93" s="162" customFormat="1" x14ac:dyDescent="0.25">
      <c r="AF4319" s="169"/>
      <c r="AG4319" s="169"/>
      <c r="AH4319" s="169"/>
      <c r="AI4319" s="169"/>
      <c r="AJ4319" s="169"/>
      <c r="AK4319" s="170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6"/>
      <c r="BA4319" s="6"/>
      <c r="BB4319" s="166"/>
      <c r="BC4319" s="166"/>
      <c r="BD4319" s="166"/>
      <c r="BE4319" s="6"/>
      <c r="BF4319" s="6"/>
      <c r="BG4319" s="6"/>
      <c r="BH4319" s="6"/>
      <c r="BI4319" s="6"/>
      <c r="BJ4319" s="166"/>
      <c r="BK4319" s="166"/>
      <c r="BL4319" s="166"/>
      <c r="BM4319" s="6"/>
      <c r="BN4319" s="6"/>
      <c r="BO4319" s="6"/>
      <c r="BP4319" s="6"/>
      <c r="BQ4319" s="6"/>
      <c r="BR4319" s="6"/>
      <c r="BS4319" s="6"/>
      <c r="BT4319" s="6"/>
      <c r="BU4319" s="6"/>
      <c r="BV4319" s="6"/>
      <c r="BW4319" s="6"/>
      <c r="CJ4319" s="415"/>
      <c r="CK4319" s="415"/>
      <c r="CO4319" s="168"/>
    </row>
    <row r="4320" spans="32:93" s="162" customFormat="1" x14ac:dyDescent="0.25">
      <c r="AF4320" s="169"/>
      <c r="AG4320" s="169"/>
      <c r="AH4320" s="169"/>
      <c r="AI4320" s="169"/>
      <c r="AJ4320" s="169"/>
      <c r="AK4320" s="170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6"/>
      <c r="BA4320" s="6"/>
      <c r="BB4320" s="166"/>
      <c r="BC4320" s="166"/>
      <c r="BD4320" s="166"/>
      <c r="BE4320" s="6"/>
      <c r="BF4320" s="6"/>
      <c r="BG4320" s="6"/>
      <c r="BH4320" s="6"/>
      <c r="BI4320" s="6"/>
      <c r="BJ4320" s="166"/>
      <c r="BK4320" s="166"/>
      <c r="BL4320" s="166"/>
      <c r="BM4320" s="6"/>
      <c r="BN4320" s="6"/>
      <c r="BO4320" s="6"/>
      <c r="BP4320" s="6"/>
      <c r="BQ4320" s="6"/>
      <c r="BR4320" s="6"/>
      <c r="BS4320" s="6"/>
      <c r="BT4320" s="6"/>
      <c r="BU4320" s="6"/>
      <c r="BV4320" s="6"/>
      <c r="BW4320" s="6"/>
      <c r="CJ4320" s="415"/>
      <c r="CK4320" s="415"/>
      <c r="CO4320" s="168"/>
    </row>
    <row r="4321" spans="32:93" s="162" customFormat="1" x14ac:dyDescent="0.25">
      <c r="AF4321" s="169"/>
      <c r="AG4321" s="169"/>
      <c r="AH4321" s="169"/>
      <c r="AI4321" s="169"/>
      <c r="AJ4321" s="169"/>
      <c r="AK4321" s="170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6"/>
      <c r="BA4321" s="6"/>
      <c r="BB4321" s="166"/>
      <c r="BC4321" s="166"/>
      <c r="BD4321" s="166"/>
      <c r="BE4321" s="6"/>
      <c r="BF4321" s="6"/>
      <c r="BG4321" s="6"/>
      <c r="BH4321" s="6"/>
      <c r="BI4321" s="6"/>
      <c r="BJ4321" s="166"/>
      <c r="BK4321" s="166"/>
      <c r="BL4321" s="166"/>
      <c r="BM4321" s="6"/>
      <c r="BN4321" s="6"/>
      <c r="BO4321" s="6"/>
      <c r="BP4321" s="6"/>
      <c r="BQ4321" s="6"/>
      <c r="BR4321" s="6"/>
      <c r="BS4321" s="6"/>
      <c r="BT4321" s="6"/>
      <c r="BU4321" s="6"/>
      <c r="BV4321" s="6"/>
      <c r="BW4321" s="6"/>
      <c r="CJ4321" s="415"/>
      <c r="CK4321" s="415"/>
      <c r="CO4321" s="168"/>
    </row>
    <row r="4322" spans="32:93" s="162" customFormat="1" x14ac:dyDescent="0.25">
      <c r="AF4322" s="169"/>
      <c r="AG4322" s="169"/>
      <c r="AH4322" s="169"/>
      <c r="AI4322" s="169"/>
      <c r="AJ4322" s="169"/>
      <c r="AK4322" s="170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6"/>
      <c r="BA4322" s="6"/>
      <c r="BB4322" s="166"/>
      <c r="BC4322" s="166"/>
      <c r="BD4322" s="166"/>
      <c r="BE4322" s="6"/>
      <c r="BF4322" s="6"/>
      <c r="BG4322" s="6"/>
      <c r="BH4322" s="6"/>
      <c r="BI4322" s="6"/>
      <c r="BJ4322" s="166"/>
      <c r="BK4322" s="166"/>
      <c r="BL4322" s="166"/>
      <c r="BM4322" s="6"/>
      <c r="BN4322" s="6"/>
      <c r="BO4322" s="6"/>
      <c r="BP4322" s="6"/>
      <c r="BQ4322" s="6"/>
      <c r="BR4322" s="6"/>
      <c r="BS4322" s="6"/>
      <c r="BT4322" s="6"/>
      <c r="BU4322" s="6"/>
      <c r="BV4322" s="6"/>
      <c r="BW4322" s="6"/>
      <c r="CJ4322" s="415"/>
      <c r="CK4322" s="415"/>
      <c r="CO4322" s="168"/>
    </row>
    <row r="4323" spans="32:93" s="162" customFormat="1" x14ac:dyDescent="0.25">
      <c r="AF4323" s="169"/>
      <c r="AG4323" s="169"/>
      <c r="AH4323" s="169"/>
      <c r="AI4323" s="169"/>
      <c r="AJ4323" s="169"/>
      <c r="AK4323" s="170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6"/>
      <c r="BA4323" s="6"/>
      <c r="BB4323" s="166"/>
      <c r="BC4323" s="166"/>
      <c r="BD4323" s="166"/>
      <c r="BE4323" s="6"/>
      <c r="BF4323" s="6"/>
      <c r="BG4323" s="6"/>
      <c r="BH4323" s="6"/>
      <c r="BI4323" s="6"/>
      <c r="BJ4323" s="166"/>
      <c r="BK4323" s="166"/>
      <c r="BL4323" s="166"/>
      <c r="BM4323" s="6"/>
      <c r="BN4323" s="6"/>
      <c r="BO4323" s="6"/>
      <c r="BP4323" s="6"/>
      <c r="BQ4323" s="6"/>
      <c r="BR4323" s="6"/>
      <c r="BS4323" s="6"/>
      <c r="BT4323" s="6"/>
      <c r="BU4323" s="6"/>
      <c r="BV4323" s="6"/>
      <c r="BW4323" s="6"/>
      <c r="CJ4323" s="415"/>
      <c r="CK4323" s="415"/>
      <c r="CO4323" s="168"/>
    </row>
    <row r="4324" spans="32:93" s="162" customFormat="1" x14ac:dyDescent="0.25">
      <c r="AF4324" s="169"/>
      <c r="AG4324" s="169"/>
      <c r="AH4324" s="169"/>
      <c r="AI4324" s="169"/>
      <c r="AJ4324" s="169"/>
      <c r="AK4324" s="170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6"/>
      <c r="BA4324" s="6"/>
      <c r="BB4324" s="166"/>
      <c r="BC4324" s="166"/>
      <c r="BD4324" s="166"/>
      <c r="BE4324" s="6"/>
      <c r="BF4324" s="6"/>
      <c r="BG4324" s="6"/>
      <c r="BH4324" s="6"/>
      <c r="BI4324" s="6"/>
      <c r="BJ4324" s="166"/>
      <c r="BK4324" s="166"/>
      <c r="BL4324" s="166"/>
      <c r="BM4324" s="6"/>
      <c r="BN4324" s="6"/>
      <c r="BO4324" s="6"/>
      <c r="BP4324" s="6"/>
      <c r="BQ4324" s="6"/>
      <c r="BR4324" s="6"/>
      <c r="BS4324" s="6"/>
      <c r="BT4324" s="6"/>
      <c r="BU4324" s="6"/>
      <c r="BV4324" s="6"/>
      <c r="BW4324" s="6"/>
      <c r="CJ4324" s="415"/>
      <c r="CK4324" s="415"/>
      <c r="CO4324" s="168"/>
    </row>
    <row r="4325" spans="32:93" s="162" customFormat="1" x14ac:dyDescent="0.25">
      <c r="AF4325" s="169"/>
      <c r="AG4325" s="169"/>
      <c r="AH4325" s="169"/>
      <c r="AI4325" s="169"/>
      <c r="AJ4325" s="169"/>
      <c r="AK4325" s="170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6"/>
      <c r="BA4325" s="6"/>
      <c r="BB4325" s="166"/>
      <c r="BC4325" s="166"/>
      <c r="BD4325" s="166"/>
      <c r="BE4325" s="6"/>
      <c r="BF4325" s="6"/>
      <c r="BG4325" s="6"/>
      <c r="BH4325" s="6"/>
      <c r="BI4325" s="6"/>
      <c r="BJ4325" s="166"/>
      <c r="BK4325" s="166"/>
      <c r="BL4325" s="166"/>
      <c r="BM4325" s="6"/>
      <c r="BN4325" s="6"/>
      <c r="BO4325" s="6"/>
      <c r="BP4325" s="6"/>
      <c r="BQ4325" s="6"/>
      <c r="BR4325" s="6"/>
      <c r="BS4325" s="6"/>
      <c r="BT4325" s="6"/>
      <c r="BU4325" s="6"/>
      <c r="BV4325" s="6"/>
      <c r="BW4325" s="6"/>
      <c r="CJ4325" s="415"/>
      <c r="CK4325" s="415"/>
      <c r="CO4325" s="168"/>
    </row>
    <row r="4326" spans="32:93" s="162" customFormat="1" x14ac:dyDescent="0.25">
      <c r="AF4326" s="169"/>
      <c r="AG4326" s="169"/>
      <c r="AH4326" s="169"/>
      <c r="AI4326" s="169"/>
      <c r="AJ4326" s="169"/>
      <c r="AK4326" s="170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6"/>
      <c r="BA4326" s="6"/>
      <c r="BB4326" s="166"/>
      <c r="BC4326" s="166"/>
      <c r="BD4326" s="166"/>
      <c r="BE4326" s="6"/>
      <c r="BF4326" s="6"/>
      <c r="BG4326" s="6"/>
      <c r="BH4326" s="6"/>
      <c r="BI4326" s="6"/>
      <c r="BJ4326" s="166"/>
      <c r="BK4326" s="166"/>
      <c r="BL4326" s="166"/>
      <c r="BM4326" s="6"/>
      <c r="BN4326" s="6"/>
      <c r="BO4326" s="6"/>
      <c r="BP4326" s="6"/>
      <c r="BQ4326" s="6"/>
      <c r="BR4326" s="6"/>
      <c r="BS4326" s="6"/>
      <c r="BT4326" s="6"/>
      <c r="BU4326" s="6"/>
      <c r="BV4326" s="6"/>
      <c r="BW4326" s="6"/>
      <c r="CJ4326" s="415"/>
      <c r="CK4326" s="415"/>
      <c r="CO4326" s="168"/>
    </row>
    <row r="4327" spans="32:93" s="162" customFormat="1" x14ac:dyDescent="0.25">
      <c r="AF4327" s="169"/>
      <c r="AG4327" s="169"/>
      <c r="AH4327" s="169"/>
      <c r="AI4327" s="169"/>
      <c r="AJ4327" s="169"/>
      <c r="AK4327" s="170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6"/>
      <c r="BA4327" s="6"/>
      <c r="BB4327" s="166"/>
      <c r="BC4327" s="166"/>
      <c r="BD4327" s="166"/>
      <c r="BE4327" s="6"/>
      <c r="BF4327" s="6"/>
      <c r="BG4327" s="6"/>
      <c r="BH4327" s="6"/>
      <c r="BI4327" s="6"/>
      <c r="BJ4327" s="166"/>
      <c r="BK4327" s="166"/>
      <c r="BL4327" s="166"/>
      <c r="BM4327" s="6"/>
      <c r="BN4327" s="6"/>
      <c r="BO4327" s="6"/>
      <c r="BP4327" s="6"/>
      <c r="BQ4327" s="6"/>
      <c r="BR4327" s="6"/>
      <c r="BS4327" s="6"/>
      <c r="BT4327" s="6"/>
      <c r="BU4327" s="6"/>
      <c r="BV4327" s="6"/>
      <c r="BW4327" s="6"/>
      <c r="CJ4327" s="415"/>
      <c r="CK4327" s="415"/>
      <c r="CO4327" s="168"/>
    </row>
    <row r="4328" spans="32:93" s="162" customFormat="1" x14ac:dyDescent="0.25">
      <c r="AF4328" s="169"/>
      <c r="AG4328" s="169"/>
      <c r="AH4328" s="169"/>
      <c r="AI4328" s="169"/>
      <c r="AJ4328" s="169"/>
      <c r="AK4328" s="170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6"/>
      <c r="BA4328" s="6"/>
      <c r="BB4328" s="166"/>
      <c r="BC4328" s="166"/>
      <c r="BD4328" s="166"/>
      <c r="BE4328" s="6"/>
      <c r="BF4328" s="6"/>
      <c r="BG4328" s="6"/>
      <c r="BH4328" s="6"/>
      <c r="BI4328" s="6"/>
      <c r="BJ4328" s="166"/>
      <c r="BK4328" s="166"/>
      <c r="BL4328" s="166"/>
      <c r="BM4328" s="6"/>
      <c r="BN4328" s="6"/>
      <c r="BO4328" s="6"/>
      <c r="BP4328" s="6"/>
      <c r="BQ4328" s="6"/>
      <c r="BR4328" s="6"/>
      <c r="BS4328" s="6"/>
      <c r="BT4328" s="6"/>
      <c r="BU4328" s="6"/>
      <c r="BV4328" s="6"/>
      <c r="BW4328" s="6"/>
      <c r="CJ4328" s="415"/>
      <c r="CK4328" s="415"/>
      <c r="CO4328" s="168"/>
    </row>
    <row r="4329" spans="32:93" s="162" customFormat="1" x14ac:dyDescent="0.25">
      <c r="AF4329" s="169"/>
      <c r="AG4329" s="169"/>
      <c r="AH4329" s="169"/>
      <c r="AI4329" s="169"/>
      <c r="AJ4329" s="169"/>
      <c r="AK4329" s="170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6"/>
      <c r="BA4329" s="6"/>
      <c r="BB4329" s="166"/>
      <c r="BC4329" s="166"/>
      <c r="BD4329" s="166"/>
      <c r="BE4329" s="6"/>
      <c r="BF4329" s="6"/>
      <c r="BG4329" s="6"/>
      <c r="BH4329" s="6"/>
      <c r="BI4329" s="6"/>
      <c r="BJ4329" s="166"/>
      <c r="BK4329" s="166"/>
      <c r="BL4329" s="166"/>
      <c r="BM4329" s="6"/>
      <c r="BN4329" s="6"/>
      <c r="BO4329" s="6"/>
      <c r="BP4329" s="6"/>
      <c r="BQ4329" s="6"/>
      <c r="BR4329" s="6"/>
      <c r="BS4329" s="6"/>
      <c r="BT4329" s="6"/>
      <c r="BU4329" s="6"/>
      <c r="BV4329" s="6"/>
      <c r="BW4329" s="6"/>
      <c r="CJ4329" s="415"/>
      <c r="CK4329" s="415"/>
      <c r="CO4329" s="168"/>
    </row>
    <row r="4330" spans="32:93" s="162" customFormat="1" x14ac:dyDescent="0.25">
      <c r="AF4330" s="169"/>
      <c r="AG4330" s="169"/>
      <c r="AH4330" s="169"/>
      <c r="AI4330" s="169"/>
      <c r="AJ4330" s="169"/>
      <c r="AK4330" s="170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6"/>
      <c r="BA4330" s="6"/>
      <c r="BB4330" s="166"/>
      <c r="BC4330" s="166"/>
      <c r="BD4330" s="166"/>
      <c r="BE4330" s="6"/>
      <c r="BF4330" s="6"/>
      <c r="BG4330" s="6"/>
      <c r="BH4330" s="6"/>
      <c r="BI4330" s="6"/>
      <c r="BJ4330" s="166"/>
      <c r="BK4330" s="166"/>
      <c r="BL4330" s="166"/>
      <c r="BM4330" s="6"/>
      <c r="BN4330" s="6"/>
      <c r="BO4330" s="6"/>
      <c r="BP4330" s="6"/>
      <c r="BQ4330" s="6"/>
      <c r="BR4330" s="6"/>
      <c r="BS4330" s="6"/>
      <c r="BT4330" s="6"/>
      <c r="BU4330" s="6"/>
      <c r="BV4330" s="6"/>
      <c r="BW4330" s="6"/>
      <c r="CJ4330" s="415"/>
      <c r="CK4330" s="415"/>
      <c r="CO4330" s="168"/>
    </row>
    <row r="4331" spans="32:93" s="162" customFormat="1" x14ac:dyDescent="0.25">
      <c r="AF4331" s="169"/>
      <c r="AG4331" s="169"/>
      <c r="AH4331" s="169"/>
      <c r="AI4331" s="169"/>
      <c r="AJ4331" s="169"/>
      <c r="AK4331" s="170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6"/>
      <c r="BA4331" s="6"/>
      <c r="BB4331" s="166"/>
      <c r="BC4331" s="166"/>
      <c r="BD4331" s="166"/>
      <c r="BE4331" s="6"/>
      <c r="BF4331" s="6"/>
      <c r="BG4331" s="6"/>
      <c r="BH4331" s="6"/>
      <c r="BI4331" s="6"/>
      <c r="BJ4331" s="166"/>
      <c r="BK4331" s="166"/>
      <c r="BL4331" s="166"/>
      <c r="BM4331" s="6"/>
      <c r="BN4331" s="6"/>
      <c r="BO4331" s="6"/>
      <c r="BP4331" s="6"/>
      <c r="BQ4331" s="6"/>
      <c r="BR4331" s="6"/>
      <c r="BS4331" s="6"/>
      <c r="BT4331" s="6"/>
      <c r="BU4331" s="6"/>
      <c r="BV4331" s="6"/>
      <c r="BW4331" s="6"/>
      <c r="CJ4331" s="415"/>
      <c r="CK4331" s="415"/>
      <c r="CO4331" s="168"/>
    </row>
    <row r="4332" spans="32:93" s="162" customFormat="1" x14ac:dyDescent="0.25">
      <c r="AF4332" s="169"/>
      <c r="AG4332" s="169"/>
      <c r="AH4332" s="169"/>
      <c r="AI4332" s="169"/>
      <c r="AJ4332" s="169"/>
      <c r="AK4332" s="170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6"/>
      <c r="BA4332" s="6"/>
      <c r="BB4332" s="166"/>
      <c r="BC4332" s="166"/>
      <c r="BD4332" s="166"/>
      <c r="BE4332" s="6"/>
      <c r="BF4332" s="6"/>
      <c r="BG4332" s="6"/>
      <c r="BH4332" s="6"/>
      <c r="BI4332" s="6"/>
      <c r="BJ4332" s="166"/>
      <c r="BK4332" s="166"/>
      <c r="BL4332" s="166"/>
      <c r="BM4332" s="6"/>
      <c r="BN4332" s="6"/>
      <c r="BO4332" s="6"/>
      <c r="BP4332" s="6"/>
      <c r="BQ4332" s="6"/>
      <c r="BR4332" s="6"/>
      <c r="BS4332" s="6"/>
      <c r="BT4332" s="6"/>
      <c r="BU4332" s="6"/>
      <c r="BV4332" s="6"/>
      <c r="BW4332" s="6"/>
      <c r="CJ4332" s="415"/>
      <c r="CK4332" s="415"/>
      <c r="CO4332" s="168"/>
    </row>
    <row r="4333" spans="32:93" s="162" customFormat="1" x14ac:dyDescent="0.25">
      <c r="AF4333" s="169"/>
      <c r="AG4333" s="169"/>
      <c r="AH4333" s="169"/>
      <c r="AI4333" s="169"/>
      <c r="AJ4333" s="169"/>
      <c r="AK4333" s="170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6"/>
      <c r="BA4333" s="6"/>
      <c r="BB4333" s="166"/>
      <c r="BC4333" s="166"/>
      <c r="BD4333" s="166"/>
      <c r="BE4333" s="6"/>
      <c r="BF4333" s="6"/>
      <c r="BG4333" s="6"/>
      <c r="BH4333" s="6"/>
      <c r="BI4333" s="6"/>
      <c r="BJ4333" s="166"/>
      <c r="BK4333" s="166"/>
      <c r="BL4333" s="166"/>
      <c r="BM4333" s="6"/>
      <c r="BN4333" s="6"/>
      <c r="BO4333" s="6"/>
      <c r="BP4333" s="6"/>
      <c r="BQ4333" s="6"/>
      <c r="BR4333" s="6"/>
      <c r="BS4333" s="6"/>
      <c r="BT4333" s="6"/>
      <c r="BU4333" s="6"/>
      <c r="BV4333" s="6"/>
      <c r="BW4333" s="6"/>
      <c r="CJ4333" s="415"/>
      <c r="CK4333" s="415"/>
      <c r="CO4333" s="168"/>
    </row>
    <row r="4334" spans="32:93" s="162" customFormat="1" x14ac:dyDescent="0.25">
      <c r="AF4334" s="169"/>
      <c r="AG4334" s="169"/>
      <c r="AH4334" s="169"/>
      <c r="AI4334" s="169"/>
      <c r="AJ4334" s="169"/>
      <c r="AK4334" s="170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6"/>
      <c r="BA4334" s="6"/>
      <c r="BB4334" s="166"/>
      <c r="BC4334" s="166"/>
      <c r="BD4334" s="166"/>
      <c r="BE4334" s="6"/>
      <c r="BF4334" s="6"/>
      <c r="BG4334" s="6"/>
      <c r="BH4334" s="6"/>
      <c r="BI4334" s="6"/>
      <c r="BJ4334" s="166"/>
      <c r="BK4334" s="166"/>
      <c r="BL4334" s="166"/>
      <c r="BM4334" s="6"/>
      <c r="BN4334" s="6"/>
      <c r="BO4334" s="6"/>
      <c r="BP4334" s="6"/>
      <c r="BQ4334" s="6"/>
      <c r="BR4334" s="6"/>
      <c r="BS4334" s="6"/>
      <c r="BT4334" s="6"/>
      <c r="BU4334" s="6"/>
      <c r="BV4334" s="6"/>
      <c r="BW4334" s="6"/>
      <c r="CJ4334" s="415"/>
      <c r="CK4334" s="415"/>
      <c r="CO4334" s="168"/>
    </row>
    <row r="4335" spans="32:93" s="162" customFormat="1" x14ac:dyDescent="0.25">
      <c r="AF4335" s="169"/>
      <c r="AG4335" s="169"/>
      <c r="AH4335" s="169"/>
      <c r="AI4335" s="169"/>
      <c r="AJ4335" s="169"/>
      <c r="AK4335" s="170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6"/>
      <c r="BA4335" s="6"/>
      <c r="BB4335" s="166"/>
      <c r="BC4335" s="166"/>
      <c r="BD4335" s="166"/>
      <c r="BE4335" s="6"/>
      <c r="BF4335" s="6"/>
      <c r="BG4335" s="6"/>
      <c r="BH4335" s="6"/>
      <c r="BI4335" s="6"/>
      <c r="BJ4335" s="166"/>
      <c r="BK4335" s="166"/>
      <c r="BL4335" s="166"/>
      <c r="BM4335" s="6"/>
      <c r="BN4335" s="6"/>
      <c r="BO4335" s="6"/>
      <c r="BP4335" s="6"/>
      <c r="BQ4335" s="6"/>
      <c r="BR4335" s="6"/>
      <c r="BS4335" s="6"/>
      <c r="BT4335" s="6"/>
      <c r="BU4335" s="6"/>
      <c r="BV4335" s="6"/>
      <c r="BW4335" s="6"/>
      <c r="CJ4335" s="415"/>
      <c r="CK4335" s="415"/>
      <c r="CO4335" s="168"/>
    </row>
    <row r="4336" spans="32:93" s="162" customFormat="1" x14ac:dyDescent="0.25">
      <c r="AF4336" s="169"/>
      <c r="AG4336" s="169"/>
      <c r="AH4336" s="169"/>
      <c r="AI4336" s="169"/>
      <c r="AJ4336" s="169"/>
      <c r="AK4336" s="170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6"/>
      <c r="BA4336" s="6"/>
      <c r="BB4336" s="166"/>
      <c r="BC4336" s="166"/>
      <c r="BD4336" s="166"/>
      <c r="BE4336" s="6"/>
      <c r="BF4336" s="6"/>
      <c r="BG4336" s="6"/>
      <c r="BH4336" s="6"/>
      <c r="BI4336" s="6"/>
      <c r="BJ4336" s="166"/>
      <c r="BK4336" s="166"/>
      <c r="BL4336" s="166"/>
      <c r="BM4336" s="6"/>
      <c r="BN4336" s="6"/>
      <c r="BO4336" s="6"/>
      <c r="BP4336" s="6"/>
      <c r="BQ4336" s="6"/>
      <c r="BR4336" s="6"/>
      <c r="BS4336" s="6"/>
      <c r="BT4336" s="6"/>
      <c r="BU4336" s="6"/>
      <c r="BV4336" s="6"/>
      <c r="BW4336" s="6"/>
      <c r="CJ4336" s="415"/>
      <c r="CK4336" s="415"/>
      <c r="CO4336" s="168"/>
    </row>
    <row r="4337" spans="32:93" s="162" customFormat="1" x14ac:dyDescent="0.25">
      <c r="AF4337" s="169"/>
      <c r="AG4337" s="169"/>
      <c r="AH4337" s="169"/>
      <c r="AI4337" s="169"/>
      <c r="AJ4337" s="169"/>
      <c r="AK4337" s="170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6"/>
      <c r="BA4337" s="6"/>
      <c r="BB4337" s="166"/>
      <c r="BC4337" s="166"/>
      <c r="BD4337" s="166"/>
      <c r="BE4337" s="6"/>
      <c r="BF4337" s="6"/>
      <c r="BG4337" s="6"/>
      <c r="BH4337" s="6"/>
      <c r="BI4337" s="6"/>
      <c r="BJ4337" s="166"/>
      <c r="BK4337" s="166"/>
      <c r="BL4337" s="166"/>
      <c r="BM4337" s="6"/>
      <c r="BN4337" s="6"/>
      <c r="BO4337" s="6"/>
      <c r="BP4337" s="6"/>
      <c r="BQ4337" s="6"/>
      <c r="BR4337" s="6"/>
      <c r="BS4337" s="6"/>
      <c r="BT4337" s="6"/>
      <c r="BU4337" s="6"/>
      <c r="BV4337" s="6"/>
      <c r="BW4337" s="6"/>
      <c r="CJ4337" s="415"/>
      <c r="CK4337" s="415"/>
      <c r="CO4337" s="168"/>
    </row>
    <row r="4338" spans="32:93" s="162" customFormat="1" x14ac:dyDescent="0.25">
      <c r="AF4338" s="169"/>
      <c r="AG4338" s="169"/>
      <c r="AH4338" s="169"/>
      <c r="AI4338" s="169"/>
      <c r="AJ4338" s="169"/>
      <c r="AK4338" s="170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6"/>
      <c r="BA4338" s="6"/>
      <c r="BB4338" s="166"/>
      <c r="BC4338" s="166"/>
      <c r="BD4338" s="166"/>
      <c r="BE4338" s="6"/>
      <c r="BF4338" s="6"/>
      <c r="BG4338" s="6"/>
      <c r="BH4338" s="6"/>
      <c r="BI4338" s="6"/>
      <c r="BJ4338" s="166"/>
      <c r="BK4338" s="166"/>
      <c r="BL4338" s="166"/>
      <c r="BM4338" s="6"/>
      <c r="BN4338" s="6"/>
      <c r="BO4338" s="6"/>
      <c r="BP4338" s="6"/>
      <c r="BQ4338" s="6"/>
      <c r="BR4338" s="6"/>
      <c r="BS4338" s="6"/>
      <c r="BT4338" s="6"/>
      <c r="BU4338" s="6"/>
      <c r="BV4338" s="6"/>
      <c r="BW4338" s="6"/>
      <c r="CJ4338" s="415"/>
      <c r="CK4338" s="415"/>
      <c r="CO4338" s="168"/>
    </row>
    <row r="4339" spans="32:93" s="162" customFormat="1" x14ac:dyDescent="0.25">
      <c r="AF4339" s="169"/>
      <c r="AG4339" s="169"/>
      <c r="AH4339" s="169"/>
      <c r="AI4339" s="169"/>
      <c r="AJ4339" s="169"/>
      <c r="AK4339" s="170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6"/>
      <c r="BA4339" s="6"/>
      <c r="BB4339" s="166"/>
      <c r="BC4339" s="166"/>
      <c r="BD4339" s="166"/>
      <c r="BE4339" s="6"/>
      <c r="BF4339" s="6"/>
      <c r="BG4339" s="6"/>
      <c r="BH4339" s="6"/>
      <c r="BI4339" s="6"/>
      <c r="BJ4339" s="166"/>
      <c r="BK4339" s="166"/>
      <c r="BL4339" s="166"/>
      <c r="BM4339" s="6"/>
      <c r="BN4339" s="6"/>
      <c r="BO4339" s="6"/>
      <c r="BP4339" s="6"/>
      <c r="BQ4339" s="6"/>
      <c r="BR4339" s="6"/>
      <c r="BS4339" s="6"/>
      <c r="BT4339" s="6"/>
      <c r="BU4339" s="6"/>
      <c r="BV4339" s="6"/>
      <c r="BW4339" s="6"/>
      <c r="CJ4339" s="415"/>
      <c r="CK4339" s="415"/>
      <c r="CO4339" s="168"/>
    </row>
    <row r="4340" spans="32:93" s="162" customFormat="1" x14ac:dyDescent="0.25">
      <c r="AF4340" s="169"/>
      <c r="AG4340" s="169"/>
      <c r="AH4340" s="169"/>
      <c r="AI4340" s="169"/>
      <c r="AJ4340" s="169"/>
      <c r="AK4340" s="170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6"/>
      <c r="BA4340" s="6"/>
      <c r="BB4340" s="166"/>
      <c r="BC4340" s="166"/>
      <c r="BD4340" s="166"/>
      <c r="BE4340" s="6"/>
      <c r="BF4340" s="6"/>
      <c r="BG4340" s="6"/>
      <c r="BH4340" s="6"/>
      <c r="BI4340" s="6"/>
      <c r="BJ4340" s="166"/>
      <c r="BK4340" s="166"/>
      <c r="BL4340" s="166"/>
      <c r="BM4340" s="6"/>
      <c r="BN4340" s="6"/>
      <c r="BO4340" s="6"/>
      <c r="BP4340" s="6"/>
      <c r="BQ4340" s="6"/>
      <c r="BR4340" s="6"/>
      <c r="BS4340" s="6"/>
      <c r="BT4340" s="6"/>
      <c r="BU4340" s="6"/>
      <c r="BV4340" s="6"/>
      <c r="BW4340" s="6"/>
      <c r="CJ4340" s="415"/>
      <c r="CK4340" s="415"/>
      <c r="CO4340" s="168"/>
    </row>
    <row r="4341" spans="32:93" s="162" customFormat="1" x14ac:dyDescent="0.25">
      <c r="AF4341" s="169"/>
      <c r="AG4341" s="169"/>
      <c r="AH4341" s="169"/>
      <c r="AI4341" s="169"/>
      <c r="AJ4341" s="169"/>
      <c r="AK4341" s="170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6"/>
      <c r="BA4341" s="6"/>
      <c r="BB4341" s="166"/>
      <c r="BC4341" s="166"/>
      <c r="BD4341" s="166"/>
      <c r="BE4341" s="6"/>
      <c r="BF4341" s="6"/>
      <c r="BG4341" s="6"/>
      <c r="BH4341" s="6"/>
      <c r="BI4341" s="6"/>
      <c r="BJ4341" s="166"/>
      <c r="BK4341" s="166"/>
      <c r="BL4341" s="166"/>
      <c r="BM4341" s="6"/>
      <c r="BN4341" s="6"/>
      <c r="BO4341" s="6"/>
      <c r="BP4341" s="6"/>
      <c r="BQ4341" s="6"/>
      <c r="BR4341" s="6"/>
      <c r="BS4341" s="6"/>
      <c r="BT4341" s="6"/>
      <c r="BU4341" s="6"/>
      <c r="BV4341" s="6"/>
      <c r="BW4341" s="6"/>
      <c r="CJ4341" s="415"/>
      <c r="CK4341" s="415"/>
      <c r="CO4341" s="168"/>
    </row>
    <row r="4342" spans="32:93" s="162" customFormat="1" x14ac:dyDescent="0.25">
      <c r="AF4342" s="169"/>
      <c r="AG4342" s="169"/>
      <c r="AH4342" s="169"/>
      <c r="AI4342" s="169"/>
      <c r="AJ4342" s="169"/>
      <c r="AK4342" s="170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6"/>
      <c r="BA4342" s="6"/>
      <c r="BB4342" s="166"/>
      <c r="BC4342" s="166"/>
      <c r="BD4342" s="166"/>
      <c r="BE4342" s="6"/>
      <c r="BF4342" s="6"/>
      <c r="BG4342" s="6"/>
      <c r="BH4342" s="6"/>
      <c r="BI4342" s="6"/>
      <c r="BJ4342" s="166"/>
      <c r="BK4342" s="166"/>
      <c r="BL4342" s="166"/>
      <c r="BM4342" s="6"/>
      <c r="BN4342" s="6"/>
      <c r="BO4342" s="6"/>
      <c r="BP4342" s="6"/>
      <c r="BQ4342" s="6"/>
      <c r="BR4342" s="6"/>
      <c r="BS4342" s="6"/>
      <c r="BT4342" s="6"/>
      <c r="BU4342" s="6"/>
      <c r="BV4342" s="6"/>
      <c r="BW4342" s="6"/>
      <c r="CJ4342" s="415"/>
      <c r="CK4342" s="415"/>
      <c r="CO4342" s="168"/>
    </row>
    <row r="4343" spans="32:93" s="162" customFormat="1" x14ac:dyDescent="0.25">
      <c r="AF4343" s="169"/>
      <c r="AG4343" s="169"/>
      <c r="AH4343" s="169"/>
      <c r="AI4343" s="169"/>
      <c r="AJ4343" s="169"/>
      <c r="AK4343" s="170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6"/>
      <c r="BA4343" s="6"/>
      <c r="BB4343" s="166"/>
      <c r="BC4343" s="166"/>
      <c r="BD4343" s="166"/>
      <c r="BE4343" s="6"/>
      <c r="BF4343" s="6"/>
      <c r="BG4343" s="6"/>
      <c r="BH4343" s="6"/>
      <c r="BI4343" s="6"/>
      <c r="BJ4343" s="166"/>
      <c r="BK4343" s="166"/>
      <c r="BL4343" s="166"/>
      <c r="BM4343" s="6"/>
      <c r="BN4343" s="6"/>
      <c r="BO4343" s="6"/>
      <c r="BP4343" s="6"/>
      <c r="BQ4343" s="6"/>
      <c r="BR4343" s="6"/>
      <c r="BS4343" s="6"/>
      <c r="BT4343" s="6"/>
      <c r="BU4343" s="6"/>
      <c r="BV4343" s="6"/>
      <c r="BW4343" s="6"/>
      <c r="CJ4343" s="415"/>
      <c r="CK4343" s="415"/>
      <c r="CO4343" s="168"/>
    </row>
    <row r="4344" spans="32:93" s="162" customFormat="1" x14ac:dyDescent="0.25">
      <c r="AF4344" s="169"/>
      <c r="AG4344" s="169"/>
      <c r="AH4344" s="169"/>
      <c r="AI4344" s="169"/>
      <c r="AJ4344" s="169"/>
      <c r="AK4344" s="170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6"/>
      <c r="BA4344" s="6"/>
      <c r="BB4344" s="166"/>
      <c r="BC4344" s="166"/>
      <c r="BD4344" s="166"/>
      <c r="BE4344" s="6"/>
      <c r="BF4344" s="6"/>
      <c r="BG4344" s="6"/>
      <c r="BH4344" s="6"/>
      <c r="BI4344" s="6"/>
      <c r="BJ4344" s="166"/>
      <c r="BK4344" s="166"/>
      <c r="BL4344" s="166"/>
      <c r="BM4344" s="6"/>
      <c r="BN4344" s="6"/>
      <c r="BO4344" s="6"/>
      <c r="BP4344" s="6"/>
      <c r="BQ4344" s="6"/>
      <c r="BR4344" s="6"/>
      <c r="BS4344" s="6"/>
      <c r="BT4344" s="6"/>
      <c r="BU4344" s="6"/>
      <c r="BV4344" s="6"/>
      <c r="BW4344" s="6"/>
      <c r="CJ4344" s="415"/>
      <c r="CK4344" s="415"/>
      <c r="CO4344" s="168"/>
    </row>
    <row r="4345" spans="32:93" s="162" customFormat="1" x14ac:dyDescent="0.25">
      <c r="AF4345" s="169"/>
      <c r="AG4345" s="169"/>
      <c r="AH4345" s="169"/>
      <c r="AI4345" s="169"/>
      <c r="AJ4345" s="169"/>
      <c r="AK4345" s="170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6"/>
      <c r="BA4345" s="6"/>
      <c r="BB4345" s="166"/>
      <c r="BC4345" s="166"/>
      <c r="BD4345" s="166"/>
      <c r="BE4345" s="6"/>
      <c r="BF4345" s="6"/>
      <c r="BG4345" s="6"/>
      <c r="BH4345" s="6"/>
      <c r="BI4345" s="6"/>
      <c r="BJ4345" s="166"/>
      <c r="BK4345" s="166"/>
      <c r="BL4345" s="166"/>
      <c r="BM4345" s="6"/>
      <c r="BN4345" s="6"/>
      <c r="BO4345" s="6"/>
      <c r="BP4345" s="6"/>
      <c r="BQ4345" s="6"/>
      <c r="BR4345" s="6"/>
      <c r="BS4345" s="6"/>
      <c r="BT4345" s="6"/>
      <c r="BU4345" s="6"/>
      <c r="BV4345" s="6"/>
      <c r="BW4345" s="6"/>
      <c r="CJ4345" s="415"/>
      <c r="CK4345" s="415"/>
      <c r="CO4345" s="168"/>
    </row>
    <row r="4346" spans="32:93" s="162" customFormat="1" x14ac:dyDescent="0.25">
      <c r="AF4346" s="169"/>
      <c r="AG4346" s="169"/>
      <c r="AH4346" s="169"/>
      <c r="AI4346" s="169"/>
      <c r="AJ4346" s="169"/>
      <c r="AK4346" s="170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6"/>
      <c r="BA4346" s="6"/>
      <c r="BB4346" s="166"/>
      <c r="BC4346" s="166"/>
      <c r="BD4346" s="166"/>
      <c r="BE4346" s="6"/>
      <c r="BF4346" s="6"/>
      <c r="BG4346" s="6"/>
      <c r="BH4346" s="6"/>
      <c r="BI4346" s="6"/>
      <c r="BJ4346" s="166"/>
      <c r="BK4346" s="166"/>
      <c r="BL4346" s="166"/>
      <c r="BM4346" s="6"/>
      <c r="BN4346" s="6"/>
      <c r="BO4346" s="6"/>
      <c r="BP4346" s="6"/>
      <c r="BQ4346" s="6"/>
      <c r="BR4346" s="6"/>
      <c r="BS4346" s="6"/>
      <c r="BT4346" s="6"/>
      <c r="BU4346" s="6"/>
      <c r="BV4346" s="6"/>
      <c r="BW4346" s="6"/>
      <c r="CJ4346" s="415"/>
      <c r="CK4346" s="415"/>
      <c r="CO4346" s="168"/>
    </row>
    <row r="4347" spans="32:93" s="162" customFormat="1" x14ac:dyDescent="0.25">
      <c r="AF4347" s="169"/>
      <c r="AG4347" s="169"/>
      <c r="AH4347" s="169"/>
      <c r="AI4347" s="169"/>
      <c r="AJ4347" s="169"/>
      <c r="AK4347" s="170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6"/>
      <c r="BA4347" s="6"/>
      <c r="BB4347" s="166"/>
      <c r="BC4347" s="166"/>
      <c r="BD4347" s="166"/>
      <c r="BE4347" s="6"/>
      <c r="BF4347" s="6"/>
      <c r="BG4347" s="6"/>
      <c r="BH4347" s="6"/>
      <c r="BI4347" s="6"/>
      <c r="BJ4347" s="166"/>
      <c r="BK4347" s="166"/>
      <c r="BL4347" s="166"/>
      <c r="BM4347" s="6"/>
      <c r="BN4347" s="6"/>
      <c r="BO4347" s="6"/>
      <c r="BP4347" s="6"/>
      <c r="BQ4347" s="6"/>
      <c r="BR4347" s="6"/>
      <c r="BS4347" s="6"/>
      <c r="BT4347" s="6"/>
      <c r="BU4347" s="6"/>
      <c r="BV4347" s="6"/>
      <c r="BW4347" s="6"/>
      <c r="CJ4347" s="415"/>
      <c r="CK4347" s="415"/>
      <c r="CO4347" s="168"/>
    </row>
    <row r="4348" spans="32:93" s="162" customFormat="1" x14ac:dyDescent="0.25">
      <c r="AF4348" s="169"/>
      <c r="AG4348" s="169"/>
      <c r="AH4348" s="169"/>
      <c r="AI4348" s="169"/>
      <c r="AJ4348" s="169"/>
      <c r="AK4348" s="170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6"/>
      <c r="BA4348" s="6"/>
      <c r="BB4348" s="166"/>
      <c r="BC4348" s="166"/>
      <c r="BD4348" s="166"/>
      <c r="BE4348" s="6"/>
      <c r="BF4348" s="6"/>
      <c r="BG4348" s="6"/>
      <c r="BH4348" s="6"/>
      <c r="BI4348" s="6"/>
      <c r="BJ4348" s="166"/>
      <c r="BK4348" s="166"/>
      <c r="BL4348" s="166"/>
      <c r="BM4348" s="6"/>
      <c r="BN4348" s="6"/>
      <c r="BO4348" s="6"/>
      <c r="BP4348" s="6"/>
      <c r="BQ4348" s="6"/>
      <c r="BR4348" s="6"/>
      <c r="BS4348" s="6"/>
      <c r="BT4348" s="6"/>
      <c r="BU4348" s="6"/>
      <c r="BV4348" s="6"/>
      <c r="BW4348" s="6"/>
      <c r="CJ4348" s="415"/>
      <c r="CK4348" s="415"/>
      <c r="CO4348" s="168"/>
    </row>
    <row r="4349" spans="32:93" s="162" customFormat="1" x14ac:dyDescent="0.25">
      <c r="AF4349" s="169"/>
      <c r="AG4349" s="169"/>
      <c r="AH4349" s="169"/>
      <c r="AI4349" s="169"/>
      <c r="AJ4349" s="169"/>
      <c r="AK4349" s="170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6"/>
      <c r="BA4349" s="6"/>
      <c r="BB4349" s="166"/>
      <c r="BC4349" s="166"/>
      <c r="BD4349" s="166"/>
      <c r="BE4349" s="6"/>
      <c r="BF4349" s="6"/>
      <c r="BG4349" s="6"/>
      <c r="BH4349" s="6"/>
      <c r="BI4349" s="6"/>
      <c r="BJ4349" s="166"/>
      <c r="BK4349" s="166"/>
      <c r="BL4349" s="166"/>
      <c r="BM4349" s="6"/>
      <c r="BN4349" s="6"/>
      <c r="BO4349" s="6"/>
      <c r="BP4349" s="6"/>
      <c r="BQ4349" s="6"/>
      <c r="BR4349" s="6"/>
      <c r="BS4349" s="6"/>
      <c r="BT4349" s="6"/>
      <c r="BU4349" s="6"/>
      <c r="BV4349" s="6"/>
      <c r="BW4349" s="6"/>
      <c r="CJ4349" s="415"/>
      <c r="CK4349" s="415"/>
      <c r="CO4349" s="168"/>
    </row>
    <row r="4350" spans="32:93" s="162" customFormat="1" x14ac:dyDescent="0.25">
      <c r="AF4350" s="169"/>
      <c r="AG4350" s="169"/>
      <c r="AH4350" s="169"/>
      <c r="AI4350" s="169"/>
      <c r="AJ4350" s="169"/>
      <c r="AK4350" s="170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6"/>
      <c r="BA4350" s="6"/>
      <c r="BB4350" s="166"/>
      <c r="BC4350" s="166"/>
      <c r="BD4350" s="166"/>
      <c r="BE4350" s="6"/>
      <c r="BF4350" s="6"/>
      <c r="BG4350" s="6"/>
      <c r="BH4350" s="6"/>
      <c r="BI4350" s="6"/>
      <c r="BJ4350" s="166"/>
      <c r="BK4350" s="166"/>
      <c r="BL4350" s="166"/>
      <c r="BM4350" s="6"/>
      <c r="BN4350" s="6"/>
      <c r="BO4350" s="6"/>
      <c r="BP4350" s="6"/>
      <c r="BQ4350" s="6"/>
      <c r="BR4350" s="6"/>
      <c r="BS4350" s="6"/>
      <c r="BT4350" s="6"/>
      <c r="BU4350" s="6"/>
      <c r="BV4350" s="6"/>
      <c r="BW4350" s="6"/>
      <c r="CJ4350" s="415"/>
      <c r="CK4350" s="415"/>
      <c r="CO4350" s="168"/>
    </row>
    <row r="4351" spans="32:93" s="162" customFormat="1" x14ac:dyDescent="0.25">
      <c r="AF4351" s="169"/>
      <c r="AG4351" s="169"/>
      <c r="AH4351" s="169"/>
      <c r="AI4351" s="169"/>
      <c r="AJ4351" s="169"/>
      <c r="AK4351" s="170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6"/>
      <c r="BA4351" s="6"/>
      <c r="BB4351" s="166"/>
      <c r="BC4351" s="166"/>
      <c r="BD4351" s="166"/>
      <c r="BE4351" s="6"/>
      <c r="BF4351" s="6"/>
      <c r="BG4351" s="6"/>
      <c r="BH4351" s="6"/>
      <c r="BI4351" s="6"/>
      <c r="BJ4351" s="166"/>
      <c r="BK4351" s="166"/>
      <c r="BL4351" s="166"/>
      <c r="BM4351" s="6"/>
      <c r="BN4351" s="6"/>
      <c r="BO4351" s="6"/>
      <c r="BP4351" s="6"/>
      <c r="BQ4351" s="6"/>
      <c r="BR4351" s="6"/>
      <c r="BS4351" s="6"/>
      <c r="BT4351" s="6"/>
      <c r="BU4351" s="6"/>
      <c r="BV4351" s="6"/>
      <c r="BW4351" s="6"/>
      <c r="CJ4351" s="415"/>
      <c r="CK4351" s="415"/>
      <c r="CO4351" s="168"/>
    </row>
    <row r="4352" spans="32:93" s="162" customFormat="1" x14ac:dyDescent="0.25">
      <c r="AF4352" s="169"/>
      <c r="AG4352" s="169"/>
      <c r="AH4352" s="169"/>
      <c r="AI4352" s="169"/>
      <c r="AJ4352" s="169"/>
      <c r="AK4352" s="170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6"/>
      <c r="BA4352" s="6"/>
      <c r="BB4352" s="166"/>
      <c r="BC4352" s="166"/>
      <c r="BD4352" s="166"/>
      <c r="BE4352" s="6"/>
      <c r="BF4352" s="6"/>
      <c r="BG4352" s="6"/>
      <c r="BH4352" s="6"/>
      <c r="BI4352" s="6"/>
      <c r="BJ4352" s="166"/>
      <c r="BK4352" s="166"/>
      <c r="BL4352" s="166"/>
      <c r="BM4352" s="6"/>
      <c r="BN4352" s="6"/>
      <c r="BO4352" s="6"/>
      <c r="BP4352" s="6"/>
      <c r="BQ4352" s="6"/>
      <c r="BR4352" s="6"/>
      <c r="BS4352" s="6"/>
      <c r="BT4352" s="6"/>
      <c r="BU4352" s="6"/>
      <c r="BV4352" s="6"/>
      <c r="BW4352" s="6"/>
      <c r="CJ4352" s="415"/>
      <c r="CK4352" s="415"/>
      <c r="CO4352" s="168"/>
    </row>
    <row r="4353" spans="32:93" s="162" customFormat="1" x14ac:dyDescent="0.25">
      <c r="AF4353" s="169"/>
      <c r="AG4353" s="169"/>
      <c r="AH4353" s="169"/>
      <c r="AI4353" s="169"/>
      <c r="AJ4353" s="169"/>
      <c r="AK4353" s="170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6"/>
      <c r="BA4353" s="6"/>
      <c r="BB4353" s="166"/>
      <c r="BC4353" s="166"/>
      <c r="BD4353" s="166"/>
      <c r="BE4353" s="6"/>
      <c r="BF4353" s="6"/>
      <c r="BG4353" s="6"/>
      <c r="BH4353" s="6"/>
      <c r="BI4353" s="6"/>
      <c r="BJ4353" s="166"/>
      <c r="BK4353" s="166"/>
      <c r="BL4353" s="166"/>
      <c r="BM4353" s="6"/>
      <c r="BN4353" s="6"/>
      <c r="BO4353" s="6"/>
      <c r="BP4353" s="6"/>
      <c r="BQ4353" s="6"/>
      <c r="BR4353" s="6"/>
      <c r="BS4353" s="6"/>
      <c r="BT4353" s="6"/>
      <c r="BU4353" s="6"/>
      <c r="BV4353" s="6"/>
      <c r="BW4353" s="6"/>
      <c r="CJ4353" s="415"/>
      <c r="CK4353" s="415"/>
      <c r="CO4353" s="168"/>
    </row>
    <row r="4354" spans="32:93" s="162" customFormat="1" x14ac:dyDescent="0.25">
      <c r="AF4354" s="169"/>
      <c r="AG4354" s="169"/>
      <c r="AH4354" s="169"/>
      <c r="AI4354" s="169"/>
      <c r="AJ4354" s="169"/>
      <c r="AK4354" s="170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6"/>
      <c r="BA4354" s="6"/>
      <c r="BB4354" s="166"/>
      <c r="BC4354" s="166"/>
      <c r="BD4354" s="166"/>
      <c r="BE4354" s="6"/>
      <c r="BF4354" s="6"/>
      <c r="BG4354" s="6"/>
      <c r="BH4354" s="6"/>
      <c r="BI4354" s="6"/>
      <c r="BJ4354" s="166"/>
      <c r="BK4354" s="166"/>
      <c r="BL4354" s="166"/>
      <c r="BM4354" s="6"/>
      <c r="BN4354" s="6"/>
      <c r="BO4354" s="6"/>
      <c r="BP4354" s="6"/>
      <c r="BQ4354" s="6"/>
      <c r="BR4354" s="6"/>
      <c r="BS4354" s="6"/>
      <c r="BT4354" s="6"/>
      <c r="BU4354" s="6"/>
      <c r="BV4354" s="6"/>
      <c r="BW4354" s="6"/>
      <c r="CJ4354" s="415"/>
      <c r="CK4354" s="415"/>
      <c r="CO4354" s="168"/>
    </row>
    <row r="4355" spans="32:93" s="162" customFormat="1" x14ac:dyDescent="0.25">
      <c r="AF4355" s="169"/>
      <c r="AG4355" s="169"/>
      <c r="AH4355" s="169"/>
      <c r="AI4355" s="169"/>
      <c r="AJ4355" s="169"/>
      <c r="AK4355" s="170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6"/>
      <c r="BA4355" s="6"/>
      <c r="BB4355" s="166"/>
      <c r="BC4355" s="166"/>
      <c r="BD4355" s="166"/>
      <c r="BE4355" s="6"/>
      <c r="BF4355" s="6"/>
      <c r="BG4355" s="6"/>
      <c r="BH4355" s="6"/>
      <c r="BI4355" s="6"/>
      <c r="BJ4355" s="166"/>
      <c r="BK4355" s="166"/>
      <c r="BL4355" s="166"/>
      <c r="BM4355" s="6"/>
      <c r="BN4355" s="6"/>
      <c r="BO4355" s="6"/>
      <c r="BP4355" s="6"/>
      <c r="BQ4355" s="6"/>
      <c r="BR4355" s="6"/>
      <c r="BS4355" s="6"/>
      <c r="BT4355" s="6"/>
      <c r="BU4355" s="6"/>
      <c r="BV4355" s="6"/>
      <c r="BW4355" s="6"/>
      <c r="CJ4355" s="415"/>
      <c r="CK4355" s="415"/>
      <c r="CO4355" s="168"/>
    </row>
    <row r="4356" spans="32:93" s="162" customFormat="1" x14ac:dyDescent="0.25">
      <c r="AF4356" s="169"/>
      <c r="AG4356" s="169"/>
      <c r="AH4356" s="169"/>
      <c r="AI4356" s="169"/>
      <c r="AJ4356" s="169"/>
      <c r="AK4356" s="170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166"/>
      <c r="BC4356" s="166"/>
      <c r="BD4356" s="166"/>
      <c r="BE4356" s="6"/>
      <c r="BF4356" s="6"/>
      <c r="BG4356" s="6"/>
      <c r="BH4356" s="6"/>
      <c r="BI4356" s="6"/>
      <c r="BJ4356" s="166"/>
      <c r="BK4356" s="166"/>
      <c r="BL4356" s="166"/>
      <c r="BM4356" s="6"/>
      <c r="BN4356" s="6"/>
      <c r="BO4356" s="6"/>
      <c r="BP4356" s="6"/>
      <c r="BQ4356" s="6"/>
      <c r="BR4356" s="6"/>
      <c r="BS4356" s="6"/>
      <c r="BT4356" s="6"/>
      <c r="BU4356" s="6"/>
      <c r="BV4356" s="6"/>
      <c r="BW4356" s="6"/>
      <c r="CJ4356" s="415"/>
      <c r="CK4356" s="415"/>
      <c r="CO4356" s="168"/>
    </row>
    <row r="4357" spans="32:93" s="162" customFormat="1" x14ac:dyDescent="0.25">
      <c r="AF4357" s="169"/>
      <c r="AG4357" s="169"/>
      <c r="AH4357" s="169"/>
      <c r="AI4357" s="169"/>
      <c r="AJ4357" s="169"/>
      <c r="AK4357" s="170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166"/>
      <c r="BC4357" s="166"/>
      <c r="BD4357" s="166"/>
      <c r="BE4357" s="6"/>
      <c r="BF4357" s="6"/>
      <c r="BG4357" s="6"/>
      <c r="BH4357" s="6"/>
      <c r="BI4357" s="6"/>
      <c r="BJ4357" s="166"/>
      <c r="BK4357" s="166"/>
      <c r="BL4357" s="166"/>
      <c r="BM4357" s="6"/>
      <c r="BN4357" s="6"/>
      <c r="BO4357" s="6"/>
      <c r="BP4357" s="6"/>
      <c r="BQ4357" s="6"/>
      <c r="BR4357" s="6"/>
      <c r="BS4357" s="6"/>
      <c r="BT4357" s="6"/>
      <c r="BU4357" s="6"/>
      <c r="BV4357" s="6"/>
      <c r="BW4357" s="6"/>
      <c r="CJ4357" s="415"/>
      <c r="CK4357" s="415"/>
      <c r="CO4357" s="168"/>
    </row>
    <row r="4358" spans="32:93" s="162" customFormat="1" x14ac:dyDescent="0.25">
      <c r="AF4358" s="169"/>
      <c r="AG4358" s="169"/>
      <c r="AH4358" s="169"/>
      <c r="AI4358" s="169"/>
      <c r="AJ4358" s="169"/>
      <c r="AK4358" s="170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6"/>
      <c r="BA4358" s="6"/>
      <c r="BB4358" s="166"/>
      <c r="BC4358" s="166"/>
      <c r="BD4358" s="166"/>
      <c r="BE4358" s="6"/>
      <c r="BF4358" s="6"/>
      <c r="BG4358" s="6"/>
      <c r="BH4358" s="6"/>
      <c r="BI4358" s="6"/>
      <c r="BJ4358" s="166"/>
      <c r="BK4358" s="166"/>
      <c r="BL4358" s="166"/>
      <c r="BM4358" s="6"/>
      <c r="BN4358" s="6"/>
      <c r="BO4358" s="6"/>
      <c r="BP4358" s="6"/>
      <c r="BQ4358" s="6"/>
      <c r="BR4358" s="6"/>
      <c r="BS4358" s="6"/>
      <c r="BT4358" s="6"/>
      <c r="BU4358" s="6"/>
      <c r="BV4358" s="6"/>
      <c r="BW4358" s="6"/>
      <c r="CJ4358" s="415"/>
      <c r="CK4358" s="415"/>
      <c r="CO4358" s="168"/>
    </row>
    <row r="4359" spans="32:93" s="162" customFormat="1" x14ac:dyDescent="0.25">
      <c r="AF4359" s="169"/>
      <c r="AG4359" s="169"/>
      <c r="AH4359" s="169"/>
      <c r="AI4359" s="169"/>
      <c r="AJ4359" s="169"/>
      <c r="AK4359" s="170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6"/>
      <c r="BA4359" s="6"/>
      <c r="BB4359" s="166"/>
      <c r="BC4359" s="166"/>
      <c r="BD4359" s="166"/>
      <c r="BE4359" s="6"/>
      <c r="BF4359" s="6"/>
      <c r="BG4359" s="6"/>
      <c r="BH4359" s="6"/>
      <c r="BI4359" s="6"/>
      <c r="BJ4359" s="166"/>
      <c r="BK4359" s="166"/>
      <c r="BL4359" s="166"/>
      <c r="BM4359" s="6"/>
      <c r="BN4359" s="6"/>
      <c r="BO4359" s="6"/>
      <c r="BP4359" s="6"/>
      <c r="BQ4359" s="6"/>
      <c r="BR4359" s="6"/>
      <c r="BS4359" s="6"/>
      <c r="BT4359" s="6"/>
      <c r="BU4359" s="6"/>
      <c r="BV4359" s="6"/>
      <c r="BW4359" s="6"/>
      <c r="CJ4359" s="415"/>
      <c r="CK4359" s="415"/>
      <c r="CO4359" s="168"/>
    </row>
    <row r="4360" spans="32:93" s="162" customFormat="1" x14ac:dyDescent="0.25">
      <c r="AF4360" s="169"/>
      <c r="AG4360" s="169"/>
      <c r="AH4360" s="169"/>
      <c r="AI4360" s="169"/>
      <c r="AJ4360" s="169"/>
      <c r="AK4360" s="170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6"/>
      <c r="BA4360" s="6"/>
      <c r="BB4360" s="166"/>
      <c r="BC4360" s="166"/>
      <c r="BD4360" s="166"/>
      <c r="BE4360" s="6"/>
      <c r="BF4360" s="6"/>
      <c r="BG4360" s="6"/>
      <c r="BH4360" s="6"/>
      <c r="BI4360" s="6"/>
      <c r="BJ4360" s="166"/>
      <c r="BK4360" s="166"/>
      <c r="BL4360" s="166"/>
      <c r="BM4360" s="6"/>
      <c r="BN4360" s="6"/>
      <c r="BO4360" s="6"/>
      <c r="BP4360" s="6"/>
      <c r="BQ4360" s="6"/>
      <c r="BR4360" s="6"/>
      <c r="BS4360" s="6"/>
      <c r="BT4360" s="6"/>
      <c r="BU4360" s="6"/>
      <c r="BV4360" s="6"/>
      <c r="BW4360" s="6"/>
      <c r="CJ4360" s="415"/>
      <c r="CK4360" s="415"/>
      <c r="CO4360" s="168"/>
    </row>
    <row r="4361" spans="32:93" s="162" customFormat="1" x14ac:dyDescent="0.25">
      <c r="AF4361" s="169"/>
      <c r="AG4361" s="169"/>
      <c r="AH4361" s="169"/>
      <c r="AI4361" s="169"/>
      <c r="AJ4361" s="169"/>
      <c r="AK4361" s="170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6"/>
      <c r="BA4361" s="6"/>
      <c r="BB4361" s="166"/>
      <c r="BC4361" s="166"/>
      <c r="BD4361" s="166"/>
      <c r="BE4361" s="6"/>
      <c r="BF4361" s="6"/>
      <c r="BG4361" s="6"/>
      <c r="BH4361" s="6"/>
      <c r="BI4361" s="6"/>
      <c r="BJ4361" s="166"/>
      <c r="BK4361" s="166"/>
      <c r="BL4361" s="166"/>
      <c r="BM4361" s="6"/>
      <c r="BN4361" s="6"/>
      <c r="BO4361" s="6"/>
      <c r="BP4361" s="6"/>
      <c r="BQ4361" s="6"/>
      <c r="BR4361" s="6"/>
      <c r="BS4361" s="6"/>
      <c r="BT4361" s="6"/>
      <c r="BU4361" s="6"/>
      <c r="BV4361" s="6"/>
      <c r="BW4361" s="6"/>
      <c r="CJ4361" s="415"/>
      <c r="CK4361" s="415"/>
      <c r="CO4361" s="168"/>
    </row>
    <row r="4362" spans="32:93" s="162" customFormat="1" x14ac:dyDescent="0.25">
      <c r="AF4362" s="169"/>
      <c r="AG4362" s="169"/>
      <c r="AH4362" s="169"/>
      <c r="AI4362" s="169"/>
      <c r="AJ4362" s="169"/>
      <c r="AK4362" s="170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6"/>
      <c r="BA4362" s="6"/>
      <c r="BB4362" s="166"/>
      <c r="BC4362" s="166"/>
      <c r="BD4362" s="166"/>
      <c r="BE4362" s="6"/>
      <c r="BF4362" s="6"/>
      <c r="BG4362" s="6"/>
      <c r="BH4362" s="6"/>
      <c r="BI4362" s="6"/>
      <c r="BJ4362" s="166"/>
      <c r="BK4362" s="166"/>
      <c r="BL4362" s="166"/>
      <c r="BM4362" s="6"/>
      <c r="BN4362" s="6"/>
      <c r="BO4362" s="6"/>
      <c r="BP4362" s="6"/>
      <c r="BQ4362" s="6"/>
      <c r="BR4362" s="6"/>
      <c r="BS4362" s="6"/>
      <c r="BT4362" s="6"/>
      <c r="BU4362" s="6"/>
      <c r="BV4362" s="6"/>
      <c r="BW4362" s="6"/>
      <c r="CJ4362" s="415"/>
      <c r="CK4362" s="415"/>
      <c r="CO4362" s="168"/>
    </row>
    <row r="4363" spans="32:93" s="162" customFormat="1" x14ac:dyDescent="0.25">
      <c r="AF4363" s="169"/>
      <c r="AG4363" s="169"/>
      <c r="AH4363" s="169"/>
      <c r="AI4363" s="169"/>
      <c r="AJ4363" s="169"/>
      <c r="AK4363" s="170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6"/>
      <c r="BA4363" s="6"/>
      <c r="BB4363" s="166"/>
      <c r="BC4363" s="166"/>
      <c r="BD4363" s="166"/>
      <c r="BE4363" s="6"/>
      <c r="BF4363" s="6"/>
      <c r="BG4363" s="6"/>
      <c r="BH4363" s="6"/>
      <c r="BI4363" s="6"/>
      <c r="BJ4363" s="166"/>
      <c r="BK4363" s="166"/>
      <c r="BL4363" s="166"/>
      <c r="BM4363" s="6"/>
      <c r="BN4363" s="6"/>
      <c r="BO4363" s="6"/>
      <c r="BP4363" s="6"/>
      <c r="BQ4363" s="6"/>
      <c r="BR4363" s="6"/>
      <c r="BS4363" s="6"/>
      <c r="BT4363" s="6"/>
      <c r="BU4363" s="6"/>
      <c r="BV4363" s="6"/>
      <c r="BW4363" s="6"/>
      <c r="CJ4363" s="415"/>
      <c r="CK4363" s="415"/>
      <c r="CO4363" s="168"/>
    </row>
    <row r="4364" spans="32:93" s="162" customFormat="1" x14ac:dyDescent="0.25">
      <c r="AF4364" s="169"/>
      <c r="AG4364" s="169"/>
      <c r="AH4364" s="169"/>
      <c r="AI4364" s="169"/>
      <c r="AJ4364" s="169"/>
      <c r="AK4364" s="170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6"/>
      <c r="BA4364" s="6"/>
      <c r="BB4364" s="166"/>
      <c r="BC4364" s="166"/>
      <c r="BD4364" s="166"/>
      <c r="BE4364" s="6"/>
      <c r="BF4364" s="6"/>
      <c r="BG4364" s="6"/>
      <c r="BH4364" s="6"/>
      <c r="BI4364" s="6"/>
      <c r="BJ4364" s="166"/>
      <c r="BK4364" s="166"/>
      <c r="BL4364" s="166"/>
      <c r="BM4364" s="6"/>
      <c r="BN4364" s="6"/>
      <c r="BO4364" s="6"/>
      <c r="BP4364" s="6"/>
      <c r="BQ4364" s="6"/>
      <c r="BR4364" s="6"/>
      <c r="BS4364" s="6"/>
      <c r="BT4364" s="6"/>
      <c r="BU4364" s="6"/>
      <c r="BV4364" s="6"/>
      <c r="BW4364" s="6"/>
      <c r="CJ4364" s="415"/>
      <c r="CK4364" s="415"/>
      <c r="CO4364" s="168"/>
    </row>
    <row r="4365" spans="32:93" s="162" customFormat="1" x14ac:dyDescent="0.25">
      <c r="AF4365" s="169"/>
      <c r="AG4365" s="169"/>
      <c r="AH4365" s="169"/>
      <c r="AI4365" s="169"/>
      <c r="AJ4365" s="169"/>
      <c r="AK4365" s="170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6"/>
      <c r="BA4365" s="6"/>
      <c r="BB4365" s="166"/>
      <c r="BC4365" s="166"/>
      <c r="BD4365" s="166"/>
      <c r="BE4365" s="6"/>
      <c r="BF4365" s="6"/>
      <c r="BG4365" s="6"/>
      <c r="BH4365" s="6"/>
      <c r="BI4365" s="6"/>
      <c r="BJ4365" s="166"/>
      <c r="BK4365" s="166"/>
      <c r="BL4365" s="166"/>
      <c r="BM4365" s="6"/>
      <c r="BN4365" s="6"/>
      <c r="BO4365" s="6"/>
      <c r="BP4365" s="6"/>
      <c r="BQ4365" s="6"/>
      <c r="BR4365" s="6"/>
      <c r="BS4365" s="6"/>
      <c r="BT4365" s="6"/>
      <c r="BU4365" s="6"/>
      <c r="BV4365" s="6"/>
      <c r="BW4365" s="6"/>
      <c r="CJ4365" s="415"/>
      <c r="CK4365" s="415"/>
      <c r="CO4365" s="168"/>
    </row>
    <row r="4366" spans="32:93" s="162" customFormat="1" x14ac:dyDescent="0.25">
      <c r="AF4366" s="169"/>
      <c r="AG4366" s="169"/>
      <c r="AH4366" s="169"/>
      <c r="AI4366" s="169"/>
      <c r="AJ4366" s="169"/>
      <c r="AK4366" s="170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6"/>
      <c r="BA4366" s="6"/>
      <c r="BB4366" s="166"/>
      <c r="BC4366" s="166"/>
      <c r="BD4366" s="166"/>
      <c r="BE4366" s="6"/>
      <c r="BF4366" s="6"/>
      <c r="BG4366" s="6"/>
      <c r="BH4366" s="6"/>
      <c r="BI4366" s="6"/>
      <c r="BJ4366" s="166"/>
      <c r="BK4366" s="166"/>
      <c r="BL4366" s="166"/>
      <c r="BM4366" s="6"/>
      <c r="BN4366" s="6"/>
      <c r="BO4366" s="6"/>
      <c r="BP4366" s="6"/>
      <c r="BQ4366" s="6"/>
      <c r="BR4366" s="6"/>
      <c r="BS4366" s="6"/>
      <c r="BT4366" s="6"/>
      <c r="BU4366" s="6"/>
      <c r="BV4366" s="6"/>
      <c r="BW4366" s="6"/>
      <c r="CJ4366" s="415"/>
      <c r="CK4366" s="415"/>
      <c r="CO4366" s="168"/>
    </row>
    <row r="4367" spans="32:93" s="162" customFormat="1" x14ac:dyDescent="0.25">
      <c r="AF4367" s="169"/>
      <c r="AG4367" s="169"/>
      <c r="AH4367" s="169"/>
      <c r="AI4367" s="169"/>
      <c r="AJ4367" s="169"/>
      <c r="AK4367" s="170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6"/>
      <c r="BA4367" s="6"/>
      <c r="BB4367" s="166"/>
      <c r="BC4367" s="166"/>
      <c r="BD4367" s="166"/>
      <c r="BE4367" s="6"/>
      <c r="BF4367" s="6"/>
      <c r="BG4367" s="6"/>
      <c r="BH4367" s="6"/>
      <c r="BI4367" s="6"/>
      <c r="BJ4367" s="166"/>
      <c r="BK4367" s="166"/>
      <c r="BL4367" s="166"/>
      <c r="BM4367" s="6"/>
      <c r="BN4367" s="6"/>
      <c r="BO4367" s="6"/>
      <c r="BP4367" s="6"/>
      <c r="BQ4367" s="6"/>
      <c r="BR4367" s="6"/>
      <c r="BS4367" s="6"/>
      <c r="BT4367" s="6"/>
      <c r="BU4367" s="6"/>
      <c r="BV4367" s="6"/>
      <c r="BW4367" s="6"/>
      <c r="CJ4367" s="415"/>
      <c r="CK4367" s="415"/>
      <c r="CO4367" s="168"/>
    </row>
    <row r="4368" spans="32:93" s="162" customFormat="1" x14ac:dyDescent="0.25">
      <c r="AF4368" s="169"/>
      <c r="AG4368" s="169"/>
      <c r="AH4368" s="169"/>
      <c r="AI4368" s="169"/>
      <c r="AJ4368" s="169"/>
      <c r="AK4368" s="170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6"/>
      <c r="BA4368" s="6"/>
      <c r="BB4368" s="166"/>
      <c r="BC4368" s="166"/>
      <c r="BD4368" s="166"/>
      <c r="BE4368" s="6"/>
      <c r="BF4368" s="6"/>
      <c r="BG4368" s="6"/>
      <c r="BH4368" s="6"/>
      <c r="BI4368" s="6"/>
      <c r="BJ4368" s="166"/>
      <c r="BK4368" s="166"/>
      <c r="BL4368" s="166"/>
      <c r="BM4368" s="6"/>
      <c r="BN4368" s="6"/>
      <c r="BO4368" s="6"/>
      <c r="BP4368" s="6"/>
      <c r="BQ4368" s="6"/>
      <c r="BR4368" s="6"/>
      <c r="BS4368" s="6"/>
      <c r="BT4368" s="6"/>
      <c r="BU4368" s="6"/>
      <c r="BV4368" s="6"/>
      <c r="BW4368" s="6"/>
      <c r="CJ4368" s="415"/>
      <c r="CK4368" s="415"/>
      <c r="CO4368" s="168"/>
    </row>
    <row r="4369" spans="32:93" s="162" customFormat="1" x14ac:dyDescent="0.25">
      <c r="AF4369" s="169"/>
      <c r="AG4369" s="169"/>
      <c r="AH4369" s="169"/>
      <c r="AI4369" s="169"/>
      <c r="AJ4369" s="169"/>
      <c r="AK4369" s="170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6"/>
      <c r="BA4369" s="6"/>
      <c r="BB4369" s="166"/>
      <c r="BC4369" s="166"/>
      <c r="BD4369" s="166"/>
      <c r="BE4369" s="6"/>
      <c r="BF4369" s="6"/>
      <c r="BG4369" s="6"/>
      <c r="BH4369" s="6"/>
      <c r="BI4369" s="6"/>
      <c r="BJ4369" s="166"/>
      <c r="BK4369" s="166"/>
      <c r="BL4369" s="166"/>
      <c r="BM4369" s="6"/>
      <c r="BN4369" s="6"/>
      <c r="BO4369" s="6"/>
      <c r="BP4369" s="6"/>
      <c r="BQ4369" s="6"/>
      <c r="BR4369" s="6"/>
      <c r="BS4369" s="6"/>
      <c r="BT4369" s="6"/>
      <c r="BU4369" s="6"/>
      <c r="BV4369" s="6"/>
      <c r="BW4369" s="6"/>
      <c r="CJ4369" s="415"/>
      <c r="CK4369" s="415"/>
      <c r="CO4369" s="168"/>
    </row>
    <row r="4370" spans="32:93" s="162" customFormat="1" x14ac:dyDescent="0.25">
      <c r="AF4370" s="169"/>
      <c r="AG4370" s="169"/>
      <c r="AH4370" s="169"/>
      <c r="AI4370" s="169"/>
      <c r="AJ4370" s="169"/>
      <c r="AK4370" s="170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6"/>
      <c r="BA4370" s="6"/>
      <c r="BB4370" s="166"/>
      <c r="BC4370" s="166"/>
      <c r="BD4370" s="166"/>
      <c r="BE4370" s="6"/>
      <c r="BF4370" s="6"/>
      <c r="BG4370" s="6"/>
      <c r="BH4370" s="6"/>
      <c r="BI4370" s="6"/>
      <c r="BJ4370" s="166"/>
      <c r="BK4370" s="166"/>
      <c r="BL4370" s="166"/>
      <c r="BM4370" s="6"/>
      <c r="BN4370" s="6"/>
      <c r="BO4370" s="6"/>
      <c r="BP4370" s="6"/>
      <c r="BQ4370" s="6"/>
      <c r="BR4370" s="6"/>
      <c r="BS4370" s="6"/>
      <c r="BT4370" s="6"/>
      <c r="BU4370" s="6"/>
      <c r="BV4370" s="6"/>
      <c r="BW4370" s="6"/>
      <c r="CJ4370" s="415"/>
      <c r="CK4370" s="415"/>
      <c r="CO4370" s="168"/>
    </row>
    <row r="4371" spans="32:93" s="162" customFormat="1" x14ac:dyDescent="0.25">
      <c r="AF4371" s="169"/>
      <c r="AG4371" s="169"/>
      <c r="AH4371" s="169"/>
      <c r="AI4371" s="169"/>
      <c r="AJ4371" s="169"/>
      <c r="AK4371" s="170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6"/>
      <c r="BA4371" s="6"/>
      <c r="BB4371" s="166"/>
      <c r="BC4371" s="166"/>
      <c r="BD4371" s="166"/>
      <c r="BE4371" s="6"/>
      <c r="BF4371" s="6"/>
      <c r="BG4371" s="6"/>
      <c r="BH4371" s="6"/>
      <c r="BI4371" s="6"/>
      <c r="BJ4371" s="166"/>
      <c r="BK4371" s="166"/>
      <c r="BL4371" s="166"/>
      <c r="BM4371" s="6"/>
      <c r="BN4371" s="6"/>
      <c r="BO4371" s="6"/>
      <c r="BP4371" s="6"/>
      <c r="BQ4371" s="6"/>
      <c r="BR4371" s="6"/>
      <c r="BS4371" s="6"/>
      <c r="BT4371" s="6"/>
      <c r="BU4371" s="6"/>
      <c r="BV4371" s="6"/>
      <c r="BW4371" s="6"/>
      <c r="CJ4371" s="415"/>
      <c r="CK4371" s="415"/>
      <c r="CO4371" s="168"/>
    </row>
    <row r="4372" spans="32:93" s="162" customFormat="1" x14ac:dyDescent="0.25">
      <c r="AF4372" s="169"/>
      <c r="AG4372" s="169"/>
      <c r="AH4372" s="169"/>
      <c r="AI4372" s="169"/>
      <c r="AJ4372" s="169"/>
      <c r="AK4372" s="170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166"/>
      <c r="BC4372" s="166"/>
      <c r="BD4372" s="166"/>
      <c r="BE4372" s="6"/>
      <c r="BF4372" s="6"/>
      <c r="BG4372" s="6"/>
      <c r="BH4372" s="6"/>
      <c r="BI4372" s="6"/>
      <c r="BJ4372" s="166"/>
      <c r="BK4372" s="166"/>
      <c r="BL4372" s="166"/>
      <c r="BM4372" s="6"/>
      <c r="BN4372" s="6"/>
      <c r="BO4372" s="6"/>
      <c r="BP4372" s="6"/>
      <c r="BQ4372" s="6"/>
      <c r="BR4372" s="6"/>
      <c r="BS4372" s="6"/>
      <c r="BT4372" s="6"/>
      <c r="BU4372" s="6"/>
      <c r="BV4372" s="6"/>
      <c r="BW4372" s="6"/>
      <c r="CJ4372" s="415"/>
      <c r="CK4372" s="415"/>
      <c r="CO4372" s="168"/>
    </row>
    <row r="4373" spans="32:93" s="162" customFormat="1" x14ac:dyDescent="0.25">
      <c r="AF4373" s="169"/>
      <c r="AG4373" s="169"/>
      <c r="AH4373" s="169"/>
      <c r="AI4373" s="169"/>
      <c r="AJ4373" s="169"/>
      <c r="AK4373" s="170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166"/>
      <c r="BC4373" s="166"/>
      <c r="BD4373" s="166"/>
      <c r="BE4373" s="6"/>
      <c r="BF4373" s="6"/>
      <c r="BG4373" s="6"/>
      <c r="BH4373" s="6"/>
      <c r="BI4373" s="6"/>
      <c r="BJ4373" s="166"/>
      <c r="BK4373" s="166"/>
      <c r="BL4373" s="166"/>
      <c r="BM4373" s="6"/>
      <c r="BN4373" s="6"/>
      <c r="BO4373" s="6"/>
      <c r="BP4373" s="6"/>
      <c r="BQ4373" s="6"/>
      <c r="BR4373" s="6"/>
      <c r="BS4373" s="6"/>
      <c r="BT4373" s="6"/>
      <c r="BU4373" s="6"/>
      <c r="BV4373" s="6"/>
      <c r="BW4373" s="6"/>
      <c r="CJ4373" s="415"/>
      <c r="CK4373" s="415"/>
      <c r="CO4373" s="168"/>
    </row>
    <row r="4374" spans="32:93" s="162" customFormat="1" x14ac:dyDescent="0.25">
      <c r="AF4374" s="169"/>
      <c r="AG4374" s="169"/>
      <c r="AH4374" s="169"/>
      <c r="AI4374" s="169"/>
      <c r="AJ4374" s="169"/>
      <c r="AK4374" s="170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6"/>
      <c r="BA4374" s="6"/>
      <c r="BB4374" s="166"/>
      <c r="BC4374" s="166"/>
      <c r="BD4374" s="166"/>
      <c r="BE4374" s="6"/>
      <c r="BF4374" s="6"/>
      <c r="BG4374" s="6"/>
      <c r="BH4374" s="6"/>
      <c r="BI4374" s="6"/>
      <c r="BJ4374" s="166"/>
      <c r="BK4374" s="166"/>
      <c r="BL4374" s="166"/>
      <c r="BM4374" s="6"/>
      <c r="BN4374" s="6"/>
      <c r="BO4374" s="6"/>
      <c r="BP4374" s="6"/>
      <c r="BQ4374" s="6"/>
      <c r="BR4374" s="6"/>
      <c r="BS4374" s="6"/>
      <c r="BT4374" s="6"/>
      <c r="BU4374" s="6"/>
      <c r="BV4374" s="6"/>
      <c r="BW4374" s="6"/>
      <c r="CJ4374" s="415"/>
      <c r="CK4374" s="415"/>
      <c r="CO4374" s="168"/>
    </row>
    <row r="4375" spans="32:93" s="162" customFormat="1" x14ac:dyDescent="0.25">
      <c r="AF4375" s="169"/>
      <c r="AG4375" s="169"/>
      <c r="AH4375" s="169"/>
      <c r="AI4375" s="169"/>
      <c r="AJ4375" s="169"/>
      <c r="AK4375" s="170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6"/>
      <c r="BA4375" s="6"/>
      <c r="BB4375" s="166"/>
      <c r="BC4375" s="166"/>
      <c r="BD4375" s="166"/>
      <c r="BE4375" s="6"/>
      <c r="BF4375" s="6"/>
      <c r="BG4375" s="6"/>
      <c r="BH4375" s="6"/>
      <c r="BI4375" s="6"/>
      <c r="BJ4375" s="166"/>
      <c r="BK4375" s="166"/>
      <c r="BL4375" s="166"/>
      <c r="BM4375" s="6"/>
      <c r="BN4375" s="6"/>
      <c r="BO4375" s="6"/>
      <c r="BP4375" s="6"/>
      <c r="BQ4375" s="6"/>
      <c r="BR4375" s="6"/>
      <c r="BS4375" s="6"/>
      <c r="BT4375" s="6"/>
      <c r="BU4375" s="6"/>
      <c r="BV4375" s="6"/>
      <c r="BW4375" s="6"/>
      <c r="CJ4375" s="415"/>
      <c r="CK4375" s="415"/>
      <c r="CO4375" s="168"/>
    </row>
    <row r="4376" spans="32:93" s="162" customFormat="1" x14ac:dyDescent="0.25">
      <c r="AF4376" s="169"/>
      <c r="AG4376" s="169"/>
      <c r="AH4376" s="169"/>
      <c r="AI4376" s="169"/>
      <c r="AJ4376" s="169"/>
      <c r="AK4376" s="170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6"/>
      <c r="BA4376" s="6"/>
      <c r="BB4376" s="166"/>
      <c r="BC4376" s="166"/>
      <c r="BD4376" s="166"/>
      <c r="BE4376" s="6"/>
      <c r="BF4376" s="6"/>
      <c r="BG4376" s="6"/>
      <c r="BH4376" s="6"/>
      <c r="BI4376" s="6"/>
      <c r="BJ4376" s="166"/>
      <c r="BK4376" s="166"/>
      <c r="BL4376" s="166"/>
      <c r="BM4376" s="6"/>
      <c r="BN4376" s="6"/>
      <c r="BO4376" s="6"/>
      <c r="BP4376" s="6"/>
      <c r="BQ4376" s="6"/>
      <c r="BR4376" s="6"/>
      <c r="BS4376" s="6"/>
      <c r="BT4376" s="6"/>
      <c r="BU4376" s="6"/>
      <c r="BV4376" s="6"/>
      <c r="BW4376" s="6"/>
      <c r="CJ4376" s="415"/>
      <c r="CK4376" s="415"/>
      <c r="CO4376" s="168"/>
    </row>
    <row r="4377" spans="32:93" s="162" customFormat="1" x14ac:dyDescent="0.25">
      <c r="AF4377" s="169"/>
      <c r="AG4377" s="169"/>
      <c r="AH4377" s="169"/>
      <c r="AI4377" s="169"/>
      <c r="AJ4377" s="169"/>
      <c r="AK4377" s="170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6"/>
      <c r="BA4377" s="6"/>
      <c r="BB4377" s="166"/>
      <c r="BC4377" s="166"/>
      <c r="BD4377" s="166"/>
      <c r="BE4377" s="6"/>
      <c r="BF4377" s="6"/>
      <c r="BG4377" s="6"/>
      <c r="BH4377" s="6"/>
      <c r="BI4377" s="6"/>
      <c r="BJ4377" s="166"/>
      <c r="BK4377" s="166"/>
      <c r="BL4377" s="166"/>
      <c r="BM4377" s="6"/>
      <c r="BN4377" s="6"/>
      <c r="BO4377" s="6"/>
      <c r="BP4377" s="6"/>
      <c r="BQ4377" s="6"/>
      <c r="BR4377" s="6"/>
      <c r="BS4377" s="6"/>
      <c r="BT4377" s="6"/>
      <c r="BU4377" s="6"/>
      <c r="BV4377" s="6"/>
      <c r="BW4377" s="6"/>
      <c r="CJ4377" s="415"/>
      <c r="CK4377" s="415"/>
      <c r="CO4377" s="168"/>
    </row>
    <row r="4378" spans="32:93" s="162" customFormat="1" x14ac:dyDescent="0.25">
      <c r="AF4378" s="169"/>
      <c r="AG4378" s="169"/>
      <c r="AH4378" s="169"/>
      <c r="AI4378" s="169"/>
      <c r="AJ4378" s="169"/>
      <c r="AK4378" s="170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6"/>
      <c r="BA4378" s="6"/>
      <c r="BB4378" s="166"/>
      <c r="BC4378" s="166"/>
      <c r="BD4378" s="166"/>
      <c r="BE4378" s="6"/>
      <c r="BF4378" s="6"/>
      <c r="BG4378" s="6"/>
      <c r="BH4378" s="6"/>
      <c r="BI4378" s="6"/>
      <c r="BJ4378" s="166"/>
      <c r="BK4378" s="166"/>
      <c r="BL4378" s="166"/>
      <c r="BM4378" s="6"/>
      <c r="BN4378" s="6"/>
      <c r="BO4378" s="6"/>
      <c r="BP4378" s="6"/>
      <c r="BQ4378" s="6"/>
      <c r="BR4378" s="6"/>
      <c r="BS4378" s="6"/>
      <c r="BT4378" s="6"/>
      <c r="BU4378" s="6"/>
      <c r="BV4378" s="6"/>
      <c r="BW4378" s="6"/>
      <c r="CJ4378" s="415"/>
      <c r="CK4378" s="415"/>
      <c r="CO4378" s="168"/>
    </row>
    <row r="4379" spans="32:93" s="162" customFormat="1" x14ac:dyDescent="0.25">
      <c r="AF4379" s="169"/>
      <c r="AG4379" s="169"/>
      <c r="AH4379" s="169"/>
      <c r="AI4379" s="169"/>
      <c r="AJ4379" s="169"/>
      <c r="AK4379" s="170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6"/>
      <c r="BA4379" s="6"/>
      <c r="BB4379" s="166"/>
      <c r="BC4379" s="166"/>
      <c r="BD4379" s="166"/>
      <c r="BE4379" s="6"/>
      <c r="BF4379" s="6"/>
      <c r="BG4379" s="6"/>
      <c r="BH4379" s="6"/>
      <c r="BI4379" s="6"/>
      <c r="BJ4379" s="166"/>
      <c r="BK4379" s="166"/>
      <c r="BL4379" s="166"/>
      <c r="BM4379" s="6"/>
      <c r="BN4379" s="6"/>
      <c r="BO4379" s="6"/>
      <c r="BP4379" s="6"/>
      <c r="BQ4379" s="6"/>
      <c r="BR4379" s="6"/>
      <c r="BS4379" s="6"/>
      <c r="BT4379" s="6"/>
      <c r="BU4379" s="6"/>
      <c r="BV4379" s="6"/>
      <c r="BW4379" s="6"/>
      <c r="CJ4379" s="415"/>
      <c r="CK4379" s="415"/>
      <c r="CO4379" s="168"/>
    </row>
    <row r="4380" spans="32:93" s="162" customFormat="1" x14ac:dyDescent="0.25">
      <c r="AF4380" s="169"/>
      <c r="AG4380" s="169"/>
      <c r="AH4380" s="169"/>
      <c r="AI4380" s="169"/>
      <c r="AJ4380" s="169"/>
      <c r="AK4380" s="170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6"/>
      <c r="BA4380" s="6"/>
      <c r="BB4380" s="166"/>
      <c r="BC4380" s="166"/>
      <c r="BD4380" s="166"/>
      <c r="BE4380" s="6"/>
      <c r="BF4380" s="6"/>
      <c r="BG4380" s="6"/>
      <c r="BH4380" s="6"/>
      <c r="BI4380" s="6"/>
      <c r="BJ4380" s="166"/>
      <c r="BK4380" s="166"/>
      <c r="BL4380" s="166"/>
      <c r="BM4380" s="6"/>
      <c r="BN4380" s="6"/>
      <c r="BO4380" s="6"/>
      <c r="BP4380" s="6"/>
      <c r="BQ4380" s="6"/>
      <c r="BR4380" s="6"/>
      <c r="BS4380" s="6"/>
      <c r="BT4380" s="6"/>
      <c r="BU4380" s="6"/>
      <c r="BV4380" s="6"/>
      <c r="BW4380" s="6"/>
      <c r="CJ4380" s="415"/>
      <c r="CK4380" s="415"/>
      <c r="CO4380" s="168"/>
    </row>
    <row r="4381" spans="32:93" s="162" customFormat="1" x14ac:dyDescent="0.25">
      <c r="AF4381" s="169"/>
      <c r="AG4381" s="169"/>
      <c r="AH4381" s="169"/>
      <c r="AI4381" s="169"/>
      <c r="AJ4381" s="169"/>
      <c r="AK4381" s="170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6"/>
      <c r="BA4381" s="6"/>
      <c r="BB4381" s="166"/>
      <c r="BC4381" s="166"/>
      <c r="BD4381" s="166"/>
      <c r="BE4381" s="6"/>
      <c r="BF4381" s="6"/>
      <c r="BG4381" s="6"/>
      <c r="BH4381" s="6"/>
      <c r="BI4381" s="6"/>
      <c r="BJ4381" s="166"/>
      <c r="BK4381" s="166"/>
      <c r="BL4381" s="166"/>
      <c r="BM4381" s="6"/>
      <c r="BN4381" s="6"/>
      <c r="BO4381" s="6"/>
      <c r="BP4381" s="6"/>
      <c r="BQ4381" s="6"/>
      <c r="BR4381" s="6"/>
      <c r="BS4381" s="6"/>
      <c r="BT4381" s="6"/>
      <c r="BU4381" s="6"/>
      <c r="BV4381" s="6"/>
      <c r="BW4381" s="6"/>
      <c r="CJ4381" s="415"/>
      <c r="CK4381" s="415"/>
      <c r="CO4381" s="168"/>
    </row>
    <row r="4382" spans="32:93" s="162" customFormat="1" x14ac:dyDescent="0.25">
      <c r="AF4382" s="169"/>
      <c r="AG4382" s="169"/>
      <c r="AH4382" s="169"/>
      <c r="AI4382" s="169"/>
      <c r="AJ4382" s="169"/>
      <c r="AK4382" s="170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6"/>
      <c r="BA4382" s="6"/>
      <c r="BB4382" s="166"/>
      <c r="BC4382" s="166"/>
      <c r="BD4382" s="166"/>
      <c r="BE4382" s="6"/>
      <c r="BF4382" s="6"/>
      <c r="BG4382" s="6"/>
      <c r="BH4382" s="6"/>
      <c r="BI4382" s="6"/>
      <c r="BJ4382" s="166"/>
      <c r="BK4382" s="166"/>
      <c r="BL4382" s="166"/>
      <c r="BM4382" s="6"/>
      <c r="BN4382" s="6"/>
      <c r="BO4382" s="6"/>
      <c r="BP4382" s="6"/>
      <c r="BQ4382" s="6"/>
      <c r="BR4382" s="6"/>
      <c r="BS4382" s="6"/>
      <c r="BT4382" s="6"/>
      <c r="BU4382" s="6"/>
      <c r="BV4382" s="6"/>
      <c r="BW4382" s="6"/>
      <c r="CJ4382" s="415"/>
      <c r="CK4382" s="415"/>
      <c r="CO4382" s="168"/>
    </row>
    <row r="4383" spans="32:93" s="162" customFormat="1" x14ac:dyDescent="0.25">
      <c r="AF4383" s="169"/>
      <c r="AG4383" s="169"/>
      <c r="AH4383" s="169"/>
      <c r="AI4383" s="169"/>
      <c r="AJ4383" s="169"/>
      <c r="AK4383" s="170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6"/>
      <c r="BA4383" s="6"/>
      <c r="BB4383" s="166"/>
      <c r="BC4383" s="166"/>
      <c r="BD4383" s="166"/>
      <c r="BE4383" s="6"/>
      <c r="BF4383" s="6"/>
      <c r="BG4383" s="6"/>
      <c r="BH4383" s="6"/>
      <c r="BI4383" s="6"/>
      <c r="BJ4383" s="166"/>
      <c r="BK4383" s="166"/>
      <c r="BL4383" s="166"/>
      <c r="BM4383" s="6"/>
      <c r="BN4383" s="6"/>
      <c r="BO4383" s="6"/>
      <c r="BP4383" s="6"/>
      <c r="BQ4383" s="6"/>
      <c r="BR4383" s="6"/>
      <c r="BS4383" s="6"/>
      <c r="BT4383" s="6"/>
      <c r="BU4383" s="6"/>
      <c r="BV4383" s="6"/>
      <c r="BW4383" s="6"/>
      <c r="CJ4383" s="415"/>
      <c r="CK4383" s="415"/>
      <c r="CO4383" s="168"/>
    </row>
    <row r="4384" spans="32:93" s="162" customFormat="1" x14ac:dyDescent="0.25">
      <c r="AF4384" s="169"/>
      <c r="AG4384" s="169"/>
      <c r="AH4384" s="169"/>
      <c r="AI4384" s="169"/>
      <c r="AJ4384" s="169"/>
      <c r="AK4384" s="170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6"/>
      <c r="BA4384" s="6"/>
      <c r="BB4384" s="166"/>
      <c r="BC4384" s="166"/>
      <c r="BD4384" s="166"/>
      <c r="BE4384" s="6"/>
      <c r="BF4384" s="6"/>
      <c r="BG4384" s="6"/>
      <c r="BH4384" s="6"/>
      <c r="BI4384" s="6"/>
      <c r="BJ4384" s="166"/>
      <c r="BK4384" s="166"/>
      <c r="BL4384" s="166"/>
      <c r="BM4384" s="6"/>
      <c r="BN4384" s="6"/>
      <c r="BO4384" s="6"/>
      <c r="BP4384" s="6"/>
      <c r="BQ4384" s="6"/>
      <c r="BR4384" s="6"/>
      <c r="BS4384" s="6"/>
      <c r="BT4384" s="6"/>
      <c r="BU4384" s="6"/>
      <c r="BV4384" s="6"/>
      <c r="BW4384" s="6"/>
      <c r="CJ4384" s="415"/>
      <c r="CK4384" s="415"/>
      <c r="CO4384" s="168"/>
    </row>
    <row r="4385" spans="32:93" s="162" customFormat="1" x14ac:dyDescent="0.25">
      <c r="AF4385" s="169"/>
      <c r="AG4385" s="169"/>
      <c r="AH4385" s="169"/>
      <c r="AI4385" s="169"/>
      <c r="AJ4385" s="169"/>
      <c r="AK4385" s="170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6"/>
      <c r="BA4385" s="6"/>
      <c r="BB4385" s="166"/>
      <c r="BC4385" s="166"/>
      <c r="BD4385" s="166"/>
      <c r="BE4385" s="6"/>
      <c r="BF4385" s="6"/>
      <c r="BG4385" s="6"/>
      <c r="BH4385" s="6"/>
      <c r="BI4385" s="6"/>
      <c r="BJ4385" s="166"/>
      <c r="BK4385" s="166"/>
      <c r="BL4385" s="166"/>
      <c r="BM4385" s="6"/>
      <c r="BN4385" s="6"/>
      <c r="BO4385" s="6"/>
      <c r="BP4385" s="6"/>
      <c r="BQ4385" s="6"/>
      <c r="BR4385" s="6"/>
      <c r="BS4385" s="6"/>
      <c r="BT4385" s="6"/>
      <c r="BU4385" s="6"/>
      <c r="BV4385" s="6"/>
      <c r="BW4385" s="6"/>
      <c r="CJ4385" s="415"/>
      <c r="CK4385" s="415"/>
      <c r="CO4385" s="168"/>
    </row>
    <row r="4386" spans="32:93" s="162" customFormat="1" x14ac:dyDescent="0.25">
      <c r="AF4386" s="169"/>
      <c r="AG4386" s="169"/>
      <c r="AH4386" s="169"/>
      <c r="AI4386" s="169"/>
      <c r="AJ4386" s="169"/>
      <c r="AK4386" s="170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6"/>
      <c r="BA4386" s="6"/>
      <c r="BB4386" s="166"/>
      <c r="BC4386" s="166"/>
      <c r="BD4386" s="166"/>
      <c r="BE4386" s="6"/>
      <c r="BF4386" s="6"/>
      <c r="BG4386" s="6"/>
      <c r="BH4386" s="6"/>
      <c r="BI4386" s="6"/>
      <c r="BJ4386" s="166"/>
      <c r="BK4386" s="166"/>
      <c r="BL4386" s="166"/>
      <c r="BM4386" s="6"/>
      <c r="BN4386" s="6"/>
      <c r="BO4386" s="6"/>
      <c r="BP4386" s="6"/>
      <c r="BQ4386" s="6"/>
      <c r="BR4386" s="6"/>
      <c r="BS4386" s="6"/>
      <c r="BT4386" s="6"/>
      <c r="BU4386" s="6"/>
      <c r="BV4386" s="6"/>
      <c r="BW4386" s="6"/>
      <c r="CJ4386" s="415"/>
      <c r="CK4386" s="415"/>
      <c r="CO4386" s="168"/>
    </row>
    <row r="4387" spans="32:93" s="162" customFormat="1" x14ac:dyDescent="0.25">
      <c r="AF4387" s="169"/>
      <c r="AG4387" s="169"/>
      <c r="AH4387" s="169"/>
      <c r="AI4387" s="169"/>
      <c r="AJ4387" s="169"/>
      <c r="AK4387" s="170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6"/>
      <c r="BA4387" s="6"/>
      <c r="BB4387" s="166"/>
      <c r="BC4387" s="166"/>
      <c r="BD4387" s="166"/>
      <c r="BE4387" s="6"/>
      <c r="BF4387" s="6"/>
      <c r="BG4387" s="6"/>
      <c r="BH4387" s="6"/>
      <c r="BI4387" s="6"/>
      <c r="BJ4387" s="166"/>
      <c r="BK4387" s="166"/>
      <c r="BL4387" s="166"/>
      <c r="BM4387" s="6"/>
      <c r="BN4387" s="6"/>
      <c r="BO4387" s="6"/>
      <c r="BP4387" s="6"/>
      <c r="BQ4387" s="6"/>
      <c r="BR4387" s="6"/>
      <c r="BS4387" s="6"/>
      <c r="BT4387" s="6"/>
      <c r="BU4387" s="6"/>
      <c r="BV4387" s="6"/>
      <c r="BW4387" s="6"/>
      <c r="CJ4387" s="415"/>
      <c r="CK4387" s="415"/>
      <c r="CO4387" s="168"/>
    </row>
    <row r="4388" spans="32:93" s="162" customFormat="1" x14ac:dyDescent="0.25">
      <c r="AF4388" s="169"/>
      <c r="AG4388" s="169"/>
      <c r="AH4388" s="169"/>
      <c r="AI4388" s="169"/>
      <c r="AJ4388" s="169"/>
      <c r="AK4388" s="170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166"/>
      <c r="BC4388" s="166"/>
      <c r="BD4388" s="166"/>
      <c r="BE4388" s="6"/>
      <c r="BF4388" s="6"/>
      <c r="BG4388" s="6"/>
      <c r="BH4388" s="6"/>
      <c r="BI4388" s="6"/>
      <c r="BJ4388" s="166"/>
      <c r="BK4388" s="166"/>
      <c r="BL4388" s="166"/>
      <c r="BM4388" s="6"/>
      <c r="BN4388" s="6"/>
      <c r="BO4388" s="6"/>
      <c r="BP4388" s="6"/>
      <c r="BQ4388" s="6"/>
      <c r="BR4388" s="6"/>
      <c r="BS4388" s="6"/>
      <c r="BT4388" s="6"/>
      <c r="BU4388" s="6"/>
      <c r="BV4388" s="6"/>
      <c r="BW4388" s="6"/>
      <c r="CJ4388" s="415"/>
      <c r="CK4388" s="415"/>
      <c r="CO4388" s="168"/>
    </row>
    <row r="4389" spans="32:93" s="162" customFormat="1" x14ac:dyDescent="0.25">
      <c r="AF4389" s="169"/>
      <c r="AG4389" s="169"/>
      <c r="AH4389" s="169"/>
      <c r="AI4389" s="169"/>
      <c r="AJ4389" s="169"/>
      <c r="AK4389" s="170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6"/>
      <c r="BA4389" s="6"/>
      <c r="BB4389" s="166"/>
      <c r="BC4389" s="166"/>
      <c r="BD4389" s="166"/>
      <c r="BE4389" s="6"/>
      <c r="BF4389" s="6"/>
      <c r="BG4389" s="6"/>
      <c r="BH4389" s="6"/>
      <c r="BI4389" s="6"/>
      <c r="BJ4389" s="166"/>
      <c r="BK4389" s="166"/>
      <c r="BL4389" s="166"/>
      <c r="BM4389" s="6"/>
      <c r="BN4389" s="6"/>
      <c r="BO4389" s="6"/>
      <c r="BP4389" s="6"/>
      <c r="BQ4389" s="6"/>
      <c r="BR4389" s="6"/>
      <c r="BS4389" s="6"/>
      <c r="BT4389" s="6"/>
      <c r="BU4389" s="6"/>
      <c r="BV4389" s="6"/>
      <c r="BW4389" s="6"/>
      <c r="CJ4389" s="415"/>
      <c r="CK4389" s="415"/>
      <c r="CO4389" s="168"/>
    </row>
    <row r="4390" spans="32:93" s="162" customFormat="1" x14ac:dyDescent="0.25">
      <c r="AF4390" s="169"/>
      <c r="AG4390" s="169"/>
      <c r="AH4390" s="169"/>
      <c r="AI4390" s="169"/>
      <c r="AJ4390" s="169"/>
      <c r="AK4390" s="170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6"/>
      <c r="BA4390" s="6"/>
      <c r="BB4390" s="166"/>
      <c r="BC4390" s="166"/>
      <c r="BD4390" s="166"/>
      <c r="BE4390" s="6"/>
      <c r="BF4390" s="6"/>
      <c r="BG4390" s="6"/>
      <c r="BH4390" s="6"/>
      <c r="BI4390" s="6"/>
      <c r="BJ4390" s="166"/>
      <c r="BK4390" s="166"/>
      <c r="BL4390" s="166"/>
      <c r="BM4390" s="6"/>
      <c r="BN4390" s="6"/>
      <c r="BO4390" s="6"/>
      <c r="BP4390" s="6"/>
      <c r="BQ4390" s="6"/>
      <c r="BR4390" s="6"/>
      <c r="BS4390" s="6"/>
      <c r="BT4390" s="6"/>
      <c r="BU4390" s="6"/>
      <c r="BV4390" s="6"/>
      <c r="BW4390" s="6"/>
      <c r="CJ4390" s="415"/>
      <c r="CK4390" s="415"/>
      <c r="CO4390" s="168"/>
    </row>
    <row r="4391" spans="32:93" s="162" customFormat="1" x14ac:dyDescent="0.25">
      <c r="AF4391" s="169"/>
      <c r="AG4391" s="169"/>
      <c r="AH4391" s="169"/>
      <c r="AI4391" s="169"/>
      <c r="AJ4391" s="169"/>
      <c r="AK4391" s="170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6"/>
      <c r="BA4391" s="6"/>
      <c r="BB4391" s="166"/>
      <c r="BC4391" s="166"/>
      <c r="BD4391" s="166"/>
      <c r="BE4391" s="6"/>
      <c r="BF4391" s="6"/>
      <c r="BG4391" s="6"/>
      <c r="BH4391" s="6"/>
      <c r="BI4391" s="6"/>
      <c r="BJ4391" s="166"/>
      <c r="BK4391" s="166"/>
      <c r="BL4391" s="166"/>
      <c r="BM4391" s="6"/>
      <c r="BN4391" s="6"/>
      <c r="BO4391" s="6"/>
      <c r="BP4391" s="6"/>
      <c r="BQ4391" s="6"/>
      <c r="BR4391" s="6"/>
      <c r="BS4391" s="6"/>
      <c r="BT4391" s="6"/>
      <c r="BU4391" s="6"/>
      <c r="BV4391" s="6"/>
      <c r="BW4391" s="6"/>
      <c r="CJ4391" s="415"/>
      <c r="CK4391" s="415"/>
      <c r="CO4391" s="168"/>
    </row>
    <row r="4392" spans="32:93" s="162" customFormat="1" x14ac:dyDescent="0.25">
      <c r="AF4392" s="169"/>
      <c r="AG4392" s="169"/>
      <c r="AH4392" s="169"/>
      <c r="AI4392" s="169"/>
      <c r="AJ4392" s="169"/>
      <c r="AK4392" s="170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6"/>
      <c r="BA4392" s="6"/>
      <c r="BB4392" s="166"/>
      <c r="BC4392" s="166"/>
      <c r="BD4392" s="166"/>
      <c r="BE4392" s="6"/>
      <c r="BF4392" s="6"/>
      <c r="BG4392" s="6"/>
      <c r="BH4392" s="6"/>
      <c r="BI4392" s="6"/>
      <c r="BJ4392" s="166"/>
      <c r="BK4392" s="166"/>
      <c r="BL4392" s="166"/>
      <c r="BM4392" s="6"/>
      <c r="BN4392" s="6"/>
      <c r="BO4392" s="6"/>
      <c r="BP4392" s="6"/>
      <c r="BQ4392" s="6"/>
      <c r="BR4392" s="6"/>
      <c r="BS4392" s="6"/>
      <c r="BT4392" s="6"/>
      <c r="BU4392" s="6"/>
      <c r="BV4392" s="6"/>
      <c r="BW4392" s="6"/>
      <c r="CJ4392" s="415"/>
      <c r="CK4392" s="415"/>
      <c r="CO4392" s="168"/>
    </row>
    <row r="4393" spans="32:93" s="162" customFormat="1" x14ac:dyDescent="0.25">
      <c r="AF4393" s="169"/>
      <c r="AG4393" s="169"/>
      <c r="AH4393" s="169"/>
      <c r="AI4393" s="169"/>
      <c r="AJ4393" s="169"/>
      <c r="AK4393" s="170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6"/>
      <c r="BA4393" s="6"/>
      <c r="BB4393" s="166"/>
      <c r="BC4393" s="166"/>
      <c r="BD4393" s="166"/>
      <c r="BE4393" s="6"/>
      <c r="BF4393" s="6"/>
      <c r="BG4393" s="6"/>
      <c r="BH4393" s="6"/>
      <c r="BI4393" s="6"/>
      <c r="BJ4393" s="166"/>
      <c r="BK4393" s="166"/>
      <c r="BL4393" s="166"/>
      <c r="BM4393" s="6"/>
      <c r="BN4393" s="6"/>
      <c r="BO4393" s="6"/>
      <c r="BP4393" s="6"/>
      <c r="BQ4393" s="6"/>
      <c r="BR4393" s="6"/>
      <c r="BS4393" s="6"/>
      <c r="BT4393" s="6"/>
      <c r="BU4393" s="6"/>
      <c r="BV4393" s="6"/>
      <c r="BW4393" s="6"/>
      <c r="CJ4393" s="415"/>
      <c r="CK4393" s="415"/>
      <c r="CO4393" s="168"/>
    </row>
    <row r="4394" spans="32:93" s="162" customFormat="1" x14ac:dyDescent="0.25">
      <c r="AF4394" s="169"/>
      <c r="AG4394" s="169"/>
      <c r="AH4394" s="169"/>
      <c r="AI4394" s="169"/>
      <c r="AJ4394" s="169"/>
      <c r="AK4394" s="170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6"/>
      <c r="BA4394" s="6"/>
      <c r="BB4394" s="166"/>
      <c r="BC4394" s="166"/>
      <c r="BD4394" s="166"/>
      <c r="BE4394" s="6"/>
      <c r="BF4394" s="6"/>
      <c r="BG4394" s="6"/>
      <c r="BH4394" s="6"/>
      <c r="BI4394" s="6"/>
      <c r="BJ4394" s="166"/>
      <c r="BK4394" s="166"/>
      <c r="BL4394" s="166"/>
      <c r="BM4394" s="6"/>
      <c r="BN4394" s="6"/>
      <c r="BO4394" s="6"/>
      <c r="BP4394" s="6"/>
      <c r="BQ4394" s="6"/>
      <c r="BR4394" s="6"/>
      <c r="BS4394" s="6"/>
      <c r="BT4394" s="6"/>
      <c r="BU4394" s="6"/>
      <c r="BV4394" s="6"/>
      <c r="BW4394" s="6"/>
      <c r="CJ4394" s="415"/>
      <c r="CK4394" s="415"/>
      <c r="CO4394" s="168"/>
    </row>
    <row r="4395" spans="32:93" s="162" customFormat="1" x14ac:dyDescent="0.25">
      <c r="AF4395" s="169"/>
      <c r="AG4395" s="169"/>
      <c r="AH4395" s="169"/>
      <c r="AI4395" s="169"/>
      <c r="AJ4395" s="169"/>
      <c r="AK4395" s="170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6"/>
      <c r="BA4395" s="6"/>
      <c r="BB4395" s="166"/>
      <c r="BC4395" s="166"/>
      <c r="BD4395" s="166"/>
      <c r="BE4395" s="6"/>
      <c r="BF4395" s="6"/>
      <c r="BG4395" s="6"/>
      <c r="BH4395" s="6"/>
      <c r="BI4395" s="6"/>
      <c r="BJ4395" s="166"/>
      <c r="BK4395" s="166"/>
      <c r="BL4395" s="166"/>
      <c r="BM4395" s="6"/>
      <c r="BN4395" s="6"/>
      <c r="BO4395" s="6"/>
      <c r="BP4395" s="6"/>
      <c r="BQ4395" s="6"/>
      <c r="BR4395" s="6"/>
      <c r="BS4395" s="6"/>
      <c r="BT4395" s="6"/>
      <c r="BU4395" s="6"/>
      <c r="BV4395" s="6"/>
      <c r="BW4395" s="6"/>
      <c r="CJ4395" s="415"/>
      <c r="CK4395" s="415"/>
      <c r="CO4395" s="168"/>
    </row>
    <row r="4396" spans="32:93" s="162" customFormat="1" x14ac:dyDescent="0.25">
      <c r="AF4396" s="169"/>
      <c r="AG4396" s="169"/>
      <c r="AH4396" s="169"/>
      <c r="AI4396" s="169"/>
      <c r="AJ4396" s="169"/>
      <c r="AK4396" s="170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6"/>
      <c r="BA4396" s="6"/>
      <c r="BB4396" s="166"/>
      <c r="BC4396" s="166"/>
      <c r="BD4396" s="166"/>
      <c r="BE4396" s="6"/>
      <c r="BF4396" s="6"/>
      <c r="BG4396" s="6"/>
      <c r="BH4396" s="6"/>
      <c r="BI4396" s="6"/>
      <c r="BJ4396" s="166"/>
      <c r="BK4396" s="166"/>
      <c r="BL4396" s="166"/>
      <c r="BM4396" s="6"/>
      <c r="BN4396" s="6"/>
      <c r="BO4396" s="6"/>
      <c r="BP4396" s="6"/>
      <c r="BQ4396" s="6"/>
      <c r="BR4396" s="6"/>
      <c r="BS4396" s="6"/>
      <c r="BT4396" s="6"/>
      <c r="BU4396" s="6"/>
      <c r="BV4396" s="6"/>
      <c r="BW4396" s="6"/>
      <c r="CJ4396" s="415"/>
      <c r="CK4396" s="415"/>
      <c r="CO4396" s="168"/>
    </row>
    <row r="4397" spans="32:93" s="162" customFormat="1" x14ac:dyDescent="0.25">
      <c r="AF4397" s="169"/>
      <c r="AG4397" s="169"/>
      <c r="AH4397" s="169"/>
      <c r="AI4397" s="169"/>
      <c r="AJ4397" s="169"/>
      <c r="AK4397" s="170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6"/>
      <c r="BA4397" s="6"/>
      <c r="BB4397" s="166"/>
      <c r="BC4397" s="166"/>
      <c r="BD4397" s="166"/>
      <c r="BE4397" s="6"/>
      <c r="BF4397" s="6"/>
      <c r="BG4397" s="6"/>
      <c r="BH4397" s="6"/>
      <c r="BI4397" s="6"/>
      <c r="BJ4397" s="166"/>
      <c r="BK4397" s="166"/>
      <c r="BL4397" s="166"/>
      <c r="BM4397" s="6"/>
      <c r="BN4397" s="6"/>
      <c r="BO4397" s="6"/>
      <c r="BP4397" s="6"/>
      <c r="BQ4397" s="6"/>
      <c r="BR4397" s="6"/>
      <c r="BS4397" s="6"/>
      <c r="BT4397" s="6"/>
      <c r="BU4397" s="6"/>
      <c r="BV4397" s="6"/>
      <c r="BW4397" s="6"/>
      <c r="CJ4397" s="415"/>
      <c r="CK4397" s="415"/>
      <c r="CO4397" s="168"/>
    </row>
    <row r="4398" spans="32:93" s="162" customFormat="1" x14ac:dyDescent="0.25">
      <c r="AF4398" s="169"/>
      <c r="AG4398" s="169"/>
      <c r="AH4398" s="169"/>
      <c r="AI4398" s="169"/>
      <c r="AJ4398" s="169"/>
      <c r="AK4398" s="170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6"/>
      <c r="BA4398" s="6"/>
      <c r="BB4398" s="166"/>
      <c r="BC4398" s="166"/>
      <c r="BD4398" s="166"/>
      <c r="BE4398" s="6"/>
      <c r="BF4398" s="6"/>
      <c r="BG4398" s="6"/>
      <c r="BH4398" s="6"/>
      <c r="BI4398" s="6"/>
      <c r="BJ4398" s="166"/>
      <c r="BK4398" s="166"/>
      <c r="BL4398" s="166"/>
      <c r="BM4398" s="6"/>
      <c r="BN4398" s="6"/>
      <c r="BO4398" s="6"/>
      <c r="BP4398" s="6"/>
      <c r="BQ4398" s="6"/>
      <c r="BR4398" s="6"/>
      <c r="BS4398" s="6"/>
      <c r="BT4398" s="6"/>
      <c r="BU4398" s="6"/>
      <c r="BV4398" s="6"/>
      <c r="BW4398" s="6"/>
      <c r="CJ4398" s="415"/>
      <c r="CK4398" s="415"/>
      <c r="CO4398" s="168"/>
    </row>
    <row r="4399" spans="32:93" s="162" customFormat="1" x14ac:dyDescent="0.25">
      <c r="AF4399" s="169"/>
      <c r="AG4399" s="169"/>
      <c r="AH4399" s="169"/>
      <c r="AI4399" s="169"/>
      <c r="AJ4399" s="169"/>
      <c r="AK4399" s="170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6"/>
      <c r="BA4399" s="6"/>
      <c r="BB4399" s="166"/>
      <c r="BC4399" s="166"/>
      <c r="BD4399" s="166"/>
      <c r="BE4399" s="6"/>
      <c r="BF4399" s="6"/>
      <c r="BG4399" s="6"/>
      <c r="BH4399" s="6"/>
      <c r="BI4399" s="6"/>
      <c r="BJ4399" s="166"/>
      <c r="BK4399" s="166"/>
      <c r="BL4399" s="166"/>
      <c r="BM4399" s="6"/>
      <c r="BN4399" s="6"/>
      <c r="BO4399" s="6"/>
      <c r="BP4399" s="6"/>
      <c r="BQ4399" s="6"/>
      <c r="BR4399" s="6"/>
      <c r="BS4399" s="6"/>
      <c r="BT4399" s="6"/>
      <c r="BU4399" s="6"/>
      <c r="BV4399" s="6"/>
      <c r="BW4399" s="6"/>
      <c r="CJ4399" s="415"/>
      <c r="CK4399" s="415"/>
      <c r="CO4399" s="168"/>
    </row>
    <row r="4400" spans="32:93" s="162" customFormat="1" x14ac:dyDescent="0.25">
      <c r="AF4400" s="169"/>
      <c r="AG4400" s="169"/>
      <c r="AH4400" s="169"/>
      <c r="AI4400" s="169"/>
      <c r="AJ4400" s="169"/>
      <c r="AK4400" s="170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6"/>
      <c r="BA4400" s="6"/>
      <c r="BB4400" s="166"/>
      <c r="BC4400" s="166"/>
      <c r="BD4400" s="166"/>
      <c r="BE4400" s="6"/>
      <c r="BF4400" s="6"/>
      <c r="BG4400" s="6"/>
      <c r="BH4400" s="6"/>
      <c r="BI4400" s="6"/>
      <c r="BJ4400" s="166"/>
      <c r="BK4400" s="166"/>
      <c r="BL4400" s="166"/>
      <c r="BM4400" s="6"/>
      <c r="BN4400" s="6"/>
      <c r="BO4400" s="6"/>
      <c r="BP4400" s="6"/>
      <c r="BQ4400" s="6"/>
      <c r="BR4400" s="6"/>
      <c r="BS4400" s="6"/>
      <c r="BT4400" s="6"/>
      <c r="BU4400" s="6"/>
      <c r="BV4400" s="6"/>
      <c r="BW4400" s="6"/>
      <c r="CJ4400" s="415"/>
      <c r="CK4400" s="415"/>
      <c r="CO4400" s="168"/>
    </row>
    <row r="4401" spans="32:93" s="162" customFormat="1" x14ac:dyDescent="0.25">
      <c r="AF4401" s="169"/>
      <c r="AG4401" s="169"/>
      <c r="AH4401" s="169"/>
      <c r="AI4401" s="169"/>
      <c r="AJ4401" s="169"/>
      <c r="AK4401" s="170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6"/>
      <c r="BA4401" s="6"/>
      <c r="BB4401" s="166"/>
      <c r="BC4401" s="166"/>
      <c r="BD4401" s="166"/>
      <c r="BE4401" s="6"/>
      <c r="BF4401" s="6"/>
      <c r="BG4401" s="6"/>
      <c r="BH4401" s="6"/>
      <c r="BI4401" s="6"/>
      <c r="BJ4401" s="166"/>
      <c r="BK4401" s="166"/>
      <c r="BL4401" s="166"/>
      <c r="BM4401" s="6"/>
      <c r="BN4401" s="6"/>
      <c r="BO4401" s="6"/>
      <c r="BP4401" s="6"/>
      <c r="BQ4401" s="6"/>
      <c r="BR4401" s="6"/>
      <c r="BS4401" s="6"/>
      <c r="BT4401" s="6"/>
      <c r="BU4401" s="6"/>
      <c r="BV4401" s="6"/>
      <c r="BW4401" s="6"/>
      <c r="CJ4401" s="415"/>
      <c r="CK4401" s="415"/>
      <c r="CO4401" s="168"/>
    </row>
    <row r="4402" spans="32:93" s="162" customFormat="1" x14ac:dyDescent="0.25">
      <c r="AF4402" s="169"/>
      <c r="AG4402" s="169"/>
      <c r="AH4402" s="169"/>
      <c r="AI4402" s="169"/>
      <c r="AJ4402" s="169"/>
      <c r="AK4402" s="170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6"/>
      <c r="BA4402" s="6"/>
      <c r="BB4402" s="166"/>
      <c r="BC4402" s="166"/>
      <c r="BD4402" s="166"/>
      <c r="BE4402" s="6"/>
      <c r="BF4402" s="6"/>
      <c r="BG4402" s="6"/>
      <c r="BH4402" s="6"/>
      <c r="BI4402" s="6"/>
      <c r="BJ4402" s="166"/>
      <c r="BK4402" s="166"/>
      <c r="BL4402" s="166"/>
      <c r="BM4402" s="6"/>
      <c r="BN4402" s="6"/>
      <c r="BO4402" s="6"/>
      <c r="BP4402" s="6"/>
      <c r="BQ4402" s="6"/>
      <c r="BR4402" s="6"/>
      <c r="BS4402" s="6"/>
      <c r="BT4402" s="6"/>
      <c r="BU4402" s="6"/>
      <c r="BV4402" s="6"/>
      <c r="BW4402" s="6"/>
      <c r="CJ4402" s="415"/>
      <c r="CK4402" s="415"/>
      <c r="CO4402" s="168"/>
    </row>
    <row r="4403" spans="32:93" s="162" customFormat="1" x14ac:dyDescent="0.25">
      <c r="AF4403" s="169"/>
      <c r="AG4403" s="169"/>
      <c r="AH4403" s="169"/>
      <c r="AI4403" s="169"/>
      <c r="AJ4403" s="169"/>
      <c r="AK4403" s="170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6"/>
      <c r="BA4403" s="6"/>
      <c r="BB4403" s="166"/>
      <c r="BC4403" s="166"/>
      <c r="BD4403" s="166"/>
      <c r="BE4403" s="6"/>
      <c r="BF4403" s="6"/>
      <c r="BG4403" s="6"/>
      <c r="BH4403" s="6"/>
      <c r="BI4403" s="6"/>
      <c r="BJ4403" s="166"/>
      <c r="BK4403" s="166"/>
      <c r="BL4403" s="166"/>
      <c r="BM4403" s="6"/>
      <c r="BN4403" s="6"/>
      <c r="BO4403" s="6"/>
      <c r="BP4403" s="6"/>
      <c r="BQ4403" s="6"/>
      <c r="BR4403" s="6"/>
      <c r="BS4403" s="6"/>
      <c r="BT4403" s="6"/>
      <c r="BU4403" s="6"/>
      <c r="BV4403" s="6"/>
      <c r="BW4403" s="6"/>
      <c r="CJ4403" s="415"/>
      <c r="CK4403" s="415"/>
      <c r="CO4403" s="168"/>
    </row>
    <row r="4404" spans="32:93" s="162" customFormat="1" x14ac:dyDescent="0.25">
      <c r="AF4404" s="169"/>
      <c r="AG4404" s="169"/>
      <c r="AH4404" s="169"/>
      <c r="AI4404" s="169"/>
      <c r="AJ4404" s="169"/>
      <c r="AK4404" s="170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6"/>
      <c r="BA4404" s="6"/>
      <c r="BB4404" s="166"/>
      <c r="BC4404" s="166"/>
      <c r="BD4404" s="166"/>
      <c r="BE4404" s="6"/>
      <c r="BF4404" s="6"/>
      <c r="BG4404" s="6"/>
      <c r="BH4404" s="6"/>
      <c r="BI4404" s="6"/>
      <c r="BJ4404" s="166"/>
      <c r="BK4404" s="166"/>
      <c r="BL4404" s="166"/>
      <c r="BM4404" s="6"/>
      <c r="BN4404" s="6"/>
      <c r="BO4404" s="6"/>
      <c r="BP4404" s="6"/>
      <c r="BQ4404" s="6"/>
      <c r="BR4404" s="6"/>
      <c r="BS4404" s="6"/>
      <c r="BT4404" s="6"/>
      <c r="BU4404" s="6"/>
      <c r="BV4404" s="6"/>
      <c r="BW4404" s="6"/>
      <c r="CJ4404" s="415"/>
      <c r="CK4404" s="415"/>
      <c r="CO4404" s="168"/>
    </row>
    <row r="4405" spans="32:93" s="162" customFormat="1" x14ac:dyDescent="0.25">
      <c r="AF4405" s="169"/>
      <c r="AG4405" s="169"/>
      <c r="AH4405" s="169"/>
      <c r="AI4405" s="169"/>
      <c r="AJ4405" s="169"/>
      <c r="AK4405" s="170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6"/>
      <c r="BA4405" s="6"/>
      <c r="BB4405" s="166"/>
      <c r="BC4405" s="166"/>
      <c r="BD4405" s="166"/>
      <c r="BE4405" s="6"/>
      <c r="BF4405" s="6"/>
      <c r="BG4405" s="6"/>
      <c r="BH4405" s="6"/>
      <c r="BI4405" s="6"/>
      <c r="BJ4405" s="166"/>
      <c r="BK4405" s="166"/>
      <c r="BL4405" s="166"/>
      <c r="BM4405" s="6"/>
      <c r="BN4405" s="6"/>
      <c r="BO4405" s="6"/>
      <c r="BP4405" s="6"/>
      <c r="BQ4405" s="6"/>
      <c r="BR4405" s="6"/>
      <c r="BS4405" s="6"/>
      <c r="BT4405" s="6"/>
      <c r="BU4405" s="6"/>
      <c r="BV4405" s="6"/>
      <c r="BW4405" s="6"/>
      <c r="CJ4405" s="415"/>
      <c r="CK4405" s="415"/>
      <c r="CO4405" s="168"/>
    </row>
    <row r="4406" spans="32:93" s="162" customFormat="1" x14ac:dyDescent="0.25">
      <c r="AF4406" s="169"/>
      <c r="AG4406" s="169"/>
      <c r="AH4406" s="169"/>
      <c r="AI4406" s="169"/>
      <c r="AJ4406" s="169"/>
      <c r="AK4406" s="170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6"/>
      <c r="BA4406" s="6"/>
      <c r="BB4406" s="166"/>
      <c r="BC4406" s="166"/>
      <c r="BD4406" s="166"/>
      <c r="BE4406" s="6"/>
      <c r="BF4406" s="6"/>
      <c r="BG4406" s="6"/>
      <c r="BH4406" s="6"/>
      <c r="BI4406" s="6"/>
      <c r="BJ4406" s="166"/>
      <c r="BK4406" s="166"/>
      <c r="BL4406" s="166"/>
      <c r="BM4406" s="6"/>
      <c r="BN4406" s="6"/>
      <c r="BO4406" s="6"/>
      <c r="BP4406" s="6"/>
      <c r="BQ4406" s="6"/>
      <c r="BR4406" s="6"/>
      <c r="BS4406" s="6"/>
      <c r="BT4406" s="6"/>
      <c r="BU4406" s="6"/>
      <c r="BV4406" s="6"/>
      <c r="BW4406" s="6"/>
      <c r="CJ4406" s="415"/>
      <c r="CK4406" s="415"/>
      <c r="CO4406" s="168"/>
    </row>
    <row r="4407" spans="32:93" s="162" customFormat="1" x14ac:dyDescent="0.25">
      <c r="AF4407" s="169"/>
      <c r="AG4407" s="169"/>
      <c r="AH4407" s="169"/>
      <c r="AI4407" s="169"/>
      <c r="AJ4407" s="169"/>
      <c r="AK4407" s="170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6"/>
      <c r="BA4407" s="6"/>
      <c r="BB4407" s="166"/>
      <c r="BC4407" s="166"/>
      <c r="BD4407" s="166"/>
      <c r="BE4407" s="6"/>
      <c r="BF4407" s="6"/>
      <c r="BG4407" s="6"/>
      <c r="BH4407" s="6"/>
      <c r="BI4407" s="6"/>
      <c r="BJ4407" s="166"/>
      <c r="BK4407" s="166"/>
      <c r="BL4407" s="166"/>
      <c r="BM4407" s="6"/>
      <c r="BN4407" s="6"/>
      <c r="BO4407" s="6"/>
      <c r="BP4407" s="6"/>
      <c r="BQ4407" s="6"/>
      <c r="BR4407" s="6"/>
      <c r="BS4407" s="6"/>
      <c r="BT4407" s="6"/>
      <c r="BU4407" s="6"/>
      <c r="BV4407" s="6"/>
      <c r="BW4407" s="6"/>
      <c r="CJ4407" s="415"/>
      <c r="CK4407" s="415"/>
      <c r="CO4407" s="168"/>
    </row>
    <row r="4408" spans="32:93" s="162" customFormat="1" x14ac:dyDescent="0.25">
      <c r="AF4408" s="169"/>
      <c r="AG4408" s="169"/>
      <c r="AH4408" s="169"/>
      <c r="AI4408" s="169"/>
      <c r="AJ4408" s="169"/>
      <c r="AK4408" s="170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AZ4408" s="6"/>
      <c r="BA4408" s="6"/>
      <c r="BB4408" s="166"/>
      <c r="BC4408" s="166"/>
      <c r="BD4408" s="166"/>
      <c r="BE4408" s="6"/>
      <c r="BF4408" s="6"/>
      <c r="BG4408" s="6"/>
      <c r="BH4408" s="6"/>
      <c r="BI4408" s="6"/>
      <c r="BJ4408" s="166"/>
      <c r="BK4408" s="166"/>
      <c r="BL4408" s="166"/>
      <c r="BM4408" s="6"/>
      <c r="BN4408" s="6"/>
      <c r="BO4408" s="6"/>
      <c r="BP4408" s="6"/>
      <c r="BQ4408" s="6"/>
      <c r="BR4408" s="6"/>
      <c r="BS4408" s="6"/>
      <c r="BT4408" s="6"/>
      <c r="BU4408" s="6"/>
      <c r="BV4408" s="6"/>
      <c r="BW4408" s="6"/>
      <c r="CJ4408" s="415"/>
      <c r="CK4408" s="415"/>
      <c r="CO4408" s="168"/>
    </row>
    <row r="4409" spans="32:93" s="162" customFormat="1" x14ac:dyDescent="0.25">
      <c r="AF4409" s="169"/>
      <c r="AG4409" s="169"/>
      <c r="AH4409" s="169"/>
      <c r="AI4409" s="169"/>
      <c r="AJ4409" s="169"/>
      <c r="AK4409" s="170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6"/>
      <c r="BA4409" s="6"/>
      <c r="BB4409" s="166"/>
      <c r="BC4409" s="166"/>
      <c r="BD4409" s="166"/>
      <c r="BE4409" s="6"/>
      <c r="BF4409" s="6"/>
      <c r="BG4409" s="6"/>
      <c r="BH4409" s="6"/>
      <c r="BI4409" s="6"/>
      <c r="BJ4409" s="166"/>
      <c r="BK4409" s="166"/>
      <c r="BL4409" s="166"/>
      <c r="BM4409" s="6"/>
      <c r="BN4409" s="6"/>
      <c r="BO4409" s="6"/>
      <c r="BP4409" s="6"/>
      <c r="BQ4409" s="6"/>
      <c r="BR4409" s="6"/>
      <c r="BS4409" s="6"/>
      <c r="BT4409" s="6"/>
      <c r="BU4409" s="6"/>
      <c r="BV4409" s="6"/>
      <c r="BW4409" s="6"/>
      <c r="CJ4409" s="415"/>
      <c r="CK4409" s="415"/>
      <c r="CO4409" s="168"/>
    </row>
    <row r="4410" spans="32:93" s="162" customFormat="1" x14ac:dyDescent="0.25">
      <c r="AF4410" s="169"/>
      <c r="AG4410" s="169"/>
      <c r="AH4410" s="169"/>
      <c r="AI4410" s="169"/>
      <c r="AJ4410" s="169"/>
      <c r="AK4410" s="170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6"/>
      <c r="BA4410" s="6"/>
      <c r="BB4410" s="166"/>
      <c r="BC4410" s="166"/>
      <c r="BD4410" s="166"/>
      <c r="BE4410" s="6"/>
      <c r="BF4410" s="6"/>
      <c r="BG4410" s="6"/>
      <c r="BH4410" s="6"/>
      <c r="BI4410" s="6"/>
      <c r="BJ4410" s="166"/>
      <c r="BK4410" s="166"/>
      <c r="BL4410" s="166"/>
      <c r="BM4410" s="6"/>
      <c r="BN4410" s="6"/>
      <c r="BO4410" s="6"/>
      <c r="BP4410" s="6"/>
      <c r="BQ4410" s="6"/>
      <c r="BR4410" s="6"/>
      <c r="BS4410" s="6"/>
      <c r="BT4410" s="6"/>
      <c r="BU4410" s="6"/>
      <c r="BV4410" s="6"/>
      <c r="BW4410" s="6"/>
      <c r="CJ4410" s="415"/>
      <c r="CK4410" s="415"/>
      <c r="CO4410" s="168"/>
    </row>
    <row r="4411" spans="32:93" s="162" customFormat="1" x14ac:dyDescent="0.25">
      <c r="AF4411" s="169"/>
      <c r="AG4411" s="169"/>
      <c r="AH4411" s="169"/>
      <c r="AI4411" s="169"/>
      <c r="AJ4411" s="169"/>
      <c r="AK4411" s="170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6"/>
      <c r="BA4411" s="6"/>
      <c r="BB4411" s="166"/>
      <c r="BC4411" s="166"/>
      <c r="BD4411" s="166"/>
      <c r="BE4411" s="6"/>
      <c r="BF4411" s="6"/>
      <c r="BG4411" s="6"/>
      <c r="BH4411" s="6"/>
      <c r="BI4411" s="6"/>
      <c r="BJ4411" s="166"/>
      <c r="BK4411" s="166"/>
      <c r="BL4411" s="166"/>
      <c r="BM4411" s="6"/>
      <c r="BN4411" s="6"/>
      <c r="BO4411" s="6"/>
      <c r="BP4411" s="6"/>
      <c r="BQ4411" s="6"/>
      <c r="BR4411" s="6"/>
      <c r="BS4411" s="6"/>
      <c r="BT4411" s="6"/>
      <c r="BU4411" s="6"/>
      <c r="BV4411" s="6"/>
      <c r="BW4411" s="6"/>
      <c r="CJ4411" s="415"/>
      <c r="CK4411" s="415"/>
      <c r="CO4411" s="168"/>
    </row>
    <row r="4412" spans="32:93" s="162" customFormat="1" x14ac:dyDescent="0.25">
      <c r="AF4412" s="169"/>
      <c r="AG4412" s="169"/>
      <c r="AH4412" s="169"/>
      <c r="AI4412" s="169"/>
      <c r="AJ4412" s="169"/>
      <c r="AK4412" s="170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6"/>
      <c r="BA4412" s="6"/>
      <c r="BB4412" s="166"/>
      <c r="BC4412" s="166"/>
      <c r="BD4412" s="166"/>
      <c r="BE4412" s="6"/>
      <c r="BF4412" s="6"/>
      <c r="BG4412" s="6"/>
      <c r="BH4412" s="6"/>
      <c r="BI4412" s="6"/>
      <c r="BJ4412" s="166"/>
      <c r="BK4412" s="166"/>
      <c r="BL4412" s="166"/>
      <c r="BM4412" s="6"/>
      <c r="BN4412" s="6"/>
      <c r="BO4412" s="6"/>
      <c r="BP4412" s="6"/>
      <c r="BQ4412" s="6"/>
      <c r="BR4412" s="6"/>
      <c r="BS4412" s="6"/>
      <c r="BT4412" s="6"/>
      <c r="BU4412" s="6"/>
      <c r="BV4412" s="6"/>
      <c r="BW4412" s="6"/>
      <c r="CJ4412" s="415"/>
      <c r="CK4412" s="415"/>
      <c r="CO4412" s="168"/>
    </row>
    <row r="4413" spans="32:93" s="162" customFormat="1" x14ac:dyDescent="0.25">
      <c r="AF4413" s="169"/>
      <c r="AG4413" s="169"/>
      <c r="AH4413" s="169"/>
      <c r="AI4413" s="169"/>
      <c r="AJ4413" s="169"/>
      <c r="AK4413" s="170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AZ4413" s="6"/>
      <c r="BA4413" s="6"/>
      <c r="BB4413" s="166"/>
      <c r="BC4413" s="166"/>
      <c r="BD4413" s="166"/>
      <c r="BE4413" s="6"/>
      <c r="BF4413" s="6"/>
      <c r="BG4413" s="6"/>
      <c r="BH4413" s="6"/>
      <c r="BI4413" s="6"/>
      <c r="BJ4413" s="166"/>
      <c r="BK4413" s="166"/>
      <c r="BL4413" s="166"/>
      <c r="BM4413" s="6"/>
      <c r="BN4413" s="6"/>
      <c r="BO4413" s="6"/>
      <c r="BP4413" s="6"/>
      <c r="BQ4413" s="6"/>
      <c r="BR4413" s="6"/>
      <c r="BS4413" s="6"/>
      <c r="BT4413" s="6"/>
      <c r="BU4413" s="6"/>
      <c r="BV4413" s="6"/>
      <c r="BW4413" s="6"/>
      <c r="CJ4413" s="415"/>
      <c r="CK4413" s="415"/>
      <c r="CO4413" s="168"/>
    </row>
    <row r="4414" spans="32:93" s="162" customFormat="1" x14ac:dyDescent="0.25">
      <c r="AF4414" s="169"/>
      <c r="AG4414" s="169"/>
      <c r="AH4414" s="169"/>
      <c r="AI4414" s="169"/>
      <c r="AJ4414" s="169"/>
      <c r="AK4414" s="170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6"/>
      <c r="BA4414" s="6"/>
      <c r="BB4414" s="166"/>
      <c r="BC4414" s="166"/>
      <c r="BD4414" s="166"/>
      <c r="BE4414" s="6"/>
      <c r="BF4414" s="6"/>
      <c r="BG4414" s="6"/>
      <c r="BH4414" s="6"/>
      <c r="BI4414" s="6"/>
      <c r="BJ4414" s="166"/>
      <c r="BK4414" s="166"/>
      <c r="BL4414" s="166"/>
      <c r="BM4414" s="6"/>
      <c r="BN4414" s="6"/>
      <c r="BO4414" s="6"/>
      <c r="BP4414" s="6"/>
      <c r="BQ4414" s="6"/>
      <c r="BR4414" s="6"/>
      <c r="BS4414" s="6"/>
      <c r="BT4414" s="6"/>
      <c r="BU4414" s="6"/>
      <c r="BV4414" s="6"/>
      <c r="BW4414" s="6"/>
      <c r="CJ4414" s="415"/>
      <c r="CK4414" s="415"/>
      <c r="CO4414" s="168"/>
    </row>
    <row r="4415" spans="32:93" s="162" customFormat="1" x14ac:dyDescent="0.25">
      <c r="AF4415" s="169"/>
      <c r="AG4415" s="169"/>
      <c r="AH4415" s="169"/>
      <c r="AI4415" s="169"/>
      <c r="AJ4415" s="169"/>
      <c r="AK4415" s="170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AZ4415" s="6"/>
      <c r="BA4415" s="6"/>
      <c r="BB4415" s="166"/>
      <c r="BC4415" s="166"/>
      <c r="BD4415" s="166"/>
      <c r="BE4415" s="6"/>
      <c r="BF4415" s="6"/>
      <c r="BG4415" s="6"/>
      <c r="BH4415" s="6"/>
      <c r="BI4415" s="6"/>
      <c r="BJ4415" s="166"/>
      <c r="BK4415" s="166"/>
      <c r="BL4415" s="166"/>
      <c r="BM4415" s="6"/>
      <c r="BN4415" s="6"/>
      <c r="BO4415" s="6"/>
      <c r="BP4415" s="6"/>
      <c r="BQ4415" s="6"/>
      <c r="BR4415" s="6"/>
      <c r="BS4415" s="6"/>
      <c r="BT4415" s="6"/>
      <c r="BU4415" s="6"/>
      <c r="BV4415" s="6"/>
      <c r="BW4415" s="6"/>
      <c r="CJ4415" s="415"/>
      <c r="CK4415" s="415"/>
      <c r="CO4415" s="168"/>
    </row>
    <row r="4416" spans="32:93" s="162" customFormat="1" x14ac:dyDescent="0.25">
      <c r="AF4416" s="169"/>
      <c r="AG4416" s="169"/>
      <c r="AH4416" s="169"/>
      <c r="AI4416" s="169"/>
      <c r="AJ4416" s="169"/>
      <c r="AK4416" s="170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AZ4416" s="6"/>
      <c r="BA4416" s="6"/>
      <c r="BB4416" s="166"/>
      <c r="BC4416" s="166"/>
      <c r="BD4416" s="166"/>
      <c r="BE4416" s="6"/>
      <c r="BF4416" s="6"/>
      <c r="BG4416" s="6"/>
      <c r="BH4416" s="6"/>
      <c r="BI4416" s="6"/>
      <c r="BJ4416" s="166"/>
      <c r="BK4416" s="166"/>
      <c r="BL4416" s="166"/>
      <c r="BM4416" s="6"/>
      <c r="BN4416" s="6"/>
      <c r="BO4416" s="6"/>
      <c r="BP4416" s="6"/>
      <c r="BQ4416" s="6"/>
      <c r="BR4416" s="6"/>
      <c r="BS4416" s="6"/>
      <c r="BT4416" s="6"/>
      <c r="BU4416" s="6"/>
      <c r="BV4416" s="6"/>
      <c r="BW4416" s="6"/>
      <c r="CJ4416" s="415"/>
      <c r="CK4416" s="415"/>
      <c r="CO4416" s="168"/>
    </row>
    <row r="4417" spans="32:93" s="162" customFormat="1" x14ac:dyDescent="0.25">
      <c r="AF4417" s="169"/>
      <c r="AG4417" s="169"/>
      <c r="AH4417" s="169"/>
      <c r="AI4417" s="169"/>
      <c r="AJ4417" s="169"/>
      <c r="AK4417" s="170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6"/>
      <c r="BA4417" s="6"/>
      <c r="BB4417" s="166"/>
      <c r="BC4417" s="166"/>
      <c r="BD4417" s="166"/>
      <c r="BE4417" s="6"/>
      <c r="BF4417" s="6"/>
      <c r="BG4417" s="6"/>
      <c r="BH4417" s="6"/>
      <c r="BI4417" s="6"/>
      <c r="BJ4417" s="166"/>
      <c r="BK4417" s="166"/>
      <c r="BL4417" s="166"/>
      <c r="BM4417" s="6"/>
      <c r="BN4417" s="6"/>
      <c r="BO4417" s="6"/>
      <c r="BP4417" s="6"/>
      <c r="BQ4417" s="6"/>
      <c r="BR4417" s="6"/>
      <c r="BS4417" s="6"/>
      <c r="BT4417" s="6"/>
      <c r="BU4417" s="6"/>
      <c r="BV4417" s="6"/>
      <c r="BW4417" s="6"/>
      <c r="CJ4417" s="415"/>
      <c r="CK4417" s="415"/>
      <c r="CO4417" s="168"/>
    </row>
    <row r="4418" spans="32:93" s="162" customFormat="1" x14ac:dyDescent="0.25">
      <c r="AF4418" s="169"/>
      <c r="AG4418" s="169"/>
      <c r="AH4418" s="169"/>
      <c r="AI4418" s="169"/>
      <c r="AJ4418" s="169"/>
      <c r="AK4418" s="170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AZ4418" s="6"/>
      <c r="BA4418" s="6"/>
      <c r="BB4418" s="166"/>
      <c r="BC4418" s="166"/>
      <c r="BD4418" s="166"/>
      <c r="BE4418" s="6"/>
      <c r="BF4418" s="6"/>
      <c r="BG4418" s="6"/>
      <c r="BH4418" s="6"/>
      <c r="BI4418" s="6"/>
      <c r="BJ4418" s="166"/>
      <c r="BK4418" s="166"/>
      <c r="BL4418" s="166"/>
      <c r="BM4418" s="6"/>
      <c r="BN4418" s="6"/>
      <c r="BO4418" s="6"/>
      <c r="BP4418" s="6"/>
      <c r="BQ4418" s="6"/>
      <c r="BR4418" s="6"/>
      <c r="BS4418" s="6"/>
      <c r="BT4418" s="6"/>
      <c r="BU4418" s="6"/>
      <c r="BV4418" s="6"/>
      <c r="BW4418" s="6"/>
      <c r="CJ4418" s="415"/>
      <c r="CK4418" s="415"/>
      <c r="CO4418" s="168"/>
    </row>
    <row r="4419" spans="32:93" s="162" customFormat="1" x14ac:dyDescent="0.25">
      <c r="AF4419" s="169"/>
      <c r="AG4419" s="169"/>
      <c r="AH4419" s="169"/>
      <c r="AI4419" s="169"/>
      <c r="AJ4419" s="169"/>
      <c r="AK4419" s="170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6"/>
      <c r="BA4419" s="6"/>
      <c r="BB4419" s="166"/>
      <c r="BC4419" s="166"/>
      <c r="BD4419" s="166"/>
      <c r="BE4419" s="6"/>
      <c r="BF4419" s="6"/>
      <c r="BG4419" s="6"/>
      <c r="BH4419" s="6"/>
      <c r="BI4419" s="6"/>
      <c r="BJ4419" s="166"/>
      <c r="BK4419" s="166"/>
      <c r="BL4419" s="166"/>
      <c r="BM4419" s="6"/>
      <c r="BN4419" s="6"/>
      <c r="BO4419" s="6"/>
      <c r="BP4419" s="6"/>
      <c r="BQ4419" s="6"/>
      <c r="BR4419" s="6"/>
      <c r="BS4419" s="6"/>
      <c r="BT4419" s="6"/>
      <c r="BU4419" s="6"/>
      <c r="BV4419" s="6"/>
      <c r="BW4419" s="6"/>
      <c r="CJ4419" s="415"/>
      <c r="CK4419" s="415"/>
      <c r="CO4419" s="168"/>
    </row>
    <row r="4420" spans="32:93" s="162" customFormat="1" x14ac:dyDescent="0.25">
      <c r="AF4420" s="169"/>
      <c r="AG4420" s="169"/>
      <c r="AH4420" s="169"/>
      <c r="AI4420" s="169"/>
      <c r="AJ4420" s="169"/>
      <c r="AK4420" s="170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6"/>
      <c r="BA4420" s="6"/>
      <c r="BB4420" s="166"/>
      <c r="BC4420" s="166"/>
      <c r="BD4420" s="166"/>
      <c r="BE4420" s="6"/>
      <c r="BF4420" s="6"/>
      <c r="BG4420" s="6"/>
      <c r="BH4420" s="6"/>
      <c r="BI4420" s="6"/>
      <c r="BJ4420" s="166"/>
      <c r="BK4420" s="166"/>
      <c r="BL4420" s="166"/>
      <c r="BM4420" s="6"/>
      <c r="BN4420" s="6"/>
      <c r="BO4420" s="6"/>
      <c r="BP4420" s="6"/>
      <c r="BQ4420" s="6"/>
      <c r="BR4420" s="6"/>
      <c r="BS4420" s="6"/>
      <c r="BT4420" s="6"/>
      <c r="BU4420" s="6"/>
      <c r="BV4420" s="6"/>
      <c r="BW4420" s="6"/>
      <c r="CJ4420" s="415"/>
      <c r="CK4420" s="415"/>
      <c r="CO4420" s="168"/>
    </row>
    <row r="4421" spans="32:93" s="162" customFormat="1" x14ac:dyDescent="0.25">
      <c r="AF4421" s="169"/>
      <c r="AG4421" s="169"/>
      <c r="AH4421" s="169"/>
      <c r="AI4421" s="169"/>
      <c r="AJ4421" s="169"/>
      <c r="AK4421" s="170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6"/>
      <c r="BA4421" s="6"/>
      <c r="BB4421" s="166"/>
      <c r="BC4421" s="166"/>
      <c r="BD4421" s="166"/>
      <c r="BE4421" s="6"/>
      <c r="BF4421" s="6"/>
      <c r="BG4421" s="6"/>
      <c r="BH4421" s="6"/>
      <c r="BI4421" s="6"/>
      <c r="BJ4421" s="166"/>
      <c r="BK4421" s="166"/>
      <c r="BL4421" s="166"/>
      <c r="BM4421" s="6"/>
      <c r="BN4421" s="6"/>
      <c r="BO4421" s="6"/>
      <c r="BP4421" s="6"/>
      <c r="BQ4421" s="6"/>
      <c r="BR4421" s="6"/>
      <c r="BS4421" s="6"/>
      <c r="BT4421" s="6"/>
      <c r="BU4421" s="6"/>
      <c r="BV4421" s="6"/>
      <c r="BW4421" s="6"/>
      <c r="CJ4421" s="415"/>
      <c r="CK4421" s="415"/>
      <c r="CO4421" s="168"/>
    </row>
    <row r="4422" spans="32:93" s="162" customFormat="1" x14ac:dyDescent="0.25">
      <c r="AF4422" s="169"/>
      <c r="AG4422" s="169"/>
      <c r="AH4422" s="169"/>
      <c r="AI4422" s="169"/>
      <c r="AJ4422" s="169"/>
      <c r="AK4422" s="170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6"/>
      <c r="BA4422" s="6"/>
      <c r="BB4422" s="166"/>
      <c r="BC4422" s="166"/>
      <c r="BD4422" s="166"/>
      <c r="BE4422" s="6"/>
      <c r="BF4422" s="6"/>
      <c r="BG4422" s="6"/>
      <c r="BH4422" s="6"/>
      <c r="BI4422" s="6"/>
      <c r="BJ4422" s="166"/>
      <c r="BK4422" s="166"/>
      <c r="BL4422" s="166"/>
      <c r="BM4422" s="6"/>
      <c r="BN4422" s="6"/>
      <c r="BO4422" s="6"/>
      <c r="BP4422" s="6"/>
      <c r="BQ4422" s="6"/>
      <c r="BR4422" s="6"/>
      <c r="BS4422" s="6"/>
      <c r="BT4422" s="6"/>
      <c r="BU4422" s="6"/>
      <c r="BV4422" s="6"/>
      <c r="BW4422" s="6"/>
      <c r="CJ4422" s="415"/>
      <c r="CK4422" s="415"/>
      <c r="CO4422" s="168"/>
    </row>
    <row r="4423" spans="32:93" s="162" customFormat="1" x14ac:dyDescent="0.25">
      <c r="AF4423" s="169"/>
      <c r="AG4423" s="169"/>
      <c r="AH4423" s="169"/>
      <c r="AI4423" s="169"/>
      <c r="AJ4423" s="169"/>
      <c r="AK4423" s="170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6"/>
      <c r="BA4423" s="6"/>
      <c r="BB4423" s="166"/>
      <c r="BC4423" s="166"/>
      <c r="BD4423" s="166"/>
      <c r="BE4423" s="6"/>
      <c r="BF4423" s="6"/>
      <c r="BG4423" s="6"/>
      <c r="BH4423" s="6"/>
      <c r="BI4423" s="6"/>
      <c r="BJ4423" s="166"/>
      <c r="BK4423" s="166"/>
      <c r="BL4423" s="166"/>
      <c r="BM4423" s="6"/>
      <c r="BN4423" s="6"/>
      <c r="BO4423" s="6"/>
      <c r="BP4423" s="6"/>
      <c r="BQ4423" s="6"/>
      <c r="BR4423" s="6"/>
      <c r="BS4423" s="6"/>
      <c r="BT4423" s="6"/>
      <c r="BU4423" s="6"/>
      <c r="BV4423" s="6"/>
      <c r="BW4423" s="6"/>
      <c r="CJ4423" s="415"/>
      <c r="CK4423" s="415"/>
      <c r="CO4423" s="168"/>
    </row>
    <row r="4424" spans="32:93" s="162" customFormat="1" x14ac:dyDescent="0.25">
      <c r="AF4424" s="169"/>
      <c r="AG4424" s="169"/>
      <c r="AH4424" s="169"/>
      <c r="AI4424" s="169"/>
      <c r="AJ4424" s="169"/>
      <c r="AK4424" s="170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6"/>
      <c r="BA4424" s="6"/>
      <c r="BB4424" s="166"/>
      <c r="BC4424" s="166"/>
      <c r="BD4424" s="166"/>
      <c r="BE4424" s="6"/>
      <c r="BF4424" s="6"/>
      <c r="BG4424" s="6"/>
      <c r="BH4424" s="6"/>
      <c r="BI4424" s="6"/>
      <c r="BJ4424" s="166"/>
      <c r="BK4424" s="166"/>
      <c r="BL4424" s="166"/>
      <c r="BM4424" s="6"/>
      <c r="BN4424" s="6"/>
      <c r="BO4424" s="6"/>
      <c r="BP4424" s="6"/>
      <c r="BQ4424" s="6"/>
      <c r="BR4424" s="6"/>
      <c r="BS4424" s="6"/>
      <c r="BT4424" s="6"/>
      <c r="BU4424" s="6"/>
      <c r="BV4424" s="6"/>
      <c r="BW4424" s="6"/>
      <c r="CJ4424" s="415"/>
      <c r="CK4424" s="415"/>
      <c r="CO4424" s="168"/>
    </row>
    <row r="4425" spans="32:93" s="162" customFormat="1" x14ac:dyDescent="0.25">
      <c r="AF4425" s="169"/>
      <c r="AG4425" s="169"/>
      <c r="AH4425" s="169"/>
      <c r="AI4425" s="169"/>
      <c r="AJ4425" s="169"/>
      <c r="AK4425" s="170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6"/>
      <c r="BA4425" s="6"/>
      <c r="BB4425" s="166"/>
      <c r="BC4425" s="166"/>
      <c r="BD4425" s="166"/>
      <c r="BE4425" s="6"/>
      <c r="BF4425" s="6"/>
      <c r="BG4425" s="6"/>
      <c r="BH4425" s="6"/>
      <c r="BI4425" s="6"/>
      <c r="BJ4425" s="166"/>
      <c r="BK4425" s="166"/>
      <c r="BL4425" s="166"/>
      <c r="BM4425" s="6"/>
      <c r="BN4425" s="6"/>
      <c r="BO4425" s="6"/>
      <c r="BP4425" s="6"/>
      <c r="BQ4425" s="6"/>
      <c r="BR4425" s="6"/>
      <c r="BS4425" s="6"/>
      <c r="BT4425" s="6"/>
      <c r="BU4425" s="6"/>
      <c r="BV4425" s="6"/>
      <c r="BW4425" s="6"/>
      <c r="CJ4425" s="415"/>
      <c r="CK4425" s="415"/>
      <c r="CO4425" s="168"/>
    </row>
    <row r="4426" spans="32:93" s="162" customFormat="1" x14ac:dyDescent="0.25">
      <c r="AF4426" s="169"/>
      <c r="AG4426" s="169"/>
      <c r="AH4426" s="169"/>
      <c r="AI4426" s="169"/>
      <c r="AJ4426" s="169"/>
      <c r="AK4426" s="170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6"/>
      <c r="BA4426" s="6"/>
      <c r="BB4426" s="166"/>
      <c r="BC4426" s="166"/>
      <c r="BD4426" s="166"/>
      <c r="BE4426" s="6"/>
      <c r="BF4426" s="6"/>
      <c r="BG4426" s="6"/>
      <c r="BH4426" s="6"/>
      <c r="BI4426" s="6"/>
      <c r="BJ4426" s="166"/>
      <c r="BK4426" s="166"/>
      <c r="BL4426" s="166"/>
      <c r="BM4426" s="6"/>
      <c r="BN4426" s="6"/>
      <c r="BO4426" s="6"/>
      <c r="BP4426" s="6"/>
      <c r="BQ4426" s="6"/>
      <c r="BR4426" s="6"/>
      <c r="BS4426" s="6"/>
      <c r="BT4426" s="6"/>
      <c r="BU4426" s="6"/>
      <c r="BV4426" s="6"/>
      <c r="BW4426" s="6"/>
      <c r="CJ4426" s="415"/>
      <c r="CK4426" s="415"/>
      <c r="CO4426" s="168"/>
    </row>
    <row r="4427" spans="32:93" s="162" customFormat="1" x14ac:dyDescent="0.25">
      <c r="AF4427" s="169"/>
      <c r="AG4427" s="169"/>
      <c r="AH4427" s="169"/>
      <c r="AI4427" s="169"/>
      <c r="AJ4427" s="169"/>
      <c r="AK4427" s="170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AZ4427" s="6"/>
      <c r="BA4427" s="6"/>
      <c r="BB4427" s="166"/>
      <c r="BC4427" s="166"/>
      <c r="BD4427" s="166"/>
      <c r="BE4427" s="6"/>
      <c r="BF4427" s="6"/>
      <c r="BG4427" s="6"/>
      <c r="BH4427" s="6"/>
      <c r="BI4427" s="6"/>
      <c r="BJ4427" s="166"/>
      <c r="BK4427" s="166"/>
      <c r="BL4427" s="166"/>
      <c r="BM4427" s="6"/>
      <c r="BN4427" s="6"/>
      <c r="BO4427" s="6"/>
      <c r="BP4427" s="6"/>
      <c r="BQ4427" s="6"/>
      <c r="BR4427" s="6"/>
      <c r="BS4427" s="6"/>
      <c r="BT4427" s="6"/>
      <c r="BU4427" s="6"/>
      <c r="BV4427" s="6"/>
      <c r="BW4427" s="6"/>
      <c r="CJ4427" s="415"/>
      <c r="CK4427" s="415"/>
      <c r="CO4427" s="168"/>
    </row>
    <row r="4428" spans="32:93" s="162" customFormat="1" x14ac:dyDescent="0.25">
      <c r="AF4428" s="169"/>
      <c r="AG4428" s="169"/>
      <c r="AH4428" s="169"/>
      <c r="AI4428" s="169"/>
      <c r="AJ4428" s="169"/>
      <c r="AK4428" s="170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6"/>
      <c r="BA4428" s="6"/>
      <c r="BB4428" s="166"/>
      <c r="BC4428" s="166"/>
      <c r="BD4428" s="166"/>
      <c r="BE4428" s="6"/>
      <c r="BF4428" s="6"/>
      <c r="BG4428" s="6"/>
      <c r="BH4428" s="6"/>
      <c r="BI4428" s="6"/>
      <c r="BJ4428" s="166"/>
      <c r="BK4428" s="166"/>
      <c r="BL4428" s="166"/>
      <c r="BM4428" s="6"/>
      <c r="BN4428" s="6"/>
      <c r="BO4428" s="6"/>
      <c r="BP4428" s="6"/>
      <c r="BQ4428" s="6"/>
      <c r="BR4428" s="6"/>
      <c r="BS4428" s="6"/>
      <c r="BT4428" s="6"/>
      <c r="BU4428" s="6"/>
      <c r="BV4428" s="6"/>
      <c r="BW4428" s="6"/>
      <c r="CJ4428" s="415"/>
      <c r="CK4428" s="415"/>
      <c r="CO4428" s="168"/>
    </row>
    <row r="4429" spans="32:93" s="162" customFormat="1" x14ac:dyDescent="0.25">
      <c r="AF4429" s="169"/>
      <c r="AG4429" s="169"/>
      <c r="AH4429" s="169"/>
      <c r="AI4429" s="169"/>
      <c r="AJ4429" s="169"/>
      <c r="AK4429" s="170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6"/>
      <c r="BA4429" s="6"/>
      <c r="BB4429" s="166"/>
      <c r="BC4429" s="166"/>
      <c r="BD4429" s="166"/>
      <c r="BE4429" s="6"/>
      <c r="BF4429" s="6"/>
      <c r="BG4429" s="6"/>
      <c r="BH4429" s="6"/>
      <c r="BI4429" s="6"/>
      <c r="BJ4429" s="166"/>
      <c r="BK4429" s="166"/>
      <c r="BL4429" s="166"/>
      <c r="BM4429" s="6"/>
      <c r="BN4429" s="6"/>
      <c r="BO4429" s="6"/>
      <c r="BP4429" s="6"/>
      <c r="BQ4429" s="6"/>
      <c r="BR4429" s="6"/>
      <c r="BS4429" s="6"/>
      <c r="BT4429" s="6"/>
      <c r="BU4429" s="6"/>
      <c r="BV4429" s="6"/>
      <c r="BW4429" s="6"/>
      <c r="CJ4429" s="415"/>
      <c r="CK4429" s="415"/>
      <c r="CO4429" s="168"/>
    </row>
    <row r="4430" spans="32:93" s="162" customFormat="1" x14ac:dyDescent="0.25">
      <c r="AF4430" s="169"/>
      <c r="AG4430" s="169"/>
      <c r="AH4430" s="169"/>
      <c r="AI4430" s="169"/>
      <c r="AJ4430" s="169"/>
      <c r="AK4430" s="170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AZ4430" s="6"/>
      <c r="BA4430" s="6"/>
      <c r="BB4430" s="166"/>
      <c r="BC4430" s="166"/>
      <c r="BD4430" s="166"/>
      <c r="BE4430" s="6"/>
      <c r="BF4430" s="6"/>
      <c r="BG4430" s="6"/>
      <c r="BH4430" s="6"/>
      <c r="BI4430" s="6"/>
      <c r="BJ4430" s="166"/>
      <c r="BK4430" s="166"/>
      <c r="BL4430" s="166"/>
      <c r="BM4430" s="6"/>
      <c r="BN4430" s="6"/>
      <c r="BO4430" s="6"/>
      <c r="BP4430" s="6"/>
      <c r="BQ4430" s="6"/>
      <c r="BR4430" s="6"/>
      <c r="BS4430" s="6"/>
      <c r="BT4430" s="6"/>
      <c r="BU4430" s="6"/>
      <c r="BV4430" s="6"/>
      <c r="BW4430" s="6"/>
      <c r="CJ4430" s="415"/>
      <c r="CK4430" s="415"/>
      <c r="CO4430" s="168"/>
    </row>
    <row r="4431" spans="32:93" s="162" customFormat="1" x14ac:dyDescent="0.25">
      <c r="AF4431" s="169"/>
      <c r="AG4431" s="169"/>
      <c r="AH4431" s="169"/>
      <c r="AI4431" s="169"/>
      <c r="AJ4431" s="169"/>
      <c r="AK4431" s="170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6"/>
      <c r="BA4431" s="6"/>
      <c r="BB4431" s="166"/>
      <c r="BC4431" s="166"/>
      <c r="BD4431" s="166"/>
      <c r="BE4431" s="6"/>
      <c r="BF4431" s="6"/>
      <c r="BG4431" s="6"/>
      <c r="BH4431" s="6"/>
      <c r="BI4431" s="6"/>
      <c r="BJ4431" s="166"/>
      <c r="BK4431" s="166"/>
      <c r="BL4431" s="166"/>
      <c r="BM4431" s="6"/>
      <c r="BN4431" s="6"/>
      <c r="BO4431" s="6"/>
      <c r="BP4431" s="6"/>
      <c r="BQ4431" s="6"/>
      <c r="BR4431" s="6"/>
      <c r="BS4431" s="6"/>
      <c r="BT4431" s="6"/>
      <c r="BU4431" s="6"/>
      <c r="BV4431" s="6"/>
      <c r="BW4431" s="6"/>
      <c r="CJ4431" s="415"/>
      <c r="CK4431" s="415"/>
      <c r="CO4431" s="168"/>
    </row>
    <row r="4432" spans="32:93" s="162" customFormat="1" x14ac:dyDescent="0.25">
      <c r="AF4432" s="169"/>
      <c r="AG4432" s="169"/>
      <c r="AH4432" s="169"/>
      <c r="AI4432" s="169"/>
      <c r="AJ4432" s="169"/>
      <c r="AK4432" s="170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AZ4432" s="6"/>
      <c r="BA4432" s="6"/>
      <c r="BB4432" s="166"/>
      <c r="BC4432" s="166"/>
      <c r="BD4432" s="166"/>
      <c r="BE4432" s="6"/>
      <c r="BF4432" s="6"/>
      <c r="BG4432" s="6"/>
      <c r="BH4432" s="6"/>
      <c r="BI4432" s="6"/>
      <c r="BJ4432" s="166"/>
      <c r="BK4432" s="166"/>
      <c r="BL4432" s="166"/>
      <c r="BM4432" s="6"/>
      <c r="BN4432" s="6"/>
      <c r="BO4432" s="6"/>
      <c r="BP4432" s="6"/>
      <c r="BQ4432" s="6"/>
      <c r="BR4432" s="6"/>
      <c r="BS4432" s="6"/>
      <c r="BT4432" s="6"/>
      <c r="BU4432" s="6"/>
      <c r="BV4432" s="6"/>
      <c r="BW4432" s="6"/>
      <c r="CJ4432" s="415"/>
      <c r="CK4432" s="415"/>
      <c r="CO4432" s="168"/>
    </row>
    <row r="4433" spans="32:93" s="162" customFormat="1" x14ac:dyDescent="0.25">
      <c r="AF4433" s="169"/>
      <c r="AG4433" s="169"/>
      <c r="AH4433" s="169"/>
      <c r="AI4433" s="169"/>
      <c r="AJ4433" s="169"/>
      <c r="AK4433" s="170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6"/>
      <c r="BA4433" s="6"/>
      <c r="BB4433" s="166"/>
      <c r="BC4433" s="166"/>
      <c r="BD4433" s="166"/>
      <c r="BE4433" s="6"/>
      <c r="BF4433" s="6"/>
      <c r="BG4433" s="6"/>
      <c r="BH4433" s="6"/>
      <c r="BI4433" s="6"/>
      <c r="BJ4433" s="166"/>
      <c r="BK4433" s="166"/>
      <c r="BL4433" s="166"/>
      <c r="BM4433" s="6"/>
      <c r="BN4433" s="6"/>
      <c r="BO4433" s="6"/>
      <c r="BP4433" s="6"/>
      <c r="BQ4433" s="6"/>
      <c r="BR4433" s="6"/>
      <c r="BS4433" s="6"/>
      <c r="BT4433" s="6"/>
      <c r="BU4433" s="6"/>
      <c r="BV4433" s="6"/>
      <c r="BW4433" s="6"/>
      <c r="CJ4433" s="415"/>
      <c r="CK4433" s="415"/>
      <c r="CO4433" s="168"/>
    </row>
    <row r="4434" spans="32:93" s="162" customFormat="1" x14ac:dyDescent="0.25">
      <c r="AF4434" s="169"/>
      <c r="AG4434" s="169"/>
      <c r="AH4434" s="169"/>
      <c r="AI4434" s="169"/>
      <c r="AJ4434" s="169"/>
      <c r="AK4434" s="170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AZ4434" s="6"/>
      <c r="BA4434" s="6"/>
      <c r="BB4434" s="166"/>
      <c r="BC4434" s="166"/>
      <c r="BD4434" s="166"/>
      <c r="BE4434" s="6"/>
      <c r="BF4434" s="6"/>
      <c r="BG4434" s="6"/>
      <c r="BH4434" s="6"/>
      <c r="BI4434" s="6"/>
      <c r="BJ4434" s="166"/>
      <c r="BK4434" s="166"/>
      <c r="BL4434" s="166"/>
      <c r="BM4434" s="6"/>
      <c r="BN4434" s="6"/>
      <c r="BO4434" s="6"/>
      <c r="BP4434" s="6"/>
      <c r="BQ4434" s="6"/>
      <c r="BR4434" s="6"/>
      <c r="BS4434" s="6"/>
      <c r="BT4434" s="6"/>
      <c r="BU4434" s="6"/>
      <c r="BV4434" s="6"/>
      <c r="BW4434" s="6"/>
      <c r="CJ4434" s="415"/>
      <c r="CK4434" s="415"/>
      <c r="CO4434" s="168"/>
    </row>
    <row r="4435" spans="32:93" s="162" customFormat="1" x14ac:dyDescent="0.25">
      <c r="AF4435" s="169"/>
      <c r="AG4435" s="169"/>
      <c r="AH4435" s="169"/>
      <c r="AI4435" s="169"/>
      <c r="AJ4435" s="169"/>
      <c r="AK4435" s="170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6"/>
      <c r="BA4435" s="6"/>
      <c r="BB4435" s="166"/>
      <c r="BC4435" s="166"/>
      <c r="BD4435" s="166"/>
      <c r="BE4435" s="6"/>
      <c r="BF4435" s="6"/>
      <c r="BG4435" s="6"/>
      <c r="BH4435" s="6"/>
      <c r="BI4435" s="6"/>
      <c r="BJ4435" s="166"/>
      <c r="BK4435" s="166"/>
      <c r="BL4435" s="166"/>
      <c r="BM4435" s="6"/>
      <c r="BN4435" s="6"/>
      <c r="BO4435" s="6"/>
      <c r="BP4435" s="6"/>
      <c r="BQ4435" s="6"/>
      <c r="BR4435" s="6"/>
      <c r="BS4435" s="6"/>
      <c r="BT4435" s="6"/>
      <c r="BU4435" s="6"/>
      <c r="BV4435" s="6"/>
      <c r="BW4435" s="6"/>
      <c r="CJ4435" s="415"/>
      <c r="CK4435" s="415"/>
      <c r="CO4435" s="168"/>
    </row>
    <row r="4436" spans="32:93" s="162" customFormat="1" x14ac:dyDescent="0.25">
      <c r="AF4436" s="169"/>
      <c r="AG4436" s="169"/>
      <c r="AH4436" s="169"/>
      <c r="AI4436" s="169"/>
      <c r="AJ4436" s="169"/>
      <c r="AK4436" s="170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6"/>
      <c r="BA4436" s="6"/>
      <c r="BB4436" s="166"/>
      <c r="BC4436" s="166"/>
      <c r="BD4436" s="166"/>
      <c r="BE4436" s="6"/>
      <c r="BF4436" s="6"/>
      <c r="BG4436" s="6"/>
      <c r="BH4436" s="6"/>
      <c r="BI4436" s="6"/>
      <c r="BJ4436" s="166"/>
      <c r="BK4436" s="166"/>
      <c r="BL4436" s="166"/>
      <c r="BM4436" s="6"/>
      <c r="BN4436" s="6"/>
      <c r="BO4436" s="6"/>
      <c r="BP4436" s="6"/>
      <c r="BQ4436" s="6"/>
      <c r="BR4436" s="6"/>
      <c r="BS4436" s="6"/>
      <c r="BT4436" s="6"/>
      <c r="BU4436" s="6"/>
      <c r="BV4436" s="6"/>
      <c r="BW4436" s="6"/>
      <c r="CJ4436" s="415"/>
      <c r="CK4436" s="415"/>
      <c r="CO4436" s="168"/>
    </row>
    <row r="4437" spans="32:93" s="162" customFormat="1" x14ac:dyDescent="0.25">
      <c r="AF4437" s="169"/>
      <c r="AG4437" s="169"/>
      <c r="AH4437" s="169"/>
      <c r="AI4437" s="169"/>
      <c r="AJ4437" s="169"/>
      <c r="AK4437" s="170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6"/>
      <c r="BA4437" s="6"/>
      <c r="BB4437" s="166"/>
      <c r="BC4437" s="166"/>
      <c r="BD4437" s="166"/>
      <c r="BE4437" s="6"/>
      <c r="BF4437" s="6"/>
      <c r="BG4437" s="6"/>
      <c r="BH4437" s="6"/>
      <c r="BI4437" s="6"/>
      <c r="BJ4437" s="166"/>
      <c r="BK4437" s="166"/>
      <c r="BL4437" s="166"/>
      <c r="BM4437" s="6"/>
      <c r="BN4437" s="6"/>
      <c r="BO4437" s="6"/>
      <c r="BP4437" s="6"/>
      <c r="BQ4437" s="6"/>
      <c r="BR4437" s="6"/>
      <c r="BS4437" s="6"/>
      <c r="BT4437" s="6"/>
      <c r="BU4437" s="6"/>
      <c r="BV4437" s="6"/>
      <c r="BW4437" s="6"/>
      <c r="CJ4437" s="415"/>
      <c r="CK4437" s="415"/>
      <c r="CO4437" s="168"/>
    </row>
    <row r="4438" spans="32:93" s="162" customFormat="1" x14ac:dyDescent="0.25">
      <c r="AF4438" s="169"/>
      <c r="AG4438" s="169"/>
      <c r="AH4438" s="169"/>
      <c r="AI4438" s="169"/>
      <c r="AJ4438" s="169"/>
      <c r="AK4438" s="170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6"/>
      <c r="BA4438" s="6"/>
      <c r="BB4438" s="166"/>
      <c r="BC4438" s="166"/>
      <c r="BD4438" s="166"/>
      <c r="BE4438" s="6"/>
      <c r="BF4438" s="6"/>
      <c r="BG4438" s="6"/>
      <c r="BH4438" s="6"/>
      <c r="BI4438" s="6"/>
      <c r="BJ4438" s="166"/>
      <c r="BK4438" s="166"/>
      <c r="BL4438" s="166"/>
      <c r="BM4438" s="6"/>
      <c r="BN4438" s="6"/>
      <c r="BO4438" s="6"/>
      <c r="BP4438" s="6"/>
      <c r="BQ4438" s="6"/>
      <c r="BR4438" s="6"/>
      <c r="BS4438" s="6"/>
      <c r="BT4438" s="6"/>
      <c r="BU4438" s="6"/>
      <c r="BV4438" s="6"/>
      <c r="BW4438" s="6"/>
      <c r="CJ4438" s="415"/>
      <c r="CK4438" s="415"/>
      <c r="CO4438" s="168"/>
    </row>
    <row r="4439" spans="32:93" s="162" customFormat="1" x14ac:dyDescent="0.25">
      <c r="AF4439" s="169"/>
      <c r="AG4439" s="169"/>
      <c r="AH4439" s="169"/>
      <c r="AI4439" s="169"/>
      <c r="AJ4439" s="169"/>
      <c r="AK4439" s="170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AZ4439" s="6"/>
      <c r="BA4439" s="6"/>
      <c r="BB4439" s="166"/>
      <c r="BC4439" s="166"/>
      <c r="BD4439" s="166"/>
      <c r="BE4439" s="6"/>
      <c r="BF4439" s="6"/>
      <c r="BG4439" s="6"/>
      <c r="BH4439" s="6"/>
      <c r="BI4439" s="6"/>
      <c r="BJ4439" s="166"/>
      <c r="BK4439" s="166"/>
      <c r="BL4439" s="166"/>
      <c r="BM4439" s="6"/>
      <c r="BN4439" s="6"/>
      <c r="BO4439" s="6"/>
      <c r="BP4439" s="6"/>
      <c r="BQ4439" s="6"/>
      <c r="BR4439" s="6"/>
      <c r="BS4439" s="6"/>
      <c r="BT4439" s="6"/>
      <c r="BU4439" s="6"/>
      <c r="BV4439" s="6"/>
      <c r="BW4439" s="6"/>
      <c r="CJ4439" s="415"/>
      <c r="CK4439" s="415"/>
      <c r="CO4439" s="168"/>
    </row>
    <row r="4440" spans="32:93" s="162" customFormat="1" x14ac:dyDescent="0.25">
      <c r="AF4440" s="169"/>
      <c r="AG4440" s="169"/>
      <c r="AH4440" s="169"/>
      <c r="AI4440" s="169"/>
      <c r="AJ4440" s="169"/>
      <c r="AK4440" s="170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AZ4440" s="6"/>
      <c r="BA4440" s="6"/>
      <c r="BB4440" s="166"/>
      <c r="BC4440" s="166"/>
      <c r="BD4440" s="166"/>
      <c r="BE4440" s="6"/>
      <c r="BF4440" s="6"/>
      <c r="BG4440" s="6"/>
      <c r="BH4440" s="6"/>
      <c r="BI4440" s="6"/>
      <c r="BJ4440" s="166"/>
      <c r="BK4440" s="166"/>
      <c r="BL4440" s="166"/>
      <c r="BM4440" s="6"/>
      <c r="BN4440" s="6"/>
      <c r="BO4440" s="6"/>
      <c r="BP4440" s="6"/>
      <c r="BQ4440" s="6"/>
      <c r="BR4440" s="6"/>
      <c r="BS4440" s="6"/>
      <c r="BT4440" s="6"/>
      <c r="BU4440" s="6"/>
      <c r="BV4440" s="6"/>
      <c r="BW4440" s="6"/>
      <c r="CJ4440" s="415"/>
      <c r="CK4440" s="415"/>
      <c r="CO4440" s="168"/>
    </row>
    <row r="4441" spans="32:93" s="162" customFormat="1" x14ac:dyDescent="0.25">
      <c r="AF4441" s="169"/>
      <c r="AG4441" s="169"/>
      <c r="AH4441" s="169"/>
      <c r="AI4441" s="169"/>
      <c r="AJ4441" s="169"/>
      <c r="AK4441" s="170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AZ4441" s="6"/>
      <c r="BA4441" s="6"/>
      <c r="BB4441" s="166"/>
      <c r="BC4441" s="166"/>
      <c r="BD4441" s="166"/>
      <c r="BE4441" s="6"/>
      <c r="BF4441" s="6"/>
      <c r="BG4441" s="6"/>
      <c r="BH4441" s="6"/>
      <c r="BI4441" s="6"/>
      <c r="BJ4441" s="166"/>
      <c r="BK4441" s="166"/>
      <c r="BL4441" s="166"/>
      <c r="BM4441" s="6"/>
      <c r="BN4441" s="6"/>
      <c r="BO4441" s="6"/>
      <c r="BP4441" s="6"/>
      <c r="BQ4441" s="6"/>
      <c r="BR4441" s="6"/>
      <c r="BS4441" s="6"/>
      <c r="BT4441" s="6"/>
      <c r="BU4441" s="6"/>
      <c r="BV4441" s="6"/>
      <c r="BW4441" s="6"/>
      <c r="CJ4441" s="415"/>
      <c r="CK4441" s="415"/>
      <c r="CO4441" s="168"/>
    </row>
    <row r="4442" spans="32:93" s="162" customFormat="1" x14ac:dyDescent="0.25">
      <c r="AF4442" s="169"/>
      <c r="AG4442" s="169"/>
      <c r="AH4442" s="169"/>
      <c r="AI4442" s="169"/>
      <c r="AJ4442" s="169"/>
      <c r="AK4442" s="170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AZ4442" s="6"/>
      <c r="BA4442" s="6"/>
      <c r="BB4442" s="166"/>
      <c r="BC4442" s="166"/>
      <c r="BD4442" s="166"/>
      <c r="BE4442" s="6"/>
      <c r="BF4442" s="6"/>
      <c r="BG4442" s="6"/>
      <c r="BH4442" s="6"/>
      <c r="BI4442" s="6"/>
      <c r="BJ4442" s="166"/>
      <c r="BK4442" s="166"/>
      <c r="BL4442" s="166"/>
      <c r="BM4442" s="6"/>
      <c r="BN4442" s="6"/>
      <c r="BO4442" s="6"/>
      <c r="BP4442" s="6"/>
      <c r="BQ4442" s="6"/>
      <c r="BR4442" s="6"/>
      <c r="BS4442" s="6"/>
      <c r="BT4442" s="6"/>
      <c r="BU4442" s="6"/>
      <c r="BV4442" s="6"/>
      <c r="BW4442" s="6"/>
      <c r="CJ4442" s="415"/>
      <c r="CK4442" s="415"/>
      <c r="CO4442" s="168"/>
    </row>
    <row r="4443" spans="32:93" s="162" customFormat="1" x14ac:dyDescent="0.25">
      <c r="AF4443" s="169"/>
      <c r="AG4443" s="169"/>
      <c r="AH4443" s="169"/>
      <c r="AI4443" s="169"/>
      <c r="AJ4443" s="169"/>
      <c r="AK4443" s="170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6"/>
      <c r="BA4443" s="6"/>
      <c r="BB4443" s="166"/>
      <c r="BC4443" s="166"/>
      <c r="BD4443" s="166"/>
      <c r="BE4443" s="6"/>
      <c r="BF4443" s="6"/>
      <c r="BG4443" s="6"/>
      <c r="BH4443" s="6"/>
      <c r="BI4443" s="6"/>
      <c r="BJ4443" s="166"/>
      <c r="BK4443" s="166"/>
      <c r="BL4443" s="166"/>
      <c r="BM4443" s="6"/>
      <c r="BN4443" s="6"/>
      <c r="BO4443" s="6"/>
      <c r="BP4443" s="6"/>
      <c r="BQ4443" s="6"/>
      <c r="BR4443" s="6"/>
      <c r="BS4443" s="6"/>
      <c r="BT4443" s="6"/>
      <c r="BU4443" s="6"/>
      <c r="BV4443" s="6"/>
      <c r="BW4443" s="6"/>
      <c r="CJ4443" s="415"/>
      <c r="CK4443" s="415"/>
      <c r="CO4443" s="168"/>
    </row>
    <row r="4444" spans="32:93" s="162" customFormat="1" x14ac:dyDescent="0.25">
      <c r="AF4444" s="169"/>
      <c r="AG4444" s="169"/>
      <c r="AH4444" s="169"/>
      <c r="AI4444" s="169"/>
      <c r="AJ4444" s="169"/>
      <c r="AK4444" s="170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6"/>
      <c r="BA4444" s="6"/>
      <c r="BB4444" s="166"/>
      <c r="BC4444" s="166"/>
      <c r="BD4444" s="166"/>
      <c r="BE4444" s="6"/>
      <c r="BF4444" s="6"/>
      <c r="BG4444" s="6"/>
      <c r="BH4444" s="6"/>
      <c r="BI4444" s="6"/>
      <c r="BJ4444" s="166"/>
      <c r="BK4444" s="166"/>
      <c r="BL4444" s="166"/>
      <c r="BM4444" s="6"/>
      <c r="BN4444" s="6"/>
      <c r="BO4444" s="6"/>
      <c r="BP4444" s="6"/>
      <c r="BQ4444" s="6"/>
      <c r="BR4444" s="6"/>
      <c r="BS4444" s="6"/>
      <c r="BT4444" s="6"/>
      <c r="BU4444" s="6"/>
      <c r="BV4444" s="6"/>
      <c r="BW4444" s="6"/>
      <c r="CJ4444" s="415"/>
      <c r="CK4444" s="415"/>
      <c r="CO4444" s="168"/>
    </row>
    <row r="4445" spans="32:93" s="162" customFormat="1" x14ac:dyDescent="0.25">
      <c r="AF4445" s="169"/>
      <c r="AG4445" s="169"/>
      <c r="AH4445" s="169"/>
      <c r="AI4445" s="169"/>
      <c r="AJ4445" s="169"/>
      <c r="AK4445" s="170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6"/>
      <c r="BA4445" s="6"/>
      <c r="BB4445" s="166"/>
      <c r="BC4445" s="166"/>
      <c r="BD4445" s="166"/>
      <c r="BE4445" s="6"/>
      <c r="BF4445" s="6"/>
      <c r="BG4445" s="6"/>
      <c r="BH4445" s="6"/>
      <c r="BI4445" s="6"/>
      <c r="BJ4445" s="166"/>
      <c r="BK4445" s="166"/>
      <c r="BL4445" s="166"/>
      <c r="BM4445" s="6"/>
      <c r="BN4445" s="6"/>
      <c r="BO4445" s="6"/>
      <c r="BP4445" s="6"/>
      <c r="BQ4445" s="6"/>
      <c r="BR4445" s="6"/>
      <c r="BS4445" s="6"/>
      <c r="BT4445" s="6"/>
      <c r="BU4445" s="6"/>
      <c r="BV4445" s="6"/>
      <c r="BW4445" s="6"/>
      <c r="CJ4445" s="415"/>
      <c r="CK4445" s="415"/>
      <c r="CO4445" s="168"/>
    </row>
    <row r="4446" spans="32:93" s="162" customFormat="1" x14ac:dyDescent="0.25">
      <c r="AF4446" s="169"/>
      <c r="AG4446" s="169"/>
      <c r="AH4446" s="169"/>
      <c r="AI4446" s="169"/>
      <c r="AJ4446" s="169"/>
      <c r="AK4446" s="170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6"/>
      <c r="BA4446" s="6"/>
      <c r="BB4446" s="166"/>
      <c r="BC4446" s="166"/>
      <c r="BD4446" s="166"/>
      <c r="BE4446" s="6"/>
      <c r="BF4446" s="6"/>
      <c r="BG4446" s="6"/>
      <c r="BH4446" s="6"/>
      <c r="BI4446" s="6"/>
      <c r="BJ4446" s="166"/>
      <c r="BK4446" s="166"/>
      <c r="BL4446" s="166"/>
      <c r="BM4446" s="6"/>
      <c r="BN4446" s="6"/>
      <c r="BO4446" s="6"/>
      <c r="BP4446" s="6"/>
      <c r="BQ4446" s="6"/>
      <c r="BR4446" s="6"/>
      <c r="BS4446" s="6"/>
      <c r="BT4446" s="6"/>
      <c r="BU4446" s="6"/>
      <c r="BV4446" s="6"/>
      <c r="BW4446" s="6"/>
      <c r="CJ4446" s="415"/>
      <c r="CK4446" s="415"/>
      <c r="CO4446" s="168"/>
    </row>
    <row r="4447" spans="32:93" s="162" customFormat="1" x14ac:dyDescent="0.25">
      <c r="AF4447" s="169"/>
      <c r="AG4447" s="169"/>
      <c r="AH4447" s="169"/>
      <c r="AI4447" s="169"/>
      <c r="AJ4447" s="169"/>
      <c r="AK4447" s="170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6"/>
      <c r="BA4447" s="6"/>
      <c r="BB4447" s="166"/>
      <c r="BC4447" s="166"/>
      <c r="BD4447" s="166"/>
      <c r="BE4447" s="6"/>
      <c r="BF4447" s="6"/>
      <c r="BG4447" s="6"/>
      <c r="BH4447" s="6"/>
      <c r="BI4447" s="6"/>
      <c r="BJ4447" s="166"/>
      <c r="BK4447" s="166"/>
      <c r="BL4447" s="166"/>
      <c r="BM4447" s="6"/>
      <c r="BN4447" s="6"/>
      <c r="BO4447" s="6"/>
      <c r="BP4447" s="6"/>
      <c r="BQ4447" s="6"/>
      <c r="BR4447" s="6"/>
      <c r="BS4447" s="6"/>
      <c r="BT4447" s="6"/>
      <c r="BU4447" s="6"/>
      <c r="BV4447" s="6"/>
      <c r="BW4447" s="6"/>
      <c r="CJ4447" s="415"/>
      <c r="CK4447" s="415"/>
      <c r="CO4447" s="168"/>
    </row>
    <row r="4448" spans="32:93" s="162" customFormat="1" x14ac:dyDescent="0.25">
      <c r="AF4448" s="169"/>
      <c r="AG4448" s="169"/>
      <c r="AH4448" s="169"/>
      <c r="AI4448" s="169"/>
      <c r="AJ4448" s="169"/>
      <c r="AK4448" s="170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6"/>
      <c r="BA4448" s="6"/>
      <c r="BB4448" s="166"/>
      <c r="BC4448" s="166"/>
      <c r="BD4448" s="166"/>
      <c r="BE4448" s="6"/>
      <c r="BF4448" s="6"/>
      <c r="BG4448" s="6"/>
      <c r="BH4448" s="6"/>
      <c r="BI4448" s="6"/>
      <c r="BJ4448" s="166"/>
      <c r="BK4448" s="166"/>
      <c r="BL4448" s="166"/>
      <c r="BM4448" s="6"/>
      <c r="BN4448" s="6"/>
      <c r="BO4448" s="6"/>
      <c r="BP4448" s="6"/>
      <c r="BQ4448" s="6"/>
      <c r="BR4448" s="6"/>
      <c r="BS4448" s="6"/>
      <c r="BT4448" s="6"/>
      <c r="BU4448" s="6"/>
      <c r="BV4448" s="6"/>
      <c r="BW4448" s="6"/>
      <c r="CJ4448" s="415"/>
      <c r="CK4448" s="415"/>
      <c r="CO4448" s="168"/>
    </row>
    <row r="4449" spans="32:93" s="162" customFormat="1" x14ac:dyDescent="0.25">
      <c r="AF4449" s="169"/>
      <c r="AG4449" s="169"/>
      <c r="AH4449" s="169"/>
      <c r="AI4449" s="169"/>
      <c r="AJ4449" s="169"/>
      <c r="AK4449" s="170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6"/>
      <c r="BA4449" s="6"/>
      <c r="BB4449" s="166"/>
      <c r="BC4449" s="166"/>
      <c r="BD4449" s="166"/>
      <c r="BE4449" s="6"/>
      <c r="BF4449" s="6"/>
      <c r="BG4449" s="6"/>
      <c r="BH4449" s="6"/>
      <c r="BI4449" s="6"/>
      <c r="BJ4449" s="166"/>
      <c r="BK4449" s="166"/>
      <c r="BL4449" s="166"/>
      <c r="BM4449" s="6"/>
      <c r="BN4449" s="6"/>
      <c r="BO4449" s="6"/>
      <c r="BP4449" s="6"/>
      <c r="BQ4449" s="6"/>
      <c r="BR4449" s="6"/>
      <c r="BS4449" s="6"/>
      <c r="BT4449" s="6"/>
      <c r="BU4449" s="6"/>
      <c r="BV4449" s="6"/>
      <c r="BW4449" s="6"/>
      <c r="CJ4449" s="415"/>
      <c r="CK4449" s="415"/>
      <c r="CO4449" s="168"/>
    </row>
    <row r="4450" spans="32:93" s="162" customFormat="1" x14ac:dyDescent="0.25">
      <c r="AF4450" s="169"/>
      <c r="AG4450" s="169"/>
      <c r="AH4450" s="169"/>
      <c r="AI4450" s="169"/>
      <c r="AJ4450" s="169"/>
      <c r="AK4450" s="170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6"/>
      <c r="BA4450" s="6"/>
      <c r="BB4450" s="166"/>
      <c r="BC4450" s="166"/>
      <c r="BD4450" s="166"/>
      <c r="BE4450" s="6"/>
      <c r="BF4450" s="6"/>
      <c r="BG4450" s="6"/>
      <c r="BH4450" s="6"/>
      <c r="BI4450" s="6"/>
      <c r="BJ4450" s="166"/>
      <c r="BK4450" s="166"/>
      <c r="BL4450" s="166"/>
      <c r="BM4450" s="6"/>
      <c r="BN4450" s="6"/>
      <c r="BO4450" s="6"/>
      <c r="BP4450" s="6"/>
      <c r="BQ4450" s="6"/>
      <c r="BR4450" s="6"/>
      <c r="BS4450" s="6"/>
      <c r="BT4450" s="6"/>
      <c r="BU4450" s="6"/>
      <c r="BV4450" s="6"/>
      <c r="BW4450" s="6"/>
      <c r="CJ4450" s="415"/>
      <c r="CK4450" s="415"/>
      <c r="CO4450" s="168"/>
    </row>
    <row r="4451" spans="32:93" s="162" customFormat="1" x14ac:dyDescent="0.25">
      <c r="AF4451" s="169"/>
      <c r="AG4451" s="169"/>
      <c r="AH4451" s="169"/>
      <c r="AI4451" s="169"/>
      <c r="AJ4451" s="169"/>
      <c r="AK4451" s="170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6"/>
      <c r="BA4451" s="6"/>
      <c r="BB4451" s="166"/>
      <c r="BC4451" s="166"/>
      <c r="BD4451" s="166"/>
      <c r="BE4451" s="6"/>
      <c r="BF4451" s="6"/>
      <c r="BG4451" s="6"/>
      <c r="BH4451" s="6"/>
      <c r="BI4451" s="6"/>
      <c r="BJ4451" s="166"/>
      <c r="BK4451" s="166"/>
      <c r="BL4451" s="166"/>
      <c r="BM4451" s="6"/>
      <c r="BN4451" s="6"/>
      <c r="BO4451" s="6"/>
      <c r="BP4451" s="6"/>
      <c r="BQ4451" s="6"/>
      <c r="BR4451" s="6"/>
      <c r="BS4451" s="6"/>
      <c r="BT4451" s="6"/>
      <c r="BU4451" s="6"/>
      <c r="BV4451" s="6"/>
      <c r="BW4451" s="6"/>
      <c r="CJ4451" s="415"/>
      <c r="CK4451" s="415"/>
      <c r="CO4451" s="168"/>
    </row>
    <row r="4452" spans="32:93" s="162" customFormat="1" x14ac:dyDescent="0.25">
      <c r="AF4452" s="169"/>
      <c r="AG4452" s="169"/>
      <c r="AH4452" s="169"/>
      <c r="AI4452" s="169"/>
      <c r="AJ4452" s="169"/>
      <c r="AK4452" s="170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6"/>
      <c r="BA4452" s="6"/>
      <c r="BB4452" s="166"/>
      <c r="BC4452" s="166"/>
      <c r="BD4452" s="166"/>
      <c r="BE4452" s="6"/>
      <c r="BF4452" s="6"/>
      <c r="BG4452" s="6"/>
      <c r="BH4452" s="6"/>
      <c r="BI4452" s="6"/>
      <c r="BJ4452" s="166"/>
      <c r="BK4452" s="166"/>
      <c r="BL4452" s="166"/>
      <c r="BM4452" s="6"/>
      <c r="BN4452" s="6"/>
      <c r="BO4452" s="6"/>
      <c r="BP4452" s="6"/>
      <c r="BQ4452" s="6"/>
      <c r="BR4452" s="6"/>
      <c r="BS4452" s="6"/>
      <c r="BT4452" s="6"/>
      <c r="BU4452" s="6"/>
      <c r="BV4452" s="6"/>
      <c r="BW4452" s="6"/>
      <c r="CJ4452" s="415"/>
      <c r="CK4452" s="415"/>
      <c r="CO4452" s="168"/>
    </row>
    <row r="4453" spans="32:93" s="162" customFormat="1" x14ac:dyDescent="0.25">
      <c r="AF4453" s="169"/>
      <c r="AG4453" s="169"/>
      <c r="AH4453" s="169"/>
      <c r="AI4453" s="169"/>
      <c r="AJ4453" s="169"/>
      <c r="AK4453" s="170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6"/>
      <c r="BA4453" s="6"/>
      <c r="BB4453" s="166"/>
      <c r="BC4453" s="166"/>
      <c r="BD4453" s="166"/>
      <c r="BE4453" s="6"/>
      <c r="BF4453" s="6"/>
      <c r="BG4453" s="6"/>
      <c r="BH4453" s="6"/>
      <c r="BI4453" s="6"/>
      <c r="BJ4453" s="166"/>
      <c r="BK4453" s="166"/>
      <c r="BL4453" s="166"/>
      <c r="BM4453" s="6"/>
      <c r="BN4453" s="6"/>
      <c r="BO4453" s="6"/>
      <c r="BP4453" s="6"/>
      <c r="BQ4453" s="6"/>
      <c r="BR4453" s="6"/>
      <c r="BS4453" s="6"/>
      <c r="BT4453" s="6"/>
      <c r="BU4453" s="6"/>
      <c r="BV4453" s="6"/>
      <c r="BW4453" s="6"/>
      <c r="CJ4453" s="415"/>
      <c r="CK4453" s="415"/>
      <c r="CO4453" s="168"/>
    </row>
    <row r="4454" spans="32:93" s="162" customFormat="1" x14ac:dyDescent="0.25">
      <c r="AF4454" s="169"/>
      <c r="AG4454" s="169"/>
      <c r="AH4454" s="169"/>
      <c r="AI4454" s="169"/>
      <c r="AJ4454" s="169"/>
      <c r="AK4454" s="170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6"/>
      <c r="BA4454" s="6"/>
      <c r="BB4454" s="166"/>
      <c r="BC4454" s="166"/>
      <c r="BD4454" s="166"/>
      <c r="BE4454" s="6"/>
      <c r="BF4454" s="6"/>
      <c r="BG4454" s="6"/>
      <c r="BH4454" s="6"/>
      <c r="BI4454" s="6"/>
      <c r="BJ4454" s="166"/>
      <c r="BK4454" s="166"/>
      <c r="BL4454" s="166"/>
      <c r="BM4454" s="6"/>
      <c r="BN4454" s="6"/>
      <c r="BO4454" s="6"/>
      <c r="BP4454" s="6"/>
      <c r="BQ4454" s="6"/>
      <c r="BR4454" s="6"/>
      <c r="BS4454" s="6"/>
      <c r="BT4454" s="6"/>
      <c r="BU4454" s="6"/>
      <c r="BV4454" s="6"/>
      <c r="BW4454" s="6"/>
      <c r="CJ4454" s="415"/>
      <c r="CK4454" s="415"/>
      <c r="CO4454" s="168"/>
    </row>
    <row r="4455" spans="32:93" s="162" customFormat="1" x14ac:dyDescent="0.25">
      <c r="AF4455" s="169"/>
      <c r="AG4455" s="169"/>
      <c r="AH4455" s="169"/>
      <c r="AI4455" s="169"/>
      <c r="AJ4455" s="169"/>
      <c r="AK4455" s="170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6"/>
      <c r="BA4455" s="6"/>
      <c r="BB4455" s="166"/>
      <c r="BC4455" s="166"/>
      <c r="BD4455" s="166"/>
      <c r="BE4455" s="6"/>
      <c r="BF4455" s="6"/>
      <c r="BG4455" s="6"/>
      <c r="BH4455" s="6"/>
      <c r="BI4455" s="6"/>
      <c r="BJ4455" s="166"/>
      <c r="BK4455" s="166"/>
      <c r="BL4455" s="166"/>
      <c r="BM4455" s="6"/>
      <c r="BN4455" s="6"/>
      <c r="BO4455" s="6"/>
      <c r="BP4455" s="6"/>
      <c r="BQ4455" s="6"/>
      <c r="BR4455" s="6"/>
      <c r="BS4455" s="6"/>
      <c r="BT4455" s="6"/>
      <c r="BU4455" s="6"/>
      <c r="BV4455" s="6"/>
      <c r="BW4455" s="6"/>
      <c r="CJ4455" s="415"/>
      <c r="CK4455" s="415"/>
      <c r="CO4455" s="168"/>
    </row>
    <row r="4456" spans="32:93" s="162" customFormat="1" x14ac:dyDescent="0.25">
      <c r="AF4456" s="169"/>
      <c r="AG4456" s="169"/>
      <c r="AH4456" s="169"/>
      <c r="AI4456" s="169"/>
      <c r="AJ4456" s="169"/>
      <c r="AK4456" s="170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6"/>
      <c r="BA4456" s="6"/>
      <c r="BB4456" s="166"/>
      <c r="BC4456" s="166"/>
      <c r="BD4456" s="166"/>
      <c r="BE4456" s="6"/>
      <c r="BF4456" s="6"/>
      <c r="BG4456" s="6"/>
      <c r="BH4456" s="6"/>
      <c r="BI4456" s="6"/>
      <c r="BJ4456" s="166"/>
      <c r="BK4456" s="166"/>
      <c r="BL4456" s="166"/>
      <c r="BM4456" s="6"/>
      <c r="BN4456" s="6"/>
      <c r="BO4456" s="6"/>
      <c r="BP4456" s="6"/>
      <c r="BQ4456" s="6"/>
      <c r="BR4456" s="6"/>
      <c r="BS4456" s="6"/>
      <c r="BT4456" s="6"/>
      <c r="BU4456" s="6"/>
      <c r="BV4456" s="6"/>
      <c r="BW4456" s="6"/>
      <c r="CJ4456" s="415"/>
      <c r="CK4456" s="415"/>
      <c r="CO4456" s="168"/>
    </row>
    <row r="4457" spans="32:93" s="162" customFormat="1" x14ac:dyDescent="0.25">
      <c r="AF4457" s="169"/>
      <c r="AG4457" s="169"/>
      <c r="AH4457" s="169"/>
      <c r="AI4457" s="169"/>
      <c r="AJ4457" s="169"/>
      <c r="AK4457" s="170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6"/>
      <c r="BA4457" s="6"/>
      <c r="BB4457" s="166"/>
      <c r="BC4457" s="166"/>
      <c r="BD4457" s="166"/>
      <c r="BE4457" s="6"/>
      <c r="BF4457" s="6"/>
      <c r="BG4457" s="6"/>
      <c r="BH4457" s="6"/>
      <c r="BI4457" s="6"/>
      <c r="BJ4457" s="166"/>
      <c r="BK4457" s="166"/>
      <c r="BL4457" s="166"/>
      <c r="BM4457" s="6"/>
      <c r="BN4457" s="6"/>
      <c r="BO4457" s="6"/>
      <c r="BP4457" s="6"/>
      <c r="BQ4457" s="6"/>
      <c r="BR4457" s="6"/>
      <c r="BS4457" s="6"/>
      <c r="BT4457" s="6"/>
      <c r="BU4457" s="6"/>
      <c r="BV4457" s="6"/>
      <c r="BW4457" s="6"/>
      <c r="CJ4457" s="415"/>
      <c r="CK4457" s="415"/>
      <c r="CO4457" s="168"/>
    </row>
    <row r="4458" spans="32:93" s="162" customFormat="1" x14ac:dyDescent="0.25">
      <c r="AF4458" s="169"/>
      <c r="AG4458" s="169"/>
      <c r="AH4458" s="169"/>
      <c r="AI4458" s="169"/>
      <c r="AJ4458" s="169"/>
      <c r="AK4458" s="170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6"/>
      <c r="BA4458" s="6"/>
      <c r="BB4458" s="166"/>
      <c r="BC4458" s="166"/>
      <c r="BD4458" s="166"/>
      <c r="BE4458" s="6"/>
      <c r="BF4458" s="6"/>
      <c r="BG4458" s="6"/>
      <c r="BH4458" s="6"/>
      <c r="BI4458" s="6"/>
      <c r="BJ4458" s="166"/>
      <c r="BK4458" s="166"/>
      <c r="BL4458" s="166"/>
      <c r="BM4458" s="6"/>
      <c r="BN4458" s="6"/>
      <c r="BO4458" s="6"/>
      <c r="BP4458" s="6"/>
      <c r="BQ4458" s="6"/>
      <c r="BR4458" s="6"/>
      <c r="BS4458" s="6"/>
      <c r="BT4458" s="6"/>
      <c r="BU4458" s="6"/>
      <c r="BV4458" s="6"/>
      <c r="BW4458" s="6"/>
      <c r="CJ4458" s="415"/>
      <c r="CK4458" s="415"/>
      <c r="CO4458" s="168"/>
    </row>
    <row r="4459" spans="32:93" s="162" customFormat="1" x14ac:dyDescent="0.25">
      <c r="AF4459" s="169"/>
      <c r="AG4459" s="169"/>
      <c r="AH4459" s="169"/>
      <c r="AI4459" s="169"/>
      <c r="AJ4459" s="169"/>
      <c r="AK4459" s="170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6"/>
      <c r="BA4459" s="6"/>
      <c r="BB4459" s="166"/>
      <c r="BC4459" s="166"/>
      <c r="BD4459" s="166"/>
      <c r="BE4459" s="6"/>
      <c r="BF4459" s="6"/>
      <c r="BG4459" s="6"/>
      <c r="BH4459" s="6"/>
      <c r="BI4459" s="6"/>
      <c r="BJ4459" s="166"/>
      <c r="BK4459" s="166"/>
      <c r="BL4459" s="166"/>
      <c r="BM4459" s="6"/>
      <c r="BN4459" s="6"/>
      <c r="BO4459" s="6"/>
      <c r="BP4459" s="6"/>
      <c r="BQ4459" s="6"/>
      <c r="BR4459" s="6"/>
      <c r="BS4459" s="6"/>
      <c r="BT4459" s="6"/>
      <c r="BU4459" s="6"/>
      <c r="BV4459" s="6"/>
      <c r="BW4459" s="6"/>
      <c r="CJ4459" s="415"/>
      <c r="CK4459" s="415"/>
      <c r="CO4459" s="168"/>
    </row>
    <row r="4460" spans="32:93" s="162" customFormat="1" x14ac:dyDescent="0.25">
      <c r="AF4460" s="169"/>
      <c r="AG4460" s="169"/>
      <c r="AH4460" s="169"/>
      <c r="AI4460" s="169"/>
      <c r="AJ4460" s="169"/>
      <c r="AK4460" s="170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6"/>
      <c r="BA4460" s="6"/>
      <c r="BB4460" s="166"/>
      <c r="BC4460" s="166"/>
      <c r="BD4460" s="166"/>
      <c r="BE4460" s="6"/>
      <c r="BF4460" s="6"/>
      <c r="BG4460" s="6"/>
      <c r="BH4460" s="6"/>
      <c r="BI4460" s="6"/>
      <c r="BJ4460" s="166"/>
      <c r="BK4460" s="166"/>
      <c r="BL4460" s="166"/>
      <c r="BM4460" s="6"/>
      <c r="BN4460" s="6"/>
      <c r="BO4460" s="6"/>
      <c r="BP4460" s="6"/>
      <c r="BQ4460" s="6"/>
      <c r="BR4460" s="6"/>
      <c r="BS4460" s="6"/>
      <c r="BT4460" s="6"/>
      <c r="BU4460" s="6"/>
      <c r="BV4460" s="6"/>
      <c r="BW4460" s="6"/>
      <c r="CJ4460" s="415"/>
      <c r="CK4460" s="415"/>
      <c r="CO4460" s="168"/>
    </row>
    <row r="4461" spans="32:93" s="162" customFormat="1" x14ac:dyDescent="0.25">
      <c r="AF4461" s="169"/>
      <c r="AG4461" s="169"/>
      <c r="AH4461" s="169"/>
      <c r="AI4461" s="169"/>
      <c r="AJ4461" s="169"/>
      <c r="AK4461" s="170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6"/>
      <c r="BA4461" s="6"/>
      <c r="BB4461" s="166"/>
      <c r="BC4461" s="166"/>
      <c r="BD4461" s="166"/>
      <c r="BE4461" s="6"/>
      <c r="BF4461" s="6"/>
      <c r="BG4461" s="6"/>
      <c r="BH4461" s="6"/>
      <c r="BI4461" s="6"/>
      <c r="BJ4461" s="166"/>
      <c r="BK4461" s="166"/>
      <c r="BL4461" s="166"/>
      <c r="BM4461" s="6"/>
      <c r="BN4461" s="6"/>
      <c r="BO4461" s="6"/>
      <c r="BP4461" s="6"/>
      <c r="BQ4461" s="6"/>
      <c r="BR4461" s="6"/>
      <c r="BS4461" s="6"/>
      <c r="BT4461" s="6"/>
      <c r="BU4461" s="6"/>
      <c r="BV4461" s="6"/>
      <c r="BW4461" s="6"/>
      <c r="CJ4461" s="415"/>
      <c r="CK4461" s="415"/>
      <c r="CO4461" s="168"/>
    </row>
    <row r="4462" spans="32:93" s="162" customFormat="1" x14ac:dyDescent="0.25">
      <c r="AF4462" s="169"/>
      <c r="AG4462" s="169"/>
      <c r="AH4462" s="169"/>
      <c r="AI4462" s="169"/>
      <c r="AJ4462" s="169"/>
      <c r="AK4462" s="170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6"/>
      <c r="BA4462" s="6"/>
      <c r="BB4462" s="166"/>
      <c r="BC4462" s="166"/>
      <c r="BD4462" s="166"/>
      <c r="BE4462" s="6"/>
      <c r="BF4462" s="6"/>
      <c r="BG4462" s="6"/>
      <c r="BH4462" s="6"/>
      <c r="BI4462" s="6"/>
      <c r="BJ4462" s="166"/>
      <c r="BK4462" s="166"/>
      <c r="BL4462" s="166"/>
      <c r="BM4462" s="6"/>
      <c r="BN4462" s="6"/>
      <c r="BO4462" s="6"/>
      <c r="BP4462" s="6"/>
      <c r="BQ4462" s="6"/>
      <c r="BR4462" s="6"/>
      <c r="BS4462" s="6"/>
      <c r="BT4462" s="6"/>
      <c r="BU4462" s="6"/>
      <c r="BV4462" s="6"/>
      <c r="BW4462" s="6"/>
      <c r="CJ4462" s="415"/>
      <c r="CK4462" s="415"/>
      <c r="CO4462" s="168"/>
    </row>
    <row r="4463" spans="32:93" s="162" customFormat="1" x14ac:dyDescent="0.25">
      <c r="AF4463" s="169"/>
      <c r="AG4463" s="169"/>
      <c r="AH4463" s="169"/>
      <c r="AI4463" s="169"/>
      <c r="AJ4463" s="169"/>
      <c r="AK4463" s="170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6"/>
      <c r="BA4463" s="6"/>
      <c r="BB4463" s="166"/>
      <c r="BC4463" s="166"/>
      <c r="BD4463" s="166"/>
      <c r="BE4463" s="6"/>
      <c r="BF4463" s="6"/>
      <c r="BG4463" s="6"/>
      <c r="BH4463" s="6"/>
      <c r="BI4463" s="6"/>
      <c r="BJ4463" s="166"/>
      <c r="BK4463" s="166"/>
      <c r="BL4463" s="166"/>
      <c r="BM4463" s="6"/>
      <c r="BN4463" s="6"/>
      <c r="BO4463" s="6"/>
      <c r="BP4463" s="6"/>
      <c r="BQ4463" s="6"/>
      <c r="BR4463" s="6"/>
      <c r="BS4463" s="6"/>
      <c r="BT4463" s="6"/>
      <c r="BU4463" s="6"/>
      <c r="BV4463" s="6"/>
      <c r="BW4463" s="6"/>
      <c r="CJ4463" s="415"/>
      <c r="CK4463" s="415"/>
      <c r="CO4463" s="168"/>
    </row>
    <row r="4464" spans="32:93" s="162" customFormat="1" x14ac:dyDescent="0.25">
      <c r="AF4464" s="169"/>
      <c r="AG4464" s="169"/>
      <c r="AH4464" s="169"/>
      <c r="AI4464" s="169"/>
      <c r="AJ4464" s="169"/>
      <c r="AK4464" s="170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6"/>
      <c r="BA4464" s="6"/>
      <c r="BB4464" s="166"/>
      <c r="BC4464" s="166"/>
      <c r="BD4464" s="166"/>
      <c r="BE4464" s="6"/>
      <c r="BF4464" s="6"/>
      <c r="BG4464" s="6"/>
      <c r="BH4464" s="6"/>
      <c r="BI4464" s="6"/>
      <c r="BJ4464" s="166"/>
      <c r="BK4464" s="166"/>
      <c r="BL4464" s="166"/>
      <c r="BM4464" s="6"/>
      <c r="BN4464" s="6"/>
      <c r="BO4464" s="6"/>
      <c r="BP4464" s="6"/>
      <c r="BQ4464" s="6"/>
      <c r="BR4464" s="6"/>
      <c r="BS4464" s="6"/>
      <c r="BT4464" s="6"/>
      <c r="BU4464" s="6"/>
      <c r="BV4464" s="6"/>
      <c r="BW4464" s="6"/>
      <c r="CJ4464" s="415"/>
      <c r="CK4464" s="415"/>
      <c r="CO4464" s="168"/>
    </row>
    <row r="4465" spans="32:93" s="162" customFormat="1" x14ac:dyDescent="0.25">
      <c r="AF4465" s="169"/>
      <c r="AG4465" s="169"/>
      <c r="AH4465" s="169"/>
      <c r="AI4465" s="169"/>
      <c r="AJ4465" s="169"/>
      <c r="AK4465" s="170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6"/>
      <c r="BA4465" s="6"/>
      <c r="BB4465" s="166"/>
      <c r="BC4465" s="166"/>
      <c r="BD4465" s="166"/>
      <c r="BE4465" s="6"/>
      <c r="BF4465" s="6"/>
      <c r="BG4465" s="6"/>
      <c r="BH4465" s="6"/>
      <c r="BI4465" s="6"/>
      <c r="BJ4465" s="166"/>
      <c r="BK4465" s="166"/>
      <c r="BL4465" s="166"/>
      <c r="BM4465" s="6"/>
      <c r="BN4465" s="6"/>
      <c r="BO4465" s="6"/>
      <c r="BP4465" s="6"/>
      <c r="BQ4465" s="6"/>
      <c r="BR4465" s="6"/>
      <c r="BS4465" s="6"/>
      <c r="BT4465" s="6"/>
      <c r="BU4465" s="6"/>
      <c r="BV4465" s="6"/>
      <c r="BW4465" s="6"/>
      <c r="CJ4465" s="415"/>
      <c r="CK4465" s="415"/>
      <c r="CO4465" s="168"/>
    </row>
    <row r="4466" spans="32:93" s="162" customFormat="1" x14ac:dyDescent="0.25">
      <c r="AF4466" s="169"/>
      <c r="AG4466" s="169"/>
      <c r="AH4466" s="169"/>
      <c r="AI4466" s="169"/>
      <c r="AJ4466" s="169"/>
      <c r="AK4466" s="170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6"/>
      <c r="BA4466" s="6"/>
      <c r="BB4466" s="166"/>
      <c r="BC4466" s="166"/>
      <c r="BD4466" s="166"/>
      <c r="BE4466" s="6"/>
      <c r="BF4466" s="6"/>
      <c r="BG4466" s="6"/>
      <c r="BH4466" s="6"/>
      <c r="BI4466" s="6"/>
      <c r="BJ4466" s="166"/>
      <c r="BK4466" s="166"/>
      <c r="BL4466" s="166"/>
      <c r="BM4466" s="6"/>
      <c r="BN4466" s="6"/>
      <c r="BO4466" s="6"/>
      <c r="BP4466" s="6"/>
      <c r="BQ4466" s="6"/>
      <c r="BR4466" s="6"/>
      <c r="BS4466" s="6"/>
      <c r="BT4466" s="6"/>
      <c r="BU4466" s="6"/>
      <c r="BV4466" s="6"/>
      <c r="BW4466" s="6"/>
      <c r="CJ4466" s="415"/>
      <c r="CK4466" s="415"/>
      <c r="CO4466" s="168"/>
    </row>
    <row r="4467" spans="32:93" s="162" customFormat="1" x14ac:dyDescent="0.25">
      <c r="AF4467" s="169"/>
      <c r="AG4467" s="169"/>
      <c r="AH4467" s="169"/>
      <c r="AI4467" s="169"/>
      <c r="AJ4467" s="169"/>
      <c r="AK4467" s="170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6"/>
      <c r="BA4467" s="6"/>
      <c r="BB4467" s="166"/>
      <c r="BC4467" s="166"/>
      <c r="BD4467" s="166"/>
      <c r="BE4467" s="6"/>
      <c r="BF4467" s="6"/>
      <c r="BG4467" s="6"/>
      <c r="BH4467" s="6"/>
      <c r="BI4467" s="6"/>
      <c r="BJ4467" s="166"/>
      <c r="BK4467" s="166"/>
      <c r="BL4467" s="166"/>
      <c r="BM4467" s="6"/>
      <c r="BN4467" s="6"/>
      <c r="BO4467" s="6"/>
      <c r="BP4467" s="6"/>
      <c r="BQ4467" s="6"/>
      <c r="BR4467" s="6"/>
      <c r="BS4467" s="6"/>
      <c r="BT4467" s="6"/>
      <c r="BU4467" s="6"/>
      <c r="BV4467" s="6"/>
      <c r="BW4467" s="6"/>
      <c r="CJ4467" s="415"/>
      <c r="CK4467" s="415"/>
      <c r="CO4467" s="168"/>
    </row>
    <row r="4468" spans="32:93" s="162" customFormat="1" x14ac:dyDescent="0.25">
      <c r="AF4468" s="169"/>
      <c r="AG4468" s="169"/>
      <c r="AH4468" s="169"/>
      <c r="AI4468" s="169"/>
      <c r="AJ4468" s="169"/>
      <c r="AK4468" s="170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6"/>
      <c r="BA4468" s="6"/>
      <c r="BB4468" s="166"/>
      <c r="BC4468" s="166"/>
      <c r="BD4468" s="166"/>
      <c r="BE4468" s="6"/>
      <c r="BF4468" s="6"/>
      <c r="BG4468" s="6"/>
      <c r="BH4468" s="6"/>
      <c r="BI4468" s="6"/>
      <c r="BJ4468" s="166"/>
      <c r="BK4468" s="166"/>
      <c r="BL4468" s="166"/>
      <c r="BM4468" s="6"/>
      <c r="BN4468" s="6"/>
      <c r="BO4468" s="6"/>
      <c r="BP4468" s="6"/>
      <c r="BQ4468" s="6"/>
      <c r="BR4468" s="6"/>
      <c r="BS4468" s="6"/>
      <c r="BT4468" s="6"/>
      <c r="BU4468" s="6"/>
      <c r="BV4468" s="6"/>
      <c r="BW4468" s="6"/>
      <c r="CJ4468" s="415"/>
      <c r="CK4468" s="415"/>
      <c r="CO4468" s="168"/>
    </row>
    <row r="4469" spans="32:93" s="162" customFormat="1" x14ac:dyDescent="0.25">
      <c r="AF4469" s="169"/>
      <c r="AG4469" s="169"/>
      <c r="AH4469" s="169"/>
      <c r="AI4469" s="169"/>
      <c r="AJ4469" s="169"/>
      <c r="AK4469" s="170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6"/>
      <c r="BA4469" s="6"/>
      <c r="BB4469" s="166"/>
      <c r="BC4469" s="166"/>
      <c r="BD4469" s="166"/>
      <c r="BE4469" s="6"/>
      <c r="BF4469" s="6"/>
      <c r="BG4469" s="6"/>
      <c r="BH4469" s="6"/>
      <c r="BI4469" s="6"/>
      <c r="BJ4469" s="166"/>
      <c r="BK4469" s="166"/>
      <c r="BL4469" s="166"/>
      <c r="BM4469" s="6"/>
      <c r="BN4469" s="6"/>
      <c r="BO4469" s="6"/>
      <c r="BP4469" s="6"/>
      <c r="BQ4469" s="6"/>
      <c r="BR4469" s="6"/>
      <c r="BS4469" s="6"/>
      <c r="BT4469" s="6"/>
      <c r="BU4469" s="6"/>
      <c r="BV4469" s="6"/>
      <c r="BW4469" s="6"/>
      <c r="CJ4469" s="415"/>
      <c r="CK4469" s="415"/>
      <c r="CO4469" s="168"/>
    </row>
    <row r="4470" spans="32:93" s="162" customFormat="1" x14ac:dyDescent="0.25">
      <c r="AF4470" s="169"/>
      <c r="AG4470" s="169"/>
      <c r="AH4470" s="169"/>
      <c r="AI4470" s="169"/>
      <c r="AJ4470" s="169"/>
      <c r="AK4470" s="170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6"/>
      <c r="BA4470" s="6"/>
      <c r="BB4470" s="166"/>
      <c r="BC4470" s="166"/>
      <c r="BD4470" s="166"/>
      <c r="BE4470" s="6"/>
      <c r="BF4470" s="6"/>
      <c r="BG4470" s="6"/>
      <c r="BH4470" s="6"/>
      <c r="BI4470" s="6"/>
      <c r="BJ4470" s="166"/>
      <c r="BK4470" s="166"/>
      <c r="BL4470" s="166"/>
      <c r="BM4470" s="6"/>
      <c r="BN4470" s="6"/>
      <c r="BO4470" s="6"/>
      <c r="BP4470" s="6"/>
      <c r="BQ4470" s="6"/>
      <c r="BR4470" s="6"/>
      <c r="BS4470" s="6"/>
      <c r="BT4470" s="6"/>
      <c r="BU4470" s="6"/>
      <c r="BV4470" s="6"/>
      <c r="BW4470" s="6"/>
      <c r="CJ4470" s="415"/>
      <c r="CK4470" s="415"/>
      <c r="CO4470" s="168"/>
    </row>
    <row r="4471" spans="32:93" s="162" customFormat="1" x14ac:dyDescent="0.25">
      <c r="AF4471" s="169"/>
      <c r="AG4471" s="169"/>
      <c r="AH4471" s="169"/>
      <c r="AI4471" s="169"/>
      <c r="AJ4471" s="169"/>
      <c r="AK4471" s="170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6"/>
      <c r="BA4471" s="6"/>
      <c r="BB4471" s="166"/>
      <c r="BC4471" s="166"/>
      <c r="BD4471" s="166"/>
      <c r="BE4471" s="6"/>
      <c r="BF4471" s="6"/>
      <c r="BG4471" s="6"/>
      <c r="BH4471" s="6"/>
      <c r="BI4471" s="6"/>
      <c r="BJ4471" s="166"/>
      <c r="BK4471" s="166"/>
      <c r="BL4471" s="166"/>
      <c r="BM4471" s="6"/>
      <c r="BN4471" s="6"/>
      <c r="BO4471" s="6"/>
      <c r="BP4471" s="6"/>
      <c r="BQ4471" s="6"/>
      <c r="BR4471" s="6"/>
      <c r="BS4471" s="6"/>
      <c r="BT4471" s="6"/>
      <c r="BU4471" s="6"/>
      <c r="BV4471" s="6"/>
      <c r="BW4471" s="6"/>
      <c r="CJ4471" s="415"/>
      <c r="CK4471" s="415"/>
      <c r="CO4471" s="168"/>
    </row>
    <row r="4472" spans="32:93" s="162" customFormat="1" x14ac:dyDescent="0.25">
      <c r="AF4472" s="169"/>
      <c r="AG4472" s="169"/>
      <c r="AH4472" s="169"/>
      <c r="AI4472" s="169"/>
      <c r="AJ4472" s="169"/>
      <c r="AK4472" s="170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6"/>
      <c r="BA4472" s="6"/>
      <c r="BB4472" s="166"/>
      <c r="BC4472" s="166"/>
      <c r="BD4472" s="166"/>
      <c r="BE4472" s="6"/>
      <c r="BF4472" s="6"/>
      <c r="BG4472" s="6"/>
      <c r="BH4472" s="6"/>
      <c r="BI4472" s="6"/>
      <c r="BJ4472" s="166"/>
      <c r="BK4472" s="166"/>
      <c r="BL4472" s="166"/>
      <c r="BM4472" s="6"/>
      <c r="BN4472" s="6"/>
      <c r="BO4472" s="6"/>
      <c r="BP4472" s="6"/>
      <c r="BQ4472" s="6"/>
      <c r="BR4472" s="6"/>
      <c r="BS4472" s="6"/>
      <c r="BT4472" s="6"/>
      <c r="BU4472" s="6"/>
      <c r="BV4472" s="6"/>
      <c r="BW4472" s="6"/>
      <c r="CJ4472" s="415"/>
      <c r="CK4472" s="415"/>
      <c r="CO4472" s="168"/>
    </row>
    <row r="4473" spans="32:93" s="162" customFormat="1" x14ac:dyDescent="0.25">
      <c r="AF4473" s="169"/>
      <c r="AG4473" s="169"/>
      <c r="AH4473" s="169"/>
      <c r="AI4473" s="169"/>
      <c r="AJ4473" s="169"/>
      <c r="AK4473" s="170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6"/>
      <c r="BA4473" s="6"/>
      <c r="BB4473" s="166"/>
      <c r="BC4473" s="166"/>
      <c r="BD4473" s="166"/>
      <c r="BE4473" s="6"/>
      <c r="BF4473" s="6"/>
      <c r="BG4473" s="6"/>
      <c r="BH4473" s="6"/>
      <c r="BI4473" s="6"/>
      <c r="BJ4473" s="166"/>
      <c r="BK4473" s="166"/>
      <c r="BL4473" s="166"/>
      <c r="BM4473" s="6"/>
      <c r="BN4473" s="6"/>
      <c r="BO4473" s="6"/>
      <c r="BP4473" s="6"/>
      <c r="BQ4473" s="6"/>
      <c r="BR4473" s="6"/>
      <c r="BS4473" s="6"/>
      <c r="BT4473" s="6"/>
      <c r="BU4473" s="6"/>
      <c r="BV4473" s="6"/>
      <c r="BW4473" s="6"/>
      <c r="CJ4473" s="415"/>
      <c r="CK4473" s="415"/>
      <c r="CO4473" s="168"/>
    </row>
    <row r="4474" spans="32:93" s="162" customFormat="1" x14ac:dyDescent="0.25">
      <c r="AF4474" s="169"/>
      <c r="AG4474" s="169"/>
      <c r="AH4474" s="169"/>
      <c r="AI4474" s="169"/>
      <c r="AJ4474" s="169"/>
      <c r="AK4474" s="170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166"/>
      <c r="BC4474" s="166"/>
      <c r="BD4474" s="166"/>
      <c r="BE4474" s="6"/>
      <c r="BF4474" s="6"/>
      <c r="BG4474" s="6"/>
      <c r="BH4474" s="6"/>
      <c r="BI4474" s="6"/>
      <c r="BJ4474" s="166"/>
      <c r="BK4474" s="166"/>
      <c r="BL4474" s="166"/>
      <c r="BM4474" s="6"/>
      <c r="BN4474" s="6"/>
      <c r="BO4474" s="6"/>
      <c r="BP4474" s="6"/>
      <c r="BQ4474" s="6"/>
      <c r="BR4474" s="6"/>
      <c r="BS4474" s="6"/>
      <c r="BT4474" s="6"/>
      <c r="BU4474" s="6"/>
      <c r="BV4474" s="6"/>
      <c r="BW4474" s="6"/>
      <c r="CJ4474" s="415"/>
      <c r="CK4474" s="415"/>
      <c r="CO4474" s="168"/>
    </row>
    <row r="4475" spans="32:93" s="162" customFormat="1" x14ac:dyDescent="0.25">
      <c r="AF4475" s="169"/>
      <c r="AG4475" s="169"/>
      <c r="AH4475" s="169"/>
      <c r="AI4475" s="169"/>
      <c r="AJ4475" s="169"/>
      <c r="AK4475" s="170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166"/>
      <c r="BC4475" s="166"/>
      <c r="BD4475" s="166"/>
      <c r="BE4475" s="6"/>
      <c r="BF4475" s="6"/>
      <c r="BG4475" s="6"/>
      <c r="BH4475" s="6"/>
      <c r="BI4475" s="6"/>
      <c r="BJ4475" s="166"/>
      <c r="BK4475" s="166"/>
      <c r="BL4475" s="166"/>
      <c r="BM4475" s="6"/>
      <c r="BN4475" s="6"/>
      <c r="BO4475" s="6"/>
      <c r="BP4475" s="6"/>
      <c r="BQ4475" s="6"/>
      <c r="BR4475" s="6"/>
      <c r="BS4475" s="6"/>
      <c r="BT4475" s="6"/>
      <c r="BU4475" s="6"/>
      <c r="BV4475" s="6"/>
      <c r="BW4475" s="6"/>
      <c r="CJ4475" s="415"/>
      <c r="CK4475" s="415"/>
      <c r="CO4475" s="168"/>
    </row>
    <row r="4476" spans="32:93" s="162" customFormat="1" x14ac:dyDescent="0.25">
      <c r="AF4476" s="169"/>
      <c r="AG4476" s="169"/>
      <c r="AH4476" s="169"/>
      <c r="AI4476" s="169"/>
      <c r="AJ4476" s="169"/>
      <c r="AK4476" s="170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166"/>
      <c r="BC4476" s="166"/>
      <c r="BD4476" s="166"/>
      <c r="BE4476" s="6"/>
      <c r="BF4476" s="6"/>
      <c r="BG4476" s="6"/>
      <c r="BH4476" s="6"/>
      <c r="BI4476" s="6"/>
      <c r="BJ4476" s="166"/>
      <c r="BK4476" s="166"/>
      <c r="BL4476" s="166"/>
      <c r="BM4476" s="6"/>
      <c r="BN4476" s="6"/>
      <c r="BO4476" s="6"/>
      <c r="BP4476" s="6"/>
      <c r="BQ4476" s="6"/>
      <c r="BR4476" s="6"/>
      <c r="BS4476" s="6"/>
      <c r="BT4476" s="6"/>
      <c r="BU4476" s="6"/>
      <c r="BV4476" s="6"/>
      <c r="BW4476" s="6"/>
      <c r="CJ4476" s="415"/>
      <c r="CK4476" s="415"/>
      <c r="CO4476" s="168"/>
    </row>
    <row r="4477" spans="32:93" s="162" customFormat="1" x14ac:dyDescent="0.25">
      <c r="AF4477" s="169"/>
      <c r="AG4477" s="169"/>
      <c r="AH4477" s="169"/>
      <c r="AI4477" s="169"/>
      <c r="AJ4477" s="169"/>
      <c r="AK4477" s="170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6"/>
      <c r="BA4477" s="6"/>
      <c r="BB4477" s="166"/>
      <c r="BC4477" s="166"/>
      <c r="BD4477" s="166"/>
      <c r="BE4477" s="6"/>
      <c r="BF4477" s="6"/>
      <c r="BG4477" s="6"/>
      <c r="BH4477" s="6"/>
      <c r="BI4477" s="6"/>
      <c r="BJ4477" s="166"/>
      <c r="BK4477" s="166"/>
      <c r="BL4477" s="166"/>
      <c r="BM4477" s="6"/>
      <c r="BN4477" s="6"/>
      <c r="BO4477" s="6"/>
      <c r="BP4477" s="6"/>
      <c r="BQ4477" s="6"/>
      <c r="BR4477" s="6"/>
      <c r="BS4477" s="6"/>
      <c r="BT4477" s="6"/>
      <c r="BU4477" s="6"/>
      <c r="BV4477" s="6"/>
      <c r="BW4477" s="6"/>
      <c r="CJ4477" s="415"/>
      <c r="CK4477" s="415"/>
      <c r="CO4477" s="168"/>
    </row>
    <row r="4478" spans="32:93" s="162" customFormat="1" x14ac:dyDescent="0.25">
      <c r="AF4478" s="169"/>
      <c r="AG4478" s="169"/>
      <c r="AH4478" s="169"/>
      <c r="AI4478" s="169"/>
      <c r="AJ4478" s="169"/>
      <c r="AK4478" s="170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6"/>
      <c r="BA4478" s="6"/>
      <c r="BB4478" s="166"/>
      <c r="BC4478" s="166"/>
      <c r="BD4478" s="166"/>
      <c r="BE4478" s="6"/>
      <c r="BF4478" s="6"/>
      <c r="BG4478" s="6"/>
      <c r="BH4478" s="6"/>
      <c r="BI4478" s="6"/>
      <c r="BJ4478" s="166"/>
      <c r="BK4478" s="166"/>
      <c r="BL4478" s="166"/>
      <c r="BM4478" s="6"/>
      <c r="BN4478" s="6"/>
      <c r="BO4478" s="6"/>
      <c r="BP4478" s="6"/>
      <c r="BQ4478" s="6"/>
      <c r="BR4478" s="6"/>
      <c r="BS4478" s="6"/>
      <c r="BT4478" s="6"/>
      <c r="BU4478" s="6"/>
      <c r="BV4478" s="6"/>
      <c r="BW4478" s="6"/>
      <c r="CJ4478" s="415"/>
      <c r="CK4478" s="415"/>
      <c r="CO4478" s="168"/>
    </row>
    <row r="4479" spans="32:93" s="162" customFormat="1" x14ac:dyDescent="0.25">
      <c r="AF4479" s="169"/>
      <c r="AG4479" s="169"/>
      <c r="AH4479" s="169"/>
      <c r="AI4479" s="169"/>
      <c r="AJ4479" s="169"/>
      <c r="AK4479" s="170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6"/>
      <c r="BA4479" s="6"/>
      <c r="BB4479" s="166"/>
      <c r="BC4479" s="166"/>
      <c r="BD4479" s="166"/>
      <c r="BE4479" s="6"/>
      <c r="BF4479" s="6"/>
      <c r="BG4479" s="6"/>
      <c r="BH4479" s="6"/>
      <c r="BI4479" s="6"/>
      <c r="BJ4479" s="166"/>
      <c r="BK4479" s="166"/>
      <c r="BL4479" s="166"/>
      <c r="BM4479" s="6"/>
      <c r="BN4479" s="6"/>
      <c r="BO4479" s="6"/>
      <c r="BP4479" s="6"/>
      <c r="BQ4479" s="6"/>
      <c r="BR4479" s="6"/>
      <c r="BS4479" s="6"/>
      <c r="BT4479" s="6"/>
      <c r="BU4479" s="6"/>
      <c r="BV4479" s="6"/>
      <c r="BW4479" s="6"/>
      <c r="CJ4479" s="415"/>
      <c r="CK4479" s="415"/>
      <c r="CO4479" s="168"/>
    </row>
    <row r="4480" spans="32:93" s="162" customFormat="1" x14ac:dyDescent="0.25">
      <c r="AF4480" s="169"/>
      <c r="AG4480" s="169"/>
      <c r="AH4480" s="169"/>
      <c r="AI4480" s="169"/>
      <c r="AJ4480" s="169"/>
      <c r="AK4480" s="170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6"/>
      <c r="BA4480" s="6"/>
      <c r="BB4480" s="166"/>
      <c r="BC4480" s="166"/>
      <c r="BD4480" s="166"/>
      <c r="BE4480" s="6"/>
      <c r="BF4480" s="6"/>
      <c r="BG4480" s="6"/>
      <c r="BH4480" s="6"/>
      <c r="BI4480" s="6"/>
      <c r="BJ4480" s="166"/>
      <c r="BK4480" s="166"/>
      <c r="BL4480" s="166"/>
      <c r="BM4480" s="6"/>
      <c r="BN4480" s="6"/>
      <c r="BO4480" s="6"/>
      <c r="BP4480" s="6"/>
      <c r="BQ4480" s="6"/>
      <c r="BR4480" s="6"/>
      <c r="BS4480" s="6"/>
      <c r="BT4480" s="6"/>
      <c r="BU4480" s="6"/>
      <c r="BV4480" s="6"/>
      <c r="BW4480" s="6"/>
      <c r="CJ4480" s="415"/>
      <c r="CK4480" s="415"/>
      <c r="CO4480" s="168"/>
    </row>
    <row r="4481" spans="32:93" s="162" customFormat="1" x14ac:dyDescent="0.25">
      <c r="AF4481" s="169"/>
      <c r="AG4481" s="169"/>
      <c r="AH4481" s="169"/>
      <c r="AI4481" s="169"/>
      <c r="AJ4481" s="169"/>
      <c r="AK4481" s="170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6"/>
      <c r="BA4481" s="6"/>
      <c r="BB4481" s="166"/>
      <c r="BC4481" s="166"/>
      <c r="BD4481" s="166"/>
      <c r="BE4481" s="6"/>
      <c r="BF4481" s="6"/>
      <c r="BG4481" s="6"/>
      <c r="BH4481" s="6"/>
      <c r="BI4481" s="6"/>
      <c r="BJ4481" s="166"/>
      <c r="BK4481" s="166"/>
      <c r="BL4481" s="166"/>
      <c r="BM4481" s="6"/>
      <c r="BN4481" s="6"/>
      <c r="BO4481" s="6"/>
      <c r="BP4481" s="6"/>
      <c r="BQ4481" s="6"/>
      <c r="BR4481" s="6"/>
      <c r="BS4481" s="6"/>
      <c r="BT4481" s="6"/>
      <c r="BU4481" s="6"/>
      <c r="BV4481" s="6"/>
      <c r="BW4481" s="6"/>
      <c r="CJ4481" s="415"/>
      <c r="CK4481" s="415"/>
      <c r="CO4481" s="168"/>
    </row>
    <row r="4482" spans="32:93" s="162" customFormat="1" x14ac:dyDescent="0.25">
      <c r="AF4482" s="169"/>
      <c r="AG4482" s="169"/>
      <c r="AH4482" s="169"/>
      <c r="AI4482" s="169"/>
      <c r="AJ4482" s="169"/>
      <c r="AK4482" s="170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6"/>
      <c r="BA4482" s="6"/>
      <c r="BB4482" s="166"/>
      <c r="BC4482" s="166"/>
      <c r="BD4482" s="166"/>
      <c r="BE4482" s="6"/>
      <c r="BF4482" s="6"/>
      <c r="BG4482" s="6"/>
      <c r="BH4482" s="6"/>
      <c r="BI4482" s="6"/>
      <c r="BJ4482" s="166"/>
      <c r="BK4482" s="166"/>
      <c r="BL4482" s="166"/>
      <c r="BM4482" s="6"/>
      <c r="BN4482" s="6"/>
      <c r="BO4482" s="6"/>
      <c r="BP4482" s="6"/>
      <c r="BQ4482" s="6"/>
      <c r="BR4482" s="6"/>
      <c r="BS4482" s="6"/>
      <c r="BT4482" s="6"/>
      <c r="BU4482" s="6"/>
      <c r="BV4482" s="6"/>
      <c r="BW4482" s="6"/>
      <c r="CJ4482" s="415"/>
      <c r="CK4482" s="415"/>
      <c r="CO4482" s="168"/>
    </row>
    <row r="4483" spans="32:93" s="162" customFormat="1" x14ac:dyDescent="0.25">
      <c r="AF4483" s="169"/>
      <c r="AG4483" s="169"/>
      <c r="AH4483" s="169"/>
      <c r="AI4483" s="169"/>
      <c r="AJ4483" s="169"/>
      <c r="AK4483" s="170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6"/>
      <c r="BA4483" s="6"/>
      <c r="BB4483" s="166"/>
      <c r="BC4483" s="166"/>
      <c r="BD4483" s="166"/>
      <c r="BE4483" s="6"/>
      <c r="BF4483" s="6"/>
      <c r="BG4483" s="6"/>
      <c r="BH4483" s="6"/>
      <c r="BI4483" s="6"/>
      <c r="BJ4483" s="166"/>
      <c r="BK4483" s="166"/>
      <c r="BL4483" s="166"/>
      <c r="BM4483" s="6"/>
      <c r="BN4483" s="6"/>
      <c r="BO4483" s="6"/>
      <c r="BP4483" s="6"/>
      <c r="BQ4483" s="6"/>
      <c r="BR4483" s="6"/>
      <c r="BS4483" s="6"/>
      <c r="BT4483" s="6"/>
      <c r="BU4483" s="6"/>
      <c r="BV4483" s="6"/>
      <c r="BW4483" s="6"/>
      <c r="CJ4483" s="415"/>
      <c r="CK4483" s="415"/>
      <c r="CO4483" s="168"/>
    </row>
    <row r="4484" spans="32:93" s="162" customFormat="1" x14ac:dyDescent="0.25">
      <c r="AF4484" s="169"/>
      <c r="AG4484" s="169"/>
      <c r="AH4484" s="169"/>
      <c r="AI4484" s="169"/>
      <c r="AJ4484" s="169"/>
      <c r="AK4484" s="170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166"/>
      <c r="BC4484" s="166"/>
      <c r="BD4484" s="166"/>
      <c r="BE4484" s="6"/>
      <c r="BF4484" s="6"/>
      <c r="BG4484" s="6"/>
      <c r="BH4484" s="6"/>
      <c r="BI4484" s="6"/>
      <c r="BJ4484" s="166"/>
      <c r="BK4484" s="166"/>
      <c r="BL4484" s="166"/>
      <c r="BM4484" s="6"/>
      <c r="BN4484" s="6"/>
      <c r="BO4484" s="6"/>
      <c r="BP4484" s="6"/>
      <c r="BQ4484" s="6"/>
      <c r="BR4484" s="6"/>
      <c r="BS4484" s="6"/>
      <c r="BT4484" s="6"/>
      <c r="BU4484" s="6"/>
      <c r="BV4484" s="6"/>
      <c r="BW4484" s="6"/>
      <c r="CJ4484" s="415"/>
      <c r="CK4484" s="415"/>
      <c r="CO4484" s="168"/>
    </row>
    <row r="4485" spans="32:93" s="162" customFormat="1" x14ac:dyDescent="0.25">
      <c r="AF4485" s="169"/>
      <c r="AG4485" s="169"/>
      <c r="AH4485" s="169"/>
      <c r="AI4485" s="169"/>
      <c r="AJ4485" s="169"/>
      <c r="AK4485" s="170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166"/>
      <c r="BC4485" s="166"/>
      <c r="BD4485" s="166"/>
      <c r="BE4485" s="6"/>
      <c r="BF4485" s="6"/>
      <c r="BG4485" s="6"/>
      <c r="BH4485" s="6"/>
      <c r="BI4485" s="6"/>
      <c r="BJ4485" s="166"/>
      <c r="BK4485" s="166"/>
      <c r="BL4485" s="166"/>
      <c r="BM4485" s="6"/>
      <c r="BN4485" s="6"/>
      <c r="BO4485" s="6"/>
      <c r="BP4485" s="6"/>
      <c r="BQ4485" s="6"/>
      <c r="BR4485" s="6"/>
      <c r="BS4485" s="6"/>
      <c r="BT4485" s="6"/>
      <c r="BU4485" s="6"/>
      <c r="BV4485" s="6"/>
      <c r="BW4485" s="6"/>
      <c r="CJ4485" s="415"/>
      <c r="CK4485" s="415"/>
      <c r="CO4485" s="168"/>
    </row>
    <row r="4486" spans="32:93" s="162" customFormat="1" x14ac:dyDescent="0.25">
      <c r="AF4486" s="169"/>
      <c r="AG4486" s="169"/>
      <c r="AH4486" s="169"/>
      <c r="AI4486" s="169"/>
      <c r="AJ4486" s="169"/>
      <c r="AK4486" s="170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166"/>
      <c r="BC4486" s="166"/>
      <c r="BD4486" s="166"/>
      <c r="BE4486" s="6"/>
      <c r="BF4486" s="6"/>
      <c r="BG4486" s="6"/>
      <c r="BH4486" s="6"/>
      <c r="BI4486" s="6"/>
      <c r="BJ4486" s="166"/>
      <c r="BK4486" s="166"/>
      <c r="BL4486" s="166"/>
      <c r="BM4486" s="6"/>
      <c r="BN4486" s="6"/>
      <c r="BO4486" s="6"/>
      <c r="BP4486" s="6"/>
      <c r="BQ4486" s="6"/>
      <c r="BR4486" s="6"/>
      <c r="BS4486" s="6"/>
      <c r="BT4486" s="6"/>
      <c r="BU4486" s="6"/>
      <c r="BV4486" s="6"/>
      <c r="BW4486" s="6"/>
      <c r="CJ4486" s="415"/>
      <c r="CK4486" s="415"/>
      <c r="CO4486" s="168"/>
    </row>
    <row r="4487" spans="32:93" s="162" customFormat="1" x14ac:dyDescent="0.25">
      <c r="AF4487" s="169"/>
      <c r="AG4487" s="169"/>
      <c r="AH4487" s="169"/>
      <c r="AI4487" s="169"/>
      <c r="AJ4487" s="169"/>
      <c r="AK4487" s="170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6"/>
      <c r="BA4487" s="6"/>
      <c r="BB4487" s="166"/>
      <c r="BC4487" s="166"/>
      <c r="BD4487" s="166"/>
      <c r="BE4487" s="6"/>
      <c r="BF4487" s="6"/>
      <c r="BG4487" s="6"/>
      <c r="BH4487" s="6"/>
      <c r="BI4487" s="6"/>
      <c r="BJ4487" s="166"/>
      <c r="BK4487" s="166"/>
      <c r="BL4487" s="166"/>
      <c r="BM4487" s="6"/>
      <c r="BN4487" s="6"/>
      <c r="BO4487" s="6"/>
      <c r="BP4487" s="6"/>
      <c r="BQ4487" s="6"/>
      <c r="BR4487" s="6"/>
      <c r="BS4487" s="6"/>
      <c r="BT4487" s="6"/>
      <c r="BU4487" s="6"/>
      <c r="BV4487" s="6"/>
      <c r="BW4487" s="6"/>
      <c r="CJ4487" s="415"/>
      <c r="CK4487" s="415"/>
      <c r="CO4487" s="168"/>
    </row>
    <row r="4488" spans="32:93" s="162" customFormat="1" x14ac:dyDescent="0.25">
      <c r="AF4488" s="169"/>
      <c r="AG4488" s="169"/>
      <c r="AH4488" s="169"/>
      <c r="AI4488" s="169"/>
      <c r="AJ4488" s="169"/>
      <c r="AK4488" s="170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6"/>
      <c r="BA4488" s="6"/>
      <c r="BB4488" s="166"/>
      <c r="BC4488" s="166"/>
      <c r="BD4488" s="166"/>
      <c r="BE4488" s="6"/>
      <c r="BF4488" s="6"/>
      <c r="BG4488" s="6"/>
      <c r="BH4488" s="6"/>
      <c r="BI4488" s="6"/>
      <c r="BJ4488" s="166"/>
      <c r="BK4488" s="166"/>
      <c r="BL4488" s="166"/>
      <c r="BM4488" s="6"/>
      <c r="BN4488" s="6"/>
      <c r="BO4488" s="6"/>
      <c r="BP4488" s="6"/>
      <c r="BQ4488" s="6"/>
      <c r="BR4488" s="6"/>
      <c r="BS4488" s="6"/>
      <c r="BT4488" s="6"/>
      <c r="BU4488" s="6"/>
      <c r="BV4488" s="6"/>
      <c r="BW4488" s="6"/>
      <c r="CJ4488" s="415"/>
      <c r="CK4488" s="415"/>
      <c r="CO4488" s="168"/>
    </row>
    <row r="4489" spans="32:93" s="162" customFormat="1" x14ac:dyDescent="0.25">
      <c r="AF4489" s="169"/>
      <c r="AG4489" s="169"/>
      <c r="AH4489" s="169"/>
      <c r="AI4489" s="169"/>
      <c r="AJ4489" s="169"/>
      <c r="AK4489" s="170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6"/>
      <c r="BA4489" s="6"/>
      <c r="BB4489" s="166"/>
      <c r="BC4489" s="166"/>
      <c r="BD4489" s="166"/>
      <c r="BE4489" s="6"/>
      <c r="BF4489" s="6"/>
      <c r="BG4489" s="6"/>
      <c r="BH4489" s="6"/>
      <c r="BI4489" s="6"/>
      <c r="BJ4489" s="166"/>
      <c r="BK4489" s="166"/>
      <c r="BL4489" s="166"/>
      <c r="BM4489" s="6"/>
      <c r="BN4489" s="6"/>
      <c r="BO4489" s="6"/>
      <c r="BP4489" s="6"/>
      <c r="BQ4489" s="6"/>
      <c r="BR4489" s="6"/>
      <c r="BS4489" s="6"/>
      <c r="BT4489" s="6"/>
      <c r="BU4489" s="6"/>
      <c r="BV4489" s="6"/>
      <c r="BW4489" s="6"/>
      <c r="CJ4489" s="415"/>
      <c r="CK4489" s="415"/>
      <c r="CO4489" s="168"/>
    </row>
    <row r="4490" spans="32:93" s="162" customFormat="1" x14ac:dyDescent="0.25">
      <c r="AF4490" s="169"/>
      <c r="AG4490" s="169"/>
      <c r="AH4490" s="169"/>
      <c r="AI4490" s="169"/>
      <c r="AJ4490" s="169"/>
      <c r="AK4490" s="170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6"/>
      <c r="BA4490" s="6"/>
      <c r="BB4490" s="166"/>
      <c r="BC4490" s="166"/>
      <c r="BD4490" s="166"/>
      <c r="BE4490" s="6"/>
      <c r="BF4490" s="6"/>
      <c r="BG4490" s="6"/>
      <c r="BH4490" s="6"/>
      <c r="BI4490" s="6"/>
      <c r="BJ4490" s="166"/>
      <c r="BK4490" s="166"/>
      <c r="BL4490" s="166"/>
      <c r="BM4490" s="6"/>
      <c r="BN4490" s="6"/>
      <c r="BO4490" s="6"/>
      <c r="BP4490" s="6"/>
      <c r="BQ4490" s="6"/>
      <c r="BR4490" s="6"/>
      <c r="BS4490" s="6"/>
      <c r="BT4490" s="6"/>
      <c r="BU4490" s="6"/>
      <c r="BV4490" s="6"/>
      <c r="BW4490" s="6"/>
      <c r="CJ4490" s="415"/>
      <c r="CK4490" s="415"/>
      <c r="CO4490" s="168"/>
    </row>
    <row r="4491" spans="32:93" s="162" customFormat="1" x14ac:dyDescent="0.25">
      <c r="AF4491" s="169"/>
      <c r="AG4491" s="169"/>
      <c r="AH4491" s="169"/>
      <c r="AI4491" s="169"/>
      <c r="AJ4491" s="169"/>
      <c r="AK4491" s="170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6"/>
      <c r="BA4491" s="6"/>
      <c r="BB4491" s="166"/>
      <c r="BC4491" s="166"/>
      <c r="BD4491" s="166"/>
      <c r="BE4491" s="6"/>
      <c r="BF4491" s="6"/>
      <c r="BG4491" s="6"/>
      <c r="BH4491" s="6"/>
      <c r="BI4491" s="6"/>
      <c r="BJ4491" s="166"/>
      <c r="BK4491" s="166"/>
      <c r="BL4491" s="166"/>
      <c r="BM4491" s="6"/>
      <c r="BN4491" s="6"/>
      <c r="BO4491" s="6"/>
      <c r="BP4491" s="6"/>
      <c r="BQ4491" s="6"/>
      <c r="BR4491" s="6"/>
      <c r="BS4491" s="6"/>
      <c r="BT4491" s="6"/>
      <c r="BU4491" s="6"/>
      <c r="BV4491" s="6"/>
      <c r="BW4491" s="6"/>
      <c r="CJ4491" s="415"/>
      <c r="CK4491" s="415"/>
      <c r="CO4491" s="168"/>
    </row>
    <row r="4492" spans="32:93" s="162" customFormat="1" x14ac:dyDescent="0.25">
      <c r="AF4492" s="169"/>
      <c r="AG4492" s="169"/>
      <c r="AH4492" s="169"/>
      <c r="AI4492" s="169"/>
      <c r="AJ4492" s="169"/>
      <c r="AK4492" s="170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6"/>
      <c r="BA4492" s="6"/>
      <c r="BB4492" s="166"/>
      <c r="BC4492" s="166"/>
      <c r="BD4492" s="166"/>
      <c r="BE4492" s="6"/>
      <c r="BF4492" s="6"/>
      <c r="BG4492" s="6"/>
      <c r="BH4492" s="6"/>
      <c r="BI4492" s="6"/>
      <c r="BJ4492" s="166"/>
      <c r="BK4492" s="166"/>
      <c r="BL4492" s="166"/>
      <c r="BM4492" s="6"/>
      <c r="BN4492" s="6"/>
      <c r="BO4492" s="6"/>
      <c r="BP4492" s="6"/>
      <c r="BQ4492" s="6"/>
      <c r="BR4492" s="6"/>
      <c r="BS4492" s="6"/>
      <c r="BT4492" s="6"/>
      <c r="BU4492" s="6"/>
      <c r="BV4492" s="6"/>
      <c r="BW4492" s="6"/>
      <c r="CJ4492" s="415"/>
      <c r="CK4492" s="415"/>
      <c r="CO4492" s="168"/>
    </row>
    <row r="4493" spans="32:93" s="162" customFormat="1" x14ac:dyDescent="0.25">
      <c r="AF4493" s="169"/>
      <c r="AG4493" s="169"/>
      <c r="AH4493" s="169"/>
      <c r="AI4493" s="169"/>
      <c r="AJ4493" s="169"/>
      <c r="AK4493" s="170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6"/>
      <c r="BA4493" s="6"/>
      <c r="BB4493" s="166"/>
      <c r="BC4493" s="166"/>
      <c r="BD4493" s="166"/>
      <c r="BE4493" s="6"/>
      <c r="BF4493" s="6"/>
      <c r="BG4493" s="6"/>
      <c r="BH4493" s="6"/>
      <c r="BI4493" s="6"/>
      <c r="BJ4493" s="166"/>
      <c r="BK4493" s="166"/>
      <c r="BL4493" s="166"/>
      <c r="BM4493" s="6"/>
      <c r="BN4493" s="6"/>
      <c r="BO4493" s="6"/>
      <c r="BP4493" s="6"/>
      <c r="BQ4493" s="6"/>
      <c r="BR4493" s="6"/>
      <c r="BS4493" s="6"/>
      <c r="BT4493" s="6"/>
      <c r="BU4493" s="6"/>
      <c r="BV4493" s="6"/>
      <c r="BW4493" s="6"/>
      <c r="CJ4493" s="415"/>
      <c r="CK4493" s="415"/>
      <c r="CO4493" s="168"/>
    </row>
    <row r="4494" spans="32:93" s="162" customFormat="1" x14ac:dyDescent="0.25">
      <c r="AF4494" s="169"/>
      <c r="AG4494" s="169"/>
      <c r="AH4494" s="169"/>
      <c r="AI4494" s="169"/>
      <c r="AJ4494" s="169"/>
      <c r="AK4494" s="170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6"/>
      <c r="BA4494" s="6"/>
      <c r="BB4494" s="166"/>
      <c r="BC4494" s="166"/>
      <c r="BD4494" s="166"/>
      <c r="BE4494" s="6"/>
      <c r="BF4494" s="6"/>
      <c r="BG4494" s="6"/>
      <c r="BH4494" s="6"/>
      <c r="BI4494" s="6"/>
      <c r="BJ4494" s="166"/>
      <c r="BK4494" s="166"/>
      <c r="BL4494" s="166"/>
      <c r="BM4494" s="6"/>
      <c r="BN4494" s="6"/>
      <c r="BO4494" s="6"/>
      <c r="BP4494" s="6"/>
      <c r="BQ4494" s="6"/>
      <c r="BR4494" s="6"/>
      <c r="BS4494" s="6"/>
      <c r="BT4494" s="6"/>
      <c r="BU4494" s="6"/>
      <c r="BV4494" s="6"/>
      <c r="BW4494" s="6"/>
      <c r="CJ4494" s="415"/>
      <c r="CK4494" s="415"/>
      <c r="CO4494" s="168"/>
    </row>
    <row r="4495" spans="32:93" s="162" customFormat="1" x14ac:dyDescent="0.25">
      <c r="AF4495" s="169"/>
      <c r="AG4495" s="169"/>
      <c r="AH4495" s="169"/>
      <c r="AI4495" s="169"/>
      <c r="AJ4495" s="169"/>
      <c r="AK4495" s="170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6"/>
      <c r="BA4495" s="6"/>
      <c r="BB4495" s="166"/>
      <c r="BC4495" s="166"/>
      <c r="BD4495" s="166"/>
      <c r="BE4495" s="6"/>
      <c r="BF4495" s="6"/>
      <c r="BG4495" s="6"/>
      <c r="BH4495" s="6"/>
      <c r="BI4495" s="6"/>
      <c r="BJ4495" s="166"/>
      <c r="BK4495" s="166"/>
      <c r="BL4495" s="166"/>
      <c r="BM4495" s="6"/>
      <c r="BN4495" s="6"/>
      <c r="BO4495" s="6"/>
      <c r="BP4495" s="6"/>
      <c r="BQ4495" s="6"/>
      <c r="BR4495" s="6"/>
      <c r="BS4495" s="6"/>
      <c r="BT4495" s="6"/>
      <c r="BU4495" s="6"/>
      <c r="BV4495" s="6"/>
      <c r="BW4495" s="6"/>
      <c r="CJ4495" s="415"/>
      <c r="CK4495" s="415"/>
      <c r="CO4495" s="168"/>
    </row>
    <row r="4496" spans="32:93" s="162" customFormat="1" x14ac:dyDescent="0.25">
      <c r="AF4496" s="169"/>
      <c r="AG4496" s="169"/>
      <c r="AH4496" s="169"/>
      <c r="AI4496" s="169"/>
      <c r="AJ4496" s="169"/>
      <c r="AK4496" s="170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6"/>
      <c r="BA4496" s="6"/>
      <c r="BB4496" s="166"/>
      <c r="BC4496" s="166"/>
      <c r="BD4496" s="166"/>
      <c r="BE4496" s="6"/>
      <c r="BF4496" s="6"/>
      <c r="BG4496" s="6"/>
      <c r="BH4496" s="6"/>
      <c r="BI4496" s="6"/>
      <c r="BJ4496" s="166"/>
      <c r="BK4496" s="166"/>
      <c r="BL4496" s="166"/>
      <c r="BM4496" s="6"/>
      <c r="BN4496" s="6"/>
      <c r="BO4496" s="6"/>
      <c r="BP4496" s="6"/>
      <c r="BQ4496" s="6"/>
      <c r="BR4496" s="6"/>
      <c r="BS4496" s="6"/>
      <c r="BT4496" s="6"/>
      <c r="BU4496" s="6"/>
      <c r="BV4496" s="6"/>
      <c r="BW4496" s="6"/>
      <c r="CJ4496" s="415"/>
      <c r="CK4496" s="415"/>
      <c r="CO4496" s="168"/>
    </row>
    <row r="4497" spans="32:93" s="162" customFormat="1" x14ac:dyDescent="0.25">
      <c r="AF4497" s="169"/>
      <c r="AG4497" s="169"/>
      <c r="AH4497" s="169"/>
      <c r="AI4497" s="169"/>
      <c r="AJ4497" s="169"/>
      <c r="AK4497" s="170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6"/>
      <c r="BA4497" s="6"/>
      <c r="BB4497" s="166"/>
      <c r="BC4497" s="166"/>
      <c r="BD4497" s="166"/>
      <c r="BE4497" s="6"/>
      <c r="BF4497" s="6"/>
      <c r="BG4497" s="6"/>
      <c r="BH4497" s="6"/>
      <c r="BI4497" s="6"/>
      <c r="BJ4497" s="166"/>
      <c r="BK4497" s="166"/>
      <c r="BL4497" s="166"/>
      <c r="BM4497" s="6"/>
      <c r="BN4497" s="6"/>
      <c r="BO4497" s="6"/>
      <c r="BP4497" s="6"/>
      <c r="BQ4497" s="6"/>
      <c r="BR4497" s="6"/>
      <c r="BS4497" s="6"/>
      <c r="BT4497" s="6"/>
      <c r="BU4497" s="6"/>
      <c r="BV4497" s="6"/>
      <c r="BW4497" s="6"/>
      <c r="CJ4497" s="415"/>
      <c r="CK4497" s="415"/>
      <c r="CO4497" s="168"/>
    </row>
    <row r="4498" spans="32:93" s="162" customFormat="1" x14ac:dyDescent="0.25">
      <c r="AF4498" s="169"/>
      <c r="AG4498" s="169"/>
      <c r="AH4498" s="169"/>
      <c r="AI4498" s="169"/>
      <c r="AJ4498" s="169"/>
      <c r="AK4498" s="170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6"/>
      <c r="BA4498" s="6"/>
      <c r="BB4498" s="166"/>
      <c r="BC4498" s="166"/>
      <c r="BD4498" s="166"/>
      <c r="BE4498" s="6"/>
      <c r="BF4498" s="6"/>
      <c r="BG4498" s="6"/>
      <c r="BH4498" s="6"/>
      <c r="BI4498" s="6"/>
      <c r="BJ4498" s="166"/>
      <c r="BK4498" s="166"/>
      <c r="BL4498" s="166"/>
      <c r="BM4498" s="6"/>
      <c r="BN4498" s="6"/>
      <c r="BO4498" s="6"/>
      <c r="BP4498" s="6"/>
      <c r="BQ4498" s="6"/>
      <c r="BR4498" s="6"/>
      <c r="BS4498" s="6"/>
      <c r="BT4498" s="6"/>
      <c r="BU4498" s="6"/>
      <c r="BV4498" s="6"/>
      <c r="BW4498" s="6"/>
      <c r="CJ4498" s="415"/>
      <c r="CK4498" s="415"/>
      <c r="CO4498" s="168"/>
    </row>
    <row r="4499" spans="32:93" s="162" customFormat="1" x14ac:dyDescent="0.25">
      <c r="AF4499" s="169"/>
      <c r="AG4499" s="169"/>
      <c r="AH4499" s="169"/>
      <c r="AI4499" s="169"/>
      <c r="AJ4499" s="169"/>
      <c r="AK4499" s="170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6"/>
      <c r="BA4499" s="6"/>
      <c r="BB4499" s="166"/>
      <c r="BC4499" s="166"/>
      <c r="BD4499" s="166"/>
      <c r="BE4499" s="6"/>
      <c r="BF4499" s="6"/>
      <c r="BG4499" s="6"/>
      <c r="BH4499" s="6"/>
      <c r="BI4499" s="6"/>
      <c r="BJ4499" s="166"/>
      <c r="BK4499" s="166"/>
      <c r="BL4499" s="166"/>
      <c r="BM4499" s="6"/>
      <c r="BN4499" s="6"/>
      <c r="BO4499" s="6"/>
      <c r="BP4499" s="6"/>
      <c r="BQ4499" s="6"/>
      <c r="BR4499" s="6"/>
      <c r="BS4499" s="6"/>
      <c r="BT4499" s="6"/>
      <c r="BU4499" s="6"/>
      <c r="BV4499" s="6"/>
      <c r="BW4499" s="6"/>
      <c r="CJ4499" s="415"/>
      <c r="CK4499" s="415"/>
      <c r="CO4499" s="168"/>
    </row>
    <row r="4500" spans="32:93" s="162" customFormat="1" x14ac:dyDescent="0.25">
      <c r="AF4500" s="169"/>
      <c r="AG4500" s="169"/>
      <c r="AH4500" s="169"/>
      <c r="AI4500" s="169"/>
      <c r="AJ4500" s="169"/>
      <c r="AK4500" s="170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6"/>
      <c r="BA4500" s="6"/>
      <c r="BB4500" s="166"/>
      <c r="BC4500" s="166"/>
      <c r="BD4500" s="166"/>
      <c r="BE4500" s="6"/>
      <c r="BF4500" s="6"/>
      <c r="BG4500" s="6"/>
      <c r="BH4500" s="6"/>
      <c r="BI4500" s="6"/>
      <c r="BJ4500" s="166"/>
      <c r="BK4500" s="166"/>
      <c r="BL4500" s="166"/>
      <c r="BM4500" s="6"/>
      <c r="BN4500" s="6"/>
      <c r="BO4500" s="6"/>
      <c r="BP4500" s="6"/>
      <c r="BQ4500" s="6"/>
      <c r="BR4500" s="6"/>
      <c r="BS4500" s="6"/>
      <c r="BT4500" s="6"/>
      <c r="BU4500" s="6"/>
      <c r="BV4500" s="6"/>
      <c r="BW4500" s="6"/>
      <c r="CJ4500" s="415"/>
      <c r="CK4500" s="415"/>
      <c r="CO4500" s="168"/>
    </row>
    <row r="4501" spans="32:93" s="162" customFormat="1" x14ac:dyDescent="0.25">
      <c r="AF4501" s="169"/>
      <c r="AG4501" s="169"/>
      <c r="AH4501" s="169"/>
      <c r="AI4501" s="169"/>
      <c r="AJ4501" s="169"/>
      <c r="AK4501" s="170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6"/>
      <c r="BA4501" s="6"/>
      <c r="BB4501" s="166"/>
      <c r="BC4501" s="166"/>
      <c r="BD4501" s="166"/>
      <c r="BE4501" s="6"/>
      <c r="BF4501" s="6"/>
      <c r="BG4501" s="6"/>
      <c r="BH4501" s="6"/>
      <c r="BI4501" s="6"/>
      <c r="BJ4501" s="166"/>
      <c r="BK4501" s="166"/>
      <c r="BL4501" s="166"/>
      <c r="BM4501" s="6"/>
      <c r="BN4501" s="6"/>
      <c r="BO4501" s="6"/>
      <c r="BP4501" s="6"/>
      <c r="BQ4501" s="6"/>
      <c r="BR4501" s="6"/>
      <c r="BS4501" s="6"/>
      <c r="BT4501" s="6"/>
      <c r="BU4501" s="6"/>
      <c r="BV4501" s="6"/>
      <c r="BW4501" s="6"/>
      <c r="CJ4501" s="415"/>
      <c r="CK4501" s="415"/>
      <c r="CO4501" s="168"/>
    </row>
    <row r="4502" spans="32:93" s="162" customFormat="1" x14ac:dyDescent="0.25">
      <c r="AF4502" s="169"/>
      <c r="AG4502" s="169"/>
      <c r="AH4502" s="169"/>
      <c r="AI4502" s="169"/>
      <c r="AJ4502" s="169"/>
      <c r="AK4502" s="170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6"/>
      <c r="BA4502" s="6"/>
      <c r="BB4502" s="166"/>
      <c r="BC4502" s="166"/>
      <c r="BD4502" s="166"/>
      <c r="BE4502" s="6"/>
      <c r="BF4502" s="6"/>
      <c r="BG4502" s="6"/>
      <c r="BH4502" s="6"/>
      <c r="BI4502" s="6"/>
      <c r="BJ4502" s="166"/>
      <c r="BK4502" s="166"/>
      <c r="BL4502" s="166"/>
      <c r="BM4502" s="6"/>
      <c r="BN4502" s="6"/>
      <c r="BO4502" s="6"/>
      <c r="BP4502" s="6"/>
      <c r="BQ4502" s="6"/>
      <c r="BR4502" s="6"/>
      <c r="BS4502" s="6"/>
      <c r="BT4502" s="6"/>
      <c r="BU4502" s="6"/>
      <c r="BV4502" s="6"/>
      <c r="BW4502" s="6"/>
      <c r="CJ4502" s="415"/>
      <c r="CK4502" s="415"/>
      <c r="CO4502" s="168"/>
    </row>
    <row r="4503" spans="32:93" s="162" customFormat="1" x14ac:dyDescent="0.25">
      <c r="AF4503" s="169"/>
      <c r="AG4503" s="169"/>
      <c r="AH4503" s="169"/>
      <c r="AI4503" s="169"/>
      <c r="AJ4503" s="169"/>
      <c r="AK4503" s="170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6"/>
      <c r="BA4503" s="6"/>
      <c r="BB4503" s="166"/>
      <c r="BC4503" s="166"/>
      <c r="BD4503" s="166"/>
      <c r="BE4503" s="6"/>
      <c r="BF4503" s="6"/>
      <c r="BG4503" s="6"/>
      <c r="BH4503" s="6"/>
      <c r="BI4503" s="6"/>
      <c r="BJ4503" s="166"/>
      <c r="BK4503" s="166"/>
      <c r="BL4503" s="166"/>
      <c r="BM4503" s="6"/>
      <c r="BN4503" s="6"/>
      <c r="BO4503" s="6"/>
      <c r="BP4503" s="6"/>
      <c r="BQ4503" s="6"/>
      <c r="BR4503" s="6"/>
      <c r="BS4503" s="6"/>
      <c r="BT4503" s="6"/>
      <c r="BU4503" s="6"/>
      <c r="BV4503" s="6"/>
      <c r="BW4503" s="6"/>
      <c r="CJ4503" s="415"/>
      <c r="CK4503" s="415"/>
      <c r="CO4503" s="168"/>
    </row>
    <row r="4504" spans="32:93" s="162" customFormat="1" x14ac:dyDescent="0.25">
      <c r="AF4504" s="169"/>
      <c r="AG4504" s="169"/>
      <c r="AH4504" s="169"/>
      <c r="AI4504" s="169"/>
      <c r="AJ4504" s="169"/>
      <c r="AK4504" s="170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6"/>
      <c r="BA4504" s="6"/>
      <c r="BB4504" s="166"/>
      <c r="BC4504" s="166"/>
      <c r="BD4504" s="166"/>
      <c r="BE4504" s="6"/>
      <c r="BF4504" s="6"/>
      <c r="BG4504" s="6"/>
      <c r="BH4504" s="6"/>
      <c r="BI4504" s="6"/>
      <c r="BJ4504" s="166"/>
      <c r="BK4504" s="166"/>
      <c r="BL4504" s="166"/>
      <c r="BM4504" s="6"/>
      <c r="BN4504" s="6"/>
      <c r="BO4504" s="6"/>
      <c r="BP4504" s="6"/>
      <c r="BQ4504" s="6"/>
      <c r="BR4504" s="6"/>
      <c r="BS4504" s="6"/>
      <c r="BT4504" s="6"/>
      <c r="BU4504" s="6"/>
      <c r="BV4504" s="6"/>
      <c r="BW4504" s="6"/>
      <c r="CJ4504" s="415"/>
      <c r="CK4504" s="415"/>
      <c r="CO4504" s="168"/>
    </row>
    <row r="4505" spans="32:93" s="162" customFormat="1" x14ac:dyDescent="0.25">
      <c r="AF4505" s="169"/>
      <c r="AG4505" s="169"/>
      <c r="AH4505" s="169"/>
      <c r="AI4505" s="169"/>
      <c r="AJ4505" s="169"/>
      <c r="AK4505" s="170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6"/>
      <c r="BA4505" s="6"/>
      <c r="BB4505" s="166"/>
      <c r="BC4505" s="166"/>
      <c r="BD4505" s="166"/>
      <c r="BE4505" s="6"/>
      <c r="BF4505" s="6"/>
      <c r="BG4505" s="6"/>
      <c r="BH4505" s="6"/>
      <c r="BI4505" s="6"/>
      <c r="BJ4505" s="166"/>
      <c r="BK4505" s="166"/>
      <c r="BL4505" s="166"/>
      <c r="BM4505" s="6"/>
      <c r="BN4505" s="6"/>
      <c r="BO4505" s="6"/>
      <c r="BP4505" s="6"/>
      <c r="BQ4505" s="6"/>
      <c r="BR4505" s="6"/>
      <c r="BS4505" s="6"/>
      <c r="BT4505" s="6"/>
      <c r="BU4505" s="6"/>
      <c r="BV4505" s="6"/>
      <c r="BW4505" s="6"/>
      <c r="CJ4505" s="415"/>
      <c r="CK4505" s="415"/>
      <c r="CO4505" s="168"/>
    </row>
    <row r="4506" spans="32:93" s="162" customFormat="1" x14ac:dyDescent="0.25">
      <c r="AF4506" s="169"/>
      <c r="AG4506" s="169"/>
      <c r="AH4506" s="169"/>
      <c r="AI4506" s="169"/>
      <c r="AJ4506" s="169"/>
      <c r="AK4506" s="170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166"/>
      <c r="BC4506" s="166"/>
      <c r="BD4506" s="166"/>
      <c r="BE4506" s="6"/>
      <c r="BF4506" s="6"/>
      <c r="BG4506" s="6"/>
      <c r="BH4506" s="6"/>
      <c r="BI4506" s="6"/>
      <c r="BJ4506" s="166"/>
      <c r="BK4506" s="166"/>
      <c r="BL4506" s="166"/>
      <c r="BM4506" s="6"/>
      <c r="BN4506" s="6"/>
      <c r="BO4506" s="6"/>
      <c r="BP4506" s="6"/>
      <c r="BQ4506" s="6"/>
      <c r="BR4506" s="6"/>
      <c r="BS4506" s="6"/>
      <c r="BT4506" s="6"/>
      <c r="BU4506" s="6"/>
      <c r="BV4506" s="6"/>
      <c r="BW4506" s="6"/>
      <c r="CJ4506" s="415"/>
      <c r="CK4506" s="415"/>
      <c r="CO4506" s="168"/>
    </row>
    <row r="4507" spans="32:93" s="162" customFormat="1" x14ac:dyDescent="0.25">
      <c r="AF4507" s="169"/>
      <c r="AG4507" s="169"/>
      <c r="AH4507" s="169"/>
      <c r="AI4507" s="169"/>
      <c r="AJ4507" s="169"/>
      <c r="AK4507" s="170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6"/>
      <c r="BA4507" s="6"/>
      <c r="BB4507" s="166"/>
      <c r="BC4507" s="166"/>
      <c r="BD4507" s="166"/>
      <c r="BE4507" s="6"/>
      <c r="BF4507" s="6"/>
      <c r="BG4507" s="6"/>
      <c r="BH4507" s="6"/>
      <c r="BI4507" s="6"/>
      <c r="BJ4507" s="166"/>
      <c r="BK4507" s="166"/>
      <c r="BL4507" s="166"/>
      <c r="BM4507" s="6"/>
      <c r="BN4507" s="6"/>
      <c r="BO4507" s="6"/>
      <c r="BP4507" s="6"/>
      <c r="BQ4507" s="6"/>
      <c r="BR4507" s="6"/>
      <c r="BS4507" s="6"/>
      <c r="BT4507" s="6"/>
      <c r="BU4507" s="6"/>
      <c r="BV4507" s="6"/>
      <c r="BW4507" s="6"/>
      <c r="CJ4507" s="415"/>
      <c r="CK4507" s="415"/>
      <c r="CO4507" s="168"/>
    </row>
    <row r="4508" spans="32:93" s="162" customFormat="1" x14ac:dyDescent="0.25">
      <c r="AF4508" s="169"/>
      <c r="AG4508" s="169"/>
      <c r="AH4508" s="169"/>
      <c r="AI4508" s="169"/>
      <c r="AJ4508" s="169"/>
      <c r="AK4508" s="170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166"/>
      <c r="BC4508" s="166"/>
      <c r="BD4508" s="166"/>
      <c r="BE4508" s="6"/>
      <c r="BF4508" s="6"/>
      <c r="BG4508" s="6"/>
      <c r="BH4508" s="6"/>
      <c r="BI4508" s="6"/>
      <c r="BJ4508" s="166"/>
      <c r="BK4508" s="166"/>
      <c r="BL4508" s="166"/>
      <c r="BM4508" s="6"/>
      <c r="BN4508" s="6"/>
      <c r="BO4508" s="6"/>
      <c r="BP4508" s="6"/>
      <c r="BQ4508" s="6"/>
      <c r="BR4508" s="6"/>
      <c r="BS4508" s="6"/>
      <c r="BT4508" s="6"/>
      <c r="BU4508" s="6"/>
      <c r="BV4508" s="6"/>
      <c r="BW4508" s="6"/>
      <c r="CJ4508" s="415"/>
      <c r="CK4508" s="415"/>
      <c r="CO4508" s="168"/>
    </row>
    <row r="4509" spans="32:93" s="162" customFormat="1" x14ac:dyDescent="0.25">
      <c r="AF4509" s="169"/>
      <c r="AG4509" s="169"/>
      <c r="AH4509" s="169"/>
      <c r="AI4509" s="169"/>
      <c r="AJ4509" s="169"/>
      <c r="AK4509" s="170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6"/>
      <c r="BA4509" s="6"/>
      <c r="BB4509" s="166"/>
      <c r="BC4509" s="166"/>
      <c r="BD4509" s="166"/>
      <c r="BE4509" s="6"/>
      <c r="BF4509" s="6"/>
      <c r="BG4509" s="6"/>
      <c r="BH4509" s="6"/>
      <c r="BI4509" s="6"/>
      <c r="BJ4509" s="166"/>
      <c r="BK4509" s="166"/>
      <c r="BL4509" s="166"/>
      <c r="BM4509" s="6"/>
      <c r="BN4509" s="6"/>
      <c r="BO4509" s="6"/>
      <c r="BP4509" s="6"/>
      <c r="BQ4509" s="6"/>
      <c r="BR4509" s="6"/>
      <c r="BS4509" s="6"/>
      <c r="BT4509" s="6"/>
      <c r="BU4509" s="6"/>
      <c r="BV4509" s="6"/>
      <c r="BW4509" s="6"/>
      <c r="CJ4509" s="415"/>
      <c r="CK4509" s="415"/>
      <c r="CO4509" s="168"/>
    </row>
    <row r="4510" spans="32:93" s="162" customFormat="1" x14ac:dyDescent="0.25">
      <c r="AF4510" s="169"/>
      <c r="AG4510" s="169"/>
      <c r="AH4510" s="169"/>
      <c r="AI4510" s="169"/>
      <c r="AJ4510" s="169"/>
      <c r="AK4510" s="170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166"/>
      <c r="BC4510" s="166"/>
      <c r="BD4510" s="166"/>
      <c r="BE4510" s="6"/>
      <c r="BF4510" s="6"/>
      <c r="BG4510" s="6"/>
      <c r="BH4510" s="6"/>
      <c r="BI4510" s="6"/>
      <c r="BJ4510" s="166"/>
      <c r="BK4510" s="166"/>
      <c r="BL4510" s="166"/>
      <c r="BM4510" s="6"/>
      <c r="BN4510" s="6"/>
      <c r="BO4510" s="6"/>
      <c r="BP4510" s="6"/>
      <c r="BQ4510" s="6"/>
      <c r="BR4510" s="6"/>
      <c r="BS4510" s="6"/>
      <c r="BT4510" s="6"/>
      <c r="BU4510" s="6"/>
      <c r="BV4510" s="6"/>
      <c r="BW4510" s="6"/>
      <c r="CJ4510" s="415"/>
      <c r="CK4510" s="415"/>
      <c r="CO4510" s="168"/>
    </row>
    <row r="4511" spans="32:93" s="162" customFormat="1" x14ac:dyDescent="0.25">
      <c r="AF4511" s="169"/>
      <c r="AG4511" s="169"/>
      <c r="AH4511" s="169"/>
      <c r="AI4511" s="169"/>
      <c r="AJ4511" s="169"/>
      <c r="AK4511" s="170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6"/>
      <c r="BA4511" s="6"/>
      <c r="BB4511" s="166"/>
      <c r="BC4511" s="166"/>
      <c r="BD4511" s="166"/>
      <c r="BE4511" s="6"/>
      <c r="BF4511" s="6"/>
      <c r="BG4511" s="6"/>
      <c r="BH4511" s="6"/>
      <c r="BI4511" s="6"/>
      <c r="BJ4511" s="166"/>
      <c r="BK4511" s="166"/>
      <c r="BL4511" s="166"/>
      <c r="BM4511" s="6"/>
      <c r="BN4511" s="6"/>
      <c r="BO4511" s="6"/>
      <c r="BP4511" s="6"/>
      <c r="BQ4511" s="6"/>
      <c r="BR4511" s="6"/>
      <c r="BS4511" s="6"/>
      <c r="BT4511" s="6"/>
      <c r="BU4511" s="6"/>
      <c r="BV4511" s="6"/>
      <c r="BW4511" s="6"/>
      <c r="CJ4511" s="415"/>
      <c r="CK4511" s="415"/>
      <c r="CO4511" s="168"/>
    </row>
    <row r="4512" spans="32:93" s="162" customFormat="1" x14ac:dyDescent="0.25">
      <c r="AF4512" s="169"/>
      <c r="AG4512" s="169"/>
      <c r="AH4512" s="169"/>
      <c r="AI4512" s="169"/>
      <c r="AJ4512" s="169"/>
      <c r="AK4512" s="170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6"/>
      <c r="BA4512" s="6"/>
      <c r="BB4512" s="166"/>
      <c r="BC4512" s="166"/>
      <c r="BD4512" s="166"/>
      <c r="BE4512" s="6"/>
      <c r="BF4512" s="6"/>
      <c r="BG4512" s="6"/>
      <c r="BH4512" s="6"/>
      <c r="BI4512" s="6"/>
      <c r="BJ4512" s="166"/>
      <c r="BK4512" s="166"/>
      <c r="BL4512" s="166"/>
      <c r="BM4512" s="6"/>
      <c r="BN4512" s="6"/>
      <c r="BO4512" s="6"/>
      <c r="BP4512" s="6"/>
      <c r="BQ4512" s="6"/>
      <c r="BR4512" s="6"/>
      <c r="BS4512" s="6"/>
      <c r="BT4512" s="6"/>
      <c r="BU4512" s="6"/>
      <c r="BV4512" s="6"/>
      <c r="BW4512" s="6"/>
      <c r="CJ4512" s="415"/>
      <c r="CK4512" s="415"/>
      <c r="CO4512" s="168"/>
    </row>
    <row r="4513" spans="32:93" s="162" customFormat="1" x14ac:dyDescent="0.25">
      <c r="AF4513" s="169"/>
      <c r="AG4513" s="169"/>
      <c r="AH4513" s="169"/>
      <c r="AI4513" s="169"/>
      <c r="AJ4513" s="169"/>
      <c r="AK4513" s="170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6"/>
      <c r="BA4513" s="6"/>
      <c r="BB4513" s="166"/>
      <c r="BC4513" s="166"/>
      <c r="BD4513" s="166"/>
      <c r="BE4513" s="6"/>
      <c r="BF4513" s="6"/>
      <c r="BG4513" s="6"/>
      <c r="BH4513" s="6"/>
      <c r="BI4513" s="6"/>
      <c r="BJ4513" s="166"/>
      <c r="BK4513" s="166"/>
      <c r="BL4513" s="166"/>
      <c r="BM4513" s="6"/>
      <c r="BN4513" s="6"/>
      <c r="BO4513" s="6"/>
      <c r="BP4513" s="6"/>
      <c r="BQ4513" s="6"/>
      <c r="BR4513" s="6"/>
      <c r="BS4513" s="6"/>
      <c r="BT4513" s="6"/>
      <c r="BU4513" s="6"/>
      <c r="BV4513" s="6"/>
      <c r="BW4513" s="6"/>
      <c r="CJ4513" s="415"/>
      <c r="CK4513" s="415"/>
      <c r="CO4513" s="168"/>
    </row>
    <row r="4514" spans="32:93" s="162" customFormat="1" x14ac:dyDescent="0.25">
      <c r="AF4514" s="169"/>
      <c r="AG4514" s="169"/>
      <c r="AH4514" s="169"/>
      <c r="AI4514" s="169"/>
      <c r="AJ4514" s="169"/>
      <c r="AK4514" s="170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6"/>
      <c r="BA4514" s="6"/>
      <c r="BB4514" s="166"/>
      <c r="BC4514" s="166"/>
      <c r="BD4514" s="166"/>
      <c r="BE4514" s="6"/>
      <c r="BF4514" s="6"/>
      <c r="BG4514" s="6"/>
      <c r="BH4514" s="6"/>
      <c r="BI4514" s="6"/>
      <c r="BJ4514" s="166"/>
      <c r="BK4514" s="166"/>
      <c r="BL4514" s="166"/>
      <c r="BM4514" s="6"/>
      <c r="BN4514" s="6"/>
      <c r="BO4514" s="6"/>
      <c r="BP4514" s="6"/>
      <c r="BQ4514" s="6"/>
      <c r="BR4514" s="6"/>
      <c r="BS4514" s="6"/>
      <c r="BT4514" s="6"/>
      <c r="BU4514" s="6"/>
      <c r="BV4514" s="6"/>
      <c r="BW4514" s="6"/>
      <c r="CJ4514" s="415"/>
      <c r="CK4514" s="415"/>
      <c r="CO4514" s="168"/>
    </row>
    <row r="4515" spans="32:93" s="162" customFormat="1" x14ac:dyDescent="0.25">
      <c r="AF4515" s="169"/>
      <c r="AG4515" s="169"/>
      <c r="AH4515" s="169"/>
      <c r="AI4515" s="169"/>
      <c r="AJ4515" s="169"/>
      <c r="AK4515" s="170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6"/>
      <c r="BA4515" s="6"/>
      <c r="BB4515" s="166"/>
      <c r="BC4515" s="166"/>
      <c r="BD4515" s="166"/>
      <c r="BE4515" s="6"/>
      <c r="BF4515" s="6"/>
      <c r="BG4515" s="6"/>
      <c r="BH4515" s="6"/>
      <c r="BI4515" s="6"/>
      <c r="BJ4515" s="166"/>
      <c r="BK4515" s="166"/>
      <c r="BL4515" s="166"/>
      <c r="BM4515" s="6"/>
      <c r="BN4515" s="6"/>
      <c r="BO4515" s="6"/>
      <c r="BP4515" s="6"/>
      <c r="BQ4515" s="6"/>
      <c r="BR4515" s="6"/>
      <c r="BS4515" s="6"/>
      <c r="BT4515" s="6"/>
      <c r="BU4515" s="6"/>
      <c r="BV4515" s="6"/>
      <c r="BW4515" s="6"/>
      <c r="CJ4515" s="415"/>
      <c r="CK4515" s="415"/>
      <c r="CO4515" s="168"/>
    </row>
    <row r="4516" spans="32:93" s="162" customFormat="1" x14ac:dyDescent="0.25">
      <c r="AF4516" s="169"/>
      <c r="AG4516" s="169"/>
      <c r="AH4516" s="169"/>
      <c r="AI4516" s="169"/>
      <c r="AJ4516" s="169"/>
      <c r="AK4516" s="170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166"/>
      <c r="BC4516" s="166"/>
      <c r="BD4516" s="166"/>
      <c r="BE4516" s="6"/>
      <c r="BF4516" s="6"/>
      <c r="BG4516" s="6"/>
      <c r="BH4516" s="6"/>
      <c r="BI4516" s="6"/>
      <c r="BJ4516" s="166"/>
      <c r="BK4516" s="166"/>
      <c r="BL4516" s="166"/>
      <c r="BM4516" s="6"/>
      <c r="BN4516" s="6"/>
      <c r="BO4516" s="6"/>
      <c r="BP4516" s="6"/>
      <c r="BQ4516" s="6"/>
      <c r="BR4516" s="6"/>
      <c r="BS4516" s="6"/>
      <c r="BT4516" s="6"/>
      <c r="BU4516" s="6"/>
      <c r="BV4516" s="6"/>
      <c r="BW4516" s="6"/>
      <c r="CJ4516" s="415"/>
      <c r="CK4516" s="415"/>
      <c r="CO4516" s="168"/>
    </row>
    <row r="4517" spans="32:93" s="162" customFormat="1" x14ac:dyDescent="0.25">
      <c r="AF4517" s="169"/>
      <c r="AG4517" s="169"/>
      <c r="AH4517" s="169"/>
      <c r="AI4517" s="169"/>
      <c r="AJ4517" s="169"/>
      <c r="AK4517" s="170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6"/>
      <c r="BA4517" s="6"/>
      <c r="BB4517" s="166"/>
      <c r="BC4517" s="166"/>
      <c r="BD4517" s="166"/>
      <c r="BE4517" s="6"/>
      <c r="BF4517" s="6"/>
      <c r="BG4517" s="6"/>
      <c r="BH4517" s="6"/>
      <c r="BI4517" s="6"/>
      <c r="BJ4517" s="166"/>
      <c r="BK4517" s="166"/>
      <c r="BL4517" s="166"/>
      <c r="BM4517" s="6"/>
      <c r="BN4517" s="6"/>
      <c r="BO4517" s="6"/>
      <c r="BP4517" s="6"/>
      <c r="BQ4517" s="6"/>
      <c r="BR4517" s="6"/>
      <c r="BS4517" s="6"/>
      <c r="BT4517" s="6"/>
      <c r="BU4517" s="6"/>
      <c r="BV4517" s="6"/>
      <c r="BW4517" s="6"/>
      <c r="CJ4517" s="415"/>
      <c r="CK4517" s="415"/>
      <c r="CO4517" s="168"/>
    </row>
    <row r="4518" spans="32:93" s="162" customFormat="1" x14ac:dyDescent="0.25">
      <c r="AF4518" s="169"/>
      <c r="AG4518" s="169"/>
      <c r="AH4518" s="169"/>
      <c r="AI4518" s="169"/>
      <c r="AJ4518" s="169"/>
      <c r="AK4518" s="170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6"/>
      <c r="BA4518" s="6"/>
      <c r="BB4518" s="166"/>
      <c r="BC4518" s="166"/>
      <c r="BD4518" s="166"/>
      <c r="BE4518" s="6"/>
      <c r="BF4518" s="6"/>
      <c r="BG4518" s="6"/>
      <c r="BH4518" s="6"/>
      <c r="BI4518" s="6"/>
      <c r="BJ4518" s="166"/>
      <c r="BK4518" s="166"/>
      <c r="BL4518" s="166"/>
      <c r="BM4518" s="6"/>
      <c r="BN4518" s="6"/>
      <c r="BO4518" s="6"/>
      <c r="BP4518" s="6"/>
      <c r="BQ4518" s="6"/>
      <c r="BR4518" s="6"/>
      <c r="BS4518" s="6"/>
      <c r="BT4518" s="6"/>
      <c r="BU4518" s="6"/>
      <c r="BV4518" s="6"/>
      <c r="BW4518" s="6"/>
      <c r="CJ4518" s="415"/>
      <c r="CK4518" s="415"/>
      <c r="CO4518" s="168"/>
    </row>
    <row r="4519" spans="32:93" s="162" customFormat="1" x14ac:dyDescent="0.25">
      <c r="AF4519" s="169"/>
      <c r="AG4519" s="169"/>
      <c r="AH4519" s="169"/>
      <c r="AI4519" s="169"/>
      <c r="AJ4519" s="169"/>
      <c r="AK4519" s="170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6"/>
      <c r="BA4519" s="6"/>
      <c r="BB4519" s="166"/>
      <c r="BC4519" s="166"/>
      <c r="BD4519" s="166"/>
      <c r="BE4519" s="6"/>
      <c r="BF4519" s="6"/>
      <c r="BG4519" s="6"/>
      <c r="BH4519" s="6"/>
      <c r="BI4519" s="6"/>
      <c r="BJ4519" s="166"/>
      <c r="BK4519" s="166"/>
      <c r="BL4519" s="166"/>
      <c r="BM4519" s="6"/>
      <c r="BN4519" s="6"/>
      <c r="BO4519" s="6"/>
      <c r="BP4519" s="6"/>
      <c r="BQ4519" s="6"/>
      <c r="BR4519" s="6"/>
      <c r="BS4519" s="6"/>
      <c r="BT4519" s="6"/>
      <c r="BU4519" s="6"/>
      <c r="BV4519" s="6"/>
      <c r="BW4519" s="6"/>
      <c r="CJ4519" s="415"/>
      <c r="CK4519" s="415"/>
      <c r="CO4519" s="168"/>
    </row>
    <row r="4520" spans="32:93" s="162" customFormat="1" x14ac:dyDescent="0.25">
      <c r="AF4520" s="169"/>
      <c r="AG4520" s="169"/>
      <c r="AH4520" s="169"/>
      <c r="AI4520" s="169"/>
      <c r="AJ4520" s="169"/>
      <c r="AK4520" s="170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166"/>
      <c r="BC4520" s="166"/>
      <c r="BD4520" s="166"/>
      <c r="BE4520" s="6"/>
      <c r="BF4520" s="6"/>
      <c r="BG4520" s="6"/>
      <c r="BH4520" s="6"/>
      <c r="BI4520" s="6"/>
      <c r="BJ4520" s="166"/>
      <c r="BK4520" s="166"/>
      <c r="BL4520" s="166"/>
      <c r="BM4520" s="6"/>
      <c r="BN4520" s="6"/>
      <c r="BO4520" s="6"/>
      <c r="BP4520" s="6"/>
      <c r="BQ4520" s="6"/>
      <c r="BR4520" s="6"/>
      <c r="BS4520" s="6"/>
      <c r="BT4520" s="6"/>
      <c r="BU4520" s="6"/>
      <c r="BV4520" s="6"/>
      <c r="BW4520" s="6"/>
      <c r="CJ4520" s="415"/>
      <c r="CK4520" s="415"/>
      <c r="CO4520" s="168"/>
    </row>
    <row r="4521" spans="32:93" s="162" customFormat="1" x14ac:dyDescent="0.25">
      <c r="AF4521" s="169"/>
      <c r="AG4521" s="169"/>
      <c r="AH4521" s="169"/>
      <c r="AI4521" s="169"/>
      <c r="AJ4521" s="169"/>
      <c r="AK4521" s="170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6"/>
      <c r="BA4521" s="6"/>
      <c r="BB4521" s="166"/>
      <c r="BC4521" s="166"/>
      <c r="BD4521" s="166"/>
      <c r="BE4521" s="6"/>
      <c r="BF4521" s="6"/>
      <c r="BG4521" s="6"/>
      <c r="BH4521" s="6"/>
      <c r="BI4521" s="6"/>
      <c r="BJ4521" s="166"/>
      <c r="BK4521" s="166"/>
      <c r="BL4521" s="166"/>
      <c r="BM4521" s="6"/>
      <c r="BN4521" s="6"/>
      <c r="BO4521" s="6"/>
      <c r="BP4521" s="6"/>
      <c r="BQ4521" s="6"/>
      <c r="BR4521" s="6"/>
      <c r="BS4521" s="6"/>
      <c r="BT4521" s="6"/>
      <c r="BU4521" s="6"/>
      <c r="BV4521" s="6"/>
      <c r="BW4521" s="6"/>
      <c r="CJ4521" s="415"/>
      <c r="CK4521" s="415"/>
      <c r="CO4521" s="168"/>
    </row>
    <row r="4522" spans="32:93" s="162" customFormat="1" x14ac:dyDescent="0.25">
      <c r="AF4522" s="169"/>
      <c r="AG4522" s="169"/>
      <c r="AH4522" s="169"/>
      <c r="AI4522" s="169"/>
      <c r="AJ4522" s="169"/>
      <c r="AK4522" s="170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6"/>
      <c r="BA4522" s="6"/>
      <c r="BB4522" s="166"/>
      <c r="BC4522" s="166"/>
      <c r="BD4522" s="166"/>
      <c r="BE4522" s="6"/>
      <c r="BF4522" s="6"/>
      <c r="BG4522" s="6"/>
      <c r="BH4522" s="6"/>
      <c r="BI4522" s="6"/>
      <c r="BJ4522" s="166"/>
      <c r="BK4522" s="166"/>
      <c r="BL4522" s="166"/>
      <c r="BM4522" s="6"/>
      <c r="BN4522" s="6"/>
      <c r="BO4522" s="6"/>
      <c r="BP4522" s="6"/>
      <c r="BQ4522" s="6"/>
      <c r="BR4522" s="6"/>
      <c r="BS4522" s="6"/>
      <c r="BT4522" s="6"/>
      <c r="BU4522" s="6"/>
      <c r="BV4522" s="6"/>
      <c r="BW4522" s="6"/>
      <c r="CJ4522" s="415"/>
      <c r="CK4522" s="415"/>
      <c r="CO4522" s="168"/>
    </row>
    <row r="4523" spans="32:93" s="162" customFormat="1" x14ac:dyDescent="0.25">
      <c r="AF4523" s="169"/>
      <c r="AG4523" s="169"/>
      <c r="AH4523" s="169"/>
      <c r="AI4523" s="169"/>
      <c r="AJ4523" s="169"/>
      <c r="AK4523" s="170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6"/>
      <c r="BA4523" s="6"/>
      <c r="BB4523" s="166"/>
      <c r="BC4523" s="166"/>
      <c r="BD4523" s="166"/>
      <c r="BE4523" s="6"/>
      <c r="BF4523" s="6"/>
      <c r="BG4523" s="6"/>
      <c r="BH4523" s="6"/>
      <c r="BI4523" s="6"/>
      <c r="BJ4523" s="166"/>
      <c r="BK4523" s="166"/>
      <c r="BL4523" s="166"/>
      <c r="BM4523" s="6"/>
      <c r="BN4523" s="6"/>
      <c r="BO4523" s="6"/>
      <c r="BP4523" s="6"/>
      <c r="BQ4523" s="6"/>
      <c r="BR4523" s="6"/>
      <c r="BS4523" s="6"/>
      <c r="BT4523" s="6"/>
      <c r="BU4523" s="6"/>
      <c r="BV4523" s="6"/>
      <c r="BW4523" s="6"/>
      <c r="CJ4523" s="415"/>
      <c r="CK4523" s="415"/>
      <c r="CO4523" s="168"/>
    </row>
    <row r="4524" spans="32:93" s="162" customFormat="1" x14ac:dyDescent="0.25">
      <c r="AF4524" s="169"/>
      <c r="AG4524" s="169"/>
      <c r="AH4524" s="169"/>
      <c r="AI4524" s="169"/>
      <c r="AJ4524" s="169"/>
      <c r="AK4524" s="170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6"/>
      <c r="BA4524" s="6"/>
      <c r="BB4524" s="166"/>
      <c r="BC4524" s="166"/>
      <c r="BD4524" s="166"/>
      <c r="BE4524" s="6"/>
      <c r="BF4524" s="6"/>
      <c r="BG4524" s="6"/>
      <c r="BH4524" s="6"/>
      <c r="BI4524" s="6"/>
      <c r="BJ4524" s="166"/>
      <c r="BK4524" s="166"/>
      <c r="BL4524" s="166"/>
      <c r="BM4524" s="6"/>
      <c r="BN4524" s="6"/>
      <c r="BO4524" s="6"/>
      <c r="BP4524" s="6"/>
      <c r="BQ4524" s="6"/>
      <c r="BR4524" s="6"/>
      <c r="BS4524" s="6"/>
      <c r="BT4524" s="6"/>
      <c r="BU4524" s="6"/>
      <c r="BV4524" s="6"/>
      <c r="BW4524" s="6"/>
      <c r="CJ4524" s="415"/>
      <c r="CK4524" s="415"/>
      <c r="CO4524" s="168"/>
    </row>
    <row r="4525" spans="32:93" s="162" customFormat="1" x14ac:dyDescent="0.25">
      <c r="AF4525" s="169"/>
      <c r="AG4525" s="169"/>
      <c r="AH4525" s="169"/>
      <c r="AI4525" s="169"/>
      <c r="AJ4525" s="169"/>
      <c r="AK4525" s="170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6"/>
      <c r="BA4525" s="6"/>
      <c r="BB4525" s="166"/>
      <c r="BC4525" s="166"/>
      <c r="BD4525" s="166"/>
      <c r="BE4525" s="6"/>
      <c r="BF4525" s="6"/>
      <c r="BG4525" s="6"/>
      <c r="BH4525" s="6"/>
      <c r="BI4525" s="6"/>
      <c r="BJ4525" s="166"/>
      <c r="BK4525" s="166"/>
      <c r="BL4525" s="166"/>
      <c r="BM4525" s="6"/>
      <c r="BN4525" s="6"/>
      <c r="BO4525" s="6"/>
      <c r="BP4525" s="6"/>
      <c r="BQ4525" s="6"/>
      <c r="BR4525" s="6"/>
      <c r="BS4525" s="6"/>
      <c r="BT4525" s="6"/>
      <c r="BU4525" s="6"/>
      <c r="BV4525" s="6"/>
      <c r="BW4525" s="6"/>
      <c r="CJ4525" s="415"/>
      <c r="CK4525" s="415"/>
      <c r="CO4525" s="168"/>
    </row>
    <row r="4526" spans="32:93" s="162" customFormat="1" x14ac:dyDescent="0.25">
      <c r="AF4526" s="169"/>
      <c r="AG4526" s="169"/>
      <c r="AH4526" s="169"/>
      <c r="AI4526" s="169"/>
      <c r="AJ4526" s="169"/>
      <c r="AK4526" s="170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6"/>
      <c r="BA4526" s="6"/>
      <c r="BB4526" s="166"/>
      <c r="BC4526" s="166"/>
      <c r="BD4526" s="166"/>
      <c r="BE4526" s="6"/>
      <c r="BF4526" s="6"/>
      <c r="BG4526" s="6"/>
      <c r="BH4526" s="6"/>
      <c r="BI4526" s="6"/>
      <c r="BJ4526" s="166"/>
      <c r="BK4526" s="166"/>
      <c r="BL4526" s="166"/>
      <c r="BM4526" s="6"/>
      <c r="BN4526" s="6"/>
      <c r="BO4526" s="6"/>
      <c r="BP4526" s="6"/>
      <c r="BQ4526" s="6"/>
      <c r="BR4526" s="6"/>
      <c r="BS4526" s="6"/>
      <c r="BT4526" s="6"/>
      <c r="BU4526" s="6"/>
      <c r="BV4526" s="6"/>
      <c r="BW4526" s="6"/>
      <c r="CJ4526" s="415"/>
      <c r="CK4526" s="415"/>
      <c r="CO4526" s="168"/>
    </row>
    <row r="4527" spans="32:93" s="162" customFormat="1" x14ac:dyDescent="0.25">
      <c r="AF4527" s="169"/>
      <c r="AG4527" s="169"/>
      <c r="AH4527" s="169"/>
      <c r="AI4527" s="169"/>
      <c r="AJ4527" s="169"/>
      <c r="AK4527" s="170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6"/>
      <c r="BA4527" s="6"/>
      <c r="BB4527" s="166"/>
      <c r="BC4527" s="166"/>
      <c r="BD4527" s="166"/>
      <c r="BE4527" s="6"/>
      <c r="BF4527" s="6"/>
      <c r="BG4527" s="6"/>
      <c r="BH4527" s="6"/>
      <c r="BI4527" s="6"/>
      <c r="BJ4527" s="166"/>
      <c r="BK4527" s="166"/>
      <c r="BL4527" s="166"/>
      <c r="BM4527" s="6"/>
      <c r="BN4527" s="6"/>
      <c r="BO4527" s="6"/>
      <c r="BP4527" s="6"/>
      <c r="BQ4527" s="6"/>
      <c r="BR4527" s="6"/>
      <c r="BS4527" s="6"/>
      <c r="BT4527" s="6"/>
      <c r="BU4527" s="6"/>
      <c r="BV4527" s="6"/>
      <c r="BW4527" s="6"/>
      <c r="CJ4527" s="415"/>
      <c r="CK4527" s="415"/>
      <c r="CO4527" s="168"/>
    </row>
    <row r="4528" spans="32:93" s="162" customFormat="1" x14ac:dyDescent="0.25">
      <c r="AF4528" s="169"/>
      <c r="AG4528" s="169"/>
      <c r="AH4528" s="169"/>
      <c r="AI4528" s="169"/>
      <c r="AJ4528" s="169"/>
      <c r="AK4528" s="170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6"/>
      <c r="BA4528" s="6"/>
      <c r="BB4528" s="166"/>
      <c r="BC4528" s="166"/>
      <c r="BD4528" s="166"/>
      <c r="BE4528" s="6"/>
      <c r="BF4528" s="6"/>
      <c r="BG4528" s="6"/>
      <c r="BH4528" s="6"/>
      <c r="BI4528" s="6"/>
      <c r="BJ4528" s="166"/>
      <c r="BK4528" s="166"/>
      <c r="BL4528" s="166"/>
      <c r="BM4528" s="6"/>
      <c r="BN4528" s="6"/>
      <c r="BO4528" s="6"/>
      <c r="BP4528" s="6"/>
      <c r="BQ4528" s="6"/>
      <c r="BR4528" s="6"/>
      <c r="BS4528" s="6"/>
      <c r="BT4528" s="6"/>
      <c r="BU4528" s="6"/>
      <c r="BV4528" s="6"/>
      <c r="BW4528" s="6"/>
      <c r="CJ4528" s="415"/>
      <c r="CK4528" s="415"/>
      <c r="CO4528" s="168"/>
    </row>
    <row r="4529" spans="32:93" s="162" customFormat="1" x14ac:dyDescent="0.25">
      <c r="AF4529" s="169"/>
      <c r="AG4529" s="169"/>
      <c r="AH4529" s="169"/>
      <c r="AI4529" s="169"/>
      <c r="AJ4529" s="169"/>
      <c r="AK4529" s="170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6"/>
      <c r="BA4529" s="6"/>
      <c r="BB4529" s="166"/>
      <c r="BC4529" s="166"/>
      <c r="BD4529" s="166"/>
      <c r="BE4529" s="6"/>
      <c r="BF4529" s="6"/>
      <c r="BG4529" s="6"/>
      <c r="BH4529" s="6"/>
      <c r="BI4529" s="6"/>
      <c r="BJ4529" s="166"/>
      <c r="BK4529" s="166"/>
      <c r="BL4529" s="166"/>
      <c r="BM4529" s="6"/>
      <c r="BN4529" s="6"/>
      <c r="BO4529" s="6"/>
      <c r="BP4529" s="6"/>
      <c r="BQ4529" s="6"/>
      <c r="BR4529" s="6"/>
      <c r="BS4529" s="6"/>
      <c r="BT4529" s="6"/>
      <c r="BU4529" s="6"/>
      <c r="BV4529" s="6"/>
      <c r="BW4529" s="6"/>
      <c r="CJ4529" s="415"/>
      <c r="CK4529" s="415"/>
      <c r="CO4529" s="168"/>
    </row>
    <row r="4530" spans="32:93" s="162" customFormat="1" x14ac:dyDescent="0.25">
      <c r="AF4530" s="169"/>
      <c r="AG4530" s="169"/>
      <c r="AH4530" s="169"/>
      <c r="AI4530" s="169"/>
      <c r="AJ4530" s="169"/>
      <c r="AK4530" s="170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6"/>
      <c r="BA4530" s="6"/>
      <c r="BB4530" s="166"/>
      <c r="BC4530" s="166"/>
      <c r="BD4530" s="166"/>
      <c r="BE4530" s="6"/>
      <c r="BF4530" s="6"/>
      <c r="BG4530" s="6"/>
      <c r="BH4530" s="6"/>
      <c r="BI4530" s="6"/>
      <c r="BJ4530" s="166"/>
      <c r="BK4530" s="166"/>
      <c r="BL4530" s="166"/>
      <c r="BM4530" s="6"/>
      <c r="BN4530" s="6"/>
      <c r="BO4530" s="6"/>
      <c r="BP4530" s="6"/>
      <c r="BQ4530" s="6"/>
      <c r="BR4530" s="6"/>
      <c r="BS4530" s="6"/>
      <c r="BT4530" s="6"/>
      <c r="BU4530" s="6"/>
      <c r="BV4530" s="6"/>
      <c r="BW4530" s="6"/>
      <c r="CJ4530" s="415"/>
      <c r="CK4530" s="415"/>
      <c r="CO4530" s="168"/>
    </row>
    <row r="4531" spans="32:93" s="162" customFormat="1" x14ac:dyDescent="0.25">
      <c r="AF4531" s="169"/>
      <c r="AG4531" s="169"/>
      <c r="AH4531" s="169"/>
      <c r="AI4531" s="169"/>
      <c r="AJ4531" s="169"/>
      <c r="AK4531" s="170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6"/>
      <c r="BA4531" s="6"/>
      <c r="BB4531" s="166"/>
      <c r="BC4531" s="166"/>
      <c r="BD4531" s="166"/>
      <c r="BE4531" s="6"/>
      <c r="BF4531" s="6"/>
      <c r="BG4531" s="6"/>
      <c r="BH4531" s="6"/>
      <c r="BI4531" s="6"/>
      <c r="BJ4531" s="166"/>
      <c r="BK4531" s="166"/>
      <c r="BL4531" s="166"/>
      <c r="BM4531" s="6"/>
      <c r="BN4531" s="6"/>
      <c r="BO4531" s="6"/>
      <c r="BP4531" s="6"/>
      <c r="BQ4531" s="6"/>
      <c r="BR4531" s="6"/>
      <c r="BS4531" s="6"/>
      <c r="BT4531" s="6"/>
      <c r="BU4531" s="6"/>
      <c r="BV4531" s="6"/>
      <c r="BW4531" s="6"/>
      <c r="CJ4531" s="415"/>
      <c r="CK4531" s="415"/>
      <c r="CO4531" s="168"/>
    </row>
    <row r="4532" spans="32:93" s="162" customFormat="1" x14ac:dyDescent="0.25">
      <c r="AF4532" s="169"/>
      <c r="AG4532" s="169"/>
      <c r="AH4532" s="169"/>
      <c r="AI4532" s="169"/>
      <c r="AJ4532" s="169"/>
      <c r="AK4532" s="170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6"/>
      <c r="BA4532" s="6"/>
      <c r="BB4532" s="166"/>
      <c r="BC4532" s="166"/>
      <c r="BD4532" s="166"/>
      <c r="BE4532" s="6"/>
      <c r="BF4532" s="6"/>
      <c r="BG4532" s="6"/>
      <c r="BH4532" s="6"/>
      <c r="BI4532" s="6"/>
      <c r="BJ4532" s="166"/>
      <c r="BK4532" s="166"/>
      <c r="BL4532" s="166"/>
      <c r="BM4532" s="6"/>
      <c r="BN4532" s="6"/>
      <c r="BO4532" s="6"/>
      <c r="BP4532" s="6"/>
      <c r="BQ4532" s="6"/>
      <c r="BR4532" s="6"/>
      <c r="BS4532" s="6"/>
      <c r="BT4532" s="6"/>
      <c r="BU4532" s="6"/>
      <c r="BV4532" s="6"/>
      <c r="BW4532" s="6"/>
      <c r="CJ4532" s="415"/>
      <c r="CK4532" s="415"/>
      <c r="CO4532" s="168"/>
    </row>
    <row r="4533" spans="32:93" s="162" customFormat="1" x14ac:dyDescent="0.25">
      <c r="AF4533" s="169"/>
      <c r="AG4533" s="169"/>
      <c r="AH4533" s="169"/>
      <c r="AI4533" s="169"/>
      <c r="AJ4533" s="169"/>
      <c r="AK4533" s="170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6"/>
      <c r="BA4533" s="6"/>
      <c r="BB4533" s="166"/>
      <c r="BC4533" s="166"/>
      <c r="BD4533" s="166"/>
      <c r="BE4533" s="6"/>
      <c r="BF4533" s="6"/>
      <c r="BG4533" s="6"/>
      <c r="BH4533" s="6"/>
      <c r="BI4533" s="6"/>
      <c r="BJ4533" s="166"/>
      <c r="BK4533" s="166"/>
      <c r="BL4533" s="166"/>
      <c r="BM4533" s="6"/>
      <c r="BN4533" s="6"/>
      <c r="BO4533" s="6"/>
      <c r="BP4533" s="6"/>
      <c r="BQ4533" s="6"/>
      <c r="BR4533" s="6"/>
      <c r="BS4533" s="6"/>
      <c r="BT4533" s="6"/>
      <c r="BU4533" s="6"/>
      <c r="BV4533" s="6"/>
      <c r="BW4533" s="6"/>
      <c r="CJ4533" s="415"/>
      <c r="CK4533" s="415"/>
      <c r="CO4533" s="168"/>
    </row>
    <row r="4534" spans="32:93" s="162" customFormat="1" x14ac:dyDescent="0.25">
      <c r="AF4534" s="169"/>
      <c r="AG4534" s="169"/>
      <c r="AH4534" s="169"/>
      <c r="AI4534" s="169"/>
      <c r="AJ4534" s="169"/>
      <c r="AK4534" s="170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6"/>
      <c r="BA4534" s="6"/>
      <c r="BB4534" s="166"/>
      <c r="BC4534" s="166"/>
      <c r="BD4534" s="166"/>
      <c r="BE4534" s="6"/>
      <c r="BF4534" s="6"/>
      <c r="BG4534" s="6"/>
      <c r="BH4534" s="6"/>
      <c r="BI4534" s="6"/>
      <c r="BJ4534" s="166"/>
      <c r="BK4534" s="166"/>
      <c r="BL4534" s="166"/>
      <c r="BM4534" s="6"/>
      <c r="BN4534" s="6"/>
      <c r="BO4534" s="6"/>
      <c r="BP4534" s="6"/>
      <c r="BQ4534" s="6"/>
      <c r="BR4534" s="6"/>
      <c r="BS4534" s="6"/>
      <c r="BT4534" s="6"/>
      <c r="BU4534" s="6"/>
      <c r="BV4534" s="6"/>
      <c r="BW4534" s="6"/>
      <c r="CJ4534" s="415"/>
      <c r="CK4534" s="415"/>
      <c r="CO4534" s="168"/>
    </row>
    <row r="4535" spans="32:93" s="162" customFormat="1" x14ac:dyDescent="0.25">
      <c r="AF4535" s="169"/>
      <c r="AG4535" s="169"/>
      <c r="AH4535" s="169"/>
      <c r="AI4535" s="169"/>
      <c r="AJ4535" s="169"/>
      <c r="AK4535" s="170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AZ4535" s="6"/>
      <c r="BA4535" s="6"/>
      <c r="BB4535" s="166"/>
      <c r="BC4535" s="166"/>
      <c r="BD4535" s="166"/>
      <c r="BE4535" s="6"/>
      <c r="BF4535" s="6"/>
      <c r="BG4535" s="6"/>
      <c r="BH4535" s="6"/>
      <c r="BI4535" s="6"/>
      <c r="BJ4535" s="166"/>
      <c r="BK4535" s="166"/>
      <c r="BL4535" s="166"/>
      <c r="BM4535" s="6"/>
      <c r="BN4535" s="6"/>
      <c r="BO4535" s="6"/>
      <c r="BP4535" s="6"/>
      <c r="BQ4535" s="6"/>
      <c r="BR4535" s="6"/>
      <c r="BS4535" s="6"/>
      <c r="BT4535" s="6"/>
      <c r="BU4535" s="6"/>
      <c r="BV4535" s="6"/>
      <c r="BW4535" s="6"/>
      <c r="CJ4535" s="415"/>
      <c r="CK4535" s="415"/>
      <c r="CO4535" s="168"/>
    </row>
    <row r="4536" spans="32:93" s="162" customFormat="1" x14ac:dyDescent="0.25">
      <c r="AF4536" s="169"/>
      <c r="AG4536" s="169"/>
      <c r="AH4536" s="169"/>
      <c r="AI4536" s="169"/>
      <c r="AJ4536" s="169"/>
      <c r="AK4536" s="170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6"/>
      <c r="BA4536" s="6"/>
      <c r="BB4536" s="166"/>
      <c r="BC4536" s="166"/>
      <c r="BD4536" s="166"/>
      <c r="BE4536" s="6"/>
      <c r="BF4536" s="6"/>
      <c r="BG4536" s="6"/>
      <c r="BH4536" s="6"/>
      <c r="BI4536" s="6"/>
      <c r="BJ4536" s="166"/>
      <c r="BK4536" s="166"/>
      <c r="BL4536" s="166"/>
      <c r="BM4536" s="6"/>
      <c r="BN4536" s="6"/>
      <c r="BO4536" s="6"/>
      <c r="BP4536" s="6"/>
      <c r="BQ4536" s="6"/>
      <c r="BR4536" s="6"/>
      <c r="BS4536" s="6"/>
      <c r="BT4536" s="6"/>
      <c r="BU4536" s="6"/>
      <c r="BV4536" s="6"/>
      <c r="BW4536" s="6"/>
      <c r="CJ4536" s="415"/>
      <c r="CK4536" s="415"/>
      <c r="CO4536" s="168"/>
    </row>
    <row r="4537" spans="32:93" s="162" customFormat="1" x14ac:dyDescent="0.25">
      <c r="AF4537" s="169"/>
      <c r="AG4537" s="169"/>
      <c r="AH4537" s="169"/>
      <c r="AI4537" s="169"/>
      <c r="AJ4537" s="169"/>
      <c r="AK4537" s="170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AZ4537" s="6"/>
      <c r="BA4537" s="6"/>
      <c r="BB4537" s="166"/>
      <c r="BC4537" s="166"/>
      <c r="BD4537" s="166"/>
      <c r="BE4537" s="6"/>
      <c r="BF4537" s="6"/>
      <c r="BG4537" s="6"/>
      <c r="BH4537" s="6"/>
      <c r="BI4537" s="6"/>
      <c r="BJ4537" s="166"/>
      <c r="BK4537" s="166"/>
      <c r="BL4537" s="166"/>
      <c r="BM4537" s="6"/>
      <c r="BN4537" s="6"/>
      <c r="BO4537" s="6"/>
      <c r="BP4537" s="6"/>
      <c r="BQ4537" s="6"/>
      <c r="BR4537" s="6"/>
      <c r="BS4537" s="6"/>
      <c r="BT4537" s="6"/>
      <c r="BU4537" s="6"/>
      <c r="BV4537" s="6"/>
      <c r="BW4537" s="6"/>
      <c r="CJ4537" s="415"/>
      <c r="CK4537" s="415"/>
      <c r="CO4537" s="168"/>
    </row>
    <row r="4538" spans="32:93" s="162" customFormat="1" x14ac:dyDescent="0.25">
      <c r="AF4538" s="169"/>
      <c r="AG4538" s="169"/>
      <c r="AH4538" s="169"/>
      <c r="AI4538" s="169"/>
      <c r="AJ4538" s="169"/>
      <c r="AK4538" s="170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166"/>
      <c r="BC4538" s="166"/>
      <c r="BD4538" s="166"/>
      <c r="BE4538" s="6"/>
      <c r="BF4538" s="6"/>
      <c r="BG4538" s="6"/>
      <c r="BH4538" s="6"/>
      <c r="BI4538" s="6"/>
      <c r="BJ4538" s="166"/>
      <c r="BK4538" s="166"/>
      <c r="BL4538" s="166"/>
      <c r="BM4538" s="6"/>
      <c r="BN4538" s="6"/>
      <c r="BO4538" s="6"/>
      <c r="BP4538" s="6"/>
      <c r="BQ4538" s="6"/>
      <c r="BR4538" s="6"/>
      <c r="BS4538" s="6"/>
      <c r="BT4538" s="6"/>
      <c r="BU4538" s="6"/>
      <c r="BV4538" s="6"/>
      <c r="BW4538" s="6"/>
      <c r="CJ4538" s="415"/>
      <c r="CK4538" s="415"/>
      <c r="CO4538" s="168"/>
    </row>
    <row r="4539" spans="32:93" s="162" customFormat="1" x14ac:dyDescent="0.25">
      <c r="AF4539" s="169"/>
      <c r="AG4539" s="169"/>
      <c r="AH4539" s="169"/>
      <c r="AI4539" s="169"/>
      <c r="AJ4539" s="169"/>
      <c r="AK4539" s="170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6"/>
      <c r="BA4539" s="6"/>
      <c r="BB4539" s="166"/>
      <c r="BC4539" s="166"/>
      <c r="BD4539" s="166"/>
      <c r="BE4539" s="6"/>
      <c r="BF4539" s="6"/>
      <c r="BG4539" s="6"/>
      <c r="BH4539" s="6"/>
      <c r="BI4539" s="6"/>
      <c r="BJ4539" s="166"/>
      <c r="BK4539" s="166"/>
      <c r="BL4539" s="166"/>
      <c r="BM4539" s="6"/>
      <c r="BN4539" s="6"/>
      <c r="BO4539" s="6"/>
      <c r="BP4539" s="6"/>
      <c r="BQ4539" s="6"/>
      <c r="BR4539" s="6"/>
      <c r="BS4539" s="6"/>
      <c r="BT4539" s="6"/>
      <c r="BU4539" s="6"/>
      <c r="BV4539" s="6"/>
      <c r="BW4539" s="6"/>
      <c r="CJ4539" s="415"/>
      <c r="CK4539" s="415"/>
      <c r="CO4539" s="168"/>
    </row>
    <row r="4540" spans="32:93" s="162" customFormat="1" x14ac:dyDescent="0.25">
      <c r="AF4540" s="169"/>
      <c r="AG4540" s="169"/>
      <c r="AH4540" s="169"/>
      <c r="AI4540" s="169"/>
      <c r="AJ4540" s="169"/>
      <c r="AK4540" s="170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6"/>
      <c r="BA4540" s="6"/>
      <c r="BB4540" s="166"/>
      <c r="BC4540" s="166"/>
      <c r="BD4540" s="166"/>
      <c r="BE4540" s="6"/>
      <c r="BF4540" s="6"/>
      <c r="BG4540" s="6"/>
      <c r="BH4540" s="6"/>
      <c r="BI4540" s="6"/>
      <c r="BJ4540" s="166"/>
      <c r="BK4540" s="166"/>
      <c r="BL4540" s="166"/>
      <c r="BM4540" s="6"/>
      <c r="BN4540" s="6"/>
      <c r="BO4540" s="6"/>
      <c r="BP4540" s="6"/>
      <c r="BQ4540" s="6"/>
      <c r="BR4540" s="6"/>
      <c r="BS4540" s="6"/>
      <c r="BT4540" s="6"/>
      <c r="BU4540" s="6"/>
      <c r="BV4540" s="6"/>
      <c r="BW4540" s="6"/>
      <c r="CJ4540" s="415"/>
      <c r="CK4540" s="415"/>
      <c r="CO4540" s="168"/>
    </row>
    <row r="4541" spans="32:93" s="162" customFormat="1" x14ac:dyDescent="0.25">
      <c r="AF4541" s="169"/>
      <c r="AG4541" s="169"/>
      <c r="AH4541" s="169"/>
      <c r="AI4541" s="169"/>
      <c r="AJ4541" s="169"/>
      <c r="AK4541" s="170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6"/>
      <c r="BA4541" s="6"/>
      <c r="BB4541" s="166"/>
      <c r="BC4541" s="166"/>
      <c r="BD4541" s="166"/>
      <c r="BE4541" s="6"/>
      <c r="BF4541" s="6"/>
      <c r="BG4541" s="6"/>
      <c r="BH4541" s="6"/>
      <c r="BI4541" s="6"/>
      <c r="BJ4541" s="166"/>
      <c r="BK4541" s="166"/>
      <c r="BL4541" s="166"/>
      <c r="BM4541" s="6"/>
      <c r="BN4541" s="6"/>
      <c r="BO4541" s="6"/>
      <c r="BP4541" s="6"/>
      <c r="BQ4541" s="6"/>
      <c r="BR4541" s="6"/>
      <c r="BS4541" s="6"/>
      <c r="BT4541" s="6"/>
      <c r="BU4541" s="6"/>
      <c r="BV4541" s="6"/>
      <c r="BW4541" s="6"/>
      <c r="CJ4541" s="415"/>
      <c r="CK4541" s="415"/>
      <c r="CO4541" s="168"/>
    </row>
    <row r="4542" spans="32:93" s="162" customFormat="1" x14ac:dyDescent="0.25">
      <c r="AF4542" s="169"/>
      <c r="AG4542" s="169"/>
      <c r="AH4542" s="169"/>
      <c r="AI4542" s="169"/>
      <c r="AJ4542" s="169"/>
      <c r="AK4542" s="170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6"/>
      <c r="BA4542" s="6"/>
      <c r="BB4542" s="166"/>
      <c r="BC4542" s="166"/>
      <c r="BD4542" s="166"/>
      <c r="BE4542" s="6"/>
      <c r="BF4542" s="6"/>
      <c r="BG4542" s="6"/>
      <c r="BH4542" s="6"/>
      <c r="BI4542" s="6"/>
      <c r="BJ4542" s="166"/>
      <c r="BK4542" s="166"/>
      <c r="BL4542" s="166"/>
      <c r="BM4542" s="6"/>
      <c r="BN4542" s="6"/>
      <c r="BO4542" s="6"/>
      <c r="BP4542" s="6"/>
      <c r="BQ4542" s="6"/>
      <c r="BR4542" s="6"/>
      <c r="BS4542" s="6"/>
      <c r="BT4542" s="6"/>
      <c r="BU4542" s="6"/>
      <c r="BV4542" s="6"/>
      <c r="BW4542" s="6"/>
      <c r="CJ4542" s="415"/>
      <c r="CK4542" s="415"/>
      <c r="CO4542" s="168"/>
    </row>
    <row r="4543" spans="32:93" s="162" customFormat="1" x14ac:dyDescent="0.25">
      <c r="AF4543" s="169"/>
      <c r="AG4543" s="169"/>
      <c r="AH4543" s="169"/>
      <c r="AI4543" s="169"/>
      <c r="AJ4543" s="169"/>
      <c r="AK4543" s="170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6"/>
      <c r="BA4543" s="6"/>
      <c r="BB4543" s="166"/>
      <c r="BC4543" s="166"/>
      <c r="BD4543" s="166"/>
      <c r="BE4543" s="6"/>
      <c r="BF4543" s="6"/>
      <c r="BG4543" s="6"/>
      <c r="BH4543" s="6"/>
      <c r="BI4543" s="6"/>
      <c r="BJ4543" s="166"/>
      <c r="BK4543" s="166"/>
      <c r="BL4543" s="166"/>
      <c r="BM4543" s="6"/>
      <c r="BN4543" s="6"/>
      <c r="BO4543" s="6"/>
      <c r="BP4543" s="6"/>
      <c r="BQ4543" s="6"/>
      <c r="BR4543" s="6"/>
      <c r="BS4543" s="6"/>
      <c r="BT4543" s="6"/>
      <c r="BU4543" s="6"/>
      <c r="BV4543" s="6"/>
      <c r="BW4543" s="6"/>
      <c r="CJ4543" s="415"/>
      <c r="CK4543" s="415"/>
      <c r="CO4543" s="168"/>
    </row>
    <row r="4544" spans="32:93" s="162" customFormat="1" x14ac:dyDescent="0.25">
      <c r="AF4544" s="169"/>
      <c r="AG4544" s="169"/>
      <c r="AH4544" s="169"/>
      <c r="AI4544" s="169"/>
      <c r="AJ4544" s="169"/>
      <c r="AK4544" s="170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6"/>
      <c r="BA4544" s="6"/>
      <c r="BB4544" s="166"/>
      <c r="BC4544" s="166"/>
      <c r="BD4544" s="166"/>
      <c r="BE4544" s="6"/>
      <c r="BF4544" s="6"/>
      <c r="BG4544" s="6"/>
      <c r="BH4544" s="6"/>
      <c r="BI4544" s="6"/>
      <c r="BJ4544" s="166"/>
      <c r="BK4544" s="166"/>
      <c r="BL4544" s="166"/>
      <c r="BM4544" s="6"/>
      <c r="BN4544" s="6"/>
      <c r="BO4544" s="6"/>
      <c r="BP4544" s="6"/>
      <c r="BQ4544" s="6"/>
      <c r="BR4544" s="6"/>
      <c r="BS4544" s="6"/>
      <c r="BT4544" s="6"/>
      <c r="BU4544" s="6"/>
      <c r="BV4544" s="6"/>
      <c r="BW4544" s="6"/>
      <c r="CJ4544" s="415"/>
      <c r="CK4544" s="415"/>
      <c r="CO4544" s="168"/>
    </row>
    <row r="4545" spans="32:93" s="162" customFormat="1" x14ac:dyDescent="0.25">
      <c r="AF4545" s="169"/>
      <c r="AG4545" s="169"/>
      <c r="AH4545" s="169"/>
      <c r="AI4545" s="169"/>
      <c r="AJ4545" s="169"/>
      <c r="AK4545" s="170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6"/>
      <c r="BA4545" s="6"/>
      <c r="BB4545" s="166"/>
      <c r="BC4545" s="166"/>
      <c r="BD4545" s="166"/>
      <c r="BE4545" s="6"/>
      <c r="BF4545" s="6"/>
      <c r="BG4545" s="6"/>
      <c r="BH4545" s="6"/>
      <c r="BI4545" s="6"/>
      <c r="BJ4545" s="166"/>
      <c r="BK4545" s="166"/>
      <c r="BL4545" s="166"/>
      <c r="BM4545" s="6"/>
      <c r="BN4545" s="6"/>
      <c r="BO4545" s="6"/>
      <c r="BP4545" s="6"/>
      <c r="BQ4545" s="6"/>
      <c r="BR4545" s="6"/>
      <c r="BS4545" s="6"/>
      <c r="BT4545" s="6"/>
      <c r="BU4545" s="6"/>
      <c r="BV4545" s="6"/>
      <c r="BW4545" s="6"/>
      <c r="CJ4545" s="415"/>
      <c r="CK4545" s="415"/>
      <c r="CO4545" s="168"/>
    </row>
    <row r="4546" spans="32:93" s="162" customFormat="1" x14ac:dyDescent="0.25">
      <c r="AF4546" s="169"/>
      <c r="AG4546" s="169"/>
      <c r="AH4546" s="169"/>
      <c r="AI4546" s="169"/>
      <c r="AJ4546" s="169"/>
      <c r="AK4546" s="170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6"/>
      <c r="BA4546" s="6"/>
      <c r="BB4546" s="166"/>
      <c r="BC4546" s="166"/>
      <c r="BD4546" s="166"/>
      <c r="BE4546" s="6"/>
      <c r="BF4546" s="6"/>
      <c r="BG4546" s="6"/>
      <c r="BH4546" s="6"/>
      <c r="BI4546" s="6"/>
      <c r="BJ4546" s="166"/>
      <c r="BK4546" s="166"/>
      <c r="BL4546" s="166"/>
      <c r="BM4546" s="6"/>
      <c r="BN4546" s="6"/>
      <c r="BO4546" s="6"/>
      <c r="BP4546" s="6"/>
      <c r="BQ4546" s="6"/>
      <c r="BR4546" s="6"/>
      <c r="BS4546" s="6"/>
      <c r="BT4546" s="6"/>
      <c r="BU4546" s="6"/>
      <c r="BV4546" s="6"/>
      <c r="BW4546" s="6"/>
      <c r="CJ4546" s="415"/>
      <c r="CK4546" s="415"/>
      <c r="CO4546" s="168"/>
    </row>
    <row r="4547" spans="32:93" s="162" customFormat="1" x14ac:dyDescent="0.25">
      <c r="AF4547" s="169"/>
      <c r="AG4547" s="169"/>
      <c r="AH4547" s="169"/>
      <c r="AI4547" s="169"/>
      <c r="AJ4547" s="169"/>
      <c r="AK4547" s="170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6"/>
      <c r="BA4547" s="6"/>
      <c r="BB4547" s="166"/>
      <c r="BC4547" s="166"/>
      <c r="BD4547" s="166"/>
      <c r="BE4547" s="6"/>
      <c r="BF4547" s="6"/>
      <c r="BG4547" s="6"/>
      <c r="BH4547" s="6"/>
      <c r="BI4547" s="6"/>
      <c r="BJ4547" s="166"/>
      <c r="BK4547" s="166"/>
      <c r="BL4547" s="166"/>
      <c r="BM4547" s="6"/>
      <c r="BN4547" s="6"/>
      <c r="BO4547" s="6"/>
      <c r="BP4547" s="6"/>
      <c r="BQ4547" s="6"/>
      <c r="BR4547" s="6"/>
      <c r="BS4547" s="6"/>
      <c r="BT4547" s="6"/>
      <c r="BU4547" s="6"/>
      <c r="BV4547" s="6"/>
      <c r="BW4547" s="6"/>
      <c r="CJ4547" s="415"/>
      <c r="CK4547" s="415"/>
      <c r="CO4547" s="168"/>
    </row>
    <row r="4548" spans="32:93" s="162" customFormat="1" x14ac:dyDescent="0.25">
      <c r="AF4548" s="169"/>
      <c r="AG4548" s="169"/>
      <c r="AH4548" s="169"/>
      <c r="AI4548" s="169"/>
      <c r="AJ4548" s="169"/>
      <c r="AK4548" s="170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166"/>
      <c r="BC4548" s="166"/>
      <c r="BD4548" s="166"/>
      <c r="BE4548" s="6"/>
      <c r="BF4548" s="6"/>
      <c r="BG4548" s="6"/>
      <c r="BH4548" s="6"/>
      <c r="BI4548" s="6"/>
      <c r="BJ4548" s="166"/>
      <c r="BK4548" s="166"/>
      <c r="BL4548" s="166"/>
      <c r="BM4548" s="6"/>
      <c r="BN4548" s="6"/>
      <c r="BO4548" s="6"/>
      <c r="BP4548" s="6"/>
      <c r="BQ4548" s="6"/>
      <c r="BR4548" s="6"/>
      <c r="BS4548" s="6"/>
      <c r="BT4548" s="6"/>
      <c r="BU4548" s="6"/>
      <c r="BV4548" s="6"/>
      <c r="BW4548" s="6"/>
      <c r="CJ4548" s="415"/>
      <c r="CK4548" s="415"/>
      <c r="CO4548" s="168"/>
    </row>
    <row r="4549" spans="32:93" s="162" customFormat="1" x14ac:dyDescent="0.25">
      <c r="AF4549" s="169"/>
      <c r="AG4549" s="169"/>
      <c r="AH4549" s="169"/>
      <c r="AI4549" s="169"/>
      <c r="AJ4549" s="169"/>
      <c r="AK4549" s="170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6"/>
      <c r="BA4549" s="6"/>
      <c r="BB4549" s="166"/>
      <c r="BC4549" s="166"/>
      <c r="BD4549" s="166"/>
      <c r="BE4549" s="6"/>
      <c r="BF4549" s="6"/>
      <c r="BG4549" s="6"/>
      <c r="BH4549" s="6"/>
      <c r="BI4549" s="6"/>
      <c r="BJ4549" s="166"/>
      <c r="BK4549" s="166"/>
      <c r="BL4549" s="166"/>
      <c r="BM4549" s="6"/>
      <c r="BN4549" s="6"/>
      <c r="BO4549" s="6"/>
      <c r="BP4549" s="6"/>
      <c r="BQ4549" s="6"/>
      <c r="BR4549" s="6"/>
      <c r="BS4549" s="6"/>
      <c r="BT4549" s="6"/>
      <c r="BU4549" s="6"/>
      <c r="BV4549" s="6"/>
      <c r="BW4549" s="6"/>
      <c r="CJ4549" s="415"/>
      <c r="CK4549" s="415"/>
      <c r="CO4549" s="168"/>
    </row>
    <row r="4550" spans="32:93" s="162" customFormat="1" x14ac:dyDescent="0.25">
      <c r="AF4550" s="169"/>
      <c r="AG4550" s="169"/>
      <c r="AH4550" s="169"/>
      <c r="AI4550" s="169"/>
      <c r="AJ4550" s="169"/>
      <c r="AK4550" s="170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6"/>
      <c r="BA4550" s="6"/>
      <c r="BB4550" s="166"/>
      <c r="BC4550" s="166"/>
      <c r="BD4550" s="166"/>
      <c r="BE4550" s="6"/>
      <c r="BF4550" s="6"/>
      <c r="BG4550" s="6"/>
      <c r="BH4550" s="6"/>
      <c r="BI4550" s="6"/>
      <c r="BJ4550" s="166"/>
      <c r="BK4550" s="166"/>
      <c r="BL4550" s="166"/>
      <c r="BM4550" s="6"/>
      <c r="BN4550" s="6"/>
      <c r="BO4550" s="6"/>
      <c r="BP4550" s="6"/>
      <c r="BQ4550" s="6"/>
      <c r="BR4550" s="6"/>
      <c r="BS4550" s="6"/>
      <c r="BT4550" s="6"/>
      <c r="BU4550" s="6"/>
      <c r="BV4550" s="6"/>
      <c r="BW4550" s="6"/>
      <c r="CJ4550" s="415"/>
      <c r="CK4550" s="415"/>
      <c r="CO4550" s="168"/>
    </row>
    <row r="4551" spans="32:93" s="162" customFormat="1" x14ac:dyDescent="0.25">
      <c r="AF4551" s="169"/>
      <c r="AG4551" s="169"/>
      <c r="AH4551" s="169"/>
      <c r="AI4551" s="169"/>
      <c r="AJ4551" s="169"/>
      <c r="AK4551" s="170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6"/>
      <c r="BA4551" s="6"/>
      <c r="BB4551" s="166"/>
      <c r="BC4551" s="166"/>
      <c r="BD4551" s="166"/>
      <c r="BE4551" s="6"/>
      <c r="BF4551" s="6"/>
      <c r="BG4551" s="6"/>
      <c r="BH4551" s="6"/>
      <c r="BI4551" s="6"/>
      <c r="BJ4551" s="166"/>
      <c r="BK4551" s="166"/>
      <c r="BL4551" s="166"/>
      <c r="BM4551" s="6"/>
      <c r="BN4551" s="6"/>
      <c r="BO4551" s="6"/>
      <c r="BP4551" s="6"/>
      <c r="BQ4551" s="6"/>
      <c r="BR4551" s="6"/>
      <c r="BS4551" s="6"/>
      <c r="BT4551" s="6"/>
      <c r="BU4551" s="6"/>
      <c r="BV4551" s="6"/>
      <c r="BW4551" s="6"/>
      <c r="CJ4551" s="415"/>
      <c r="CK4551" s="415"/>
      <c r="CO4551" s="168"/>
    </row>
    <row r="4552" spans="32:93" s="162" customFormat="1" x14ac:dyDescent="0.25">
      <c r="AF4552" s="169"/>
      <c r="AG4552" s="169"/>
      <c r="AH4552" s="169"/>
      <c r="AI4552" s="169"/>
      <c r="AJ4552" s="169"/>
      <c r="AK4552" s="170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6"/>
      <c r="BA4552" s="6"/>
      <c r="BB4552" s="166"/>
      <c r="BC4552" s="166"/>
      <c r="BD4552" s="166"/>
      <c r="BE4552" s="6"/>
      <c r="BF4552" s="6"/>
      <c r="BG4552" s="6"/>
      <c r="BH4552" s="6"/>
      <c r="BI4552" s="6"/>
      <c r="BJ4552" s="166"/>
      <c r="BK4552" s="166"/>
      <c r="BL4552" s="166"/>
      <c r="BM4552" s="6"/>
      <c r="BN4552" s="6"/>
      <c r="BO4552" s="6"/>
      <c r="BP4552" s="6"/>
      <c r="BQ4552" s="6"/>
      <c r="BR4552" s="6"/>
      <c r="BS4552" s="6"/>
      <c r="BT4552" s="6"/>
      <c r="BU4552" s="6"/>
      <c r="BV4552" s="6"/>
      <c r="BW4552" s="6"/>
      <c r="CJ4552" s="415"/>
      <c r="CK4552" s="415"/>
      <c r="CO4552" s="168"/>
    </row>
    <row r="4553" spans="32:93" s="162" customFormat="1" x14ac:dyDescent="0.25">
      <c r="AF4553" s="169"/>
      <c r="AG4553" s="169"/>
      <c r="AH4553" s="169"/>
      <c r="AI4553" s="169"/>
      <c r="AJ4553" s="169"/>
      <c r="AK4553" s="170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6"/>
      <c r="BA4553" s="6"/>
      <c r="BB4553" s="166"/>
      <c r="BC4553" s="166"/>
      <c r="BD4553" s="166"/>
      <c r="BE4553" s="6"/>
      <c r="BF4553" s="6"/>
      <c r="BG4553" s="6"/>
      <c r="BH4553" s="6"/>
      <c r="BI4553" s="6"/>
      <c r="BJ4553" s="166"/>
      <c r="BK4553" s="166"/>
      <c r="BL4553" s="166"/>
      <c r="BM4553" s="6"/>
      <c r="BN4553" s="6"/>
      <c r="BO4553" s="6"/>
      <c r="BP4553" s="6"/>
      <c r="BQ4553" s="6"/>
      <c r="BR4553" s="6"/>
      <c r="BS4553" s="6"/>
      <c r="BT4553" s="6"/>
      <c r="BU4553" s="6"/>
      <c r="BV4553" s="6"/>
      <c r="BW4553" s="6"/>
      <c r="CJ4553" s="415"/>
      <c r="CK4553" s="415"/>
      <c r="CO4553" s="168"/>
    </row>
    <row r="4554" spans="32:93" s="162" customFormat="1" x14ac:dyDescent="0.25">
      <c r="AF4554" s="169"/>
      <c r="AG4554" s="169"/>
      <c r="AH4554" s="169"/>
      <c r="AI4554" s="169"/>
      <c r="AJ4554" s="169"/>
      <c r="AK4554" s="170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6"/>
      <c r="BA4554" s="6"/>
      <c r="BB4554" s="166"/>
      <c r="BC4554" s="166"/>
      <c r="BD4554" s="166"/>
      <c r="BE4554" s="6"/>
      <c r="BF4554" s="6"/>
      <c r="BG4554" s="6"/>
      <c r="BH4554" s="6"/>
      <c r="BI4554" s="6"/>
      <c r="BJ4554" s="166"/>
      <c r="BK4554" s="166"/>
      <c r="BL4554" s="166"/>
      <c r="BM4554" s="6"/>
      <c r="BN4554" s="6"/>
      <c r="BO4554" s="6"/>
      <c r="BP4554" s="6"/>
      <c r="BQ4554" s="6"/>
      <c r="BR4554" s="6"/>
      <c r="BS4554" s="6"/>
      <c r="BT4554" s="6"/>
      <c r="BU4554" s="6"/>
      <c r="BV4554" s="6"/>
      <c r="BW4554" s="6"/>
      <c r="CJ4554" s="415"/>
      <c r="CK4554" s="415"/>
      <c r="CO4554" s="168"/>
    </row>
    <row r="4555" spans="32:93" s="162" customFormat="1" x14ac:dyDescent="0.25">
      <c r="AF4555" s="169"/>
      <c r="AG4555" s="169"/>
      <c r="AH4555" s="169"/>
      <c r="AI4555" s="169"/>
      <c r="AJ4555" s="169"/>
      <c r="AK4555" s="170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6"/>
      <c r="BA4555" s="6"/>
      <c r="BB4555" s="166"/>
      <c r="BC4555" s="166"/>
      <c r="BD4555" s="166"/>
      <c r="BE4555" s="6"/>
      <c r="BF4555" s="6"/>
      <c r="BG4555" s="6"/>
      <c r="BH4555" s="6"/>
      <c r="BI4555" s="6"/>
      <c r="BJ4555" s="166"/>
      <c r="BK4555" s="166"/>
      <c r="BL4555" s="166"/>
      <c r="BM4555" s="6"/>
      <c r="BN4555" s="6"/>
      <c r="BO4555" s="6"/>
      <c r="BP4555" s="6"/>
      <c r="BQ4555" s="6"/>
      <c r="BR4555" s="6"/>
      <c r="BS4555" s="6"/>
      <c r="BT4555" s="6"/>
      <c r="BU4555" s="6"/>
      <c r="BV4555" s="6"/>
      <c r="BW4555" s="6"/>
      <c r="CJ4555" s="415"/>
      <c r="CK4555" s="415"/>
      <c r="CO4555" s="168"/>
    </row>
    <row r="4556" spans="32:93" s="162" customFormat="1" x14ac:dyDescent="0.25">
      <c r="AF4556" s="169"/>
      <c r="AG4556" s="169"/>
      <c r="AH4556" s="169"/>
      <c r="AI4556" s="169"/>
      <c r="AJ4556" s="169"/>
      <c r="AK4556" s="170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6"/>
      <c r="BA4556" s="6"/>
      <c r="BB4556" s="166"/>
      <c r="BC4556" s="166"/>
      <c r="BD4556" s="166"/>
      <c r="BE4556" s="6"/>
      <c r="BF4556" s="6"/>
      <c r="BG4556" s="6"/>
      <c r="BH4556" s="6"/>
      <c r="BI4556" s="6"/>
      <c r="BJ4556" s="166"/>
      <c r="BK4556" s="166"/>
      <c r="BL4556" s="166"/>
      <c r="BM4556" s="6"/>
      <c r="BN4556" s="6"/>
      <c r="BO4556" s="6"/>
      <c r="BP4556" s="6"/>
      <c r="BQ4556" s="6"/>
      <c r="BR4556" s="6"/>
      <c r="BS4556" s="6"/>
      <c r="BT4556" s="6"/>
      <c r="BU4556" s="6"/>
      <c r="BV4556" s="6"/>
      <c r="BW4556" s="6"/>
      <c r="CJ4556" s="415"/>
      <c r="CK4556" s="415"/>
      <c r="CO4556" s="168"/>
    </row>
    <row r="4557" spans="32:93" s="162" customFormat="1" x14ac:dyDescent="0.25">
      <c r="AF4557" s="169"/>
      <c r="AG4557" s="169"/>
      <c r="AH4557" s="169"/>
      <c r="AI4557" s="169"/>
      <c r="AJ4557" s="169"/>
      <c r="AK4557" s="170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6"/>
      <c r="BA4557" s="6"/>
      <c r="BB4557" s="166"/>
      <c r="BC4557" s="166"/>
      <c r="BD4557" s="166"/>
      <c r="BE4557" s="6"/>
      <c r="BF4557" s="6"/>
      <c r="BG4557" s="6"/>
      <c r="BH4557" s="6"/>
      <c r="BI4557" s="6"/>
      <c r="BJ4557" s="166"/>
      <c r="BK4557" s="166"/>
      <c r="BL4557" s="166"/>
      <c r="BM4557" s="6"/>
      <c r="BN4557" s="6"/>
      <c r="BO4557" s="6"/>
      <c r="BP4557" s="6"/>
      <c r="BQ4557" s="6"/>
      <c r="BR4557" s="6"/>
      <c r="BS4557" s="6"/>
      <c r="BT4557" s="6"/>
      <c r="BU4557" s="6"/>
      <c r="BV4557" s="6"/>
      <c r="BW4557" s="6"/>
      <c r="CJ4557" s="415"/>
      <c r="CK4557" s="415"/>
      <c r="CO4557" s="168"/>
    </row>
    <row r="4558" spans="32:93" s="162" customFormat="1" x14ac:dyDescent="0.25">
      <c r="AF4558" s="169"/>
      <c r="AG4558" s="169"/>
      <c r="AH4558" s="169"/>
      <c r="AI4558" s="169"/>
      <c r="AJ4558" s="169"/>
      <c r="AK4558" s="170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6"/>
      <c r="BA4558" s="6"/>
      <c r="BB4558" s="166"/>
      <c r="BC4558" s="166"/>
      <c r="BD4558" s="166"/>
      <c r="BE4558" s="6"/>
      <c r="BF4558" s="6"/>
      <c r="BG4558" s="6"/>
      <c r="BH4558" s="6"/>
      <c r="BI4558" s="6"/>
      <c r="BJ4558" s="166"/>
      <c r="BK4558" s="166"/>
      <c r="BL4558" s="166"/>
      <c r="BM4558" s="6"/>
      <c r="BN4558" s="6"/>
      <c r="BO4558" s="6"/>
      <c r="BP4558" s="6"/>
      <c r="BQ4558" s="6"/>
      <c r="BR4558" s="6"/>
      <c r="BS4558" s="6"/>
      <c r="BT4558" s="6"/>
      <c r="BU4558" s="6"/>
      <c r="BV4558" s="6"/>
      <c r="BW4558" s="6"/>
      <c r="CJ4558" s="415"/>
      <c r="CK4558" s="415"/>
      <c r="CO4558" s="168"/>
    </row>
    <row r="4559" spans="32:93" s="162" customFormat="1" x14ac:dyDescent="0.25">
      <c r="AF4559" s="169"/>
      <c r="AG4559" s="169"/>
      <c r="AH4559" s="169"/>
      <c r="AI4559" s="169"/>
      <c r="AJ4559" s="169"/>
      <c r="AK4559" s="170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6"/>
      <c r="BA4559" s="6"/>
      <c r="BB4559" s="166"/>
      <c r="BC4559" s="166"/>
      <c r="BD4559" s="166"/>
      <c r="BE4559" s="6"/>
      <c r="BF4559" s="6"/>
      <c r="BG4559" s="6"/>
      <c r="BH4559" s="6"/>
      <c r="BI4559" s="6"/>
      <c r="BJ4559" s="166"/>
      <c r="BK4559" s="166"/>
      <c r="BL4559" s="166"/>
      <c r="BM4559" s="6"/>
      <c r="BN4559" s="6"/>
      <c r="BO4559" s="6"/>
      <c r="BP4559" s="6"/>
      <c r="BQ4559" s="6"/>
      <c r="BR4559" s="6"/>
      <c r="BS4559" s="6"/>
      <c r="BT4559" s="6"/>
      <c r="BU4559" s="6"/>
      <c r="BV4559" s="6"/>
      <c r="BW4559" s="6"/>
      <c r="CJ4559" s="415"/>
      <c r="CK4559" s="415"/>
      <c r="CO4559" s="168"/>
    </row>
    <row r="4560" spans="32:93" s="162" customFormat="1" x14ac:dyDescent="0.25">
      <c r="AF4560" s="169"/>
      <c r="AG4560" s="169"/>
      <c r="AH4560" s="169"/>
      <c r="AI4560" s="169"/>
      <c r="AJ4560" s="169"/>
      <c r="AK4560" s="170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6"/>
      <c r="BA4560" s="6"/>
      <c r="BB4560" s="166"/>
      <c r="BC4560" s="166"/>
      <c r="BD4560" s="166"/>
      <c r="BE4560" s="6"/>
      <c r="BF4560" s="6"/>
      <c r="BG4560" s="6"/>
      <c r="BH4560" s="6"/>
      <c r="BI4560" s="6"/>
      <c r="BJ4560" s="166"/>
      <c r="BK4560" s="166"/>
      <c r="BL4560" s="166"/>
      <c r="BM4560" s="6"/>
      <c r="BN4560" s="6"/>
      <c r="BO4560" s="6"/>
      <c r="BP4560" s="6"/>
      <c r="BQ4560" s="6"/>
      <c r="BR4560" s="6"/>
      <c r="BS4560" s="6"/>
      <c r="BT4560" s="6"/>
      <c r="BU4560" s="6"/>
      <c r="BV4560" s="6"/>
      <c r="BW4560" s="6"/>
      <c r="CJ4560" s="415"/>
      <c r="CK4560" s="415"/>
      <c r="CO4560" s="168"/>
    </row>
    <row r="4561" spans="32:93" s="162" customFormat="1" x14ac:dyDescent="0.25">
      <c r="AF4561" s="169"/>
      <c r="AG4561" s="169"/>
      <c r="AH4561" s="169"/>
      <c r="AI4561" s="169"/>
      <c r="AJ4561" s="169"/>
      <c r="AK4561" s="170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AZ4561" s="6"/>
      <c r="BA4561" s="6"/>
      <c r="BB4561" s="166"/>
      <c r="BC4561" s="166"/>
      <c r="BD4561" s="166"/>
      <c r="BE4561" s="6"/>
      <c r="BF4561" s="6"/>
      <c r="BG4561" s="6"/>
      <c r="BH4561" s="6"/>
      <c r="BI4561" s="6"/>
      <c r="BJ4561" s="166"/>
      <c r="BK4561" s="166"/>
      <c r="BL4561" s="166"/>
      <c r="BM4561" s="6"/>
      <c r="BN4561" s="6"/>
      <c r="BO4561" s="6"/>
      <c r="BP4561" s="6"/>
      <c r="BQ4561" s="6"/>
      <c r="BR4561" s="6"/>
      <c r="BS4561" s="6"/>
      <c r="BT4561" s="6"/>
      <c r="BU4561" s="6"/>
      <c r="BV4561" s="6"/>
      <c r="BW4561" s="6"/>
      <c r="CJ4561" s="415"/>
      <c r="CK4561" s="415"/>
      <c r="CO4561" s="168"/>
    </row>
    <row r="4562" spans="32:93" s="162" customFormat="1" x14ac:dyDescent="0.25">
      <c r="AF4562" s="169"/>
      <c r="AG4562" s="169"/>
      <c r="AH4562" s="169"/>
      <c r="AI4562" s="169"/>
      <c r="AJ4562" s="169"/>
      <c r="AK4562" s="170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166"/>
      <c r="BC4562" s="166"/>
      <c r="BD4562" s="166"/>
      <c r="BE4562" s="6"/>
      <c r="BF4562" s="6"/>
      <c r="BG4562" s="6"/>
      <c r="BH4562" s="6"/>
      <c r="BI4562" s="6"/>
      <c r="BJ4562" s="166"/>
      <c r="BK4562" s="166"/>
      <c r="BL4562" s="166"/>
      <c r="BM4562" s="6"/>
      <c r="BN4562" s="6"/>
      <c r="BO4562" s="6"/>
      <c r="BP4562" s="6"/>
      <c r="BQ4562" s="6"/>
      <c r="BR4562" s="6"/>
      <c r="BS4562" s="6"/>
      <c r="BT4562" s="6"/>
      <c r="BU4562" s="6"/>
      <c r="BV4562" s="6"/>
      <c r="BW4562" s="6"/>
      <c r="CJ4562" s="415"/>
      <c r="CK4562" s="415"/>
      <c r="CO4562" s="168"/>
    </row>
    <row r="4563" spans="32:93" s="162" customFormat="1" x14ac:dyDescent="0.25">
      <c r="AF4563" s="169"/>
      <c r="AG4563" s="169"/>
      <c r="AH4563" s="169"/>
      <c r="AI4563" s="169"/>
      <c r="AJ4563" s="169"/>
      <c r="AK4563" s="170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166"/>
      <c r="BC4563" s="166"/>
      <c r="BD4563" s="166"/>
      <c r="BE4563" s="6"/>
      <c r="BF4563" s="6"/>
      <c r="BG4563" s="6"/>
      <c r="BH4563" s="6"/>
      <c r="BI4563" s="6"/>
      <c r="BJ4563" s="166"/>
      <c r="BK4563" s="166"/>
      <c r="BL4563" s="166"/>
      <c r="BM4563" s="6"/>
      <c r="BN4563" s="6"/>
      <c r="BO4563" s="6"/>
      <c r="BP4563" s="6"/>
      <c r="BQ4563" s="6"/>
      <c r="BR4563" s="6"/>
      <c r="BS4563" s="6"/>
      <c r="BT4563" s="6"/>
      <c r="BU4563" s="6"/>
      <c r="BV4563" s="6"/>
      <c r="BW4563" s="6"/>
      <c r="CJ4563" s="415"/>
      <c r="CK4563" s="415"/>
      <c r="CO4563" s="168"/>
    </row>
    <row r="4564" spans="32:93" s="162" customFormat="1" x14ac:dyDescent="0.25">
      <c r="AF4564" s="169"/>
      <c r="AG4564" s="169"/>
      <c r="AH4564" s="169"/>
      <c r="AI4564" s="169"/>
      <c r="AJ4564" s="169"/>
      <c r="AK4564" s="170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166"/>
      <c r="BC4564" s="166"/>
      <c r="BD4564" s="166"/>
      <c r="BE4564" s="6"/>
      <c r="BF4564" s="6"/>
      <c r="BG4564" s="6"/>
      <c r="BH4564" s="6"/>
      <c r="BI4564" s="6"/>
      <c r="BJ4564" s="166"/>
      <c r="BK4564" s="166"/>
      <c r="BL4564" s="166"/>
      <c r="BM4564" s="6"/>
      <c r="BN4564" s="6"/>
      <c r="BO4564" s="6"/>
      <c r="BP4564" s="6"/>
      <c r="BQ4564" s="6"/>
      <c r="BR4564" s="6"/>
      <c r="BS4564" s="6"/>
      <c r="BT4564" s="6"/>
      <c r="BU4564" s="6"/>
      <c r="BV4564" s="6"/>
      <c r="BW4564" s="6"/>
      <c r="CJ4564" s="415"/>
      <c r="CK4564" s="415"/>
      <c r="CO4564" s="168"/>
    </row>
    <row r="4565" spans="32:93" s="162" customFormat="1" x14ac:dyDescent="0.25">
      <c r="AF4565" s="169"/>
      <c r="AG4565" s="169"/>
      <c r="AH4565" s="169"/>
      <c r="AI4565" s="169"/>
      <c r="AJ4565" s="169"/>
      <c r="AK4565" s="170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6"/>
      <c r="BA4565" s="6"/>
      <c r="BB4565" s="166"/>
      <c r="BC4565" s="166"/>
      <c r="BD4565" s="166"/>
      <c r="BE4565" s="6"/>
      <c r="BF4565" s="6"/>
      <c r="BG4565" s="6"/>
      <c r="BH4565" s="6"/>
      <c r="BI4565" s="6"/>
      <c r="BJ4565" s="166"/>
      <c r="BK4565" s="166"/>
      <c r="BL4565" s="166"/>
      <c r="BM4565" s="6"/>
      <c r="BN4565" s="6"/>
      <c r="BO4565" s="6"/>
      <c r="BP4565" s="6"/>
      <c r="BQ4565" s="6"/>
      <c r="BR4565" s="6"/>
      <c r="BS4565" s="6"/>
      <c r="BT4565" s="6"/>
      <c r="BU4565" s="6"/>
      <c r="BV4565" s="6"/>
      <c r="BW4565" s="6"/>
      <c r="CJ4565" s="415"/>
      <c r="CK4565" s="415"/>
      <c r="CO4565" s="168"/>
    </row>
    <row r="4566" spans="32:93" s="162" customFormat="1" x14ac:dyDescent="0.25">
      <c r="AF4566" s="169"/>
      <c r="AG4566" s="169"/>
      <c r="AH4566" s="169"/>
      <c r="AI4566" s="169"/>
      <c r="AJ4566" s="169"/>
      <c r="AK4566" s="170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6"/>
      <c r="BA4566" s="6"/>
      <c r="BB4566" s="166"/>
      <c r="BC4566" s="166"/>
      <c r="BD4566" s="166"/>
      <c r="BE4566" s="6"/>
      <c r="BF4566" s="6"/>
      <c r="BG4566" s="6"/>
      <c r="BH4566" s="6"/>
      <c r="BI4566" s="6"/>
      <c r="BJ4566" s="166"/>
      <c r="BK4566" s="166"/>
      <c r="BL4566" s="166"/>
      <c r="BM4566" s="6"/>
      <c r="BN4566" s="6"/>
      <c r="BO4566" s="6"/>
      <c r="BP4566" s="6"/>
      <c r="BQ4566" s="6"/>
      <c r="BR4566" s="6"/>
      <c r="BS4566" s="6"/>
      <c r="BT4566" s="6"/>
      <c r="BU4566" s="6"/>
      <c r="BV4566" s="6"/>
      <c r="BW4566" s="6"/>
      <c r="CJ4566" s="415"/>
      <c r="CK4566" s="415"/>
      <c r="CO4566" s="168"/>
    </row>
    <row r="4567" spans="32:93" s="162" customFormat="1" x14ac:dyDescent="0.25">
      <c r="AF4567" s="169"/>
      <c r="AG4567" s="169"/>
      <c r="AH4567" s="169"/>
      <c r="AI4567" s="169"/>
      <c r="AJ4567" s="169"/>
      <c r="AK4567" s="170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166"/>
      <c r="BC4567" s="166"/>
      <c r="BD4567" s="166"/>
      <c r="BE4567" s="6"/>
      <c r="BF4567" s="6"/>
      <c r="BG4567" s="6"/>
      <c r="BH4567" s="6"/>
      <c r="BI4567" s="6"/>
      <c r="BJ4567" s="166"/>
      <c r="BK4567" s="166"/>
      <c r="BL4567" s="166"/>
      <c r="BM4567" s="6"/>
      <c r="BN4567" s="6"/>
      <c r="BO4567" s="6"/>
      <c r="BP4567" s="6"/>
      <c r="BQ4567" s="6"/>
      <c r="BR4567" s="6"/>
      <c r="BS4567" s="6"/>
      <c r="BT4567" s="6"/>
      <c r="BU4567" s="6"/>
      <c r="BV4567" s="6"/>
      <c r="BW4567" s="6"/>
      <c r="CJ4567" s="415"/>
      <c r="CK4567" s="415"/>
      <c r="CO4567" s="168"/>
    </row>
    <row r="4568" spans="32:93" s="162" customFormat="1" x14ac:dyDescent="0.25">
      <c r="AF4568" s="169"/>
      <c r="AG4568" s="169"/>
      <c r="AH4568" s="169"/>
      <c r="AI4568" s="169"/>
      <c r="AJ4568" s="169"/>
      <c r="AK4568" s="170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6"/>
      <c r="BA4568" s="6"/>
      <c r="BB4568" s="166"/>
      <c r="BC4568" s="166"/>
      <c r="BD4568" s="166"/>
      <c r="BE4568" s="6"/>
      <c r="BF4568" s="6"/>
      <c r="BG4568" s="6"/>
      <c r="BH4568" s="6"/>
      <c r="BI4568" s="6"/>
      <c r="BJ4568" s="166"/>
      <c r="BK4568" s="166"/>
      <c r="BL4568" s="166"/>
      <c r="BM4568" s="6"/>
      <c r="BN4568" s="6"/>
      <c r="BO4568" s="6"/>
      <c r="BP4568" s="6"/>
      <c r="BQ4568" s="6"/>
      <c r="BR4568" s="6"/>
      <c r="BS4568" s="6"/>
      <c r="BT4568" s="6"/>
      <c r="BU4568" s="6"/>
      <c r="BV4568" s="6"/>
      <c r="BW4568" s="6"/>
      <c r="CJ4568" s="415"/>
      <c r="CK4568" s="415"/>
      <c r="CO4568" s="168"/>
    </row>
    <row r="4569" spans="32:93" s="162" customFormat="1" x14ac:dyDescent="0.25">
      <c r="AF4569" s="169"/>
      <c r="AG4569" s="169"/>
      <c r="AH4569" s="169"/>
      <c r="AI4569" s="169"/>
      <c r="AJ4569" s="169"/>
      <c r="AK4569" s="170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6"/>
      <c r="BA4569" s="6"/>
      <c r="BB4569" s="166"/>
      <c r="BC4569" s="166"/>
      <c r="BD4569" s="166"/>
      <c r="BE4569" s="6"/>
      <c r="BF4569" s="6"/>
      <c r="BG4569" s="6"/>
      <c r="BH4569" s="6"/>
      <c r="BI4569" s="6"/>
      <c r="BJ4569" s="166"/>
      <c r="BK4569" s="166"/>
      <c r="BL4569" s="166"/>
      <c r="BM4569" s="6"/>
      <c r="BN4569" s="6"/>
      <c r="BO4569" s="6"/>
      <c r="BP4569" s="6"/>
      <c r="BQ4569" s="6"/>
      <c r="BR4569" s="6"/>
      <c r="BS4569" s="6"/>
      <c r="BT4569" s="6"/>
      <c r="BU4569" s="6"/>
      <c r="BV4569" s="6"/>
      <c r="BW4569" s="6"/>
      <c r="CJ4569" s="415"/>
      <c r="CK4569" s="415"/>
      <c r="CO4569" s="168"/>
    </row>
    <row r="4570" spans="32:93" s="162" customFormat="1" x14ac:dyDescent="0.25">
      <c r="AF4570" s="169"/>
      <c r="AG4570" s="169"/>
      <c r="AH4570" s="169"/>
      <c r="AI4570" s="169"/>
      <c r="AJ4570" s="169"/>
      <c r="AK4570" s="170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166"/>
      <c r="BC4570" s="166"/>
      <c r="BD4570" s="166"/>
      <c r="BE4570" s="6"/>
      <c r="BF4570" s="6"/>
      <c r="BG4570" s="6"/>
      <c r="BH4570" s="6"/>
      <c r="BI4570" s="6"/>
      <c r="BJ4570" s="166"/>
      <c r="BK4570" s="166"/>
      <c r="BL4570" s="166"/>
      <c r="BM4570" s="6"/>
      <c r="BN4570" s="6"/>
      <c r="BO4570" s="6"/>
      <c r="BP4570" s="6"/>
      <c r="BQ4570" s="6"/>
      <c r="BR4570" s="6"/>
      <c r="BS4570" s="6"/>
      <c r="BT4570" s="6"/>
      <c r="BU4570" s="6"/>
      <c r="BV4570" s="6"/>
      <c r="BW4570" s="6"/>
      <c r="CJ4570" s="415"/>
      <c r="CK4570" s="415"/>
      <c r="CO4570" s="168"/>
    </row>
    <row r="4571" spans="32:93" s="162" customFormat="1" x14ac:dyDescent="0.25">
      <c r="AF4571" s="169"/>
      <c r="AG4571" s="169"/>
      <c r="AH4571" s="169"/>
      <c r="AI4571" s="169"/>
      <c r="AJ4571" s="169"/>
      <c r="AK4571" s="170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AZ4571" s="6"/>
      <c r="BA4571" s="6"/>
      <c r="BB4571" s="166"/>
      <c r="BC4571" s="166"/>
      <c r="BD4571" s="166"/>
      <c r="BE4571" s="6"/>
      <c r="BF4571" s="6"/>
      <c r="BG4571" s="6"/>
      <c r="BH4571" s="6"/>
      <c r="BI4571" s="6"/>
      <c r="BJ4571" s="166"/>
      <c r="BK4571" s="166"/>
      <c r="BL4571" s="166"/>
      <c r="BM4571" s="6"/>
      <c r="BN4571" s="6"/>
      <c r="BO4571" s="6"/>
      <c r="BP4571" s="6"/>
      <c r="BQ4571" s="6"/>
      <c r="BR4571" s="6"/>
      <c r="BS4571" s="6"/>
      <c r="BT4571" s="6"/>
      <c r="BU4571" s="6"/>
      <c r="BV4571" s="6"/>
      <c r="BW4571" s="6"/>
      <c r="CJ4571" s="415"/>
      <c r="CK4571" s="415"/>
      <c r="CO4571" s="168"/>
    </row>
    <row r="4572" spans="32:93" s="162" customFormat="1" x14ac:dyDescent="0.25">
      <c r="AF4572" s="169"/>
      <c r="AG4572" s="169"/>
      <c r="AH4572" s="169"/>
      <c r="AI4572" s="169"/>
      <c r="AJ4572" s="169"/>
      <c r="AK4572" s="170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AZ4572" s="6"/>
      <c r="BA4572" s="6"/>
      <c r="BB4572" s="166"/>
      <c r="BC4572" s="166"/>
      <c r="BD4572" s="166"/>
      <c r="BE4572" s="6"/>
      <c r="BF4572" s="6"/>
      <c r="BG4572" s="6"/>
      <c r="BH4572" s="6"/>
      <c r="BI4572" s="6"/>
      <c r="BJ4572" s="166"/>
      <c r="BK4572" s="166"/>
      <c r="BL4572" s="166"/>
      <c r="BM4572" s="6"/>
      <c r="BN4572" s="6"/>
      <c r="BO4572" s="6"/>
      <c r="BP4572" s="6"/>
      <c r="BQ4572" s="6"/>
      <c r="BR4572" s="6"/>
      <c r="BS4572" s="6"/>
      <c r="BT4572" s="6"/>
      <c r="BU4572" s="6"/>
      <c r="BV4572" s="6"/>
      <c r="BW4572" s="6"/>
      <c r="CJ4572" s="415"/>
      <c r="CK4572" s="415"/>
      <c r="CO4572" s="168"/>
    </row>
    <row r="4573" spans="32:93" s="162" customFormat="1" x14ac:dyDescent="0.25">
      <c r="AF4573" s="169"/>
      <c r="AG4573" s="169"/>
      <c r="AH4573" s="169"/>
      <c r="AI4573" s="169"/>
      <c r="AJ4573" s="169"/>
      <c r="AK4573" s="170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AZ4573" s="6"/>
      <c r="BA4573" s="6"/>
      <c r="BB4573" s="166"/>
      <c r="BC4573" s="166"/>
      <c r="BD4573" s="166"/>
      <c r="BE4573" s="6"/>
      <c r="BF4573" s="6"/>
      <c r="BG4573" s="6"/>
      <c r="BH4573" s="6"/>
      <c r="BI4573" s="6"/>
      <c r="BJ4573" s="166"/>
      <c r="BK4573" s="166"/>
      <c r="BL4573" s="166"/>
      <c r="BM4573" s="6"/>
      <c r="BN4573" s="6"/>
      <c r="BO4573" s="6"/>
      <c r="BP4573" s="6"/>
      <c r="BQ4573" s="6"/>
      <c r="BR4573" s="6"/>
      <c r="BS4573" s="6"/>
      <c r="BT4573" s="6"/>
      <c r="BU4573" s="6"/>
      <c r="BV4573" s="6"/>
      <c r="BW4573" s="6"/>
      <c r="CJ4573" s="415"/>
      <c r="CK4573" s="415"/>
      <c r="CO4573" s="168"/>
    </row>
    <row r="4574" spans="32:93" s="162" customFormat="1" x14ac:dyDescent="0.25">
      <c r="AF4574" s="169"/>
      <c r="AG4574" s="169"/>
      <c r="AH4574" s="169"/>
      <c r="AI4574" s="169"/>
      <c r="AJ4574" s="169"/>
      <c r="AK4574" s="170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6"/>
      <c r="BA4574" s="6"/>
      <c r="BB4574" s="166"/>
      <c r="BC4574" s="166"/>
      <c r="BD4574" s="166"/>
      <c r="BE4574" s="6"/>
      <c r="BF4574" s="6"/>
      <c r="BG4574" s="6"/>
      <c r="BH4574" s="6"/>
      <c r="BI4574" s="6"/>
      <c r="BJ4574" s="166"/>
      <c r="BK4574" s="166"/>
      <c r="BL4574" s="166"/>
      <c r="BM4574" s="6"/>
      <c r="BN4574" s="6"/>
      <c r="BO4574" s="6"/>
      <c r="BP4574" s="6"/>
      <c r="BQ4574" s="6"/>
      <c r="BR4574" s="6"/>
      <c r="BS4574" s="6"/>
      <c r="BT4574" s="6"/>
      <c r="BU4574" s="6"/>
      <c r="BV4574" s="6"/>
      <c r="BW4574" s="6"/>
      <c r="CJ4574" s="415"/>
      <c r="CK4574" s="415"/>
      <c r="CO4574" s="168"/>
    </row>
    <row r="4575" spans="32:93" s="162" customFormat="1" x14ac:dyDescent="0.25">
      <c r="AF4575" s="169"/>
      <c r="AG4575" s="169"/>
      <c r="AH4575" s="169"/>
      <c r="AI4575" s="169"/>
      <c r="AJ4575" s="169"/>
      <c r="AK4575" s="170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6"/>
      <c r="BA4575" s="6"/>
      <c r="BB4575" s="166"/>
      <c r="BC4575" s="166"/>
      <c r="BD4575" s="166"/>
      <c r="BE4575" s="6"/>
      <c r="BF4575" s="6"/>
      <c r="BG4575" s="6"/>
      <c r="BH4575" s="6"/>
      <c r="BI4575" s="6"/>
      <c r="BJ4575" s="166"/>
      <c r="BK4575" s="166"/>
      <c r="BL4575" s="166"/>
      <c r="BM4575" s="6"/>
      <c r="BN4575" s="6"/>
      <c r="BO4575" s="6"/>
      <c r="BP4575" s="6"/>
      <c r="BQ4575" s="6"/>
      <c r="BR4575" s="6"/>
      <c r="BS4575" s="6"/>
      <c r="BT4575" s="6"/>
      <c r="BU4575" s="6"/>
      <c r="BV4575" s="6"/>
      <c r="BW4575" s="6"/>
      <c r="CJ4575" s="415"/>
      <c r="CK4575" s="415"/>
      <c r="CO4575" s="168"/>
    </row>
    <row r="4576" spans="32:93" s="162" customFormat="1" x14ac:dyDescent="0.25">
      <c r="AF4576" s="169"/>
      <c r="AG4576" s="169"/>
      <c r="AH4576" s="169"/>
      <c r="AI4576" s="169"/>
      <c r="AJ4576" s="169"/>
      <c r="AK4576" s="170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166"/>
      <c r="BC4576" s="166"/>
      <c r="BD4576" s="166"/>
      <c r="BE4576" s="6"/>
      <c r="BF4576" s="6"/>
      <c r="BG4576" s="6"/>
      <c r="BH4576" s="6"/>
      <c r="BI4576" s="6"/>
      <c r="BJ4576" s="166"/>
      <c r="BK4576" s="166"/>
      <c r="BL4576" s="166"/>
      <c r="BM4576" s="6"/>
      <c r="BN4576" s="6"/>
      <c r="BO4576" s="6"/>
      <c r="BP4576" s="6"/>
      <c r="BQ4576" s="6"/>
      <c r="BR4576" s="6"/>
      <c r="BS4576" s="6"/>
      <c r="BT4576" s="6"/>
      <c r="BU4576" s="6"/>
      <c r="BV4576" s="6"/>
      <c r="BW4576" s="6"/>
      <c r="CJ4576" s="415"/>
      <c r="CK4576" s="415"/>
      <c r="CO4576" s="168"/>
    </row>
    <row r="4577" spans="32:93" s="162" customFormat="1" x14ac:dyDescent="0.25">
      <c r="AF4577" s="169"/>
      <c r="AG4577" s="169"/>
      <c r="AH4577" s="169"/>
      <c r="AI4577" s="169"/>
      <c r="AJ4577" s="169"/>
      <c r="AK4577" s="170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6"/>
      <c r="BA4577" s="6"/>
      <c r="BB4577" s="166"/>
      <c r="BC4577" s="166"/>
      <c r="BD4577" s="166"/>
      <c r="BE4577" s="6"/>
      <c r="BF4577" s="6"/>
      <c r="BG4577" s="6"/>
      <c r="BH4577" s="6"/>
      <c r="BI4577" s="6"/>
      <c r="BJ4577" s="166"/>
      <c r="BK4577" s="166"/>
      <c r="BL4577" s="166"/>
      <c r="BM4577" s="6"/>
      <c r="BN4577" s="6"/>
      <c r="BO4577" s="6"/>
      <c r="BP4577" s="6"/>
      <c r="BQ4577" s="6"/>
      <c r="BR4577" s="6"/>
      <c r="BS4577" s="6"/>
      <c r="BT4577" s="6"/>
      <c r="BU4577" s="6"/>
      <c r="BV4577" s="6"/>
      <c r="BW4577" s="6"/>
      <c r="CJ4577" s="415"/>
      <c r="CK4577" s="415"/>
      <c r="CO4577" s="168"/>
    </row>
    <row r="4578" spans="32:93" s="162" customFormat="1" x14ac:dyDescent="0.25">
      <c r="AF4578" s="169"/>
      <c r="AG4578" s="169"/>
      <c r="AH4578" s="169"/>
      <c r="AI4578" s="169"/>
      <c r="AJ4578" s="169"/>
      <c r="AK4578" s="170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6"/>
      <c r="BA4578" s="6"/>
      <c r="BB4578" s="166"/>
      <c r="BC4578" s="166"/>
      <c r="BD4578" s="166"/>
      <c r="BE4578" s="6"/>
      <c r="BF4578" s="6"/>
      <c r="BG4578" s="6"/>
      <c r="BH4578" s="6"/>
      <c r="BI4578" s="6"/>
      <c r="BJ4578" s="166"/>
      <c r="BK4578" s="166"/>
      <c r="BL4578" s="166"/>
      <c r="BM4578" s="6"/>
      <c r="BN4578" s="6"/>
      <c r="BO4578" s="6"/>
      <c r="BP4578" s="6"/>
      <c r="BQ4578" s="6"/>
      <c r="BR4578" s="6"/>
      <c r="BS4578" s="6"/>
      <c r="BT4578" s="6"/>
      <c r="BU4578" s="6"/>
      <c r="BV4578" s="6"/>
      <c r="BW4578" s="6"/>
      <c r="CJ4578" s="415"/>
      <c r="CK4578" s="415"/>
      <c r="CO4578" s="168"/>
    </row>
    <row r="4579" spans="32:93" s="162" customFormat="1" x14ac:dyDescent="0.25">
      <c r="AF4579" s="169"/>
      <c r="AG4579" s="169"/>
      <c r="AH4579" s="169"/>
      <c r="AI4579" s="169"/>
      <c r="AJ4579" s="169"/>
      <c r="AK4579" s="170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166"/>
      <c r="BC4579" s="166"/>
      <c r="BD4579" s="166"/>
      <c r="BE4579" s="6"/>
      <c r="BF4579" s="6"/>
      <c r="BG4579" s="6"/>
      <c r="BH4579" s="6"/>
      <c r="BI4579" s="6"/>
      <c r="BJ4579" s="166"/>
      <c r="BK4579" s="166"/>
      <c r="BL4579" s="166"/>
      <c r="BM4579" s="6"/>
      <c r="BN4579" s="6"/>
      <c r="BO4579" s="6"/>
      <c r="BP4579" s="6"/>
      <c r="BQ4579" s="6"/>
      <c r="BR4579" s="6"/>
      <c r="BS4579" s="6"/>
      <c r="BT4579" s="6"/>
      <c r="BU4579" s="6"/>
      <c r="BV4579" s="6"/>
      <c r="BW4579" s="6"/>
      <c r="CJ4579" s="415"/>
      <c r="CK4579" s="415"/>
      <c r="CO4579" s="168"/>
    </row>
    <row r="4580" spans="32:93" s="162" customFormat="1" x14ac:dyDescent="0.25">
      <c r="AF4580" s="169"/>
      <c r="AG4580" s="169"/>
      <c r="AH4580" s="169"/>
      <c r="AI4580" s="169"/>
      <c r="AJ4580" s="169"/>
      <c r="AK4580" s="170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166"/>
      <c r="BC4580" s="166"/>
      <c r="BD4580" s="166"/>
      <c r="BE4580" s="6"/>
      <c r="BF4580" s="6"/>
      <c r="BG4580" s="6"/>
      <c r="BH4580" s="6"/>
      <c r="BI4580" s="6"/>
      <c r="BJ4580" s="166"/>
      <c r="BK4580" s="166"/>
      <c r="BL4580" s="166"/>
      <c r="BM4580" s="6"/>
      <c r="BN4580" s="6"/>
      <c r="BO4580" s="6"/>
      <c r="BP4580" s="6"/>
      <c r="BQ4580" s="6"/>
      <c r="BR4580" s="6"/>
      <c r="BS4580" s="6"/>
      <c r="BT4580" s="6"/>
      <c r="BU4580" s="6"/>
      <c r="BV4580" s="6"/>
      <c r="BW4580" s="6"/>
      <c r="CJ4580" s="415"/>
      <c r="CK4580" s="415"/>
      <c r="CO4580" s="168"/>
    </row>
    <row r="4581" spans="32:93" s="162" customFormat="1" x14ac:dyDescent="0.25">
      <c r="AF4581" s="169"/>
      <c r="AG4581" s="169"/>
      <c r="AH4581" s="169"/>
      <c r="AI4581" s="169"/>
      <c r="AJ4581" s="169"/>
      <c r="AK4581" s="170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6"/>
      <c r="BA4581" s="6"/>
      <c r="BB4581" s="166"/>
      <c r="BC4581" s="166"/>
      <c r="BD4581" s="166"/>
      <c r="BE4581" s="6"/>
      <c r="BF4581" s="6"/>
      <c r="BG4581" s="6"/>
      <c r="BH4581" s="6"/>
      <c r="BI4581" s="6"/>
      <c r="BJ4581" s="166"/>
      <c r="BK4581" s="166"/>
      <c r="BL4581" s="166"/>
      <c r="BM4581" s="6"/>
      <c r="BN4581" s="6"/>
      <c r="BO4581" s="6"/>
      <c r="BP4581" s="6"/>
      <c r="BQ4581" s="6"/>
      <c r="BR4581" s="6"/>
      <c r="BS4581" s="6"/>
      <c r="BT4581" s="6"/>
      <c r="BU4581" s="6"/>
      <c r="BV4581" s="6"/>
      <c r="BW4581" s="6"/>
      <c r="CJ4581" s="415"/>
      <c r="CK4581" s="415"/>
      <c r="CO4581" s="168"/>
    </row>
    <row r="4582" spans="32:93" s="162" customFormat="1" x14ac:dyDescent="0.25">
      <c r="AF4582" s="169"/>
      <c r="AG4582" s="169"/>
      <c r="AH4582" s="169"/>
      <c r="AI4582" s="169"/>
      <c r="AJ4582" s="169"/>
      <c r="AK4582" s="170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166"/>
      <c r="BC4582" s="166"/>
      <c r="BD4582" s="166"/>
      <c r="BE4582" s="6"/>
      <c r="BF4582" s="6"/>
      <c r="BG4582" s="6"/>
      <c r="BH4582" s="6"/>
      <c r="BI4582" s="6"/>
      <c r="BJ4582" s="166"/>
      <c r="BK4582" s="166"/>
      <c r="BL4582" s="166"/>
      <c r="BM4582" s="6"/>
      <c r="BN4582" s="6"/>
      <c r="BO4582" s="6"/>
      <c r="BP4582" s="6"/>
      <c r="BQ4582" s="6"/>
      <c r="BR4582" s="6"/>
      <c r="BS4582" s="6"/>
      <c r="BT4582" s="6"/>
      <c r="BU4582" s="6"/>
      <c r="BV4582" s="6"/>
      <c r="BW4582" s="6"/>
      <c r="CJ4582" s="415"/>
      <c r="CK4582" s="415"/>
      <c r="CO4582" s="168"/>
    </row>
    <row r="4583" spans="32:93" s="162" customFormat="1" x14ac:dyDescent="0.25">
      <c r="AF4583" s="169"/>
      <c r="AG4583" s="169"/>
      <c r="AH4583" s="169"/>
      <c r="AI4583" s="169"/>
      <c r="AJ4583" s="169"/>
      <c r="AK4583" s="170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166"/>
      <c r="BC4583" s="166"/>
      <c r="BD4583" s="166"/>
      <c r="BE4583" s="6"/>
      <c r="BF4583" s="6"/>
      <c r="BG4583" s="6"/>
      <c r="BH4583" s="6"/>
      <c r="BI4583" s="6"/>
      <c r="BJ4583" s="166"/>
      <c r="BK4583" s="166"/>
      <c r="BL4583" s="166"/>
      <c r="BM4583" s="6"/>
      <c r="BN4583" s="6"/>
      <c r="BO4583" s="6"/>
      <c r="BP4583" s="6"/>
      <c r="BQ4583" s="6"/>
      <c r="BR4583" s="6"/>
      <c r="BS4583" s="6"/>
      <c r="BT4583" s="6"/>
      <c r="BU4583" s="6"/>
      <c r="BV4583" s="6"/>
      <c r="BW4583" s="6"/>
      <c r="CJ4583" s="415"/>
      <c r="CK4583" s="415"/>
      <c r="CO4583" s="168"/>
    </row>
    <row r="4584" spans="32:93" s="162" customFormat="1" x14ac:dyDescent="0.25">
      <c r="AF4584" s="169"/>
      <c r="AG4584" s="169"/>
      <c r="AH4584" s="169"/>
      <c r="AI4584" s="169"/>
      <c r="AJ4584" s="169"/>
      <c r="AK4584" s="170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6"/>
      <c r="BA4584" s="6"/>
      <c r="BB4584" s="166"/>
      <c r="BC4584" s="166"/>
      <c r="BD4584" s="166"/>
      <c r="BE4584" s="6"/>
      <c r="BF4584" s="6"/>
      <c r="BG4584" s="6"/>
      <c r="BH4584" s="6"/>
      <c r="BI4584" s="6"/>
      <c r="BJ4584" s="166"/>
      <c r="BK4584" s="166"/>
      <c r="BL4584" s="166"/>
      <c r="BM4584" s="6"/>
      <c r="BN4584" s="6"/>
      <c r="BO4584" s="6"/>
      <c r="BP4584" s="6"/>
      <c r="BQ4584" s="6"/>
      <c r="BR4584" s="6"/>
      <c r="BS4584" s="6"/>
      <c r="BT4584" s="6"/>
      <c r="BU4584" s="6"/>
      <c r="BV4584" s="6"/>
      <c r="BW4584" s="6"/>
      <c r="CJ4584" s="415"/>
      <c r="CK4584" s="415"/>
      <c r="CO4584" s="168"/>
    </row>
    <row r="4585" spans="32:93" s="162" customFormat="1" x14ac:dyDescent="0.25">
      <c r="AF4585" s="169"/>
      <c r="AG4585" s="169"/>
      <c r="AH4585" s="169"/>
      <c r="AI4585" s="169"/>
      <c r="AJ4585" s="169"/>
      <c r="AK4585" s="170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166"/>
      <c r="BC4585" s="166"/>
      <c r="BD4585" s="166"/>
      <c r="BE4585" s="6"/>
      <c r="BF4585" s="6"/>
      <c r="BG4585" s="6"/>
      <c r="BH4585" s="6"/>
      <c r="BI4585" s="6"/>
      <c r="BJ4585" s="166"/>
      <c r="BK4585" s="166"/>
      <c r="BL4585" s="166"/>
      <c r="BM4585" s="6"/>
      <c r="BN4585" s="6"/>
      <c r="BO4585" s="6"/>
      <c r="BP4585" s="6"/>
      <c r="BQ4585" s="6"/>
      <c r="BR4585" s="6"/>
      <c r="BS4585" s="6"/>
      <c r="BT4585" s="6"/>
      <c r="BU4585" s="6"/>
      <c r="BV4585" s="6"/>
      <c r="BW4585" s="6"/>
      <c r="CJ4585" s="415"/>
      <c r="CK4585" s="415"/>
      <c r="CO4585" s="168"/>
    </row>
    <row r="4586" spans="32:93" s="162" customFormat="1" x14ac:dyDescent="0.25">
      <c r="AF4586" s="169"/>
      <c r="AG4586" s="169"/>
      <c r="AH4586" s="169"/>
      <c r="AI4586" s="169"/>
      <c r="AJ4586" s="169"/>
      <c r="AK4586" s="170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166"/>
      <c r="BC4586" s="166"/>
      <c r="BD4586" s="166"/>
      <c r="BE4586" s="6"/>
      <c r="BF4586" s="6"/>
      <c r="BG4586" s="6"/>
      <c r="BH4586" s="6"/>
      <c r="BI4586" s="6"/>
      <c r="BJ4586" s="166"/>
      <c r="BK4586" s="166"/>
      <c r="BL4586" s="166"/>
      <c r="BM4586" s="6"/>
      <c r="BN4586" s="6"/>
      <c r="BO4586" s="6"/>
      <c r="BP4586" s="6"/>
      <c r="BQ4586" s="6"/>
      <c r="BR4586" s="6"/>
      <c r="BS4586" s="6"/>
      <c r="BT4586" s="6"/>
      <c r="BU4586" s="6"/>
      <c r="BV4586" s="6"/>
      <c r="BW4586" s="6"/>
      <c r="CJ4586" s="415"/>
      <c r="CK4586" s="415"/>
      <c r="CO4586" s="168"/>
    </row>
    <row r="4587" spans="32:93" s="162" customFormat="1" x14ac:dyDescent="0.25">
      <c r="AF4587" s="169"/>
      <c r="AG4587" s="169"/>
      <c r="AH4587" s="169"/>
      <c r="AI4587" s="169"/>
      <c r="AJ4587" s="169"/>
      <c r="AK4587" s="170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6"/>
      <c r="BA4587" s="6"/>
      <c r="BB4587" s="166"/>
      <c r="BC4587" s="166"/>
      <c r="BD4587" s="166"/>
      <c r="BE4587" s="6"/>
      <c r="BF4587" s="6"/>
      <c r="BG4587" s="6"/>
      <c r="BH4587" s="6"/>
      <c r="BI4587" s="6"/>
      <c r="BJ4587" s="166"/>
      <c r="BK4587" s="166"/>
      <c r="BL4587" s="166"/>
      <c r="BM4587" s="6"/>
      <c r="BN4587" s="6"/>
      <c r="BO4587" s="6"/>
      <c r="BP4587" s="6"/>
      <c r="BQ4587" s="6"/>
      <c r="BR4587" s="6"/>
      <c r="BS4587" s="6"/>
      <c r="BT4587" s="6"/>
      <c r="BU4587" s="6"/>
      <c r="BV4587" s="6"/>
      <c r="BW4587" s="6"/>
      <c r="CJ4587" s="415"/>
      <c r="CK4587" s="415"/>
      <c r="CO4587" s="168"/>
    </row>
    <row r="4588" spans="32:93" s="162" customFormat="1" x14ac:dyDescent="0.25">
      <c r="AF4588" s="169"/>
      <c r="AG4588" s="169"/>
      <c r="AH4588" s="169"/>
      <c r="AI4588" s="169"/>
      <c r="AJ4588" s="169"/>
      <c r="AK4588" s="170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6"/>
      <c r="BA4588" s="6"/>
      <c r="BB4588" s="166"/>
      <c r="BC4588" s="166"/>
      <c r="BD4588" s="166"/>
      <c r="BE4588" s="6"/>
      <c r="BF4588" s="6"/>
      <c r="BG4588" s="6"/>
      <c r="BH4588" s="6"/>
      <c r="BI4588" s="6"/>
      <c r="BJ4588" s="166"/>
      <c r="BK4588" s="166"/>
      <c r="BL4588" s="166"/>
      <c r="BM4588" s="6"/>
      <c r="BN4588" s="6"/>
      <c r="BO4588" s="6"/>
      <c r="BP4588" s="6"/>
      <c r="BQ4588" s="6"/>
      <c r="BR4588" s="6"/>
      <c r="BS4588" s="6"/>
      <c r="BT4588" s="6"/>
      <c r="BU4588" s="6"/>
      <c r="BV4588" s="6"/>
      <c r="BW4588" s="6"/>
      <c r="CJ4588" s="415"/>
      <c r="CK4588" s="415"/>
      <c r="CO4588" s="168"/>
    </row>
    <row r="4589" spans="32:93" s="162" customFormat="1" x14ac:dyDescent="0.25">
      <c r="AF4589" s="169"/>
      <c r="AG4589" s="169"/>
      <c r="AH4589" s="169"/>
      <c r="AI4589" s="169"/>
      <c r="AJ4589" s="169"/>
      <c r="AK4589" s="170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6"/>
      <c r="BA4589" s="6"/>
      <c r="BB4589" s="166"/>
      <c r="BC4589" s="166"/>
      <c r="BD4589" s="166"/>
      <c r="BE4589" s="6"/>
      <c r="BF4589" s="6"/>
      <c r="BG4589" s="6"/>
      <c r="BH4589" s="6"/>
      <c r="BI4589" s="6"/>
      <c r="BJ4589" s="166"/>
      <c r="BK4589" s="166"/>
      <c r="BL4589" s="166"/>
      <c r="BM4589" s="6"/>
      <c r="BN4589" s="6"/>
      <c r="BO4589" s="6"/>
      <c r="BP4589" s="6"/>
      <c r="BQ4589" s="6"/>
      <c r="BR4589" s="6"/>
      <c r="BS4589" s="6"/>
      <c r="BT4589" s="6"/>
      <c r="BU4589" s="6"/>
      <c r="BV4589" s="6"/>
      <c r="BW4589" s="6"/>
      <c r="CJ4589" s="415"/>
      <c r="CK4589" s="415"/>
      <c r="CO4589" s="168"/>
    </row>
    <row r="4590" spans="32:93" s="162" customFormat="1" x14ac:dyDescent="0.25">
      <c r="AF4590" s="169"/>
      <c r="AG4590" s="169"/>
      <c r="AH4590" s="169"/>
      <c r="AI4590" s="169"/>
      <c r="AJ4590" s="169"/>
      <c r="AK4590" s="170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6"/>
      <c r="BA4590" s="6"/>
      <c r="BB4590" s="166"/>
      <c r="BC4590" s="166"/>
      <c r="BD4590" s="166"/>
      <c r="BE4590" s="6"/>
      <c r="BF4590" s="6"/>
      <c r="BG4590" s="6"/>
      <c r="BH4590" s="6"/>
      <c r="BI4590" s="6"/>
      <c r="BJ4590" s="166"/>
      <c r="BK4590" s="166"/>
      <c r="BL4590" s="166"/>
      <c r="BM4590" s="6"/>
      <c r="BN4590" s="6"/>
      <c r="BO4590" s="6"/>
      <c r="BP4590" s="6"/>
      <c r="BQ4590" s="6"/>
      <c r="BR4590" s="6"/>
      <c r="BS4590" s="6"/>
      <c r="BT4590" s="6"/>
      <c r="BU4590" s="6"/>
      <c r="BV4590" s="6"/>
      <c r="BW4590" s="6"/>
      <c r="CJ4590" s="415"/>
      <c r="CK4590" s="415"/>
      <c r="CO4590" s="168"/>
    </row>
    <row r="4591" spans="32:93" s="162" customFormat="1" x14ac:dyDescent="0.25">
      <c r="AF4591" s="169"/>
      <c r="AG4591" s="169"/>
      <c r="AH4591" s="169"/>
      <c r="AI4591" s="169"/>
      <c r="AJ4591" s="169"/>
      <c r="AK4591" s="170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6"/>
      <c r="BA4591" s="6"/>
      <c r="BB4591" s="166"/>
      <c r="BC4591" s="166"/>
      <c r="BD4591" s="166"/>
      <c r="BE4591" s="6"/>
      <c r="BF4591" s="6"/>
      <c r="BG4591" s="6"/>
      <c r="BH4591" s="6"/>
      <c r="BI4591" s="6"/>
      <c r="BJ4591" s="166"/>
      <c r="BK4591" s="166"/>
      <c r="BL4591" s="166"/>
      <c r="BM4591" s="6"/>
      <c r="BN4591" s="6"/>
      <c r="BO4591" s="6"/>
      <c r="BP4591" s="6"/>
      <c r="BQ4591" s="6"/>
      <c r="BR4591" s="6"/>
      <c r="BS4591" s="6"/>
      <c r="BT4591" s="6"/>
      <c r="BU4591" s="6"/>
      <c r="BV4591" s="6"/>
      <c r="BW4591" s="6"/>
      <c r="CJ4591" s="415"/>
      <c r="CK4591" s="415"/>
      <c r="CO4591" s="168"/>
    </row>
    <row r="4592" spans="32:93" s="162" customFormat="1" x14ac:dyDescent="0.25">
      <c r="AF4592" s="169"/>
      <c r="AG4592" s="169"/>
      <c r="AH4592" s="169"/>
      <c r="AI4592" s="169"/>
      <c r="AJ4592" s="169"/>
      <c r="AK4592" s="170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AZ4592" s="6"/>
      <c r="BA4592" s="6"/>
      <c r="BB4592" s="166"/>
      <c r="BC4592" s="166"/>
      <c r="BD4592" s="166"/>
      <c r="BE4592" s="6"/>
      <c r="BF4592" s="6"/>
      <c r="BG4592" s="6"/>
      <c r="BH4592" s="6"/>
      <c r="BI4592" s="6"/>
      <c r="BJ4592" s="166"/>
      <c r="BK4592" s="166"/>
      <c r="BL4592" s="166"/>
      <c r="BM4592" s="6"/>
      <c r="BN4592" s="6"/>
      <c r="BO4592" s="6"/>
      <c r="BP4592" s="6"/>
      <c r="BQ4592" s="6"/>
      <c r="BR4592" s="6"/>
      <c r="BS4592" s="6"/>
      <c r="BT4592" s="6"/>
      <c r="BU4592" s="6"/>
      <c r="BV4592" s="6"/>
      <c r="BW4592" s="6"/>
      <c r="CJ4592" s="415"/>
      <c r="CK4592" s="415"/>
      <c r="CO4592" s="168"/>
    </row>
    <row r="4593" spans="32:93" s="162" customFormat="1" x14ac:dyDescent="0.25">
      <c r="AF4593" s="169"/>
      <c r="AG4593" s="169"/>
      <c r="AH4593" s="169"/>
      <c r="AI4593" s="169"/>
      <c r="AJ4593" s="169"/>
      <c r="AK4593" s="170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6"/>
      <c r="BA4593" s="6"/>
      <c r="BB4593" s="166"/>
      <c r="BC4593" s="166"/>
      <c r="BD4593" s="166"/>
      <c r="BE4593" s="6"/>
      <c r="BF4593" s="6"/>
      <c r="BG4593" s="6"/>
      <c r="BH4593" s="6"/>
      <c r="BI4593" s="6"/>
      <c r="BJ4593" s="166"/>
      <c r="BK4593" s="166"/>
      <c r="BL4593" s="166"/>
      <c r="BM4593" s="6"/>
      <c r="BN4593" s="6"/>
      <c r="BO4593" s="6"/>
      <c r="BP4593" s="6"/>
      <c r="BQ4593" s="6"/>
      <c r="BR4593" s="6"/>
      <c r="BS4593" s="6"/>
      <c r="BT4593" s="6"/>
      <c r="BU4593" s="6"/>
      <c r="BV4593" s="6"/>
      <c r="BW4593" s="6"/>
      <c r="CJ4593" s="415"/>
      <c r="CK4593" s="415"/>
      <c r="CO4593" s="168"/>
    </row>
    <row r="4594" spans="32:93" s="162" customFormat="1" x14ac:dyDescent="0.25">
      <c r="AF4594" s="169"/>
      <c r="AG4594" s="169"/>
      <c r="AH4594" s="169"/>
      <c r="AI4594" s="169"/>
      <c r="AJ4594" s="169"/>
      <c r="AK4594" s="170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6"/>
      <c r="BA4594" s="6"/>
      <c r="BB4594" s="166"/>
      <c r="BC4594" s="166"/>
      <c r="BD4594" s="166"/>
      <c r="BE4594" s="6"/>
      <c r="BF4594" s="6"/>
      <c r="BG4594" s="6"/>
      <c r="BH4594" s="6"/>
      <c r="BI4594" s="6"/>
      <c r="BJ4594" s="166"/>
      <c r="BK4594" s="166"/>
      <c r="BL4594" s="166"/>
      <c r="BM4594" s="6"/>
      <c r="BN4594" s="6"/>
      <c r="BO4594" s="6"/>
      <c r="BP4594" s="6"/>
      <c r="BQ4594" s="6"/>
      <c r="BR4594" s="6"/>
      <c r="BS4594" s="6"/>
      <c r="BT4594" s="6"/>
      <c r="BU4594" s="6"/>
      <c r="BV4594" s="6"/>
      <c r="BW4594" s="6"/>
      <c r="CJ4594" s="415"/>
      <c r="CK4594" s="415"/>
      <c r="CO4594" s="168"/>
    </row>
    <row r="4595" spans="32:93" s="162" customFormat="1" x14ac:dyDescent="0.25">
      <c r="AF4595" s="169"/>
      <c r="AG4595" s="169"/>
      <c r="AH4595" s="169"/>
      <c r="AI4595" s="169"/>
      <c r="AJ4595" s="169"/>
      <c r="AK4595" s="170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AZ4595" s="6"/>
      <c r="BA4595" s="6"/>
      <c r="BB4595" s="166"/>
      <c r="BC4595" s="166"/>
      <c r="BD4595" s="166"/>
      <c r="BE4595" s="6"/>
      <c r="BF4595" s="6"/>
      <c r="BG4595" s="6"/>
      <c r="BH4595" s="6"/>
      <c r="BI4595" s="6"/>
      <c r="BJ4595" s="166"/>
      <c r="BK4595" s="166"/>
      <c r="BL4595" s="166"/>
      <c r="BM4595" s="6"/>
      <c r="BN4595" s="6"/>
      <c r="BO4595" s="6"/>
      <c r="BP4595" s="6"/>
      <c r="BQ4595" s="6"/>
      <c r="BR4595" s="6"/>
      <c r="BS4595" s="6"/>
      <c r="BT4595" s="6"/>
      <c r="BU4595" s="6"/>
      <c r="BV4595" s="6"/>
      <c r="BW4595" s="6"/>
      <c r="CJ4595" s="415"/>
      <c r="CK4595" s="415"/>
      <c r="CO4595" s="168"/>
    </row>
    <row r="4596" spans="32:93" s="162" customFormat="1" x14ac:dyDescent="0.25">
      <c r="AF4596" s="169"/>
      <c r="AG4596" s="169"/>
      <c r="AH4596" s="169"/>
      <c r="AI4596" s="169"/>
      <c r="AJ4596" s="169"/>
      <c r="AK4596" s="170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6"/>
      <c r="BA4596" s="6"/>
      <c r="BB4596" s="166"/>
      <c r="BC4596" s="166"/>
      <c r="BD4596" s="166"/>
      <c r="BE4596" s="6"/>
      <c r="BF4596" s="6"/>
      <c r="BG4596" s="6"/>
      <c r="BH4596" s="6"/>
      <c r="BI4596" s="6"/>
      <c r="BJ4596" s="166"/>
      <c r="BK4596" s="166"/>
      <c r="BL4596" s="166"/>
      <c r="BM4596" s="6"/>
      <c r="BN4596" s="6"/>
      <c r="BO4596" s="6"/>
      <c r="BP4596" s="6"/>
      <c r="BQ4596" s="6"/>
      <c r="BR4596" s="6"/>
      <c r="BS4596" s="6"/>
      <c r="BT4596" s="6"/>
      <c r="BU4596" s="6"/>
      <c r="BV4596" s="6"/>
      <c r="BW4596" s="6"/>
      <c r="CJ4596" s="415"/>
      <c r="CK4596" s="415"/>
      <c r="CO4596" s="168"/>
    </row>
    <row r="4597" spans="32:93" s="162" customFormat="1" x14ac:dyDescent="0.25">
      <c r="AF4597" s="169"/>
      <c r="AG4597" s="169"/>
      <c r="AH4597" s="169"/>
      <c r="AI4597" s="169"/>
      <c r="AJ4597" s="169"/>
      <c r="AK4597" s="170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6"/>
      <c r="BA4597" s="6"/>
      <c r="BB4597" s="166"/>
      <c r="BC4597" s="166"/>
      <c r="BD4597" s="166"/>
      <c r="BE4597" s="6"/>
      <c r="BF4597" s="6"/>
      <c r="BG4597" s="6"/>
      <c r="BH4597" s="6"/>
      <c r="BI4597" s="6"/>
      <c r="BJ4597" s="166"/>
      <c r="BK4597" s="166"/>
      <c r="BL4597" s="166"/>
      <c r="BM4597" s="6"/>
      <c r="BN4597" s="6"/>
      <c r="BO4597" s="6"/>
      <c r="BP4597" s="6"/>
      <c r="BQ4597" s="6"/>
      <c r="BR4597" s="6"/>
      <c r="BS4597" s="6"/>
      <c r="BT4597" s="6"/>
      <c r="BU4597" s="6"/>
      <c r="BV4597" s="6"/>
      <c r="BW4597" s="6"/>
      <c r="CJ4597" s="415"/>
      <c r="CK4597" s="415"/>
      <c r="CO4597" s="168"/>
    </row>
    <row r="4598" spans="32:93" s="162" customFormat="1" x14ac:dyDescent="0.25">
      <c r="AF4598" s="169"/>
      <c r="AG4598" s="169"/>
      <c r="AH4598" s="169"/>
      <c r="AI4598" s="169"/>
      <c r="AJ4598" s="169"/>
      <c r="AK4598" s="170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6"/>
      <c r="BA4598" s="6"/>
      <c r="BB4598" s="166"/>
      <c r="BC4598" s="166"/>
      <c r="BD4598" s="166"/>
      <c r="BE4598" s="6"/>
      <c r="BF4598" s="6"/>
      <c r="BG4598" s="6"/>
      <c r="BH4598" s="6"/>
      <c r="BI4598" s="6"/>
      <c r="BJ4598" s="166"/>
      <c r="BK4598" s="166"/>
      <c r="BL4598" s="166"/>
      <c r="BM4598" s="6"/>
      <c r="BN4598" s="6"/>
      <c r="BO4598" s="6"/>
      <c r="BP4598" s="6"/>
      <c r="BQ4598" s="6"/>
      <c r="BR4598" s="6"/>
      <c r="BS4598" s="6"/>
      <c r="BT4598" s="6"/>
      <c r="BU4598" s="6"/>
      <c r="BV4598" s="6"/>
      <c r="BW4598" s="6"/>
      <c r="CJ4598" s="415"/>
      <c r="CK4598" s="415"/>
      <c r="CO4598" s="168"/>
    </row>
    <row r="4599" spans="32:93" s="162" customFormat="1" x14ac:dyDescent="0.25">
      <c r="AF4599" s="169"/>
      <c r="AG4599" s="169"/>
      <c r="AH4599" s="169"/>
      <c r="AI4599" s="169"/>
      <c r="AJ4599" s="169"/>
      <c r="AK4599" s="170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6"/>
      <c r="BA4599" s="6"/>
      <c r="BB4599" s="166"/>
      <c r="BC4599" s="166"/>
      <c r="BD4599" s="166"/>
      <c r="BE4599" s="6"/>
      <c r="BF4599" s="6"/>
      <c r="BG4599" s="6"/>
      <c r="BH4599" s="6"/>
      <c r="BI4599" s="6"/>
      <c r="BJ4599" s="166"/>
      <c r="BK4599" s="166"/>
      <c r="BL4599" s="166"/>
      <c r="BM4599" s="6"/>
      <c r="BN4599" s="6"/>
      <c r="BO4599" s="6"/>
      <c r="BP4599" s="6"/>
      <c r="BQ4599" s="6"/>
      <c r="BR4599" s="6"/>
      <c r="BS4599" s="6"/>
      <c r="BT4599" s="6"/>
      <c r="BU4599" s="6"/>
      <c r="BV4599" s="6"/>
      <c r="BW4599" s="6"/>
      <c r="CJ4599" s="415"/>
      <c r="CK4599" s="415"/>
      <c r="CO4599" s="168"/>
    </row>
    <row r="4600" spans="32:93" s="162" customFormat="1" x14ac:dyDescent="0.25">
      <c r="AF4600" s="169"/>
      <c r="AG4600" s="169"/>
      <c r="AH4600" s="169"/>
      <c r="AI4600" s="169"/>
      <c r="AJ4600" s="169"/>
      <c r="AK4600" s="170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6"/>
      <c r="BA4600" s="6"/>
      <c r="BB4600" s="166"/>
      <c r="BC4600" s="166"/>
      <c r="BD4600" s="166"/>
      <c r="BE4600" s="6"/>
      <c r="BF4600" s="6"/>
      <c r="BG4600" s="6"/>
      <c r="BH4600" s="6"/>
      <c r="BI4600" s="6"/>
      <c r="BJ4600" s="166"/>
      <c r="BK4600" s="166"/>
      <c r="BL4600" s="166"/>
      <c r="BM4600" s="6"/>
      <c r="BN4600" s="6"/>
      <c r="BO4600" s="6"/>
      <c r="BP4600" s="6"/>
      <c r="BQ4600" s="6"/>
      <c r="BR4600" s="6"/>
      <c r="BS4600" s="6"/>
      <c r="BT4600" s="6"/>
      <c r="BU4600" s="6"/>
      <c r="BV4600" s="6"/>
      <c r="BW4600" s="6"/>
      <c r="CJ4600" s="415"/>
      <c r="CK4600" s="415"/>
      <c r="CO4600" s="168"/>
    </row>
    <row r="4601" spans="32:93" s="162" customFormat="1" x14ac:dyDescent="0.25">
      <c r="AF4601" s="169"/>
      <c r="AG4601" s="169"/>
      <c r="AH4601" s="169"/>
      <c r="AI4601" s="169"/>
      <c r="AJ4601" s="169"/>
      <c r="AK4601" s="170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6"/>
      <c r="BA4601" s="6"/>
      <c r="BB4601" s="166"/>
      <c r="BC4601" s="166"/>
      <c r="BD4601" s="166"/>
      <c r="BE4601" s="6"/>
      <c r="BF4601" s="6"/>
      <c r="BG4601" s="6"/>
      <c r="BH4601" s="6"/>
      <c r="BI4601" s="6"/>
      <c r="BJ4601" s="166"/>
      <c r="BK4601" s="166"/>
      <c r="BL4601" s="166"/>
      <c r="BM4601" s="6"/>
      <c r="BN4601" s="6"/>
      <c r="BO4601" s="6"/>
      <c r="BP4601" s="6"/>
      <c r="BQ4601" s="6"/>
      <c r="BR4601" s="6"/>
      <c r="BS4601" s="6"/>
      <c r="BT4601" s="6"/>
      <c r="BU4601" s="6"/>
      <c r="BV4601" s="6"/>
      <c r="BW4601" s="6"/>
      <c r="CJ4601" s="415"/>
      <c r="CK4601" s="415"/>
      <c r="CO4601" s="168"/>
    </row>
    <row r="4602" spans="32:93" s="162" customFormat="1" x14ac:dyDescent="0.25">
      <c r="AF4602" s="169"/>
      <c r="AG4602" s="169"/>
      <c r="AH4602" s="169"/>
      <c r="AI4602" s="169"/>
      <c r="AJ4602" s="169"/>
      <c r="AK4602" s="170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6"/>
      <c r="BA4602" s="6"/>
      <c r="BB4602" s="166"/>
      <c r="BC4602" s="166"/>
      <c r="BD4602" s="166"/>
      <c r="BE4602" s="6"/>
      <c r="BF4602" s="6"/>
      <c r="BG4602" s="6"/>
      <c r="BH4602" s="6"/>
      <c r="BI4602" s="6"/>
      <c r="BJ4602" s="166"/>
      <c r="BK4602" s="166"/>
      <c r="BL4602" s="166"/>
      <c r="BM4602" s="6"/>
      <c r="BN4602" s="6"/>
      <c r="BO4602" s="6"/>
      <c r="BP4602" s="6"/>
      <c r="BQ4602" s="6"/>
      <c r="BR4602" s="6"/>
      <c r="BS4602" s="6"/>
      <c r="BT4602" s="6"/>
      <c r="BU4602" s="6"/>
      <c r="BV4602" s="6"/>
      <c r="BW4602" s="6"/>
      <c r="CJ4602" s="415"/>
      <c r="CK4602" s="415"/>
      <c r="CO4602" s="168"/>
    </row>
    <row r="4603" spans="32:93" s="162" customFormat="1" x14ac:dyDescent="0.25">
      <c r="AF4603" s="169"/>
      <c r="AG4603" s="169"/>
      <c r="AH4603" s="169"/>
      <c r="AI4603" s="169"/>
      <c r="AJ4603" s="169"/>
      <c r="AK4603" s="170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6"/>
      <c r="BA4603" s="6"/>
      <c r="BB4603" s="166"/>
      <c r="BC4603" s="166"/>
      <c r="BD4603" s="166"/>
      <c r="BE4603" s="6"/>
      <c r="BF4603" s="6"/>
      <c r="BG4603" s="6"/>
      <c r="BH4603" s="6"/>
      <c r="BI4603" s="6"/>
      <c r="BJ4603" s="166"/>
      <c r="BK4603" s="166"/>
      <c r="BL4603" s="166"/>
      <c r="BM4603" s="6"/>
      <c r="BN4603" s="6"/>
      <c r="BO4603" s="6"/>
      <c r="BP4603" s="6"/>
      <c r="BQ4603" s="6"/>
      <c r="BR4603" s="6"/>
      <c r="BS4603" s="6"/>
      <c r="BT4603" s="6"/>
      <c r="BU4603" s="6"/>
      <c r="BV4603" s="6"/>
      <c r="BW4603" s="6"/>
      <c r="CJ4603" s="415"/>
      <c r="CK4603" s="415"/>
      <c r="CO4603" s="168"/>
    </row>
    <row r="4604" spans="32:93" s="162" customFormat="1" x14ac:dyDescent="0.25">
      <c r="AF4604" s="169"/>
      <c r="AG4604" s="169"/>
      <c r="AH4604" s="169"/>
      <c r="AI4604" s="169"/>
      <c r="AJ4604" s="169"/>
      <c r="AK4604" s="170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AZ4604" s="6"/>
      <c r="BA4604" s="6"/>
      <c r="BB4604" s="166"/>
      <c r="BC4604" s="166"/>
      <c r="BD4604" s="166"/>
      <c r="BE4604" s="6"/>
      <c r="BF4604" s="6"/>
      <c r="BG4604" s="6"/>
      <c r="BH4604" s="6"/>
      <c r="BI4604" s="6"/>
      <c r="BJ4604" s="166"/>
      <c r="BK4604" s="166"/>
      <c r="BL4604" s="166"/>
      <c r="BM4604" s="6"/>
      <c r="BN4604" s="6"/>
      <c r="BO4604" s="6"/>
      <c r="BP4604" s="6"/>
      <c r="BQ4604" s="6"/>
      <c r="BR4604" s="6"/>
      <c r="BS4604" s="6"/>
      <c r="BT4604" s="6"/>
      <c r="BU4604" s="6"/>
      <c r="BV4604" s="6"/>
      <c r="BW4604" s="6"/>
      <c r="CJ4604" s="415"/>
      <c r="CK4604" s="415"/>
      <c r="CO4604" s="168"/>
    </row>
    <row r="4605" spans="32:93" s="162" customFormat="1" x14ac:dyDescent="0.25">
      <c r="AF4605" s="169"/>
      <c r="AG4605" s="169"/>
      <c r="AH4605" s="169"/>
      <c r="AI4605" s="169"/>
      <c r="AJ4605" s="169"/>
      <c r="AK4605" s="170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6"/>
      <c r="BA4605" s="6"/>
      <c r="BB4605" s="166"/>
      <c r="BC4605" s="166"/>
      <c r="BD4605" s="166"/>
      <c r="BE4605" s="6"/>
      <c r="BF4605" s="6"/>
      <c r="BG4605" s="6"/>
      <c r="BH4605" s="6"/>
      <c r="BI4605" s="6"/>
      <c r="BJ4605" s="166"/>
      <c r="BK4605" s="166"/>
      <c r="BL4605" s="166"/>
      <c r="BM4605" s="6"/>
      <c r="BN4605" s="6"/>
      <c r="BO4605" s="6"/>
      <c r="BP4605" s="6"/>
      <c r="BQ4605" s="6"/>
      <c r="BR4605" s="6"/>
      <c r="BS4605" s="6"/>
      <c r="BT4605" s="6"/>
      <c r="BU4605" s="6"/>
      <c r="BV4605" s="6"/>
      <c r="BW4605" s="6"/>
      <c r="CJ4605" s="415"/>
      <c r="CK4605" s="415"/>
      <c r="CO4605" s="168"/>
    </row>
    <row r="4606" spans="32:93" s="162" customFormat="1" x14ac:dyDescent="0.25">
      <c r="AF4606" s="169"/>
      <c r="AG4606" s="169"/>
      <c r="AH4606" s="169"/>
      <c r="AI4606" s="169"/>
      <c r="AJ4606" s="169"/>
      <c r="AK4606" s="170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6"/>
      <c r="BA4606" s="6"/>
      <c r="BB4606" s="166"/>
      <c r="BC4606" s="166"/>
      <c r="BD4606" s="166"/>
      <c r="BE4606" s="6"/>
      <c r="BF4606" s="6"/>
      <c r="BG4606" s="6"/>
      <c r="BH4606" s="6"/>
      <c r="BI4606" s="6"/>
      <c r="BJ4606" s="166"/>
      <c r="BK4606" s="166"/>
      <c r="BL4606" s="166"/>
      <c r="BM4606" s="6"/>
      <c r="BN4606" s="6"/>
      <c r="BO4606" s="6"/>
      <c r="BP4606" s="6"/>
      <c r="BQ4606" s="6"/>
      <c r="BR4606" s="6"/>
      <c r="BS4606" s="6"/>
      <c r="BT4606" s="6"/>
      <c r="BU4606" s="6"/>
      <c r="BV4606" s="6"/>
      <c r="BW4606" s="6"/>
      <c r="CJ4606" s="415"/>
      <c r="CK4606" s="415"/>
      <c r="CO4606" s="168"/>
    </row>
    <row r="4607" spans="32:93" s="162" customFormat="1" x14ac:dyDescent="0.25">
      <c r="AF4607" s="169"/>
      <c r="AG4607" s="169"/>
      <c r="AH4607" s="169"/>
      <c r="AI4607" s="169"/>
      <c r="AJ4607" s="169"/>
      <c r="AK4607" s="170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6"/>
      <c r="BA4607" s="6"/>
      <c r="BB4607" s="166"/>
      <c r="BC4607" s="166"/>
      <c r="BD4607" s="166"/>
      <c r="BE4607" s="6"/>
      <c r="BF4607" s="6"/>
      <c r="BG4607" s="6"/>
      <c r="BH4607" s="6"/>
      <c r="BI4607" s="6"/>
      <c r="BJ4607" s="166"/>
      <c r="BK4607" s="166"/>
      <c r="BL4607" s="166"/>
      <c r="BM4607" s="6"/>
      <c r="BN4607" s="6"/>
      <c r="BO4607" s="6"/>
      <c r="BP4607" s="6"/>
      <c r="BQ4607" s="6"/>
      <c r="BR4607" s="6"/>
      <c r="BS4607" s="6"/>
      <c r="BT4607" s="6"/>
      <c r="BU4607" s="6"/>
      <c r="BV4607" s="6"/>
      <c r="BW4607" s="6"/>
      <c r="CJ4607" s="415"/>
      <c r="CK4607" s="415"/>
      <c r="CO4607" s="168"/>
    </row>
    <row r="4608" spans="32:93" s="162" customFormat="1" x14ac:dyDescent="0.25">
      <c r="AF4608" s="169"/>
      <c r="AG4608" s="169"/>
      <c r="AH4608" s="169"/>
      <c r="AI4608" s="169"/>
      <c r="AJ4608" s="169"/>
      <c r="AK4608" s="170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AZ4608" s="6"/>
      <c r="BA4608" s="6"/>
      <c r="BB4608" s="166"/>
      <c r="BC4608" s="166"/>
      <c r="BD4608" s="166"/>
      <c r="BE4608" s="6"/>
      <c r="BF4608" s="6"/>
      <c r="BG4608" s="6"/>
      <c r="BH4608" s="6"/>
      <c r="BI4608" s="6"/>
      <c r="BJ4608" s="166"/>
      <c r="BK4608" s="166"/>
      <c r="BL4608" s="166"/>
      <c r="BM4608" s="6"/>
      <c r="BN4608" s="6"/>
      <c r="BO4608" s="6"/>
      <c r="BP4608" s="6"/>
      <c r="BQ4608" s="6"/>
      <c r="BR4608" s="6"/>
      <c r="BS4608" s="6"/>
      <c r="BT4608" s="6"/>
      <c r="BU4608" s="6"/>
      <c r="BV4608" s="6"/>
      <c r="BW4608" s="6"/>
      <c r="CJ4608" s="415"/>
      <c r="CK4608" s="415"/>
      <c r="CO4608" s="168"/>
    </row>
    <row r="4609" spans="32:93" s="162" customFormat="1" x14ac:dyDescent="0.25">
      <c r="AF4609" s="169"/>
      <c r="AG4609" s="169"/>
      <c r="AH4609" s="169"/>
      <c r="AI4609" s="169"/>
      <c r="AJ4609" s="169"/>
      <c r="AK4609" s="170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6"/>
      <c r="BA4609" s="6"/>
      <c r="BB4609" s="166"/>
      <c r="BC4609" s="166"/>
      <c r="BD4609" s="166"/>
      <c r="BE4609" s="6"/>
      <c r="BF4609" s="6"/>
      <c r="BG4609" s="6"/>
      <c r="BH4609" s="6"/>
      <c r="BI4609" s="6"/>
      <c r="BJ4609" s="166"/>
      <c r="BK4609" s="166"/>
      <c r="BL4609" s="166"/>
      <c r="BM4609" s="6"/>
      <c r="BN4609" s="6"/>
      <c r="BO4609" s="6"/>
      <c r="BP4609" s="6"/>
      <c r="BQ4609" s="6"/>
      <c r="BR4609" s="6"/>
      <c r="BS4609" s="6"/>
      <c r="BT4609" s="6"/>
      <c r="BU4609" s="6"/>
      <c r="BV4609" s="6"/>
      <c r="BW4609" s="6"/>
      <c r="CJ4609" s="415"/>
      <c r="CK4609" s="415"/>
      <c r="CO4609" s="168"/>
    </row>
    <row r="4610" spans="32:93" s="162" customFormat="1" x14ac:dyDescent="0.25">
      <c r="AF4610" s="169"/>
      <c r="AG4610" s="169"/>
      <c r="AH4610" s="169"/>
      <c r="AI4610" s="169"/>
      <c r="AJ4610" s="169"/>
      <c r="AK4610" s="170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6"/>
      <c r="BA4610" s="6"/>
      <c r="BB4610" s="166"/>
      <c r="BC4610" s="166"/>
      <c r="BD4610" s="166"/>
      <c r="BE4610" s="6"/>
      <c r="BF4610" s="6"/>
      <c r="BG4610" s="6"/>
      <c r="BH4610" s="6"/>
      <c r="BI4610" s="6"/>
      <c r="BJ4610" s="166"/>
      <c r="BK4610" s="166"/>
      <c r="BL4610" s="166"/>
      <c r="BM4610" s="6"/>
      <c r="BN4610" s="6"/>
      <c r="BO4610" s="6"/>
      <c r="BP4610" s="6"/>
      <c r="BQ4610" s="6"/>
      <c r="BR4610" s="6"/>
      <c r="BS4610" s="6"/>
      <c r="BT4610" s="6"/>
      <c r="BU4610" s="6"/>
      <c r="BV4610" s="6"/>
      <c r="BW4610" s="6"/>
      <c r="CJ4610" s="415"/>
      <c r="CK4610" s="415"/>
      <c r="CO4610" s="168"/>
    </row>
    <row r="4611" spans="32:93" s="162" customFormat="1" x14ac:dyDescent="0.25">
      <c r="AF4611" s="169"/>
      <c r="AG4611" s="169"/>
      <c r="AH4611" s="169"/>
      <c r="AI4611" s="169"/>
      <c r="AJ4611" s="169"/>
      <c r="AK4611" s="170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6"/>
      <c r="BA4611" s="6"/>
      <c r="BB4611" s="166"/>
      <c r="BC4611" s="166"/>
      <c r="BD4611" s="166"/>
      <c r="BE4611" s="6"/>
      <c r="BF4611" s="6"/>
      <c r="BG4611" s="6"/>
      <c r="BH4611" s="6"/>
      <c r="BI4611" s="6"/>
      <c r="BJ4611" s="166"/>
      <c r="BK4611" s="166"/>
      <c r="BL4611" s="166"/>
      <c r="BM4611" s="6"/>
      <c r="BN4611" s="6"/>
      <c r="BO4611" s="6"/>
      <c r="BP4611" s="6"/>
      <c r="BQ4611" s="6"/>
      <c r="BR4611" s="6"/>
      <c r="BS4611" s="6"/>
      <c r="BT4611" s="6"/>
      <c r="BU4611" s="6"/>
      <c r="BV4611" s="6"/>
      <c r="BW4611" s="6"/>
      <c r="CJ4611" s="415"/>
      <c r="CK4611" s="415"/>
      <c r="CO4611" s="168"/>
    </row>
    <row r="4612" spans="32:93" s="162" customFormat="1" x14ac:dyDescent="0.25">
      <c r="AF4612" s="169"/>
      <c r="AG4612" s="169"/>
      <c r="AH4612" s="169"/>
      <c r="AI4612" s="169"/>
      <c r="AJ4612" s="169"/>
      <c r="AK4612" s="170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6"/>
      <c r="BA4612" s="6"/>
      <c r="BB4612" s="166"/>
      <c r="BC4612" s="166"/>
      <c r="BD4612" s="166"/>
      <c r="BE4612" s="6"/>
      <c r="BF4612" s="6"/>
      <c r="BG4612" s="6"/>
      <c r="BH4612" s="6"/>
      <c r="BI4612" s="6"/>
      <c r="BJ4612" s="166"/>
      <c r="BK4612" s="166"/>
      <c r="BL4612" s="166"/>
      <c r="BM4612" s="6"/>
      <c r="BN4612" s="6"/>
      <c r="BO4612" s="6"/>
      <c r="BP4612" s="6"/>
      <c r="BQ4612" s="6"/>
      <c r="BR4612" s="6"/>
      <c r="BS4612" s="6"/>
      <c r="BT4612" s="6"/>
      <c r="BU4612" s="6"/>
      <c r="BV4612" s="6"/>
      <c r="BW4612" s="6"/>
      <c r="CJ4612" s="415"/>
      <c r="CK4612" s="415"/>
      <c r="CO4612" s="168"/>
    </row>
    <row r="4613" spans="32:93" s="162" customFormat="1" x14ac:dyDescent="0.25">
      <c r="AF4613" s="169"/>
      <c r="AG4613" s="169"/>
      <c r="AH4613" s="169"/>
      <c r="AI4613" s="169"/>
      <c r="AJ4613" s="169"/>
      <c r="AK4613" s="170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166"/>
      <c r="BC4613" s="166"/>
      <c r="BD4613" s="166"/>
      <c r="BE4613" s="6"/>
      <c r="BF4613" s="6"/>
      <c r="BG4613" s="6"/>
      <c r="BH4613" s="6"/>
      <c r="BI4613" s="6"/>
      <c r="BJ4613" s="166"/>
      <c r="BK4613" s="166"/>
      <c r="BL4613" s="166"/>
      <c r="BM4613" s="6"/>
      <c r="BN4613" s="6"/>
      <c r="BO4613" s="6"/>
      <c r="BP4613" s="6"/>
      <c r="BQ4613" s="6"/>
      <c r="BR4613" s="6"/>
      <c r="BS4613" s="6"/>
      <c r="BT4613" s="6"/>
      <c r="BU4613" s="6"/>
      <c r="BV4613" s="6"/>
      <c r="BW4613" s="6"/>
      <c r="CJ4613" s="415"/>
      <c r="CK4613" s="415"/>
      <c r="CO4613" s="168"/>
    </row>
    <row r="4614" spans="32:93" s="162" customFormat="1" x14ac:dyDescent="0.25">
      <c r="AF4614" s="169"/>
      <c r="AG4614" s="169"/>
      <c r="AH4614" s="169"/>
      <c r="AI4614" s="169"/>
      <c r="AJ4614" s="169"/>
      <c r="AK4614" s="170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6"/>
      <c r="BA4614" s="6"/>
      <c r="BB4614" s="166"/>
      <c r="BC4614" s="166"/>
      <c r="BD4614" s="166"/>
      <c r="BE4614" s="6"/>
      <c r="BF4614" s="6"/>
      <c r="BG4614" s="6"/>
      <c r="BH4614" s="6"/>
      <c r="BI4614" s="6"/>
      <c r="BJ4614" s="166"/>
      <c r="BK4614" s="166"/>
      <c r="BL4614" s="166"/>
      <c r="BM4614" s="6"/>
      <c r="BN4614" s="6"/>
      <c r="BO4614" s="6"/>
      <c r="BP4614" s="6"/>
      <c r="BQ4614" s="6"/>
      <c r="BR4614" s="6"/>
      <c r="BS4614" s="6"/>
      <c r="BT4614" s="6"/>
      <c r="BU4614" s="6"/>
      <c r="BV4614" s="6"/>
      <c r="BW4614" s="6"/>
      <c r="CJ4614" s="415"/>
      <c r="CK4614" s="415"/>
      <c r="CO4614" s="168"/>
    </row>
    <row r="4615" spans="32:93" s="162" customFormat="1" x14ac:dyDescent="0.25">
      <c r="AF4615" s="169"/>
      <c r="AG4615" s="169"/>
      <c r="AH4615" s="169"/>
      <c r="AI4615" s="169"/>
      <c r="AJ4615" s="169"/>
      <c r="AK4615" s="170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6"/>
      <c r="BA4615" s="6"/>
      <c r="BB4615" s="166"/>
      <c r="BC4615" s="166"/>
      <c r="BD4615" s="166"/>
      <c r="BE4615" s="6"/>
      <c r="BF4615" s="6"/>
      <c r="BG4615" s="6"/>
      <c r="BH4615" s="6"/>
      <c r="BI4615" s="6"/>
      <c r="BJ4615" s="166"/>
      <c r="BK4615" s="166"/>
      <c r="BL4615" s="166"/>
      <c r="BM4615" s="6"/>
      <c r="BN4615" s="6"/>
      <c r="BO4615" s="6"/>
      <c r="BP4615" s="6"/>
      <c r="BQ4615" s="6"/>
      <c r="BR4615" s="6"/>
      <c r="BS4615" s="6"/>
      <c r="BT4615" s="6"/>
      <c r="BU4615" s="6"/>
      <c r="BV4615" s="6"/>
      <c r="BW4615" s="6"/>
      <c r="CJ4615" s="415"/>
      <c r="CK4615" s="415"/>
      <c r="CO4615" s="168"/>
    </row>
    <row r="4616" spans="32:93" s="162" customFormat="1" x14ac:dyDescent="0.25">
      <c r="AF4616" s="169"/>
      <c r="AG4616" s="169"/>
      <c r="AH4616" s="169"/>
      <c r="AI4616" s="169"/>
      <c r="AJ4616" s="169"/>
      <c r="AK4616" s="170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6"/>
      <c r="BA4616" s="6"/>
      <c r="BB4616" s="166"/>
      <c r="BC4616" s="166"/>
      <c r="BD4616" s="166"/>
      <c r="BE4616" s="6"/>
      <c r="BF4616" s="6"/>
      <c r="BG4616" s="6"/>
      <c r="BH4616" s="6"/>
      <c r="BI4616" s="6"/>
      <c r="BJ4616" s="166"/>
      <c r="BK4616" s="166"/>
      <c r="BL4616" s="166"/>
      <c r="BM4616" s="6"/>
      <c r="BN4616" s="6"/>
      <c r="BO4616" s="6"/>
      <c r="BP4616" s="6"/>
      <c r="BQ4616" s="6"/>
      <c r="BR4616" s="6"/>
      <c r="BS4616" s="6"/>
      <c r="BT4616" s="6"/>
      <c r="BU4616" s="6"/>
      <c r="BV4616" s="6"/>
      <c r="BW4616" s="6"/>
      <c r="CJ4616" s="415"/>
      <c r="CK4616" s="415"/>
      <c r="CO4616" s="168"/>
    </row>
    <row r="4617" spans="32:93" s="162" customFormat="1" x14ac:dyDescent="0.25">
      <c r="AF4617" s="169"/>
      <c r="AG4617" s="169"/>
      <c r="AH4617" s="169"/>
      <c r="AI4617" s="169"/>
      <c r="AJ4617" s="169"/>
      <c r="AK4617" s="170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6"/>
      <c r="BA4617" s="6"/>
      <c r="BB4617" s="166"/>
      <c r="BC4617" s="166"/>
      <c r="BD4617" s="166"/>
      <c r="BE4617" s="6"/>
      <c r="BF4617" s="6"/>
      <c r="BG4617" s="6"/>
      <c r="BH4617" s="6"/>
      <c r="BI4617" s="6"/>
      <c r="BJ4617" s="166"/>
      <c r="BK4617" s="166"/>
      <c r="BL4617" s="166"/>
      <c r="BM4617" s="6"/>
      <c r="BN4617" s="6"/>
      <c r="BO4617" s="6"/>
      <c r="BP4617" s="6"/>
      <c r="BQ4617" s="6"/>
      <c r="BR4617" s="6"/>
      <c r="BS4617" s="6"/>
      <c r="BT4617" s="6"/>
      <c r="BU4617" s="6"/>
      <c r="BV4617" s="6"/>
      <c r="BW4617" s="6"/>
      <c r="CJ4617" s="415"/>
      <c r="CK4617" s="415"/>
      <c r="CO4617" s="168"/>
    </row>
    <row r="4618" spans="32:93" s="162" customFormat="1" x14ac:dyDescent="0.25">
      <c r="AF4618" s="169"/>
      <c r="AG4618" s="169"/>
      <c r="AH4618" s="169"/>
      <c r="AI4618" s="169"/>
      <c r="AJ4618" s="169"/>
      <c r="AK4618" s="170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6"/>
      <c r="BA4618" s="6"/>
      <c r="BB4618" s="166"/>
      <c r="BC4618" s="166"/>
      <c r="BD4618" s="166"/>
      <c r="BE4618" s="6"/>
      <c r="BF4618" s="6"/>
      <c r="BG4618" s="6"/>
      <c r="BH4618" s="6"/>
      <c r="BI4618" s="6"/>
      <c r="BJ4618" s="166"/>
      <c r="BK4618" s="166"/>
      <c r="BL4618" s="166"/>
      <c r="BM4618" s="6"/>
      <c r="BN4618" s="6"/>
      <c r="BO4618" s="6"/>
      <c r="BP4618" s="6"/>
      <c r="BQ4618" s="6"/>
      <c r="BR4618" s="6"/>
      <c r="BS4618" s="6"/>
      <c r="BT4618" s="6"/>
      <c r="BU4618" s="6"/>
      <c r="BV4618" s="6"/>
      <c r="BW4618" s="6"/>
      <c r="CJ4618" s="415"/>
      <c r="CK4618" s="415"/>
      <c r="CO4618" s="168"/>
    </row>
    <row r="4619" spans="32:93" s="162" customFormat="1" x14ac:dyDescent="0.25">
      <c r="AF4619" s="169"/>
      <c r="AG4619" s="169"/>
      <c r="AH4619" s="169"/>
      <c r="AI4619" s="169"/>
      <c r="AJ4619" s="169"/>
      <c r="AK4619" s="170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6"/>
      <c r="BA4619" s="6"/>
      <c r="BB4619" s="166"/>
      <c r="BC4619" s="166"/>
      <c r="BD4619" s="166"/>
      <c r="BE4619" s="6"/>
      <c r="BF4619" s="6"/>
      <c r="BG4619" s="6"/>
      <c r="BH4619" s="6"/>
      <c r="BI4619" s="6"/>
      <c r="BJ4619" s="166"/>
      <c r="BK4619" s="166"/>
      <c r="BL4619" s="166"/>
      <c r="BM4619" s="6"/>
      <c r="BN4619" s="6"/>
      <c r="BO4619" s="6"/>
      <c r="BP4619" s="6"/>
      <c r="BQ4619" s="6"/>
      <c r="BR4619" s="6"/>
      <c r="BS4619" s="6"/>
      <c r="BT4619" s="6"/>
      <c r="BU4619" s="6"/>
      <c r="BV4619" s="6"/>
      <c r="BW4619" s="6"/>
      <c r="CJ4619" s="415"/>
      <c r="CK4619" s="415"/>
      <c r="CO4619" s="168"/>
    </row>
    <row r="4620" spans="32:93" s="162" customFormat="1" x14ac:dyDescent="0.25">
      <c r="AF4620" s="169"/>
      <c r="AG4620" s="169"/>
      <c r="AH4620" s="169"/>
      <c r="AI4620" s="169"/>
      <c r="AJ4620" s="169"/>
      <c r="AK4620" s="170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6"/>
      <c r="BA4620" s="6"/>
      <c r="BB4620" s="166"/>
      <c r="BC4620" s="166"/>
      <c r="BD4620" s="166"/>
      <c r="BE4620" s="6"/>
      <c r="BF4620" s="6"/>
      <c r="BG4620" s="6"/>
      <c r="BH4620" s="6"/>
      <c r="BI4620" s="6"/>
      <c r="BJ4620" s="166"/>
      <c r="BK4620" s="166"/>
      <c r="BL4620" s="166"/>
      <c r="BM4620" s="6"/>
      <c r="BN4620" s="6"/>
      <c r="BO4620" s="6"/>
      <c r="BP4620" s="6"/>
      <c r="BQ4620" s="6"/>
      <c r="BR4620" s="6"/>
      <c r="BS4620" s="6"/>
      <c r="BT4620" s="6"/>
      <c r="BU4620" s="6"/>
      <c r="BV4620" s="6"/>
      <c r="BW4620" s="6"/>
      <c r="CJ4620" s="415"/>
      <c r="CK4620" s="415"/>
      <c r="CO4620" s="168"/>
    </row>
    <row r="4621" spans="32:93" s="162" customFormat="1" x14ac:dyDescent="0.25">
      <c r="AF4621" s="169"/>
      <c r="AG4621" s="169"/>
      <c r="AH4621" s="169"/>
      <c r="AI4621" s="169"/>
      <c r="AJ4621" s="169"/>
      <c r="AK4621" s="170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6"/>
      <c r="BA4621" s="6"/>
      <c r="BB4621" s="166"/>
      <c r="BC4621" s="166"/>
      <c r="BD4621" s="166"/>
      <c r="BE4621" s="6"/>
      <c r="BF4621" s="6"/>
      <c r="BG4621" s="6"/>
      <c r="BH4621" s="6"/>
      <c r="BI4621" s="6"/>
      <c r="BJ4621" s="166"/>
      <c r="BK4621" s="166"/>
      <c r="BL4621" s="166"/>
      <c r="BM4621" s="6"/>
      <c r="BN4621" s="6"/>
      <c r="BO4621" s="6"/>
      <c r="BP4621" s="6"/>
      <c r="BQ4621" s="6"/>
      <c r="BR4621" s="6"/>
      <c r="BS4621" s="6"/>
      <c r="BT4621" s="6"/>
      <c r="BU4621" s="6"/>
      <c r="BV4621" s="6"/>
      <c r="BW4621" s="6"/>
      <c r="CJ4621" s="415"/>
      <c r="CK4621" s="415"/>
      <c r="CO4621" s="168"/>
    </row>
    <row r="4622" spans="32:93" s="162" customFormat="1" x14ac:dyDescent="0.25">
      <c r="AF4622" s="169"/>
      <c r="AG4622" s="169"/>
      <c r="AH4622" s="169"/>
      <c r="AI4622" s="169"/>
      <c r="AJ4622" s="169"/>
      <c r="AK4622" s="170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6"/>
      <c r="BA4622" s="6"/>
      <c r="BB4622" s="166"/>
      <c r="BC4622" s="166"/>
      <c r="BD4622" s="166"/>
      <c r="BE4622" s="6"/>
      <c r="BF4622" s="6"/>
      <c r="BG4622" s="6"/>
      <c r="BH4622" s="6"/>
      <c r="BI4622" s="6"/>
      <c r="BJ4622" s="166"/>
      <c r="BK4622" s="166"/>
      <c r="BL4622" s="166"/>
      <c r="BM4622" s="6"/>
      <c r="BN4622" s="6"/>
      <c r="BO4622" s="6"/>
      <c r="BP4622" s="6"/>
      <c r="BQ4622" s="6"/>
      <c r="BR4622" s="6"/>
      <c r="BS4622" s="6"/>
      <c r="BT4622" s="6"/>
      <c r="BU4622" s="6"/>
      <c r="BV4622" s="6"/>
      <c r="BW4622" s="6"/>
      <c r="CJ4622" s="415"/>
      <c r="CK4622" s="415"/>
      <c r="CO4622" s="168"/>
    </row>
    <row r="4623" spans="32:93" s="162" customFormat="1" x14ac:dyDescent="0.25">
      <c r="AF4623" s="169"/>
      <c r="AG4623" s="169"/>
      <c r="AH4623" s="169"/>
      <c r="AI4623" s="169"/>
      <c r="AJ4623" s="169"/>
      <c r="AK4623" s="170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6"/>
      <c r="BA4623" s="6"/>
      <c r="BB4623" s="166"/>
      <c r="BC4623" s="166"/>
      <c r="BD4623" s="166"/>
      <c r="BE4623" s="6"/>
      <c r="BF4623" s="6"/>
      <c r="BG4623" s="6"/>
      <c r="BH4623" s="6"/>
      <c r="BI4623" s="6"/>
      <c r="BJ4623" s="166"/>
      <c r="BK4623" s="166"/>
      <c r="BL4623" s="166"/>
      <c r="BM4623" s="6"/>
      <c r="BN4623" s="6"/>
      <c r="BO4623" s="6"/>
      <c r="BP4623" s="6"/>
      <c r="BQ4623" s="6"/>
      <c r="BR4623" s="6"/>
      <c r="BS4623" s="6"/>
      <c r="BT4623" s="6"/>
      <c r="BU4623" s="6"/>
      <c r="BV4623" s="6"/>
      <c r="BW4623" s="6"/>
      <c r="CJ4623" s="415"/>
      <c r="CK4623" s="415"/>
      <c r="CO4623" s="168"/>
    </row>
    <row r="4624" spans="32:93" s="162" customFormat="1" x14ac:dyDescent="0.25">
      <c r="AF4624" s="169"/>
      <c r="AG4624" s="169"/>
      <c r="AH4624" s="169"/>
      <c r="AI4624" s="169"/>
      <c r="AJ4624" s="169"/>
      <c r="AK4624" s="170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6"/>
      <c r="BA4624" s="6"/>
      <c r="BB4624" s="166"/>
      <c r="BC4624" s="166"/>
      <c r="BD4624" s="166"/>
      <c r="BE4624" s="6"/>
      <c r="BF4624" s="6"/>
      <c r="BG4624" s="6"/>
      <c r="BH4624" s="6"/>
      <c r="BI4624" s="6"/>
      <c r="BJ4624" s="166"/>
      <c r="BK4624" s="166"/>
      <c r="BL4624" s="166"/>
      <c r="BM4624" s="6"/>
      <c r="BN4624" s="6"/>
      <c r="BO4624" s="6"/>
      <c r="BP4624" s="6"/>
      <c r="BQ4624" s="6"/>
      <c r="BR4624" s="6"/>
      <c r="BS4624" s="6"/>
      <c r="BT4624" s="6"/>
      <c r="BU4624" s="6"/>
      <c r="BV4624" s="6"/>
      <c r="BW4624" s="6"/>
      <c r="CJ4624" s="415"/>
      <c r="CK4624" s="415"/>
      <c r="CO4624" s="168"/>
    </row>
    <row r="4625" spans="32:93" s="162" customFormat="1" x14ac:dyDescent="0.25">
      <c r="AF4625" s="169"/>
      <c r="AG4625" s="169"/>
      <c r="AH4625" s="169"/>
      <c r="AI4625" s="169"/>
      <c r="AJ4625" s="169"/>
      <c r="AK4625" s="170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6"/>
      <c r="BA4625" s="6"/>
      <c r="BB4625" s="166"/>
      <c r="BC4625" s="166"/>
      <c r="BD4625" s="166"/>
      <c r="BE4625" s="6"/>
      <c r="BF4625" s="6"/>
      <c r="BG4625" s="6"/>
      <c r="BH4625" s="6"/>
      <c r="BI4625" s="6"/>
      <c r="BJ4625" s="166"/>
      <c r="BK4625" s="166"/>
      <c r="BL4625" s="166"/>
      <c r="BM4625" s="6"/>
      <c r="BN4625" s="6"/>
      <c r="BO4625" s="6"/>
      <c r="BP4625" s="6"/>
      <c r="BQ4625" s="6"/>
      <c r="BR4625" s="6"/>
      <c r="BS4625" s="6"/>
      <c r="BT4625" s="6"/>
      <c r="BU4625" s="6"/>
      <c r="BV4625" s="6"/>
      <c r="BW4625" s="6"/>
      <c r="CJ4625" s="415"/>
      <c r="CK4625" s="415"/>
      <c r="CO4625" s="168"/>
    </row>
    <row r="4626" spans="32:93" s="162" customFormat="1" x14ac:dyDescent="0.25">
      <c r="AF4626" s="169"/>
      <c r="AG4626" s="169"/>
      <c r="AH4626" s="169"/>
      <c r="AI4626" s="169"/>
      <c r="AJ4626" s="169"/>
      <c r="AK4626" s="170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6"/>
      <c r="BA4626" s="6"/>
      <c r="BB4626" s="166"/>
      <c r="BC4626" s="166"/>
      <c r="BD4626" s="166"/>
      <c r="BE4626" s="6"/>
      <c r="BF4626" s="6"/>
      <c r="BG4626" s="6"/>
      <c r="BH4626" s="6"/>
      <c r="BI4626" s="6"/>
      <c r="BJ4626" s="166"/>
      <c r="BK4626" s="166"/>
      <c r="BL4626" s="166"/>
      <c r="BM4626" s="6"/>
      <c r="BN4626" s="6"/>
      <c r="BO4626" s="6"/>
      <c r="BP4626" s="6"/>
      <c r="BQ4626" s="6"/>
      <c r="BR4626" s="6"/>
      <c r="BS4626" s="6"/>
      <c r="BT4626" s="6"/>
      <c r="BU4626" s="6"/>
      <c r="BV4626" s="6"/>
      <c r="BW4626" s="6"/>
      <c r="CJ4626" s="415"/>
      <c r="CK4626" s="415"/>
      <c r="CO4626" s="168"/>
    </row>
    <row r="4627" spans="32:93" s="162" customFormat="1" x14ac:dyDescent="0.25">
      <c r="AF4627" s="169"/>
      <c r="AG4627" s="169"/>
      <c r="AH4627" s="169"/>
      <c r="AI4627" s="169"/>
      <c r="AJ4627" s="169"/>
      <c r="AK4627" s="170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6"/>
      <c r="BA4627" s="6"/>
      <c r="BB4627" s="166"/>
      <c r="BC4627" s="166"/>
      <c r="BD4627" s="166"/>
      <c r="BE4627" s="6"/>
      <c r="BF4627" s="6"/>
      <c r="BG4627" s="6"/>
      <c r="BH4627" s="6"/>
      <c r="BI4627" s="6"/>
      <c r="BJ4627" s="166"/>
      <c r="BK4627" s="166"/>
      <c r="BL4627" s="166"/>
      <c r="BM4627" s="6"/>
      <c r="BN4627" s="6"/>
      <c r="BO4627" s="6"/>
      <c r="BP4627" s="6"/>
      <c r="BQ4627" s="6"/>
      <c r="BR4627" s="6"/>
      <c r="BS4627" s="6"/>
      <c r="BT4627" s="6"/>
      <c r="BU4627" s="6"/>
      <c r="BV4627" s="6"/>
      <c r="BW4627" s="6"/>
      <c r="CJ4627" s="415"/>
      <c r="CK4627" s="415"/>
      <c r="CO4627" s="168"/>
    </row>
    <row r="4628" spans="32:93" s="162" customFormat="1" x14ac:dyDescent="0.25">
      <c r="AF4628" s="169"/>
      <c r="AG4628" s="169"/>
      <c r="AH4628" s="169"/>
      <c r="AI4628" s="169"/>
      <c r="AJ4628" s="169"/>
      <c r="AK4628" s="170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166"/>
      <c r="BC4628" s="166"/>
      <c r="BD4628" s="166"/>
      <c r="BE4628" s="6"/>
      <c r="BF4628" s="6"/>
      <c r="BG4628" s="6"/>
      <c r="BH4628" s="6"/>
      <c r="BI4628" s="6"/>
      <c r="BJ4628" s="166"/>
      <c r="BK4628" s="166"/>
      <c r="BL4628" s="166"/>
      <c r="BM4628" s="6"/>
      <c r="BN4628" s="6"/>
      <c r="BO4628" s="6"/>
      <c r="BP4628" s="6"/>
      <c r="BQ4628" s="6"/>
      <c r="BR4628" s="6"/>
      <c r="BS4628" s="6"/>
      <c r="BT4628" s="6"/>
      <c r="BU4628" s="6"/>
      <c r="BV4628" s="6"/>
      <c r="BW4628" s="6"/>
      <c r="CJ4628" s="415"/>
      <c r="CK4628" s="415"/>
      <c r="CO4628" s="168"/>
    </row>
    <row r="4629" spans="32:93" s="162" customFormat="1" x14ac:dyDescent="0.25">
      <c r="AF4629" s="169"/>
      <c r="AG4629" s="169"/>
      <c r="AH4629" s="169"/>
      <c r="AI4629" s="169"/>
      <c r="AJ4629" s="169"/>
      <c r="AK4629" s="170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6"/>
      <c r="BA4629" s="6"/>
      <c r="BB4629" s="166"/>
      <c r="BC4629" s="166"/>
      <c r="BD4629" s="166"/>
      <c r="BE4629" s="6"/>
      <c r="BF4629" s="6"/>
      <c r="BG4629" s="6"/>
      <c r="BH4629" s="6"/>
      <c r="BI4629" s="6"/>
      <c r="BJ4629" s="166"/>
      <c r="BK4629" s="166"/>
      <c r="BL4629" s="166"/>
      <c r="BM4629" s="6"/>
      <c r="BN4629" s="6"/>
      <c r="BO4629" s="6"/>
      <c r="BP4629" s="6"/>
      <c r="BQ4629" s="6"/>
      <c r="BR4629" s="6"/>
      <c r="BS4629" s="6"/>
      <c r="BT4629" s="6"/>
      <c r="BU4629" s="6"/>
      <c r="BV4629" s="6"/>
      <c r="BW4629" s="6"/>
      <c r="CJ4629" s="415"/>
      <c r="CK4629" s="415"/>
      <c r="CO4629" s="168"/>
    </row>
    <row r="4630" spans="32:93" s="162" customFormat="1" x14ac:dyDescent="0.25">
      <c r="AF4630" s="169"/>
      <c r="AG4630" s="169"/>
      <c r="AH4630" s="169"/>
      <c r="AI4630" s="169"/>
      <c r="AJ4630" s="169"/>
      <c r="AK4630" s="170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6"/>
      <c r="BA4630" s="6"/>
      <c r="BB4630" s="166"/>
      <c r="BC4630" s="166"/>
      <c r="BD4630" s="166"/>
      <c r="BE4630" s="6"/>
      <c r="BF4630" s="6"/>
      <c r="BG4630" s="6"/>
      <c r="BH4630" s="6"/>
      <c r="BI4630" s="6"/>
      <c r="BJ4630" s="166"/>
      <c r="BK4630" s="166"/>
      <c r="BL4630" s="166"/>
      <c r="BM4630" s="6"/>
      <c r="BN4630" s="6"/>
      <c r="BO4630" s="6"/>
      <c r="BP4630" s="6"/>
      <c r="BQ4630" s="6"/>
      <c r="BR4630" s="6"/>
      <c r="BS4630" s="6"/>
      <c r="BT4630" s="6"/>
      <c r="BU4630" s="6"/>
      <c r="BV4630" s="6"/>
      <c r="BW4630" s="6"/>
      <c r="CJ4630" s="415"/>
      <c r="CK4630" s="415"/>
      <c r="CO4630" s="168"/>
    </row>
    <row r="4631" spans="32:93" s="162" customFormat="1" x14ac:dyDescent="0.25">
      <c r="AF4631" s="169"/>
      <c r="AG4631" s="169"/>
      <c r="AH4631" s="169"/>
      <c r="AI4631" s="169"/>
      <c r="AJ4631" s="169"/>
      <c r="AK4631" s="170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6"/>
      <c r="BA4631" s="6"/>
      <c r="BB4631" s="166"/>
      <c r="BC4631" s="166"/>
      <c r="BD4631" s="166"/>
      <c r="BE4631" s="6"/>
      <c r="BF4631" s="6"/>
      <c r="BG4631" s="6"/>
      <c r="BH4631" s="6"/>
      <c r="BI4631" s="6"/>
      <c r="BJ4631" s="166"/>
      <c r="BK4631" s="166"/>
      <c r="BL4631" s="166"/>
      <c r="BM4631" s="6"/>
      <c r="BN4631" s="6"/>
      <c r="BO4631" s="6"/>
      <c r="BP4631" s="6"/>
      <c r="BQ4631" s="6"/>
      <c r="BR4631" s="6"/>
      <c r="BS4631" s="6"/>
      <c r="BT4631" s="6"/>
      <c r="BU4631" s="6"/>
      <c r="BV4631" s="6"/>
      <c r="BW4631" s="6"/>
      <c r="CJ4631" s="415"/>
      <c r="CK4631" s="415"/>
      <c r="CO4631" s="168"/>
    </row>
    <row r="4632" spans="32:93" s="162" customFormat="1" x14ac:dyDescent="0.25">
      <c r="AF4632" s="169"/>
      <c r="AG4632" s="169"/>
      <c r="AH4632" s="169"/>
      <c r="AI4632" s="169"/>
      <c r="AJ4632" s="169"/>
      <c r="AK4632" s="170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AZ4632" s="6"/>
      <c r="BA4632" s="6"/>
      <c r="BB4632" s="166"/>
      <c r="BC4632" s="166"/>
      <c r="BD4632" s="166"/>
      <c r="BE4632" s="6"/>
      <c r="BF4632" s="6"/>
      <c r="BG4632" s="6"/>
      <c r="BH4632" s="6"/>
      <c r="BI4632" s="6"/>
      <c r="BJ4632" s="166"/>
      <c r="BK4632" s="166"/>
      <c r="BL4632" s="166"/>
      <c r="BM4632" s="6"/>
      <c r="BN4632" s="6"/>
      <c r="BO4632" s="6"/>
      <c r="BP4632" s="6"/>
      <c r="BQ4632" s="6"/>
      <c r="BR4632" s="6"/>
      <c r="BS4632" s="6"/>
      <c r="BT4632" s="6"/>
      <c r="BU4632" s="6"/>
      <c r="BV4632" s="6"/>
      <c r="BW4632" s="6"/>
      <c r="CJ4632" s="415"/>
      <c r="CK4632" s="415"/>
      <c r="CO4632" s="168"/>
    </row>
    <row r="4633" spans="32:93" s="162" customFormat="1" x14ac:dyDescent="0.25">
      <c r="AF4633" s="169"/>
      <c r="AG4633" s="169"/>
      <c r="AH4633" s="169"/>
      <c r="AI4633" s="169"/>
      <c r="AJ4633" s="169"/>
      <c r="AK4633" s="170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6"/>
      <c r="BA4633" s="6"/>
      <c r="BB4633" s="166"/>
      <c r="BC4633" s="166"/>
      <c r="BD4633" s="166"/>
      <c r="BE4633" s="6"/>
      <c r="BF4633" s="6"/>
      <c r="BG4633" s="6"/>
      <c r="BH4633" s="6"/>
      <c r="BI4633" s="6"/>
      <c r="BJ4633" s="166"/>
      <c r="BK4633" s="166"/>
      <c r="BL4633" s="166"/>
      <c r="BM4633" s="6"/>
      <c r="BN4633" s="6"/>
      <c r="BO4633" s="6"/>
      <c r="BP4633" s="6"/>
      <c r="BQ4633" s="6"/>
      <c r="BR4633" s="6"/>
      <c r="BS4633" s="6"/>
      <c r="BT4633" s="6"/>
      <c r="BU4633" s="6"/>
      <c r="BV4633" s="6"/>
      <c r="BW4633" s="6"/>
      <c r="CJ4633" s="415"/>
      <c r="CK4633" s="415"/>
      <c r="CO4633" s="168"/>
    </row>
    <row r="4634" spans="32:93" s="162" customFormat="1" x14ac:dyDescent="0.25">
      <c r="AF4634" s="169"/>
      <c r="AG4634" s="169"/>
      <c r="AH4634" s="169"/>
      <c r="AI4634" s="169"/>
      <c r="AJ4634" s="169"/>
      <c r="AK4634" s="170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AZ4634" s="6"/>
      <c r="BA4634" s="6"/>
      <c r="BB4634" s="166"/>
      <c r="BC4634" s="166"/>
      <c r="BD4634" s="166"/>
      <c r="BE4634" s="6"/>
      <c r="BF4634" s="6"/>
      <c r="BG4634" s="6"/>
      <c r="BH4634" s="6"/>
      <c r="BI4634" s="6"/>
      <c r="BJ4634" s="166"/>
      <c r="BK4634" s="166"/>
      <c r="BL4634" s="166"/>
      <c r="BM4634" s="6"/>
      <c r="BN4634" s="6"/>
      <c r="BO4634" s="6"/>
      <c r="BP4634" s="6"/>
      <c r="BQ4634" s="6"/>
      <c r="BR4634" s="6"/>
      <c r="BS4634" s="6"/>
      <c r="BT4634" s="6"/>
      <c r="BU4634" s="6"/>
      <c r="BV4634" s="6"/>
      <c r="BW4634" s="6"/>
      <c r="CJ4634" s="415"/>
      <c r="CK4634" s="415"/>
      <c r="CO4634" s="168"/>
    </row>
    <row r="4635" spans="32:93" s="162" customFormat="1" x14ac:dyDescent="0.25">
      <c r="AF4635" s="169"/>
      <c r="AG4635" s="169"/>
      <c r="AH4635" s="169"/>
      <c r="AI4635" s="169"/>
      <c r="AJ4635" s="169"/>
      <c r="AK4635" s="170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6"/>
      <c r="BA4635" s="6"/>
      <c r="BB4635" s="166"/>
      <c r="BC4635" s="166"/>
      <c r="BD4635" s="166"/>
      <c r="BE4635" s="6"/>
      <c r="BF4635" s="6"/>
      <c r="BG4635" s="6"/>
      <c r="BH4635" s="6"/>
      <c r="BI4635" s="6"/>
      <c r="BJ4635" s="166"/>
      <c r="BK4635" s="166"/>
      <c r="BL4635" s="166"/>
      <c r="BM4635" s="6"/>
      <c r="BN4635" s="6"/>
      <c r="BO4635" s="6"/>
      <c r="BP4635" s="6"/>
      <c r="BQ4635" s="6"/>
      <c r="BR4635" s="6"/>
      <c r="BS4635" s="6"/>
      <c r="BT4635" s="6"/>
      <c r="BU4635" s="6"/>
      <c r="BV4635" s="6"/>
      <c r="BW4635" s="6"/>
      <c r="CJ4635" s="415"/>
      <c r="CK4635" s="415"/>
      <c r="CO4635" s="168"/>
    </row>
    <row r="4636" spans="32:93" s="162" customFormat="1" x14ac:dyDescent="0.25">
      <c r="AF4636" s="169"/>
      <c r="AG4636" s="169"/>
      <c r="AH4636" s="169"/>
      <c r="AI4636" s="169"/>
      <c r="AJ4636" s="169"/>
      <c r="AK4636" s="170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6"/>
      <c r="BA4636" s="6"/>
      <c r="BB4636" s="166"/>
      <c r="BC4636" s="166"/>
      <c r="BD4636" s="166"/>
      <c r="BE4636" s="6"/>
      <c r="BF4636" s="6"/>
      <c r="BG4636" s="6"/>
      <c r="BH4636" s="6"/>
      <c r="BI4636" s="6"/>
      <c r="BJ4636" s="166"/>
      <c r="BK4636" s="166"/>
      <c r="BL4636" s="166"/>
      <c r="BM4636" s="6"/>
      <c r="BN4636" s="6"/>
      <c r="BO4636" s="6"/>
      <c r="BP4636" s="6"/>
      <c r="BQ4636" s="6"/>
      <c r="BR4636" s="6"/>
      <c r="BS4636" s="6"/>
      <c r="BT4636" s="6"/>
      <c r="BU4636" s="6"/>
      <c r="BV4636" s="6"/>
      <c r="BW4636" s="6"/>
      <c r="CJ4636" s="415"/>
      <c r="CK4636" s="415"/>
      <c r="CO4636" s="168"/>
    </row>
    <row r="4637" spans="32:93" s="162" customFormat="1" x14ac:dyDescent="0.25">
      <c r="AF4637" s="169"/>
      <c r="AG4637" s="169"/>
      <c r="AH4637" s="169"/>
      <c r="AI4637" s="169"/>
      <c r="AJ4637" s="169"/>
      <c r="AK4637" s="170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6"/>
      <c r="BA4637" s="6"/>
      <c r="BB4637" s="166"/>
      <c r="BC4637" s="166"/>
      <c r="BD4637" s="166"/>
      <c r="BE4637" s="6"/>
      <c r="BF4637" s="6"/>
      <c r="BG4637" s="6"/>
      <c r="BH4637" s="6"/>
      <c r="BI4637" s="6"/>
      <c r="BJ4637" s="166"/>
      <c r="BK4637" s="166"/>
      <c r="BL4637" s="166"/>
      <c r="BM4637" s="6"/>
      <c r="BN4637" s="6"/>
      <c r="BO4637" s="6"/>
      <c r="BP4637" s="6"/>
      <c r="BQ4637" s="6"/>
      <c r="BR4637" s="6"/>
      <c r="BS4637" s="6"/>
      <c r="BT4637" s="6"/>
      <c r="BU4637" s="6"/>
      <c r="BV4637" s="6"/>
      <c r="BW4637" s="6"/>
      <c r="CJ4637" s="415"/>
      <c r="CK4637" s="415"/>
      <c r="CO4637" s="168"/>
    </row>
    <row r="4638" spans="32:93" s="162" customFormat="1" x14ac:dyDescent="0.25">
      <c r="AF4638" s="169"/>
      <c r="AG4638" s="169"/>
      <c r="AH4638" s="169"/>
      <c r="AI4638" s="169"/>
      <c r="AJ4638" s="169"/>
      <c r="AK4638" s="170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6"/>
      <c r="BA4638" s="6"/>
      <c r="BB4638" s="166"/>
      <c r="BC4638" s="166"/>
      <c r="BD4638" s="166"/>
      <c r="BE4638" s="6"/>
      <c r="BF4638" s="6"/>
      <c r="BG4638" s="6"/>
      <c r="BH4638" s="6"/>
      <c r="BI4638" s="6"/>
      <c r="BJ4638" s="166"/>
      <c r="BK4638" s="166"/>
      <c r="BL4638" s="166"/>
      <c r="BM4638" s="6"/>
      <c r="BN4638" s="6"/>
      <c r="BO4638" s="6"/>
      <c r="BP4638" s="6"/>
      <c r="BQ4638" s="6"/>
      <c r="BR4638" s="6"/>
      <c r="BS4638" s="6"/>
      <c r="BT4638" s="6"/>
      <c r="BU4638" s="6"/>
      <c r="BV4638" s="6"/>
      <c r="BW4638" s="6"/>
      <c r="CJ4638" s="415"/>
      <c r="CK4638" s="415"/>
      <c r="CO4638" s="168"/>
    </row>
    <row r="4639" spans="32:93" s="162" customFormat="1" x14ac:dyDescent="0.25">
      <c r="AF4639" s="169"/>
      <c r="AG4639" s="169"/>
      <c r="AH4639" s="169"/>
      <c r="AI4639" s="169"/>
      <c r="AJ4639" s="169"/>
      <c r="AK4639" s="170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6"/>
      <c r="BA4639" s="6"/>
      <c r="BB4639" s="166"/>
      <c r="BC4639" s="166"/>
      <c r="BD4639" s="166"/>
      <c r="BE4639" s="6"/>
      <c r="BF4639" s="6"/>
      <c r="BG4639" s="6"/>
      <c r="BH4639" s="6"/>
      <c r="BI4639" s="6"/>
      <c r="BJ4639" s="166"/>
      <c r="BK4639" s="166"/>
      <c r="BL4639" s="166"/>
      <c r="BM4639" s="6"/>
      <c r="BN4639" s="6"/>
      <c r="BO4639" s="6"/>
      <c r="BP4639" s="6"/>
      <c r="BQ4639" s="6"/>
      <c r="BR4639" s="6"/>
      <c r="BS4639" s="6"/>
      <c r="BT4639" s="6"/>
      <c r="BU4639" s="6"/>
      <c r="BV4639" s="6"/>
      <c r="BW4639" s="6"/>
      <c r="CJ4639" s="415"/>
      <c r="CK4639" s="415"/>
      <c r="CO4639" s="168"/>
    </row>
    <row r="4640" spans="32:93" s="162" customFormat="1" x14ac:dyDescent="0.25">
      <c r="AF4640" s="169"/>
      <c r="AG4640" s="169"/>
      <c r="AH4640" s="169"/>
      <c r="AI4640" s="169"/>
      <c r="AJ4640" s="169"/>
      <c r="AK4640" s="170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166"/>
      <c r="BC4640" s="166"/>
      <c r="BD4640" s="166"/>
      <c r="BE4640" s="6"/>
      <c r="BF4640" s="6"/>
      <c r="BG4640" s="6"/>
      <c r="BH4640" s="6"/>
      <c r="BI4640" s="6"/>
      <c r="BJ4640" s="166"/>
      <c r="BK4640" s="166"/>
      <c r="BL4640" s="166"/>
      <c r="BM4640" s="6"/>
      <c r="BN4640" s="6"/>
      <c r="BO4640" s="6"/>
      <c r="BP4640" s="6"/>
      <c r="BQ4640" s="6"/>
      <c r="BR4640" s="6"/>
      <c r="BS4640" s="6"/>
      <c r="BT4640" s="6"/>
      <c r="BU4640" s="6"/>
      <c r="BV4640" s="6"/>
      <c r="BW4640" s="6"/>
      <c r="CJ4640" s="415"/>
      <c r="CK4640" s="415"/>
      <c r="CO4640" s="168"/>
    </row>
    <row r="4641" spans="32:93" s="162" customFormat="1" x14ac:dyDescent="0.25">
      <c r="AF4641" s="169"/>
      <c r="AG4641" s="169"/>
      <c r="AH4641" s="169"/>
      <c r="AI4641" s="169"/>
      <c r="AJ4641" s="169"/>
      <c r="AK4641" s="170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6"/>
      <c r="BA4641" s="6"/>
      <c r="BB4641" s="166"/>
      <c r="BC4641" s="166"/>
      <c r="BD4641" s="166"/>
      <c r="BE4641" s="6"/>
      <c r="BF4641" s="6"/>
      <c r="BG4641" s="6"/>
      <c r="BH4641" s="6"/>
      <c r="BI4641" s="6"/>
      <c r="BJ4641" s="166"/>
      <c r="BK4641" s="166"/>
      <c r="BL4641" s="166"/>
      <c r="BM4641" s="6"/>
      <c r="BN4641" s="6"/>
      <c r="BO4641" s="6"/>
      <c r="BP4641" s="6"/>
      <c r="BQ4641" s="6"/>
      <c r="BR4641" s="6"/>
      <c r="BS4641" s="6"/>
      <c r="BT4641" s="6"/>
      <c r="BU4641" s="6"/>
      <c r="BV4641" s="6"/>
      <c r="BW4641" s="6"/>
      <c r="CJ4641" s="415"/>
      <c r="CK4641" s="415"/>
      <c r="CO4641" s="168"/>
    </row>
    <row r="4642" spans="32:93" s="162" customFormat="1" x14ac:dyDescent="0.25">
      <c r="AF4642" s="169"/>
      <c r="AG4642" s="169"/>
      <c r="AH4642" s="169"/>
      <c r="AI4642" s="169"/>
      <c r="AJ4642" s="169"/>
      <c r="AK4642" s="170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6"/>
      <c r="BA4642" s="6"/>
      <c r="BB4642" s="166"/>
      <c r="BC4642" s="166"/>
      <c r="BD4642" s="166"/>
      <c r="BE4642" s="6"/>
      <c r="BF4642" s="6"/>
      <c r="BG4642" s="6"/>
      <c r="BH4642" s="6"/>
      <c r="BI4642" s="6"/>
      <c r="BJ4642" s="166"/>
      <c r="BK4642" s="166"/>
      <c r="BL4642" s="166"/>
      <c r="BM4642" s="6"/>
      <c r="BN4642" s="6"/>
      <c r="BO4642" s="6"/>
      <c r="BP4642" s="6"/>
      <c r="BQ4642" s="6"/>
      <c r="BR4642" s="6"/>
      <c r="BS4642" s="6"/>
      <c r="BT4642" s="6"/>
      <c r="BU4642" s="6"/>
      <c r="BV4642" s="6"/>
      <c r="BW4642" s="6"/>
      <c r="CJ4642" s="415"/>
      <c r="CK4642" s="415"/>
      <c r="CO4642" s="168"/>
    </row>
    <row r="4643" spans="32:93" s="162" customFormat="1" x14ac:dyDescent="0.25">
      <c r="AF4643" s="169"/>
      <c r="AG4643" s="169"/>
      <c r="AH4643" s="169"/>
      <c r="AI4643" s="169"/>
      <c r="AJ4643" s="169"/>
      <c r="AK4643" s="170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6"/>
      <c r="BA4643" s="6"/>
      <c r="BB4643" s="166"/>
      <c r="BC4643" s="166"/>
      <c r="BD4643" s="166"/>
      <c r="BE4643" s="6"/>
      <c r="BF4643" s="6"/>
      <c r="BG4643" s="6"/>
      <c r="BH4643" s="6"/>
      <c r="BI4643" s="6"/>
      <c r="BJ4643" s="166"/>
      <c r="BK4643" s="166"/>
      <c r="BL4643" s="166"/>
      <c r="BM4643" s="6"/>
      <c r="BN4643" s="6"/>
      <c r="BO4643" s="6"/>
      <c r="BP4643" s="6"/>
      <c r="BQ4643" s="6"/>
      <c r="BR4643" s="6"/>
      <c r="BS4643" s="6"/>
      <c r="BT4643" s="6"/>
      <c r="BU4643" s="6"/>
      <c r="BV4643" s="6"/>
      <c r="BW4643" s="6"/>
      <c r="CJ4643" s="415"/>
      <c r="CK4643" s="415"/>
      <c r="CO4643" s="168"/>
    </row>
    <row r="4644" spans="32:93" s="162" customFormat="1" x14ac:dyDescent="0.25">
      <c r="AF4644" s="169"/>
      <c r="AG4644" s="169"/>
      <c r="AH4644" s="169"/>
      <c r="AI4644" s="169"/>
      <c r="AJ4644" s="169"/>
      <c r="AK4644" s="170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6"/>
      <c r="BA4644" s="6"/>
      <c r="BB4644" s="166"/>
      <c r="BC4644" s="166"/>
      <c r="BD4644" s="166"/>
      <c r="BE4644" s="6"/>
      <c r="BF4644" s="6"/>
      <c r="BG4644" s="6"/>
      <c r="BH4644" s="6"/>
      <c r="BI4644" s="6"/>
      <c r="BJ4644" s="166"/>
      <c r="BK4644" s="166"/>
      <c r="BL4644" s="166"/>
      <c r="BM4644" s="6"/>
      <c r="BN4644" s="6"/>
      <c r="BO4644" s="6"/>
      <c r="BP4644" s="6"/>
      <c r="BQ4644" s="6"/>
      <c r="BR4644" s="6"/>
      <c r="BS4644" s="6"/>
      <c r="BT4644" s="6"/>
      <c r="BU4644" s="6"/>
      <c r="BV4644" s="6"/>
      <c r="BW4644" s="6"/>
      <c r="CJ4644" s="415"/>
      <c r="CK4644" s="415"/>
      <c r="CO4644" s="168"/>
    </row>
    <row r="4645" spans="32:93" s="162" customFormat="1" x14ac:dyDescent="0.25">
      <c r="AF4645" s="169"/>
      <c r="AG4645" s="169"/>
      <c r="AH4645" s="169"/>
      <c r="AI4645" s="169"/>
      <c r="AJ4645" s="169"/>
      <c r="AK4645" s="170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6"/>
      <c r="BA4645" s="6"/>
      <c r="BB4645" s="166"/>
      <c r="BC4645" s="166"/>
      <c r="BD4645" s="166"/>
      <c r="BE4645" s="6"/>
      <c r="BF4645" s="6"/>
      <c r="BG4645" s="6"/>
      <c r="BH4645" s="6"/>
      <c r="BI4645" s="6"/>
      <c r="BJ4645" s="166"/>
      <c r="BK4645" s="166"/>
      <c r="BL4645" s="166"/>
      <c r="BM4645" s="6"/>
      <c r="BN4645" s="6"/>
      <c r="BO4645" s="6"/>
      <c r="BP4645" s="6"/>
      <c r="BQ4645" s="6"/>
      <c r="BR4645" s="6"/>
      <c r="BS4645" s="6"/>
      <c r="BT4645" s="6"/>
      <c r="BU4645" s="6"/>
      <c r="BV4645" s="6"/>
      <c r="BW4645" s="6"/>
      <c r="CJ4645" s="415"/>
      <c r="CK4645" s="415"/>
      <c r="CO4645" s="168"/>
    </row>
    <row r="4646" spans="32:93" s="162" customFormat="1" x14ac:dyDescent="0.25">
      <c r="AF4646" s="169"/>
      <c r="AG4646" s="169"/>
      <c r="AH4646" s="169"/>
      <c r="AI4646" s="169"/>
      <c r="AJ4646" s="169"/>
      <c r="AK4646" s="170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6"/>
      <c r="BA4646" s="6"/>
      <c r="BB4646" s="166"/>
      <c r="BC4646" s="166"/>
      <c r="BD4646" s="166"/>
      <c r="BE4646" s="6"/>
      <c r="BF4646" s="6"/>
      <c r="BG4646" s="6"/>
      <c r="BH4646" s="6"/>
      <c r="BI4646" s="6"/>
      <c r="BJ4646" s="166"/>
      <c r="BK4646" s="166"/>
      <c r="BL4646" s="166"/>
      <c r="BM4646" s="6"/>
      <c r="BN4646" s="6"/>
      <c r="BO4646" s="6"/>
      <c r="BP4646" s="6"/>
      <c r="BQ4646" s="6"/>
      <c r="BR4646" s="6"/>
      <c r="BS4646" s="6"/>
      <c r="BT4646" s="6"/>
      <c r="BU4646" s="6"/>
      <c r="BV4646" s="6"/>
      <c r="BW4646" s="6"/>
      <c r="CJ4646" s="415"/>
      <c r="CK4646" s="415"/>
      <c r="CO4646" s="168"/>
    </row>
    <row r="4647" spans="32:93" s="162" customFormat="1" x14ac:dyDescent="0.25">
      <c r="AF4647" s="169"/>
      <c r="AG4647" s="169"/>
      <c r="AH4647" s="169"/>
      <c r="AI4647" s="169"/>
      <c r="AJ4647" s="169"/>
      <c r="AK4647" s="170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6"/>
      <c r="BA4647" s="6"/>
      <c r="BB4647" s="166"/>
      <c r="BC4647" s="166"/>
      <c r="BD4647" s="166"/>
      <c r="BE4647" s="6"/>
      <c r="BF4647" s="6"/>
      <c r="BG4647" s="6"/>
      <c r="BH4647" s="6"/>
      <c r="BI4647" s="6"/>
      <c r="BJ4647" s="166"/>
      <c r="BK4647" s="166"/>
      <c r="BL4647" s="166"/>
      <c r="BM4647" s="6"/>
      <c r="BN4647" s="6"/>
      <c r="BO4647" s="6"/>
      <c r="BP4647" s="6"/>
      <c r="BQ4647" s="6"/>
      <c r="BR4647" s="6"/>
      <c r="BS4647" s="6"/>
      <c r="BT4647" s="6"/>
      <c r="BU4647" s="6"/>
      <c r="BV4647" s="6"/>
      <c r="BW4647" s="6"/>
      <c r="CJ4647" s="415"/>
      <c r="CK4647" s="415"/>
      <c r="CO4647" s="168"/>
    </row>
    <row r="4648" spans="32:93" s="162" customFormat="1" x14ac:dyDescent="0.25">
      <c r="AF4648" s="169"/>
      <c r="AG4648" s="169"/>
      <c r="AH4648" s="169"/>
      <c r="AI4648" s="169"/>
      <c r="AJ4648" s="169"/>
      <c r="AK4648" s="170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6"/>
      <c r="BA4648" s="6"/>
      <c r="BB4648" s="166"/>
      <c r="BC4648" s="166"/>
      <c r="BD4648" s="166"/>
      <c r="BE4648" s="6"/>
      <c r="BF4648" s="6"/>
      <c r="BG4648" s="6"/>
      <c r="BH4648" s="6"/>
      <c r="BI4648" s="6"/>
      <c r="BJ4648" s="166"/>
      <c r="BK4648" s="166"/>
      <c r="BL4648" s="166"/>
      <c r="BM4648" s="6"/>
      <c r="BN4648" s="6"/>
      <c r="BO4648" s="6"/>
      <c r="BP4648" s="6"/>
      <c r="BQ4648" s="6"/>
      <c r="BR4648" s="6"/>
      <c r="BS4648" s="6"/>
      <c r="BT4648" s="6"/>
      <c r="BU4648" s="6"/>
      <c r="BV4648" s="6"/>
      <c r="BW4648" s="6"/>
      <c r="CJ4648" s="415"/>
      <c r="CK4648" s="415"/>
      <c r="CO4648" s="168"/>
    </row>
    <row r="4649" spans="32:93" s="162" customFormat="1" x14ac:dyDescent="0.25">
      <c r="AF4649" s="169"/>
      <c r="AG4649" s="169"/>
      <c r="AH4649" s="169"/>
      <c r="AI4649" s="169"/>
      <c r="AJ4649" s="169"/>
      <c r="AK4649" s="170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AZ4649" s="6"/>
      <c r="BA4649" s="6"/>
      <c r="BB4649" s="166"/>
      <c r="BC4649" s="166"/>
      <c r="BD4649" s="166"/>
      <c r="BE4649" s="6"/>
      <c r="BF4649" s="6"/>
      <c r="BG4649" s="6"/>
      <c r="BH4649" s="6"/>
      <c r="BI4649" s="6"/>
      <c r="BJ4649" s="166"/>
      <c r="BK4649" s="166"/>
      <c r="BL4649" s="166"/>
      <c r="BM4649" s="6"/>
      <c r="BN4649" s="6"/>
      <c r="BO4649" s="6"/>
      <c r="BP4649" s="6"/>
      <c r="BQ4649" s="6"/>
      <c r="BR4649" s="6"/>
      <c r="BS4649" s="6"/>
      <c r="BT4649" s="6"/>
      <c r="BU4649" s="6"/>
      <c r="BV4649" s="6"/>
      <c r="BW4649" s="6"/>
      <c r="CJ4649" s="415"/>
      <c r="CK4649" s="415"/>
      <c r="CO4649" s="168"/>
    </row>
    <row r="4650" spans="32:93" s="162" customFormat="1" x14ac:dyDescent="0.25">
      <c r="AF4650" s="169"/>
      <c r="AG4650" s="169"/>
      <c r="AH4650" s="169"/>
      <c r="AI4650" s="169"/>
      <c r="AJ4650" s="169"/>
      <c r="AK4650" s="170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6"/>
      <c r="BA4650" s="6"/>
      <c r="BB4650" s="166"/>
      <c r="BC4650" s="166"/>
      <c r="BD4650" s="166"/>
      <c r="BE4650" s="6"/>
      <c r="BF4650" s="6"/>
      <c r="BG4650" s="6"/>
      <c r="BH4650" s="6"/>
      <c r="BI4650" s="6"/>
      <c r="BJ4650" s="166"/>
      <c r="BK4650" s="166"/>
      <c r="BL4650" s="166"/>
      <c r="BM4650" s="6"/>
      <c r="BN4650" s="6"/>
      <c r="BO4650" s="6"/>
      <c r="BP4650" s="6"/>
      <c r="BQ4650" s="6"/>
      <c r="BR4650" s="6"/>
      <c r="BS4650" s="6"/>
      <c r="BT4650" s="6"/>
      <c r="BU4650" s="6"/>
      <c r="BV4650" s="6"/>
      <c r="BW4650" s="6"/>
      <c r="CJ4650" s="415"/>
      <c r="CK4650" s="415"/>
      <c r="CO4650" s="168"/>
    </row>
    <row r="4651" spans="32:93" s="162" customFormat="1" x14ac:dyDescent="0.25">
      <c r="AF4651" s="169"/>
      <c r="AG4651" s="169"/>
      <c r="AH4651" s="169"/>
      <c r="AI4651" s="169"/>
      <c r="AJ4651" s="169"/>
      <c r="AK4651" s="170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6"/>
      <c r="BA4651" s="6"/>
      <c r="BB4651" s="166"/>
      <c r="BC4651" s="166"/>
      <c r="BD4651" s="166"/>
      <c r="BE4651" s="6"/>
      <c r="BF4651" s="6"/>
      <c r="BG4651" s="6"/>
      <c r="BH4651" s="6"/>
      <c r="BI4651" s="6"/>
      <c r="BJ4651" s="166"/>
      <c r="BK4651" s="166"/>
      <c r="BL4651" s="166"/>
      <c r="BM4651" s="6"/>
      <c r="BN4651" s="6"/>
      <c r="BO4651" s="6"/>
      <c r="BP4651" s="6"/>
      <c r="BQ4651" s="6"/>
      <c r="BR4651" s="6"/>
      <c r="BS4651" s="6"/>
      <c r="BT4651" s="6"/>
      <c r="BU4651" s="6"/>
      <c r="BV4651" s="6"/>
      <c r="BW4651" s="6"/>
      <c r="CJ4651" s="415"/>
      <c r="CK4651" s="415"/>
      <c r="CO4651" s="168"/>
    </row>
    <row r="4652" spans="32:93" s="162" customFormat="1" x14ac:dyDescent="0.25">
      <c r="AF4652" s="169"/>
      <c r="AG4652" s="169"/>
      <c r="AH4652" s="169"/>
      <c r="AI4652" s="169"/>
      <c r="AJ4652" s="169"/>
      <c r="AK4652" s="170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6"/>
      <c r="BA4652" s="6"/>
      <c r="BB4652" s="166"/>
      <c r="BC4652" s="166"/>
      <c r="BD4652" s="166"/>
      <c r="BE4652" s="6"/>
      <c r="BF4652" s="6"/>
      <c r="BG4652" s="6"/>
      <c r="BH4652" s="6"/>
      <c r="BI4652" s="6"/>
      <c r="BJ4652" s="166"/>
      <c r="BK4652" s="166"/>
      <c r="BL4652" s="166"/>
      <c r="BM4652" s="6"/>
      <c r="BN4652" s="6"/>
      <c r="BO4652" s="6"/>
      <c r="BP4652" s="6"/>
      <c r="BQ4652" s="6"/>
      <c r="BR4652" s="6"/>
      <c r="BS4652" s="6"/>
      <c r="BT4652" s="6"/>
      <c r="BU4652" s="6"/>
      <c r="BV4652" s="6"/>
      <c r="BW4652" s="6"/>
      <c r="CJ4652" s="415"/>
      <c r="CK4652" s="415"/>
      <c r="CO4652" s="168"/>
    </row>
    <row r="4653" spans="32:93" s="162" customFormat="1" x14ac:dyDescent="0.25">
      <c r="AF4653" s="169"/>
      <c r="AG4653" s="169"/>
      <c r="AH4653" s="169"/>
      <c r="AI4653" s="169"/>
      <c r="AJ4653" s="169"/>
      <c r="AK4653" s="170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6"/>
      <c r="BA4653" s="6"/>
      <c r="BB4653" s="166"/>
      <c r="BC4653" s="166"/>
      <c r="BD4653" s="166"/>
      <c r="BE4653" s="6"/>
      <c r="BF4653" s="6"/>
      <c r="BG4653" s="6"/>
      <c r="BH4653" s="6"/>
      <c r="BI4653" s="6"/>
      <c r="BJ4653" s="166"/>
      <c r="BK4653" s="166"/>
      <c r="BL4653" s="166"/>
      <c r="BM4653" s="6"/>
      <c r="BN4653" s="6"/>
      <c r="BO4653" s="6"/>
      <c r="BP4653" s="6"/>
      <c r="BQ4653" s="6"/>
      <c r="BR4653" s="6"/>
      <c r="BS4653" s="6"/>
      <c r="BT4653" s="6"/>
      <c r="BU4653" s="6"/>
      <c r="BV4653" s="6"/>
      <c r="BW4653" s="6"/>
      <c r="CJ4653" s="415"/>
      <c r="CK4653" s="415"/>
      <c r="CO4653" s="168"/>
    </row>
    <row r="4654" spans="32:93" s="162" customFormat="1" x14ac:dyDescent="0.25">
      <c r="AF4654" s="169"/>
      <c r="AG4654" s="169"/>
      <c r="AH4654" s="169"/>
      <c r="AI4654" s="169"/>
      <c r="AJ4654" s="169"/>
      <c r="AK4654" s="170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6"/>
      <c r="BA4654" s="6"/>
      <c r="BB4654" s="166"/>
      <c r="BC4654" s="166"/>
      <c r="BD4654" s="166"/>
      <c r="BE4654" s="6"/>
      <c r="BF4654" s="6"/>
      <c r="BG4654" s="6"/>
      <c r="BH4654" s="6"/>
      <c r="BI4654" s="6"/>
      <c r="BJ4654" s="166"/>
      <c r="BK4654" s="166"/>
      <c r="BL4654" s="166"/>
      <c r="BM4654" s="6"/>
      <c r="BN4654" s="6"/>
      <c r="BO4654" s="6"/>
      <c r="BP4654" s="6"/>
      <c r="BQ4654" s="6"/>
      <c r="BR4654" s="6"/>
      <c r="BS4654" s="6"/>
      <c r="BT4654" s="6"/>
      <c r="BU4654" s="6"/>
      <c r="BV4654" s="6"/>
      <c r="BW4654" s="6"/>
      <c r="CJ4654" s="415"/>
      <c r="CK4654" s="415"/>
      <c r="CO4654" s="168"/>
    </row>
    <row r="4655" spans="32:93" s="162" customFormat="1" x14ac:dyDescent="0.25">
      <c r="AF4655" s="169"/>
      <c r="AG4655" s="169"/>
      <c r="AH4655" s="169"/>
      <c r="AI4655" s="169"/>
      <c r="AJ4655" s="169"/>
      <c r="AK4655" s="170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6"/>
      <c r="BA4655" s="6"/>
      <c r="BB4655" s="166"/>
      <c r="BC4655" s="166"/>
      <c r="BD4655" s="166"/>
      <c r="BE4655" s="6"/>
      <c r="BF4655" s="6"/>
      <c r="BG4655" s="6"/>
      <c r="BH4655" s="6"/>
      <c r="BI4655" s="6"/>
      <c r="BJ4655" s="166"/>
      <c r="BK4655" s="166"/>
      <c r="BL4655" s="166"/>
      <c r="BM4655" s="6"/>
      <c r="BN4655" s="6"/>
      <c r="BO4655" s="6"/>
      <c r="BP4655" s="6"/>
      <c r="BQ4655" s="6"/>
      <c r="BR4655" s="6"/>
      <c r="BS4655" s="6"/>
      <c r="BT4655" s="6"/>
      <c r="BU4655" s="6"/>
      <c r="BV4655" s="6"/>
      <c r="BW4655" s="6"/>
      <c r="CJ4655" s="415"/>
      <c r="CK4655" s="415"/>
      <c r="CO4655" s="168"/>
    </row>
    <row r="4656" spans="32:93" s="162" customFormat="1" x14ac:dyDescent="0.25">
      <c r="AF4656" s="169"/>
      <c r="AG4656" s="169"/>
      <c r="AH4656" s="169"/>
      <c r="AI4656" s="169"/>
      <c r="AJ4656" s="169"/>
      <c r="AK4656" s="170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6"/>
      <c r="BA4656" s="6"/>
      <c r="BB4656" s="166"/>
      <c r="BC4656" s="166"/>
      <c r="BD4656" s="166"/>
      <c r="BE4656" s="6"/>
      <c r="BF4656" s="6"/>
      <c r="BG4656" s="6"/>
      <c r="BH4656" s="6"/>
      <c r="BI4656" s="6"/>
      <c r="BJ4656" s="166"/>
      <c r="BK4656" s="166"/>
      <c r="BL4656" s="166"/>
      <c r="BM4656" s="6"/>
      <c r="BN4656" s="6"/>
      <c r="BO4656" s="6"/>
      <c r="BP4656" s="6"/>
      <c r="BQ4656" s="6"/>
      <c r="BR4656" s="6"/>
      <c r="BS4656" s="6"/>
      <c r="BT4656" s="6"/>
      <c r="BU4656" s="6"/>
      <c r="BV4656" s="6"/>
      <c r="BW4656" s="6"/>
      <c r="CJ4656" s="415"/>
      <c r="CK4656" s="415"/>
      <c r="CO4656" s="168"/>
    </row>
    <row r="4657" spans="32:93" s="162" customFormat="1" x14ac:dyDescent="0.25">
      <c r="AF4657" s="169"/>
      <c r="AG4657" s="169"/>
      <c r="AH4657" s="169"/>
      <c r="AI4657" s="169"/>
      <c r="AJ4657" s="169"/>
      <c r="AK4657" s="170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6"/>
      <c r="BA4657" s="6"/>
      <c r="BB4657" s="166"/>
      <c r="BC4657" s="166"/>
      <c r="BD4657" s="166"/>
      <c r="BE4657" s="6"/>
      <c r="BF4657" s="6"/>
      <c r="BG4657" s="6"/>
      <c r="BH4657" s="6"/>
      <c r="BI4657" s="6"/>
      <c r="BJ4657" s="166"/>
      <c r="BK4657" s="166"/>
      <c r="BL4657" s="166"/>
      <c r="BM4657" s="6"/>
      <c r="BN4657" s="6"/>
      <c r="BO4657" s="6"/>
      <c r="BP4657" s="6"/>
      <c r="BQ4657" s="6"/>
      <c r="BR4657" s="6"/>
      <c r="BS4657" s="6"/>
      <c r="BT4657" s="6"/>
      <c r="BU4657" s="6"/>
      <c r="BV4657" s="6"/>
      <c r="BW4657" s="6"/>
      <c r="CJ4657" s="415"/>
      <c r="CK4657" s="415"/>
      <c r="CO4657" s="168"/>
    </row>
    <row r="4658" spans="32:93" s="162" customFormat="1" x14ac:dyDescent="0.25">
      <c r="AF4658" s="169"/>
      <c r="AG4658" s="169"/>
      <c r="AH4658" s="169"/>
      <c r="AI4658" s="169"/>
      <c r="AJ4658" s="169"/>
      <c r="AK4658" s="170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6"/>
      <c r="BA4658" s="6"/>
      <c r="BB4658" s="166"/>
      <c r="BC4658" s="166"/>
      <c r="BD4658" s="166"/>
      <c r="BE4658" s="6"/>
      <c r="BF4658" s="6"/>
      <c r="BG4658" s="6"/>
      <c r="BH4658" s="6"/>
      <c r="BI4658" s="6"/>
      <c r="BJ4658" s="166"/>
      <c r="BK4658" s="166"/>
      <c r="BL4658" s="166"/>
      <c r="BM4658" s="6"/>
      <c r="BN4658" s="6"/>
      <c r="BO4658" s="6"/>
      <c r="BP4658" s="6"/>
      <c r="BQ4658" s="6"/>
      <c r="BR4658" s="6"/>
      <c r="BS4658" s="6"/>
      <c r="BT4658" s="6"/>
      <c r="BU4658" s="6"/>
      <c r="BV4658" s="6"/>
      <c r="BW4658" s="6"/>
      <c r="CJ4658" s="415"/>
      <c r="CK4658" s="415"/>
      <c r="CO4658" s="168"/>
    </row>
    <row r="4659" spans="32:93" s="162" customFormat="1" x14ac:dyDescent="0.25">
      <c r="AF4659" s="169"/>
      <c r="AG4659" s="169"/>
      <c r="AH4659" s="169"/>
      <c r="AI4659" s="169"/>
      <c r="AJ4659" s="169"/>
      <c r="AK4659" s="170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6"/>
      <c r="BA4659" s="6"/>
      <c r="BB4659" s="166"/>
      <c r="BC4659" s="166"/>
      <c r="BD4659" s="166"/>
      <c r="BE4659" s="6"/>
      <c r="BF4659" s="6"/>
      <c r="BG4659" s="6"/>
      <c r="BH4659" s="6"/>
      <c r="BI4659" s="6"/>
      <c r="BJ4659" s="166"/>
      <c r="BK4659" s="166"/>
      <c r="BL4659" s="166"/>
      <c r="BM4659" s="6"/>
      <c r="BN4659" s="6"/>
      <c r="BO4659" s="6"/>
      <c r="BP4659" s="6"/>
      <c r="BQ4659" s="6"/>
      <c r="BR4659" s="6"/>
      <c r="BS4659" s="6"/>
      <c r="BT4659" s="6"/>
      <c r="BU4659" s="6"/>
      <c r="BV4659" s="6"/>
      <c r="BW4659" s="6"/>
      <c r="CJ4659" s="415"/>
      <c r="CK4659" s="415"/>
      <c r="CO4659" s="168"/>
    </row>
    <row r="4660" spans="32:93" s="162" customFormat="1" x14ac:dyDescent="0.25">
      <c r="AF4660" s="169"/>
      <c r="AG4660" s="169"/>
      <c r="AH4660" s="169"/>
      <c r="AI4660" s="169"/>
      <c r="AJ4660" s="169"/>
      <c r="AK4660" s="170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6"/>
      <c r="BA4660" s="6"/>
      <c r="BB4660" s="166"/>
      <c r="BC4660" s="166"/>
      <c r="BD4660" s="166"/>
      <c r="BE4660" s="6"/>
      <c r="BF4660" s="6"/>
      <c r="BG4660" s="6"/>
      <c r="BH4660" s="6"/>
      <c r="BI4660" s="6"/>
      <c r="BJ4660" s="166"/>
      <c r="BK4660" s="166"/>
      <c r="BL4660" s="166"/>
      <c r="BM4660" s="6"/>
      <c r="BN4660" s="6"/>
      <c r="BO4660" s="6"/>
      <c r="BP4660" s="6"/>
      <c r="BQ4660" s="6"/>
      <c r="BR4660" s="6"/>
      <c r="BS4660" s="6"/>
      <c r="BT4660" s="6"/>
      <c r="BU4660" s="6"/>
      <c r="BV4660" s="6"/>
      <c r="BW4660" s="6"/>
      <c r="CJ4660" s="415"/>
      <c r="CK4660" s="415"/>
      <c r="CO4660" s="168"/>
    </row>
    <row r="4661" spans="32:93" s="162" customFormat="1" x14ac:dyDescent="0.25">
      <c r="AF4661" s="169"/>
      <c r="AG4661" s="169"/>
      <c r="AH4661" s="169"/>
      <c r="AI4661" s="169"/>
      <c r="AJ4661" s="169"/>
      <c r="AK4661" s="170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166"/>
      <c r="BC4661" s="166"/>
      <c r="BD4661" s="166"/>
      <c r="BE4661" s="6"/>
      <c r="BF4661" s="6"/>
      <c r="BG4661" s="6"/>
      <c r="BH4661" s="6"/>
      <c r="BI4661" s="6"/>
      <c r="BJ4661" s="166"/>
      <c r="BK4661" s="166"/>
      <c r="BL4661" s="166"/>
      <c r="BM4661" s="6"/>
      <c r="BN4661" s="6"/>
      <c r="BO4661" s="6"/>
      <c r="BP4661" s="6"/>
      <c r="BQ4661" s="6"/>
      <c r="BR4661" s="6"/>
      <c r="BS4661" s="6"/>
      <c r="BT4661" s="6"/>
      <c r="BU4661" s="6"/>
      <c r="BV4661" s="6"/>
      <c r="BW4661" s="6"/>
      <c r="CJ4661" s="415"/>
      <c r="CK4661" s="415"/>
      <c r="CO4661" s="168"/>
    </row>
    <row r="4662" spans="32:93" s="162" customFormat="1" x14ac:dyDescent="0.25">
      <c r="AF4662" s="169"/>
      <c r="AG4662" s="169"/>
      <c r="AH4662" s="169"/>
      <c r="AI4662" s="169"/>
      <c r="AJ4662" s="169"/>
      <c r="AK4662" s="170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6"/>
      <c r="BA4662" s="6"/>
      <c r="BB4662" s="166"/>
      <c r="BC4662" s="166"/>
      <c r="BD4662" s="166"/>
      <c r="BE4662" s="6"/>
      <c r="BF4662" s="6"/>
      <c r="BG4662" s="6"/>
      <c r="BH4662" s="6"/>
      <c r="BI4662" s="6"/>
      <c r="BJ4662" s="166"/>
      <c r="BK4662" s="166"/>
      <c r="BL4662" s="166"/>
      <c r="BM4662" s="6"/>
      <c r="BN4662" s="6"/>
      <c r="BO4662" s="6"/>
      <c r="BP4662" s="6"/>
      <c r="BQ4662" s="6"/>
      <c r="BR4662" s="6"/>
      <c r="BS4662" s="6"/>
      <c r="BT4662" s="6"/>
      <c r="BU4662" s="6"/>
      <c r="BV4662" s="6"/>
      <c r="BW4662" s="6"/>
      <c r="CJ4662" s="415"/>
      <c r="CK4662" s="415"/>
      <c r="CO4662" s="168"/>
    </row>
    <row r="4663" spans="32:93" s="162" customFormat="1" x14ac:dyDescent="0.25">
      <c r="AF4663" s="169"/>
      <c r="AG4663" s="169"/>
      <c r="AH4663" s="169"/>
      <c r="AI4663" s="169"/>
      <c r="AJ4663" s="169"/>
      <c r="AK4663" s="170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6"/>
      <c r="BA4663" s="6"/>
      <c r="BB4663" s="166"/>
      <c r="BC4663" s="166"/>
      <c r="BD4663" s="166"/>
      <c r="BE4663" s="6"/>
      <c r="BF4663" s="6"/>
      <c r="BG4663" s="6"/>
      <c r="BH4663" s="6"/>
      <c r="BI4663" s="6"/>
      <c r="BJ4663" s="166"/>
      <c r="BK4663" s="166"/>
      <c r="BL4663" s="166"/>
      <c r="BM4663" s="6"/>
      <c r="BN4663" s="6"/>
      <c r="BO4663" s="6"/>
      <c r="BP4663" s="6"/>
      <c r="BQ4663" s="6"/>
      <c r="BR4663" s="6"/>
      <c r="BS4663" s="6"/>
      <c r="BT4663" s="6"/>
      <c r="BU4663" s="6"/>
      <c r="BV4663" s="6"/>
      <c r="BW4663" s="6"/>
      <c r="CJ4663" s="415"/>
      <c r="CK4663" s="415"/>
      <c r="CO4663" s="168"/>
    </row>
    <row r="4664" spans="32:93" s="162" customFormat="1" x14ac:dyDescent="0.25">
      <c r="AF4664" s="169"/>
      <c r="AG4664" s="169"/>
      <c r="AH4664" s="169"/>
      <c r="AI4664" s="169"/>
      <c r="AJ4664" s="169"/>
      <c r="AK4664" s="170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6"/>
      <c r="BA4664" s="6"/>
      <c r="BB4664" s="166"/>
      <c r="BC4664" s="166"/>
      <c r="BD4664" s="166"/>
      <c r="BE4664" s="6"/>
      <c r="BF4664" s="6"/>
      <c r="BG4664" s="6"/>
      <c r="BH4664" s="6"/>
      <c r="BI4664" s="6"/>
      <c r="BJ4664" s="166"/>
      <c r="BK4664" s="166"/>
      <c r="BL4664" s="166"/>
      <c r="BM4664" s="6"/>
      <c r="BN4664" s="6"/>
      <c r="BO4664" s="6"/>
      <c r="BP4664" s="6"/>
      <c r="BQ4664" s="6"/>
      <c r="BR4664" s="6"/>
      <c r="BS4664" s="6"/>
      <c r="BT4664" s="6"/>
      <c r="BU4664" s="6"/>
      <c r="BV4664" s="6"/>
      <c r="BW4664" s="6"/>
      <c r="CJ4664" s="415"/>
      <c r="CK4664" s="415"/>
      <c r="CO4664" s="168"/>
    </row>
    <row r="4665" spans="32:93" s="162" customFormat="1" x14ac:dyDescent="0.25">
      <c r="AF4665" s="169"/>
      <c r="AG4665" s="169"/>
      <c r="AH4665" s="169"/>
      <c r="AI4665" s="169"/>
      <c r="AJ4665" s="169"/>
      <c r="AK4665" s="170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6"/>
      <c r="BA4665" s="6"/>
      <c r="BB4665" s="166"/>
      <c r="BC4665" s="166"/>
      <c r="BD4665" s="166"/>
      <c r="BE4665" s="6"/>
      <c r="BF4665" s="6"/>
      <c r="BG4665" s="6"/>
      <c r="BH4665" s="6"/>
      <c r="BI4665" s="6"/>
      <c r="BJ4665" s="166"/>
      <c r="BK4665" s="166"/>
      <c r="BL4665" s="166"/>
      <c r="BM4665" s="6"/>
      <c r="BN4665" s="6"/>
      <c r="BO4665" s="6"/>
      <c r="BP4665" s="6"/>
      <c r="BQ4665" s="6"/>
      <c r="BR4665" s="6"/>
      <c r="BS4665" s="6"/>
      <c r="BT4665" s="6"/>
      <c r="BU4665" s="6"/>
      <c r="BV4665" s="6"/>
      <c r="BW4665" s="6"/>
      <c r="CJ4665" s="415"/>
      <c r="CK4665" s="415"/>
      <c r="CO4665" s="168"/>
    </row>
    <row r="4666" spans="32:93" s="162" customFormat="1" x14ac:dyDescent="0.25">
      <c r="AF4666" s="169"/>
      <c r="AG4666" s="169"/>
      <c r="AH4666" s="169"/>
      <c r="AI4666" s="169"/>
      <c r="AJ4666" s="169"/>
      <c r="AK4666" s="170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6"/>
      <c r="BA4666" s="6"/>
      <c r="BB4666" s="166"/>
      <c r="BC4666" s="166"/>
      <c r="BD4666" s="166"/>
      <c r="BE4666" s="6"/>
      <c r="BF4666" s="6"/>
      <c r="BG4666" s="6"/>
      <c r="BH4666" s="6"/>
      <c r="BI4666" s="6"/>
      <c r="BJ4666" s="166"/>
      <c r="BK4666" s="166"/>
      <c r="BL4666" s="166"/>
      <c r="BM4666" s="6"/>
      <c r="BN4666" s="6"/>
      <c r="BO4666" s="6"/>
      <c r="BP4666" s="6"/>
      <c r="BQ4666" s="6"/>
      <c r="BR4666" s="6"/>
      <c r="BS4666" s="6"/>
      <c r="BT4666" s="6"/>
      <c r="BU4666" s="6"/>
      <c r="BV4666" s="6"/>
      <c r="BW4666" s="6"/>
      <c r="CJ4666" s="415"/>
      <c r="CK4666" s="415"/>
      <c r="CO4666" s="168"/>
    </row>
    <row r="4667" spans="32:93" s="162" customFormat="1" x14ac:dyDescent="0.25">
      <c r="AF4667" s="169"/>
      <c r="AG4667" s="169"/>
      <c r="AH4667" s="169"/>
      <c r="AI4667" s="169"/>
      <c r="AJ4667" s="169"/>
      <c r="AK4667" s="170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6"/>
      <c r="BA4667" s="6"/>
      <c r="BB4667" s="166"/>
      <c r="BC4667" s="166"/>
      <c r="BD4667" s="166"/>
      <c r="BE4667" s="6"/>
      <c r="BF4667" s="6"/>
      <c r="BG4667" s="6"/>
      <c r="BH4667" s="6"/>
      <c r="BI4667" s="6"/>
      <c r="BJ4667" s="166"/>
      <c r="BK4667" s="166"/>
      <c r="BL4667" s="166"/>
      <c r="BM4667" s="6"/>
      <c r="BN4667" s="6"/>
      <c r="BO4667" s="6"/>
      <c r="BP4667" s="6"/>
      <c r="BQ4667" s="6"/>
      <c r="BR4667" s="6"/>
      <c r="BS4667" s="6"/>
      <c r="BT4667" s="6"/>
      <c r="BU4667" s="6"/>
      <c r="BV4667" s="6"/>
      <c r="BW4667" s="6"/>
      <c r="CJ4667" s="415"/>
      <c r="CK4667" s="415"/>
      <c r="CO4667" s="168"/>
    </row>
    <row r="4668" spans="32:93" s="162" customFormat="1" x14ac:dyDescent="0.25">
      <c r="AF4668" s="169"/>
      <c r="AG4668" s="169"/>
      <c r="AH4668" s="169"/>
      <c r="AI4668" s="169"/>
      <c r="AJ4668" s="169"/>
      <c r="AK4668" s="170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6"/>
      <c r="BA4668" s="6"/>
      <c r="BB4668" s="166"/>
      <c r="BC4668" s="166"/>
      <c r="BD4668" s="166"/>
      <c r="BE4668" s="6"/>
      <c r="BF4668" s="6"/>
      <c r="BG4668" s="6"/>
      <c r="BH4668" s="6"/>
      <c r="BI4668" s="6"/>
      <c r="BJ4668" s="166"/>
      <c r="BK4668" s="166"/>
      <c r="BL4668" s="166"/>
      <c r="BM4668" s="6"/>
      <c r="BN4668" s="6"/>
      <c r="BO4668" s="6"/>
      <c r="BP4668" s="6"/>
      <c r="BQ4668" s="6"/>
      <c r="BR4668" s="6"/>
      <c r="BS4668" s="6"/>
      <c r="BT4668" s="6"/>
      <c r="BU4668" s="6"/>
      <c r="BV4668" s="6"/>
      <c r="BW4668" s="6"/>
      <c r="CJ4668" s="415"/>
      <c r="CK4668" s="415"/>
      <c r="CO4668" s="168"/>
    </row>
    <row r="4669" spans="32:93" s="162" customFormat="1" x14ac:dyDescent="0.25">
      <c r="AF4669" s="169"/>
      <c r="AG4669" s="169"/>
      <c r="AH4669" s="169"/>
      <c r="AI4669" s="169"/>
      <c r="AJ4669" s="169"/>
      <c r="AK4669" s="170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6"/>
      <c r="BA4669" s="6"/>
      <c r="BB4669" s="166"/>
      <c r="BC4669" s="166"/>
      <c r="BD4669" s="166"/>
      <c r="BE4669" s="6"/>
      <c r="BF4669" s="6"/>
      <c r="BG4669" s="6"/>
      <c r="BH4669" s="6"/>
      <c r="BI4669" s="6"/>
      <c r="BJ4669" s="166"/>
      <c r="BK4669" s="166"/>
      <c r="BL4669" s="166"/>
      <c r="BM4669" s="6"/>
      <c r="BN4669" s="6"/>
      <c r="BO4669" s="6"/>
      <c r="BP4669" s="6"/>
      <c r="BQ4669" s="6"/>
      <c r="BR4669" s="6"/>
      <c r="BS4669" s="6"/>
      <c r="BT4669" s="6"/>
      <c r="BU4669" s="6"/>
      <c r="BV4669" s="6"/>
      <c r="BW4669" s="6"/>
      <c r="CJ4669" s="415"/>
      <c r="CK4669" s="415"/>
      <c r="CO4669" s="168"/>
    </row>
    <row r="4670" spans="32:93" s="162" customFormat="1" x14ac:dyDescent="0.25">
      <c r="AF4670" s="169"/>
      <c r="AG4670" s="169"/>
      <c r="AH4670" s="169"/>
      <c r="AI4670" s="169"/>
      <c r="AJ4670" s="169"/>
      <c r="AK4670" s="170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6"/>
      <c r="BA4670" s="6"/>
      <c r="BB4670" s="166"/>
      <c r="BC4670" s="166"/>
      <c r="BD4670" s="166"/>
      <c r="BE4670" s="6"/>
      <c r="BF4670" s="6"/>
      <c r="BG4670" s="6"/>
      <c r="BH4670" s="6"/>
      <c r="BI4670" s="6"/>
      <c r="BJ4670" s="166"/>
      <c r="BK4670" s="166"/>
      <c r="BL4670" s="166"/>
      <c r="BM4670" s="6"/>
      <c r="BN4670" s="6"/>
      <c r="BO4670" s="6"/>
      <c r="BP4670" s="6"/>
      <c r="BQ4670" s="6"/>
      <c r="BR4670" s="6"/>
      <c r="BS4670" s="6"/>
      <c r="BT4670" s="6"/>
      <c r="BU4670" s="6"/>
      <c r="BV4670" s="6"/>
      <c r="BW4670" s="6"/>
      <c r="CJ4670" s="415"/>
      <c r="CK4670" s="415"/>
      <c r="CO4670" s="168"/>
    </row>
    <row r="4671" spans="32:93" s="162" customFormat="1" x14ac:dyDescent="0.25">
      <c r="AF4671" s="169"/>
      <c r="AG4671" s="169"/>
      <c r="AH4671" s="169"/>
      <c r="AI4671" s="169"/>
      <c r="AJ4671" s="169"/>
      <c r="AK4671" s="170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6"/>
      <c r="BA4671" s="6"/>
      <c r="BB4671" s="166"/>
      <c r="BC4671" s="166"/>
      <c r="BD4671" s="166"/>
      <c r="BE4671" s="6"/>
      <c r="BF4671" s="6"/>
      <c r="BG4671" s="6"/>
      <c r="BH4671" s="6"/>
      <c r="BI4671" s="6"/>
      <c r="BJ4671" s="166"/>
      <c r="BK4671" s="166"/>
      <c r="BL4671" s="166"/>
      <c r="BM4671" s="6"/>
      <c r="BN4671" s="6"/>
      <c r="BO4671" s="6"/>
      <c r="BP4671" s="6"/>
      <c r="BQ4671" s="6"/>
      <c r="BR4671" s="6"/>
      <c r="BS4671" s="6"/>
      <c r="BT4671" s="6"/>
      <c r="BU4671" s="6"/>
      <c r="BV4671" s="6"/>
      <c r="BW4671" s="6"/>
      <c r="CJ4671" s="415"/>
      <c r="CK4671" s="415"/>
      <c r="CO4671" s="168"/>
    </row>
    <row r="4672" spans="32:93" s="162" customFormat="1" x14ac:dyDescent="0.25">
      <c r="AF4672" s="169"/>
      <c r="AG4672" s="169"/>
      <c r="AH4672" s="169"/>
      <c r="AI4672" s="169"/>
      <c r="AJ4672" s="169"/>
      <c r="AK4672" s="170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6"/>
      <c r="BA4672" s="6"/>
      <c r="BB4672" s="166"/>
      <c r="BC4672" s="166"/>
      <c r="BD4672" s="166"/>
      <c r="BE4672" s="6"/>
      <c r="BF4672" s="6"/>
      <c r="BG4672" s="6"/>
      <c r="BH4672" s="6"/>
      <c r="BI4672" s="6"/>
      <c r="BJ4672" s="166"/>
      <c r="BK4672" s="166"/>
      <c r="BL4672" s="166"/>
      <c r="BM4672" s="6"/>
      <c r="BN4672" s="6"/>
      <c r="BO4672" s="6"/>
      <c r="BP4672" s="6"/>
      <c r="BQ4672" s="6"/>
      <c r="BR4672" s="6"/>
      <c r="BS4672" s="6"/>
      <c r="BT4672" s="6"/>
      <c r="BU4672" s="6"/>
      <c r="BV4672" s="6"/>
      <c r="BW4672" s="6"/>
      <c r="CJ4672" s="415"/>
      <c r="CK4672" s="415"/>
      <c r="CO4672" s="168"/>
    </row>
    <row r="4673" spans="32:93" s="162" customFormat="1" x14ac:dyDescent="0.25">
      <c r="AF4673" s="169"/>
      <c r="AG4673" s="169"/>
      <c r="AH4673" s="169"/>
      <c r="AI4673" s="169"/>
      <c r="AJ4673" s="169"/>
      <c r="AK4673" s="170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6"/>
      <c r="BA4673" s="6"/>
      <c r="BB4673" s="166"/>
      <c r="BC4673" s="166"/>
      <c r="BD4673" s="166"/>
      <c r="BE4673" s="6"/>
      <c r="BF4673" s="6"/>
      <c r="BG4673" s="6"/>
      <c r="BH4673" s="6"/>
      <c r="BI4673" s="6"/>
      <c r="BJ4673" s="166"/>
      <c r="BK4673" s="166"/>
      <c r="BL4673" s="166"/>
      <c r="BM4673" s="6"/>
      <c r="BN4673" s="6"/>
      <c r="BO4673" s="6"/>
      <c r="BP4673" s="6"/>
      <c r="BQ4673" s="6"/>
      <c r="BR4673" s="6"/>
      <c r="BS4673" s="6"/>
      <c r="BT4673" s="6"/>
      <c r="BU4673" s="6"/>
      <c r="BV4673" s="6"/>
      <c r="BW4673" s="6"/>
      <c r="CJ4673" s="415"/>
      <c r="CK4673" s="415"/>
      <c r="CO4673" s="168"/>
    </row>
    <row r="4674" spans="32:93" s="162" customFormat="1" x14ac:dyDescent="0.25">
      <c r="AF4674" s="169"/>
      <c r="AG4674" s="169"/>
      <c r="AH4674" s="169"/>
      <c r="AI4674" s="169"/>
      <c r="AJ4674" s="169"/>
      <c r="AK4674" s="170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6"/>
      <c r="BA4674" s="6"/>
      <c r="BB4674" s="166"/>
      <c r="BC4674" s="166"/>
      <c r="BD4674" s="166"/>
      <c r="BE4674" s="6"/>
      <c r="BF4674" s="6"/>
      <c r="BG4674" s="6"/>
      <c r="BH4674" s="6"/>
      <c r="BI4674" s="6"/>
      <c r="BJ4674" s="166"/>
      <c r="BK4674" s="166"/>
      <c r="BL4674" s="166"/>
      <c r="BM4674" s="6"/>
      <c r="BN4674" s="6"/>
      <c r="BO4674" s="6"/>
      <c r="BP4674" s="6"/>
      <c r="BQ4674" s="6"/>
      <c r="BR4674" s="6"/>
      <c r="BS4674" s="6"/>
      <c r="BT4674" s="6"/>
      <c r="BU4674" s="6"/>
      <c r="BV4674" s="6"/>
      <c r="BW4674" s="6"/>
      <c r="CJ4674" s="415"/>
      <c r="CK4674" s="415"/>
      <c r="CO4674" s="168"/>
    </row>
    <row r="4675" spans="32:93" s="162" customFormat="1" x14ac:dyDescent="0.25">
      <c r="AF4675" s="169"/>
      <c r="AG4675" s="169"/>
      <c r="AH4675" s="169"/>
      <c r="AI4675" s="169"/>
      <c r="AJ4675" s="169"/>
      <c r="AK4675" s="170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6"/>
      <c r="BA4675" s="6"/>
      <c r="BB4675" s="166"/>
      <c r="BC4675" s="166"/>
      <c r="BD4675" s="166"/>
      <c r="BE4675" s="6"/>
      <c r="BF4675" s="6"/>
      <c r="BG4675" s="6"/>
      <c r="BH4675" s="6"/>
      <c r="BI4675" s="6"/>
      <c r="BJ4675" s="166"/>
      <c r="BK4675" s="166"/>
      <c r="BL4675" s="166"/>
      <c r="BM4675" s="6"/>
      <c r="BN4675" s="6"/>
      <c r="BO4675" s="6"/>
      <c r="BP4675" s="6"/>
      <c r="BQ4675" s="6"/>
      <c r="BR4675" s="6"/>
      <c r="BS4675" s="6"/>
      <c r="BT4675" s="6"/>
      <c r="BU4675" s="6"/>
      <c r="BV4675" s="6"/>
      <c r="BW4675" s="6"/>
      <c r="CJ4675" s="415"/>
      <c r="CK4675" s="415"/>
      <c r="CO4675" s="168"/>
    </row>
    <row r="4676" spans="32:93" s="162" customFormat="1" x14ac:dyDescent="0.25">
      <c r="AF4676" s="169"/>
      <c r="AG4676" s="169"/>
      <c r="AH4676" s="169"/>
      <c r="AI4676" s="169"/>
      <c r="AJ4676" s="169"/>
      <c r="AK4676" s="170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6"/>
      <c r="BA4676" s="6"/>
      <c r="BB4676" s="166"/>
      <c r="BC4676" s="166"/>
      <c r="BD4676" s="166"/>
      <c r="BE4676" s="6"/>
      <c r="BF4676" s="6"/>
      <c r="BG4676" s="6"/>
      <c r="BH4676" s="6"/>
      <c r="BI4676" s="6"/>
      <c r="BJ4676" s="166"/>
      <c r="BK4676" s="166"/>
      <c r="BL4676" s="166"/>
      <c r="BM4676" s="6"/>
      <c r="BN4676" s="6"/>
      <c r="BO4676" s="6"/>
      <c r="BP4676" s="6"/>
      <c r="BQ4676" s="6"/>
      <c r="BR4676" s="6"/>
      <c r="BS4676" s="6"/>
      <c r="BT4676" s="6"/>
      <c r="BU4676" s="6"/>
      <c r="BV4676" s="6"/>
      <c r="BW4676" s="6"/>
      <c r="CJ4676" s="415"/>
      <c r="CK4676" s="415"/>
      <c r="CO4676" s="168"/>
    </row>
    <row r="4677" spans="32:93" s="162" customFormat="1" x14ac:dyDescent="0.25">
      <c r="AF4677" s="169"/>
      <c r="AG4677" s="169"/>
      <c r="AH4677" s="169"/>
      <c r="AI4677" s="169"/>
      <c r="AJ4677" s="169"/>
      <c r="AK4677" s="170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6"/>
      <c r="BA4677" s="6"/>
      <c r="BB4677" s="166"/>
      <c r="BC4677" s="166"/>
      <c r="BD4677" s="166"/>
      <c r="BE4677" s="6"/>
      <c r="BF4677" s="6"/>
      <c r="BG4677" s="6"/>
      <c r="BH4677" s="6"/>
      <c r="BI4677" s="6"/>
      <c r="BJ4677" s="166"/>
      <c r="BK4677" s="166"/>
      <c r="BL4677" s="166"/>
      <c r="BM4677" s="6"/>
      <c r="BN4677" s="6"/>
      <c r="BO4677" s="6"/>
      <c r="BP4677" s="6"/>
      <c r="BQ4677" s="6"/>
      <c r="BR4677" s="6"/>
      <c r="BS4677" s="6"/>
      <c r="BT4677" s="6"/>
      <c r="BU4677" s="6"/>
      <c r="BV4677" s="6"/>
      <c r="BW4677" s="6"/>
      <c r="CJ4677" s="415"/>
      <c r="CK4677" s="415"/>
      <c r="CO4677" s="168"/>
    </row>
    <row r="4678" spans="32:93" s="162" customFormat="1" x14ac:dyDescent="0.25">
      <c r="AF4678" s="169"/>
      <c r="AG4678" s="169"/>
      <c r="AH4678" s="169"/>
      <c r="AI4678" s="169"/>
      <c r="AJ4678" s="169"/>
      <c r="AK4678" s="170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6"/>
      <c r="BA4678" s="6"/>
      <c r="BB4678" s="166"/>
      <c r="BC4678" s="166"/>
      <c r="BD4678" s="166"/>
      <c r="BE4678" s="6"/>
      <c r="BF4678" s="6"/>
      <c r="BG4678" s="6"/>
      <c r="BH4678" s="6"/>
      <c r="BI4678" s="6"/>
      <c r="BJ4678" s="166"/>
      <c r="BK4678" s="166"/>
      <c r="BL4678" s="166"/>
      <c r="BM4678" s="6"/>
      <c r="BN4678" s="6"/>
      <c r="BO4678" s="6"/>
      <c r="BP4678" s="6"/>
      <c r="BQ4678" s="6"/>
      <c r="BR4678" s="6"/>
      <c r="BS4678" s="6"/>
      <c r="BT4678" s="6"/>
      <c r="BU4678" s="6"/>
      <c r="BV4678" s="6"/>
      <c r="BW4678" s="6"/>
      <c r="CJ4678" s="415"/>
      <c r="CK4678" s="415"/>
      <c r="CO4678" s="168"/>
    </row>
    <row r="4679" spans="32:93" s="162" customFormat="1" x14ac:dyDescent="0.25">
      <c r="AF4679" s="169"/>
      <c r="AG4679" s="169"/>
      <c r="AH4679" s="169"/>
      <c r="AI4679" s="169"/>
      <c r="AJ4679" s="169"/>
      <c r="AK4679" s="170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6"/>
      <c r="BA4679" s="6"/>
      <c r="BB4679" s="166"/>
      <c r="BC4679" s="166"/>
      <c r="BD4679" s="166"/>
      <c r="BE4679" s="6"/>
      <c r="BF4679" s="6"/>
      <c r="BG4679" s="6"/>
      <c r="BH4679" s="6"/>
      <c r="BI4679" s="6"/>
      <c r="BJ4679" s="166"/>
      <c r="BK4679" s="166"/>
      <c r="BL4679" s="166"/>
      <c r="BM4679" s="6"/>
      <c r="BN4679" s="6"/>
      <c r="BO4679" s="6"/>
      <c r="BP4679" s="6"/>
      <c r="BQ4679" s="6"/>
      <c r="BR4679" s="6"/>
      <c r="BS4679" s="6"/>
      <c r="BT4679" s="6"/>
      <c r="BU4679" s="6"/>
      <c r="BV4679" s="6"/>
      <c r="BW4679" s="6"/>
      <c r="CJ4679" s="415"/>
      <c r="CK4679" s="415"/>
      <c r="CO4679" s="168"/>
    </row>
    <row r="4680" spans="32:93" s="162" customFormat="1" x14ac:dyDescent="0.25">
      <c r="AF4680" s="169"/>
      <c r="AG4680" s="169"/>
      <c r="AH4680" s="169"/>
      <c r="AI4680" s="169"/>
      <c r="AJ4680" s="169"/>
      <c r="AK4680" s="170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6"/>
      <c r="BA4680" s="6"/>
      <c r="BB4680" s="166"/>
      <c r="BC4680" s="166"/>
      <c r="BD4680" s="166"/>
      <c r="BE4680" s="6"/>
      <c r="BF4680" s="6"/>
      <c r="BG4680" s="6"/>
      <c r="BH4680" s="6"/>
      <c r="BI4680" s="6"/>
      <c r="BJ4680" s="166"/>
      <c r="BK4680" s="166"/>
      <c r="BL4680" s="166"/>
      <c r="BM4680" s="6"/>
      <c r="BN4680" s="6"/>
      <c r="BO4680" s="6"/>
      <c r="BP4680" s="6"/>
      <c r="BQ4680" s="6"/>
      <c r="BR4680" s="6"/>
      <c r="BS4680" s="6"/>
      <c r="BT4680" s="6"/>
      <c r="BU4680" s="6"/>
      <c r="BV4680" s="6"/>
      <c r="BW4680" s="6"/>
      <c r="CJ4680" s="415"/>
      <c r="CK4680" s="415"/>
      <c r="CO4680" s="168"/>
    </row>
    <row r="4681" spans="32:93" s="162" customFormat="1" x14ac:dyDescent="0.25">
      <c r="AF4681" s="169"/>
      <c r="AG4681" s="169"/>
      <c r="AH4681" s="169"/>
      <c r="AI4681" s="169"/>
      <c r="AJ4681" s="169"/>
      <c r="AK4681" s="170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6"/>
      <c r="BA4681" s="6"/>
      <c r="BB4681" s="166"/>
      <c r="BC4681" s="166"/>
      <c r="BD4681" s="166"/>
      <c r="BE4681" s="6"/>
      <c r="BF4681" s="6"/>
      <c r="BG4681" s="6"/>
      <c r="BH4681" s="6"/>
      <c r="BI4681" s="6"/>
      <c r="BJ4681" s="166"/>
      <c r="BK4681" s="166"/>
      <c r="BL4681" s="166"/>
      <c r="BM4681" s="6"/>
      <c r="BN4681" s="6"/>
      <c r="BO4681" s="6"/>
      <c r="BP4681" s="6"/>
      <c r="BQ4681" s="6"/>
      <c r="BR4681" s="6"/>
      <c r="BS4681" s="6"/>
      <c r="BT4681" s="6"/>
      <c r="BU4681" s="6"/>
      <c r="BV4681" s="6"/>
      <c r="BW4681" s="6"/>
      <c r="CJ4681" s="415"/>
      <c r="CK4681" s="415"/>
      <c r="CO4681" s="168"/>
    </row>
    <row r="4682" spans="32:93" s="162" customFormat="1" x14ac:dyDescent="0.25">
      <c r="AF4682" s="169"/>
      <c r="AG4682" s="169"/>
      <c r="AH4682" s="169"/>
      <c r="AI4682" s="169"/>
      <c r="AJ4682" s="169"/>
      <c r="AK4682" s="170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6"/>
      <c r="BA4682" s="6"/>
      <c r="BB4682" s="166"/>
      <c r="BC4682" s="166"/>
      <c r="BD4682" s="166"/>
      <c r="BE4682" s="6"/>
      <c r="BF4682" s="6"/>
      <c r="BG4682" s="6"/>
      <c r="BH4682" s="6"/>
      <c r="BI4682" s="6"/>
      <c r="BJ4682" s="166"/>
      <c r="BK4682" s="166"/>
      <c r="BL4682" s="166"/>
      <c r="BM4682" s="6"/>
      <c r="BN4682" s="6"/>
      <c r="BO4682" s="6"/>
      <c r="BP4682" s="6"/>
      <c r="BQ4682" s="6"/>
      <c r="BR4682" s="6"/>
      <c r="BS4682" s="6"/>
      <c r="BT4682" s="6"/>
      <c r="BU4682" s="6"/>
      <c r="BV4682" s="6"/>
      <c r="BW4682" s="6"/>
      <c r="CJ4682" s="415"/>
      <c r="CK4682" s="415"/>
      <c r="CO4682" s="168"/>
    </row>
    <row r="4683" spans="32:93" s="162" customFormat="1" x14ac:dyDescent="0.25">
      <c r="AF4683" s="169"/>
      <c r="AG4683" s="169"/>
      <c r="AH4683" s="169"/>
      <c r="AI4683" s="169"/>
      <c r="AJ4683" s="169"/>
      <c r="AK4683" s="170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6"/>
      <c r="BA4683" s="6"/>
      <c r="BB4683" s="166"/>
      <c r="BC4683" s="166"/>
      <c r="BD4683" s="166"/>
      <c r="BE4683" s="6"/>
      <c r="BF4683" s="6"/>
      <c r="BG4683" s="6"/>
      <c r="BH4683" s="6"/>
      <c r="BI4683" s="6"/>
      <c r="BJ4683" s="166"/>
      <c r="BK4683" s="166"/>
      <c r="BL4683" s="166"/>
      <c r="BM4683" s="6"/>
      <c r="BN4683" s="6"/>
      <c r="BO4683" s="6"/>
      <c r="BP4683" s="6"/>
      <c r="BQ4683" s="6"/>
      <c r="BR4683" s="6"/>
      <c r="BS4683" s="6"/>
      <c r="BT4683" s="6"/>
      <c r="BU4683" s="6"/>
      <c r="BV4683" s="6"/>
      <c r="BW4683" s="6"/>
      <c r="CJ4683" s="415"/>
      <c r="CK4683" s="415"/>
      <c r="CO4683" s="168"/>
    </row>
    <row r="4684" spans="32:93" s="162" customFormat="1" x14ac:dyDescent="0.25">
      <c r="AF4684" s="169"/>
      <c r="AG4684" s="169"/>
      <c r="AH4684" s="169"/>
      <c r="AI4684" s="169"/>
      <c r="AJ4684" s="169"/>
      <c r="AK4684" s="170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6"/>
      <c r="BA4684" s="6"/>
      <c r="BB4684" s="166"/>
      <c r="BC4684" s="166"/>
      <c r="BD4684" s="166"/>
      <c r="BE4684" s="6"/>
      <c r="BF4684" s="6"/>
      <c r="BG4684" s="6"/>
      <c r="BH4684" s="6"/>
      <c r="BI4684" s="6"/>
      <c r="BJ4684" s="166"/>
      <c r="BK4684" s="166"/>
      <c r="BL4684" s="166"/>
      <c r="BM4684" s="6"/>
      <c r="BN4684" s="6"/>
      <c r="BO4684" s="6"/>
      <c r="BP4684" s="6"/>
      <c r="BQ4684" s="6"/>
      <c r="BR4684" s="6"/>
      <c r="BS4684" s="6"/>
      <c r="BT4684" s="6"/>
      <c r="BU4684" s="6"/>
      <c r="BV4684" s="6"/>
      <c r="BW4684" s="6"/>
      <c r="CJ4684" s="415"/>
      <c r="CK4684" s="415"/>
      <c r="CO4684" s="168"/>
    </row>
    <row r="4685" spans="32:93" s="162" customFormat="1" x14ac:dyDescent="0.25">
      <c r="AF4685" s="169"/>
      <c r="AG4685" s="169"/>
      <c r="AH4685" s="169"/>
      <c r="AI4685" s="169"/>
      <c r="AJ4685" s="169"/>
      <c r="AK4685" s="170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6"/>
      <c r="BA4685" s="6"/>
      <c r="BB4685" s="166"/>
      <c r="BC4685" s="166"/>
      <c r="BD4685" s="166"/>
      <c r="BE4685" s="6"/>
      <c r="BF4685" s="6"/>
      <c r="BG4685" s="6"/>
      <c r="BH4685" s="6"/>
      <c r="BI4685" s="6"/>
      <c r="BJ4685" s="166"/>
      <c r="BK4685" s="166"/>
      <c r="BL4685" s="166"/>
      <c r="BM4685" s="6"/>
      <c r="BN4685" s="6"/>
      <c r="BO4685" s="6"/>
      <c r="BP4685" s="6"/>
      <c r="BQ4685" s="6"/>
      <c r="BR4685" s="6"/>
      <c r="BS4685" s="6"/>
      <c r="BT4685" s="6"/>
      <c r="BU4685" s="6"/>
      <c r="BV4685" s="6"/>
      <c r="BW4685" s="6"/>
      <c r="CJ4685" s="415"/>
      <c r="CK4685" s="415"/>
      <c r="CO4685" s="168"/>
    </row>
    <row r="4686" spans="32:93" s="162" customFormat="1" x14ac:dyDescent="0.25">
      <c r="AF4686" s="169"/>
      <c r="AG4686" s="169"/>
      <c r="AH4686" s="169"/>
      <c r="AI4686" s="169"/>
      <c r="AJ4686" s="169"/>
      <c r="AK4686" s="170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AZ4686" s="6"/>
      <c r="BA4686" s="6"/>
      <c r="BB4686" s="166"/>
      <c r="BC4686" s="166"/>
      <c r="BD4686" s="166"/>
      <c r="BE4686" s="6"/>
      <c r="BF4686" s="6"/>
      <c r="BG4686" s="6"/>
      <c r="BH4686" s="6"/>
      <c r="BI4686" s="6"/>
      <c r="BJ4686" s="166"/>
      <c r="BK4686" s="166"/>
      <c r="BL4686" s="166"/>
      <c r="BM4686" s="6"/>
      <c r="BN4686" s="6"/>
      <c r="BO4686" s="6"/>
      <c r="BP4686" s="6"/>
      <c r="BQ4686" s="6"/>
      <c r="BR4686" s="6"/>
      <c r="BS4686" s="6"/>
      <c r="BT4686" s="6"/>
      <c r="BU4686" s="6"/>
      <c r="BV4686" s="6"/>
      <c r="BW4686" s="6"/>
      <c r="CJ4686" s="415"/>
      <c r="CK4686" s="415"/>
      <c r="CO4686" s="168"/>
    </row>
    <row r="4687" spans="32:93" s="162" customFormat="1" x14ac:dyDescent="0.25">
      <c r="AF4687" s="169"/>
      <c r="AG4687" s="169"/>
      <c r="AH4687" s="169"/>
      <c r="AI4687" s="169"/>
      <c r="AJ4687" s="169"/>
      <c r="AK4687" s="170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6"/>
      <c r="BA4687" s="6"/>
      <c r="BB4687" s="166"/>
      <c r="BC4687" s="166"/>
      <c r="BD4687" s="166"/>
      <c r="BE4687" s="6"/>
      <c r="BF4687" s="6"/>
      <c r="BG4687" s="6"/>
      <c r="BH4687" s="6"/>
      <c r="BI4687" s="6"/>
      <c r="BJ4687" s="166"/>
      <c r="BK4687" s="166"/>
      <c r="BL4687" s="166"/>
      <c r="BM4687" s="6"/>
      <c r="BN4687" s="6"/>
      <c r="BO4687" s="6"/>
      <c r="BP4687" s="6"/>
      <c r="BQ4687" s="6"/>
      <c r="BR4687" s="6"/>
      <c r="BS4687" s="6"/>
      <c r="BT4687" s="6"/>
      <c r="BU4687" s="6"/>
      <c r="BV4687" s="6"/>
      <c r="BW4687" s="6"/>
      <c r="CJ4687" s="415"/>
      <c r="CK4687" s="415"/>
      <c r="CO4687" s="168"/>
    </row>
    <row r="4688" spans="32:93" s="162" customFormat="1" x14ac:dyDescent="0.25">
      <c r="AF4688" s="169"/>
      <c r="AG4688" s="169"/>
      <c r="AH4688" s="169"/>
      <c r="AI4688" s="169"/>
      <c r="AJ4688" s="169"/>
      <c r="AK4688" s="170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AZ4688" s="6"/>
      <c r="BA4688" s="6"/>
      <c r="BB4688" s="166"/>
      <c r="BC4688" s="166"/>
      <c r="BD4688" s="166"/>
      <c r="BE4688" s="6"/>
      <c r="BF4688" s="6"/>
      <c r="BG4688" s="6"/>
      <c r="BH4688" s="6"/>
      <c r="BI4688" s="6"/>
      <c r="BJ4688" s="166"/>
      <c r="BK4688" s="166"/>
      <c r="BL4688" s="166"/>
      <c r="BM4688" s="6"/>
      <c r="BN4688" s="6"/>
      <c r="BO4688" s="6"/>
      <c r="BP4688" s="6"/>
      <c r="BQ4688" s="6"/>
      <c r="BR4688" s="6"/>
      <c r="BS4688" s="6"/>
      <c r="BT4688" s="6"/>
      <c r="BU4688" s="6"/>
      <c r="BV4688" s="6"/>
      <c r="BW4688" s="6"/>
      <c r="CJ4688" s="415"/>
      <c r="CK4688" s="415"/>
      <c r="CO4688" s="168"/>
    </row>
    <row r="4689" spans="32:93" s="162" customFormat="1" x14ac:dyDescent="0.25">
      <c r="AF4689" s="169"/>
      <c r="AG4689" s="169"/>
      <c r="AH4689" s="169"/>
      <c r="AI4689" s="169"/>
      <c r="AJ4689" s="169"/>
      <c r="AK4689" s="170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6"/>
      <c r="BA4689" s="6"/>
      <c r="BB4689" s="166"/>
      <c r="BC4689" s="166"/>
      <c r="BD4689" s="166"/>
      <c r="BE4689" s="6"/>
      <c r="BF4689" s="6"/>
      <c r="BG4689" s="6"/>
      <c r="BH4689" s="6"/>
      <c r="BI4689" s="6"/>
      <c r="BJ4689" s="166"/>
      <c r="BK4689" s="166"/>
      <c r="BL4689" s="166"/>
      <c r="BM4689" s="6"/>
      <c r="BN4689" s="6"/>
      <c r="BO4689" s="6"/>
      <c r="BP4689" s="6"/>
      <c r="BQ4689" s="6"/>
      <c r="BR4689" s="6"/>
      <c r="BS4689" s="6"/>
      <c r="BT4689" s="6"/>
      <c r="BU4689" s="6"/>
      <c r="BV4689" s="6"/>
      <c r="BW4689" s="6"/>
      <c r="CJ4689" s="415"/>
      <c r="CK4689" s="415"/>
      <c r="CO4689" s="168"/>
    </row>
    <row r="4690" spans="32:93" s="162" customFormat="1" x14ac:dyDescent="0.25">
      <c r="AF4690" s="169"/>
      <c r="AG4690" s="169"/>
      <c r="AH4690" s="169"/>
      <c r="AI4690" s="169"/>
      <c r="AJ4690" s="169"/>
      <c r="AK4690" s="170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6"/>
      <c r="BA4690" s="6"/>
      <c r="BB4690" s="166"/>
      <c r="BC4690" s="166"/>
      <c r="BD4690" s="166"/>
      <c r="BE4690" s="6"/>
      <c r="BF4690" s="6"/>
      <c r="BG4690" s="6"/>
      <c r="BH4690" s="6"/>
      <c r="BI4690" s="6"/>
      <c r="BJ4690" s="166"/>
      <c r="BK4690" s="166"/>
      <c r="BL4690" s="166"/>
      <c r="BM4690" s="6"/>
      <c r="BN4690" s="6"/>
      <c r="BO4690" s="6"/>
      <c r="BP4690" s="6"/>
      <c r="BQ4690" s="6"/>
      <c r="BR4690" s="6"/>
      <c r="BS4690" s="6"/>
      <c r="BT4690" s="6"/>
      <c r="BU4690" s="6"/>
      <c r="BV4690" s="6"/>
      <c r="BW4690" s="6"/>
      <c r="CJ4690" s="415"/>
      <c r="CK4690" s="415"/>
      <c r="CO4690" s="168"/>
    </row>
    <row r="4691" spans="32:93" s="162" customFormat="1" x14ac:dyDescent="0.25">
      <c r="AF4691" s="169"/>
      <c r="AG4691" s="169"/>
      <c r="AH4691" s="169"/>
      <c r="AI4691" s="169"/>
      <c r="AJ4691" s="169"/>
      <c r="AK4691" s="170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6"/>
      <c r="BA4691" s="6"/>
      <c r="BB4691" s="166"/>
      <c r="BC4691" s="166"/>
      <c r="BD4691" s="166"/>
      <c r="BE4691" s="6"/>
      <c r="BF4691" s="6"/>
      <c r="BG4691" s="6"/>
      <c r="BH4691" s="6"/>
      <c r="BI4691" s="6"/>
      <c r="BJ4691" s="166"/>
      <c r="BK4691" s="166"/>
      <c r="BL4691" s="166"/>
      <c r="BM4691" s="6"/>
      <c r="BN4691" s="6"/>
      <c r="BO4691" s="6"/>
      <c r="BP4691" s="6"/>
      <c r="BQ4691" s="6"/>
      <c r="BR4691" s="6"/>
      <c r="BS4691" s="6"/>
      <c r="BT4691" s="6"/>
      <c r="BU4691" s="6"/>
      <c r="BV4691" s="6"/>
      <c r="BW4691" s="6"/>
      <c r="CJ4691" s="415"/>
      <c r="CK4691" s="415"/>
      <c r="CO4691" s="168"/>
    </row>
    <row r="4692" spans="32:93" s="162" customFormat="1" x14ac:dyDescent="0.25">
      <c r="AF4692" s="169"/>
      <c r="AG4692" s="169"/>
      <c r="AH4692" s="169"/>
      <c r="AI4692" s="169"/>
      <c r="AJ4692" s="169"/>
      <c r="AK4692" s="170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166"/>
      <c r="BC4692" s="166"/>
      <c r="BD4692" s="166"/>
      <c r="BE4692" s="6"/>
      <c r="BF4692" s="6"/>
      <c r="BG4692" s="6"/>
      <c r="BH4692" s="6"/>
      <c r="BI4692" s="6"/>
      <c r="BJ4692" s="166"/>
      <c r="BK4692" s="166"/>
      <c r="BL4692" s="166"/>
      <c r="BM4692" s="6"/>
      <c r="BN4692" s="6"/>
      <c r="BO4692" s="6"/>
      <c r="BP4692" s="6"/>
      <c r="BQ4692" s="6"/>
      <c r="BR4692" s="6"/>
      <c r="BS4692" s="6"/>
      <c r="BT4692" s="6"/>
      <c r="BU4692" s="6"/>
      <c r="BV4692" s="6"/>
      <c r="BW4692" s="6"/>
      <c r="CJ4692" s="415"/>
      <c r="CK4692" s="415"/>
      <c r="CO4692" s="168"/>
    </row>
    <row r="4693" spans="32:93" s="162" customFormat="1" x14ac:dyDescent="0.25">
      <c r="AF4693" s="169"/>
      <c r="AG4693" s="169"/>
      <c r="AH4693" s="169"/>
      <c r="AI4693" s="169"/>
      <c r="AJ4693" s="169"/>
      <c r="AK4693" s="170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6"/>
      <c r="BA4693" s="6"/>
      <c r="BB4693" s="166"/>
      <c r="BC4693" s="166"/>
      <c r="BD4693" s="166"/>
      <c r="BE4693" s="6"/>
      <c r="BF4693" s="6"/>
      <c r="BG4693" s="6"/>
      <c r="BH4693" s="6"/>
      <c r="BI4693" s="6"/>
      <c r="BJ4693" s="166"/>
      <c r="BK4693" s="166"/>
      <c r="BL4693" s="166"/>
      <c r="BM4693" s="6"/>
      <c r="BN4693" s="6"/>
      <c r="BO4693" s="6"/>
      <c r="BP4693" s="6"/>
      <c r="BQ4693" s="6"/>
      <c r="BR4693" s="6"/>
      <c r="BS4693" s="6"/>
      <c r="BT4693" s="6"/>
      <c r="BU4693" s="6"/>
      <c r="BV4693" s="6"/>
      <c r="BW4693" s="6"/>
      <c r="CJ4693" s="415"/>
      <c r="CK4693" s="415"/>
      <c r="CO4693" s="168"/>
    </row>
    <row r="4694" spans="32:93" s="162" customFormat="1" x14ac:dyDescent="0.25">
      <c r="AF4694" s="169"/>
      <c r="AG4694" s="169"/>
      <c r="AH4694" s="169"/>
      <c r="AI4694" s="169"/>
      <c r="AJ4694" s="169"/>
      <c r="AK4694" s="170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6"/>
      <c r="BA4694" s="6"/>
      <c r="BB4694" s="166"/>
      <c r="BC4694" s="166"/>
      <c r="BD4694" s="166"/>
      <c r="BE4694" s="6"/>
      <c r="BF4694" s="6"/>
      <c r="BG4694" s="6"/>
      <c r="BH4694" s="6"/>
      <c r="BI4694" s="6"/>
      <c r="BJ4694" s="166"/>
      <c r="BK4694" s="166"/>
      <c r="BL4694" s="166"/>
      <c r="BM4694" s="6"/>
      <c r="BN4694" s="6"/>
      <c r="BO4694" s="6"/>
      <c r="BP4694" s="6"/>
      <c r="BQ4694" s="6"/>
      <c r="BR4694" s="6"/>
      <c r="BS4694" s="6"/>
      <c r="BT4694" s="6"/>
      <c r="BU4694" s="6"/>
      <c r="BV4694" s="6"/>
      <c r="BW4694" s="6"/>
      <c r="CJ4694" s="415"/>
      <c r="CK4694" s="415"/>
      <c r="CO4694" s="168"/>
    </row>
    <row r="4695" spans="32:93" s="162" customFormat="1" x14ac:dyDescent="0.25">
      <c r="AF4695" s="169"/>
      <c r="AG4695" s="169"/>
      <c r="AH4695" s="169"/>
      <c r="AI4695" s="169"/>
      <c r="AJ4695" s="169"/>
      <c r="AK4695" s="170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6"/>
      <c r="BA4695" s="6"/>
      <c r="BB4695" s="166"/>
      <c r="BC4695" s="166"/>
      <c r="BD4695" s="166"/>
      <c r="BE4695" s="6"/>
      <c r="BF4695" s="6"/>
      <c r="BG4695" s="6"/>
      <c r="BH4695" s="6"/>
      <c r="BI4695" s="6"/>
      <c r="BJ4695" s="166"/>
      <c r="BK4695" s="166"/>
      <c r="BL4695" s="166"/>
      <c r="BM4695" s="6"/>
      <c r="BN4695" s="6"/>
      <c r="BO4695" s="6"/>
      <c r="BP4695" s="6"/>
      <c r="BQ4695" s="6"/>
      <c r="BR4695" s="6"/>
      <c r="BS4695" s="6"/>
      <c r="BT4695" s="6"/>
      <c r="BU4695" s="6"/>
      <c r="BV4695" s="6"/>
      <c r="BW4695" s="6"/>
      <c r="CJ4695" s="415"/>
      <c r="CK4695" s="415"/>
      <c r="CO4695" s="168"/>
    </row>
    <row r="4696" spans="32:93" s="162" customFormat="1" x14ac:dyDescent="0.25">
      <c r="AF4696" s="169"/>
      <c r="AG4696" s="169"/>
      <c r="AH4696" s="169"/>
      <c r="AI4696" s="169"/>
      <c r="AJ4696" s="169"/>
      <c r="AK4696" s="170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6"/>
      <c r="BA4696" s="6"/>
      <c r="BB4696" s="166"/>
      <c r="BC4696" s="166"/>
      <c r="BD4696" s="166"/>
      <c r="BE4696" s="6"/>
      <c r="BF4696" s="6"/>
      <c r="BG4696" s="6"/>
      <c r="BH4696" s="6"/>
      <c r="BI4696" s="6"/>
      <c r="BJ4696" s="166"/>
      <c r="BK4696" s="166"/>
      <c r="BL4696" s="166"/>
      <c r="BM4696" s="6"/>
      <c r="BN4696" s="6"/>
      <c r="BO4696" s="6"/>
      <c r="BP4696" s="6"/>
      <c r="BQ4696" s="6"/>
      <c r="BR4696" s="6"/>
      <c r="BS4696" s="6"/>
      <c r="BT4696" s="6"/>
      <c r="BU4696" s="6"/>
      <c r="BV4696" s="6"/>
      <c r="BW4696" s="6"/>
      <c r="CJ4696" s="415"/>
      <c r="CK4696" s="415"/>
      <c r="CO4696" s="168"/>
    </row>
    <row r="4697" spans="32:93" s="162" customFormat="1" x14ac:dyDescent="0.25">
      <c r="AF4697" s="169"/>
      <c r="AG4697" s="169"/>
      <c r="AH4697" s="169"/>
      <c r="AI4697" s="169"/>
      <c r="AJ4697" s="169"/>
      <c r="AK4697" s="170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6"/>
      <c r="BA4697" s="6"/>
      <c r="BB4697" s="166"/>
      <c r="BC4697" s="166"/>
      <c r="BD4697" s="166"/>
      <c r="BE4697" s="6"/>
      <c r="BF4697" s="6"/>
      <c r="BG4697" s="6"/>
      <c r="BH4697" s="6"/>
      <c r="BI4697" s="6"/>
      <c r="BJ4697" s="166"/>
      <c r="BK4697" s="166"/>
      <c r="BL4697" s="166"/>
      <c r="BM4697" s="6"/>
      <c r="BN4697" s="6"/>
      <c r="BO4697" s="6"/>
      <c r="BP4697" s="6"/>
      <c r="BQ4697" s="6"/>
      <c r="BR4697" s="6"/>
      <c r="BS4697" s="6"/>
      <c r="BT4697" s="6"/>
      <c r="BU4697" s="6"/>
      <c r="BV4697" s="6"/>
      <c r="BW4697" s="6"/>
      <c r="CJ4697" s="415"/>
      <c r="CK4697" s="415"/>
      <c r="CO4697" s="168"/>
    </row>
    <row r="4698" spans="32:93" s="162" customFormat="1" x14ac:dyDescent="0.25">
      <c r="AF4698" s="169"/>
      <c r="AG4698" s="169"/>
      <c r="AH4698" s="169"/>
      <c r="AI4698" s="169"/>
      <c r="AJ4698" s="169"/>
      <c r="AK4698" s="170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6"/>
      <c r="BA4698" s="6"/>
      <c r="BB4698" s="166"/>
      <c r="BC4698" s="166"/>
      <c r="BD4698" s="166"/>
      <c r="BE4698" s="6"/>
      <c r="BF4698" s="6"/>
      <c r="BG4698" s="6"/>
      <c r="BH4698" s="6"/>
      <c r="BI4698" s="6"/>
      <c r="BJ4698" s="166"/>
      <c r="BK4698" s="166"/>
      <c r="BL4698" s="166"/>
      <c r="BM4698" s="6"/>
      <c r="BN4698" s="6"/>
      <c r="BO4698" s="6"/>
      <c r="BP4698" s="6"/>
      <c r="BQ4698" s="6"/>
      <c r="BR4698" s="6"/>
      <c r="BS4698" s="6"/>
      <c r="BT4698" s="6"/>
      <c r="BU4698" s="6"/>
      <c r="BV4698" s="6"/>
      <c r="BW4698" s="6"/>
      <c r="CJ4698" s="415"/>
      <c r="CK4698" s="415"/>
      <c r="CO4698" s="168"/>
    </row>
    <row r="4699" spans="32:93" s="162" customFormat="1" x14ac:dyDescent="0.25">
      <c r="AF4699" s="169"/>
      <c r="AG4699" s="169"/>
      <c r="AH4699" s="169"/>
      <c r="AI4699" s="169"/>
      <c r="AJ4699" s="169"/>
      <c r="AK4699" s="170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AZ4699" s="6"/>
      <c r="BA4699" s="6"/>
      <c r="BB4699" s="166"/>
      <c r="BC4699" s="166"/>
      <c r="BD4699" s="166"/>
      <c r="BE4699" s="6"/>
      <c r="BF4699" s="6"/>
      <c r="BG4699" s="6"/>
      <c r="BH4699" s="6"/>
      <c r="BI4699" s="6"/>
      <c r="BJ4699" s="166"/>
      <c r="BK4699" s="166"/>
      <c r="BL4699" s="166"/>
      <c r="BM4699" s="6"/>
      <c r="BN4699" s="6"/>
      <c r="BO4699" s="6"/>
      <c r="BP4699" s="6"/>
      <c r="BQ4699" s="6"/>
      <c r="BR4699" s="6"/>
      <c r="BS4699" s="6"/>
      <c r="BT4699" s="6"/>
      <c r="BU4699" s="6"/>
      <c r="BV4699" s="6"/>
      <c r="BW4699" s="6"/>
      <c r="CJ4699" s="415"/>
      <c r="CK4699" s="415"/>
      <c r="CO4699" s="168"/>
    </row>
    <row r="4700" spans="32:93" s="162" customFormat="1" x14ac:dyDescent="0.25">
      <c r="AF4700" s="169"/>
      <c r="AG4700" s="169"/>
      <c r="AH4700" s="169"/>
      <c r="AI4700" s="169"/>
      <c r="AJ4700" s="169"/>
      <c r="AK4700" s="170"/>
      <c r="AP4700" s="6"/>
      <c r="AQ4700" s="6"/>
      <c r="AR4700" s="6"/>
      <c r="AS4700" s="6"/>
      <c r="AT4700" s="6"/>
      <c r="AU4700" s="6"/>
      <c r="AV4700" s="6"/>
      <c r="AW4700" s="6"/>
      <c r="AX4700" s="6"/>
      <c r="AY4700" s="6"/>
      <c r="AZ4700" s="6"/>
      <c r="BA4700" s="6"/>
      <c r="BB4700" s="166"/>
      <c r="BC4700" s="166"/>
      <c r="BD4700" s="166"/>
      <c r="BE4700" s="6"/>
      <c r="BF4700" s="6"/>
      <c r="BG4700" s="6"/>
      <c r="BH4700" s="6"/>
      <c r="BI4700" s="6"/>
      <c r="BJ4700" s="166"/>
      <c r="BK4700" s="166"/>
      <c r="BL4700" s="166"/>
      <c r="BM4700" s="6"/>
      <c r="BN4700" s="6"/>
      <c r="BO4700" s="6"/>
      <c r="BP4700" s="6"/>
      <c r="BQ4700" s="6"/>
      <c r="BR4700" s="6"/>
      <c r="BS4700" s="6"/>
      <c r="BT4700" s="6"/>
      <c r="BU4700" s="6"/>
      <c r="BV4700" s="6"/>
      <c r="BW4700" s="6"/>
      <c r="CJ4700" s="415"/>
      <c r="CK4700" s="415"/>
      <c r="CO4700" s="168"/>
    </row>
    <row r="4701" spans="32:93" s="162" customFormat="1" x14ac:dyDescent="0.25">
      <c r="AF4701" s="169"/>
      <c r="AG4701" s="169"/>
      <c r="AH4701" s="169"/>
      <c r="AI4701" s="169"/>
      <c r="AJ4701" s="169"/>
      <c r="AK4701" s="170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6"/>
      <c r="BA4701" s="6"/>
      <c r="BB4701" s="166"/>
      <c r="BC4701" s="166"/>
      <c r="BD4701" s="166"/>
      <c r="BE4701" s="6"/>
      <c r="BF4701" s="6"/>
      <c r="BG4701" s="6"/>
      <c r="BH4701" s="6"/>
      <c r="BI4701" s="6"/>
      <c r="BJ4701" s="166"/>
      <c r="BK4701" s="166"/>
      <c r="BL4701" s="166"/>
      <c r="BM4701" s="6"/>
      <c r="BN4701" s="6"/>
      <c r="BO4701" s="6"/>
      <c r="BP4701" s="6"/>
      <c r="BQ4701" s="6"/>
      <c r="BR4701" s="6"/>
      <c r="BS4701" s="6"/>
      <c r="BT4701" s="6"/>
      <c r="BU4701" s="6"/>
      <c r="BV4701" s="6"/>
      <c r="BW4701" s="6"/>
      <c r="CJ4701" s="415"/>
      <c r="CK4701" s="415"/>
      <c r="CO4701" s="168"/>
    </row>
    <row r="4702" spans="32:93" s="162" customFormat="1" x14ac:dyDescent="0.25">
      <c r="AF4702" s="169"/>
      <c r="AG4702" s="169"/>
      <c r="AH4702" s="169"/>
      <c r="AI4702" s="169"/>
      <c r="AJ4702" s="169"/>
      <c r="AK4702" s="170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AZ4702" s="6"/>
      <c r="BA4702" s="6"/>
      <c r="BB4702" s="166"/>
      <c r="BC4702" s="166"/>
      <c r="BD4702" s="166"/>
      <c r="BE4702" s="6"/>
      <c r="BF4702" s="6"/>
      <c r="BG4702" s="6"/>
      <c r="BH4702" s="6"/>
      <c r="BI4702" s="6"/>
      <c r="BJ4702" s="166"/>
      <c r="BK4702" s="166"/>
      <c r="BL4702" s="166"/>
      <c r="BM4702" s="6"/>
      <c r="BN4702" s="6"/>
      <c r="BO4702" s="6"/>
      <c r="BP4702" s="6"/>
      <c r="BQ4702" s="6"/>
      <c r="BR4702" s="6"/>
      <c r="BS4702" s="6"/>
      <c r="BT4702" s="6"/>
      <c r="BU4702" s="6"/>
      <c r="BV4702" s="6"/>
      <c r="BW4702" s="6"/>
      <c r="CJ4702" s="415"/>
      <c r="CK4702" s="415"/>
      <c r="CO4702" s="168"/>
    </row>
    <row r="4703" spans="32:93" s="162" customFormat="1" x14ac:dyDescent="0.25">
      <c r="AF4703" s="169"/>
      <c r="AG4703" s="169"/>
      <c r="AH4703" s="169"/>
      <c r="AI4703" s="169"/>
      <c r="AJ4703" s="169"/>
      <c r="AK4703" s="170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6"/>
      <c r="BA4703" s="6"/>
      <c r="BB4703" s="166"/>
      <c r="BC4703" s="166"/>
      <c r="BD4703" s="166"/>
      <c r="BE4703" s="6"/>
      <c r="BF4703" s="6"/>
      <c r="BG4703" s="6"/>
      <c r="BH4703" s="6"/>
      <c r="BI4703" s="6"/>
      <c r="BJ4703" s="166"/>
      <c r="BK4703" s="166"/>
      <c r="BL4703" s="166"/>
      <c r="BM4703" s="6"/>
      <c r="BN4703" s="6"/>
      <c r="BO4703" s="6"/>
      <c r="BP4703" s="6"/>
      <c r="BQ4703" s="6"/>
      <c r="BR4703" s="6"/>
      <c r="BS4703" s="6"/>
      <c r="BT4703" s="6"/>
      <c r="BU4703" s="6"/>
      <c r="BV4703" s="6"/>
      <c r="BW4703" s="6"/>
      <c r="CJ4703" s="415"/>
      <c r="CK4703" s="415"/>
      <c r="CO4703" s="168"/>
    </row>
    <row r="4704" spans="32:93" s="162" customFormat="1" x14ac:dyDescent="0.25">
      <c r="AF4704" s="169"/>
      <c r="AG4704" s="169"/>
      <c r="AH4704" s="169"/>
      <c r="AI4704" s="169"/>
      <c r="AJ4704" s="169"/>
      <c r="AK4704" s="170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6"/>
      <c r="BA4704" s="6"/>
      <c r="BB4704" s="166"/>
      <c r="BC4704" s="166"/>
      <c r="BD4704" s="166"/>
      <c r="BE4704" s="6"/>
      <c r="BF4704" s="6"/>
      <c r="BG4704" s="6"/>
      <c r="BH4704" s="6"/>
      <c r="BI4704" s="6"/>
      <c r="BJ4704" s="166"/>
      <c r="BK4704" s="166"/>
      <c r="BL4704" s="166"/>
      <c r="BM4704" s="6"/>
      <c r="BN4704" s="6"/>
      <c r="BO4704" s="6"/>
      <c r="BP4704" s="6"/>
      <c r="BQ4704" s="6"/>
      <c r="BR4704" s="6"/>
      <c r="BS4704" s="6"/>
      <c r="BT4704" s="6"/>
      <c r="BU4704" s="6"/>
      <c r="BV4704" s="6"/>
      <c r="BW4704" s="6"/>
      <c r="CJ4704" s="415"/>
      <c r="CK4704" s="415"/>
      <c r="CO4704" s="168"/>
    </row>
    <row r="4705" spans="32:93" s="162" customFormat="1" x14ac:dyDescent="0.25">
      <c r="AF4705" s="169"/>
      <c r="AG4705" s="169"/>
      <c r="AH4705" s="169"/>
      <c r="AI4705" s="169"/>
      <c r="AJ4705" s="169"/>
      <c r="AK4705" s="170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6"/>
      <c r="BA4705" s="6"/>
      <c r="BB4705" s="166"/>
      <c r="BC4705" s="166"/>
      <c r="BD4705" s="166"/>
      <c r="BE4705" s="6"/>
      <c r="BF4705" s="6"/>
      <c r="BG4705" s="6"/>
      <c r="BH4705" s="6"/>
      <c r="BI4705" s="6"/>
      <c r="BJ4705" s="166"/>
      <c r="BK4705" s="166"/>
      <c r="BL4705" s="166"/>
      <c r="BM4705" s="6"/>
      <c r="BN4705" s="6"/>
      <c r="BO4705" s="6"/>
      <c r="BP4705" s="6"/>
      <c r="BQ4705" s="6"/>
      <c r="BR4705" s="6"/>
      <c r="BS4705" s="6"/>
      <c r="BT4705" s="6"/>
      <c r="BU4705" s="6"/>
      <c r="BV4705" s="6"/>
      <c r="BW4705" s="6"/>
      <c r="CJ4705" s="415"/>
      <c r="CK4705" s="415"/>
      <c r="CO4705" s="168"/>
    </row>
    <row r="4706" spans="32:93" s="162" customFormat="1" x14ac:dyDescent="0.25">
      <c r="AF4706" s="169"/>
      <c r="AG4706" s="169"/>
      <c r="AH4706" s="169"/>
      <c r="AI4706" s="169"/>
      <c r="AJ4706" s="169"/>
      <c r="AK4706" s="170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AZ4706" s="6"/>
      <c r="BA4706" s="6"/>
      <c r="BB4706" s="166"/>
      <c r="BC4706" s="166"/>
      <c r="BD4706" s="166"/>
      <c r="BE4706" s="6"/>
      <c r="BF4706" s="6"/>
      <c r="BG4706" s="6"/>
      <c r="BH4706" s="6"/>
      <c r="BI4706" s="6"/>
      <c r="BJ4706" s="166"/>
      <c r="BK4706" s="166"/>
      <c r="BL4706" s="166"/>
      <c r="BM4706" s="6"/>
      <c r="BN4706" s="6"/>
      <c r="BO4706" s="6"/>
      <c r="BP4706" s="6"/>
      <c r="BQ4706" s="6"/>
      <c r="BR4706" s="6"/>
      <c r="BS4706" s="6"/>
      <c r="BT4706" s="6"/>
      <c r="BU4706" s="6"/>
      <c r="BV4706" s="6"/>
      <c r="BW4706" s="6"/>
      <c r="CJ4706" s="415"/>
      <c r="CK4706" s="415"/>
      <c r="CO4706" s="168"/>
    </row>
    <row r="4707" spans="32:93" s="162" customFormat="1" x14ac:dyDescent="0.25">
      <c r="AF4707" s="169"/>
      <c r="AG4707" s="169"/>
      <c r="AH4707" s="169"/>
      <c r="AI4707" s="169"/>
      <c r="AJ4707" s="169"/>
      <c r="AK4707" s="170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6"/>
      <c r="BA4707" s="6"/>
      <c r="BB4707" s="166"/>
      <c r="BC4707" s="166"/>
      <c r="BD4707" s="166"/>
      <c r="BE4707" s="6"/>
      <c r="BF4707" s="6"/>
      <c r="BG4707" s="6"/>
      <c r="BH4707" s="6"/>
      <c r="BI4707" s="6"/>
      <c r="BJ4707" s="166"/>
      <c r="BK4707" s="166"/>
      <c r="BL4707" s="166"/>
      <c r="BM4707" s="6"/>
      <c r="BN4707" s="6"/>
      <c r="BO4707" s="6"/>
      <c r="BP4707" s="6"/>
      <c r="BQ4707" s="6"/>
      <c r="BR4707" s="6"/>
      <c r="BS4707" s="6"/>
      <c r="BT4707" s="6"/>
      <c r="BU4707" s="6"/>
      <c r="BV4707" s="6"/>
      <c r="BW4707" s="6"/>
      <c r="CJ4707" s="415"/>
      <c r="CK4707" s="415"/>
      <c r="CO4707" s="168"/>
    </row>
    <row r="4708" spans="32:93" s="162" customFormat="1" x14ac:dyDescent="0.25">
      <c r="AF4708" s="169"/>
      <c r="AG4708" s="169"/>
      <c r="AH4708" s="169"/>
      <c r="AI4708" s="169"/>
      <c r="AJ4708" s="169"/>
      <c r="AK4708" s="170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6"/>
      <c r="BA4708" s="6"/>
      <c r="BB4708" s="166"/>
      <c r="BC4708" s="166"/>
      <c r="BD4708" s="166"/>
      <c r="BE4708" s="6"/>
      <c r="BF4708" s="6"/>
      <c r="BG4708" s="6"/>
      <c r="BH4708" s="6"/>
      <c r="BI4708" s="6"/>
      <c r="BJ4708" s="166"/>
      <c r="BK4708" s="166"/>
      <c r="BL4708" s="166"/>
      <c r="BM4708" s="6"/>
      <c r="BN4708" s="6"/>
      <c r="BO4708" s="6"/>
      <c r="BP4708" s="6"/>
      <c r="BQ4708" s="6"/>
      <c r="BR4708" s="6"/>
      <c r="BS4708" s="6"/>
      <c r="BT4708" s="6"/>
      <c r="BU4708" s="6"/>
      <c r="BV4708" s="6"/>
      <c r="BW4708" s="6"/>
      <c r="CJ4708" s="415"/>
      <c r="CK4708" s="415"/>
      <c r="CO4708" s="168"/>
    </row>
    <row r="4709" spans="32:93" s="162" customFormat="1" x14ac:dyDescent="0.25">
      <c r="AF4709" s="169"/>
      <c r="AG4709" s="169"/>
      <c r="AH4709" s="169"/>
      <c r="AI4709" s="169"/>
      <c r="AJ4709" s="169"/>
      <c r="AK4709" s="170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6"/>
      <c r="BA4709" s="6"/>
      <c r="BB4709" s="166"/>
      <c r="BC4709" s="166"/>
      <c r="BD4709" s="166"/>
      <c r="BE4709" s="6"/>
      <c r="BF4709" s="6"/>
      <c r="BG4709" s="6"/>
      <c r="BH4709" s="6"/>
      <c r="BI4709" s="6"/>
      <c r="BJ4709" s="166"/>
      <c r="BK4709" s="166"/>
      <c r="BL4709" s="166"/>
      <c r="BM4709" s="6"/>
      <c r="BN4709" s="6"/>
      <c r="BO4709" s="6"/>
      <c r="BP4709" s="6"/>
      <c r="BQ4709" s="6"/>
      <c r="BR4709" s="6"/>
      <c r="BS4709" s="6"/>
      <c r="BT4709" s="6"/>
      <c r="BU4709" s="6"/>
      <c r="BV4709" s="6"/>
      <c r="BW4709" s="6"/>
      <c r="CJ4709" s="415"/>
      <c r="CK4709" s="415"/>
      <c r="CO4709" s="168"/>
    </row>
    <row r="4710" spans="32:93" s="162" customFormat="1" x14ac:dyDescent="0.25">
      <c r="AF4710" s="169"/>
      <c r="AG4710" s="169"/>
      <c r="AH4710" s="169"/>
      <c r="AI4710" s="169"/>
      <c r="AJ4710" s="169"/>
      <c r="AK4710" s="170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6"/>
      <c r="BA4710" s="6"/>
      <c r="BB4710" s="166"/>
      <c r="BC4710" s="166"/>
      <c r="BD4710" s="166"/>
      <c r="BE4710" s="6"/>
      <c r="BF4710" s="6"/>
      <c r="BG4710" s="6"/>
      <c r="BH4710" s="6"/>
      <c r="BI4710" s="6"/>
      <c r="BJ4710" s="166"/>
      <c r="BK4710" s="166"/>
      <c r="BL4710" s="166"/>
      <c r="BM4710" s="6"/>
      <c r="BN4710" s="6"/>
      <c r="BO4710" s="6"/>
      <c r="BP4710" s="6"/>
      <c r="BQ4710" s="6"/>
      <c r="BR4710" s="6"/>
      <c r="BS4710" s="6"/>
      <c r="BT4710" s="6"/>
      <c r="BU4710" s="6"/>
      <c r="BV4710" s="6"/>
      <c r="BW4710" s="6"/>
      <c r="CJ4710" s="415"/>
      <c r="CK4710" s="415"/>
      <c r="CO4710" s="168"/>
    </row>
    <row r="4711" spans="32:93" s="162" customFormat="1" x14ac:dyDescent="0.25">
      <c r="AF4711" s="169"/>
      <c r="AG4711" s="169"/>
      <c r="AH4711" s="169"/>
      <c r="AI4711" s="169"/>
      <c r="AJ4711" s="169"/>
      <c r="AK4711" s="170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6"/>
      <c r="BA4711" s="6"/>
      <c r="BB4711" s="166"/>
      <c r="BC4711" s="166"/>
      <c r="BD4711" s="166"/>
      <c r="BE4711" s="6"/>
      <c r="BF4711" s="6"/>
      <c r="BG4711" s="6"/>
      <c r="BH4711" s="6"/>
      <c r="BI4711" s="6"/>
      <c r="BJ4711" s="166"/>
      <c r="BK4711" s="166"/>
      <c r="BL4711" s="166"/>
      <c r="BM4711" s="6"/>
      <c r="BN4711" s="6"/>
      <c r="BO4711" s="6"/>
      <c r="BP4711" s="6"/>
      <c r="BQ4711" s="6"/>
      <c r="BR4711" s="6"/>
      <c r="BS4711" s="6"/>
      <c r="BT4711" s="6"/>
      <c r="BU4711" s="6"/>
      <c r="BV4711" s="6"/>
      <c r="BW4711" s="6"/>
      <c r="CJ4711" s="415"/>
      <c r="CK4711" s="415"/>
      <c r="CO4711" s="168"/>
    </row>
    <row r="4712" spans="32:93" s="162" customFormat="1" x14ac:dyDescent="0.25">
      <c r="AF4712" s="169"/>
      <c r="AG4712" s="169"/>
      <c r="AH4712" s="169"/>
      <c r="AI4712" s="169"/>
      <c r="AJ4712" s="169"/>
      <c r="AK4712" s="170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AZ4712" s="6"/>
      <c r="BA4712" s="6"/>
      <c r="BB4712" s="166"/>
      <c r="BC4712" s="166"/>
      <c r="BD4712" s="166"/>
      <c r="BE4712" s="6"/>
      <c r="BF4712" s="6"/>
      <c r="BG4712" s="6"/>
      <c r="BH4712" s="6"/>
      <c r="BI4712" s="6"/>
      <c r="BJ4712" s="166"/>
      <c r="BK4712" s="166"/>
      <c r="BL4712" s="166"/>
      <c r="BM4712" s="6"/>
      <c r="BN4712" s="6"/>
      <c r="BO4712" s="6"/>
      <c r="BP4712" s="6"/>
      <c r="BQ4712" s="6"/>
      <c r="BR4712" s="6"/>
      <c r="BS4712" s="6"/>
      <c r="BT4712" s="6"/>
      <c r="BU4712" s="6"/>
      <c r="BV4712" s="6"/>
      <c r="BW4712" s="6"/>
      <c r="CJ4712" s="415"/>
      <c r="CK4712" s="415"/>
      <c r="CO4712" s="168"/>
    </row>
    <row r="4713" spans="32:93" s="162" customFormat="1" x14ac:dyDescent="0.25">
      <c r="AF4713" s="169"/>
      <c r="AG4713" s="169"/>
      <c r="AH4713" s="169"/>
      <c r="AI4713" s="169"/>
      <c r="AJ4713" s="169"/>
      <c r="AK4713" s="170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6"/>
      <c r="BA4713" s="6"/>
      <c r="BB4713" s="166"/>
      <c r="BC4713" s="166"/>
      <c r="BD4713" s="166"/>
      <c r="BE4713" s="6"/>
      <c r="BF4713" s="6"/>
      <c r="BG4713" s="6"/>
      <c r="BH4713" s="6"/>
      <c r="BI4713" s="6"/>
      <c r="BJ4713" s="166"/>
      <c r="BK4713" s="166"/>
      <c r="BL4713" s="166"/>
      <c r="BM4713" s="6"/>
      <c r="BN4713" s="6"/>
      <c r="BO4713" s="6"/>
      <c r="BP4713" s="6"/>
      <c r="BQ4713" s="6"/>
      <c r="BR4713" s="6"/>
      <c r="BS4713" s="6"/>
      <c r="BT4713" s="6"/>
      <c r="BU4713" s="6"/>
      <c r="BV4713" s="6"/>
      <c r="BW4713" s="6"/>
      <c r="CJ4713" s="415"/>
      <c r="CK4713" s="415"/>
      <c r="CO4713" s="168"/>
    </row>
    <row r="4714" spans="32:93" s="162" customFormat="1" x14ac:dyDescent="0.25">
      <c r="AF4714" s="169"/>
      <c r="AG4714" s="169"/>
      <c r="AH4714" s="169"/>
      <c r="AI4714" s="169"/>
      <c r="AJ4714" s="169"/>
      <c r="AK4714" s="170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AZ4714" s="6"/>
      <c r="BA4714" s="6"/>
      <c r="BB4714" s="166"/>
      <c r="BC4714" s="166"/>
      <c r="BD4714" s="166"/>
      <c r="BE4714" s="6"/>
      <c r="BF4714" s="6"/>
      <c r="BG4714" s="6"/>
      <c r="BH4714" s="6"/>
      <c r="BI4714" s="6"/>
      <c r="BJ4714" s="166"/>
      <c r="BK4714" s="166"/>
      <c r="BL4714" s="166"/>
      <c r="BM4714" s="6"/>
      <c r="BN4714" s="6"/>
      <c r="BO4714" s="6"/>
      <c r="BP4714" s="6"/>
      <c r="BQ4714" s="6"/>
      <c r="BR4714" s="6"/>
      <c r="BS4714" s="6"/>
      <c r="BT4714" s="6"/>
      <c r="BU4714" s="6"/>
      <c r="BV4714" s="6"/>
      <c r="BW4714" s="6"/>
      <c r="CJ4714" s="415"/>
      <c r="CK4714" s="415"/>
      <c r="CO4714" s="168"/>
    </row>
    <row r="4715" spans="32:93" s="162" customFormat="1" x14ac:dyDescent="0.25">
      <c r="AF4715" s="169"/>
      <c r="AG4715" s="169"/>
      <c r="AH4715" s="169"/>
      <c r="AI4715" s="169"/>
      <c r="AJ4715" s="169"/>
      <c r="AK4715" s="170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AZ4715" s="6"/>
      <c r="BA4715" s="6"/>
      <c r="BB4715" s="166"/>
      <c r="BC4715" s="166"/>
      <c r="BD4715" s="166"/>
      <c r="BE4715" s="6"/>
      <c r="BF4715" s="6"/>
      <c r="BG4715" s="6"/>
      <c r="BH4715" s="6"/>
      <c r="BI4715" s="6"/>
      <c r="BJ4715" s="166"/>
      <c r="BK4715" s="166"/>
      <c r="BL4715" s="166"/>
      <c r="BM4715" s="6"/>
      <c r="BN4715" s="6"/>
      <c r="BO4715" s="6"/>
      <c r="BP4715" s="6"/>
      <c r="BQ4715" s="6"/>
      <c r="BR4715" s="6"/>
      <c r="BS4715" s="6"/>
      <c r="BT4715" s="6"/>
      <c r="BU4715" s="6"/>
      <c r="BV4715" s="6"/>
      <c r="BW4715" s="6"/>
      <c r="CJ4715" s="415"/>
      <c r="CK4715" s="415"/>
      <c r="CO4715" s="168"/>
    </row>
    <row r="4716" spans="32:93" s="162" customFormat="1" x14ac:dyDescent="0.25">
      <c r="AF4716" s="169"/>
      <c r="AG4716" s="169"/>
      <c r="AH4716" s="169"/>
      <c r="AI4716" s="169"/>
      <c r="AJ4716" s="169"/>
      <c r="AK4716" s="170"/>
      <c r="AP4716" s="6"/>
      <c r="AQ4716" s="6"/>
      <c r="AR4716" s="6"/>
      <c r="AS4716" s="6"/>
      <c r="AT4716" s="6"/>
      <c r="AU4716" s="6"/>
      <c r="AV4716" s="6"/>
      <c r="AW4716" s="6"/>
      <c r="AX4716" s="6"/>
      <c r="AY4716" s="6"/>
      <c r="AZ4716" s="6"/>
      <c r="BA4716" s="6"/>
      <c r="BB4716" s="166"/>
      <c r="BC4716" s="166"/>
      <c r="BD4716" s="166"/>
      <c r="BE4716" s="6"/>
      <c r="BF4716" s="6"/>
      <c r="BG4716" s="6"/>
      <c r="BH4716" s="6"/>
      <c r="BI4716" s="6"/>
      <c r="BJ4716" s="166"/>
      <c r="BK4716" s="166"/>
      <c r="BL4716" s="166"/>
      <c r="BM4716" s="6"/>
      <c r="BN4716" s="6"/>
      <c r="BO4716" s="6"/>
      <c r="BP4716" s="6"/>
      <c r="BQ4716" s="6"/>
      <c r="BR4716" s="6"/>
      <c r="BS4716" s="6"/>
      <c r="BT4716" s="6"/>
      <c r="BU4716" s="6"/>
      <c r="BV4716" s="6"/>
      <c r="BW4716" s="6"/>
      <c r="CJ4716" s="415"/>
      <c r="CK4716" s="415"/>
      <c r="CO4716" s="168"/>
    </row>
    <row r="4717" spans="32:93" s="162" customFormat="1" x14ac:dyDescent="0.25">
      <c r="AF4717" s="169"/>
      <c r="AG4717" s="169"/>
      <c r="AH4717" s="169"/>
      <c r="AI4717" s="169"/>
      <c r="AJ4717" s="169"/>
      <c r="AK4717" s="170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6"/>
      <c r="BA4717" s="6"/>
      <c r="BB4717" s="166"/>
      <c r="BC4717" s="166"/>
      <c r="BD4717" s="166"/>
      <c r="BE4717" s="6"/>
      <c r="BF4717" s="6"/>
      <c r="BG4717" s="6"/>
      <c r="BH4717" s="6"/>
      <c r="BI4717" s="6"/>
      <c r="BJ4717" s="166"/>
      <c r="BK4717" s="166"/>
      <c r="BL4717" s="166"/>
      <c r="BM4717" s="6"/>
      <c r="BN4717" s="6"/>
      <c r="BO4717" s="6"/>
      <c r="BP4717" s="6"/>
      <c r="BQ4717" s="6"/>
      <c r="BR4717" s="6"/>
      <c r="BS4717" s="6"/>
      <c r="BT4717" s="6"/>
      <c r="BU4717" s="6"/>
      <c r="BV4717" s="6"/>
      <c r="BW4717" s="6"/>
      <c r="CJ4717" s="415"/>
      <c r="CK4717" s="415"/>
      <c r="CO4717" s="168"/>
    </row>
    <row r="4718" spans="32:93" s="162" customFormat="1" x14ac:dyDescent="0.25">
      <c r="AF4718" s="169"/>
      <c r="AG4718" s="169"/>
      <c r="AH4718" s="169"/>
      <c r="AI4718" s="169"/>
      <c r="AJ4718" s="169"/>
      <c r="AK4718" s="170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AZ4718" s="6"/>
      <c r="BA4718" s="6"/>
      <c r="BB4718" s="166"/>
      <c r="BC4718" s="166"/>
      <c r="BD4718" s="166"/>
      <c r="BE4718" s="6"/>
      <c r="BF4718" s="6"/>
      <c r="BG4718" s="6"/>
      <c r="BH4718" s="6"/>
      <c r="BI4718" s="6"/>
      <c r="BJ4718" s="166"/>
      <c r="BK4718" s="166"/>
      <c r="BL4718" s="166"/>
      <c r="BM4718" s="6"/>
      <c r="BN4718" s="6"/>
      <c r="BO4718" s="6"/>
      <c r="BP4718" s="6"/>
      <c r="BQ4718" s="6"/>
      <c r="BR4718" s="6"/>
      <c r="BS4718" s="6"/>
      <c r="BT4718" s="6"/>
      <c r="BU4718" s="6"/>
      <c r="BV4718" s="6"/>
      <c r="BW4718" s="6"/>
      <c r="CJ4718" s="415"/>
      <c r="CK4718" s="415"/>
      <c r="CO4718" s="168"/>
    </row>
    <row r="4719" spans="32:93" s="162" customFormat="1" x14ac:dyDescent="0.25">
      <c r="AF4719" s="169"/>
      <c r="AG4719" s="169"/>
      <c r="AH4719" s="169"/>
      <c r="AI4719" s="169"/>
      <c r="AJ4719" s="169"/>
      <c r="AK4719" s="170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6"/>
      <c r="BA4719" s="6"/>
      <c r="BB4719" s="166"/>
      <c r="BC4719" s="166"/>
      <c r="BD4719" s="166"/>
      <c r="BE4719" s="6"/>
      <c r="BF4719" s="6"/>
      <c r="BG4719" s="6"/>
      <c r="BH4719" s="6"/>
      <c r="BI4719" s="6"/>
      <c r="BJ4719" s="166"/>
      <c r="BK4719" s="166"/>
      <c r="BL4719" s="166"/>
      <c r="BM4719" s="6"/>
      <c r="BN4719" s="6"/>
      <c r="BO4719" s="6"/>
      <c r="BP4719" s="6"/>
      <c r="BQ4719" s="6"/>
      <c r="BR4719" s="6"/>
      <c r="BS4719" s="6"/>
      <c r="BT4719" s="6"/>
      <c r="BU4719" s="6"/>
      <c r="BV4719" s="6"/>
      <c r="BW4719" s="6"/>
      <c r="CJ4719" s="415"/>
      <c r="CK4719" s="415"/>
      <c r="CO4719" s="168"/>
    </row>
    <row r="4720" spans="32:93" s="162" customFormat="1" x14ac:dyDescent="0.25">
      <c r="AF4720" s="169"/>
      <c r="AG4720" s="169"/>
      <c r="AH4720" s="169"/>
      <c r="AI4720" s="169"/>
      <c r="AJ4720" s="169"/>
      <c r="AK4720" s="170"/>
      <c r="AP4720" s="6"/>
      <c r="AQ4720" s="6"/>
      <c r="AR4720" s="6"/>
      <c r="AS4720" s="6"/>
      <c r="AT4720" s="6"/>
      <c r="AU4720" s="6"/>
      <c r="AV4720" s="6"/>
      <c r="AW4720" s="6"/>
      <c r="AX4720" s="6"/>
      <c r="AY4720" s="6"/>
      <c r="AZ4720" s="6"/>
      <c r="BA4720" s="6"/>
      <c r="BB4720" s="166"/>
      <c r="BC4720" s="166"/>
      <c r="BD4720" s="166"/>
      <c r="BE4720" s="6"/>
      <c r="BF4720" s="6"/>
      <c r="BG4720" s="6"/>
      <c r="BH4720" s="6"/>
      <c r="BI4720" s="6"/>
      <c r="BJ4720" s="166"/>
      <c r="BK4720" s="166"/>
      <c r="BL4720" s="166"/>
      <c r="BM4720" s="6"/>
      <c r="BN4720" s="6"/>
      <c r="BO4720" s="6"/>
      <c r="BP4720" s="6"/>
      <c r="BQ4720" s="6"/>
      <c r="BR4720" s="6"/>
      <c r="BS4720" s="6"/>
      <c r="BT4720" s="6"/>
      <c r="BU4720" s="6"/>
      <c r="BV4720" s="6"/>
      <c r="BW4720" s="6"/>
      <c r="CJ4720" s="415"/>
      <c r="CK4720" s="415"/>
      <c r="CO4720" s="168"/>
    </row>
    <row r="4721" spans="32:93" s="162" customFormat="1" x14ac:dyDescent="0.25">
      <c r="AF4721" s="169"/>
      <c r="AG4721" s="169"/>
      <c r="AH4721" s="169"/>
      <c r="AI4721" s="169"/>
      <c r="AJ4721" s="169"/>
      <c r="AK4721" s="170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AZ4721" s="6"/>
      <c r="BA4721" s="6"/>
      <c r="BB4721" s="166"/>
      <c r="BC4721" s="166"/>
      <c r="BD4721" s="166"/>
      <c r="BE4721" s="6"/>
      <c r="BF4721" s="6"/>
      <c r="BG4721" s="6"/>
      <c r="BH4721" s="6"/>
      <c r="BI4721" s="6"/>
      <c r="BJ4721" s="166"/>
      <c r="BK4721" s="166"/>
      <c r="BL4721" s="166"/>
      <c r="BM4721" s="6"/>
      <c r="BN4721" s="6"/>
      <c r="BO4721" s="6"/>
      <c r="BP4721" s="6"/>
      <c r="BQ4721" s="6"/>
      <c r="BR4721" s="6"/>
      <c r="BS4721" s="6"/>
      <c r="BT4721" s="6"/>
      <c r="BU4721" s="6"/>
      <c r="BV4721" s="6"/>
      <c r="BW4721" s="6"/>
      <c r="CJ4721" s="415"/>
      <c r="CK4721" s="415"/>
      <c r="CO4721" s="168"/>
    </row>
    <row r="4722" spans="32:93" s="162" customFormat="1" x14ac:dyDescent="0.25">
      <c r="AF4722" s="169"/>
      <c r="AG4722" s="169"/>
      <c r="AH4722" s="169"/>
      <c r="AI4722" s="169"/>
      <c r="AJ4722" s="169"/>
      <c r="AK4722" s="170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6"/>
      <c r="BA4722" s="6"/>
      <c r="BB4722" s="166"/>
      <c r="BC4722" s="166"/>
      <c r="BD4722" s="166"/>
      <c r="BE4722" s="6"/>
      <c r="BF4722" s="6"/>
      <c r="BG4722" s="6"/>
      <c r="BH4722" s="6"/>
      <c r="BI4722" s="6"/>
      <c r="BJ4722" s="166"/>
      <c r="BK4722" s="166"/>
      <c r="BL4722" s="166"/>
      <c r="BM4722" s="6"/>
      <c r="BN4722" s="6"/>
      <c r="BO4722" s="6"/>
      <c r="BP4722" s="6"/>
      <c r="BQ4722" s="6"/>
      <c r="BR4722" s="6"/>
      <c r="BS4722" s="6"/>
      <c r="BT4722" s="6"/>
      <c r="BU4722" s="6"/>
      <c r="BV4722" s="6"/>
      <c r="BW4722" s="6"/>
      <c r="CJ4722" s="415"/>
      <c r="CK4722" s="415"/>
      <c r="CO4722" s="168"/>
    </row>
    <row r="4723" spans="32:93" s="162" customFormat="1" x14ac:dyDescent="0.25">
      <c r="AF4723" s="169"/>
      <c r="AG4723" s="169"/>
      <c r="AH4723" s="169"/>
      <c r="AI4723" s="169"/>
      <c r="AJ4723" s="169"/>
      <c r="AK4723" s="170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AZ4723" s="6"/>
      <c r="BA4723" s="6"/>
      <c r="BB4723" s="166"/>
      <c r="BC4723" s="166"/>
      <c r="BD4723" s="166"/>
      <c r="BE4723" s="6"/>
      <c r="BF4723" s="6"/>
      <c r="BG4723" s="6"/>
      <c r="BH4723" s="6"/>
      <c r="BI4723" s="6"/>
      <c r="BJ4723" s="166"/>
      <c r="BK4723" s="166"/>
      <c r="BL4723" s="166"/>
      <c r="BM4723" s="6"/>
      <c r="BN4723" s="6"/>
      <c r="BO4723" s="6"/>
      <c r="BP4723" s="6"/>
      <c r="BQ4723" s="6"/>
      <c r="BR4723" s="6"/>
      <c r="BS4723" s="6"/>
      <c r="BT4723" s="6"/>
      <c r="BU4723" s="6"/>
      <c r="BV4723" s="6"/>
      <c r="BW4723" s="6"/>
      <c r="CJ4723" s="415"/>
      <c r="CK4723" s="415"/>
      <c r="CO4723" s="168"/>
    </row>
    <row r="4724" spans="32:93" s="162" customFormat="1" x14ac:dyDescent="0.25">
      <c r="AF4724" s="169"/>
      <c r="AG4724" s="169"/>
      <c r="AH4724" s="169"/>
      <c r="AI4724" s="169"/>
      <c r="AJ4724" s="169"/>
      <c r="AK4724" s="170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AZ4724" s="6"/>
      <c r="BA4724" s="6"/>
      <c r="BB4724" s="166"/>
      <c r="BC4724" s="166"/>
      <c r="BD4724" s="166"/>
      <c r="BE4724" s="6"/>
      <c r="BF4724" s="6"/>
      <c r="BG4724" s="6"/>
      <c r="BH4724" s="6"/>
      <c r="BI4724" s="6"/>
      <c r="BJ4724" s="166"/>
      <c r="BK4724" s="166"/>
      <c r="BL4724" s="166"/>
      <c r="BM4724" s="6"/>
      <c r="BN4724" s="6"/>
      <c r="BO4724" s="6"/>
      <c r="BP4724" s="6"/>
      <c r="BQ4724" s="6"/>
      <c r="BR4724" s="6"/>
      <c r="BS4724" s="6"/>
      <c r="BT4724" s="6"/>
      <c r="BU4724" s="6"/>
      <c r="BV4724" s="6"/>
      <c r="BW4724" s="6"/>
      <c r="CJ4724" s="415"/>
      <c r="CK4724" s="415"/>
      <c r="CO4724" s="168"/>
    </row>
    <row r="4725" spans="32:93" s="162" customFormat="1" x14ac:dyDescent="0.25">
      <c r="AF4725" s="169"/>
      <c r="AG4725" s="169"/>
      <c r="AH4725" s="169"/>
      <c r="AI4725" s="169"/>
      <c r="AJ4725" s="169"/>
      <c r="AK4725" s="170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6"/>
      <c r="BA4725" s="6"/>
      <c r="BB4725" s="166"/>
      <c r="BC4725" s="166"/>
      <c r="BD4725" s="166"/>
      <c r="BE4725" s="6"/>
      <c r="BF4725" s="6"/>
      <c r="BG4725" s="6"/>
      <c r="BH4725" s="6"/>
      <c r="BI4725" s="6"/>
      <c r="BJ4725" s="166"/>
      <c r="BK4725" s="166"/>
      <c r="BL4725" s="166"/>
      <c r="BM4725" s="6"/>
      <c r="BN4725" s="6"/>
      <c r="BO4725" s="6"/>
      <c r="BP4725" s="6"/>
      <c r="BQ4725" s="6"/>
      <c r="BR4725" s="6"/>
      <c r="BS4725" s="6"/>
      <c r="BT4725" s="6"/>
      <c r="BU4725" s="6"/>
      <c r="BV4725" s="6"/>
      <c r="BW4725" s="6"/>
      <c r="CJ4725" s="415"/>
      <c r="CK4725" s="415"/>
      <c r="CO4725" s="168"/>
    </row>
    <row r="4726" spans="32:93" s="162" customFormat="1" x14ac:dyDescent="0.25">
      <c r="AF4726" s="169"/>
      <c r="AG4726" s="169"/>
      <c r="AH4726" s="169"/>
      <c r="AI4726" s="169"/>
      <c r="AJ4726" s="169"/>
      <c r="AK4726" s="170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AZ4726" s="6"/>
      <c r="BA4726" s="6"/>
      <c r="BB4726" s="166"/>
      <c r="BC4726" s="166"/>
      <c r="BD4726" s="166"/>
      <c r="BE4726" s="6"/>
      <c r="BF4726" s="6"/>
      <c r="BG4726" s="6"/>
      <c r="BH4726" s="6"/>
      <c r="BI4726" s="6"/>
      <c r="BJ4726" s="166"/>
      <c r="BK4726" s="166"/>
      <c r="BL4726" s="166"/>
      <c r="BM4726" s="6"/>
      <c r="BN4726" s="6"/>
      <c r="BO4726" s="6"/>
      <c r="BP4726" s="6"/>
      <c r="BQ4726" s="6"/>
      <c r="BR4726" s="6"/>
      <c r="BS4726" s="6"/>
      <c r="BT4726" s="6"/>
      <c r="BU4726" s="6"/>
      <c r="BV4726" s="6"/>
      <c r="BW4726" s="6"/>
      <c r="CJ4726" s="415"/>
      <c r="CK4726" s="415"/>
      <c r="CO4726" s="168"/>
    </row>
    <row r="4727" spans="32:93" s="162" customFormat="1" x14ac:dyDescent="0.25">
      <c r="AF4727" s="169"/>
      <c r="AG4727" s="169"/>
      <c r="AH4727" s="169"/>
      <c r="AI4727" s="169"/>
      <c r="AJ4727" s="169"/>
      <c r="AK4727" s="170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AZ4727" s="6"/>
      <c r="BA4727" s="6"/>
      <c r="BB4727" s="166"/>
      <c r="BC4727" s="166"/>
      <c r="BD4727" s="166"/>
      <c r="BE4727" s="6"/>
      <c r="BF4727" s="6"/>
      <c r="BG4727" s="6"/>
      <c r="BH4727" s="6"/>
      <c r="BI4727" s="6"/>
      <c r="BJ4727" s="166"/>
      <c r="BK4727" s="166"/>
      <c r="BL4727" s="166"/>
      <c r="BM4727" s="6"/>
      <c r="BN4727" s="6"/>
      <c r="BO4727" s="6"/>
      <c r="BP4727" s="6"/>
      <c r="BQ4727" s="6"/>
      <c r="BR4727" s="6"/>
      <c r="BS4727" s="6"/>
      <c r="BT4727" s="6"/>
      <c r="BU4727" s="6"/>
      <c r="BV4727" s="6"/>
      <c r="BW4727" s="6"/>
      <c r="CJ4727" s="415"/>
      <c r="CK4727" s="415"/>
      <c r="CO4727" s="168"/>
    </row>
    <row r="4728" spans="32:93" s="162" customFormat="1" x14ac:dyDescent="0.25">
      <c r="AF4728" s="169"/>
      <c r="AG4728" s="169"/>
      <c r="AH4728" s="169"/>
      <c r="AI4728" s="169"/>
      <c r="AJ4728" s="169"/>
      <c r="AK4728" s="170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6"/>
      <c r="BA4728" s="6"/>
      <c r="BB4728" s="166"/>
      <c r="BC4728" s="166"/>
      <c r="BD4728" s="166"/>
      <c r="BE4728" s="6"/>
      <c r="BF4728" s="6"/>
      <c r="BG4728" s="6"/>
      <c r="BH4728" s="6"/>
      <c r="BI4728" s="6"/>
      <c r="BJ4728" s="166"/>
      <c r="BK4728" s="166"/>
      <c r="BL4728" s="166"/>
      <c r="BM4728" s="6"/>
      <c r="BN4728" s="6"/>
      <c r="BO4728" s="6"/>
      <c r="BP4728" s="6"/>
      <c r="BQ4728" s="6"/>
      <c r="BR4728" s="6"/>
      <c r="BS4728" s="6"/>
      <c r="BT4728" s="6"/>
      <c r="BU4728" s="6"/>
      <c r="BV4728" s="6"/>
      <c r="BW4728" s="6"/>
      <c r="CJ4728" s="415"/>
      <c r="CK4728" s="415"/>
      <c r="CO4728" s="168"/>
    </row>
    <row r="4729" spans="32:93" s="162" customFormat="1" x14ac:dyDescent="0.25">
      <c r="AF4729" s="169"/>
      <c r="AG4729" s="169"/>
      <c r="AH4729" s="169"/>
      <c r="AI4729" s="169"/>
      <c r="AJ4729" s="169"/>
      <c r="AK4729" s="170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AZ4729" s="6"/>
      <c r="BA4729" s="6"/>
      <c r="BB4729" s="166"/>
      <c r="BC4729" s="166"/>
      <c r="BD4729" s="166"/>
      <c r="BE4729" s="6"/>
      <c r="BF4729" s="6"/>
      <c r="BG4729" s="6"/>
      <c r="BH4729" s="6"/>
      <c r="BI4729" s="6"/>
      <c r="BJ4729" s="166"/>
      <c r="BK4729" s="166"/>
      <c r="BL4729" s="166"/>
      <c r="BM4729" s="6"/>
      <c r="BN4729" s="6"/>
      <c r="BO4729" s="6"/>
      <c r="BP4729" s="6"/>
      <c r="BQ4729" s="6"/>
      <c r="BR4729" s="6"/>
      <c r="BS4729" s="6"/>
      <c r="BT4729" s="6"/>
      <c r="BU4729" s="6"/>
      <c r="BV4729" s="6"/>
      <c r="BW4729" s="6"/>
      <c r="CJ4729" s="415"/>
      <c r="CK4729" s="415"/>
      <c r="CO4729" s="168"/>
    </row>
    <row r="4730" spans="32:93" s="162" customFormat="1" x14ac:dyDescent="0.25">
      <c r="AF4730" s="169"/>
      <c r="AG4730" s="169"/>
      <c r="AH4730" s="169"/>
      <c r="AI4730" s="169"/>
      <c r="AJ4730" s="169"/>
      <c r="AK4730" s="170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AZ4730" s="6"/>
      <c r="BA4730" s="6"/>
      <c r="BB4730" s="166"/>
      <c r="BC4730" s="166"/>
      <c r="BD4730" s="166"/>
      <c r="BE4730" s="6"/>
      <c r="BF4730" s="6"/>
      <c r="BG4730" s="6"/>
      <c r="BH4730" s="6"/>
      <c r="BI4730" s="6"/>
      <c r="BJ4730" s="166"/>
      <c r="BK4730" s="166"/>
      <c r="BL4730" s="166"/>
      <c r="BM4730" s="6"/>
      <c r="BN4730" s="6"/>
      <c r="BO4730" s="6"/>
      <c r="BP4730" s="6"/>
      <c r="BQ4730" s="6"/>
      <c r="BR4730" s="6"/>
      <c r="BS4730" s="6"/>
      <c r="BT4730" s="6"/>
      <c r="BU4730" s="6"/>
      <c r="BV4730" s="6"/>
      <c r="BW4730" s="6"/>
      <c r="CJ4730" s="415"/>
      <c r="CK4730" s="415"/>
      <c r="CO4730" s="168"/>
    </row>
    <row r="4731" spans="32:93" s="162" customFormat="1" x14ac:dyDescent="0.25">
      <c r="AF4731" s="169"/>
      <c r="AG4731" s="169"/>
      <c r="AH4731" s="169"/>
      <c r="AI4731" s="169"/>
      <c r="AJ4731" s="169"/>
      <c r="AK4731" s="170"/>
      <c r="AP4731" s="6"/>
      <c r="AQ4731" s="6"/>
      <c r="AR4731" s="6"/>
      <c r="AS4731" s="6"/>
      <c r="AT4731" s="6"/>
      <c r="AU4731" s="6"/>
      <c r="AV4731" s="6"/>
      <c r="AW4731" s="6"/>
      <c r="AX4731" s="6"/>
      <c r="AY4731" s="6"/>
      <c r="AZ4731" s="6"/>
      <c r="BA4731" s="6"/>
      <c r="BB4731" s="166"/>
      <c r="BC4731" s="166"/>
      <c r="BD4731" s="166"/>
      <c r="BE4731" s="6"/>
      <c r="BF4731" s="6"/>
      <c r="BG4731" s="6"/>
      <c r="BH4731" s="6"/>
      <c r="BI4731" s="6"/>
      <c r="BJ4731" s="166"/>
      <c r="BK4731" s="166"/>
      <c r="BL4731" s="166"/>
      <c r="BM4731" s="6"/>
      <c r="BN4731" s="6"/>
      <c r="BO4731" s="6"/>
      <c r="BP4731" s="6"/>
      <c r="BQ4731" s="6"/>
      <c r="BR4731" s="6"/>
      <c r="BS4731" s="6"/>
      <c r="BT4731" s="6"/>
      <c r="BU4731" s="6"/>
      <c r="BV4731" s="6"/>
      <c r="BW4731" s="6"/>
      <c r="CJ4731" s="415"/>
      <c r="CK4731" s="415"/>
      <c r="CO4731" s="168"/>
    </row>
    <row r="4732" spans="32:93" s="162" customFormat="1" x14ac:dyDescent="0.25">
      <c r="AF4732" s="169"/>
      <c r="AG4732" s="169"/>
      <c r="AH4732" s="169"/>
      <c r="AI4732" s="169"/>
      <c r="AJ4732" s="169"/>
      <c r="AK4732" s="170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AZ4732" s="6"/>
      <c r="BA4732" s="6"/>
      <c r="BB4732" s="166"/>
      <c r="BC4732" s="166"/>
      <c r="BD4732" s="166"/>
      <c r="BE4732" s="6"/>
      <c r="BF4732" s="6"/>
      <c r="BG4732" s="6"/>
      <c r="BH4732" s="6"/>
      <c r="BI4732" s="6"/>
      <c r="BJ4732" s="166"/>
      <c r="BK4732" s="166"/>
      <c r="BL4732" s="166"/>
      <c r="BM4732" s="6"/>
      <c r="BN4732" s="6"/>
      <c r="BO4732" s="6"/>
      <c r="BP4732" s="6"/>
      <c r="BQ4732" s="6"/>
      <c r="BR4732" s="6"/>
      <c r="BS4732" s="6"/>
      <c r="BT4732" s="6"/>
      <c r="BU4732" s="6"/>
      <c r="BV4732" s="6"/>
      <c r="BW4732" s="6"/>
      <c r="CJ4732" s="415"/>
      <c r="CK4732" s="415"/>
      <c r="CO4732" s="168"/>
    </row>
    <row r="4733" spans="32:93" s="162" customFormat="1" x14ac:dyDescent="0.25">
      <c r="AF4733" s="169"/>
      <c r="AG4733" s="169"/>
      <c r="AH4733" s="169"/>
      <c r="AI4733" s="169"/>
      <c r="AJ4733" s="169"/>
      <c r="AK4733" s="170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AZ4733" s="6"/>
      <c r="BA4733" s="6"/>
      <c r="BB4733" s="166"/>
      <c r="BC4733" s="166"/>
      <c r="BD4733" s="166"/>
      <c r="BE4733" s="6"/>
      <c r="BF4733" s="6"/>
      <c r="BG4733" s="6"/>
      <c r="BH4733" s="6"/>
      <c r="BI4733" s="6"/>
      <c r="BJ4733" s="166"/>
      <c r="BK4733" s="166"/>
      <c r="BL4733" s="166"/>
      <c r="BM4733" s="6"/>
      <c r="BN4733" s="6"/>
      <c r="BO4733" s="6"/>
      <c r="BP4733" s="6"/>
      <c r="BQ4733" s="6"/>
      <c r="BR4733" s="6"/>
      <c r="BS4733" s="6"/>
      <c r="BT4733" s="6"/>
      <c r="BU4733" s="6"/>
      <c r="BV4733" s="6"/>
      <c r="BW4733" s="6"/>
      <c r="CJ4733" s="415"/>
      <c r="CK4733" s="415"/>
      <c r="CO4733" s="168"/>
    </row>
    <row r="4734" spans="32:93" s="162" customFormat="1" x14ac:dyDescent="0.25">
      <c r="AF4734" s="169"/>
      <c r="AG4734" s="169"/>
      <c r="AH4734" s="169"/>
      <c r="AI4734" s="169"/>
      <c r="AJ4734" s="169"/>
      <c r="AK4734" s="170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AZ4734" s="6"/>
      <c r="BA4734" s="6"/>
      <c r="BB4734" s="166"/>
      <c r="BC4734" s="166"/>
      <c r="BD4734" s="166"/>
      <c r="BE4734" s="6"/>
      <c r="BF4734" s="6"/>
      <c r="BG4734" s="6"/>
      <c r="BH4734" s="6"/>
      <c r="BI4734" s="6"/>
      <c r="BJ4734" s="166"/>
      <c r="BK4734" s="166"/>
      <c r="BL4734" s="166"/>
      <c r="BM4734" s="6"/>
      <c r="BN4734" s="6"/>
      <c r="BO4734" s="6"/>
      <c r="BP4734" s="6"/>
      <c r="BQ4734" s="6"/>
      <c r="BR4734" s="6"/>
      <c r="BS4734" s="6"/>
      <c r="BT4734" s="6"/>
      <c r="BU4734" s="6"/>
      <c r="BV4734" s="6"/>
      <c r="BW4734" s="6"/>
      <c r="CJ4734" s="415"/>
      <c r="CK4734" s="415"/>
      <c r="CO4734" s="168"/>
    </row>
    <row r="4735" spans="32:93" s="162" customFormat="1" x14ac:dyDescent="0.25">
      <c r="AF4735" s="169"/>
      <c r="AG4735" s="169"/>
      <c r="AH4735" s="169"/>
      <c r="AI4735" s="169"/>
      <c r="AJ4735" s="169"/>
      <c r="AK4735" s="170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6"/>
      <c r="BA4735" s="6"/>
      <c r="BB4735" s="166"/>
      <c r="BC4735" s="166"/>
      <c r="BD4735" s="166"/>
      <c r="BE4735" s="6"/>
      <c r="BF4735" s="6"/>
      <c r="BG4735" s="6"/>
      <c r="BH4735" s="6"/>
      <c r="BI4735" s="6"/>
      <c r="BJ4735" s="166"/>
      <c r="BK4735" s="166"/>
      <c r="BL4735" s="166"/>
      <c r="BM4735" s="6"/>
      <c r="BN4735" s="6"/>
      <c r="BO4735" s="6"/>
      <c r="BP4735" s="6"/>
      <c r="BQ4735" s="6"/>
      <c r="BR4735" s="6"/>
      <c r="BS4735" s="6"/>
      <c r="BT4735" s="6"/>
      <c r="BU4735" s="6"/>
      <c r="BV4735" s="6"/>
      <c r="BW4735" s="6"/>
      <c r="CJ4735" s="415"/>
      <c r="CK4735" s="415"/>
      <c r="CO4735" s="168"/>
    </row>
    <row r="4736" spans="32:93" s="162" customFormat="1" x14ac:dyDescent="0.25">
      <c r="AF4736" s="169"/>
      <c r="AG4736" s="169"/>
      <c r="AH4736" s="169"/>
      <c r="AI4736" s="169"/>
      <c r="AJ4736" s="169"/>
      <c r="AK4736" s="170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AZ4736" s="6"/>
      <c r="BA4736" s="6"/>
      <c r="BB4736" s="166"/>
      <c r="BC4736" s="166"/>
      <c r="BD4736" s="166"/>
      <c r="BE4736" s="6"/>
      <c r="BF4736" s="6"/>
      <c r="BG4736" s="6"/>
      <c r="BH4736" s="6"/>
      <c r="BI4736" s="6"/>
      <c r="BJ4736" s="166"/>
      <c r="BK4736" s="166"/>
      <c r="BL4736" s="166"/>
      <c r="BM4736" s="6"/>
      <c r="BN4736" s="6"/>
      <c r="BO4736" s="6"/>
      <c r="BP4736" s="6"/>
      <c r="BQ4736" s="6"/>
      <c r="BR4736" s="6"/>
      <c r="BS4736" s="6"/>
      <c r="BT4736" s="6"/>
      <c r="BU4736" s="6"/>
      <c r="BV4736" s="6"/>
      <c r="BW4736" s="6"/>
      <c r="CJ4736" s="415"/>
      <c r="CK4736" s="415"/>
      <c r="CO4736" s="168"/>
    </row>
    <row r="4737" spans="32:93" s="162" customFormat="1" x14ac:dyDescent="0.25">
      <c r="AF4737" s="169"/>
      <c r="AG4737" s="169"/>
      <c r="AH4737" s="169"/>
      <c r="AI4737" s="169"/>
      <c r="AJ4737" s="169"/>
      <c r="AK4737" s="170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6"/>
      <c r="BA4737" s="6"/>
      <c r="BB4737" s="166"/>
      <c r="BC4737" s="166"/>
      <c r="BD4737" s="166"/>
      <c r="BE4737" s="6"/>
      <c r="BF4737" s="6"/>
      <c r="BG4737" s="6"/>
      <c r="BH4737" s="6"/>
      <c r="BI4737" s="6"/>
      <c r="BJ4737" s="166"/>
      <c r="BK4737" s="166"/>
      <c r="BL4737" s="166"/>
      <c r="BM4737" s="6"/>
      <c r="BN4737" s="6"/>
      <c r="BO4737" s="6"/>
      <c r="BP4737" s="6"/>
      <c r="BQ4737" s="6"/>
      <c r="BR4737" s="6"/>
      <c r="BS4737" s="6"/>
      <c r="BT4737" s="6"/>
      <c r="BU4737" s="6"/>
      <c r="BV4737" s="6"/>
      <c r="BW4737" s="6"/>
      <c r="CJ4737" s="415"/>
      <c r="CK4737" s="415"/>
      <c r="CO4737" s="168"/>
    </row>
    <row r="4738" spans="32:93" s="162" customFormat="1" x14ac:dyDescent="0.25">
      <c r="AF4738" s="169"/>
      <c r="AG4738" s="169"/>
      <c r="AH4738" s="169"/>
      <c r="AI4738" s="169"/>
      <c r="AJ4738" s="169"/>
      <c r="AK4738" s="170"/>
      <c r="AP4738" s="6"/>
      <c r="AQ4738" s="6"/>
      <c r="AR4738" s="6"/>
      <c r="AS4738" s="6"/>
      <c r="AT4738" s="6"/>
      <c r="AU4738" s="6"/>
      <c r="AV4738" s="6"/>
      <c r="AW4738" s="6"/>
      <c r="AX4738" s="6"/>
      <c r="AY4738" s="6"/>
      <c r="AZ4738" s="6"/>
      <c r="BA4738" s="6"/>
      <c r="BB4738" s="166"/>
      <c r="BC4738" s="166"/>
      <c r="BD4738" s="166"/>
      <c r="BE4738" s="6"/>
      <c r="BF4738" s="6"/>
      <c r="BG4738" s="6"/>
      <c r="BH4738" s="6"/>
      <c r="BI4738" s="6"/>
      <c r="BJ4738" s="166"/>
      <c r="BK4738" s="166"/>
      <c r="BL4738" s="166"/>
      <c r="BM4738" s="6"/>
      <c r="BN4738" s="6"/>
      <c r="BO4738" s="6"/>
      <c r="BP4738" s="6"/>
      <c r="BQ4738" s="6"/>
      <c r="BR4738" s="6"/>
      <c r="BS4738" s="6"/>
      <c r="BT4738" s="6"/>
      <c r="BU4738" s="6"/>
      <c r="BV4738" s="6"/>
      <c r="BW4738" s="6"/>
      <c r="CJ4738" s="415"/>
      <c r="CK4738" s="415"/>
      <c r="CO4738" s="168"/>
    </row>
    <row r="4739" spans="32:93" s="162" customFormat="1" x14ac:dyDescent="0.25">
      <c r="AF4739" s="169"/>
      <c r="AG4739" s="169"/>
      <c r="AH4739" s="169"/>
      <c r="AI4739" s="169"/>
      <c r="AJ4739" s="169"/>
      <c r="AK4739" s="170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6"/>
      <c r="BA4739" s="6"/>
      <c r="BB4739" s="166"/>
      <c r="BC4739" s="166"/>
      <c r="BD4739" s="166"/>
      <c r="BE4739" s="6"/>
      <c r="BF4739" s="6"/>
      <c r="BG4739" s="6"/>
      <c r="BH4739" s="6"/>
      <c r="BI4739" s="6"/>
      <c r="BJ4739" s="166"/>
      <c r="BK4739" s="166"/>
      <c r="BL4739" s="166"/>
      <c r="BM4739" s="6"/>
      <c r="BN4739" s="6"/>
      <c r="BO4739" s="6"/>
      <c r="BP4739" s="6"/>
      <c r="BQ4739" s="6"/>
      <c r="BR4739" s="6"/>
      <c r="BS4739" s="6"/>
      <c r="BT4739" s="6"/>
      <c r="BU4739" s="6"/>
      <c r="BV4739" s="6"/>
      <c r="BW4739" s="6"/>
      <c r="CJ4739" s="415"/>
      <c r="CK4739" s="415"/>
      <c r="CO4739" s="168"/>
    </row>
    <row r="4740" spans="32:93" s="162" customFormat="1" x14ac:dyDescent="0.25">
      <c r="AF4740" s="169"/>
      <c r="AG4740" s="169"/>
      <c r="AH4740" s="169"/>
      <c r="AI4740" s="169"/>
      <c r="AJ4740" s="169"/>
      <c r="AK4740" s="170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6"/>
      <c r="BA4740" s="6"/>
      <c r="BB4740" s="166"/>
      <c r="BC4740" s="166"/>
      <c r="BD4740" s="166"/>
      <c r="BE4740" s="6"/>
      <c r="BF4740" s="6"/>
      <c r="BG4740" s="6"/>
      <c r="BH4740" s="6"/>
      <c r="BI4740" s="6"/>
      <c r="BJ4740" s="166"/>
      <c r="BK4740" s="166"/>
      <c r="BL4740" s="166"/>
      <c r="BM4740" s="6"/>
      <c r="BN4740" s="6"/>
      <c r="BO4740" s="6"/>
      <c r="BP4740" s="6"/>
      <c r="BQ4740" s="6"/>
      <c r="BR4740" s="6"/>
      <c r="BS4740" s="6"/>
      <c r="BT4740" s="6"/>
      <c r="BU4740" s="6"/>
      <c r="BV4740" s="6"/>
      <c r="BW4740" s="6"/>
      <c r="CJ4740" s="415"/>
      <c r="CK4740" s="415"/>
      <c r="CO4740" s="168"/>
    </row>
    <row r="4741" spans="32:93" s="162" customFormat="1" x14ac:dyDescent="0.25">
      <c r="AF4741" s="169"/>
      <c r="AG4741" s="169"/>
      <c r="AH4741" s="169"/>
      <c r="AI4741" s="169"/>
      <c r="AJ4741" s="169"/>
      <c r="AK4741" s="170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6"/>
      <c r="BA4741" s="6"/>
      <c r="BB4741" s="166"/>
      <c r="BC4741" s="166"/>
      <c r="BD4741" s="166"/>
      <c r="BE4741" s="6"/>
      <c r="BF4741" s="6"/>
      <c r="BG4741" s="6"/>
      <c r="BH4741" s="6"/>
      <c r="BI4741" s="6"/>
      <c r="BJ4741" s="166"/>
      <c r="BK4741" s="166"/>
      <c r="BL4741" s="166"/>
      <c r="BM4741" s="6"/>
      <c r="BN4741" s="6"/>
      <c r="BO4741" s="6"/>
      <c r="BP4741" s="6"/>
      <c r="BQ4741" s="6"/>
      <c r="BR4741" s="6"/>
      <c r="BS4741" s="6"/>
      <c r="BT4741" s="6"/>
      <c r="BU4741" s="6"/>
      <c r="BV4741" s="6"/>
      <c r="BW4741" s="6"/>
      <c r="CJ4741" s="415"/>
      <c r="CK4741" s="415"/>
      <c r="CO4741" s="168"/>
    </row>
    <row r="4742" spans="32:93" s="162" customFormat="1" x14ac:dyDescent="0.25">
      <c r="AF4742" s="169"/>
      <c r="AG4742" s="169"/>
      <c r="AH4742" s="169"/>
      <c r="AI4742" s="169"/>
      <c r="AJ4742" s="169"/>
      <c r="AK4742" s="170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6"/>
      <c r="BA4742" s="6"/>
      <c r="BB4742" s="166"/>
      <c r="BC4742" s="166"/>
      <c r="BD4742" s="166"/>
      <c r="BE4742" s="6"/>
      <c r="BF4742" s="6"/>
      <c r="BG4742" s="6"/>
      <c r="BH4742" s="6"/>
      <c r="BI4742" s="6"/>
      <c r="BJ4742" s="166"/>
      <c r="BK4742" s="166"/>
      <c r="BL4742" s="166"/>
      <c r="BM4742" s="6"/>
      <c r="BN4742" s="6"/>
      <c r="BO4742" s="6"/>
      <c r="BP4742" s="6"/>
      <c r="BQ4742" s="6"/>
      <c r="BR4742" s="6"/>
      <c r="BS4742" s="6"/>
      <c r="BT4742" s="6"/>
      <c r="BU4742" s="6"/>
      <c r="BV4742" s="6"/>
      <c r="BW4742" s="6"/>
      <c r="CJ4742" s="415"/>
      <c r="CK4742" s="415"/>
      <c r="CO4742" s="168"/>
    </row>
    <row r="4743" spans="32:93" s="162" customFormat="1" x14ac:dyDescent="0.25">
      <c r="AF4743" s="169"/>
      <c r="AG4743" s="169"/>
      <c r="AH4743" s="169"/>
      <c r="AI4743" s="169"/>
      <c r="AJ4743" s="169"/>
      <c r="AK4743" s="170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AZ4743" s="6"/>
      <c r="BA4743" s="6"/>
      <c r="BB4743" s="166"/>
      <c r="BC4743" s="166"/>
      <c r="BD4743" s="166"/>
      <c r="BE4743" s="6"/>
      <c r="BF4743" s="6"/>
      <c r="BG4743" s="6"/>
      <c r="BH4743" s="6"/>
      <c r="BI4743" s="6"/>
      <c r="BJ4743" s="166"/>
      <c r="BK4743" s="166"/>
      <c r="BL4743" s="166"/>
      <c r="BM4743" s="6"/>
      <c r="BN4743" s="6"/>
      <c r="BO4743" s="6"/>
      <c r="BP4743" s="6"/>
      <c r="BQ4743" s="6"/>
      <c r="BR4743" s="6"/>
      <c r="BS4743" s="6"/>
      <c r="BT4743" s="6"/>
      <c r="BU4743" s="6"/>
      <c r="BV4743" s="6"/>
      <c r="BW4743" s="6"/>
      <c r="CJ4743" s="415"/>
      <c r="CK4743" s="415"/>
      <c r="CO4743" s="168"/>
    </row>
    <row r="4744" spans="32:93" s="162" customFormat="1" x14ac:dyDescent="0.25">
      <c r="AF4744" s="169"/>
      <c r="AG4744" s="169"/>
      <c r="AH4744" s="169"/>
      <c r="AI4744" s="169"/>
      <c r="AJ4744" s="169"/>
      <c r="AK4744" s="170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6"/>
      <c r="BA4744" s="6"/>
      <c r="BB4744" s="166"/>
      <c r="BC4744" s="166"/>
      <c r="BD4744" s="166"/>
      <c r="BE4744" s="6"/>
      <c r="BF4744" s="6"/>
      <c r="BG4744" s="6"/>
      <c r="BH4744" s="6"/>
      <c r="BI4744" s="6"/>
      <c r="BJ4744" s="166"/>
      <c r="BK4744" s="166"/>
      <c r="BL4744" s="166"/>
      <c r="BM4744" s="6"/>
      <c r="BN4744" s="6"/>
      <c r="BO4744" s="6"/>
      <c r="BP4744" s="6"/>
      <c r="BQ4744" s="6"/>
      <c r="BR4744" s="6"/>
      <c r="BS4744" s="6"/>
      <c r="BT4744" s="6"/>
      <c r="BU4744" s="6"/>
      <c r="BV4744" s="6"/>
      <c r="BW4744" s="6"/>
      <c r="CJ4744" s="415"/>
      <c r="CK4744" s="415"/>
      <c r="CO4744" s="168"/>
    </row>
    <row r="4745" spans="32:93" s="162" customFormat="1" x14ac:dyDescent="0.25">
      <c r="AF4745" s="169"/>
      <c r="AG4745" s="169"/>
      <c r="AH4745" s="169"/>
      <c r="AI4745" s="169"/>
      <c r="AJ4745" s="169"/>
      <c r="AK4745" s="170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AZ4745" s="6"/>
      <c r="BA4745" s="6"/>
      <c r="BB4745" s="166"/>
      <c r="BC4745" s="166"/>
      <c r="BD4745" s="166"/>
      <c r="BE4745" s="6"/>
      <c r="BF4745" s="6"/>
      <c r="BG4745" s="6"/>
      <c r="BH4745" s="6"/>
      <c r="BI4745" s="6"/>
      <c r="BJ4745" s="166"/>
      <c r="BK4745" s="166"/>
      <c r="BL4745" s="166"/>
      <c r="BM4745" s="6"/>
      <c r="BN4745" s="6"/>
      <c r="BO4745" s="6"/>
      <c r="BP4745" s="6"/>
      <c r="BQ4745" s="6"/>
      <c r="BR4745" s="6"/>
      <c r="BS4745" s="6"/>
      <c r="BT4745" s="6"/>
      <c r="BU4745" s="6"/>
      <c r="BV4745" s="6"/>
      <c r="BW4745" s="6"/>
      <c r="CJ4745" s="415"/>
      <c r="CK4745" s="415"/>
      <c r="CO4745" s="168"/>
    </row>
    <row r="4746" spans="32:93" s="162" customFormat="1" x14ac:dyDescent="0.25">
      <c r="AF4746" s="169"/>
      <c r="AG4746" s="169"/>
      <c r="AH4746" s="169"/>
      <c r="AI4746" s="169"/>
      <c r="AJ4746" s="169"/>
      <c r="AK4746" s="170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AZ4746" s="6"/>
      <c r="BA4746" s="6"/>
      <c r="BB4746" s="166"/>
      <c r="BC4746" s="166"/>
      <c r="BD4746" s="166"/>
      <c r="BE4746" s="6"/>
      <c r="BF4746" s="6"/>
      <c r="BG4746" s="6"/>
      <c r="BH4746" s="6"/>
      <c r="BI4746" s="6"/>
      <c r="BJ4746" s="166"/>
      <c r="BK4746" s="166"/>
      <c r="BL4746" s="166"/>
      <c r="BM4746" s="6"/>
      <c r="BN4746" s="6"/>
      <c r="BO4746" s="6"/>
      <c r="BP4746" s="6"/>
      <c r="BQ4746" s="6"/>
      <c r="BR4746" s="6"/>
      <c r="BS4746" s="6"/>
      <c r="BT4746" s="6"/>
      <c r="BU4746" s="6"/>
      <c r="BV4746" s="6"/>
      <c r="BW4746" s="6"/>
      <c r="CJ4746" s="415"/>
      <c r="CK4746" s="415"/>
      <c r="CO4746" s="168"/>
    </row>
    <row r="4747" spans="32:93" s="162" customFormat="1" x14ac:dyDescent="0.25">
      <c r="AF4747" s="169"/>
      <c r="AG4747" s="169"/>
      <c r="AH4747" s="169"/>
      <c r="AI4747" s="169"/>
      <c r="AJ4747" s="169"/>
      <c r="AK4747" s="170"/>
      <c r="AP4747" s="6"/>
      <c r="AQ4747" s="6"/>
      <c r="AR4747" s="6"/>
      <c r="AS4747" s="6"/>
      <c r="AT4747" s="6"/>
      <c r="AU4747" s="6"/>
      <c r="AV4747" s="6"/>
      <c r="AW4747" s="6"/>
      <c r="AX4747" s="6"/>
      <c r="AY4747" s="6"/>
      <c r="AZ4747" s="6"/>
      <c r="BA4747" s="6"/>
      <c r="BB4747" s="166"/>
      <c r="BC4747" s="166"/>
      <c r="BD4747" s="166"/>
      <c r="BE4747" s="6"/>
      <c r="BF4747" s="6"/>
      <c r="BG4747" s="6"/>
      <c r="BH4747" s="6"/>
      <c r="BI4747" s="6"/>
      <c r="BJ4747" s="166"/>
      <c r="BK4747" s="166"/>
      <c r="BL4747" s="166"/>
      <c r="BM4747" s="6"/>
      <c r="BN4747" s="6"/>
      <c r="BO4747" s="6"/>
      <c r="BP4747" s="6"/>
      <c r="BQ4747" s="6"/>
      <c r="BR4747" s="6"/>
      <c r="BS4747" s="6"/>
      <c r="BT4747" s="6"/>
      <c r="BU4747" s="6"/>
      <c r="BV4747" s="6"/>
      <c r="BW4747" s="6"/>
      <c r="CJ4747" s="415"/>
      <c r="CK4747" s="415"/>
      <c r="CO4747" s="168"/>
    </row>
    <row r="4748" spans="32:93" s="162" customFormat="1" x14ac:dyDescent="0.25">
      <c r="AF4748" s="169"/>
      <c r="AG4748" s="169"/>
      <c r="AH4748" s="169"/>
      <c r="AI4748" s="169"/>
      <c r="AJ4748" s="169"/>
      <c r="AK4748" s="170"/>
      <c r="AP4748" s="6"/>
      <c r="AQ4748" s="6"/>
      <c r="AR4748" s="6"/>
      <c r="AS4748" s="6"/>
      <c r="AT4748" s="6"/>
      <c r="AU4748" s="6"/>
      <c r="AV4748" s="6"/>
      <c r="AW4748" s="6"/>
      <c r="AX4748" s="6"/>
      <c r="AY4748" s="6"/>
      <c r="AZ4748" s="6"/>
      <c r="BA4748" s="6"/>
      <c r="BB4748" s="166"/>
      <c r="BC4748" s="166"/>
      <c r="BD4748" s="166"/>
      <c r="BE4748" s="6"/>
      <c r="BF4748" s="6"/>
      <c r="BG4748" s="6"/>
      <c r="BH4748" s="6"/>
      <c r="BI4748" s="6"/>
      <c r="BJ4748" s="166"/>
      <c r="BK4748" s="166"/>
      <c r="BL4748" s="166"/>
      <c r="BM4748" s="6"/>
      <c r="BN4748" s="6"/>
      <c r="BO4748" s="6"/>
      <c r="BP4748" s="6"/>
      <c r="BQ4748" s="6"/>
      <c r="BR4748" s="6"/>
      <c r="BS4748" s="6"/>
      <c r="BT4748" s="6"/>
      <c r="BU4748" s="6"/>
      <c r="BV4748" s="6"/>
      <c r="BW4748" s="6"/>
      <c r="CJ4748" s="415"/>
      <c r="CK4748" s="415"/>
      <c r="CO4748" s="168"/>
    </row>
    <row r="4749" spans="32:93" s="162" customFormat="1" x14ac:dyDescent="0.25">
      <c r="AF4749" s="169"/>
      <c r="AG4749" s="169"/>
      <c r="AH4749" s="169"/>
      <c r="AI4749" s="169"/>
      <c r="AJ4749" s="169"/>
      <c r="AK4749" s="170"/>
      <c r="AP4749" s="6"/>
      <c r="AQ4749" s="6"/>
      <c r="AR4749" s="6"/>
      <c r="AS4749" s="6"/>
      <c r="AT4749" s="6"/>
      <c r="AU4749" s="6"/>
      <c r="AV4749" s="6"/>
      <c r="AW4749" s="6"/>
      <c r="AX4749" s="6"/>
      <c r="AY4749" s="6"/>
      <c r="AZ4749" s="6"/>
      <c r="BA4749" s="6"/>
      <c r="BB4749" s="166"/>
      <c r="BC4749" s="166"/>
      <c r="BD4749" s="166"/>
      <c r="BE4749" s="6"/>
      <c r="BF4749" s="6"/>
      <c r="BG4749" s="6"/>
      <c r="BH4749" s="6"/>
      <c r="BI4749" s="6"/>
      <c r="BJ4749" s="166"/>
      <c r="BK4749" s="166"/>
      <c r="BL4749" s="166"/>
      <c r="BM4749" s="6"/>
      <c r="BN4749" s="6"/>
      <c r="BO4749" s="6"/>
      <c r="BP4749" s="6"/>
      <c r="BQ4749" s="6"/>
      <c r="BR4749" s="6"/>
      <c r="BS4749" s="6"/>
      <c r="BT4749" s="6"/>
      <c r="BU4749" s="6"/>
      <c r="BV4749" s="6"/>
      <c r="BW4749" s="6"/>
      <c r="CJ4749" s="415"/>
      <c r="CK4749" s="415"/>
      <c r="CO4749" s="168"/>
    </row>
    <row r="4750" spans="32:93" s="162" customFormat="1" x14ac:dyDescent="0.25">
      <c r="AF4750" s="169"/>
      <c r="AG4750" s="169"/>
      <c r="AH4750" s="169"/>
      <c r="AI4750" s="169"/>
      <c r="AJ4750" s="169"/>
      <c r="AK4750" s="170"/>
      <c r="AP4750" s="6"/>
      <c r="AQ4750" s="6"/>
      <c r="AR4750" s="6"/>
      <c r="AS4750" s="6"/>
      <c r="AT4750" s="6"/>
      <c r="AU4750" s="6"/>
      <c r="AV4750" s="6"/>
      <c r="AW4750" s="6"/>
      <c r="AX4750" s="6"/>
      <c r="AY4750" s="6"/>
      <c r="AZ4750" s="6"/>
      <c r="BA4750" s="6"/>
      <c r="BB4750" s="166"/>
      <c r="BC4750" s="166"/>
      <c r="BD4750" s="166"/>
      <c r="BE4750" s="6"/>
      <c r="BF4750" s="6"/>
      <c r="BG4750" s="6"/>
      <c r="BH4750" s="6"/>
      <c r="BI4750" s="6"/>
      <c r="BJ4750" s="166"/>
      <c r="BK4750" s="166"/>
      <c r="BL4750" s="166"/>
      <c r="BM4750" s="6"/>
      <c r="BN4750" s="6"/>
      <c r="BO4750" s="6"/>
      <c r="BP4750" s="6"/>
      <c r="BQ4750" s="6"/>
      <c r="BR4750" s="6"/>
      <c r="BS4750" s="6"/>
      <c r="BT4750" s="6"/>
      <c r="BU4750" s="6"/>
      <c r="BV4750" s="6"/>
      <c r="BW4750" s="6"/>
      <c r="CJ4750" s="415"/>
      <c r="CK4750" s="415"/>
      <c r="CO4750" s="168"/>
    </row>
    <row r="4751" spans="32:93" s="162" customFormat="1" x14ac:dyDescent="0.25">
      <c r="AF4751" s="169"/>
      <c r="AG4751" s="169"/>
      <c r="AH4751" s="169"/>
      <c r="AI4751" s="169"/>
      <c r="AJ4751" s="169"/>
      <c r="AK4751" s="170"/>
      <c r="AP4751" s="6"/>
      <c r="AQ4751" s="6"/>
      <c r="AR4751" s="6"/>
      <c r="AS4751" s="6"/>
      <c r="AT4751" s="6"/>
      <c r="AU4751" s="6"/>
      <c r="AV4751" s="6"/>
      <c r="AW4751" s="6"/>
      <c r="AX4751" s="6"/>
      <c r="AY4751" s="6"/>
      <c r="AZ4751" s="6"/>
      <c r="BA4751" s="6"/>
      <c r="BB4751" s="166"/>
      <c r="BC4751" s="166"/>
      <c r="BD4751" s="166"/>
      <c r="BE4751" s="6"/>
      <c r="BF4751" s="6"/>
      <c r="BG4751" s="6"/>
      <c r="BH4751" s="6"/>
      <c r="BI4751" s="6"/>
      <c r="BJ4751" s="166"/>
      <c r="BK4751" s="166"/>
      <c r="BL4751" s="166"/>
      <c r="BM4751" s="6"/>
      <c r="BN4751" s="6"/>
      <c r="BO4751" s="6"/>
      <c r="BP4751" s="6"/>
      <c r="BQ4751" s="6"/>
      <c r="BR4751" s="6"/>
      <c r="BS4751" s="6"/>
      <c r="BT4751" s="6"/>
      <c r="BU4751" s="6"/>
      <c r="BV4751" s="6"/>
      <c r="BW4751" s="6"/>
      <c r="CJ4751" s="415"/>
      <c r="CK4751" s="415"/>
      <c r="CO4751" s="168"/>
    </row>
    <row r="4752" spans="32:93" s="162" customFormat="1" x14ac:dyDescent="0.25">
      <c r="AF4752" s="169"/>
      <c r="AG4752" s="169"/>
      <c r="AH4752" s="169"/>
      <c r="AI4752" s="169"/>
      <c r="AJ4752" s="169"/>
      <c r="AK4752" s="170"/>
      <c r="AP4752" s="6"/>
      <c r="AQ4752" s="6"/>
      <c r="AR4752" s="6"/>
      <c r="AS4752" s="6"/>
      <c r="AT4752" s="6"/>
      <c r="AU4752" s="6"/>
      <c r="AV4752" s="6"/>
      <c r="AW4752" s="6"/>
      <c r="AX4752" s="6"/>
      <c r="AY4752" s="6"/>
      <c r="AZ4752" s="6"/>
      <c r="BA4752" s="6"/>
      <c r="BB4752" s="166"/>
      <c r="BC4752" s="166"/>
      <c r="BD4752" s="166"/>
      <c r="BE4752" s="6"/>
      <c r="BF4752" s="6"/>
      <c r="BG4752" s="6"/>
      <c r="BH4752" s="6"/>
      <c r="BI4752" s="6"/>
      <c r="BJ4752" s="166"/>
      <c r="BK4752" s="166"/>
      <c r="BL4752" s="166"/>
      <c r="BM4752" s="6"/>
      <c r="BN4752" s="6"/>
      <c r="BO4752" s="6"/>
      <c r="BP4752" s="6"/>
      <c r="BQ4752" s="6"/>
      <c r="BR4752" s="6"/>
      <c r="BS4752" s="6"/>
      <c r="BT4752" s="6"/>
      <c r="BU4752" s="6"/>
      <c r="BV4752" s="6"/>
      <c r="BW4752" s="6"/>
      <c r="CJ4752" s="415"/>
      <c r="CK4752" s="415"/>
      <c r="CO4752" s="168"/>
    </row>
    <row r="4753" spans="32:93" s="162" customFormat="1" x14ac:dyDescent="0.25">
      <c r="AF4753" s="169"/>
      <c r="AG4753" s="169"/>
      <c r="AH4753" s="169"/>
      <c r="AI4753" s="169"/>
      <c r="AJ4753" s="169"/>
      <c r="AK4753" s="170"/>
      <c r="AP4753" s="6"/>
      <c r="AQ4753" s="6"/>
      <c r="AR4753" s="6"/>
      <c r="AS4753" s="6"/>
      <c r="AT4753" s="6"/>
      <c r="AU4753" s="6"/>
      <c r="AV4753" s="6"/>
      <c r="AW4753" s="6"/>
      <c r="AX4753" s="6"/>
      <c r="AY4753" s="6"/>
      <c r="AZ4753" s="6"/>
      <c r="BA4753" s="6"/>
      <c r="BB4753" s="166"/>
      <c r="BC4753" s="166"/>
      <c r="BD4753" s="166"/>
      <c r="BE4753" s="6"/>
      <c r="BF4753" s="6"/>
      <c r="BG4753" s="6"/>
      <c r="BH4753" s="6"/>
      <c r="BI4753" s="6"/>
      <c r="BJ4753" s="166"/>
      <c r="BK4753" s="166"/>
      <c r="BL4753" s="166"/>
      <c r="BM4753" s="6"/>
      <c r="BN4753" s="6"/>
      <c r="BO4753" s="6"/>
      <c r="BP4753" s="6"/>
      <c r="BQ4753" s="6"/>
      <c r="BR4753" s="6"/>
      <c r="BS4753" s="6"/>
      <c r="BT4753" s="6"/>
      <c r="BU4753" s="6"/>
      <c r="BV4753" s="6"/>
      <c r="BW4753" s="6"/>
      <c r="CJ4753" s="415"/>
      <c r="CK4753" s="415"/>
      <c r="CO4753" s="168"/>
    </row>
    <row r="4754" spans="32:93" s="162" customFormat="1" x14ac:dyDescent="0.25">
      <c r="AF4754" s="169"/>
      <c r="AG4754" s="169"/>
      <c r="AH4754" s="169"/>
      <c r="AI4754" s="169"/>
      <c r="AJ4754" s="169"/>
      <c r="AK4754" s="170"/>
      <c r="AP4754" s="6"/>
      <c r="AQ4754" s="6"/>
      <c r="AR4754" s="6"/>
      <c r="AS4754" s="6"/>
      <c r="AT4754" s="6"/>
      <c r="AU4754" s="6"/>
      <c r="AV4754" s="6"/>
      <c r="AW4754" s="6"/>
      <c r="AX4754" s="6"/>
      <c r="AY4754" s="6"/>
      <c r="AZ4754" s="6"/>
      <c r="BA4754" s="6"/>
      <c r="BB4754" s="166"/>
      <c r="BC4754" s="166"/>
      <c r="BD4754" s="166"/>
      <c r="BE4754" s="6"/>
      <c r="BF4754" s="6"/>
      <c r="BG4754" s="6"/>
      <c r="BH4754" s="6"/>
      <c r="BI4754" s="6"/>
      <c r="BJ4754" s="166"/>
      <c r="BK4754" s="166"/>
      <c r="BL4754" s="166"/>
      <c r="BM4754" s="6"/>
      <c r="BN4754" s="6"/>
      <c r="BO4754" s="6"/>
      <c r="BP4754" s="6"/>
      <c r="BQ4754" s="6"/>
      <c r="BR4754" s="6"/>
      <c r="BS4754" s="6"/>
      <c r="BT4754" s="6"/>
      <c r="BU4754" s="6"/>
      <c r="BV4754" s="6"/>
      <c r="BW4754" s="6"/>
      <c r="CJ4754" s="415"/>
      <c r="CK4754" s="415"/>
      <c r="CO4754" s="168"/>
    </row>
    <row r="4755" spans="32:93" s="162" customFormat="1" x14ac:dyDescent="0.25">
      <c r="AF4755" s="169"/>
      <c r="AG4755" s="169"/>
      <c r="AH4755" s="169"/>
      <c r="AI4755" s="169"/>
      <c r="AJ4755" s="169"/>
      <c r="AK4755" s="170"/>
      <c r="AP4755" s="6"/>
      <c r="AQ4755" s="6"/>
      <c r="AR4755" s="6"/>
      <c r="AS4755" s="6"/>
      <c r="AT4755" s="6"/>
      <c r="AU4755" s="6"/>
      <c r="AV4755" s="6"/>
      <c r="AW4755" s="6"/>
      <c r="AX4755" s="6"/>
      <c r="AY4755" s="6"/>
      <c r="AZ4755" s="6"/>
      <c r="BA4755" s="6"/>
      <c r="BB4755" s="166"/>
      <c r="BC4755" s="166"/>
      <c r="BD4755" s="166"/>
      <c r="BE4755" s="6"/>
      <c r="BF4755" s="6"/>
      <c r="BG4755" s="6"/>
      <c r="BH4755" s="6"/>
      <c r="BI4755" s="6"/>
      <c r="BJ4755" s="166"/>
      <c r="BK4755" s="166"/>
      <c r="BL4755" s="166"/>
      <c r="BM4755" s="6"/>
      <c r="BN4755" s="6"/>
      <c r="BO4755" s="6"/>
      <c r="BP4755" s="6"/>
      <c r="BQ4755" s="6"/>
      <c r="BR4755" s="6"/>
      <c r="BS4755" s="6"/>
      <c r="BT4755" s="6"/>
      <c r="BU4755" s="6"/>
      <c r="BV4755" s="6"/>
      <c r="BW4755" s="6"/>
      <c r="CJ4755" s="415"/>
      <c r="CK4755" s="415"/>
      <c r="CO4755" s="168"/>
    </row>
    <row r="4756" spans="32:93" s="162" customFormat="1" x14ac:dyDescent="0.25">
      <c r="AF4756" s="169"/>
      <c r="AG4756" s="169"/>
      <c r="AH4756" s="169"/>
      <c r="AI4756" s="169"/>
      <c r="AJ4756" s="169"/>
      <c r="AK4756" s="170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AZ4756" s="6"/>
      <c r="BA4756" s="6"/>
      <c r="BB4756" s="166"/>
      <c r="BC4756" s="166"/>
      <c r="BD4756" s="166"/>
      <c r="BE4756" s="6"/>
      <c r="BF4756" s="6"/>
      <c r="BG4756" s="6"/>
      <c r="BH4756" s="6"/>
      <c r="BI4756" s="6"/>
      <c r="BJ4756" s="166"/>
      <c r="BK4756" s="166"/>
      <c r="BL4756" s="166"/>
      <c r="BM4756" s="6"/>
      <c r="BN4756" s="6"/>
      <c r="BO4756" s="6"/>
      <c r="BP4756" s="6"/>
      <c r="BQ4756" s="6"/>
      <c r="BR4756" s="6"/>
      <c r="BS4756" s="6"/>
      <c r="BT4756" s="6"/>
      <c r="BU4756" s="6"/>
      <c r="BV4756" s="6"/>
      <c r="BW4756" s="6"/>
      <c r="CJ4756" s="415"/>
      <c r="CK4756" s="415"/>
      <c r="CO4756" s="168"/>
    </row>
    <row r="4757" spans="32:93" s="162" customFormat="1" x14ac:dyDescent="0.25">
      <c r="AF4757" s="169"/>
      <c r="AG4757" s="169"/>
      <c r="AH4757" s="169"/>
      <c r="AI4757" s="169"/>
      <c r="AJ4757" s="169"/>
      <c r="AK4757" s="170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AZ4757" s="6"/>
      <c r="BA4757" s="6"/>
      <c r="BB4757" s="166"/>
      <c r="BC4757" s="166"/>
      <c r="BD4757" s="166"/>
      <c r="BE4757" s="6"/>
      <c r="BF4757" s="6"/>
      <c r="BG4757" s="6"/>
      <c r="BH4757" s="6"/>
      <c r="BI4757" s="6"/>
      <c r="BJ4757" s="166"/>
      <c r="BK4757" s="166"/>
      <c r="BL4757" s="166"/>
      <c r="BM4757" s="6"/>
      <c r="BN4757" s="6"/>
      <c r="BO4757" s="6"/>
      <c r="BP4757" s="6"/>
      <c r="BQ4757" s="6"/>
      <c r="BR4757" s="6"/>
      <c r="BS4757" s="6"/>
      <c r="BT4757" s="6"/>
      <c r="BU4757" s="6"/>
      <c r="BV4757" s="6"/>
      <c r="BW4757" s="6"/>
      <c r="CJ4757" s="415"/>
      <c r="CK4757" s="415"/>
      <c r="CO4757" s="168"/>
    </row>
    <row r="4758" spans="32:93" s="162" customFormat="1" x14ac:dyDescent="0.25">
      <c r="AF4758" s="169"/>
      <c r="AG4758" s="169"/>
      <c r="AH4758" s="169"/>
      <c r="AI4758" s="169"/>
      <c r="AJ4758" s="169"/>
      <c r="AK4758" s="170"/>
      <c r="AP4758" s="6"/>
      <c r="AQ4758" s="6"/>
      <c r="AR4758" s="6"/>
      <c r="AS4758" s="6"/>
      <c r="AT4758" s="6"/>
      <c r="AU4758" s="6"/>
      <c r="AV4758" s="6"/>
      <c r="AW4758" s="6"/>
      <c r="AX4758" s="6"/>
      <c r="AY4758" s="6"/>
      <c r="AZ4758" s="6"/>
      <c r="BA4758" s="6"/>
      <c r="BB4758" s="166"/>
      <c r="BC4758" s="166"/>
      <c r="BD4758" s="166"/>
      <c r="BE4758" s="6"/>
      <c r="BF4758" s="6"/>
      <c r="BG4758" s="6"/>
      <c r="BH4758" s="6"/>
      <c r="BI4758" s="6"/>
      <c r="BJ4758" s="166"/>
      <c r="BK4758" s="166"/>
      <c r="BL4758" s="166"/>
      <c r="BM4758" s="6"/>
      <c r="BN4758" s="6"/>
      <c r="BO4758" s="6"/>
      <c r="BP4758" s="6"/>
      <c r="BQ4758" s="6"/>
      <c r="BR4758" s="6"/>
      <c r="BS4758" s="6"/>
      <c r="BT4758" s="6"/>
      <c r="BU4758" s="6"/>
      <c r="BV4758" s="6"/>
      <c r="BW4758" s="6"/>
      <c r="CJ4758" s="415"/>
      <c r="CK4758" s="415"/>
      <c r="CO4758" s="168"/>
    </row>
    <row r="4759" spans="32:93" s="162" customFormat="1" x14ac:dyDescent="0.25">
      <c r="AF4759" s="169"/>
      <c r="AG4759" s="169"/>
      <c r="AH4759" s="169"/>
      <c r="AI4759" s="169"/>
      <c r="AJ4759" s="169"/>
      <c r="AK4759" s="170"/>
      <c r="AP4759" s="6"/>
      <c r="AQ4759" s="6"/>
      <c r="AR4759" s="6"/>
      <c r="AS4759" s="6"/>
      <c r="AT4759" s="6"/>
      <c r="AU4759" s="6"/>
      <c r="AV4759" s="6"/>
      <c r="AW4759" s="6"/>
      <c r="AX4759" s="6"/>
      <c r="AY4759" s="6"/>
      <c r="AZ4759" s="6"/>
      <c r="BA4759" s="6"/>
      <c r="BB4759" s="166"/>
      <c r="BC4759" s="166"/>
      <c r="BD4759" s="166"/>
      <c r="BE4759" s="6"/>
      <c r="BF4759" s="6"/>
      <c r="BG4759" s="6"/>
      <c r="BH4759" s="6"/>
      <c r="BI4759" s="6"/>
      <c r="BJ4759" s="166"/>
      <c r="BK4759" s="166"/>
      <c r="BL4759" s="166"/>
      <c r="BM4759" s="6"/>
      <c r="BN4759" s="6"/>
      <c r="BO4759" s="6"/>
      <c r="BP4759" s="6"/>
      <c r="BQ4759" s="6"/>
      <c r="BR4759" s="6"/>
      <c r="BS4759" s="6"/>
      <c r="BT4759" s="6"/>
      <c r="BU4759" s="6"/>
      <c r="BV4759" s="6"/>
      <c r="BW4759" s="6"/>
      <c r="CJ4759" s="415"/>
      <c r="CK4759" s="415"/>
      <c r="CO4759" s="168"/>
    </row>
    <row r="4760" spans="32:93" s="162" customFormat="1" x14ac:dyDescent="0.25">
      <c r="AF4760" s="169"/>
      <c r="AG4760" s="169"/>
      <c r="AH4760" s="169"/>
      <c r="AI4760" s="169"/>
      <c r="AJ4760" s="169"/>
      <c r="AK4760" s="170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6"/>
      <c r="BA4760" s="6"/>
      <c r="BB4760" s="166"/>
      <c r="BC4760" s="166"/>
      <c r="BD4760" s="166"/>
      <c r="BE4760" s="6"/>
      <c r="BF4760" s="6"/>
      <c r="BG4760" s="6"/>
      <c r="BH4760" s="6"/>
      <c r="BI4760" s="6"/>
      <c r="BJ4760" s="166"/>
      <c r="BK4760" s="166"/>
      <c r="BL4760" s="166"/>
      <c r="BM4760" s="6"/>
      <c r="BN4760" s="6"/>
      <c r="BO4760" s="6"/>
      <c r="BP4760" s="6"/>
      <c r="BQ4760" s="6"/>
      <c r="BR4760" s="6"/>
      <c r="BS4760" s="6"/>
      <c r="BT4760" s="6"/>
      <c r="BU4760" s="6"/>
      <c r="BV4760" s="6"/>
      <c r="BW4760" s="6"/>
      <c r="CJ4760" s="415"/>
      <c r="CK4760" s="415"/>
      <c r="CO4760" s="168"/>
    </row>
    <row r="4761" spans="32:93" s="162" customFormat="1" x14ac:dyDescent="0.25">
      <c r="AF4761" s="169"/>
      <c r="AG4761" s="169"/>
      <c r="AH4761" s="169"/>
      <c r="AI4761" s="169"/>
      <c r="AJ4761" s="169"/>
      <c r="AK4761" s="170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AZ4761" s="6"/>
      <c r="BA4761" s="6"/>
      <c r="BB4761" s="166"/>
      <c r="BC4761" s="166"/>
      <c r="BD4761" s="166"/>
      <c r="BE4761" s="6"/>
      <c r="BF4761" s="6"/>
      <c r="BG4761" s="6"/>
      <c r="BH4761" s="6"/>
      <c r="BI4761" s="6"/>
      <c r="BJ4761" s="166"/>
      <c r="BK4761" s="166"/>
      <c r="BL4761" s="166"/>
      <c r="BM4761" s="6"/>
      <c r="BN4761" s="6"/>
      <c r="BO4761" s="6"/>
      <c r="BP4761" s="6"/>
      <c r="BQ4761" s="6"/>
      <c r="BR4761" s="6"/>
      <c r="BS4761" s="6"/>
      <c r="BT4761" s="6"/>
      <c r="BU4761" s="6"/>
      <c r="BV4761" s="6"/>
      <c r="BW4761" s="6"/>
      <c r="CJ4761" s="415"/>
      <c r="CK4761" s="415"/>
      <c r="CO4761" s="168"/>
    </row>
    <row r="4762" spans="32:93" s="162" customFormat="1" x14ac:dyDescent="0.25">
      <c r="AF4762" s="169"/>
      <c r="AG4762" s="169"/>
      <c r="AH4762" s="169"/>
      <c r="AI4762" s="169"/>
      <c r="AJ4762" s="169"/>
      <c r="AK4762" s="170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AZ4762" s="6"/>
      <c r="BA4762" s="6"/>
      <c r="BB4762" s="166"/>
      <c r="BC4762" s="166"/>
      <c r="BD4762" s="166"/>
      <c r="BE4762" s="6"/>
      <c r="BF4762" s="6"/>
      <c r="BG4762" s="6"/>
      <c r="BH4762" s="6"/>
      <c r="BI4762" s="6"/>
      <c r="BJ4762" s="166"/>
      <c r="BK4762" s="166"/>
      <c r="BL4762" s="166"/>
      <c r="BM4762" s="6"/>
      <c r="BN4762" s="6"/>
      <c r="BO4762" s="6"/>
      <c r="BP4762" s="6"/>
      <c r="BQ4762" s="6"/>
      <c r="BR4762" s="6"/>
      <c r="BS4762" s="6"/>
      <c r="BT4762" s="6"/>
      <c r="BU4762" s="6"/>
      <c r="BV4762" s="6"/>
      <c r="BW4762" s="6"/>
      <c r="CJ4762" s="415"/>
      <c r="CK4762" s="415"/>
      <c r="CO4762" s="168"/>
    </row>
    <row r="4763" spans="32:93" s="162" customFormat="1" x14ac:dyDescent="0.25">
      <c r="AF4763" s="169"/>
      <c r="AG4763" s="169"/>
      <c r="AH4763" s="169"/>
      <c r="AI4763" s="169"/>
      <c r="AJ4763" s="169"/>
      <c r="AK4763" s="170"/>
      <c r="AP4763" s="6"/>
      <c r="AQ4763" s="6"/>
      <c r="AR4763" s="6"/>
      <c r="AS4763" s="6"/>
      <c r="AT4763" s="6"/>
      <c r="AU4763" s="6"/>
      <c r="AV4763" s="6"/>
      <c r="AW4763" s="6"/>
      <c r="AX4763" s="6"/>
      <c r="AY4763" s="6"/>
      <c r="AZ4763" s="6"/>
      <c r="BA4763" s="6"/>
      <c r="BB4763" s="166"/>
      <c r="BC4763" s="166"/>
      <c r="BD4763" s="166"/>
      <c r="BE4763" s="6"/>
      <c r="BF4763" s="6"/>
      <c r="BG4763" s="6"/>
      <c r="BH4763" s="6"/>
      <c r="BI4763" s="6"/>
      <c r="BJ4763" s="166"/>
      <c r="BK4763" s="166"/>
      <c r="BL4763" s="166"/>
      <c r="BM4763" s="6"/>
      <c r="BN4763" s="6"/>
      <c r="BO4763" s="6"/>
      <c r="BP4763" s="6"/>
      <c r="BQ4763" s="6"/>
      <c r="BR4763" s="6"/>
      <c r="BS4763" s="6"/>
      <c r="BT4763" s="6"/>
      <c r="BU4763" s="6"/>
      <c r="BV4763" s="6"/>
      <c r="BW4763" s="6"/>
      <c r="CJ4763" s="415"/>
      <c r="CK4763" s="415"/>
      <c r="CO4763" s="168"/>
    </row>
    <row r="4764" spans="32:93" s="162" customFormat="1" x14ac:dyDescent="0.25">
      <c r="AF4764" s="169"/>
      <c r="AG4764" s="169"/>
      <c r="AH4764" s="169"/>
      <c r="AI4764" s="169"/>
      <c r="AJ4764" s="169"/>
      <c r="AK4764" s="170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AZ4764" s="6"/>
      <c r="BA4764" s="6"/>
      <c r="BB4764" s="166"/>
      <c r="BC4764" s="166"/>
      <c r="BD4764" s="166"/>
      <c r="BE4764" s="6"/>
      <c r="BF4764" s="6"/>
      <c r="BG4764" s="6"/>
      <c r="BH4764" s="6"/>
      <c r="BI4764" s="6"/>
      <c r="BJ4764" s="166"/>
      <c r="BK4764" s="166"/>
      <c r="BL4764" s="166"/>
      <c r="BM4764" s="6"/>
      <c r="BN4764" s="6"/>
      <c r="BO4764" s="6"/>
      <c r="BP4764" s="6"/>
      <c r="BQ4764" s="6"/>
      <c r="BR4764" s="6"/>
      <c r="BS4764" s="6"/>
      <c r="BT4764" s="6"/>
      <c r="BU4764" s="6"/>
      <c r="BV4764" s="6"/>
      <c r="BW4764" s="6"/>
      <c r="CJ4764" s="415"/>
      <c r="CK4764" s="415"/>
      <c r="CO4764" s="168"/>
    </row>
    <row r="4765" spans="32:93" s="162" customFormat="1" x14ac:dyDescent="0.25">
      <c r="AF4765" s="169"/>
      <c r="AG4765" s="169"/>
      <c r="AH4765" s="169"/>
      <c r="AI4765" s="169"/>
      <c r="AJ4765" s="169"/>
      <c r="AK4765" s="170"/>
      <c r="AP4765" s="6"/>
      <c r="AQ4765" s="6"/>
      <c r="AR4765" s="6"/>
      <c r="AS4765" s="6"/>
      <c r="AT4765" s="6"/>
      <c r="AU4765" s="6"/>
      <c r="AV4765" s="6"/>
      <c r="AW4765" s="6"/>
      <c r="AX4765" s="6"/>
      <c r="AY4765" s="6"/>
      <c r="AZ4765" s="6"/>
      <c r="BA4765" s="6"/>
      <c r="BB4765" s="166"/>
      <c r="BC4765" s="166"/>
      <c r="BD4765" s="166"/>
      <c r="BE4765" s="6"/>
      <c r="BF4765" s="6"/>
      <c r="BG4765" s="6"/>
      <c r="BH4765" s="6"/>
      <c r="BI4765" s="6"/>
      <c r="BJ4765" s="166"/>
      <c r="BK4765" s="166"/>
      <c r="BL4765" s="166"/>
      <c r="BM4765" s="6"/>
      <c r="BN4765" s="6"/>
      <c r="BO4765" s="6"/>
      <c r="BP4765" s="6"/>
      <c r="BQ4765" s="6"/>
      <c r="BR4765" s="6"/>
      <c r="BS4765" s="6"/>
      <c r="BT4765" s="6"/>
      <c r="BU4765" s="6"/>
      <c r="BV4765" s="6"/>
      <c r="BW4765" s="6"/>
      <c r="CJ4765" s="415"/>
      <c r="CK4765" s="415"/>
      <c r="CO4765" s="168"/>
    </row>
    <row r="4766" spans="32:93" s="162" customFormat="1" x14ac:dyDescent="0.25">
      <c r="AF4766" s="169"/>
      <c r="AG4766" s="169"/>
      <c r="AH4766" s="169"/>
      <c r="AI4766" s="169"/>
      <c r="AJ4766" s="169"/>
      <c r="AK4766" s="170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AZ4766" s="6"/>
      <c r="BA4766" s="6"/>
      <c r="BB4766" s="166"/>
      <c r="BC4766" s="166"/>
      <c r="BD4766" s="166"/>
      <c r="BE4766" s="6"/>
      <c r="BF4766" s="6"/>
      <c r="BG4766" s="6"/>
      <c r="BH4766" s="6"/>
      <c r="BI4766" s="6"/>
      <c r="BJ4766" s="166"/>
      <c r="BK4766" s="166"/>
      <c r="BL4766" s="166"/>
      <c r="BM4766" s="6"/>
      <c r="BN4766" s="6"/>
      <c r="BO4766" s="6"/>
      <c r="BP4766" s="6"/>
      <c r="BQ4766" s="6"/>
      <c r="BR4766" s="6"/>
      <c r="BS4766" s="6"/>
      <c r="BT4766" s="6"/>
      <c r="BU4766" s="6"/>
      <c r="BV4766" s="6"/>
      <c r="BW4766" s="6"/>
      <c r="CJ4766" s="415"/>
      <c r="CK4766" s="415"/>
      <c r="CO4766" s="168"/>
    </row>
    <row r="4767" spans="32:93" s="162" customFormat="1" x14ac:dyDescent="0.25">
      <c r="AF4767" s="169"/>
      <c r="AG4767" s="169"/>
      <c r="AH4767" s="169"/>
      <c r="AI4767" s="169"/>
      <c r="AJ4767" s="169"/>
      <c r="AK4767" s="170"/>
      <c r="AP4767" s="6"/>
      <c r="AQ4767" s="6"/>
      <c r="AR4767" s="6"/>
      <c r="AS4767" s="6"/>
      <c r="AT4767" s="6"/>
      <c r="AU4767" s="6"/>
      <c r="AV4767" s="6"/>
      <c r="AW4767" s="6"/>
      <c r="AX4767" s="6"/>
      <c r="AY4767" s="6"/>
      <c r="AZ4767" s="6"/>
      <c r="BA4767" s="6"/>
      <c r="BB4767" s="166"/>
      <c r="BC4767" s="166"/>
      <c r="BD4767" s="166"/>
      <c r="BE4767" s="6"/>
      <c r="BF4767" s="6"/>
      <c r="BG4767" s="6"/>
      <c r="BH4767" s="6"/>
      <c r="BI4767" s="6"/>
      <c r="BJ4767" s="166"/>
      <c r="BK4767" s="166"/>
      <c r="BL4767" s="166"/>
      <c r="BM4767" s="6"/>
      <c r="BN4767" s="6"/>
      <c r="BO4767" s="6"/>
      <c r="BP4767" s="6"/>
      <c r="BQ4767" s="6"/>
      <c r="BR4767" s="6"/>
      <c r="BS4767" s="6"/>
      <c r="BT4767" s="6"/>
      <c r="BU4767" s="6"/>
      <c r="BV4767" s="6"/>
      <c r="BW4767" s="6"/>
      <c r="CJ4767" s="415"/>
      <c r="CK4767" s="415"/>
      <c r="CO4767" s="168"/>
    </row>
    <row r="4768" spans="32:93" s="162" customFormat="1" x14ac:dyDescent="0.25">
      <c r="AF4768" s="169"/>
      <c r="AG4768" s="169"/>
      <c r="AH4768" s="169"/>
      <c r="AI4768" s="169"/>
      <c r="AJ4768" s="169"/>
      <c r="AK4768" s="170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AZ4768" s="6"/>
      <c r="BA4768" s="6"/>
      <c r="BB4768" s="166"/>
      <c r="BC4768" s="166"/>
      <c r="BD4768" s="166"/>
      <c r="BE4768" s="6"/>
      <c r="BF4768" s="6"/>
      <c r="BG4768" s="6"/>
      <c r="BH4768" s="6"/>
      <c r="BI4768" s="6"/>
      <c r="BJ4768" s="166"/>
      <c r="BK4768" s="166"/>
      <c r="BL4768" s="166"/>
      <c r="BM4768" s="6"/>
      <c r="BN4768" s="6"/>
      <c r="BO4768" s="6"/>
      <c r="BP4768" s="6"/>
      <c r="BQ4768" s="6"/>
      <c r="BR4768" s="6"/>
      <c r="BS4768" s="6"/>
      <c r="BT4768" s="6"/>
      <c r="BU4768" s="6"/>
      <c r="BV4768" s="6"/>
      <c r="BW4768" s="6"/>
      <c r="CJ4768" s="415"/>
      <c r="CK4768" s="415"/>
      <c r="CO4768" s="168"/>
    </row>
    <row r="4769" spans="32:93" s="162" customFormat="1" x14ac:dyDescent="0.25">
      <c r="AF4769" s="169"/>
      <c r="AG4769" s="169"/>
      <c r="AH4769" s="169"/>
      <c r="AI4769" s="169"/>
      <c r="AJ4769" s="169"/>
      <c r="AK4769" s="170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AZ4769" s="6"/>
      <c r="BA4769" s="6"/>
      <c r="BB4769" s="166"/>
      <c r="BC4769" s="166"/>
      <c r="BD4769" s="166"/>
      <c r="BE4769" s="6"/>
      <c r="BF4769" s="6"/>
      <c r="BG4769" s="6"/>
      <c r="BH4769" s="6"/>
      <c r="BI4769" s="6"/>
      <c r="BJ4769" s="166"/>
      <c r="BK4769" s="166"/>
      <c r="BL4769" s="166"/>
      <c r="BM4769" s="6"/>
      <c r="BN4769" s="6"/>
      <c r="BO4769" s="6"/>
      <c r="BP4769" s="6"/>
      <c r="BQ4769" s="6"/>
      <c r="BR4769" s="6"/>
      <c r="BS4769" s="6"/>
      <c r="BT4769" s="6"/>
      <c r="BU4769" s="6"/>
      <c r="BV4769" s="6"/>
      <c r="BW4769" s="6"/>
      <c r="CJ4769" s="415"/>
      <c r="CK4769" s="415"/>
      <c r="CO4769" s="168"/>
    </row>
    <row r="4770" spans="32:93" s="162" customFormat="1" x14ac:dyDescent="0.25">
      <c r="AF4770" s="169"/>
      <c r="AG4770" s="169"/>
      <c r="AH4770" s="169"/>
      <c r="AI4770" s="169"/>
      <c r="AJ4770" s="169"/>
      <c r="AK4770" s="170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AZ4770" s="6"/>
      <c r="BA4770" s="6"/>
      <c r="BB4770" s="166"/>
      <c r="BC4770" s="166"/>
      <c r="BD4770" s="166"/>
      <c r="BE4770" s="6"/>
      <c r="BF4770" s="6"/>
      <c r="BG4770" s="6"/>
      <c r="BH4770" s="6"/>
      <c r="BI4770" s="6"/>
      <c r="BJ4770" s="166"/>
      <c r="BK4770" s="166"/>
      <c r="BL4770" s="166"/>
      <c r="BM4770" s="6"/>
      <c r="BN4770" s="6"/>
      <c r="BO4770" s="6"/>
      <c r="BP4770" s="6"/>
      <c r="BQ4770" s="6"/>
      <c r="BR4770" s="6"/>
      <c r="BS4770" s="6"/>
      <c r="BT4770" s="6"/>
      <c r="BU4770" s="6"/>
      <c r="BV4770" s="6"/>
      <c r="BW4770" s="6"/>
      <c r="CJ4770" s="415"/>
      <c r="CK4770" s="415"/>
      <c r="CO4770" s="168"/>
    </row>
    <row r="4771" spans="32:93" s="162" customFormat="1" x14ac:dyDescent="0.25">
      <c r="AF4771" s="169"/>
      <c r="AG4771" s="169"/>
      <c r="AH4771" s="169"/>
      <c r="AI4771" s="169"/>
      <c r="AJ4771" s="169"/>
      <c r="AK4771" s="170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AZ4771" s="6"/>
      <c r="BA4771" s="6"/>
      <c r="BB4771" s="166"/>
      <c r="BC4771" s="166"/>
      <c r="BD4771" s="166"/>
      <c r="BE4771" s="6"/>
      <c r="BF4771" s="6"/>
      <c r="BG4771" s="6"/>
      <c r="BH4771" s="6"/>
      <c r="BI4771" s="6"/>
      <c r="BJ4771" s="166"/>
      <c r="BK4771" s="166"/>
      <c r="BL4771" s="166"/>
      <c r="BM4771" s="6"/>
      <c r="BN4771" s="6"/>
      <c r="BO4771" s="6"/>
      <c r="BP4771" s="6"/>
      <c r="BQ4771" s="6"/>
      <c r="BR4771" s="6"/>
      <c r="BS4771" s="6"/>
      <c r="BT4771" s="6"/>
      <c r="BU4771" s="6"/>
      <c r="BV4771" s="6"/>
      <c r="BW4771" s="6"/>
      <c r="CJ4771" s="415"/>
      <c r="CK4771" s="415"/>
      <c r="CO4771" s="168"/>
    </row>
    <row r="4772" spans="32:93" s="162" customFormat="1" x14ac:dyDescent="0.25">
      <c r="AF4772" s="169"/>
      <c r="AG4772" s="169"/>
      <c r="AH4772" s="169"/>
      <c r="AI4772" s="169"/>
      <c r="AJ4772" s="169"/>
      <c r="AK4772" s="170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6"/>
      <c r="BA4772" s="6"/>
      <c r="BB4772" s="166"/>
      <c r="BC4772" s="166"/>
      <c r="BD4772" s="166"/>
      <c r="BE4772" s="6"/>
      <c r="BF4772" s="6"/>
      <c r="BG4772" s="6"/>
      <c r="BH4772" s="6"/>
      <c r="BI4772" s="6"/>
      <c r="BJ4772" s="166"/>
      <c r="BK4772" s="166"/>
      <c r="BL4772" s="166"/>
      <c r="BM4772" s="6"/>
      <c r="BN4772" s="6"/>
      <c r="BO4772" s="6"/>
      <c r="BP4772" s="6"/>
      <c r="BQ4772" s="6"/>
      <c r="BR4772" s="6"/>
      <c r="BS4772" s="6"/>
      <c r="BT4772" s="6"/>
      <c r="BU4772" s="6"/>
      <c r="BV4772" s="6"/>
      <c r="BW4772" s="6"/>
      <c r="CJ4772" s="415"/>
      <c r="CK4772" s="415"/>
      <c r="CO4772" s="168"/>
    </row>
    <row r="4773" spans="32:93" s="162" customFormat="1" x14ac:dyDescent="0.25">
      <c r="AF4773" s="169"/>
      <c r="AG4773" s="169"/>
      <c r="AH4773" s="169"/>
      <c r="AI4773" s="169"/>
      <c r="AJ4773" s="169"/>
      <c r="AK4773" s="170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AZ4773" s="6"/>
      <c r="BA4773" s="6"/>
      <c r="BB4773" s="166"/>
      <c r="BC4773" s="166"/>
      <c r="BD4773" s="166"/>
      <c r="BE4773" s="6"/>
      <c r="BF4773" s="6"/>
      <c r="BG4773" s="6"/>
      <c r="BH4773" s="6"/>
      <c r="BI4773" s="6"/>
      <c r="BJ4773" s="166"/>
      <c r="BK4773" s="166"/>
      <c r="BL4773" s="166"/>
      <c r="BM4773" s="6"/>
      <c r="BN4773" s="6"/>
      <c r="BO4773" s="6"/>
      <c r="BP4773" s="6"/>
      <c r="BQ4773" s="6"/>
      <c r="BR4773" s="6"/>
      <c r="BS4773" s="6"/>
      <c r="BT4773" s="6"/>
      <c r="BU4773" s="6"/>
      <c r="BV4773" s="6"/>
      <c r="BW4773" s="6"/>
      <c r="CJ4773" s="415"/>
      <c r="CK4773" s="415"/>
      <c r="CO4773" s="168"/>
    </row>
    <row r="4774" spans="32:93" s="162" customFormat="1" x14ac:dyDescent="0.25">
      <c r="AF4774" s="169"/>
      <c r="AG4774" s="169"/>
      <c r="AH4774" s="169"/>
      <c r="AI4774" s="169"/>
      <c r="AJ4774" s="169"/>
      <c r="AK4774" s="170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AZ4774" s="6"/>
      <c r="BA4774" s="6"/>
      <c r="BB4774" s="166"/>
      <c r="BC4774" s="166"/>
      <c r="BD4774" s="166"/>
      <c r="BE4774" s="6"/>
      <c r="BF4774" s="6"/>
      <c r="BG4774" s="6"/>
      <c r="BH4774" s="6"/>
      <c r="BI4774" s="6"/>
      <c r="BJ4774" s="166"/>
      <c r="BK4774" s="166"/>
      <c r="BL4774" s="166"/>
      <c r="BM4774" s="6"/>
      <c r="BN4774" s="6"/>
      <c r="BO4774" s="6"/>
      <c r="BP4774" s="6"/>
      <c r="BQ4774" s="6"/>
      <c r="BR4774" s="6"/>
      <c r="BS4774" s="6"/>
      <c r="BT4774" s="6"/>
      <c r="BU4774" s="6"/>
      <c r="BV4774" s="6"/>
      <c r="BW4774" s="6"/>
      <c r="CJ4774" s="415"/>
      <c r="CK4774" s="415"/>
      <c r="CO4774" s="168"/>
    </row>
    <row r="4775" spans="32:93" s="162" customFormat="1" x14ac:dyDescent="0.25">
      <c r="AF4775" s="169"/>
      <c r="AG4775" s="169"/>
      <c r="AH4775" s="169"/>
      <c r="AI4775" s="169"/>
      <c r="AJ4775" s="169"/>
      <c r="AK4775" s="170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AZ4775" s="6"/>
      <c r="BA4775" s="6"/>
      <c r="BB4775" s="166"/>
      <c r="BC4775" s="166"/>
      <c r="BD4775" s="166"/>
      <c r="BE4775" s="6"/>
      <c r="BF4775" s="6"/>
      <c r="BG4775" s="6"/>
      <c r="BH4775" s="6"/>
      <c r="BI4775" s="6"/>
      <c r="BJ4775" s="166"/>
      <c r="BK4775" s="166"/>
      <c r="BL4775" s="166"/>
      <c r="BM4775" s="6"/>
      <c r="BN4775" s="6"/>
      <c r="BO4775" s="6"/>
      <c r="BP4775" s="6"/>
      <c r="BQ4775" s="6"/>
      <c r="BR4775" s="6"/>
      <c r="BS4775" s="6"/>
      <c r="BT4775" s="6"/>
      <c r="BU4775" s="6"/>
      <c r="BV4775" s="6"/>
      <c r="BW4775" s="6"/>
      <c r="CJ4775" s="415"/>
      <c r="CK4775" s="415"/>
      <c r="CO4775" s="168"/>
    </row>
    <row r="4776" spans="32:93" s="162" customFormat="1" x14ac:dyDescent="0.25">
      <c r="AF4776" s="169"/>
      <c r="AG4776" s="169"/>
      <c r="AH4776" s="169"/>
      <c r="AI4776" s="169"/>
      <c r="AJ4776" s="169"/>
      <c r="AK4776" s="170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AZ4776" s="6"/>
      <c r="BA4776" s="6"/>
      <c r="BB4776" s="166"/>
      <c r="BC4776" s="166"/>
      <c r="BD4776" s="166"/>
      <c r="BE4776" s="6"/>
      <c r="BF4776" s="6"/>
      <c r="BG4776" s="6"/>
      <c r="BH4776" s="6"/>
      <c r="BI4776" s="6"/>
      <c r="BJ4776" s="166"/>
      <c r="BK4776" s="166"/>
      <c r="BL4776" s="166"/>
      <c r="BM4776" s="6"/>
      <c r="BN4776" s="6"/>
      <c r="BO4776" s="6"/>
      <c r="BP4776" s="6"/>
      <c r="BQ4776" s="6"/>
      <c r="BR4776" s="6"/>
      <c r="BS4776" s="6"/>
      <c r="BT4776" s="6"/>
      <c r="BU4776" s="6"/>
      <c r="BV4776" s="6"/>
      <c r="BW4776" s="6"/>
      <c r="CJ4776" s="415"/>
      <c r="CK4776" s="415"/>
      <c r="CO4776" s="168"/>
    </row>
    <row r="4777" spans="32:93" s="162" customFormat="1" x14ac:dyDescent="0.25">
      <c r="AF4777" s="169"/>
      <c r="AG4777" s="169"/>
      <c r="AH4777" s="169"/>
      <c r="AI4777" s="169"/>
      <c r="AJ4777" s="169"/>
      <c r="AK4777" s="170"/>
      <c r="AP4777" s="6"/>
      <c r="AQ4777" s="6"/>
      <c r="AR4777" s="6"/>
      <c r="AS4777" s="6"/>
      <c r="AT4777" s="6"/>
      <c r="AU4777" s="6"/>
      <c r="AV4777" s="6"/>
      <c r="AW4777" s="6"/>
      <c r="AX4777" s="6"/>
      <c r="AY4777" s="6"/>
      <c r="AZ4777" s="6"/>
      <c r="BA4777" s="6"/>
      <c r="BB4777" s="166"/>
      <c r="BC4777" s="166"/>
      <c r="BD4777" s="166"/>
      <c r="BE4777" s="6"/>
      <c r="BF4777" s="6"/>
      <c r="BG4777" s="6"/>
      <c r="BH4777" s="6"/>
      <c r="BI4777" s="6"/>
      <c r="BJ4777" s="166"/>
      <c r="BK4777" s="166"/>
      <c r="BL4777" s="166"/>
      <c r="BM4777" s="6"/>
      <c r="BN4777" s="6"/>
      <c r="BO4777" s="6"/>
      <c r="BP4777" s="6"/>
      <c r="BQ4777" s="6"/>
      <c r="BR4777" s="6"/>
      <c r="BS4777" s="6"/>
      <c r="BT4777" s="6"/>
      <c r="BU4777" s="6"/>
      <c r="BV4777" s="6"/>
      <c r="BW4777" s="6"/>
      <c r="CJ4777" s="415"/>
      <c r="CK4777" s="415"/>
      <c r="CO4777" s="168"/>
    </row>
    <row r="4778" spans="32:93" s="162" customFormat="1" x14ac:dyDescent="0.25">
      <c r="AF4778" s="169"/>
      <c r="AG4778" s="169"/>
      <c r="AH4778" s="169"/>
      <c r="AI4778" s="169"/>
      <c r="AJ4778" s="169"/>
      <c r="AK4778" s="170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AZ4778" s="6"/>
      <c r="BA4778" s="6"/>
      <c r="BB4778" s="166"/>
      <c r="BC4778" s="166"/>
      <c r="BD4778" s="166"/>
      <c r="BE4778" s="6"/>
      <c r="BF4778" s="6"/>
      <c r="BG4778" s="6"/>
      <c r="BH4778" s="6"/>
      <c r="BI4778" s="6"/>
      <c r="BJ4778" s="166"/>
      <c r="BK4778" s="166"/>
      <c r="BL4778" s="166"/>
      <c r="BM4778" s="6"/>
      <c r="BN4778" s="6"/>
      <c r="BO4778" s="6"/>
      <c r="BP4778" s="6"/>
      <c r="BQ4778" s="6"/>
      <c r="BR4778" s="6"/>
      <c r="BS4778" s="6"/>
      <c r="BT4778" s="6"/>
      <c r="BU4778" s="6"/>
      <c r="BV4778" s="6"/>
      <c r="BW4778" s="6"/>
      <c r="CJ4778" s="415"/>
      <c r="CK4778" s="415"/>
      <c r="CO4778" s="168"/>
    </row>
    <row r="4779" spans="32:93" s="162" customFormat="1" x14ac:dyDescent="0.25">
      <c r="AF4779" s="169"/>
      <c r="AG4779" s="169"/>
      <c r="AH4779" s="169"/>
      <c r="AI4779" s="169"/>
      <c r="AJ4779" s="169"/>
      <c r="AK4779" s="170"/>
      <c r="AP4779" s="6"/>
      <c r="AQ4779" s="6"/>
      <c r="AR4779" s="6"/>
      <c r="AS4779" s="6"/>
      <c r="AT4779" s="6"/>
      <c r="AU4779" s="6"/>
      <c r="AV4779" s="6"/>
      <c r="AW4779" s="6"/>
      <c r="AX4779" s="6"/>
      <c r="AY4779" s="6"/>
      <c r="AZ4779" s="6"/>
      <c r="BA4779" s="6"/>
      <c r="BB4779" s="166"/>
      <c r="BC4779" s="166"/>
      <c r="BD4779" s="166"/>
      <c r="BE4779" s="6"/>
      <c r="BF4779" s="6"/>
      <c r="BG4779" s="6"/>
      <c r="BH4779" s="6"/>
      <c r="BI4779" s="6"/>
      <c r="BJ4779" s="166"/>
      <c r="BK4779" s="166"/>
      <c r="BL4779" s="166"/>
      <c r="BM4779" s="6"/>
      <c r="BN4779" s="6"/>
      <c r="BO4779" s="6"/>
      <c r="BP4779" s="6"/>
      <c r="BQ4779" s="6"/>
      <c r="BR4779" s="6"/>
      <c r="BS4779" s="6"/>
      <c r="BT4779" s="6"/>
      <c r="BU4779" s="6"/>
      <c r="BV4779" s="6"/>
      <c r="BW4779" s="6"/>
      <c r="CJ4779" s="415"/>
      <c r="CK4779" s="415"/>
      <c r="CO4779" s="168"/>
    </row>
    <row r="4780" spans="32:93" s="162" customFormat="1" x14ac:dyDescent="0.25">
      <c r="AF4780" s="169"/>
      <c r="AG4780" s="169"/>
      <c r="AH4780" s="169"/>
      <c r="AI4780" s="169"/>
      <c r="AJ4780" s="169"/>
      <c r="AK4780" s="170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AZ4780" s="6"/>
      <c r="BA4780" s="6"/>
      <c r="BB4780" s="166"/>
      <c r="BC4780" s="166"/>
      <c r="BD4780" s="166"/>
      <c r="BE4780" s="6"/>
      <c r="BF4780" s="6"/>
      <c r="BG4780" s="6"/>
      <c r="BH4780" s="6"/>
      <c r="BI4780" s="6"/>
      <c r="BJ4780" s="166"/>
      <c r="BK4780" s="166"/>
      <c r="BL4780" s="166"/>
      <c r="BM4780" s="6"/>
      <c r="BN4780" s="6"/>
      <c r="BO4780" s="6"/>
      <c r="BP4780" s="6"/>
      <c r="BQ4780" s="6"/>
      <c r="BR4780" s="6"/>
      <c r="BS4780" s="6"/>
      <c r="BT4780" s="6"/>
      <c r="BU4780" s="6"/>
      <c r="BV4780" s="6"/>
      <c r="BW4780" s="6"/>
      <c r="CJ4780" s="415"/>
      <c r="CK4780" s="415"/>
      <c r="CO4780" s="168"/>
    </row>
    <row r="4781" spans="32:93" s="162" customFormat="1" x14ac:dyDescent="0.25">
      <c r="AF4781" s="169"/>
      <c r="AG4781" s="169"/>
      <c r="AH4781" s="169"/>
      <c r="AI4781" s="169"/>
      <c r="AJ4781" s="169"/>
      <c r="AK4781" s="170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AZ4781" s="6"/>
      <c r="BA4781" s="6"/>
      <c r="BB4781" s="166"/>
      <c r="BC4781" s="166"/>
      <c r="BD4781" s="166"/>
      <c r="BE4781" s="6"/>
      <c r="BF4781" s="6"/>
      <c r="BG4781" s="6"/>
      <c r="BH4781" s="6"/>
      <c r="BI4781" s="6"/>
      <c r="BJ4781" s="166"/>
      <c r="BK4781" s="166"/>
      <c r="BL4781" s="166"/>
      <c r="BM4781" s="6"/>
      <c r="BN4781" s="6"/>
      <c r="BO4781" s="6"/>
      <c r="BP4781" s="6"/>
      <c r="BQ4781" s="6"/>
      <c r="BR4781" s="6"/>
      <c r="BS4781" s="6"/>
      <c r="BT4781" s="6"/>
      <c r="BU4781" s="6"/>
      <c r="BV4781" s="6"/>
      <c r="BW4781" s="6"/>
      <c r="CJ4781" s="415"/>
      <c r="CK4781" s="415"/>
      <c r="CO4781" s="168"/>
    </row>
    <row r="4782" spans="32:93" s="162" customFormat="1" x14ac:dyDescent="0.25">
      <c r="AF4782" s="169"/>
      <c r="AG4782" s="169"/>
      <c r="AH4782" s="169"/>
      <c r="AI4782" s="169"/>
      <c r="AJ4782" s="169"/>
      <c r="AK4782" s="170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AZ4782" s="6"/>
      <c r="BA4782" s="6"/>
      <c r="BB4782" s="166"/>
      <c r="BC4782" s="166"/>
      <c r="BD4782" s="166"/>
      <c r="BE4782" s="6"/>
      <c r="BF4782" s="6"/>
      <c r="BG4782" s="6"/>
      <c r="BH4782" s="6"/>
      <c r="BI4782" s="6"/>
      <c r="BJ4782" s="166"/>
      <c r="BK4782" s="166"/>
      <c r="BL4782" s="166"/>
      <c r="BM4782" s="6"/>
      <c r="BN4782" s="6"/>
      <c r="BO4782" s="6"/>
      <c r="BP4782" s="6"/>
      <c r="BQ4782" s="6"/>
      <c r="BR4782" s="6"/>
      <c r="BS4782" s="6"/>
      <c r="BT4782" s="6"/>
      <c r="BU4782" s="6"/>
      <c r="BV4782" s="6"/>
      <c r="BW4782" s="6"/>
      <c r="CJ4782" s="415"/>
      <c r="CK4782" s="415"/>
      <c r="CO4782" s="168"/>
    </row>
    <row r="4783" spans="32:93" s="162" customFormat="1" x14ac:dyDescent="0.25">
      <c r="AF4783" s="169"/>
      <c r="AG4783" s="169"/>
      <c r="AH4783" s="169"/>
      <c r="AI4783" s="169"/>
      <c r="AJ4783" s="169"/>
      <c r="AK4783" s="170"/>
      <c r="AP4783" s="6"/>
      <c r="AQ4783" s="6"/>
      <c r="AR4783" s="6"/>
      <c r="AS4783" s="6"/>
      <c r="AT4783" s="6"/>
      <c r="AU4783" s="6"/>
      <c r="AV4783" s="6"/>
      <c r="AW4783" s="6"/>
      <c r="AX4783" s="6"/>
      <c r="AY4783" s="6"/>
      <c r="AZ4783" s="6"/>
      <c r="BA4783" s="6"/>
      <c r="BB4783" s="166"/>
      <c r="BC4783" s="166"/>
      <c r="BD4783" s="166"/>
      <c r="BE4783" s="6"/>
      <c r="BF4783" s="6"/>
      <c r="BG4783" s="6"/>
      <c r="BH4783" s="6"/>
      <c r="BI4783" s="6"/>
      <c r="BJ4783" s="166"/>
      <c r="BK4783" s="166"/>
      <c r="BL4783" s="166"/>
      <c r="BM4783" s="6"/>
      <c r="BN4783" s="6"/>
      <c r="BO4783" s="6"/>
      <c r="BP4783" s="6"/>
      <c r="BQ4783" s="6"/>
      <c r="BR4783" s="6"/>
      <c r="BS4783" s="6"/>
      <c r="BT4783" s="6"/>
      <c r="BU4783" s="6"/>
      <c r="BV4783" s="6"/>
      <c r="BW4783" s="6"/>
      <c r="CJ4783" s="415"/>
      <c r="CK4783" s="415"/>
      <c r="CO4783" s="168"/>
    </row>
    <row r="4784" spans="32:93" s="162" customFormat="1" x14ac:dyDescent="0.25">
      <c r="AF4784" s="169"/>
      <c r="AG4784" s="169"/>
      <c r="AH4784" s="169"/>
      <c r="AI4784" s="169"/>
      <c r="AJ4784" s="169"/>
      <c r="AK4784" s="170"/>
      <c r="AP4784" s="6"/>
      <c r="AQ4784" s="6"/>
      <c r="AR4784" s="6"/>
      <c r="AS4784" s="6"/>
      <c r="AT4784" s="6"/>
      <c r="AU4784" s="6"/>
      <c r="AV4784" s="6"/>
      <c r="AW4784" s="6"/>
      <c r="AX4784" s="6"/>
      <c r="AY4784" s="6"/>
      <c r="AZ4784" s="6"/>
      <c r="BA4784" s="6"/>
      <c r="BB4784" s="166"/>
      <c r="BC4784" s="166"/>
      <c r="BD4784" s="166"/>
      <c r="BE4784" s="6"/>
      <c r="BF4784" s="6"/>
      <c r="BG4784" s="6"/>
      <c r="BH4784" s="6"/>
      <c r="BI4784" s="6"/>
      <c r="BJ4784" s="166"/>
      <c r="BK4784" s="166"/>
      <c r="BL4784" s="166"/>
      <c r="BM4784" s="6"/>
      <c r="BN4784" s="6"/>
      <c r="BO4784" s="6"/>
      <c r="BP4784" s="6"/>
      <c r="BQ4784" s="6"/>
      <c r="BR4784" s="6"/>
      <c r="BS4784" s="6"/>
      <c r="BT4784" s="6"/>
      <c r="BU4784" s="6"/>
      <c r="BV4784" s="6"/>
      <c r="BW4784" s="6"/>
      <c r="CJ4784" s="415"/>
      <c r="CK4784" s="415"/>
      <c r="CO4784" s="168"/>
    </row>
    <row r="4785" spans="32:93" s="162" customFormat="1" x14ac:dyDescent="0.25">
      <c r="AF4785" s="169"/>
      <c r="AG4785" s="169"/>
      <c r="AH4785" s="169"/>
      <c r="AI4785" s="169"/>
      <c r="AJ4785" s="169"/>
      <c r="AK4785" s="170"/>
      <c r="AP4785" s="6"/>
      <c r="AQ4785" s="6"/>
      <c r="AR4785" s="6"/>
      <c r="AS4785" s="6"/>
      <c r="AT4785" s="6"/>
      <c r="AU4785" s="6"/>
      <c r="AV4785" s="6"/>
      <c r="AW4785" s="6"/>
      <c r="AX4785" s="6"/>
      <c r="AY4785" s="6"/>
      <c r="AZ4785" s="6"/>
      <c r="BA4785" s="6"/>
      <c r="BB4785" s="166"/>
      <c r="BC4785" s="166"/>
      <c r="BD4785" s="166"/>
      <c r="BE4785" s="6"/>
      <c r="BF4785" s="6"/>
      <c r="BG4785" s="6"/>
      <c r="BH4785" s="6"/>
      <c r="BI4785" s="6"/>
      <c r="BJ4785" s="166"/>
      <c r="BK4785" s="166"/>
      <c r="BL4785" s="166"/>
      <c r="BM4785" s="6"/>
      <c r="BN4785" s="6"/>
      <c r="BO4785" s="6"/>
      <c r="BP4785" s="6"/>
      <c r="BQ4785" s="6"/>
      <c r="BR4785" s="6"/>
      <c r="BS4785" s="6"/>
      <c r="BT4785" s="6"/>
      <c r="BU4785" s="6"/>
      <c r="BV4785" s="6"/>
      <c r="BW4785" s="6"/>
      <c r="CJ4785" s="415"/>
      <c r="CK4785" s="415"/>
      <c r="CO4785" s="168"/>
    </row>
    <row r="4786" spans="32:93" s="162" customFormat="1" x14ac:dyDescent="0.25">
      <c r="AF4786" s="169"/>
      <c r="AG4786" s="169"/>
      <c r="AH4786" s="169"/>
      <c r="AI4786" s="169"/>
      <c r="AJ4786" s="169"/>
      <c r="AK4786" s="170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AZ4786" s="6"/>
      <c r="BA4786" s="6"/>
      <c r="BB4786" s="166"/>
      <c r="BC4786" s="166"/>
      <c r="BD4786" s="166"/>
      <c r="BE4786" s="6"/>
      <c r="BF4786" s="6"/>
      <c r="BG4786" s="6"/>
      <c r="BH4786" s="6"/>
      <c r="BI4786" s="6"/>
      <c r="BJ4786" s="166"/>
      <c r="BK4786" s="166"/>
      <c r="BL4786" s="166"/>
      <c r="BM4786" s="6"/>
      <c r="BN4786" s="6"/>
      <c r="BO4786" s="6"/>
      <c r="BP4786" s="6"/>
      <c r="BQ4786" s="6"/>
      <c r="BR4786" s="6"/>
      <c r="BS4786" s="6"/>
      <c r="BT4786" s="6"/>
      <c r="BU4786" s="6"/>
      <c r="BV4786" s="6"/>
      <c r="BW4786" s="6"/>
      <c r="CJ4786" s="415"/>
      <c r="CK4786" s="415"/>
      <c r="CO4786" s="168"/>
    </row>
    <row r="4787" spans="32:93" s="162" customFormat="1" x14ac:dyDescent="0.25">
      <c r="AF4787" s="169"/>
      <c r="AG4787" s="169"/>
      <c r="AH4787" s="169"/>
      <c r="AI4787" s="169"/>
      <c r="AJ4787" s="169"/>
      <c r="AK4787" s="170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AZ4787" s="6"/>
      <c r="BA4787" s="6"/>
      <c r="BB4787" s="166"/>
      <c r="BC4787" s="166"/>
      <c r="BD4787" s="166"/>
      <c r="BE4787" s="6"/>
      <c r="BF4787" s="6"/>
      <c r="BG4787" s="6"/>
      <c r="BH4787" s="6"/>
      <c r="BI4787" s="6"/>
      <c r="BJ4787" s="166"/>
      <c r="BK4787" s="166"/>
      <c r="BL4787" s="166"/>
      <c r="BM4787" s="6"/>
      <c r="BN4787" s="6"/>
      <c r="BO4787" s="6"/>
      <c r="BP4787" s="6"/>
      <c r="BQ4787" s="6"/>
      <c r="BR4787" s="6"/>
      <c r="BS4787" s="6"/>
      <c r="BT4787" s="6"/>
      <c r="BU4787" s="6"/>
      <c r="BV4787" s="6"/>
      <c r="BW4787" s="6"/>
      <c r="CJ4787" s="415"/>
      <c r="CK4787" s="415"/>
      <c r="CO4787" s="168"/>
    </row>
    <row r="4788" spans="32:93" s="162" customFormat="1" x14ac:dyDescent="0.25">
      <c r="AF4788" s="169"/>
      <c r="AG4788" s="169"/>
      <c r="AH4788" s="169"/>
      <c r="AI4788" s="169"/>
      <c r="AJ4788" s="169"/>
      <c r="AK4788" s="170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AZ4788" s="6"/>
      <c r="BA4788" s="6"/>
      <c r="BB4788" s="166"/>
      <c r="BC4788" s="166"/>
      <c r="BD4788" s="166"/>
      <c r="BE4788" s="6"/>
      <c r="BF4788" s="6"/>
      <c r="BG4788" s="6"/>
      <c r="BH4788" s="6"/>
      <c r="BI4788" s="6"/>
      <c r="BJ4788" s="166"/>
      <c r="BK4788" s="166"/>
      <c r="BL4788" s="166"/>
      <c r="BM4788" s="6"/>
      <c r="BN4788" s="6"/>
      <c r="BO4788" s="6"/>
      <c r="BP4788" s="6"/>
      <c r="BQ4788" s="6"/>
      <c r="BR4788" s="6"/>
      <c r="BS4788" s="6"/>
      <c r="BT4788" s="6"/>
      <c r="BU4788" s="6"/>
      <c r="BV4788" s="6"/>
      <c r="BW4788" s="6"/>
      <c r="CJ4788" s="415"/>
      <c r="CK4788" s="415"/>
      <c r="CO4788" s="168"/>
    </row>
    <row r="4789" spans="32:93" s="162" customFormat="1" x14ac:dyDescent="0.25">
      <c r="AF4789" s="169"/>
      <c r="AG4789" s="169"/>
      <c r="AH4789" s="169"/>
      <c r="AI4789" s="169"/>
      <c r="AJ4789" s="169"/>
      <c r="AK4789" s="170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AZ4789" s="6"/>
      <c r="BA4789" s="6"/>
      <c r="BB4789" s="166"/>
      <c r="BC4789" s="166"/>
      <c r="BD4789" s="166"/>
      <c r="BE4789" s="6"/>
      <c r="BF4789" s="6"/>
      <c r="BG4789" s="6"/>
      <c r="BH4789" s="6"/>
      <c r="BI4789" s="6"/>
      <c r="BJ4789" s="166"/>
      <c r="BK4789" s="166"/>
      <c r="BL4789" s="166"/>
      <c r="BM4789" s="6"/>
      <c r="BN4789" s="6"/>
      <c r="BO4789" s="6"/>
      <c r="BP4789" s="6"/>
      <c r="BQ4789" s="6"/>
      <c r="BR4789" s="6"/>
      <c r="BS4789" s="6"/>
      <c r="BT4789" s="6"/>
      <c r="BU4789" s="6"/>
      <c r="BV4789" s="6"/>
      <c r="BW4789" s="6"/>
      <c r="CJ4789" s="415"/>
      <c r="CK4789" s="415"/>
      <c r="CO4789" s="168"/>
    </row>
    <row r="4790" spans="32:93" s="162" customFormat="1" x14ac:dyDescent="0.25">
      <c r="AF4790" s="169"/>
      <c r="AG4790" s="169"/>
      <c r="AH4790" s="169"/>
      <c r="AI4790" s="169"/>
      <c r="AJ4790" s="169"/>
      <c r="AK4790" s="170"/>
      <c r="AP4790" s="6"/>
      <c r="AQ4790" s="6"/>
      <c r="AR4790" s="6"/>
      <c r="AS4790" s="6"/>
      <c r="AT4790" s="6"/>
      <c r="AU4790" s="6"/>
      <c r="AV4790" s="6"/>
      <c r="AW4790" s="6"/>
      <c r="AX4790" s="6"/>
      <c r="AY4790" s="6"/>
      <c r="AZ4790" s="6"/>
      <c r="BA4790" s="6"/>
      <c r="BB4790" s="166"/>
      <c r="BC4790" s="166"/>
      <c r="BD4790" s="166"/>
      <c r="BE4790" s="6"/>
      <c r="BF4790" s="6"/>
      <c r="BG4790" s="6"/>
      <c r="BH4790" s="6"/>
      <c r="BI4790" s="6"/>
      <c r="BJ4790" s="166"/>
      <c r="BK4790" s="166"/>
      <c r="BL4790" s="166"/>
      <c r="BM4790" s="6"/>
      <c r="BN4790" s="6"/>
      <c r="BO4790" s="6"/>
      <c r="BP4790" s="6"/>
      <c r="BQ4790" s="6"/>
      <c r="BR4790" s="6"/>
      <c r="BS4790" s="6"/>
      <c r="BT4790" s="6"/>
      <c r="BU4790" s="6"/>
      <c r="BV4790" s="6"/>
      <c r="BW4790" s="6"/>
      <c r="CJ4790" s="415"/>
      <c r="CK4790" s="415"/>
      <c r="CO4790" s="168"/>
    </row>
    <row r="4791" spans="32:93" s="162" customFormat="1" x14ac:dyDescent="0.25">
      <c r="AF4791" s="169"/>
      <c r="AG4791" s="169"/>
      <c r="AH4791" s="169"/>
      <c r="AI4791" s="169"/>
      <c r="AJ4791" s="169"/>
      <c r="AK4791" s="170"/>
      <c r="AP4791" s="6"/>
      <c r="AQ4791" s="6"/>
      <c r="AR4791" s="6"/>
      <c r="AS4791" s="6"/>
      <c r="AT4791" s="6"/>
      <c r="AU4791" s="6"/>
      <c r="AV4791" s="6"/>
      <c r="AW4791" s="6"/>
      <c r="AX4791" s="6"/>
      <c r="AY4791" s="6"/>
      <c r="AZ4791" s="6"/>
      <c r="BA4791" s="6"/>
      <c r="BB4791" s="166"/>
      <c r="BC4791" s="166"/>
      <c r="BD4791" s="166"/>
      <c r="BE4791" s="6"/>
      <c r="BF4791" s="6"/>
      <c r="BG4791" s="6"/>
      <c r="BH4791" s="6"/>
      <c r="BI4791" s="6"/>
      <c r="BJ4791" s="166"/>
      <c r="BK4791" s="166"/>
      <c r="BL4791" s="166"/>
      <c r="BM4791" s="6"/>
      <c r="BN4791" s="6"/>
      <c r="BO4791" s="6"/>
      <c r="BP4791" s="6"/>
      <c r="BQ4791" s="6"/>
      <c r="BR4791" s="6"/>
      <c r="BS4791" s="6"/>
      <c r="BT4791" s="6"/>
      <c r="BU4791" s="6"/>
      <c r="BV4791" s="6"/>
      <c r="BW4791" s="6"/>
      <c r="CJ4791" s="415"/>
      <c r="CK4791" s="415"/>
      <c r="CO4791" s="168"/>
    </row>
    <row r="4792" spans="32:93" s="162" customFormat="1" x14ac:dyDescent="0.25">
      <c r="AF4792" s="169"/>
      <c r="AG4792" s="169"/>
      <c r="AH4792" s="169"/>
      <c r="AI4792" s="169"/>
      <c r="AJ4792" s="169"/>
      <c r="AK4792" s="170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AZ4792" s="6"/>
      <c r="BA4792" s="6"/>
      <c r="BB4792" s="166"/>
      <c r="BC4792" s="166"/>
      <c r="BD4792" s="166"/>
      <c r="BE4792" s="6"/>
      <c r="BF4792" s="6"/>
      <c r="BG4792" s="6"/>
      <c r="BH4792" s="6"/>
      <c r="BI4792" s="6"/>
      <c r="BJ4792" s="166"/>
      <c r="BK4792" s="166"/>
      <c r="BL4792" s="166"/>
      <c r="BM4792" s="6"/>
      <c r="BN4792" s="6"/>
      <c r="BO4792" s="6"/>
      <c r="BP4792" s="6"/>
      <c r="BQ4792" s="6"/>
      <c r="BR4792" s="6"/>
      <c r="BS4792" s="6"/>
      <c r="BT4792" s="6"/>
      <c r="BU4792" s="6"/>
      <c r="BV4792" s="6"/>
      <c r="BW4792" s="6"/>
      <c r="CJ4792" s="415"/>
      <c r="CK4792" s="415"/>
      <c r="CO4792" s="168"/>
    </row>
    <row r="4793" spans="32:93" s="162" customFormat="1" x14ac:dyDescent="0.25">
      <c r="AF4793" s="169"/>
      <c r="AG4793" s="169"/>
      <c r="AH4793" s="169"/>
      <c r="AI4793" s="169"/>
      <c r="AJ4793" s="169"/>
      <c r="AK4793" s="170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AZ4793" s="6"/>
      <c r="BA4793" s="6"/>
      <c r="BB4793" s="166"/>
      <c r="BC4793" s="166"/>
      <c r="BD4793" s="166"/>
      <c r="BE4793" s="6"/>
      <c r="BF4793" s="6"/>
      <c r="BG4793" s="6"/>
      <c r="BH4793" s="6"/>
      <c r="BI4793" s="6"/>
      <c r="BJ4793" s="166"/>
      <c r="BK4793" s="166"/>
      <c r="BL4793" s="166"/>
      <c r="BM4793" s="6"/>
      <c r="BN4793" s="6"/>
      <c r="BO4793" s="6"/>
      <c r="BP4793" s="6"/>
      <c r="BQ4793" s="6"/>
      <c r="BR4793" s="6"/>
      <c r="BS4793" s="6"/>
      <c r="BT4793" s="6"/>
      <c r="BU4793" s="6"/>
      <c r="BV4793" s="6"/>
      <c r="BW4793" s="6"/>
      <c r="CJ4793" s="415"/>
      <c r="CK4793" s="415"/>
      <c r="CO4793" s="168"/>
    </row>
    <row r="4794" spans="32:93" s="162" customFormat="1" x14ac:dyDescent="0.25">
      <c r="AF4794" s="169"/>
      <c r="AG4794" s="169"/>
      <c r="AH4794" s="169"/>
      <c r="AI4794" s="169"/>
      <c r="AJ4794" s="169"/>
      <c r="AK4794" s="170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6"/>
      <c r="BA4794" s="6"/>
      <c r="BB4794" s="166"/>
      <c r="BC4794" s="166"/>
      <c r="BD4794" s="166"/>
      <c r="BE4794" s="6"/>
      <c r="BF4794" s="6"/>
      <c r="BG4794" s="6"/>
      <c r="BH4794" s="6"/>
      <c r="BI4794" s="6"/>
      <c r="BJ4794" s="166"/>
      <c r="BK4794" s="166"/>
      <c r="BL4794" s="166"/>
      <c r="BM4794" s="6"/>
      <c r="BN4794" s="6"/>
      <c r="BO4794" s="6"/>
      <c r="BP4794" s="6"/>
      <c r="BQ4794" s="6"/>
      <c r="BR4794" s="6"/>
      <c r="BS4794" s="6"/>
      <c r="BT4794" s="6"/>
      <c r="BU4794" s="6"/>
      <c r="BV4794" s="6"/>
      <c r="BW4794" s="6"/>
      <c r="CJ4794" s="415"/>
      <c r="CK4794" s="415"/>
      <c r="CO4794" s="168"/>
    </row>
    <row r="4795" spans="32:93" s="162" customFormat="1" x14ac:dyDescent="0.25">
      <c r="AF4795" s="169"/>
      <c r="AG4795" s="169"/>
      <c r="AH4795" s="169"/>
      <c r="AI4795" s="169"/>
      <c r="AJ4795" s="169"/>
      <c r="AK4795" s="170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AZ4795" s="6"/>
      <c r="BA4795" s="6"/>
      <c r="BB4795" s="166"/>
      <c r="BC4795" s="166"/>
      <c r="BD4795" s="166"/>
      <c r="BE4795" s="6"/>
      <c r="BF4795" s="6"/>
      <c r="BG4795" s="6"/>
      <c r="BH4795" s="6"/>
      <c r="BI4795" s="6"/>
      <c r="BJ4795" s="166"/>
      <c r="BK4795" s="166"/>
      <c r="BL4795" s="166"/>
      <c r="BM4795" s="6"/>
      <c r="BN4795" s="6"/>
      <c r="BO4795" s="6"/>
      <c r="BP4795" s="6"/>
      <c r="BQ4795" s="6"/>
      <c r="BR4795" s="6"/>
      <c r="BS4795" s="6"/>
      <c r="BT4795" s="6"/>
      <c r="BU4795" s="6"/>
      <c r="BV4795" s="6"/>
      <c r="BW4795" s="6"/>
      <c r="CJ4795" s="415"/>
      <c r="CK4795" s="415"/>
      <c r="CO4795" s="168"/>
    </row>
    <row r="4796" spans="32:93" s="162" customFormat="1" x14ac:dyDescent="0.25">
      <c r="AF4796" s="169"/>
      <c r="AG4796" s="169"/>
      <c r="AH4796" s="169"/>
      <c r="AI4796" s="169"/>
      <c r="AJ4796" s="169"/>
      <c r="AK4796" s="170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6"/>
      <c r="BA4796" s="6"/>
      <c r="BB4796" s="166"/>
      <c r="BC4796" s="166"/>
      <c r="BD4796" s="166"/>
      <c r="BE4796" s="6"/>
      <c r="BF4796" s="6"/>
      <c r="BG4796" s="6"/>
      <c r="BH4796" s="6"/>
      <c r="BI4796" s="6"/>
      <c r="BJ4796" s="166"/>
      <c r="BK4796" s="166"/>
      <c r="BL4796" s="166"/>
      <c r="BM4796" s="6"/>
      <c r="BN4796" s="6"/>
      <c r="BO4796" s="6"/>
      <c r="BP4796" s="6"/>
      <c r="BQ4796" s="6"/>
      <c r="BR4796" s="6"/>
      <c r="BS4796" s="6"/>
      <c r="BT4796" s="6"/>
      <c r="BU4796" s="6"/>
      <c r="BV4796" s="6"/>
      <c r="BW4796" s="6"/>
      <c r="CJ4796" s="415"/>
      <c r="CK4796" s="415"/>
      <c r="CO4796" s="168"/>
    </row>
    <row r="4797" spans="32:93" s="162" customFormat="1" x14ac:dyDescent="0.25">
      <c r="AF4797" s="169"/>
      <c r="AG4797" s="169"/>
      <c r="AH4797" s="169"/>
      <c r="AI4797" s="169"/>
      <c r="AJ4797" s="169"/>
      <c r="AK4797" s="170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AZ4797" s="6"/>
      <c r="BA4797" s="6"/>
      <c r="BB4797" s="166"/>
      <c r="BC4797" s="166"/>
      <c r="BD4797" s="166"/>
      <c r="BE4797" s="6"/>
      <c r="BF4797" s="6"/>
      <c r="BG4797" s="6"/>
      <c r="BH4797" s="6"/>
      <c r="BI4797" s="6"/>
      <c r="BJ4797" s="166"/>
      <c r="BK4797" s="166"/>
      <c r="BL4797" s="166"/>
      <c r="BM4797" s="6"/>
      <c r="BN4797" s="6"/>
      <c r="BO4797" s="6"/>
      <c r="BP4797" s="6"/>
      <c r="BQ4797" s="6"/>
      <c r="BR4797" s="6"/>
      <c r="BS4797" s="6"/>
      <c r="BT4797" s="6"/>
      <c r="BU4797" s="6"/>
      <c r="BV4797" s="6"/>
      <c r="BW4797" s="6"/>
      <c r="CJ4797" s="415"/>
      <c r="CK4797" s="415"/>
      <c r="CO4797" s="168"/>
    </row>
    <row r="4798" spans="32:93" s="162" customFormat="1" x14ac:dyDescent="0.25">
      <c r="AF4798" s="169"/>
      <c r="AG4798" s="169"/>
      <c r="AH4798" s="169"/>
      <c r="AI4798" s="169"/>
      <c r="AJ4798" s="169"/>
      <c r="AK4798" s="170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6"/>
      <c r="BA4798" s="6"/>
      <c r="BB4798" s="166"/>
      <c r="BC4798" s="166"/>
      <c r="BD4798" s="166"/>
      <c r="BE4798" s="6"/>
      <c r="BF4798" s="6"/>
      <c r="BG4798" s="6"/>
      <c r="BH4798" s="6"/>
      <c r="BI4798" s="6"/>
      <c r="BJ4798" s="166"/>
      <c r="BK4798" s="166"/>
      <c r="BL4798" s="166"/>
      <c r="BM4798" s="6"/>
      <c r="BN4798" s="6"/>
      <c r="BO4798" s="6"/>
      <c r="BP4798" s="6"/>
      <c r="BQ4798" s="6"/>
      <c r="BR4798" s="6"/>
      <c r="BS4798" s="6"/>
      <c r="BT4798" s="6"/>
      <c r="BU4798" s="6"/>
      <c r="BV4798" s="6"/>
      <c r="BW4798" s="6"/>
      <c r="CJ4798" s="415"/>
      <c r="CK4798" s="415"/>
      <c r="CO4798" s="168"/>
    </row>
    <row r="4799" spans="32:93" s="162" customFormat="1" x14ac:dyDescent="0.25">
      <c r="AF4799" s="169"/>
      <c r="AG4799" s="169"/>
      <c r="AH4799" s="169"/>
      <c r="AI4799" s="169"/>
      <c r="AJ4799" s="169"/>
      <c r="AK4799" s="170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6"/>
      <c r="BA4799" s="6"/>
      <c r="BB4799" s="166"/>
      <c r="BC4799" s="166"/>
      <c r="BD4799" s="166"/>
      <c r="BE4799" s="6"/>
      <c r="BF4799" s="6"/>
      <c r="BG4799" s="6"/>
      <c r="BH4799" s="6"/>
      <c r="BI4799" s="6"/>
      <c r="BJ4799" s="166"/>
      <c r="BK4799" s="166"/>
      <c r="BL4799" s="166"/>
      <c r="BM4799" s="6"/>
      <c r="BN4799" s="6"/>
      <c r="BO4799" s="6"/>
      <c r="BP4799" s="6"/>
      <c r="BQ4799" s="6"/>
      <c r="BR4799" s="6"/>
      <c r="BS4799" s="6"/>
      <c r="BT4799" s="6"/>
      <c r="BU4799" s="6"/>
      <c r="BV4799" s="6"/>
      <c r="BW4799" s="6"/>
      <c r="CJ4799" s="415"/>
      <c r="CK4799" s="415"/>
      <c r="CO4799" s="168"/>
    </row>
    <row r="4800" spans="32:93" s="162" customFormat="1" x14ac:dyDescent="0.25">
      <c r="AF4800" s="169"/>
      <c r="AG4800" s="169"/>
      <c r="AH4800" s="169"/>
      <c r="AI4800" s="169"/>
      <c r="AJ4800" s="169"/>
      <c r="AK4800" s="170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AZ4800" s="6"/>
      <c r="BA4800" s="6"/>
      <c r="BB4800" s="166"/>
      <c r="BC4800" s="166"/>
      <c r="BD4800" s="166"/>
      <c r="BE4800" s="6"/>
      <c r="BF4800" s="6"/>
      <c r="BG4800" s="6"/>
      <c r="BH4800" s="6"/>
      <c r="BI4800" s="6"/>
      <c r="BJ4800" s="166"/>
      <c r="BK4800" s="166"/>
      <c r="BL4800" s="166"/>
      <c r="BM4800" s="6"/>
      <c r="BN4800" s="6"/>
      <c r="BO4800" s="6"/>
      <c r="BP4800" s="6"/>
      <c r="BQ4800" s="6"/>
      <c r="BR4800" s="6"/>
      <c r="BS4800" s="6"/>
      <c r="BT4800" s="6"/>
      <c r="BU4800" s="6"/>
      <c r="BV4800" s="6"/>
      <c r="BW4800" s="6"/>
      <c r="CJ4800" s="415"/>
      <c r="CK4800" s="415"/>
      <c r="CO4800" s="168"/>
    </row>
    <row r="4801" spans="32:93" s="162" customFormat="1" x14ac:dyDescent="0.25">
      <c r="AF4801" s="169"/>
      <c r="AG4801" s="169"/>
      <c r="AH4801" s="169"/>
      <c r="AI4801" s="169"/>
      <c r="AJ4801" s="169"/>
      <c r="AK4801" s="170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6"/>
      <c r="BA4801" s="6"/>
      <c r="BB4801" s="166"/>
      <c r="BC4801" s="166"/>
      <c r="BD4801" s="166"/>
      <c r="BE4801" s="6"/>
      <c r="BF4801" s="6"/>
      <c r="BG4801" s="6"/>
      <c r="BH4801" s="6"/>
      <c r="BI4801" s="6"/>
      <c r="BJ4801" s="166"/>
      <c r="BK4801" s="166"/>
      <c r="BL4801" s="166"/>
      <c r="BM4801" s="6"/>
      <c r="BN4801" s="6"/>
      <c r="BO4801" s="6"/>
      <c r="BP4801" s="6"/>
      <c r="BQ4801" s="6"/>
      <c r="BR4801" s="6"/>
      <c r="BS4801" s="6"/>
      <c r="BT4801" s="6"/>
      <c r="BU4801" s="6"/>
      <c r="BV4801" s="6"/>
      <c r="BW4801" s="6"/>
      <c r="CJ4801" s="415"/>
      <c r="CK4801" s="415"/>
      <c r="CO4801" s="168"/>
    </row>
    <row r="4802" spans="32:93" s="162" customFormat="1" x14ac:dyDescent="0.25">
      <c r="AF4802" s="169"/>
      <c r="AG4802" s="169"/>
      <c r="AH4802" s="169"/>
      <c r="AI4802" s="169"/>
      <c r="AJ4802" s="169"/>
      <c r="AK4802" s="170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AZ4802" s="6"/>
      <c r="BA4802" s="6"/>
      <c r="BB4802" s="166"/>
      <c r="BC4802" s="166"/>
      <c r="BD4802" s="166"/>
      <c r="BE4802" s="6"/>
      <c r="BF4802" s="6"/>
      <c r="BG4802" s="6"/>
      <c r="BH4802" s="6"/>
      <c r="BI4802" s="6"/>
      <c r="BJ4802" s="166"/>
      <c r="BK4802" s="166"/>
      <c r="BL4802" s="166"/>
      <c r="BM4802" s="6"/>
      <c r="BN4802" s="6"/>
      <c r="BO4802" s="6"/>
      <c r="BP4802" s="6"/>
      <c r="BQ4802" s="6"/>
      <c r="BR4802" s="6"/>
      <c r="BS4802" s="6"/>
      <c r="BT4802" s="6"/>
      <c r="BU4802" s="6"/>
      <c r="BV4802" s="6"/>
      <c r="BW4802" s="6"/>
      <c r="CJ4802" s="415"/>
      <c r="CK4802" s="415"/>
      <c r="CO4802" s="168"/>
    </row>
    <row r="4803" spans="32:93" s="162" customFormat="1" x14ac:dyDescent="0.25">
      <c r="AF4803" s="169"/>
      <c r="AG4803" s="169"/>
      <c r="AH4803" s="169"/>
      <c r="AI4803" s="169"/>
      <c r="AJ4803" s="169"/>
      <c r="AK4803" s="170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AZ4803" s="6"/>
      <c r="BA4803" s="6"/>
      <c r="BB4803" s="166"/>
      <c r="BC4803" s="166"/>
      <c r="BD4803" s="166"/>
      <c r="BE4803" s="6"/>
      <c r="BF4803" s="6"/>
      <c r="BG4803" s="6"/>
      <c r="BH4803" s="6"/>
      <c r="BI4803" s="6"/>
      <c r="BJ4803" s="166"/>
      <c r="BK4803" s="166"/>
      <c r="BL4803" s="166"/>
      <c r="BM4803" s="6"/>
      <c r="BN4803" s="6"/>
      <c r="BO4803" s="6"/>
      <c r="BP4803" s="6"/>
      <c r="BQ4803" s="6"/>
      <c r="BR4803" s="6"/>
      <c r="BS4803" s="6"/>
      <c r="BT4803" s="6"/>
      <c r="BU4803" s="6"/>
      <c r="BV4803" s="6"/>
      <c r="BW4803" s="6"/>
      <c r="CJ4803" s="415"/>
      <c r="CK4803" s="415"/>
      <c r="CO4803" s="168"/>
    </row>
    <row r="4804" spans="32:93" s="162" customFormat="1" x14ac:dyDescent="0.25">
      <c r="AF4804" s="169"/>
      <c r="AG4804" s="169"/>
      <c r="AH4804" s="169"/>
      <c r="AI4804" s="169"/>
      <c r="AJ4804" s="169"/>
      <c r="AK4804" s="170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6"/>
      <c r="BA4804" s="6"/>
      <c r="BB4804" s="166"/>
      <c r="BC4804" s="166"/>
      <c r="BD4804" s="166"/>
      <c r="BE4804" s="6"/>
      <c r="BF4804" s="6"/>
      <c r="BG4804" s="6"/>
      <c r="BH4804" s="6"/>
      <c r="BI4804" s="6"/>
      <c r="BJ4804" s="166"/>
      <c r="BK4804" s="166"/>
      <c r="BL4804" s="166"/>
      <c r="BM4804" s="6"/>
      <c r="BN4804" s="6"/>
      <c r="BO4804" s="6"/>
      <c r="BP4804" s="6"/>
      <c r="BQ4804" s="6"/>
      <c r="BR4804" s="6"/>
      <c r="BS4804" s="6"/>
      <c r="BT4804" s="6"/>
      <c r="BU4804" s="6"/>
      <c r="BV4804" s="6"/>
      <c r="BW4804" s="6"/>
      <c r="CJ4804" s="415"/>
      <c r="CK4804" s="415"/>
      <c r="CO4804" s="168"/>
    </row>
    <row r="4805" spans="32:93" s="162" customFormat="1" x14ac:dyDescent="0.25">
      <c r="AF4805" s="169"/>
      <c r="AG4805" s="169"/>
      <c r="AH4805" s="169"/>
      <c r="AI4805" s="169"/>
      <c r="AJ4805" s="169"/>
      <c r="AK4805" s="170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6"/>
      <c r="BA4805" s="6"/>
      <c r="BB4805" s="166"/>
      <c r="BC4805" s="166"/>
      <c r="BD4805" s="166"/>
      <c r="BE4805" s="6"/>
      <c r="BF4805" s="6"/>
      <c r="BG4805" s="6"/>
      <c r="BH4805" s="6"/>
      <c r="BI4805" s="6"/>
      <c r="BJ4805" s="166"/>
      <c r="BK4805" s="166"/>
      <c r="BL4805" s="166"/>
      <c r="BM4805" s="6"/>
      <c r="BN4805" s="6"/>
      <c r="BO4805" s="6"/>
      <c r="BP4805" s="6"/>
      <c r="BQ4805" s="6"/>
      <c r="BR4805" s="6"/>
      <c r="BS4805" s="6"/>
      <c r="BT4805" s="6"/>
      <c r="BU4805" s="6"/>
      <c r="BV4805" s="6"/>
      <c r="BW4805" s="6"/>
      <c r="CJ4805" s="415"/>
      <c r="CK4805" s="415"/>
      <c r="CO4805" s="168"/>
    </row>
    <row r="4806" spans="32:93" s="162" customFormat="1" x14ac:dyDescent="0.25">
      <c r="AF4806" s="169"/>
      <c r="AG4806" s="169"/>
      <c r="AH4806" s="169"/>
      <c r="AI4806" s="169"/>
      <c r="AJ4806" s="169"/>
      <c r="AK4806" s="170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6"/>
      <c r="BA4806" s="6"/>
      <c r="BB4806" s="166"/>
      <c r="BC4806" s="166"/>
      <c r="BD4806" s="166"/>
      <c r="BE4806" s="6"/>
      <c r="BF4806" s="6"/>
      <c r="BG4806" s="6"/>
      <c r="BH4806" s="6"/>
      <c r="BI4806" s="6"/>
      <c r="BJ4806" s="166"/>
      <c r="BK4806" s="166"/>
      <c r="BL4806" s="166"/>
      <c r="BM4806" s="6"/>
      <c r="BN4806" s="6"/>
      <c r="BO4806" s="6"/>
      <c r="BP4806" s="6"/>
      <c r="BQ4806" s="6"/>
      <c r="BR4806" s="6"/>
      <c r="BS4806" s="6"/>
      <c r="BT4806" s="6"/>
      <c r="BU4806" s="6"/>
      <c r="BV4806" s="6"/>
      <c r="BW4806" s="6"/>
      <c r="CJ4806" s="415"/>
      <c r="CK4806" s="415"/>
      <c r="CO4806" s="168"/>
    </row>
    <row r="4807" spans="32:93" s="162" customFormat="1" x14ac:dyDescent="0.25">
      <c r="AF4807" s="169"/>
      <c r="AG4807" s="169"/>
      <c r="AH4807" s="169"/>
      <c r="AI4807" s="169"/>
      <c r="AJ4807" s="169"/>
      <c r="AK4807" s="170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6"/>
      <c r="BA4807" s="6"/>
      <c r="BB4807" s="166"/>
      <c r="BC4807" s="166"/>
      <c r="BD4807" s="166"/>
      <c r="BE4807" s="6"/>
      <c r="BF4807" s="6"/>
      <c r="BG4807" s="6"/>
      <c r="BH4807" s="6"/>
      <c r="BI4807" s="6"/>
      <c r="BJ4807" s="166"/>
      <c r="BK4807" s="166"/>
      <c r="BL4807" s="166"/>
      <c r="BM4807" s="6"/>
      <c r="BN4807" s="6"/>
      <c r="BO4807" s="6"/>
      <c r="BP4807" s="6"/>
      <c r="BQ4807" s="6"/>
      <c r="BR4807" s="6"/>
      <c r="BS4807" s="6"/>
      <c r="BT4807" s="6"/>
      <c r="BU4807" s="6"/>
      <c r="BV4807" s="6"/>
      <c r="BW4807" s="6"/>
      <c r="CJ4807" s="415"/>
      <c r="CK4807" s="415"/>
      <c r="CO4807" s="168"/>
    </row>
    <row r="4808" spans="32:93" s="162" customFormat="1" x14ac:dyDescent="0.25">
      <c r="AF4808" s="169"/>
      <c r="AG4808" s="169"/>
      <c r="AH4808" s="169"/>
      <c r="AI4808" s="169"/>
      <c r="AJ4808" s="169"/>
      <c r="AK4808" s="170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AZ4808" s="6"/>
      <c r="BA4808" s="6"/>
      <c r="BB4808" s="166"/>
      <c r="BC4808" s="166"/>
      <c r="BD4808" s="166"/>
      <c r="BE4808" s="6"/>
      <c r="BF4808" s="6"/>
      <c r="BG4808" s="6"/>
      <c r="BH4808" s="6"/>
      <c r="BI4808" s="6"/>
      <c r="BJ4808" s="166"/>
      <c r="BK4808" s="166"/>
      <c r="BL4808" s="166"/>
      <c r="BM4808" s="6"/>
      <c r="BN4808" s="6"/>
      <c r="BO4808" s="6"/>
      <c r="BP4808" s="6"/>
      <c r="BQ4808" s="6"/>
      <c r="BR4808" s="6"/>
      <c r="BS4808" s="6"/>
      <c r="BT4808" s="6"/>
      <c r="BU4808" s="6"/>
      <c r="BV4808" s="6"/>
      <c r="BW4808" s="6"/>
      <c r="CJ4808" s="415"/>
      <c r="CK4808" s="415"/>
      <c r="CO4808" s="168"/>
    </row>
    <row r="4809" spans="32:93" s="162" customFormat="1" x14ac:dyDescent="0.25">
      <c r="AF4809" s="169"/>
      <c r="AG4809" s="169"/>
      <c r="AH4809" s="169"/>
      <c r="AI4809" s="169"/>
      <c r="AJ4809" s="169"/>
      <c r="AK4809" s="170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6"/>
      <c r="BA4809" s="6"/>
      <c r="BB4809" s="166"/>
      <c r="BC4809" s="166"/>
      <c r="BD4809" s="166"/>
      <c r="BE4809" s="6"/>
      <c r="BF4809" s="6"/>
      <c r="BG4809" s="6"/>
      <c r="BH4809" s="6"/>
      <c r="BI4809" s="6"/>
      <c r="BJ4809" s="166"/>
      <c r="BK4809" s="166"/>
      <c r="BL4809" s="166"/>
      <c r="BM4809" s="6"/>
      <c r="BN4809" s="6"/>
      <c r="BO4809" s="6"/>
      <c r="BP4809" s="6"/>
      <c r="BQ4809" s="6"/>
      <c r="BR4809" s="6"/>
      <c r="BS4809" s="6"/>
      <c r="BT4809" s="6"/>
      <c r="BU4809" s="6"/>
      <c r="BV4809" s="6"/>
      <c r="BW4809" s="6"/>
      <c r="CJ4809" s="415"/>
      <c r="CK4809" s="415"/>
      <c r="CO4809" s="168"/>
    </row>
    <row r="4810" spans="32:93" s="162" customFormat="1" x14ac:dyDescent="0.25">
      <c r="AF4810" s="169"/>
      <c r="AG4810" s="169"/>
      <c r="AH4810" s="169"/>
      <c r="AI4810" s="169"/>
      <c r="AJ4810" s="169"/>
      <c r="AK4810" s="170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AZ4810" s="6"/>
      <c r="BA4810" s="6"/>
      <c r="BB4810" s="166"/>
      <c r="BC4810" s="166"/>
      <c r="BD4810" s="166"/>
      <c r="BE4810" s="6"/>
      <c r="BF4810" s="6"/>
      <c r="BG4810" s="6"/>
      <c r="BH4810" s="6"/>
      <c r="BI4810" s="6"/>
      <c r="BJ4810" s="166"/>
      <c r="BK4810" s="166"/>
      <c r="BL4810" s="166"/>
      <c r="BM4810" s="6"/>
      <c r="BN4810" s="6"/>
      <c r="BO4810" s="6"/>
      <c r="BP4810" s="6"/>
      <c r="BQ4810" s="6"/>
      <c r="BR4810" s="6"/>
      <c r="BS4810" s="6"/>
      <c r="BT4810" s="6"/>
      <c r="BU4810" s="6"/>
      <c r="BV4810" s="6"/>
      <c r="BW4810" s="6"/>
      <c r="CJ4810" s="415"/>
      <c r="CK4810" s="415"/>
      <c r="CO4810" s="168"/>
    </row>
    <row r="4811" spans="32:93" s="162" customFormat="1" x14ac:dyDescent="0.25">
      <c r="AF4811" s="169"/>
      <c r="AG4811" s="169"/>
      <c r="AH4811" s="169"/>
      <c r="AI4811" s="169"/>
      <c r="AJ4811" s="169"/>
      <c r="AK4811" s="170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6"/>
      <c r="BA4811" s="6"/>
      <c r="BB4811" s="166"/>
      <c r="BC4811" s="166"/>
      <c r="BD4811" s="166"/>
      <c r="BE4811" s="6"/>
      <c r="BF4811" s="6"/>
      <c r="BG4811" s="6"/>
      <c r="BH4811" s="6"/>
      <c r="BI4811" s="6"/>
      <c r="BJ4811" s="166"/>
      <c r="BK4811" s="166"/>
      <c r="BL4811" s="166"/>
      <c r="BM4811" s="6"/>
      <c r="BN4811" s="6"/>
      <c r="BO4811" s="6"/>
      <c r="BP4811" s="6"/>
      <c r="BQ4811" s="6"/>
      <c r="BR4811" s="6"/>
      <c r="BS4811" s="6"/>
      <c r="BT4811" s="6"/>
      <c r="BU4811" s="6"/>
      <c r="BV4811" s="6"/>
      <c r="BW4811" s="6"/>
      <c r="CJ4811" s="415"/>
      <c r="CK4811" s="415"/>
      <c r="CO4811" s="168"/>
    </row>
    <row r="4812" spans="32:93" s="162" customFormat="1" x14ac:dyDescent="0.25">
      <c r="AF4812" s="169"/>
      <c r="AG4812" s="169"/>
      <c r="AH4812" s="169"/>
      <c r="AI4812" s="169"/>
      <c r="AJ4812" s="169"/>
      <c r="AK4812" s="170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6"/>
      <c r="BA4812" s="6"/>
      <c r="BB4812" s="166"/>
      <c r="BC4812" s="166"/>
      <c r="BD4812" s="166"/>
      <c r="BE4812" s="6"/>
      <c r="BF4812" s="6"/>
      <c r="BG4812" s="6"/>
      <c r="BH4812" s="6"/>
      <c r="BI4812" s="6"/>
      <c r="BJ4812" s="166"/>
      <c r="BK4812" s="166"/>
      <c r="BL4812" s="166"/>
      <c r="BM4812" s="6"/>
      <c r="BN4812" s="6"/>
      <c r="BO4812" s="6"/>
      <c r="BP4812" s="6"/>
      <c r="BQ4812" s="6"/>
      <c r="BR4812" s="6"/>
      <c r="BS4812" s="6"/>
      <c r="BT4812" s="6"/>
      <c r="BU4812" s="6"/>
      <c r="BV4812" s="6"/>
      <c r="BW4812" s="6"/>
      <c r="CJ4812" s="415"/>
      <c r="CK4812" s="415"/>
      <c r="CO4812" s="168"/>
    </row>
    <row r="4813" spans="32:93" s="162" customFormat="1" x14ac:dyDescent="0.25">
      <c r="AF4813" s="169"/>
      <c r="AG4813" s="169"/>
      <c r="AH4813" s="169"/>
      <c r="AI4813" s="169"/>
      <c r="AJ4813" s="169"/>
      <c r="AK4813" s="170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6"/>
      <c r="BA4813" s="6"/>
      <c r="BB4813" s="166"/>
      <c r="BC4813" s="166"/>
      <c r="BD4813" s="166"/>
      <c r="BE4813" s="6"/>
      <c r="BF4813" s="6"/>
      <c r="BG4813" s="6"/>
      <c r="BH4813" s="6"/>
      <c r="BI4813" s="6"/>
      <c r="BJ4813" s="166"/>
      <c r="BK4813" s="166"/>
      <c r="BL4813" s="166"/>
      <c r="BM4813" s="6"/>
      <c r="BN4813" s="6"/>
      <c r="BO4813" s="6"/>
      <c r="BP4813" s="6"/>
      <c r="BQ4813" s="6"/>
      <c r="BR4813" s="6"/>
      <c r="BS4813" s="6"/>
      <c r="BT4813" s="6"/>
      <c r="BU4813" s="6"/>
      <c r="BV4813" s="6"/>
      <c r="BW4813" s="6"/>
      <c r="CJ4813" s="415"/>
      <c r="CK4813" s="415"/>
      <c r="CO4813" s="168"/>
    </row>
    <row r="4814" spans="32:93" s="162" customFormat="1" x14ac:dyDescent="0.25">
      <c r="AF4814" s="169"/>
      <c r="AG4814" s="169"/>
      <c r="AH4814" s="169"/>
      <c r="AI4814" s="169"/>
      <c r="AJ4814" s="169"/>
      <c r="AK4814" s="170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AZ4814" s="6"/>
      <c r="BA4814" s="6"/>
      <c r="BB4814" s="166"/>
      <c r="BC4814" s="166"/>
      <c r="BD4814" s="166"/>
      <c r="BE4814" s="6"/>
      <c r="BF4814" s="6"/>
      <c r="BG4814" s="6"/>
      <c r="BH4814" s="6"/>
      <c r="BI4814" s="6"/>
      <c r="BJ4814" s="166"/>
      <c r="BK4814" s="166"/>
      <c r="BL4814" s="166"/>
      <c r="BM4814" s="6"/>
      <c r="BN4814" s="6"/>
      <c r="BO4814" s="6"/>
      <c r="BP4814" s="6"/>
      <c r="BQ4814" s="6"/>
      <c r="BR4814" s="6"/>
      <c r="BS4814" s="6"/>
      <c r="BT4814" s="6"/>
      <c r="BU4814" s="6"/>
      <c r="BV4814" s="6"/>
      <c r="BW4814" s="6"/>
      <c r="CJ4814" s="415"/>
      <c r="CK4814" s="415"/>
      <c r="CO4814" s="168"/>
    </row>
    <row r="4815" spans="32:93" s="162" customFormat="1" x14ac:dyDescent="0.25">
      <c r="AF4815" s="169"/>
      <c r="AG4815" s="169"/>
      <c r="AH4815" s="169"/>
      <c r="AI4815" s="169"/>
      <c r="AJ4815" s="169"/>
      <c r="AK4815" s="170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6"/>
      <c r="BA4815" s="6"/>
      <c r="BB4815" s="166"/>
      <c r="BC4815" s="166"/>
      <c r="BD4815" s="166"/>
      <c r="BE4815" s="6"/>
      <c r="BF4815" s="6"/>
      <c r="BG4815" s="6"/>
      <c r="BH4815" s="6"/>
      <c r="BI4815" s="6"/>
      <c r="BJ4815" s="166"/>
      <c r="BK4815" s="166"/>
      <c r="BL4815" s="166"/>
      <c r="BM4815" s="6"/>
      <c r="BN4815" s="6"/>
      <c r="BO4815" s="6"/>
      <c r="BP4815" s="6"/>
      <c r="BQ4815" s="6"/>
      <c r="BR4815" s="6"/>
      <c r="BS4815" s="6"/>
      <c r="BT4815" s="6"/>
      <c r="BU4815" s="6"/>
      <c r="BV4815" s="6"/>
      <c r="BW4815" s="6"/>
      <c r="CJ4815" s="415"/>
      <c r="CK4815" s="415"/>
      <c r="CO4815" s="168"/>
    </row>
    <row r="4816" spans="32:93" s="162" customFormat="1" x14ac:dyDescent="0.25">
      <c r="AF4816" s="169"/>
      <c r="AG4816" s="169"/>
      <c r="AH4816" s="169"/>
      <c r="AI4816" s="169"/>
      <c r="AJ4816" s="169"/>
      <c r="AK4816" s="170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AZ4816" s="6"/>
      <c r="BA4816" s="6"/>
      <c r="BB4816" s="166"/>
      <c r="BC4816" s="166"/>
      <c r="BD4816" s="166"/>
      <c r="BE4816" s="6"/>
      <c r="BF4816" s="6"/>
      <c r="BG4816" s="6"/>
      <c r="BH4816" s="6"/>
      <c r="BI4816" s="6"/>
      <c r="BJ4816" s="166"/>
      <c r="BK4816" s="166"/>
      <c r="BL4816" s="166"/>
      <c r="BM4816" s="6"/>
      <c r="BN4816" s="6"/>
      <c r="BO4816" s="6"/>
      <c r="BP4816" s="6"/>
      <c r="BQ4816" s="6"/>
      <c r="BR4816" s="6"/>
      <c r="BS4816" s="6"/>
      <c r="BT4816" s="6"/>
      <c r="BU4816" s="6"/>
      <c r="BV4816" s="6"/>
      <c r="BW4816" s="6"/>
      <c r="CJ4816" s="415"/>
      <c r="CK4816" s="415"/>
      <c r="CO4816" s="168"/>
    </row>
    <row r="4817" spans="32:93" s="162" customFormat="1" x14ac:dyDescent="0.25">
      <c r="AF4817" s="169"/>
      <c r="AG4817" s="169"/>
      <c r="AH4817" s="169"/>
      <c r="AI4817" s="169"/>
      <c r="AJ4817" s="169"/>
      <c r="AK4817" s="170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AZ4817" s="6"/>
      <c r="BA4817" s="6"/>
      <c r="BB4817" s="166"/>
      <c r="BC4817" s="166"/>
      <c r="BD4817" s="166"/>
      <c r="BE4817" s="6"/>
      <c r="BF4817" s="6"/>
      <c r="BG4817" s="6"/>
      <c r="BH4817" s="6"/>
      <c r="BI4817" s="6"/>
      <c r="BJ4817" s="166"/>
      <c r="BK4817" s="166"/>
      <c r="BL4817" s="166"/>
      <c r="BM4817" s="6"/>
      <c r="BN4817" s="6"/>
      <c r="BO4817" s="6"/>
      <c r="BP4817" s="6"/>
      <c r="BQ4817" s="6"/>
      <c r="BR4817" s="6"/>
      <c r="BS4817" s="6"/>
      <c r="BT4817" s="6"/>
      <c r="BU4817" s="6"/>
      <c r="BV4817" s="6"/>
      <c r="BW4817" s="6"/>
      <c r="CJ4817" s="415"/>
      <c r="CK4817" s="415"/>
      <c r="CO4817" s="168"/>
    </row>
    <row r="4818" spans="32:93" s="162" customFormat="1" x14ac:dyDescent="0.25">
      <c r="AF4818" s="169"/>
      <c r="AG4818" s="169"/>
      <c r="AH4818" s="169"/>
      <c r="AI4818" s="169"/>
      <c r="AJ4818" s="169"/>
      <c r="AK4818" s="170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6"/>
      <c r="BA4818" s="6"/>
      <c r="BB4818" s="166"/>
      <c r="BC4818" s="166"/>
      <c r="BD4818" s="166"/>
      <c r="BE4818" s="6"/>
      <c r="BF4818" s="6"/>
      <c r="BG4818" s="6"/>
      <c r="BH4818" s="6"/>
      <c r="BI4818" s="6"/>
      <c r="BJ4818" s="166"/>
      <c r="BK4818" s="166"/>
      <c r="BL4818" s="166"/>
      <c r="BM4818" s="6"/>
      <c r="BN4818" s="6"/>
      <c r="BO4818" s="6"/>
      <c r="BP4818" s="6"/>
      <c r="BQ4818" s="6"/>
      <c r="BR4818" s="6"/>
      <c r="BS4818" s="6"/>
      <c r="BT4818" s="6"/>
      <c r="BU4818" s="6"/>
      <c r="BV4818" s="6"/>
      <c r="BW4818" s="6"/>
      <c r="CJ4818" s="415"/>
      <c r="CK4818" s="415"/>
      <c r="CO4818" s="168"/>
    </row>
    <row r="4819" spans="32:93" s="162" customFormat="1" x14ac:dyDescent="0.25">
      <c r="AF4819" s="169"/>
      <c r="AG4819" s="169"/>
      <c r="AH4819" s="169"/>
      <c r="AI4819" s="169"/>
      <c r="AJ4819" s="169"/>
      <c r="AK4819" s="170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AZ4819" s="6"/>
      <c r="BA4819" s="6"/>
      <c r="BB4819" s="166"/>
      <c r="BC4819" s="166"/>
      <c r="BD4819" s="166"/>
      <c r="BE4819" s="6"/>
      <c r="BF4819" s="6"/>
      <c r="BG4819" s="6"/>
      <c r="BH4819" s="6"/>
      <c r="BI4819" s="6"/>
      <c r="BJ4819" s="166"/>
      <c r="BK4819" s="166"/>
      <c r="BL4819" s="166"/>
      <c r="BM4819" s="6"/>
      <c r="BN4819" s="6"/>
      <c r="BO4819" s="6"/>
      <c r="BP4819" s="6"/>
      <c r="BQ4819" s="6"/>
      <c r="BR4819" s="6"/>
      <c r="BS4819" s="6"/>
      <c r="BT4819" s="6"/>
      <c r="BU4819" s="6"/>
      <c r="BV4819" s="6"/>
      <c r="BW4819" s="6"/>
      <c r="CJ4819" s="415"/>
      <c r="CK4819" s="415"/>
      <c r="CO4819" s="168"/>
    </row>
    <row r="4820" spans="32:93" s="162" customFormat="1" x14ac:dyDescent="0.25">
      <c r="AF4820" s="169"/>
      <c r="AG4820" s="169"/>
      <c r="AH4820" s="169"/>
      <c r="AI4820" s="169"/>
      <c r="AJ4820" s="169"/>
      <c r="AK4820" s="170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6"/>
      <c r="BA4820" s="6"/>
      <c r="BB4820" s="166"/>
      <c r="BC4820" s="166"/>
      <c r="BD4820" s="166"/>
      <c r="BE4820" s="6"/>
      <c r="BF4820" s="6"/>
      <c r="BG4820" s="6"/>
      <c r="BH4820" s="6"/>
      <c r="BI4820" s="6"/>
      <c r="BJ4820" s="166"/>
      <c r="BK4820" s="166"/>
      <c r="BL4820" s="166"/>
      <c r="BM4820" s="6"/>
      <c r="BN4820" s="6"/>
      <c r="BO4820" s="6"/>
      <c r="BP4820" s="6"/>
      <c r="BQ4820" s="6"/>
      <c r="BR4820" s="6"/>
      <c r="BS4820" s="6"/>
      <c r="BT4820" s="6"/>
      <c r="BU4820" s="6"/>
      <c r="BV4820" s="6"/>
      <c r="BW4820" s="6"/>
      <c r="CJ4820" s="415"/>
      <c r="CK4820" s="415"/>
      <c r="CO4820" s="168"/>
    </row>
    <row r="4821" spans="32:93" s="162" customFormat="1" x14ac:dyDescent="0.25">
      <c r="AF4821" s="169"/>
      <c r="AG4821" s="169"/>
      <c r="AH4821" s="169"/>
      <c r="AI4821" s="169"/>
      <c r="AJ4821" s="169"/>
      <c r="AK4821" s="170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6"/>
      <c r="BA4821" s="6"/>
      <c r="BB4821" s="166"/>
      <c r="BC4821" s="166"/>
      <c r="BD4821" s="166"/>
      <c r="BE4821" s="6"/>
      <c r="BF4821" s="6"/>
      <c r="BG4821" s="6"/>
      <c r="BH4821" s="6"/>
      <c r="BI4821" s="6"/>
      <c r="BJ4821" s="166"/>
      <c r="BK4821" s="166"/>
      <c r="BL4821" s="166"/>
      <c r="BM4821" s="6"/>
      <c r="BN4821" s="6"/>
      <c r="BO4821" s="6"/>
      <c r="BP4821" s="6"/>
      <c r="BQ4821" s="6"/>
      <c r="BR4821" s="6"/>
      <c r="BS4821" s="6"/>
      <c r="BT4821" s="6"/>
      <c r="BU4821" s="6"/>
      <c r="BV4821" s="6"/>
      <c r="BW4821" s="6"/>
      <c r="CJ4821" s="415"/>
      <c r="CK4821" s="415"/>
      <c r="CO4821" s="168"/>
    </row>
    <row r="4822" spans="32:93" s="162" customFormat="1" x14ac:dyDescent="0.25">
      <c r="AF4822" s="169"/>
      <c r="AG4822" s="169"/>
      <c r="AH4822" s="169"/>
      <c r="AI4822" s="169"/>
      <c r="AJ4822" s="169"/>
      <c r="AK4822" s="170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6"/>
      <c r="BA4822" s="6"/>
      <c r="BB4822" s="166"/>
      <c r="BC4822" s="166"/>
      <c r="BD4822" s="166"/>
      <c r="BE4822" s="6"/>
      <c r="BF4822" s="6"/>
      <c r="BG4822" s="6"/>
      <c r="BH4822" s="6"/>
      <c r="BI4822" s="6"/>
      <c r="BJ4822" s="166"/>
      <c r="BK4822" s="166"/>
      <c r="BL4822" s="166"/>
      <c r="BM4822" s="6"/>
      <c r="BN4822" s="6"/>
      <c r="BO4822" s="6"/>
      <c r="BP4822" s="6"/>
      <c r="BQ4822" s="6"/>
      <c r="BR4822" s="6"/>
      <c r="BS4822" s="6"/>
      <c r="BT4822" s="6"/>
      <c r="BU4822" s="6"/>
      <c r="BV4822" s="6"/>
      <c r="BW4822" s="6"/>
      <c r="CJ4822" s="415"/>
      <c r="CK4822" s="415"/>
      <c r="CO4822" s="168"/>
    </row>
    <row r="4823" spans="32:93" s="162" customFormat="1" x14ac:dyDescent="0.25">
      <c r="AF4823" s="169"/>
      <c r="AG4823" s="169"/>
      <c r="AH4823" s="169"/>
      <c r="AI4823" s="169"/>
      <c r="AJ4823" s="169"/>
      <c r="AK4823" s="170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AZ4823" s="6"/>
      <c r="BA4823" s="6"/>
      <c r="BB4823" s="166"/>
      <c r="BC4823" s="166"/>
      <c r="BD4823" s="166"/>
      <c r="BE4823" s="6"/>
      <c r="BF4823" s="6"/>
      <c r="BG4823" s="6"/>
      <c r="BH4823" s="6"/>
      <c r="BI4823" s="6"/>
      <c r="BJ4823" s="166"/>
      <c r="BK4823" s="166"/>
      <c r="BL4823" s="166"/>
      <c r="BM4823" s="6"/>
      <c r="BN4823" s="6"/>
      <c r="BO4823" s="6"/>
      <c r="BP4823" s="6"/>
      <c r="BQ4823" s="6"/>
      <c r="BR4823" s="6"/>
      <c r="BS4823" s="6"/>
      <c r="BT4823" s="6"/>
      <c r="BU4823" s="6"/>
      <c r="BV4823" s="6"/>
      <c r="BW4823" s="6"/>
      <c r="CJ4823" s="415"/>
      <c r="CK4823" s="415"/>
      <c r="CO4823" s="168"/>
    </row>
    <row r="4824" spans="32:93" s="162" customFormat="1" x14ac:dyDescent="0.25">
      <c r="AF4824" s="169"/>
      <c r="AG4824" s="169"/>
      <c r="AH4824" s="169"/>
      <c r="AI4824" s="169"/>
      <c r="AJ4824" s="169"/>
      <c r="AK4824" s="170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6"/>
      <c r="BA4824" s="6"/>
      <c r="BB4824" s="166"/>
      <c r="BC4824" s="166"/>
      <c r="BD4824" s="166"/>
      <c r="BE4824" s="6"/>
      <c r="BF4824" s="6"/>
      <c r="BG4824" s="6"/>
      <c r="BH4824" s="6"/>
      <c r="BI4824" s="6"/>
      <c r="BJ4824" s="166"/>
      <c r="BK4824" s="166"/>
      <c r="BL4824" s="166"/>
      <c r="BM4824" s="6"/>
      <c r="BN4824" s="6"/>
      <c r="BO4824" s="6"/>
      <c r="BP4824" s="6"/>
      <c r="BQ4824" s="6"/>
      <c r="BR4824" s="6"/>
      <c r="BS4824" s="6"/>
      <c r="BT4824" s="6"/>
      <c r="BU4824" s="6"/>
      <c r="BV4824" s="6"/>
      <c r="BW4824" s="6"/>
      <c r="CJ4824" s="415"/>
      <c r="CK4824" s="415"/>
      <c r="CO4824" s="168"/>
    </row>
    <row r="4825" spans="32:93" s="162" customFormat="1" x14ac:dyDescent="0.25">
      <c r="AF4825" s="169"/>
      <c r="AG4825" s="169"/>
      <c r="AH4825" s="169"/>
      <c r="AI4825" s="169"/>
      <c r="AJ4825" s="169"/>
      <c r="AK4825" s="170"/>
      <c r="AP4825" s="6"/>
      <c r="AQ4825" s="6"/>
      <c r="AR4825" s="6"/>
      <c r="AS4825" s="6"/>
      <c r="AT4825" s="6"/>
      <c r="AU4825" s="6"/>
      <c r="AV4825" s="6"/>
      <c r="AW4825" s="6"/>
      <c r="AX4825" s="6"/>
      <c r="AY4825" s="6"/>
      <c r="AZ4825" s="6"/>
      <c r="BA4825" s="6"/>
      <c r="BB4825" s="166"/>
      <c r="BC4825" s="166"/>
      <c r="BD4825" s="166"/>
      <c r="BE4825" s="6"/>
      <c r="BF4825" s="6"/>
      <c r="BG4825" s="6"/>
      <c r="BH4825" s="6"/>
      <c r="BI4825" s="6"/>
      <c r="BJ4825" s="166"/>
      <c r="BK4825" s="166"/>
      <c r="BL4825" s="166"/>
      <c r="BM4825" s="6"/>
      <c r="BN4825" s="6"/>
      <c r="BO4825" s="6"/>
      <c r="BP4825" s="6"/>
      <c r="BQ4825" s="6"/>
      <c r="BR4825" s="6"/>
      <c r="BS4825" s="6"/>
      <c r="BT4825" s="6"/>
      <c r="BU4825" s="6"/>
      <c r="BV4825" s="6"/>
      <c r="BW4825" s="6"/>
      <c r="CJ4825" s="415"/>
      <c r="CK4825" s="415"/>
      <c r="CO4825" s="168"/>
    </row>
    <row r="4826" spans="32:93" s="162" customFormat="1" x14ac:dyDescent="0.25">
      <c r="AF4826" s="169"/>
      <c r="AG4826" s="169"/>
      <c r="AH4826" s="169"/>
      <c r="AI4826" s="169"/>
      <c r="AJ4826" s="169"/>
      <c r="AK4826" s="170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6"/>
      <c r="BA4826" s="6"/>
      <c r="BB4826" s="166"/>
      <c r="BC4826" s="166"/>
      <c r="BD4826" s="166"/>
      <c r="BE4826" s="6"/>
      <c r="BF4826" s="6"/>
      <c r="BG4826" s="6"/>
      <c r="BH4826" s="6"/>
      <c r="BI4826" s="6"/>
      <c r="BJ4826" s="166"/>
      <c r="BK4826" s="166"/>
      <c r="BL4826" s="166"/>
      <c r="BM4826" s="6"/>
      <c r="BN4826" s="6"/>
      <c r="BO4826" s="6"/>
      <c r="BP4826" s="6"/>
      <c r="BQ4826" s="6"/>
      <c r="BR4826" s="6"/>
      <c r="BS4826" s="6"/>
      <c r="BT4826" s="6"/>
      <c r="BU4826" s="6"/>
      <c r="BV4826" s="6"/>
      <c r="BW4826" s="6"/>
      <c r="CJ4826" s="415"/>
      <c r="CK4826" s="415"/>
      <c r="CO4826" s="168"/>
    </row>
    <row r="4827" spans="32:93" s="162" customFormat="1" x14ac:dyDescent="0.25">
      <c r="AF4827" s="169"/>
      <c r="AG4827" s="169"/>
      <c r="AH4827" s="169"/>
      <c r="AI4827" s="169"/>
      <c r="AJ4827" s="169"/>
      <c r="AK4827" s="170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AZ4827" s="6"/>
      <c r="BA4827" s="6"/>
      <c r="BB4827" s="166"/>
      <c r="BC4827" s="166"/>
      <c r="BD4827" s="166"/>
      <c r="BE4827" s="6"/>
      <c r="BF4827" s="6"/>
      <c r="BG4827" s="6"/>
      <c r="BH4827" s="6"/>
      <c r="BI4827" s="6"/>
      <c r="BJ4827" s="166"/>
      <c r="BK4827" s="166"/>
      <c r="BL4827" s="166"/>
      <c r="BM4827" s="6"/>
      <c r="BN4827" s="6"/>
      <c r="BO4827" s="6"/>
      <c r="BP4827" s="6"/>
      <c r="BQ4827" s="6"/>
      <c r="BR4827" s="6"/>
      <c r="BS4827" s="6"/>
      <c r="BT4827" s="6"/>
      <c r="BU4827" s="6"/>
      <c r="BV4827" s="6"/>
      <c r="BW4827" s="6"/>
      <c r="CJ4827" s="415"/>
      <c r="CK4827" s="415"/>
      <c r="CO4827" s="168"/>
    </row>
    <row r="4828" spans="32:93" s="162" customFormat="1" x14ac:dyDescent="0.25">
      <c r="AF4828" s="169"/>
      <c r="AG4828" s="169"/>
      <c r="AH4828" s="169"/>
      <c r="AI4828" s="169"/>
      <c r="AJ4828" s="169"/>
      <c r="AK4828" s="170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AZ4828" s="6"/>
      <c r="BA4828" s="6"/>
      <c r="BB4828" s="166"/>
      <c r="BC4828" s="166"/>
      <c r="BD4828" s="166"/>
      <c r="BE4828" s="6"/>
      <c r="BF4828" s="6"/>
      <c r="BG4828" s="6"/>
      <c r="BH4828" s="6"/>
      <c r="BI4828" s="6"/>
      <c r="BJ4828" s="166"/>
      <c r="BK4828" s="166"/>
      <c r="BL4828" s="166"/>
      <c r="BM4828" s="6"/>
      <c r="BN4828" s="6"/>
      <c r="BO4828" s="6"/>
      <c r="BP4828" s="6"/>
      <c r="BQ4828" s="6"/>
      <c r="BR4828" s="6"/>
      <c r="BS4828" s="6"/>
      <c r="BT4828" s="6"/>
      <c r="BU4828" s="6"/>
      <c r="BV4828" s="6"/>
      <c r="BW4828" s="6"/>
      <c r="CJ4828" s="415"/>
      <c r="CK4828" s="415"/>
      <c r="CO4828" s="168"/>
    </row>
    <row r="4829" spans="32:93" s="162" customFormat="1" x14ac:dyDescent="0.25">
      <c r="AF4829" s="169"/>
      <c r="AG4829" s="169"/>
      <c r="AH4829" s="169"/>
      <c r="AI4829" s="169"/>
      <c r="AJ4829" s="169"/>
      <c r="AK4829" s="170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AZ4829" s="6"/>
      <c r="BA4829" s="6"/>
      <c r="BB4829" s="166"/>
      <c r="BC4829" s="166"/>
      <c r="BD4829" s="166"/>
      <c r="BE4829" s="6"/>
      <c r="BF4829" s="6"/>
      <c r="BG4829" s="6"/>
      <c r="BH4829" s="6"/>
      <c r="BI4829" s="6"/>
      <c r="BJ4829" s="166"/>
      <c r="BK4829" s="166"/>
      <c r="BL4829" s="166"/>
      <c r="BM4829" s="6"/>
      <c r="BN4829" s="6"/>
      <c r="BO4829" s="6"/>
      <c r="BP4829" s="6"/>
      <c r="BQ4829" s="6"/>
      <c r="BR4829" s="6"/>
      <c r="BS4829" s="6"/>
      <c r="BT4829" s="6"/>
      <c r="BU4829" s="6"/>
      <c r="BV4829" s="6"/>
      <c r="BW4829" s="6"/>
      <c r="CJ4829" s="415"/>
      <c r="CK4829" s="415"/>
      <c r="CO4829" s="168"/>
    </row>
    <row r="4830" spans="32:93" s="162" customFormat="1" x14ac:dyDescent="0.25">
      <c r="AF4830" s="169"/>
      <c r="AG4830" s="169"/>
      <c r="AH4830" s="169"/>
      <c r="AI4830" s="169"/>
      <c r="AJ4830" s="169"/>
      <c r="AK4830" s="170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AZ4830" s="6"/>
      <c r="BA4830" s="6"/>
      <c r="BB4830" s="166"/>
      <c r="BC4830" s="166"/>
      <c r="BD4830" s="166"/>
      <c r="BE4830" s="6"/>
      <c r="BF4830" s="6"/>
      <c r="BG4830" s="6"/>
      <c r="BH4830" s="6"/>
      <c r="BI4830" s="6"/>
      <c r="BJ4830" s="166"/>
      <c r="BK4830" s="166"/>
      <c r="BL4830" s="166"/>
      <c r="BM4830" s="6"/>
      <c r="BN4830" s="6"/>
      <c r="BO4830" s="6"/>
      <c r="BP4830" s="6"/>
      <c r="BQ4830" s="6"/>
      <c r="BR4830" s="6"/>
      <c r="BS4830" s="6"/>
      <c r="BT4830" s="6"/>
      <c r="BU4830" s="6"/>
      <c r="BV4830" s="6"/>
      <c r="BW4830" s="6"/>
      <c r="CJ4830" s="415"/>
      <c r="CK4830" s="415"/>
      <c r="CO4830" s="168"/>
    </row>
    <row r="4831" spans="32:93" s="162" customFormat="1" x14ac:dyDescent="0.25">
      <c r="AF4831" s="169"/>
      <c r="AG4831" s="169"/>
      <c r="AH4831" s="169"/>
      <c r="AI4831" s="169"/>
      <c r="AJ4831" s="169"/>
      <c r="AK4831" s="170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AZ4831" s="6"/>
      <c r="BA4831" s="6"/>
      <c r="BB4831" s="166"/>
      <c r="BC4831" s="166"/>
      <c r="BD4831" s="166"/>
      <c r="BE4831" s="6"/>
      <c r="BF4831" s="6"/>
      <c r="BG4831" s="6"/>
      <c r="BH4831" s="6"/>
      <c r="BI4831" s="6"/>
      <c r="BJ4831" s="166"/>
      <c r="BK4831" s="166"/>
      <c r="BL4831" s="166"/>
      <c r="BM4831" s="6"/>
      <c r="BN4831" s="6"/>
      <c r="BO4831" s="6"/>
      <c r="BP4831" s="6"/>
      <c r="BQ4831" s="6"/>
      <c r="BR4831" s="6"/>
      <c r="BS4831" s="6"/>
      <c r="BT4831" s="6"/>
      <c r="BU4831" s="6"/>
      <c r="BV4831" s="6"/>
      <c r="BW4831" s="6"/>
      <c r="CJ4831" s="415"/>
      <c r="CK4831" s="415"/>
      <c r="CO4831" s="168"/>
    </row>
    <row r="4832" spans="32:93" s="162" customFormat="1" x14ac:dyDescent="0.25">
      <c r="AF4832" s="169"/>
      <c r="AG4832" s="169"/>
      <c r="AH4832" s="169"/>
      <c r="AI4832" s="169"/>
      <c r="AJ4832" s="169"/>
      <c r="AK4832" s="170"/>
      <c r="AP4832" s="6"/>
      <c r="AQ4832" s="6"/>
      <c r="AR4832" s="6"/>
      <c r="AS4832" s="6"/>
      <c r="AT4832" s="6"/>
      <c r="AU4832" s="6"/>
      <c r="AV4832" s="6"/>
      <c r="AW4832" s="6"/>
      <c r="AX4832" s="6"/>
      <c r="AY4832" s="6"/>
      <c r="AZ4832" s="6"/>
      <c r="BA4832" s="6"/>
      <c r="BB4832" s="166"/>
      <c r="BC4832" s="166"/>
      <c r="BD4832" s="166"/>
      <c r="BE4832" s="6"/>
      <c r="BF4832" s="6"/>
      <c r="BG4832" s="6"/>
      <c r="BH4832" s="6"/>
      <c r="BI4832" s="6"/>
      <c r="BJ4832" s="166"/>
      <c r="BK4832" s="166"/>
      <c r="BL4832" s="166"/>
      <c r="BM4832" s="6"/>
      <c r="BN4832" s="6"/>
      <c r="BO4832" s="6"/>
      <c r="BP4832" s="6"/>
      <c r="BQ4832" s="6"/>
      <c r="BR4832" s="6"/>
      <c r="BS4832" s="6"/>
      <c r="BT4832" s="6"/>
      <c r="BU4832" s="6"/>
      <c r="BV4832" s="6"/>
      <c r="BW4832" s="6"/>
      <c r="CJ4832" s="415"/>
      <c r="CK4832" s="415"/>
      <c r="CO4832" s="168"/>
    </row>
    <row r="4833" spans="32:93" s="162" customFormat="1" x14ac:dyDescent="0.25">
      <c r="AF4833" s="169"/>
      <c r="AG4833" s="169"/>
      <c r="AH4833" s="169"/>
      <c r="AI4833" s="169"/>
      <c r="AJ4833" s="169"/>
      <c r="AK4833" s="170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AZ4833" s="6"/>
      <c r="BA4833" s="6"/>
      <c r="BB4833" s="166"/>
      <c r="BC4833" s="166"/>
      <c r="BD4833" s="166"/>
      <c r="BE4833" s="6"/>
      <c r="BF4833" s="6"/>
      <c r="BG4833" s="6"/>
      <c r="BH4833" s="6"/>
      <c r="BI4833" s="6"/>
      <c r="BJ4833" s="166"/>
      <c r="BK4833" s="166"/>
      <c r="BL4833" s="166"/>
      <c r="BM4833" s="6"/>
      <c r="BN4833" s="6"/>
      <c r="BO4833" s="6"/>
      <c r="BP4833" s="6"/>
      <c r="BQ4833" s="6"/>
      <c r="BR4833" s="6"/>
      <c r="BS4833" s="6"/>
      <c r="BT4833" s="6"/>
      <c r="BU4833" s="6"/>
      <c r="BV4833" s="6"/>
      <c r="BW4833" s="6"/>
      <c r="CJ4833" s="415"/>
      <c r="CK4833" s="415"/>
      <c r="CO4833" s="168"/>
    </row>
    <row r="4834" spans="32:93" s="162" customFormat="1" x14ac:dyDescent="0.25">
      <c r="AF4834" s="169"/>
      <c r="AG4834" s="169"/>
      <c r="AH4834" s="169"/>
      <c r="AI4834" s="169"/>
      <c r="AJ4834" s="169"/>
      <c r="AK4834" s="170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AZ4834" s="6"/>
      <c r="BA4834" s="6"/>
      <c r="BB4834" s="166"/>
      <c r="BC4834" s="166"/>
      <c r="BD4834" s="166"/>
      <c r="BE4834" s="6"/>
      <c r="BF4834" s="6"/>
      <c r="BG4834" s="6"/>
      <c r="BH4834" s="6"/>
      <c r="BI4834" s="6"/>
      <c r="BJ4834" s="166"/>
      <c r="BK4834" s="166"/>
      <c r="BL4834" s="166"/>
      <c r="BM4834" s="6"/>
      <c r="BN4834" s="6"/>
      <c r="BO4834" s="6"/>
      <c r="BP4834" s="6"/>
      <c r="BQ4834" s="6"/>
      <c r="BR4834" s="6"/>
      <c r="BS4834" s="6"/>
      <c r="BT4834" s="6"/>
      <c r="BU4834" s="6"/>
      <c r="BV4834" s="6"/>
      <c r="BW4834" s="6"/>
      <c r="CJ4834" s="415"/>
      <c r="CK4834" s="415"/>
      <c r="CO4834" s="168"/>
    </row>
    <row r="4835" spans="32:93" s="162" customFormat="1" x14ac:dyDescent="0.25">
      <c r="AF4835" s="169"/>
      <c r="AG4835" s="169"/>
      <c r="AH4835" s="169"/>
      <c r="AI4835" s="169"/>
      <c r="AJ4835" s="169"/>
      <c r="AK4835" s="170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AZ4835" s="6"/>
      <c r="BA4835" s="6"/>
      <c r="BB4835" s="166"/>
      <c r="BC4835" s="166"/>
      <c r="BD4835" s="166"/>
      <c r="BE4835" s="6"/>
      <c r="BF4835" s="6"/>
      <c r="BG4835" s="6"/>
      <c r="BH4835" s="6"/>
      <c r="BI4835" s="6"/>
      <c r="BJ4835" s="166"/>
      <c r="BK4835" s="166"/>
      <c r="BL4835" s="166"/>
      <c r="BM4835" s="6"/>
      <c r="BN4835" s="6"/>
      <c r="BO4835" s="6"/>
      <c r="BP4835" s="6"/>
      <c r="BQ4835" s="6"/>
      <c r="BR4835" s="6"/>
      <c r="BS4835" s="6"/>
      <c r="BT4835" s="6"/>
      <c r="BU4835" s="6"/>
      <c r="BV4835" s="6"/>
      <c r="BW4835" s="6"/>
      <c r="CJ4835" s="415"/>
      <c r="CK4835" s="415"/>
      <c r="CO4835" s="168"/>
    </row>
    <row r="4836" spans="32:93" s="162" customFormat="1" x14ac:dyDescent="0.25">
      <c r="AF4836" s="169"/>
      <c r="AG4836" s="169"/>
      <c r="AH4836" s="169"/>
      <c r="AI4836" s="169"/>
      <c r="AJ4836" s="169"/>
      <c r="AK4836" s="170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6"/>
      <c r="BA4836" s="6"/>
      <c r="BB4836" s="166"/>
      <c r="BC4836" s="166"/>
      <c r="BD4836" s="166"/>
      <c r="BE4836" s="6"/>
      <c r="BF4836" s="6"/>
      <c r="BG4836" s="6"/>
      <c r="BH4836" s="6"/>
      <c r="BI4836" s="6"/>
      <c r="BJ4836" s="166"/>
      <c r="BK4836" s="166"/>
      <c r="BL4836" s="166"/>
      <c r="BM4836" s="6"/>
      <c r="BN4836" s="6"/>
      <c r="BO4836" s="6"/>
      <c r="BP4836" s="6"/>
      <c r="BQ4836" s="6"/>
      <c r="BR4836" s="6"/>
      <c r="BS4836" s="6"/>
      <c r="BT4836" s="6"/>
      <c r="BU4836" s="6"/>
      <c r="BV4836" s="6"/>
      <c r="BW4836" s="6"/>
      <c r="CJ4836" s="415"/>
      <c r="CK4836" s="415"/>
      <c r="CO4836" s="168"/>
    </row>
    <row r="4837" spans="32:93" s="162" customFormat="1" x14ac:dyDescent="0.25">
      <c r="AF4837" s="169"/>
      <c r="AG4837" s="169"/>
      <c r="AH4837" s="169"/>
      <c r="AI4837" s="169"/>
      <c r="AJ4837" s="169"/>
      <c r="AK4837" s="170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6"/>
      <c r="BA4837" s="6"/>
      <c r="BB4837" s="166"/>
      <c r="BC4837" s="166"/>
      <c r="BD4837" s="166"/>
      <c r="BE4837" s="6"/>
      <c r="BF4837" s="6"/>
      <c r="BG4837" s="6"/>
      <c r="BH4837" s="6"/>
      <c r="BI4837" s="6"/>
      <c r="BJ4837" s="166"/>
      <c r="BK4837" s="166"/>
      <c r="BL4837" s="166"/>
      <c r="BM4837" s="6"/>
      <c r="BN4837" s="6"/>
      <c r="BO4837" s="6"/>
      <c r="BP4837" s="6"/>
      <c r="BQ4837" s="6"/>
      <c r="BR4837" s="6"/>
      <c r="BS4837" s="6"/>
      <c r="BT4837" s="6"/>
      <c r="BU4837" s="6"/>
      <c r="BV4837" s="6"/>
      <c r="BW4837" s="6"/>
      <c r="CJ4837" s="415"/>
      <c r="CK4837" s="415"/>
      <c r="CO4837" s="168"/>
    </row>
    <row r="4838" spans="32:93" s="162" customFormat="1" x14ac:dyDescent="0.25">
      <c r="AF4838" s="169"/>
      <c r="AG4838" s="169"/>
      <c r="AH4838" s="169"/>
      <c r="AI4838" s="169"/>
      <c r="AJ4838" s="169"/>
      <c r="AK4838" s="170"/>
      <c r="AP4838" s="6"/>
      <c r="AQ4838" s="6"/>
      <c r="AR4838" s="6"/>
      <c r="AS4838" s="6"/>
      <c r="AT4838" s="6"/>
      <c r="AU4838" s="6"/>
      <c r="AV4838" s="6"/>
      <c r="AW4838" s="6"/>
      <c r="AX4838" s="6"/>
      <c r="AY4838" s="6"/>
      <c r="AZ4838" s="6"/>
      <c r="BA4838" s="6"/>
      <c r="BB4838" s="166"/>
      <c r="BC4838" s="166"/>
      <c r="BD4838" s="166"/>
      <c r="BE4838" s="6"/>
      <c r="BF4838" s="6"/>
      <c r="BG4838" s="6"/>
      <c r="BH4838" s="6"/>
      <c r="BI4838" s="6"/>
      <c r="BJ4838" s="166"/>
      <c r="BK4838" s="166"/>
      <c r="BL4838" s="166"/>
      <c r="BM4838" s="6"/>
      <c r="BN4838" s="6"/>
      <c r="BO4838" s="6"/>
      <c r="BP4838" s="6"/>
      <c r="BQ4838" s="6"/>
      <c r="BR4838" s="6"/>
      <c r="BS4838" s="6"/>
      <c r="BT4838" s="6"/>
      <c r="BU4838" s="6"/>
      <c r="BV4838" s="6"/>
      <c r="BW4838" s="6"/>
      <c r="CJ4838" s="415"/>
      <c r="CK4838" s="415"/>
      <c r="CO4838" s="168"/>
    </row>
    <row r="4839" spans="32:93" s="162" customFormat="1" x14ac:dyDescent="0.25">
      <c r="AF4839" s="169"/>
      <c r="AG4839" s="169"/>
      <c r="AH4839" s="169"/>
      <c r="AI4839" s="169"/>
      <c r="AJ4839" s="169"/>
      <c r="AK4839" s="170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6"/>
      <c r="BA4839" s="6"/>
      <c r="BB4839" s="166"/>
      <c r="BC4839" s="166"/>
      <c r="BD4839" s="166"/>
      <c r="BE4839" s="6"/>
      <c r="BF4839" s="6"/>
      <c r="BG4839" s="6"/>
      <c r="BH4839" s="6"/>
      <c r="BI4839" s="6"/>
      <c r="BJ4839" s="166"/>
      <c r="BK4839" s="166"/>
      <c r="BL4839" s="166"/>
      <c r="BM4839" s="6"/>
      <c r="BN4839" s="6"/>
      <c r="BO4839" s="6"/>
      <c r="BP4839" s="6"/>
      <c r="BQ4839" s="6"/>
      <c r="BR4839" s="6"/>
      <c r="BS4839" s="6"/>
      <c r="BT4839" s="6"/>
      <c r="BU4839" s="6"/>
      <c r="BV4839" s="6"/>
      <c r="BW4839" s="6"/>
      <c r="CJ4839" s="415"/>
      <c r="CK4839" s="415"/>
      <c r="CO4839" s="168"/>
    </row>
    <row r="4840" spans="32:93" s="162" customFormat="1" x14ac:dyDescent="0.25">
      <c r="AF4840" s="169"/>
      <c r="AG4840" s="169"/>
      <c r="AH4840" s="169"/>
      <c r="AI4840" s="169"/>
      <c r="AJ4840" s="169"/>
      <c r="AK4840" s="170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6"/>
      <c r="BA4840" s="6"/>
      <c r="BB4840" s="166"/>
      <c r="BC4840" s="166"/>
      <c r="BD4840" s="166"/>
      <c r="BE4840" s="6"/>
      <c r="BF4840" s="6"/>
      <c r="BG4840" s="6"/>
      <c r="BH4840" s="6"/>
      <c r="BI4840" s="6"/>
      <c r="BJ4840" s="166"/>
      <c r="BK4840" s="166"/>
      <c r="BL4840" s="166"/>
      <c r="BM4840" s="6"/>
      <c r="BN4840" s="6"/>
      <c r="BO4840" s="6"/>
      <c r="BP4840" s="6"/>
      <c r="BQ4840" s="6"/>
      <c r="BR4840" s="6"/>
      <c r="BS4840" s="6"/>
      <c r="BT4840" s="6"/>
      <c r="BU4840" s="6"/>
      <c r="BV4840" s="6"/>
      <c r="BW4840" s="6"/>
      <c r="CJ4840" s="415"/>
      <c r="CK4840" s="415"/>
      <c r="CO4840" s="168"/>
    </row>
    <row r="4841" spans="32:93" s="162" customFormat="1" x14ac:dyDescent="0.25">
      <c r="AF4841" s="169"/>
      <c r="AG4841" s="169"/>
      <c r="AH4841" s="169"/>
      <c r="AI4841" s="169"/>
      <c r="AJ4841" s="169"/>
      <c r="AK4841" s="170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AZ4841" s="6"/>
      <c r="BA4841" s="6"/>
      <c r="BB4841" s="166"/>
      <c r="BC4841" s="166"/>
      <c r="BD4841" s="166"/>
      <c r="BE4841" s="6"/>
      <c r="BF4841" s="6"/>
      <c r="BG4841" s="6"/>
      <c r="BH4841" s="6"/>
      <c r="BI4841" s="6"/>
      <c r="BJ4841" s="166"/>
      <c r="BK4841" s="166"/>
      <c r="BL4841" s="166"/>
      <c r="BM4841" s="6"/>
      <c r="BN4841" s="6"/>
      <c r="BO4841" s="6"/>
      <c r="BP4841" s="6"/>
      <c r="BQ4841" s="6"/>
      <c r="BR4841" s="6"/>
      <c r="BS4841" s="6"/>
      <c r="BT4841" s="6"/>
      <c r="BU4841" s="6"/>
      <c r="BV4841" s="6"/>
      <c r="BW4841" s="6"/>
      <c r="CJ4841" s="415"/>
      <c r="CK4841" s="415"/>
      <c r="CO4841" s="168"/>
    </row>
    <row r="4842" spans="32:93" s="162" customFormat="1" x14ac:dyDescent="0.25">
      <c r="AF4842" s="169"/>
      <c r="AG4842" s="169"/>
      <c r="AH4842" s="169"/>
      <c r="AI4842" s="169"/>
      <c r="AJ4842" s="169"/>
      <c r="AK4842" s="170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AZ4842" s="6"/>
      <c r="BA4842" s="6"/>
      <c r="BB4842" s="166"/>
      <c r="BC4842" s="166"/>
      <c r="BD4842" s="166"/>
      <c r="BE4842" s="6"/>
      <c r="BF4842" s="6"/>
      <c r="BG4842" s="6"/>
      <c r="BH4842" s="6"/>
      <c r="BI4842" s="6"/>
      <c r="BJ4842" s="166"/>
      <c r="BK4842" s="166"/>
      <c r="BL4842" s="166"/>
      <c r="BM4842" s="6"/>
      <c r="BN4842" s="6"/>
      <c r="BO4842" s="6"/>
      <c r="BP4842" s="6"/>
      <c r="BQ4842" s="6"/>
      <c r="BR4842" s="6"/>
      <c r="BS4842" s="6"/>
      <c r="BT4842" s="6"/>
      <c r="BU4842" s="6"/>
      <c r="BV4842" s="6"/>
      <c r="BW4842" s="6"/>
      <c r="CJ4842" s="415"/>
      <c r="CK4842" s="415"/>
      <c r="CO4842" s="168"/>
    </row>
    <row r="4843" spans="32:93" s="162" customFormat="1" x14ac:dyDescent="0.25">
      <c r="AF4843" s="169"/>
      <c r="AG4843" s="169"/>
      <c r="AH4843" s="169"/>
      <c r="AI4843" s="169"/>
      <c r="AJ4843" s="169"/>
      <c r="AK4843" s="170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AZ4843" s="6"/>
      <c r="BA4843" s="6"/>
      <c r="BB4843" s="166"/>
      <c r="BC4843" s="166"/>
      <c r="BD4843" s="166"/>
      <c r="BE4843" s="6"/>
      <c r="BF4843" s="6"/>
      <c r="BG4843" s="6"/>
      <c r="BH4843" s="6"/>
      <c r="BI4843" s="6"/>
      <c r="BJ4843" s="166"/>
      <c r="BK4843" s="166"/>
      <c r="BL4843" s="166"/>
      <c r="BM4843" s="6"/>
      <c r="BN4843" s="6"/>
      <c r="BO4843" s="6"/>
      <c r="BP4843" s="6"/>
      <c r="BQ4843" s="6"/>
      <c r="BR4843" s="6"/>
      <c r="BS4843" s="6"/>
      <c r="BT4843" s="6"/>
      <c r="BU4843" s="6"/>
      <c r="BV4843" s="6"/>
      <c r="BW4843" s="6"/>
      <c r="CJ4843" s="415"/>
      <c r="CK4843" s="415"/>
      <c r="CO4843" s="168"/>
    </row>
    <row r="4844" spans="32:93" s="162" customFormat="1" x14ac:dyDescent="0.25">
      <c r="AF4844" s="169"/>
      <c r="AG4844" s="169"/>
      <c r="AH4844" s="169"/>
      <c r="AI4844" s="169"/>
      <c r="AJ4844" s="169"/>
      <c r="AK4844" s="170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AZ4844" s="6"/>
      <c r="BA4844" s="6"/>
      <c r="BB4844" s="166"/>
      <c r="BC4844" s="166"/>
      <c r="BD4844" s="166"/>
      <c r="BE4844" s="6"/>
      <c r="BF4844" s="6"/>
      <c r="BG4844" s="6"/>
      <c r="BH4844" s="6"/>
      <c r="BI4844" s="6"/>
      <c r="BJ4844" s="166"/>
      <c r="BK4844" s="166"/>
      <c r="BL4844" s="166"/>
      <c r="BM4844" s="6"/>
      <c r="BN4844" s="6"/>
      <c r="BO4844" s="6"/>
      <c r="BP4844" s="6"/>
      <c r="BQ4844" s="6"/>
      <c r="BR4844" s="6"/>
      <c r="BS4844" s="6"/>
      <c r="BT4844" s="6"/>
      <c r="BU4844" s="6"/>
      <c r="BV4844" s="6"/>
      <c r="BW4844" s="6"/>
      <c r="CJ4844" s="415"/>
      <c r="CK4844" s="415"/>
      <c r="CO4844" s="168"/>
    </row>
    <row r="4845" spans="32:93" s="162" customFormat="1" x14ac:dyDescent="0.25">
      <c r="AF4845" s="169"/>
      <c r="AG4845" s="169"/>
      <c r="AH4845" s="169"/>
      <c r="AI4845" s="169"/>
      <c r="AJ4845" s="169"/>
      <c r="AK4845" s="170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AZ4845" s="6"/>
      <c r="BA4845" s="6"/>
      <c r="BB4845" s="166"/>
      <c r="BC4845" s="166"/>
      <c r="BD4845" s="166"/>
      <c r="BE4845" s="6"/>
      <c r="BF4845" s="6"/>
      <c r="BG4845" s="6"/>
      <c r="BH4845" s="6"/>
      <c r="BI4845" s="6"/>
      <c r="BJ4845" s="166"/>
      <c r="BK4845" s="166"/>
      <c r="BL4845" s="166"/>
      <c r="BM4845" s="6"/>
      <c r="BN4845" s="6"/>
      <c r="BO4845" s="6"/>
      <c r="BP4845" s="6"/>
      <c r="BQ4845" s="6"/>
      <c r="BR4845" s="6"/>
      <c r="BS4845" s="6"/>
      <c r="BT4845" s="6"/>
      <c r="BU4845" s="6"/>
      <c r="BV4845" s="6"/>
      <c r="BW4845" s="6"/>
      <c r="CJ4845" s="415"/>
      <c r="CK4845" s="415"/>
      <c r="CO4845" s="168"/>
    </row>
    <row r="4846" spans="32:93" s="162" customFormat="1" x14ac:dyDescent="0.25">
      <c r="AF4846" s="169"/>
      <c r="AG4846" s="169"/>
      <c r="AH4846" s="169"/>
      <c r="AI4846" s="169"/>
      <c r="AJ4846" s="169"/>
      <c r="AK4846" s="170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AZ4846" s="6"/>
      <c r="BA4846" s="6"/>
      <c r="BB4846" s="166"/>
      <c r="BC4846" s="166"/>
      <c r="BD4846" s="166"/>
      <c r="BE4846" s="6"/>
      <c r="BF4846" s="6"/>
      <c r="BG4846" s="6"/>
      <c r="BH4846" s="6"/>
      <c r="BI4846" s="6"/>
      <c r="BJ4846" s="166"/>
      <c r="BK4846" s="166"/>
      <c r="BL4846" s="166"/>
      <c r="BM4846" s="6"/>
      <c r="BN4846" s="6"/>
      <c r="BO4846" s="6"/>
      <c r="BP4846" s="6"/>
      <c r="BQ4846" s="6"/>
      <c r="BR4846" s="6"/>
      <c r="BS4846" s="6"/>
      <c r="BT4846" s="6"/>
      <c r="BU4846" s="6"/>
      <c r="BV4846" s="6"/>
      <c r="BW4846" s="6"/>
      <c r="CJ4846" s="415"/>
      <c r="CK4846" s="415"/>
      <c r="CO4846" s="168"/>
    </row>
    <row r="4847" spans="32:93" s="162" customFormat="1" x14ac:dyDescent="0.25">
      <c r="AF4847" s="169"/>
      <c r="AG4847" s="169"/>
      <c r="AH4847" s="169"/>
      <c r="AI4847" s="169"/>
      <c r="AJ4847" s="169"/>
      <c r="AK4847" s="170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AZ4847" s="6"/>
      <c r="BA4847" s="6"/>
      <c r="BB4847" s="166"/>
      <c r="BC4847" s="166"/>
      <c r="BD4847" s="166"/>
      <c r="BE4847" s="6"/>
      <c r="BF4847" s="6"/>
      <c r="BG4847" s="6"/>
      <c r="BH4847" s="6"/>
      <c r="BI4847" s="6"/>
      <c r="BJ4847" s="166"/>
      <c r="BK4847" s="166"/>
      <c r="BL4847" s="166"/>
      <c r="BM4847" s="6"/>
      <c r="BN4847" s="6"/>
      <c r="BO4847" s="6"/>
      <c r="BP4847" s="6"/>
      <c r="BQ4847" s="6"/>
      <c r="BR4847" s="6"/>
      <c r="BS4847" s="6"/>
      <c r="BT4847" s="6"/>
      <c r="BU4847" s="6"/>
      <c r="BV4847" s="6"/>
      <c r="BW4847" s="6"/>
      <c r="CJ4847" s="415"/>
      <c r="CK4847" s="415"/>
      <c r="CO4847" s="168"/>
    </row>
    <row r="4848" spans="32:93" s="162" customFormat="1" x14ac:dyDescent="0.25">
      <c r="AF4848" s="169"/>
      <c r="AG4848" s="169"/>
      <c r="AH4848" s="169"/>
      <c r="AI4848" s="169"/>
      <c r="AJ4848" s="169"/>
      <c r="AK4848" s="170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6"/>
      <c r="BA4848" s="6"/>
      <c r="BB4848" s="166"/>
      <c r="BC4848" s="166"/>
      <c r="BD4848" s="166"/>
      <c r="BE4848" s="6"/>
      <c r="BF4848" s="6"/>
      <c r="BG4848" s="6"/>
      <c r="BH4848" s="6"/>
      <c r="BI4848" s="6"/>
      <c r="BJ4848" s="166"/>
      <c r="BK4848" s="166"/>
      <c r="BL4848" s="166"/>
      <c r="BM4848" s="6"/>
      <c r="BN4848" s="6"/>
      <c r="BO4848" s="6"/>
      <c r="BP4848" s="6"/>
      <c r="BQ4848" s="6"/>
      <c r="BR4848" s="6"/>
      <c r="BS4848" s="6"/>
      <c r="BT4848" s="6"/>
      <c r="BU4848" s="6"/>
      <c r="BV4848" s="6"/>
      <c r="BW4848" s="6"/>
      <c r="CJ4848" s="415"/>
      <c r="CK4848" s="415"/>
      <c r="CO4848" s="168"/>
    </row>
    <row r="4849" spans="32:93" s="162" customFormat="1" x14ac:dyDescent="0.25">
      <c r="AF4849" s="169"/>
      <c r="AG4849" s="169"/>
      <c r="AH4849" s="169"/>
      <c r="AI4849" s="169"/>
      <c r="AJ4849" s="169"/>
      <c r="AK4849" s="170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AZ4849" s="6"/>
      <c r="BA4849" s="6"/>
      <c r="BB4849" s="166"/>
      <c r="BC4849" s="166"/>
      <c r="BD4849" s="166"/>
      <c r="BE4849" s="6"/>
      <c r="BF4849" s="6"/>
      <c r="BG4849" s="6"/>
      <c r="BH4849" s="6"/>
      <c r="BI4849" s="6"/>
      <c r="BJ4849" s="166"/>
      <c r="BK4849" s="166"/>
      <c r="BL4849" s="166"/>
      <c r="BM4849" s="6"/>
      <c r="BN4849" s="6"/>
      <c r="BO4849" s="6"/>
      <c r="BP4849" s="6"/>
      <c r="BQ4849" s="6"/>
      <c r="BR4849" s="6"/>
      <c r="BS4849" s="6"/>
      <c r="BT4849" s="6"/>
      <c r="BU4849" s="6"/>
      <c r="BV4849" s="6"/>
      <c r="BW4849" s="6"/>
      <c r="CJ4849" s="415"/>
      <c r="CK4849" s="415"/>
      <c r="CO4849" s="168"/>
    </row>
    <row r="4850" spans="32:93" s="162" customFormat="1" x14ac:dyDescent="0.25">
      <c r="AF4850" s="169"/>
      <c r="AG4850" s="169"/>
      <c r="AH4850" s="169"/>
      <c r="AI4850" s="169"/>
      <c r="AJ4850" s="169"/>
      <c r="AK4850" s="170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6"/>
      <c r="BA4850" s="6"/>
      <c r="BB4850" s="166"/>
      <c r="BC4850" s="166"/>
      <c r="BD4850" s="166"/>
      <c r="BE4850" s="6"/>
      <c r="BF4850" s="6"/>
      <c r="BG4850" s="6"/>
      <c r="BH4850" s="6"/>
      <c r="BI4850" s="6"/>
      <c r="BJ4850" s="166"/>
      <c r="BK4850" s="166"/>
      <c r="BL4850" s="166"/>
      <c r="BM4850" s="6"/>
      <c r="BN4850" s="6"/>
      <c r="BO4850" s="6"/>
      <c r="BP4850" s="6"/>
      <c r="BQ4850" s="6"/>
      <c r="BR4850" s="6"/>
      <c r="BS4850" s="6"/>
      <c r="BT4850" s="6"/>
      <c r="BU4850" s="6"/>
      <c r="BV4850" s="6"/>
      <c r="BW4850" s="6"/>
      <c r="CJ4850" s="415"/>
      <c r="CK4850" s="415"/>
      <c r="CO4850" s="168"/>
    </row>
    <row r="4851" spans="32:93" s="162" customFormat="1" x14ac:dyDescent="0.25">
      <c r="AF4851" s="169"/>
      <c r="AG4851" s="169"/>
      <c r="AH4851" s="169"/>
      <c r="AI4851" s="169"/>
      <c r="AJ4851" s="169"/>
      <c r="AK4851" s="170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6"/>
      <c r="BA4851" s="6"/>
      <c r="BB4851" s="166"/>
      <c r="BC4851" s="166"/>
      <c r="BD4851" s="166"/>
      <c r="BE4851" s="6"/>
      <c r="BF4851" s="6"/>
      <c r="BG4851" s="6"/>
      <c r="BH4851" s="6"/>
      <c r="BI4851" s="6"/>
      <c r="BJ4851" s="166"/>
      <c r="BK4851" s="166"/>
      <c r="BL4851" s="166"/>
      <c r="BM4851" s="6"/>
      <c r="BN4851" s="6"/>
      <c r="BO4851" s="6"/>
      <c r="BP4851" s="6"/>
      <c r="BQ4851" s="6"/>
      <c r="BR4851" s="6"/>
      <c r="BS4851" s="6"/>
      <c r="BT4851" s="6"/>
      <c r="BU4851" s="6"/>
      <c r="BV4851" s="6"/>
      <c r="BW4851" s="6"/>
      <c r="CJ4851" s="415"/>
      <c r="CK4851" s="415"/>
      <c r="CO4851" s="168"/>
    </row>
    <row r="4852" spans="32:93" s="162" customFormat="1" x14ac:dyDescent="0.25">
      <c r="AF4852" s="169"/>
      <c r="AG4852" s="169"/>
      <c r="AH4852" s="169"/>
      <c r="AI4852" s="169"/>
      <c r="AJ4852" s="169"/>
      <c r="AK4852" s="170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6"/>
      <c r="BA4852" s="6"/>
      <c r="BB4852" s="166"/>
      <c r="BC4852" s="166"/>
      <c r="BD4852" s="166"/>
      <c r="BE4852" s="6"/>
      <c r="BF4852" s="6"/>
      <c r="BG4852" s="6"/>
      <c r="BH4852" s="6"/>
      <c r="BI4852" s="6"/>
      <c r="BJ4852" s="166"/>
      <c r="BK4852" s="166"/>
      <c r="BL4852" s="166"/>
      <c r="BM4852" s="6"/>
      <c r="BN4852" s="6"/>
      <c r="BO4852" s="6"/>
      <c r="BP4852" s="6"/>
      <c r="BQ4852" s="6"/>
      <c r="BR4852" s="6"/>
      <c r="BS4852" s="6"/>
      <c r="BT4852" s="6"/>
      <c r="BU4852" s="6"/>
      <c r="BV4852" s="6"/>
      <c r="BW4852" s="6"/>
      <c r="CJ4852" s="415"/>
      <c r="CK4852" s="415"/>
      <c r="CO4852" s="168"/>
    </row>
    <row r="4853" spans="32:93" s="162" customFormat="1" x14ac:dyDescent="0.25">
      <c r="AF4853" s="169"/>
      <c r="AG4853" s="169"/>
      <c r="AH4853" s="169"/>
      <c r="AI4853" s="169"/>
      <c r="AJ4853" s="169"/>
      <c r="AK4853" s="170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6"/>
      <c r="BA4853" s="6"/>
      <c r="BB4853" s="166"/>
      <c r="BC4853" s="166"/>
      <c r="BD4853" s="166"/>
      <c r="BE4853" s="6"/>
      <c r="BF4853" s="6"/>
      <c r="BG4853" s="6"/>
      <c r="BH4853" s="6"/>
      <c r="BI4853" s="6"/>
      <c r="BJ4853" s="166"/>
      <c r="BK4853" s="166"/>
      <c r="BL4853" s="166"/>
      <c r="BM4853" s="6"/>
      <c r="BN4853" s="6"/>
      <c r="BO4853" s="6"/>
      <c r="BP4853" s="6"/>
      <c r="BQ4853" s="6"/>
      <c r="BR4853" s="6"/>
      <c r="BS4853" s="6"/>
      <c r="BT4853" s="6"/>
      <c r="BU4853" s="6"/>
      <c r="BV4853" s="6"/>
      <c r="BW4853" s="6"/>
      <c r="CJ4853" s="415"/>
      <c r="CK4853" s="415"/>
      <c r="CO4853" s="168"/>
    </row>
    <row r="4854" spans="32:93" s="162" customFormat="1" x14ac:dyDescent="0.25">
      <c r="AF4854" s="169"/>
      <c r="AG4854" s="169"/>
      <c r="AH4854" s="169"/>
      <c r="AI4854" s="169"/>
      <c r="AJ4854" s="169"/>
      <c r="AK4854" s="170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6"/>
      <c r="BA4854" s="6"/>
      <c r="BB4854" s="166"/>
      <c r="BC4854" s="166"/>
      <c r="BD4854" s="166"/>
      <c r="BE4854" s="6"/>
      <c r="BF4854" s="6"/>
      <c r="BG4854" s="6"/>
      <c r="BH4854" s="6"/>
      <c r="BI4854" s="6"/>
      <c r="BJ4854" s="166"/>
      <c r="BK4854" s="166"/>
      <c r="BL4854" s="166"/>
      <c r="BM4854" s="6"/>
      <c r="BN4854" s="6"/>
      <c r="BO4854" s="6"/>
      <c r="BP4854" s="6"/>
      <c r="BQ4854" s="6"/>
      <c r="BR4854" s="6"/>
      <c r="BS4854" s="6"/>
      <c r="BT4854" s="6"/>
      <c r="BU4854" s="6"/>
      <c r="BV4854" s="6"/>
      <c r="BW4854" s="6"/>
      <c r="CJ4854" s="415"/>
      <c r="CK4854" s="415"/>
      <c r="CO4854" s="168"/>
    </row>
    <row r="4855" spans="32:93" s="162" customFormat="1" x14ac:dyDescent="0.25">
      <c r="AF4855" s="169"/>
      <c r="AG4855" s="169"/>
      <c r="AH4855" s="169"/>
      <c r="AI4855" s="169"/>
      <c r="AJ4855" s="169"/>
      <c r="AK4855" s="170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6"/>
      <c r="BA4855" s="6"/>
      <c r="BB4855" s="166"/>
      <c r="BC4855" s="166"/>
      <c r="BD4855" s="166"/>
      <c r="BE4855" s="6"/>
      <c r="BF4855" s="6"/>
      <c r="BG4855" s="6"/>
      <c r="BH4855" s="6"/>
      <c r="BI4855" s="6"/>
      <c r="BJ4855" s="166"/>
      <c r="BK4855" s="166"/>
      <c r="BL4855" s="166"/>
      <c r="BM4855" s="6"/>
      <c r="BN4855" s="6"/>
      <c r="BO4855" s="6"/>
      <c r="BP4855" s="6"/>
      <c r="BQ4855" s="6"/>
      <c r="BR4855" s="6"/>
      <c r="BS4855" s="6"/>
      <c r="BT4855" s="6"/>
      <c r="BU4855" s="6"/>
      <c r="BV4855" s="6"/>
      <c r="BW4855" s="6"/>
      <c r="CJ4855" s="415"/>
      <c r="CK4855" s="415"/>
      <c r="CO4855" s="168"/>
    </row>
    <row r="4856" spans="32:93" s="162" customFormat="1" x14ac:dyDescent="0.25">
      <c r="AF4856" s="169"/>
      <c r="AG4856" s="169"/>
      <c r="AH4856" s="169"/>
      <c r="AI4856" s="169"/>
      <c r="AJ4856" s="169"/>
      <c r="AK4856" s="170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6"/>
      <c r="BA4856" s="6"/>
      <c r="BB4856" s="166"/>
      <c r="BC4856" s="166"/>
      <c r="BD4856" s="166"/>
      <c r="BE4856" s="6"/>
      <c r="BF4856" s="6"/>
      <c r="BG4856" s="6"/>
      <c r="BH4856" s="6"/>
      <c r="BI4856" s="6"/>
      <c r="BJ4856" s="166"/>
      <c r="BK4856" s="166"/>
      <c r="BL4856" s="166"/>
      <c r="BM4856" s="6"/>
      <c r="BN4856" s="6"/>
      <c r="BO4856" s="6"/>
      <c r="BP4856" s="6"/>
      <c r="BQ4856" s="6"/>
      <c r="BR4856" s="6"/>
      <c r="BS4856" s="6"/>
      <c r="BT4856" s="6"/>
      <c r="BU4856" s="6"/>
      <c r="BV4856" s="6"/>
      <c r="BW4856" s="6"/>
      <c r="CJ4856" s="415"/>
      <c r="CK4856" s="415"/>
      <c r="CO4856" s="168"/>
    </row>
    <row r="4857" spans="32:93" s="162" customFormat="1" x14ac:dyDescent="0.25">
      <c r="AF4857" s="169"/>
      <c r="AG4857" s="169"/>
      <c r="AH4857" s="169"/>
      <c r="AI4857" s="169"/>
      <c r="AJ4857" s="169"/>
      <c r="AK4857" s="170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6"/>
      <c r="BA4857" s="6"/>
      <c r="BB4857" s="166"/>
      <c r="BC4857" s="166"/>
      <c r="BD4857" s="166"/>
      <c r="BE4857" s="6"/>
      <c r="BF4857" s="6"/>
      <c r="BG4857" s="6"/>
      <c r="BH4857" s="6"/>
      <c r="BI4857" s="6"/>
      <c r="BJ4857" s="166"/>
      <c r="BK4857" s="166"/>
      <c r="BL4857" s="166"/>
      <c r="BM4857" s="6"/>
      <c r="BN4857" s="6"/>
      <c r="BO4857" s="6"/>
      <c r="BP4857" s="6"/>
      <c r="BQ4857" s="6"/>
      <c r="BR4857" s="6"/>
      <c r="BS4857" s="6"/>
      <c r="BT4857" s="6"/>
      <c r="BU4857" s="6"/>
      <c r="BV4857" s="6"/>
      <c r="BW4857" s="6"/>
      <c r="CJ4857" s="415"/>
      <c r="CK4857" s="415"/>
      <c r="CO4857" s="168"/>
    </row>
    <row r="4858" spans="32:93" s="162" customFormat="1" x14ac:dyDescent="0.25">
      <c r="AF4858" s="169"/>
      <c r="AG4858" s="169"/>
      <c r="AH4858" s="169"/>
      <c r="AI4858" s="169"/>
      <c r="AJ4858" s="169"/>
      <c r="AK4858" s="170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6"/>
      <c r="BA4858" s="6"/>
      <c r="BB4858" s="166"/>
      <c r="BC4858" s="166"/>
      <c r="BD4858" s="166"/>
      <c r="BE4858" s="6"/>
      <c r="BF4858" s="6"/>
      <c r="BG4858" s="6"/>
      <c r="BH4858" s="6"/>
      <c r="BI4858" s="6"/>
      <c r="BJ4858" s="166"/>
      <c r="BK4858" s="166"/>
      <c r="BL4858" s="166"/>
      <c r="BM4858" s="6"/>
      <c r="BN4858" s="6"/>
      <c r="BO4858" s="6"/>
      <c r="BP4858" s="6"/>
      <c r="BQ4858" s="6"/>
      <c r="BR4858" s="6"/>
      <c r="BS4858" s="6"/>
      <c r="BT4858" s="6"/>
      <c r="BU4858" s="6"/>
      <c r="BV4858" s="6"/>
      <c r="BW4858" s="6"/>
      <c r="CJ4858" s="415"/>
      <c r="CK4858" s="415"/>
      <c r="CO4858" s="168"/>
    </row>
    <row r="4859" spans="32:93" s="162" customFormat="1" x14ac:dyDescent="0.25">
      <c r="AF4859" s="169"/>
      <c r="AG4859" s="169"/>
      <c r="AH4859" s="169"/>
      <c r="AI4859" s="169"/>
      <c r="AJ4859" s="169"/>
      <c r="AK4859" s="170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AZ4859" s="6"/>
      <c r="BA4859" s="6"/>
      <c r="BB4859" s="166"/>
      <c r="BC4859" s="166"/>
      <c r="BD4859" s="166"/>
      <c r="BE4859" s="6"/>
      <c r="BF4859" s="6"/>
      <c r="BG4859" s="6"/>
      <c r="BH4859" s="6"/>
      <c r="BI4859" s="6"/>
      <c r="BJ4859" s="166"/>
      <c r="BK4859" s="166"/>
      <c r="BL4859" s="166"/>
      <c r="BM4859" s="6"/>
      <c r="BN4859" s="6"/>
      <c r="BO4859" s="6"/>
      <c r="BP4859" s="6"/>
      <c r="BQ4859" s="6"/>
      <c r="BR4859" s="6"/>
      <c r="BS4859" s="6"/>
      <c r="BT4859" s="6"/>
      <c r="BU4859" s="6"/>
      <c r="BV4859" s="6"/>
      <c r="BW4859" s="6"/>
      <c r="CJ4859" s="415"/>
      <c r="CK4859" s="415"/>
      <c r="CO4859" s="168"/>
    </row>
    <row r="4860" spans="32:93" s="162" customFormat="1" x14ac:dyDescent="0.25">
      <c r="AF4860" s="169"/>
      <c r="AG4860" s="169"/>
      <c r="AH4860" s="169"/>
      <c r="AI4860" s="169"/>
      <c r="AJ4860" s="169"/>
      <c r="AK4860" s="170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6"/>
      <c r="BA4860" s="6"/>
      <c r="BB4860" s="166"/>
      <c r="BC4860" s="166"/>
      <c r="BD4860" s="166"/>
      <c r="BE4860" s="6"/>
      <c r="BF4860" s="6"/>
      <c r="BG4860" s="6"/>
      <c r="BH4860" s="6"/>
      <c r="BI4860" s="6"/>
      <c r="BJ4860" s="166"/>
      <c r="BK4860" s="166"/>
      <c r="BL4860" s="166"/>
      <c r="BM4860" s="6"/>
      <c r="BN4860" s="6"/>
      <c r="BO4860" s="6"/>
      <c r="BP4860" s="6"/>
      <c r="BQ4860" s="6"/>
      <c r="BR4860" s="6"/>
      <c r="BS4860" s="6"/>
      <c r="BT4860" s="6"/>
      <c r="BU4860" s="6"/>
      <c r="BV4860" s="6"/>
      <c r="BW4860" s="6"/>
      <c r="CJ4860" s="415"/>
      <c r="CK4860" s="415"/>
      <c r="CO4860" s="168"/>
    </row>
    <row r="4861" spans="32:93" s="162" customFormat="1" x14ac:dyDescent="0.25">
      <c r="AF4861" s="169"/>
      <c r="AG4861" s="169"/>
      <c r="AH4861" s="169"/>
      <c r="AI4861" s="169"/>
      <c r="AJ4861" s="169"/>
      <c r="AK4861" s="170"/>
      <c r="AP4861" s="6"/>
      <c r="AQ4861" s="6"/>
      <c r="AR4861" s="6"/>
      <c r="AS4861" s="6"/>
      <c r="AT4861" s="6"/>
      <c r="AU4861" s="6"/>
      <c r="AV4861" s="6"/>
      <c r="AW4861" s="6"/>
      <c r="AX4861" s="6"/>
      <c r="AY4861" s="6"/>
      <c r="AZ4861" s="6"/>
      <c r="BA4861" s="6"/>
      <c r="BB4861" s="166"/>
      <c r="BC4861" s="166"/>
      <c r="BD4861" s="166"/>
      <c r="BE4861" s="6"/>
      <c r="BF4861" s="6"/>
      <c r="BG4861" s="6"/>
      <c r="BH4861" s="6"/>
      <c r="BI4861" s="6"/>
      <c r="BJ4861" s="166"/>
      <c r="BK4861" s="166"/>
      <c r="BL4861" s="166"/>
      <c r="BM4861" s="6"/>
      <c r="BN4861" s="6"/>
      <c r="BO4861" s="6"/>
      <c r="BP4861" s="6"/>
      <c r="BQ4861" s="6"/>
      <c r="BR4861" s="6"/>
      <c r="BS4861" s="6"/>
      <c r="BT4861" s="6"/>
      <c r="BU4861" s="6"/>
      <c r="BV4861" s="6"/>
      <c r="BW4861" s="6"/>
      <c r="CJ4861" s="415"/>
      <c r="CK4861" s="415"/>
      <c r="CO4861" s="168"/>
    </row>
    <row r="4862" spans="32:93" s="162" customFormat="1" x14ac:dyDescent="0.25">
      <c r="AF4862" s="169"/>
      <c r="AG4862" s="169"/>
      <c r="AH4862" s="169"/>
      <c r="AI4862" s="169"/>
      <c r="AJ4862" s="169"/>
      <c r="AK4862" s="170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6"/>
      <c r="BA4862" s="6"/>
      <c r="BB4862" s="166"/>
      <c r="BC4862" s="166"/>
      <c r="BD4862" s="166"/>
      <c r="BE4862" s="6"/>
      <c r="BF4862" s="6"/>
      <c r="BG4862" s="6"/>
      <c r="BH4862" s="6"/>
      <c r="BI4862" s="6"/>
      <c r="BJ4862" s="166"/>
      <c r="BK4862" s="166"/>
      <c r="BL4862" s="166"/>
      <c r="BM4862" s="6"/>
      <c r="BN4862" s="6"/>
      <c r="BO4862" s="6"/>
      <c r="BP4862" s="6"/>
      <c r="BQ4862" s="6"/>
      <c r="BR4862" s="6"/>
      <c r="BS4862" s="6"/>
      <c r="BT4862" s="6"/>
      <c r="BU4862" s="6"/>
      <c r="BV4862" s="6"/>
      <c r="BW4862" s="6"/>
      <c r="CJ4862" s="415"/>
      <c r="CK4862" s="415"/>
      <c r="CO4862" s="168"/>
    </row>
    <row r="4863" spans="32:93" s="162" customFormat="1" x14ac:dyDescent="0.25">
      <c r="AF4863" s="169"/>
      <c r="AG4863" s="169"/>
      <c r="AH4863" s="169"/>
      <c r="AI4863" s="169"/>
      <c r="AJ4863" s="169"/>
      <c r="AK4863" s="170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AZ4863" s="6"/>
      <c r="BA4863" s="6"/>
      <c r="BB4863" s="166"/>
      <c r="BC4863" s="166"/>
      <c r="BD4863" s="166"/>
      <c r="BE4863" s="6"/>
      <c r="BF4863" s="6"/>
      <c r="BG4863" s="6"/>
      <c r="BH4863" s="6"/>
      <c r="BI4863" s="6"/>
      <c r="BJ4863" s="166"/>
      <c r="BK4863" s="166"/>
      <c r="BL4863" s="166"/>
      <c r="BM4863" s="6"/>
      <c r="BN4863" s="6"/>
      <c r="BO4863" s="6"/>
      <c r="BP4863" s="6"/>
      <c r="BQ4863" s="6"/>
      <c r="BR4863" s="6"/>
      <c r="BS4863" s="6"/>
      <c r="BT4863" s="6"/>
      <c r="BU4863" s="6"/>
      <c r="BV4863" s="6"/>
      <c r="BW4863" s="6"/>
      <c r="CJ4863" s="415"/>
      <c r="CK4863" s="415"/>
      <c r="CO4863" s="168"/>
    </row>
    <row r="4864" spans="32:93" s="162" customFormat="1" x14ac:dyDescent="0.25">
      <c r="AF4864" s="169"/>
      <c r="AG4864" s="169"/>
      <c r="AH4864" s="169"/>
      <c r="AI4864" s="169"/>
      <c r="AJ4864" s="169"/>
      <c r="AK4864" s="170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6"/>
      <c r="BA4864" s="6"/>
      <c r="BB4864" s="166"/>
      <c r="BC4864" s="166"/>
      <c r="BD4864" s="166"/>
      <c r="BE4864" s="6"/>
      <c r="BF4864" s="6"/>
      <c r="BG4864" s="6"/>
      <c r="BH4864" s="6"/>
      <c r="BI4864" s="6"/>
      <c r="BJ4864" s="166"/>
      <c r="BK4864" s="166"/>
      <c r="BL4864" s="166"/>
      <c r="BM4864" s="6"/>
      <c r="BN4864" s="6"/>
      <c r="BO4864" s="6"/>
      <c r="BP4864" s="6"/>
      <c r="BQ4864" s="6"/>
      <c r="BR4864" s="6"/>
      <c r="BS4864" s="6"/>
      <c r="BT4864" s="6"/>
      <c r="BU4864" s="6"/>
      <c r="BV4864" s="6"/>
      <c r="BW4864" s="6"/>
      <c r="CJ4864" s="415"/>
      <c r="CK4864" s="415"/>
      <c r="CO4864" s="168"/>
    </row>
    <row r="4865" spans="32:93" s="162" customFormat="1" x14ac:dyDescent="0.25">
      <c r="AF4865" s="169"/>
      <c r="AG4865" s="169"/>
      <c r="AH4865" s="169"/>
      <c r="AI4865" s="169"/>
      <c r="AJ4865" s="169"/>
      <c r="AK4865" s="170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AZ4865" s="6"/>
      <c r="BA4865" s="6"/>
      <c r="BB4865" s="166"/>
      <c r="BC4865" s="166"/>
      <c r="BD4865" s="166"/>
      <c r="BE4865" s="6"/>
      <c r="BF4865" s="6"/>
      <c r="BG4865" s="6"/>
      <c r="BH4865" s="6"/>
      <c r="BI4865" s="6"/>
      <c r="BJ4865" s="166"/>
      <c r="BK4865" s="166"/>
      <c r="BL4865" s="166"/>
      <c r="BM4865" s="6"/>
      <c r="BN4865" s="6"/>
      <c r="BO4865" s="6"/>
      <c r="BP4865" s="6"/>
      <c r="BQ4865" s="6"/>
      <c r="BR4865" s="6"/>
      <c r="BS4865" s="6"/>
      <c r="BT4865" s="6"/>
      <c r="BU4865" s="6"/>
      <c r="BV4865" s="6"/>
      <c r="BW4865" s="6"/>
      <c r="CJ4865" s="415"/>
      <c r="CK4865" s="415"/>
      <c r="CO4865" s="168"/>
    </row>
    <row r="4866" spans="32:93" s="162" customFormat="1" x14ac:dyDescent="0.25">
      <c r="AF4866" s="169"/>
      <c r="AG4866" s="169"/>
      <c r="AH4866" s="169"/>
      <c r="AI4866" s="169"/>
      <c r="AJ4866" s="169"/>
      <c r="AK4866" s="170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6"/>
      <c r="BA4866" s="6"/>
      <c r="BB4866" s="166"/>
      <c r="BC4866" s="166"/>
      <c r="BD4866" s="166"/>
      <c r="BE4866" s="6"/>
      <c r="BF4866" s="6"/>
      <c r="BG4866" s="6"/>
      <c r="BH4866" s="6"/>
      <c r="BI4866" s="6"/>
      <c r="BJ4866" s="166"/>
      <c r="BK4866" s="166"/>
      <c r="BL4866" s="166"/>
      <c r="BM4866" s="6"/>
      <c r="BN4866" s="6"/>
      <c r="BO4866" s="6"/>
      <c r="BP4866" s="6"/>
      <c r="BQ4866" s="6"/>
      <c r="BR4866" s="6"/>
      <c r="BS4866" s="6"/>
      <c r="BT4866" s="6"/>
      <c r="BU4866" s="6"/>
      <c r="BV4866" s="6"/>
      <c r="BW4866" s="6"/>
      <c r="CJ4866" s="415"/>
      <c r="CK4866" s="415"/>
      <c r="CO4866" s="168"/>
    </row>
    <row r="4867" spans="32:93" s="162" customFormat="1" x14ac:dyDescent="0.25">
      <c r="AF4867" s="169"/>
      <c r="AG4867" s="169"/>
      <c r="AH4867" s="169"/>
      <c r="AI4867" s="169"/>
      <c r="AJ4867" s="169"/>
      <c r="AK4867" s="170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AZ4867" s="6"/>
      <c r="BA4867" s="6"/>
      <c r="BB4867" s="166"/>
      <c r="BC4867" s="166"/>
      <c r="BD4867" s="166"/>
      <c r="BE4867" s="6"/>
      <c r="BF4867" s="6"/>
      <c r="BG4867" s="6"/>
      <c r="BH4867" s="6"/>
      <c r="BI4867" s="6"/>
      <c r="BJ4867" s="166"/>
      <c r="BK4867" s="166"/>
      <c r="BL4867" s="166"/>
      <c r="BM4867" s="6"/>
      <c r="BN4867" s="6"/>
      <c r="BO4867" s="6"/>
      <c r="BP4867" s="6"/>
      <c r="BQ4867" s="6"/>
      <c r="BR4867" s="6"/>
      <c r="BS4867" s="6"/>
      <c r="BT4867" s="6"/>
      <c r="BU4867" s="6"/>
      <c r="BV4867" s="6"/>
      <c r="BW4867" s="6"/>
      <c r="CJ4867" s="415"/>
      <c r="CK4867" s="415"/>
      <c r="CO4867" s="168"/>
    </row>
    <row r="4868" spans="32:93" s="162" customFormat="1" x14ac:dyDescent="0.25">
      <c r="AF4868" s="169"/>
      <c r="AG4868" s="169"/>
      <c r="AH4868" s="169"/>
      <c r="AI4868" s="169"/>
      <c r="AJ4868" s="169"/>
      <c r="AK4868" s="170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6"/>
      <c r="BA4868" s="6"/>
      <c r="BB4868" s="166"/>
      <c r="BC4868" s="166"/>
      <c r="BD4868" s="166"/>
      <c r="BE4868" s="6"/>
      <c r="BF4868" s="6"/>
      <c r="BG4868" s="6"/>
      <c r="BH4868" s="6"/>
      <c r="BI4868" s="6"/>
      <c r="BJ4868" s="166"/>
      <c r="BK4868" s="166"/>
      <c r="BL4868" s="166"/>
      <c r="BM4868" s="6"/>
      <c r="BN4868" s="6"/>
      <c r="BO4868" s="6"/>
      <c r="BP4868" s="6"/>
      <c r="BQ4868" s="6"/>
      <c r="BR4868" s="6"/>
      <c r="BS4868" s="6"/>
      <c r="BT4868" s="6"/>
      <c r="BU4868" s="6"/>
      <c r="BV4868" s="6"/>
      <c r="BW4868" s="6"/>
      <c r="CJ4868" s="415"/>
      <c r="CK4868" s="415"/>
      <c r="CO4868" s="168"/>
    </row>
    <row r="4869" spans="32:93" s="162" customFormat="1" x14ac:dyDescent="0.25">
      <c r="AF4869" s="169"/>
      <c r="AG4869" s="169"/>
      <c r="AH4869" s="169"/>
      <c r="AI4869" s="169"/>
      <c r="AJ4869" s="169"/>
      <c r="AK4869" s="170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6"/>
      <c r="BA4869" s="6"/>
      <c r="BB4869" s="166"/>
      <c r="BC4869" s="166"/>
      <c r="BD4869" s="166"/>
      <c r="BE4869" s="6"/>
      <c r="BF4869" s="6"/>
      <c r="BG4869" s="6"/>
      <c r="BH4869" s="6"/>
      <c r="BI4869" s="6"/>
      <c r="BJ4869" s="166"/>
      <c r="BK4869" s="166"/>
      <c r="BL4869" s="166"/>
      <c r="BM4869" s="6"/>
      <c r="BN4869" s="6"/>
      <c r="BO4869" s="6"/>
      <c r="BP4869" s="6"/>
      <c r="BQ4869" s="6"/>
      <c r="BR4869" s="6"/>
      <c r="BS4869" s="6"/>
      <c r="BT4869" s="6"/>
      <c r="BU4869" s="6"/>
      <c r="BV4869" s="6"/>
      <c r="BW4869" s="6"/>
      <c r="CJ4869" s="415"/>
      <c r="CK4869" s="415"/>
      <c r="CO4869" s="168"/>
    </row>
    <row r="4870" spans="32:93" s="162" customFormat="1" x14ac:dyDescent="0.25">
      <c r="AF4870" s="169"/>
      <c r="AG4870" s="169"/>
      <c r="AH4870" s="169"/>
      <c r="AI4870" s="169"/>
      <c r="AJ4870" s="169"/>
      <c r="AK4870" s="170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6"/>
      <c r="BA4870" s="6"/>
      <c r="BB4870" s="166"/>
      <c r="BC4870" s="166"/>
      <c r="BD4870" s="166"/>
      <c r="BE4870" s="6"/>
      <c r="BF4870" s="6"/>
      <c r="BG4870" s="6"/>
      <c r="BH4870" s="6"/>
      <c r="BI4870" s="6"/>
      <c r="BJ4870" s="166"/>
      <c r="BK4870" s="166"/>
      <c r="BL4870" s="166"/>
      <c r="BM4870" s="6"/>
      <c r="BN4870" s="6"/>
      <c r="BO4870" s="6"/>
      <c r="BP4870" s="6"/>
      <c r="BQ4870" s="6"/>
      <c r="BR4870" s="6"/>
      <c r="BS4870" s="6"/>
      <c r="BT4870" s="6"/>
      <c r="BU4870" s="6"/>
      <c r="BV4870" s="6"/>
      <c r="BW4870" s="6"/>
      <c r="CJ4870" s="415"/>
      <c r="CK4870" s="415"/>
      <c r="CO4870" s="168"/>
    </row>
    <row r="4871" spans="32:93" s="162" customFormat="1" x14ac:dyDescent="0.25">
      <c r="AF4871" s="169"/>
      <c r="AG4871" s="169"/>
      <c r="AH4871" s="169"/>
      <c r="AI4871" s="169"/>
      <c r="AJ4871" s="169"/>
      <c r="AK4871" s="170"/>
      <c r="AP4871" s="6"/>
      <c r="AQ4871" s="6"/>
      <c r="AR4871" s="6"/>
      <c r="AS4871" s="6"/>
      <c r="AT4871" s="6"/>
      <c r="AU4871" s="6"/>
      <c r="AV4871" s="6"/>
      <c r="AW4871" s="6"/>
      <c r="AX4871" s="6"/>
      <c r="AY4871" s="6"/>
      <c r="AZ4871" s="6"/>
      <c r="BA4871" s="6"/>
      <c r="BB4871" s="166"/>
      <c r="BC4871" s="166"/>
      <c r="BD4871" s="166"/>
      <c r="BE4871" s="6"/>
      <c r="BF4871" s="6"/>
      <c r="BG4871" s="6"/>
      <c r="BH4871" s="6"/>
      <c r="BI4871" s="6"/>
      <c r="BJ4871" s="166"/>
      <c r="BK4871" s="166"/>
      <c r="BL4871" s="166"/>
      <c r="BM4871" s="6"/>
      <c r="BN4871" s="6"/>
      <c r="BO4871" s="6"/>
      <c r="BP4871" s="6"/>
      <c r="BQ4871" s="6"/>
      <c r="BR4871" s="6"/>
      <c r="BS4871" s="6"/>
      <c r="BT4871" s="6"/>
      <c r="BU4871" s="6"/>
      <c r="BV4871" s="6"/>
      <c r="BW4871" s="6"/>
      <c r="CJ4871" s="415"/>
      <c r="CK4871" s="415"/>
      <c r="CO4871" s="168"/>
    </row>
    <row r="4872" spans="32:93" s="162" customFormat="1" x14ac:dyDescent="0.25">
      <c r="AF4872" s="169"/>
      <c r="AG4872" s="169"/>
      <c r="AH4872" s="169"/>
      <c r="AI4872" s="169"/>
      <c r="AJ4872" s="169"/>
      <c r="AK4872" s="170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6"/>
      <c r="BA4872" s="6"/>
      <c r="BB4872" s="166"/>
      <c r="BC4872" s="166"/>
      <c r="BD4872" s="166"/>
      <c r="BE4872" s="6"/>
      <c r="BF4872" s="6"/>
      <c r="BG4872" s="6"/>
      <c r="BH4872" s="6"/>
      <c r="BI4872" s="6"/>
      <c r="BJ4872" s="166"/>
      <c r="BK4872" s="166"/>
      <c r="BL4872" s="166"/>
      <c r="BM4872" s="6"/>
      <c r="BN4872" s="6"/>
      <c r="BO4872" s="6"/>
      <c r="BP4872" s="6"/>
      <c r="BQ4872" s="6"/>
      <c r="BR4872" s="6"/>
      <c r="BS4872" s="6"/>
      <c r="BT4872" s="6"/>
      <c r="BU4872" s="6"/>
      <c r="BV4872" s="6"/>
      <c r="BW4872" s="6"/>
      <c r="CJ4872" s="415"/>
      <c r="CK4872" s="415"/>
      <c r="CO4872" s="168"/>
    </row>
    <row r="4873" spans="32:93" s="162" customFormat="1" x14ac:dyDescent="0.25">
      <c r="AF4873" s="169"/>
      <c r="AG4873" s="169"/>
      <c r="AH4873" s="169"/>
      <c r="AI4873" s="169"/>
      <c r="AJ4873" s="169"/>
      <c r="AK4873" s="170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AZ4873" s="6"/>
      <c r="BA4873" s="6"/>
      <c r="BB4873" s="166"/>
      <c r="BC4873" s="166"/>
      <c r="BD4873" s="166"/>
      <c r="BE4873" s="6"/>
      <c r="BF4873" s="6"/>
      <c r="BG4873" s="6"/>
      <c r="BH4873" s="6"/>
      <c r="BI4873" s="6"/>
      <c r="BJ4873" s="166"/>
      <c r="BK4873" s="166"/>
      <c r="BL4873" s="166"/>
      <c r="BM4873" s="6"/>
      <c r="BN4873" s="6"/>
      <c r="BO4873" s="6"/>
      <c r="BP4873" s="6"/>
      <c r="BQ4873" s="6"/>
      <c r="BR4873" s="6"/>
      <c r="BS4873" s="6"/>
      <c r="BT4873" s="6"/>
      <c r="BU4873" s="6"/>
      <c r="BV4873" s="6"/>
      <c r="BW4873" s="6"/>
      <c r="CJ4873" s="415"/>
      <c r="CK4873" s="415"/>
      <c r="CO4873" s="168"/>
    </row>
    <row r="4874" spans="32:93" s="162" customFormat="1" x14ac:dyDescent="0.25">
      <c r="AF4874" s="169"/>
      <c r="AG4874" s="169"/>
      <c r="AH4874" s="169"/>
      <c r="AI4874" s="169"/>
      <c r="AJ4874" s="169"/>
      <c r="AK4874" s="170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6"/>
      <c r="BA4874" s="6"/>
      <c r="BB4874" s="166"/>
      <c r="BC4874" s="166"/>
      <c r="BD4874" s="166"/>
      <c r="BE4874" s="6"/>
      <c r="BF4874" s="6"/>
      <c r="BG4874" s="6"/>
      <c r="BH4874" s="6"/>
      <c r="BI4874" s="6"/>
      <c r="BJ4874" s="166"/>
      <c r="BK4874" s="166"/>
      <c r="BL4874" s="166"/>
      <c r="BM4874" s="6"/>
      <c r="BN4874" s="6"/>
      <c r="BO4874" s="6"/>
      <c r="BP4874" s="6"/>
      <c r="BQ4874" s="6"/>
      <c r="BR4874" s="6"/>
      <c r="BS4874" s="6"/>
      <c r="BT4874" s="6"/>
      <c r="BU4874" s="6"/>
      <c r="BV4874" s="6"/>
      <c r="BW4874" s="6"/>
      <c r="CJ4874" s="415"/>
      <c r="CK4874" s="415"/>
      <c r="CO4874" s="168"/>
    </row>
    <row r="4875" spans="32:93" s="162" customFormat="1" x14ac:dyDescent="0.25">
      <c r="AF4875" s="169"/>
      <c r="AG4875" s="169"/>
      <c r="AH4875" s="169"/>
      <c r="AI4875" s="169"/>
      <c r="AJ4875" s="169"/>
      <c r="AK4875" s="170"/>
      <c r="AP4875" s="6"/>
      <c r="AQ4875" s="6"/>
      <c r="AR4875" s="6"/>
      <c r="AS4875" s="6"/>
      <c r="AT4875" s="6"/>
      <c r="AU4875" s="6"/>
      <c r="AV4875" s="6"/>
      <c r="AW4875" s="6"/>
      <c r="AX4875" s="6"/>
      <c r="AY4875" s="6"/>
      <c r="AZ4875" s="6"/>
      <c r="BA4875" s="6"/>
      <c r="BB4875" s="166"/>
      <c r="BC4875" s="166"/>
      <c r="BD4875" s="166"/>
      <c r="BE4875" s="6"/>
      <c r="BF4875" s="6"/>
      <c r="BG4875" s="6"/>
      <c r="BH4875" s="6"/>
      <c r="BI4875" s="6"/>
      <c r="BJ4875" s="166"/>
      <c r="BK4875" s="166"/>
      <c r="BL4875" s="166"/>
      <c r="BM4875" s="6"/>
      <c r="BN4875" s="6"/>
      <c r="BO4875" s="6"/>
      <c r="BP4875" s="6"/>
      <c r="BQ4875" s="6"/>
      <c r="BR4875" s="6"/>
      <c r="BS4875" s="6"/>
      <c r="BT4875" s="6"/>
      <c r="BU4875" s="6"/>
      <c r="BV4875" s="6"/>
      <c r="BW4875" s="6"/>
      <c r="CJ4875" s="415"/>
      <c r="CK4875" s="415"/>
      <c r="CO4875" s="168"/>
    </row>
    <row r="4876" spans="32:93" s="162" customFormat="1" x14ac:dyDescent="0.25">
      <c r="AF4876" s="169"/>
      <c r="AG4876" s="169"/>
      <c r="AH4876" s="169"/>
      <c r="AI4876" s="169"/>
      <c r="AJ4876" s="169"/>
      <c r="AK4876" s="170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6"/>
      <c r="BA4876" s="6"/>
      <c r="BB4876" s="166"/>
      <c r="BC4876" s="166"/>
      <c r="BD4876" s="166"/>
      <c r="BE4876" s="6"/>
      <c r="BF4876" s="6"/>
      <c r="BG4876" s="6"/>
      <c r="BH4876" s="6"/>
      <c r="BI4876" s="6"/>
      <c r="BJ4876" s="166"/>
      <c r="BK4876" s="166"/>
      <c r="BL4876" s="166"/>
      <c r="BM4876" s="6"/>
      <c r="BN4876" s="6"/>
      <c r="BO4876" s="6"/>
      <c r="BP4876" s="6"/>
      <c r="BQ4876" s="6"/>
      <c r="BR4876" s="6"/>
      <c r="BS4876" s="6"/>
      <c r="BT4876" s="6"/>
      <c r="BU4876" s="6"/>
      <c r="BV4876" s="6"/>
      <c r="BW4876" s="6"/>
      <c r="CJ4876" s="415"/>
      <c r="CK4876" s="415"/>
      <c r="CO4876" s="168"/>
    </row>
    <row r="4877" spans="32:93" s="162" customFormat="1" x14ac:dyDescent="0.25">
      <c r="AF4877" s="169"/>
      <c r="AG4877" s="169"/>
      <c r="AH4877" s="169"/>
      <c r="AI4877" s="169"/>
      <c r="AJ4877" s="169"/>
      <c r="AK4877" s="170"/>
      <c r="AP4877" s="6"/>
      <c r="AQ4877" s="6"/>
      <c r="AR4877" s="6"/>
      <c r="AS4877" s="6"/>
      <c r="AT4877" s="6"/>
      <c r="AU4877" s="6"/>
      <c r="AV4877" s="6"/>
      <c r="AW4877" s="6"/>
      <c r="AX4877" s="6"/>
      <c r="AY4877" s="6"/>
      <c r="AZ4877" s="6"/>
      <c r="BA4877" s="6"/>
      <c r="BB4877" s="166"/>
      <c r="BC4877" s="166"/>
      <c r="BD4877" s="166"/>
      <c r="BE4877" s="6"/>
      <c r="BF4877" s="6"/>
      <c r="BG4877" s="6"/>
      <c r="BH4877" s="6"/>
      <c r="BI4877" s="6"/>
      <c r="BJ4877" s="166"/>
      <c r="BK4877" s="166"/>
      <c r="BL4877" s="166"/>
      <c r="BM4877" s="6"/>
      <c r="BN4877" s="6"/>
      <c r="BO4877" s="6"/>
      <c r="BP4877" s="6"/>
      <c r="BQ4877" s="6"/>
      <c r="BR4877" s="6"/>
      <c r="BS4877" s="6"/>
      <c r="BT4877" s="6"/>
      <c r="BU4877" s="6"/>
      <c r="BV4877" s="6"/>
      <c r="BW4877" s="6"/>
      <c r="CJ4877" s="415"/>
      <c r="CK4877" s="415"/>
      <c r="CO4877" s="168"/>
    </row>
    <row r="4878" spans="32:93" s="162" customFormat="1" x14ac:dyDescent="0.25">
      <c r="AF4878" s="169"/>
      <c r="AG4878" s="169"/>
      <c r="AH4878" s="169"/>
      <c r="AI4878" s="169"/>
      <c r="AJ4878" s="169"/>
      <c r="AK4878" s="170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6"/>
      <c r="BA4878" s="6"/>
      <c r="BB4878" s="166"/>
      <c r="BC4878" s="166"/>
      <c r="BD4878" s="166"/>
      <c r="BE4878" s="6"/>
      <c r="BF4878" s="6"/>
      <c r="BG4878" s="6"/>
      <c r="BH4878" s="6"/>
      <c r="BI4878" s="6"/>
      <c r="BJ4878" s="166"/>
      <c r="BK4878" s="166"/>
      <c r="BL4878" s="166"/>
      <c r="BM4878" s="6"/>
      <c r="BN4878" s="6"/>
      <c r="BO4878" s="6"/>
      <c r="BP4878" s="6"/>
      <c r="BQ4878" s="6"/>
      <c r="BR4878" s="6"/>
      <c r="BS4878" s="6"/>
      <c r="BT4878" s="6"/>
      <c r="BU4878" s="6"/>
      <c r="BV4878" s="6"/>
      <c r="BW4878" s="6"/>
      <c r="CJ4878" s="415"/>
      <c r="CK4878" s="415"/>
      <c r="CO4878" s="168"/>
    </row>
    <row r="4879" spans="32:93" s="162" customFormat="1" x14ac:dyDescent="0.25">
      <c r="AF4879" s="169"/>
      <c r="AG4879" s="169"/>
      <c r="AH4879" s="169"/>
      <c r="AI4879" s="169"/>
      <c r="AJ4879" s="169"/>
      <c r="AK4879" s="170"/>
      <c r="AP4879" s="6"/>
      <c r="AQ4879" s="6"/>
      <c r="AR4879" s="6"/>
      <c r="AS4879" s="6"/>
      <c r="AT4879" s="6"/>
      <c r="AU4879" s="6"/>
      <c r="AV4879" s="6"/>
      <c r="AW4879" s="6"/>
      <c r="AX4879" s="6"/>
      <c r="AY4879" s="6"/>
      <c r="AZ4879" s="6"/>
      <c r="BA4879" s="6"/>
      <c r="BB4879" s="166"/>
      <c r="BC4879" s="166"/>
      <c r="BD4879" s="166"/>
      <c r="BE4879" s="6"/>
      <c r="BF4879" s="6"/>
      <c r="BG4879" s="6"/>
      <c r="BH4879" s="6"/>
      <c r="BI4879" s="6"/>
      <c r="BJ4879" s="166"/>
      <c r="BK4879" s="166"/>
      <c r="BL4879" s="166"/>
      <c r="BM4879" s="6"/>
      <c r="BN4879" s="6"/>
      <c r="BO4879" s="6"/>
      <c r="BP4879" s="6"/>
      <c r="BQ4879" s="6"/>
      <c r="BR4879" s="6"/>
      <c r="BS4879" s="6"/>
      <c r="BT4879" s="6"/>
      <c r="BU4879" s="6"/>
      <c r="BV4879" s="6"/>
      <c r="BW4879" s="6"/>
      <c r="CJ4879" s="415"/>
      <c r="CK4879" s="415"/>
      <c r="CO4879" s="168"/>
    </row>
    <row r="4880" spans="32:93" s="162" customFormat="1" x14ac:dyDescent="0.25">
      <c r="AF4880" s="169"/>
      <c r="AG4880" s="169"/>
      <c r="AH4880" s="169"/>
      <c r="AI4880" s="169"/>
      <c r="AJ4880" s="169"/>
      <c r="AK4880" s="170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AZ4880" s="6"/>
      <c r="BA4880" s="6"/>
      <c r="BB4880" s="166"/>
      <c r="BC4880" s="166"/>
      <c r="BD4880" s="166"/>
      <c r="BE4880" s="6"/>
      <c r="BF4880" s="6"/>
      <c r="BG4880" s="6"/>
      <c r="BH4880" s="6"/>
      <c r="BI4880" s="6"/>
      <c r="BJ4880" s="166"/>
      <c r="BK4880" s="166"/>
      <c r="BL4880" s="166"/>
      <c r="BM4880" s="6"/>
      <c r="BN4880" s="6"/>
      <c r="BO4880" s="6"/>
      <c r="BP4880" s="6"/>
      <c r="BQ4880" s="6"/>
      <c r="BR4880" s="6"/>
      <c r="BS4880" s="6"/>
      <c r="BT4880" s="6"/>
      <c r="BU4880" s="6"/>
      <c r="BV4880" s="6"/>
      <c r="BW4880" s="6"/>
      <c r="CJ4880" s="415"/>
      <c r="CK4880" s="415"/>
      <c r="CO4880" s="168"/>
    </row>
    <row r="4881" spans="32:93" s="162" customFormat="1" x14ac:dyDescent="0.25">
      <c r="AF4881" s="169"/>
      <c r="AG4881" s="169"/>
      <c r="AH4881" s="169"/>
      <c r="AI4881" s="169"/>
      <c r="AJ4881" s="169"/>
      <c r="AK4881" s="170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AZ4881" s="6"/>
      <c r="BA4881" s="6"/>
      <c r="BB4881" s="166"/>
      <c r="BC4881" s="166"/>
      <c r="BD4881" s="166"/>
      <c r="BE4881" s="6"/>
      <c r="BF4881" s="6"/>
      <c r="BG4881" s="6"/>
      <c r="BH4881" s="6"/>
      <c r="BI4881" s="6"/>
      <c r="BJ4881" s="166"/>
      <c r="BK4881" s="166"/>
      <c r="BL4881" s="166"/>
      <c r="BM4881" s="6"/>
      <c r="BN4881" s="6"/>
      <c r="BO4881" s="6"/>
      <c r="BP4881" s="6"/>
      <c r="BQ4881" s="6"/>
      <c r="BR4881" s="6"/>
      <c r="BS4881" s="6"/>
      <c r="BT4881" s="6"/>
      <c r="BU4881" s="6"/>
      <c r="BV4881" s="6"/>
      <c r="BW4881" s="6"/>
      <c r="CJ4881" s="415"/>
      <c r="CK4881" s="415"/>
      <c r="CO4881" s="168"/>
    </row>
    <row r="4882" spans="32:93" s="162" customFormat="1" x14ac:dyDescent="0.25">
      <c r="AF4882" s="169"/>
      <c r="AG4882" s="169"/>
      <c r="AH4882" s="169"/>
      <c r="AI4882" s="169"/>
      <c r="AJ4882" s="169"/>
      <c r="AK4882" s="170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AZ4882" s="6"/>
      <c r="BA4882" s="6"/>
      <c r="BB4882" s="166"/>
      <c r="BC4882" s="166"/>
      <c r="BD4882" s="166"/>
      <c r="BE4882" s="6"/>
      <c r="BF4882" s="6"/>
      <c r="BG4882" s="6"/>
      <c r="BH4882" s="6"/>
      <c r="BI4882" s="6"/>
      <c r="BJ4882" s="166"/>
      <c r="BK4882" s="166"/>
      <c r="BL4882" s="166"/>
      <c r="BM4882" s="6"/>
      <c r="BN4882" s="6"/>
      <c r="BO4882" s="6"/>
      <c r="BP4882" s="6"/>
      <c r="BQ4882" s="6"/>
      <c r="BR4882" s="6"/>
      <c r="BS4882" s="6"/>
      <c r="BT4882" s="6"/>
      <c r="BU4882" s="6"/>
      <c r="BV4882" s="6"/>
      <c r="BW4882" s="6"/>
      <c r="CJ4882" s="415"/>
      <c r="CK4882" s="415"/>
      <c r="CO4882" s="168"/>
    </row>
    <row r="4883" spans="32:93" s="162" customFormat="1" x14ac:dyDescent="0.25">
      <c r="AF4883" s="169"/>
      <c r="AG4883" s="169"/>
      <c r="AH4883" s="169"/>
      <c r="AI4883" s="169"/>
      <c r="AJ4883" s="169"/>
      <c r="AK4883" s="170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AZ4883" s="6"/>
      <c r="BA4883" s="6"/>
      <c r="BB4883" s="166"/>
      <c r="BC4883" s="166"/>
      <c r="BD4883" s="166"/>
      <c r="BE4883" s="6"/>
      <c r="BF4883" s="6"/>
      <c r="BG4883" s="6"/>
      <c r="BH4883" s="6"/>
      <c r="BI4883" s="6"/>
      <c r="BJ4883" s="166"/>
      <c r="BK4883" s="166"/>
      <c r="BL4883" s="166"/>
      <c r="BM4883" s="6"/>
      <c r="BN4883" s="6"/>
      <c r="BO4883" s="6"/>
      <c r="BP4883" s="6"/>
      <c r="BQ4883" s="6"/>
      <c r="BR4883" s="6"/>
      <c r="BS4883" s="6"/>
      <c r="BT4883" s="6"/>
      <c r="BU4883" s="6"/>
      <c r="BV4883" s="6"/>
      <c r="BW4883" s="6"/>
      <c r="CJ4883" s="415"/>
      <c r="CK4883" s="415"/>
      <c r="CO4883" s="168"/>
    </row>
    <row r="4884" spans="32:93" s="162" customFormat="1" x14ac:dyDescent="0.25">
      <c r="AF4884" s="169"/>
      <c r="AG4884" s="169"/>
      <c r="AH4884" s="169"/>
      <c r="AI4884" s="169"/>
      <c r="AJ4884" s="169"/>
      <c r="AK4884" s="170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AZ4884" s="6"/>
      <c r="BA4884" s="6"/>
      <c r="BB4884" s="166"/>
      <c r="BC4884" s="166"/>
      <c r="BD4884" s="166"/>
      <c r="BE4884" s="6"/>
      <c r="BF4884" s="6"/>
      <c r="BG4884" s="6"/>
      <c r="BH4884" s="6"/>
      <c r="BI4884" s="6"/>
      <c r="BJ4884" s="166"/>
      <c r="BK4884" s="166"/>
      <c r="BL4884" s="166"/>
      <c r="BM4884" s="6"/>
      <c r="BN4884" s="6"/>
      <c r="BO4884" s="6"/>
      <c r="BP4884" s="6"/>
      <c r="BQ4884" s="6"/>
      <c r="BR4884" s="6"/>
      <c r="BS4884" s="6"/>
      <c r="BT4884" s="6"/>
      <c r="BU4884" s="6"/>
      <c r="BV4884" s="6"/>
      <c r="BW4884" s="6"/>
      <c r="CJ4884" s="415"/>
      <c r="CK4884" s="415"/>
      <c r="CO4884" s="168"/>
    </row>
    <row r="4885" spans="32:93" s="162" customFormat="1" x14ac:dyDescent="0.25">
      <c r="AF4885" s="169"/>
      <c r="AG4885" s="169"/>
      <c r="AH4885" s="169"/>
      <c r="AI4885" s="169"/>
      <c r="AJ4885" s="169"/>
      <c r="AK4885" s="170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6"/>
      <c r="BA4885" s="6"/>
      <c r="BB4885" s="166"/>
      <c r="BC4885" s="166"/>
      <c r="BD4885" s="166"/>
      <c r="BE4885" s="6"/>
      <c r="BF4885" s="6"/>
      <c r="BG4885" s="6"/>
      <c r="BH4885" s="6"/>
      <c r="BI4885" s="6"/>
      <c r="BJ4885" s="166"/>
      <c r="BK4885" s="166"/>
      <c r="BL4885" s="166"/>
      <c r="BM4885" s="6"/>
      <c r="BN4885" s="6"/>
      <c r="BO4885" s="6"/>
      <c r="BP4885" s="6"/>
      <c r="BQ4885" s="6"/>
      <c r="BR4885" s="6"/>
      <c r="BS4885" s="6"/>
      <c r="BT4885" s="6"/>
      <c r="BU4885" s="6"/>
      <c r="BV4885" s="6"/>
      <c r="BW4885" s="6"/>
      <c r="CJ4885" s="415"/>
      <c r="CK4885" s="415"/>
      <c r="CO4885" s="168"/>
    </row>
    <row r="4886" spans="32:93" s="162" customFormat="1" x14ac:dyDescent="0.25">
      <c r="AF4886" s="169"/>
      <c r="AG4886" s="169"/>
      <c r="AH4886" s="169"/>
      <c r="AI4886" s="169"/>
      <c r="AJ4886" s="169"/>
      <c r="AK4886" s="170"/>
      <c r="AP4886" s="6"/>
      <c r="AQ4886" s="6"/>
      <c r="AR4886" s="6"/>
      <c r="AS4886" s="6"/>
      <c r="AT4886" s="6"/>
      <c r="AU4886" s="6"/>
      <c r="AV4886" s="6"/>
      <c r="AW4886" s="6"/>
      <c r="AX4886" s="6"/>
      <c r="AY4886" s="6"/>
      <c r="AZ4886" s="6"/>
      <c r="BA4886" s="6"/>
      <c r="BB4886" s="166"/>
      <c r="BC4886" s="166"/>
      <c r="BD4886" s="166"/>
      <c r="BE4886" s="6"/>
      <c r="BF4886" s="6"/>
      <c r="BG4886" s="6"/>
      <c r="BH4886" s="6"/>
      <c r="BI4886" s="6"/>
      <c r="BJ4886" s="166"/>
      <c r="BK4886" s="166"/>
      <c r="BL4886" s="166"/>
      <c r="BM4886" s="6"/>
      <c r="BN4886" s="6"/>
      <c r="BO4886" s="6"/>
      <c r="BP4886" s="6"/>
      <c r="BQ4886" s="6"/>
      <c r="BR4886" s="6"/>
      <c r="BS4886" s="6"/>
      <c r="BT4886" s="6"/>
      <c r="BU4886" s="6"/>
      <c r="BV4886" s="6"/>
      <c r="BW4886" s="6"/>
      <c r="CJ4886" s="415"/>
      <c r="CK4886" s="415"/>
      <c r="CO4886" s="168"/>
    </row>
    <row r="4887" spans="32:93" s="162" customFormat="1" x14ac:dyDescent="0.25">
      <c r="AF4887" s="169"/>
      <c r="AG4887" s="169"/>
      <c r="AH4887" s="169"/>
      <c r="AI4887" s="169"/>
      <c r="AJ4887" s="169"/>
      <c r="AK4887" s="170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6"/>
      <c r="BA4887" s="6"/>
      <c r="BB4887" s="166"/>
      <c r="BC4887" s="166"/>
      <c r="BD4887" s="166"/>
      <c r="BE4887" s="6"/>
      <c r="BF4887" s="6"/>
      <c r="BG4887" s="6"/>
      <c r="BH4887" s="6"/>
      <c r="BI4887" s="6"/>
      <c r="BJ4887" s="166"/>
      <c r="BK4887" s="166"/>
      <c r="BL4887" s="166"/>
      <c r="BM4887" s="6"/>
      <c r="BN4887" s="6"/>
      <c r="BO4887" s="6"/>
      <c r="BP4887" s="6"/>
      <c r="BQ4887" s="6"/>
      <c r="BR4887" s="6"/>
      <c r="BS4887" s="6"/>
      <c r="BT4887" s="6"/>
      <c r="BU4887" s="6"/>
      <c r="BV4887" s="6"/>
      <c r="BW4887" s="6"/>
      <c r="CJ4887" s="415"/>
      <c r="CK4887" s="415"/>
      <c r="CO4887" s="168"/>
    </row>
    <row r="4888" spans="32:93" s="162" customFormat="1" x14ac:dyDescent="0.25">
      <c r="AF4888" s="169"/>
      <c r="AG4888" s="169"/>
      <c r="AH4888" s="169"/>
      <c r="AI4888" s="169"/>
      <c r="AJ4888" s="169"/>
      <c r="AK4888" s="170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AZ4888" s="6"/>
      <c r="BA4888" s="6"/>
      <c r="BB4888" s="166"/>
      <c r="BC4888" s="166"/>
      <c r="BD4888" s="166"/>
      <c r="BE4888" s="6"/>
      <c r="BF4888" s="6"/>
      <c r="BG4888" s="6"/>
      <c r="BH4888" s="6"/>
      <c r="BI4888" s="6"/>
      <c r="BJ4888" s="166"/>
      <c r="BK4888" s="166"/>
      <c r="BL4888" s="166"/>
      <c r="BM4888" s="6"/>
      <c r="BN4888" s="6"/>
      <c r="BO4888" s="6"/>
      <c r="BP4888" s="6"/>
      <c r="BQ4888" s="6"/>
      <c r="BR4888" s="6"/>
      <c r="BS4888" s="6"/>
      <c r="BT4888" s="6"/>
      <c r="BU4888" s="6"/>
      <c r="BV4888" s="6"/>
      <c r="BW4888" s="6"/>
      <c r="CJ4888" s="415"/>
      <c r="CK4888" s="415"/>
      <c r="CO4888" s="168"/>
    </row>
    <row r="4889" spans="32:93" s="162" customFormat="1" x14ac:dyDescent="0.25">
      <c r="AF4889" s="169"/>
      <c r="AG4889" s="169"/>
      <c r="AH4889" s="169"/>
      <c r="AI4889" s="169"/>
      <c r="AJ4889" s="169"/>
      <c r="AK4889" s="170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AZ4889" s="6"/>
      <c r="BA4889" s="6"/>
      <c r="BB4889" s="166"/>
      <c r="BC4889" s="166"/>
      <c r="BD4889" s="166"/>
      <c r="BE4889" s="6"/>
      <c r="BF4889" s="6"/>
      <c r="BG4889" s="6"/>
      <c r="BH4889" s="6"/>
      <c r="BI4889" s="6"/>
      <c r="BJ4889" s="166"/>
      <c r="BK4889" s="166"/>
      <c r="BL4889" s="166"/>
      <c r="BM4889" s="6"/>
      <c r="BN4889" s="6"/>
      <c r="BO4889" s="6"/>
      <c r="BP4889" s="6"/>
      <c r="BQ4889" s="6"/>
      <c r="BR4889" s="6"/>
      <c r="BS4889" s="6"/>
      <c r="BT4889" s="6"/>
      <c r="BU4889" s="6"/>
      <c r="BV4889" s="6"/>
      <c r="BW4889" s="6"/>
      <c r="CJ4889" s="415"/>
      <c r="CK4889" s="415"/>
      <c r="CO4889" s="168"/>
    </row>
    <row r="4890" spans="32:93" s="162" customFormat="1" x14ac:dyDescent="0.25">
      <c r="AF4890" s="169"/>
      <c r="AG4890" s="169"/>
      <c r="AH4890" s="169"/>
      <c r="AI4890" s="169"/>
      <c r="AJ4890" s="169"/>
      <c r="AK4890" s="170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AZ4890" s="6"/>
      <c r="BA4890" s="6"/>
      <c r="BB4890" s="166"/>
      <c r="BC4890" s="166"/>
      <c r="BD4890" s="166"/>
      <c r="BE4890" s="6"/>
      <c r="BF4890" s="6"/>
      <c r="BG4890" s="6"/>
      <c r="BH4890" s="6"/>
      <c r="BI4890" s="6"/>
      <c r="BJ4890" s="166"/>
      <c r="BK4890" s="166"/>
      <c r="BL4890" s="166"/>
      <c r="BM4890" s="6"/>
      <c r="BN4890" s="6"/>
      <c r="BO4890" s="6"/>
      <c r="BP4890" s="6"/>
      <c r="BQ4890" s="6"/>
      <c r="BR4890" s="6"/>
      <c r="BS4890" s="6"/>
      <c r="BT4890" s="6"/>
      <c r="BU4890" s="6"/>
      <c r="BV4890" s="6"/>
      <c r="BW4890" s="6"/>
      <c r="CJ4890" s="415"/>
      <c r="CK4890" s="415"/>
      <c r="CO4890" s="168"/>
    </row>
    <row r="4891" spans="32:93" s="162" customFormat="1" x14ac:dyDescent="0.25">
      <c r="AF4891" s="169"/>
      <c r="AG4891" s="169"/>
      <c r="AH4891" s="169"/>
      <c r="AI4891" s="169"/>
      <c r="AJ4891" s="169"/>
      <c r="AK4891" s="170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6"/>
      <c r="BA4891" s="6"/>
      <c r="BB4891" s="166"/>
      <c r="BC4891" s="166"/>
      <c r="BD4891" s="166"/>
      <c r="BE4891" s="6"/>
      <c r="BF4891" s="6"/>
      <c r="BG4891" s="6"/>
      <c r="BH4891" s="6"/>
      <c r="BI4891" s="6"/>
      <c r="BJ4891" s="166"/>
      <c r="BK4891" s="166"/>
      <c r="BL4891" s="166"/>
      <c r="BM4891" s="6"/>
      <c r="BN4891" s="6"/>
      <c r="BO4891" s="6"/>
      <c r="BP4891" s="6"/>
      <c r="BQ4891" s="6"/>
      <c r="BR4891" s="6"/>
      <c r="BS4891" s="6"/>
      <c r="BT4891" s="6"/>
      <c r="BU4891" s="6"/>
      <c r="BV4891" s="6"/>
      <c r="BW4891" s="6"/>
      <c r="CJ4891" s="415"/>
      <c r="CK4891" s="415"/>
      <c r="CO4891" s="168"/>
    </row>
    <row r="4892" spans="32:93" s="162" customFormat="1" x14ac:dyDescent="0.25">
      <c r="AF4892" s="169"/>
      <c r="AG4892" s="169"/>
      <c r="AH4892" s="169"/>
      <c r="AI4892" s="169"/>
      <c r="AJ4892" s="169"/>
      <c r="AK4892" s="170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AZ4892" s="6"/>
      <c r="BA4892" s="6"/>
      <c r="BB4892" s="166"/>
      <c r="BC4892" s="166"/>
      <c r="BD4892" s="166"/>
      <c r="BE4892" s="6"/>
      <c r="BF4892" s="6"/>
      <c r="BG4892" s="6"/>
      <c r="BH4892" s="6"/>
      <c r="BI4892" s="6"/>
      <c r="BJ4892" s="166"/>
      <c r="BK4892" s="166"/>
      <c r="BL4892" s="166"/>
      <c r="BM4892" s="6"/>
      <c r="BN4892" s="6"/>
      <c r="BO4892" s="6"/>
      <c r="BP4892" s="6"/>
      <c r="BQ4892" s="6"/>
      <c r="BR4892" s="6"/>
      <c r="BS4892" s="6"/>
      <c r="BT4892" s="6"/>
      <c r="BU4892" s="6"/>
      <c r="BV4892" s="6"/>
      <c r="BW4892" s="6"/>
      <c r="CJ4892" s="415"/>
      <c r="CK4892" s="415"/>
      <c r="CO4892" s="168"/>
    </row>
    <row r="4893" spans="32:93" s="162" customFormat="1" x14ac:dyDescent="0.25">
      <c r="AF4893" s="169"/>
      <c r="AG4893" s="169"/>
      <c r="AH4893" s="169"/>
      <c r="AI4893" s="169"/>
      <c r="AJ4893" s="169"/>
      <c r="AK4893" s="170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6"/>
      <c r="BA4893" s="6"/>
      <c r="BB4893" s="166"/>
      <c r="BC4893" s="166"/>
      <c r="BD4893" s="166"/>
      <c r="BE4893" s="6"/>
      <c r="BF4893" s="6"/>
      <c r="BG4893" s="6"/>
      <c r="BH4893" s="6"/>
      <c r="BI4893" s="6"/>
      <c r="BJ4893" s="166"/>
      <c r="BK4893" s="166"/>
      <c r="BL4893" s="166"/>
      <c r="BM4893" s="6"/>
      <c r="BN4893" s="6"/>
      <c r="BO4893" s="6"/>
      <c r="BP4893" s="6"/>
      <c r="BQ4893" s="6"/>
      <c r="BR4893" s="6"/>
      <c r="BS4893" s="6"/>
      <c r="BT4893" s="6"/>
      <c r="BU4893" s="6"/>
      <c r="BV4893" s="6"/>
      <c r="BW4893" s="6"/>
      <c r="CJ4893" s="415"/>
      <c r="CK4893" s="415"/>
      <c r="CO4893" s="168"/>
    </row>
    <row r="4894" spans="32:93" s="162" customFormat="1" x14ac:dyDescent="0.25">
      <c r="AF4894" s="169"/>
      <c r="AG4894" s="169"/>
      <c r="AH4894" s="169"/>
      <c r="AI4894" s="169"/>
      <c r="AJ4894" s="169"/>
      <c r="AK4894" s="170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6"/>
      <c r="BA4894" s="6"/>
      <c r="BB4894" s="166"/>
      <c r="BC4894" s="166"/>
      <c r="BD4894" s="166"/>
      <c r="BE4894" s="6"/>
      <c r="BF4894" s="6"/>
      <c r="BG4894" s="6"/>
      <c r="BH4894" s="6"/>
      <c r="BI4894" s="6"/>
      <c r="BJ4894" s="166"/>
      <c r="BK4894" s="166"/>
      <c r="BL4894" s="166"/>
      <c r="BM4894" s="6"/>
      <c r="BN4894" s="6"/>
      <c r="BO4894" s="6"/>
      <c r="BP4894" s="6"/>
      <c r="BQ4894" s="6"/>
      <c r="BR4894" s="6"/>
      <c r="BS4894" s="6"/>
      <c r="BT4894" s="6"/>
      <c r="BU4894" s="6"/>
      <c r="BV4894" s="6"/>
      <c r="BW4894" s="6"/>
      <c r="CJ4894" s="415"/>
      <c r="CK4894" s="415"/>
      <c r="CO4894" s="168"/>
    </row>
    <row r="4895" spans="32:93" s="162" customFormat="1" x14ac:dyDescent="0.25">
      <c r="AF4895" s="169"/>
      <c r="AG4895" s="169"/>
      <c r="AH4895" s="169"/>
      <c r="AI4895" s="169"/>
      <c r="AJ4895" s="169"/>
      <c r="AK4895" s="170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6"/>
      <c r="BA4895" s="6"/>
      <c r="BB4895" s="166"/>
      <c r="BC4895" s="166"/>
      <c r="BD4895" s="166"/>
      <c r="BE4895" s="6"/>
      <c r="BF4895" s="6"/>
      <c r="BG4895" s="6"/>
      <c r="BH4895" s="6"/>
      <c r="BI4895" s="6"/>
      <c r="BJ4895" s="166"/>
      <c r="BK4895" s="166"/>
      <c r="BL4895" s="166"/>
      <c r="BM4895" s="6"/>
      <c r="BN4895" s="6"/>
      <c r="BO4895" s="6"/>
      <c r="BP4895" s="6"/>
      <c r="BQ4895" s="6"/>
      <c r="BR4895" s="6"/>
      <c r="BS4895" s="6"/>
      <c r="BT4895" s="6"/>
      <c r="BU4895" s="6"/>
      <c r="BV4895" s="6"/>
      <c r="BW4895" s="6"/>
      <c r="CJ4895" s="415"/>
      <c r="CK4895" s="415"/>
      <c r="CO4895" s="168"/>
    </row>
    <row r="4896" spans="32:93" s="162" customFormat="1" x14ac:dyDescent="0.25">
      <c r="AF4896" s="169"/>
      <c r="AG4896" s="169"/>
      <c r="AH4896" s="169"/>
      <c r="AI4896" s="169"/>
      <c r="AJ4896" s="169"/>
      <c r="AK4896" s="170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6"/>
      <c r="BA4896" s="6"/>
      <c r="BB4896" s="166"/>
      <c r="BC4896" s="166"/>
      <c r="BD4896" s="166"/>
      <c r="BE4896" s="6"/>
      <c r="BF4896" s="6"/>
      <c r="BG4896" s="6"/>
      <c r="BH4896" s="6"/>
      <c r="BI4896" s="6"/>
      <c r="BJ4896" s="166"/>
      <c r="BK4896" s="166"/>
      <c r="BL4896" s="166"/>
      <c r="BM4896" s="6"/>
      <c r="BN4896" s="6"/>
      <c r="BO4896" s="6"/>
      <c r="BP4896" s="6"/>
      <c r="BQ4896" s="6"/>
      <c r="BR4896" s="6"/>
      <c r="BS4896" s="6"/>
      <c r="BT4896" s="6"/>
      <c r="BU4896" s="6"/>
      <c r="BV4896" s="6"/>
      <c r="BW4896" s="6"/>
      <c r="CJ4896" s="415"/>
      <c r="CK4896" s="415"/>
      <c r="CO4896" s="168"/>
    </row>
    <row r="4897" spans="32:93" s="162" customFormat="1" x14ac:dyDescent="0.25">
      <c r="AF4897" s="169"/>
      <c r="AG4897" s="169"/>
      <c r="AH4897" s="169"/>
      <c r="AI4897" s="169"/>
      <c r="AJ4897" s="169"/>
      <c r="AK4897" s="170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AZ4897" s="6"/>
      <c r="BA4897" s="6"/>
      <c r="BB4897" s="166"/>
      <c r="BC4897" s="166"/>
      <c r="BD4897" s="166"/>
      <c r="BE4897" s="6"/>
      <c r="BF4897" s="6"/>
      <c r="BG4897" s="6"/>
      <c r="BH4897" s="6"/>
      <c r="BI4897" s="6"/>
      <c r="BJ4897" s="166"/>
      <c r="BK4897" s="166"/>
      <c r="BL4897" s="166"/>
      <c r="BM4897" s="6"/>
      <c r="BN4897" s="6"/>
      <c r="BO4897" s="6"/>
      <c r="BP4897" s="6"/>
      <c r="BQ4897" s="6"/>
      <c r="BR4897" s="6"/>
      <c r="BS4897" s="6"/>
      <c r="BT4897" s="6"/>
      <c r="BU4897" s="6"/>
      <c r="BV4897" s="6"/>
      <c r="BW4897" s="6"/>
      <c r="CJ4897" s="415"/>
      <c r="CK4897" s="415"/>
      <c r="CO4897" s="168"/>
    </row>
    <row r="4898" spans="32:93" s="162" customFormat="1" x14ac:dyDescent="0.25">
      <c r="AF4898" s="169"/>
      <c r="AG4898" s="169"/>
      <c r="AH4898" s="169"/>
      <c r="AI4898" s="169"/>
      <c r="AJ4898" s="169"/>
      <c r="AK4898" s="170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6"/>
      <c r="BA4898" s="6"/>
      <c r="BB4898" s="166"/>
      <c r="BC4898" s="166"/>
      <c r="BD4898" s="166"/>
      <c r="BE4898" s="6"/>
      <c r="BF4898" s="6"/>
      <c r="BG4898" s="6"/>
      <c r="BH4898" s="6"/>
      <c r="BI4898" s="6"/>
      <c r="BJ4898" s="166"/>
      <c r="BK4898" s="166"/>
      <c r="BL4898" s="166"/>
      <c r="BM4898" s="6"/>
      <c r="BN4898" s="6"/>
      <c r="BO4898" s="6"/>
      <c r="BP4898" s="6"/>
      <c r="BQ4898" s="6"/>
      <c r="BR4898" s="6"/>
      <c r="BS4898" s="6"/>
      <c r="BT4898" s="6"/>
      <c r="BU4898" s="6"/>
      <c r="BV4898" s="6"/>
      <c r="BW4898" s="6"/>
      <c r="CJ4898" s="415"/>
      <c r="CK4898" s="415"/>
      <c r="CO4898" s="168"/>
    </row>
    <row r="4899" spans="32:93" s="162" customFormat="1" x14ac:dyDescent="0.25">
      <c r="AF4899" s="169"/>
      <c r="AG4899" s="169"/>
      <c r="AH4899" s="169"/>
      <c r="AI4899" s="169"/>
      <c r="AJ4899" s="169"/>
      <c r="AK4899" s="170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6"/>
      <c r="BA4899" s="6"/>
      <c r="BB4899" s="166"/>
      <c r="BC4899" s="166"/>
      <c r="BD4899" s="166"/>
      <c r="BE4899" s="6"/>
      <c r="BF4899" s="6"/>
      <c r="BG4899" s="6"/>
      <c r="BH4899" s="6"/>
      <c r="BI4899" s="6"/>
      <c r="BJ4899" s="166"/>
      <c r="BK4899" s="166"/>
      <c r="BL4899" s="166"/>
      <c r="BM4899" s="6"/>
      <c r="BN4899" s="6"/>
      <c r="BO4899" s="6"/>
      <c r="BP4899" s="6"/>
      <c r="BQ4899" s="6"/>
      <c r="BR4899" s="6"/>
      <c r="BS4899" s="6"/>
      <c r="BT4899" s="6"/>
      <c r="BU4899" s="6"/>
      <c r="BV4899" s="6"/>
      <c r="BW4899" s="6"/>
      <c r="CJ4899" s="415"/>
      <c r="CK4899" s="415"/>
      <c r="CO4899" s="168"/>
    </row>
    <row r="4900" spans="32:93" s="162" customFormat="1" x14ac:dyDescent="0.25">
      <c r="AF4900" s="169"/>
      <c r="AG4900" s="169"/>
      <c r="AH4900" s="169"/>
      <c r="AI4900" s="169"/>
      <c r="AJ4900" s="169"/>
      <c r="AK4900" s="170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AZ4900" s="6"/>
      <c r="BA4900" s="6"/>
      <c r="BB4900" s="166"/>
      <c r="BC4900" s="166"/>
      <c r="BD4900" s="166"/>
      <c r="BE4900" s="6"/>
      <c r="BF4900" s="6"/>
      <c r="BG4900" s="6"/>
      <c r="BH4900" s="6"/>
      <c r="BI4900" s="6"/>
      <c r="BJ4900" s="166"/>
      <c r="BK4900" s="166"/>
      <c r="BL4900" s="166"/>
      <c r="BM4900" s="6"/>
      <c r="BN4900" s="6"/>
      <c r="BO4900" s="6"/>
      <c r="BP4900" s="6"/>
      <c r="BQ4900" s="6"/>
      <c r="BR4900" s="6"/>
      <c r="BS4900" s="6"/>
      <c r="BT4900" s="6"/>
      <c r="BU4900" s="6"/>
      <c r="BV4900" s="6"/>
      <c r="BW4900" s="6"/>
      <c r="CJ4900" s="415"/>
      <c r="CK4900" s="415"/>
      <c r="CO4900" s="168"/>
    </row>
    <row r="4901" spans="32:93" s="162" customFormat="1" x14ac:dyDescent="0.25">
      <c r="AF4901" s="169"/>
      <c r="AG4901" s="169"/>
      <c r="AH4901" s="169"/>
      <c r="AI4901" s="169"/>
      <c r="AJ4901" s="169"/>
      <c r="AK4901" s="170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6"/>
      <c r="BA4901" s="6"/>
      <c r="BB4901" s="166"/>
      <c r="BC4901" s="166"/>
      <c r="BD4901" s="166"/>
      <c r="BE4901" s="6"/>
      <c r="BF4901" s="6"/>
      <c r="BG4901" s="6"/>
      <c r="BH4901" s="6"/>
      <c r="BI4901" s="6"/>
      <c r="BJ4901" s="166"/>
      <c r="BK4901" s="166"/>
      <c r="BL4901" s="166"/>
      <c r="BM4901" s="6"/>
      <c r="BN4901" s="6"/>
      <c r="BO4901" s="6"/>
      <c r="BP4901" s="6"/>
      <c r="BQ4901" s="6"/>
      <c r="BR4901" s="6"/>
      <c r="BS4901" s="6"/>
      <c r="BT4901" s="6"/>
      <c r="BU4901" s="6"/>
      <c r="BV4901" s="6"/>
      <c r="BW4901" s="6"/>
      <c r="CJ4901" s="415"/>
      <c r="CK4901" s="415"/>
      <c r="CO4901" s="168"/>
    </row>
    <row r="4902" spans="32:93" s="162" customFormat="1" x14ac:dyDescent="0.25">
      <c r="AF4902" s="169"/>
      <c r="AG4902" s="169"/>
      <c r="AH4902" s="169"/>
      <c r="AI4902" s="169"/>
      <c r="AJ4902" s="169"/>
      <c r="AK4902" s="170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6"/>
      <c r="BA4902" s="6"/>
      <c r="BB4902" s="166"/>
      <c r="BC4902" s="166"/>
      <c r="BD4902" s="166"/>
      <c r="BE4902" s="6"/>
      <c r="BF4902" s="6"/>
      <c r="BG4902" s="6"/>
      <c r="BH4902" s="6"/>
      <c r="BI4902" s="6"/>
      <c r="BJ4902" s="166"/>
      <c r="BK4902" s="166"/>
      <c r="BL4902" s="166"/>
      <c r="BM4902" s="6"/>
      <c r="BN4902" s="6"/>
      <c r="BO4902" s="6"/>
      <c r="BP4902" s="6"/>
      <c r="BQ4902" s="6"/>
      <c r="BR4902" s="6"/>
      <c r="BS4902" s="6"/>
      <c r="BT4902" s="6"/>
      <c r="BU4902" s="6"/>
      <c r="BV4902" s="6"/>
      <c r="BW4902" s="6"/>
      <c r="CJ4902" s="415"/>
      <c r="CK4902" s="415"/>
      <c r="CO4902" s="168"/>
    </row>
    <row r="4903" spans="32:93" s="162" customFormat="1" x14ac:dyDescent="0.25">
      <c r="AF4903" s="169"/>
      <c r="AG4903" s="169"/>
      <c r="AH4903" s="169"/>
      <c r="AI4903" s="169"/>
      <c r="AJ4903" s="169"/>
      <c r="AK4903" s="170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6"/>
      <c r="BA4903" s="6"/>
      <c r="BB4903" s="166"/>
      <c r="BC4903" s="166"/>
      <c r="BD4903" s="166"/>
      <c r="BE4903" s="6"/>
      <c r="BF4903" s="6"/>
      <c r="BG4903" s="6"/>
      <c r="BH4903" s="6"/>
      <c r="BI4903" s="6"/>
      <c r="BJ4903" s="166"/>
      <c r="BK4903" s="166"/>
      <c r="BL4903" s="166"/>
      <c r="BM4903" s="6"/>
      <c r="BN4903" s="6"/>
      <c r="BO4903" s="6"/>
      <c r="BP4903" s="6"/>
      <c r="BQ4903" s="6"/>
      <c r="BR4903" s="6"/>
      <c r="BS4903" s="6"/>
      <c r="BT4903" s="6"/>
      <c r="BU4903" s="6"/>
      <c r="BV4903" s="6"/>
      <c r="BW4903" s="6"/>
      <c r="CJ4903" s="415"/>
      <c r="CK4903" s="415"/>
      <c r="CO4903" s="168"/>
    </row>
    <row r="4904" spans="32:93" s="162" customFormat="1" x14ac:dyDescent="0.25">
      <c r="AF4904" s="169"/>
      <c r="AG4904" s="169"/>
      <c r="AH4904" s="169"/>
      <c r="AI4904" s="169"/>
      <c r="AJ4904" s="169"/>
      <c r="AK4904" s="170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AZ4904" s="6"/>
      <c r="BA4904" s="6"/>
      <c r="BB4904" s="166"/>
      <c r="BC4904" s="166"/>
      <c r="BD4904" s="166"/>
      <c r="BE4904" s="6"/>
      <c r="BF4904" s="6"/>
      <c r="BG4904" s="6"/>
      <c r="BH4904" s="6"/>
      <c r="BI4904" s="6"/>
      <c r="BJ4904" s="166"/>
      <c r="BK4904" s="166"/>
      <c r="BL4904" s="166"/>
      <c r="BM4904" s="6"/>
      <c r="BN4904" s="6"/>
      <c r="BO4904" s="6"/>
      <c r="BP4904" s="6"/>
      <c r="BQ4904" s="6"/>
      <c r="BR4904" s="6"/>
      <c r="BS4904" s="6"/>
      <c r="BT4904" s="6"/>
      <c r="BU4904" s="6"/>
      <c r="BV4904" s="6"/>
      <c r="BW4904" s="6"/>
      <c r="CJ4904" s="415"/>
      <c r="CK4904" s="415"/>
      <c r="CO4904" s="168"/>
    </row>
    <row r="4905" spans="32:93" s="162" customFormat="1" x14ac:dyDescent="0.25">
      <c r="AF4905" s="169"/>
      <c r="AG4905" s="169"/>
      <c r="AH4905" s="169"/>
      <c r="AI4905" s="169"/>
      <c r="AJ4905" s="169"/>
      <c r="AK4905" s="170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AZ4905" s="6"/>
      <c r="BA4905" s="6"/>
      <c r="BB4905" s="166"/>
      <c r="BC4905" s="166"/>
      <c r="BD4905" s="166"/>
      <c r="BE4905" s="6"/>
      <c r="BF4905" s="6"/>
      <c r="BG4905" s="6"/>
      <c r="BH4905" s="6"/>
      <c r="BI4905" s="6"/>
      <c r="BJ4905" s="166"/>
      <c r="BK4905" s="166"/>
      <c r="BL4905" s="166"/>
      <c r="BM4905" s="6"/>
      <c r="BN4905" s="6"/>
      <c r="BO4905" s="6"/>
      <c r="BP4905" s="6"/>
      <c r="BQ4905" s="6"/>
      <c r="BR4905" s="6"/>
      <c r="BS4905" s="6"/>
      <c r="BT4905" s="6"/>
      <c r="BU4905" s="6"/>
      <c r="BV4905" s="6"/>
      <c r="BW4905" s="6"/>
      <c r="CJ4905" s="415"/>
      <c r="CK4905" s="415"/>
      <c r="CO4905" s="168"/>
    </row>
    <row r="4906" spans="32:93" s="162" customFormat="1" x14ac:dyDescent="0.25">
      <c r="AF4906" s="169"/>
      <c r="AG4906" s="169"/>
      <c r="AH4906" s="169"/>
      <c r="AI4906" s="169"/>
      <c r="AJ4906" s="169"/>
      <c r="AK4906" s="170"/>
      <c r="AP4906" s="6"/>
      <c r="AQ4906" s="6"/>
      <c r="AR4906" s="6"/>
      <c r="AS4906" s="6"/>
      <c r="AT4906" s="6"/>
      <c r="AU4906" s="6"/>
      <c r="AV4906" s="6"/>
      <c r="AW4906" s="6"/>
      <c r="AX4906" s="6"/>
      <c r="AY4906" s="6"/>
      <c r="AZ4906" s="6"/>
      <c r="BA4906" s="6"/>
      <c r="BB4906" s="166"/>
      <c r="BC4906" s="166"/>
      <c r="BD4906" s="166"/>
      <c r="BE4906" s="6"/>
      <c r="BF4906" s="6"/>
      <c r="BG4906" s="6"/>
      <c r="BH4906" s="6"/>
      <c r="BI4906" s="6"/>
      <c r="BJ4906" s="166"/>
      <c r="BK4906" s="166"/>
      <c r="BL4906" s="166"/>
      <c r="BM4906" s="6"/>
      <c r="BN4906" s="6"/>
      <c r="BO4906" s="6"/>
      <c r="BP4906" s="6"/>
      <c r="BQ4906" s="6"/>
      <c r="BR4906" s="6"/>
      <c r="BS4906" s="6"/>
      <c r="BT4906" s="6"/>
      <c r="BU4906" s="6"/>
      <c r="BV4906" s="6"/>
      <c r="BW4906" s="6"/>
      <c r="CJ4906" s="415"/>
      <c r="CK4906" s="415"/>
      <c r="CO4906" s="168"/>
    </row>
    <row r="4907" spans="32:93" s="162" customFormat="1" x14ac:dyDescent="0.25">
      <c r="AF4907" s="169"/>
      <c r="AG4907" s="169"/>
      <c r="AH4907" s="169"/>
      <c r="AI4907" s="169"/>
      <c r="AJ4907" s="169"/>
      <c r="AK4907" s="170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AZ4907" s="6"/>
      <c r="BA4907" s="6"/>
      <c r="BB4907" s="166"/>
      <c r="BC4907" s="166"/>
      <c r="BD4907" s="166"/>
      <c r="BE4907" s="6"/>
      <c r="BF4907" s="6"/>
      <c r="BG4907" s="6"/>
      <c r="BH4907" s="6"/>
      <c r="BI4907" s="6"/>
      <c r="BJ4907" s="166"/>
      <c r="BK4907" s="166"/>
      <c r="BL4907" s="166"/>
      <c r="BM4907" s="6"/>
      <c r="BN4907" s="6"/>
      <c r="BO4907" s="6"/>
      <c r="BP4907" s="6"/>
      <c r="BQ4907" s="6"/>
      <c r="BR4907" s="6"/>
      <c r="BS4907" s="6"/>
      <c r="BT4907" s="6"/>
      <c r="BU4907" s="6"/>
      <c r="BV4907" s="6"/>
      <c r="BW4907" s="6"/>
      <c r="CJ4907" s="415"/>
      <c r="CK4907" s="415"/>
      <c r="CO4907" s="168"/>
    </row>
    <row r="4908" spans="32:93" s="162" customFormat="1" x14ac:dyDescent="0.25">
      <c r="AF4908" s="169"/>
      <c r="AG4908" s="169"/>
      <c r="AH4908" s="169"/>
      <c r="AI4908" s="169"/>
      <c r="AJ4908" s="169"/>
      <c r="AK4908" s="170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AZ4908" s="6"/>
      <c r="BA4908" s="6"/>
      <c r="BB4908" s="166"/>
      <c r="BC4908" s="166"/>
      <c r="BD4908" s="166"/>
      <c r="BE4908" s="6"/>
      <c r="BF4908" s="6"/>
      <c r="BG4908" s="6"/>
      <c r="BH4908" s="6"/>
      <c r="BI4908" s="6"/>
      <c r="BJ4908" s="166"/>
      <c r="BK4908" s="166"/>
      <c r="BL4908" s="166"/>
      <c r="BM4908" s="6"/>
      <c r="BN4908" s="6"/>
      <c r="BO4908" s="6"/>
      <c r="BP4908" s="6"/>
      <c r="BQ4908" s="6"/>
      <c r="BR4908" s="6"/>
      <c r="BS4908" s="6"/>
      <c r="BT4908" s="6"/>
      <c r="BU4908" s="6"/>
      <c r="BV4908" s="6"/>
      <c r="BW4908" s="6"/>
      <c r="CJ4908" s="415"/>
      <c r="CK4908" s="415"/>
      <c r="CO4908" s="168"/>
    </row>
    <row r="4909" spans="32:93" s="162" customFormat="1" x14ac:dyDescent="0.25">
      <c r="AF4909" s="169"/>
      <c r="AG4909" s="169"/>
      <c r="AH4909" s="169"/>
      <c r="AI4909" s="169"/>
      <c r="AJ4909" s="169"/>
      <c r="AK4909" s="170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AZ4909" s="6"/>
      <c r="BA4909" s="6"/>
      <c r="BB4909" s="166"/>
      <c r="BC4909" s="166"/>
      <c r="BD4909" s="166"/>
      <c r="BE4909" s="6"/>
      <c r="BF4909" s="6"/>
      <c r="BG4909" s="6"/>
      <c r="BH4909" s="6"/>
      <c r="BI4909" s="6"/>
      <c r="BJ4909" s="166"/>
      <c r="BK4909" s="166"/>
      <c r="BL4909" s="166"/>
      <c r="BM4909" s="6"/>
      <c r="BN4909" s="6"/>
      <c r="BO4909" s="6"/>
      <c r="BP4909" s="6"/>
      <c r="BQ4909" s="6"/>
      <c r="BR4909" s="6"/>
      <c r="BS4909" s="6"/>
      <c r="BT4909" s="6"/>
      <c r="BU4909" s="6"/>
      <c r="BV4909" s="6"/>
      <c r="BW4909" s="6"/>
      <c r="CJ4909" s="415"/>
      <c r="CK4909" s="415"/>
      <c r="CO4909" s="168"/>
    </row>
    <row r="4910" spans="32:93" s="162" customFormat="1" x14ac:dyDescent="0.25">
      <c r="AF4910" s="169"/>
      <c r="AG4910" s="169"/>
      <c r="AH4910" s="169"/>
      <c r="AI4910" s="169"/>
      <c r="AJ4910" s="169"/>
      <c r="AK4910" s="170"/>
      <c r="AP4910" s="6"/>
      <c r="AQ4910" s="6"/>
      <c r="AR4910" s="6"/>
      <c r="AS4910" s="6"/>
      <c r="AT4910" s="6"/>
      <c r="AU4910" s="6"/>
      <c r="AV4910" s="6"/>
      <c r="AW4910" s="6"/>
      <c r="AX4910" s="6"/>
      <c r="AY4910" s="6"/>
      <c r="AZ4910" s="6"/>
      <c r="BA4910" s="6"/>
      <c r="BB4910" s="166"/>
      <c r="BC4910" s="166"/>
      <c r="BD4910" s="166"/>
      <c r="BE4910" s="6"/>
      <c r="BF4910" s="6"/>
      <c r="BG4910" s="6"/>
      <c r="BH4910" s="6"/>
      <c r="BI4910" s="6"/>
      <c r="BJ4910" s="166"/>
      <c r="BK4910" s="166"/>
      <c r="BL4910" s="166"/>
      <c r="BM4910" s="6"/>
      <c r="BN4910" s="6"/>
      <c r="BO4910" s="6"/>
      <c r="BP4910" s="6"/>
      <c r="BQ4910" s="6"/>
      <c r="BR4910" s="6"/>
      <c r="BS4910" s="6"/>
      <c r="BT4910" s="6"/>
      <c r="BU4910" s="6"/>
      <c r="BV4910" s="6"/>
      <c r="BW4910" s="6"/>
      <c r="CJ4910" s="415"/>
      <c r="CK4910" s="415"/>
      <c r="CO4910" s="168"/>
    </row>
    <row r="4911" spans="32:93" s="162" customFormat="1" x14ac:dyDescent="0.25">
      <c r="AF4911" s="169"/>
      <c r="AG4911" s="169"/>
      <c r="AH4911" s="169"/>
      <c r="AI4911" s="169"/>
      <c r="AJ4911" s="169"/>
      <c r="AK4911" s="170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AZ4911" s="6"/>
      <c r="BA4911" s="6"/>
      <c r="BB4911" s="166"/>
      <c r="BC4911" s="166"/>
      <c r="BD4911" s="166"/>
      <c r="BE4911" s="6"/>
      <c r="BF4911" s="6"/>
      <c r="BG4911" s="6"/>
      <c r="BH4911" s="6"/>
      <c r="BI4911" s="6"/>
      <c r="BJ4911" s="166"/>
      <c r="BK4911" s="166"/>
      <c r="BL4911" s="166"/>
      <c r="BM4911" s="6"/>
      <c r="BN4911" s="6"/>
      <c r="BO4911" s="6"/>
      <c r="BP4911" s="6"/>
      <c r="BQ4911" s="6"/>
      <c r="BR4911" s="6"/>
      <c r="BS4911" s="6"/>
      <c r="BT4911" s="6"/>
      <c r="BU4911" s="6"/>
      <c r="BV4911" s="6"/>
      <c r="BW4911" s="6"/>
      <c r="CJ4911" s="415"/>
      <c r="CK4911" s="415"/>
      <c r="CO4911" s="168"/>
    </row>
    <row r="4912" spans="32:93" s="162" customFormat="1" x14ac:dyDescent="0.25">
      <c r="AF4912" s="169"/>
      <c r="AG4912" s="169"/>
      <c r="AH4912" s="169"/>
      <c r="AI4912" s="169"/>
      <c r="AJ4912" s="169"/>
      <c r="AK4912" s="170"/>
      <c r="AP4912" s="6"/>
      <c r="AQ4912" s="6"/>
      <c r="AR4912" s="6"/>
      <c r="AS4912" s="6"/>
      <c r="AT4912" s="6"/>
      <c r="AU4912" s="6"/>
      <c r="AV4912" s="6"/>
      <c r="AW4912" s="6"/>
      <c r="AX4912" s="6"/>
      <c r="AY4912" s="6"/>
      <c r="AZ4912" s="6"/>
      <c r="BA4912" s="6"/>
      <c r="BB4912" s="166"/>
      <c r="BC4912" s="166"/>
      <c r="BD4912" s="166"/>
      <c r="BE4912" s="6"/>
      <c r="BF4912" s="6"/>
      <c r="BG4912" s="6"/>
      <c r="BH4912" s="6"/>
      <c r="BI4912" s="6"/>
      <c r="BJ4912" s="166"/>
      <c r="BK4912" s="166"/>
      <c r="BL4912" s="166"/>
      <c r="BM4912" s="6"/>
      <c r="BN4912" s="6"/>
      <c r="BO4912" s="6"/>
      <c r="BP4912" s="6"/>
      <c r="BQ4912" s="6"/>
      <c r="BR4912" s="6"/>
      <c r="BS4912" s="6"/>
      <c r="BT4912" s="6"/>
      <c r="BU4912" s="6"/>
      <c r="BV4912" s="6"/>
      <c r="BW4912" s="6"/>
      <c r="CJ4912" s="415"/>
      <c r="CK4912" s="415"/>
      <c r="CO4912" s="168"/>
    </row>
    <row r="4913" spans="32:93" s="162" customFormat="1" x14ac:dyDescent="0.25">
      <c r="AF4913" s="169"/>
      <c r="AG4913" s="169"/>
      <c r="AH4913" s="169"/>
      <c r="AI4913" s="169"/>
      <c r="AJ4913" s="169"/>
      <c r="AK4913" s="170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AZ4913" s="6"/>
      <c r="BA4913" s="6"/>
      <c r="BB4913" s="166"/>
      <c r="BC4913" s="166"/>
      <c r="BD4913" s="166"/>
      <c r="BE4913" s="6"/>
      <c r="BF4913" s="6"/>
      <c r="BG4913" s="6"/>
      <c r="BH4913" s="6"/>
      <c r="BI4913" s="6"/>
      <c r="BJ4913" s="166"/>
      <c r="BK4913" s="166"/>
      <c r="BL4913" s="166"/>
      <c r="BM4913" s="6"/>
      <c r="BN4913" s="6"/>
      <c r="BO4913" s="6"/>
      <c r="BP4913" s="6"/>
      <c r="BQ4913" s="6"/>
      <c r="BR4913" s="6"/>
      <c r="BS4913" s="6"/>
      <c r="BT4913" s="6"/>
      <c r="BU4913" s="6"/>
      <c r="BV4913" s="6"/>
      <c r="BW4913" s="6"/>
      <c r="CJ4913" s="415"/>
      <c r="CK4913" s="415"/>
      <c r="CO4913" s="168"/>
    </row>
    <row r="4914" spans="32:93" s="162" customFormat="1" x14ac:dyDescent="0.25">
      <c r="AF4914" s="169"/>
      <c r="AG4914" s="169"/>
      <c r="AH4914" s="169"/>
      <c r="AI4914" s="169"/>
      <c r="AJ4914" s="169"/>
      <c r="AK4914" s="170"/>
      <c r="AP4914" s="6"/>
      <c r="AQ4914" s="6"/>
      <c r="AR4914" s="6"/>
      <c r="AS4914" s="6"/>
      <c r="AT4914" s="6"/>
      <c r="AU4914" s="6"/>
      <c r="AV4914" s="6"/>
      <c r="AW4914" s="6"/>
      <c r="AX4914" s="6"/>
      <c r="AY4914" s="6"/>
      <c r="AZ4914" s="6"/>
      <c r="BA4914" s="6"/>
      <c r="BB4914" s="166"/>
      <c r="BC4914" s="166"/>
      <c r="BD4914" s="166"/>
      <c r="BE4914" s="6"/>
      <c r="BF4914" s="6"/>
      <c r="BG4914" s="6"/>
      <c r="BH4914" s="6"/>
      <c r="BI4914" s="6"/>
      <c r="BJ4914" s="166"/>
      <c r="BK4914" s="166"/>
      <c r="BL4914" s="166"/>
      <c r="BM4914" s="6"/>
      <c r="BN4914" s="6"/>
      <c r="BO4914" s="6"/>
      <c r="BP4914" s="6"/>
      <c r="BQ4914" s="6"/>
      <c r="BR4914" s="6"/>
      <c r="BS4914" s="6"/>
      <c r="BT4914" s="6"/>
      <c r="BU4914" s="6"/>
      <c r="BV4914" s="6"/>
      <c r="BW4914" s="6"/>
      <c r="CJ4914" s="415"/>
      <c r="CK4914" s="415"/>
      <c r="CO4914" s="168"/>
    </row>
    <row r="4915" spans="32:93" s="162" customFormat="1" x14ac:dyDescent="0.25">
      <c r="AF4915" s="169"/>
      <c r="AG4915" s="169"/>
      <c r="AH4915" s="169"/>
      <c r="AI4915" s="169"/>
      <c r="AJ4915" s="169"/>
      <c r="AK4915" s="170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AZ4915" s="6"/>
      <c r="BA4915" s="6"/>
      <c r="BB4915" s="166"/>
      <c r="BC4915" s="166"/>
      <c r="BD4915" s="166"/>
      <c r="BE4915" s="6"/>
      <c r="BF4915" s="6"/>
      <c r="BG4915" s="6"/>
      <c r="BH4915" s="6"/>
      <c r="BI4915" s="6"/>
      <c r="BJ4915" s="166"/>
      <c r="BK4915" s="166"/>
      <c r="BL4915" s="166"/>
      <c r="BM4915" s="6"/>
      <c r="BN4915" s="6"/>
      <c r="BO4915" s="6"/>
      <c r="BP4915" s="6"/>
      <c r="BQ4915" s="6"/>
      <c r="BR4915" s="6"/>
      <c r="BS4915" s="6"/>
      <c r="BT4915" s="6"/>
      <c r="BU4915" s="6"/>
      <c r="BV4915" s="6"/>
      <c r="BW4915" s="6"/>
      <c r="CJ4915" s="415"/>
      <c r="CK4915" s="415"/>
      <c r="CO4915" s="168"/>
    </row>
    <row r="4916" spans="32:93" s="162" customFormat="1" x14ac:dyDescent="0.25">
      <c r="AF4916" s="169"/>
      <c r="AG4916" s="169"/>
      <c r="AH4916" s="169"/>
      <c r="AI4916" s="169"/>
      <c r="AJ4916" s="169"/>
      <c r="AK4916" s="170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AZ4916" s="6"/>
      <c r="BA4916" s="6"/>
      <c r="BB4916" s="166"/>
      <c r="BC4916" s="166"/>
      <c r="BD4916" s="166"/>
      <c r="BE4916" s="6"/>
      <c r="BF4916" s="6"/>
      <c r="BG4916" s="6"/>
      <c r="BH4916" s="6"/>
      <c r="BI4916" s="6"/>
      <c r="BJ4916" s="166"/>
      <c r="BK4916" s="166"/>
      <c r="BL4916" s="166"/>
      <c r="BM4916" s="6"/>
      <c r="BN4916" s="6"/>
      <c r="BO4916" s="6"/>
      <c r="BP4916" s="6"/>
      <c r="BQ4916" s="6"/>
      <c r="BR4916" s="6"/>
      <c r="BS4916" s="6"/>
      <c r="BT4916" s="6"/>
      <c r="BU4916" s="6"/>
      <c r="BV4916" s="6"/>
      <c r="BW4916" s="6"/>
      <c r="CJ4916" s="415"/>
      <c r="CK4916" s="415"/>
      <c r="CO4916" s="168"/>
    </row>
    <row r="4917" spans="32:93" s="162" customFormat="1" x14ac:dyDescent="0.25">
      <c r="AF4917" s="169"/>
      <c r="AG4917" s="169"/>
      <c r="AH4917" s="169"/>
      <c r="AI4917" s="169"/>
      <c r="AJ4917" s="169"/>
      <c r="AK4917" s="170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6"/>
      <c r="BA4917" s="6"/>
      <c r="BB4917" s="166"/>
      <c r="BC4917" s="166"/>
      <c r="BD4917" s="166"/>
      <c r="BE4917" s="6"/>
      <c r="BF4917" s="6"/>
      <c r="BG4917" s="6"/>
      <c r="BH4917" s="6"/>
      <c r="BI4917" s="6"/>
      <c r="BJ4917" s="166"/>
      <c r="BK4917" s="166"/>
      <c r="BL4917" s="166"/>
      <c r="BM4917" s="6"/>
      <c r="BN4917" s="6"/>
      <c r="BO4917" s="6"/>
      <c r="BP4917" s="6"/>
      <c r="BQ4917" s="6"/>
      <c r="BR4917" s="6"/>
      <c r="BS4917" s="6"/>
      <c r="BT4917" s="6"/>
      <c r="BU4917" s="6"/>
      <c r="BV4917" s="6"/>
      <c r="BW4917" s="6"/>
      <c r="CJ4917" s="415"/>
      <c r="CK4917" s="415"/>
      <c r="CO4917" s="168"/>
    </row>
    <row r="4918" spans="32:93" s="162" customFormat="1" x14ac:dyDescent="0.25">
      <c r="AF4918" s="169"/>
      <c r="AG4918" s="169"/>
      <c r="AH4918" s="169"/>
      <c r="AI4918" s="169"/>
      <c r="AJ4918" s="169"/>
      <c r="AK4918" s="170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AZ4918" s="6"/>
      <c r="BA4918" s="6"/>
      <c r="BB4918" s="166"/>
      <c r="BC4918" s="166"/>
      <c r="BD4918" s="166"/>
      <c r="BE4918" s="6"/>
      <c r="BF4918" s="6"/>
      <c r="BG4918" s="6"/>
      <c r="BH4918" s="6"/>
      <c r="BI4918" s="6"/>
      <c r="BJ4918" s="166"/>
      <c r="BK4918" s="166"/>
      <c r="BL4918" s="166"/>
      <c r="BM4918" s="6"/>
      <c r="BN4918" s="6"/>
      <c r="BO4918" s="6"/>
      <c r="BP4918" s="6"/>
      <c r="BQ4918" s="6"/>
      <c r="BR4918" s="6"/>
      <c r="BS4918" s="6"/>
      <c r="BT4918" s="6"/>
      <c r="BU4918" s="6"/>
      <c r="BV4918" s="6"/>
      <c r="BW4918" s="6"/>
      <c r="CJ4918" s="415"/>
      <c r="CK4918" s="415"/>
      <c r="CO4918" s="168"/>
    </row>
    <row r="4919" spans="32:93" s="162" customFormat="1" x14ac:dyDescent="0.25">
      <c r="AF4919" s="169"/>
      <c r="AG4919" s="169"/>
      <c r="AH4919" s="169"/>
      <c r="AI4919" s="169"/>
      <c r="AJ4919" s="169"/>
      <c r="AK4919" s="170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6"/>
      <c r="BA4919" s="6"/>
      <c r="BB4919" s="166"/>
      <c r="BC4919" s="166"/>
      <c r="BD4919" s="166"/>
      <c r="BE4919" s="6"/>
      <c r="BF4919" s="6"/>
      <c r="BG4919" s="6"/>
      <c r="BH4919" s="6"/>
      <c r="BI4919" s="6"/>
      <c r="BJ4919" s="166"/>
      <c r="BK4919" s="166"/>
      <c r="BL4919" s="166"/>
      <c r="BM4919" s="6"/>
      <c r="BN4919" s="6"/>
      <c r="BO4919" s="6"/>
      <c r="BP4919" s="6"/>
      <c r="BQ4919" s="6"/>
      <c r="BR4919" s="6"/>
      <c r="BS4919" s="6"/>
      <c r="BT4919" s="6"/>
      <c r="BU4919" s="6"/>
      <c r="BV4919" s="6"/>
      <c r="BW4919" s="6"/>
      <c r="CJ4919" s="415"/>
      <c r="CK4919" s="415"/>
      <c r="CO4919" s="168"/>
    </row>
    <row r="4920" spans="32:93" s="162" customFormat="1" x14ac:dyDescent="0.25">
      <c r="AF4920" s="169"/>
      <c r="AG4920" s="169"/>
      <c r="AH4920" s="169"/>
      <c r="AI4920" s="169"/>
      <c r="AJ4920" s="169"/>
      <c r="AK4920" s="170"/>
      <c r="AP4920" s="6"/>
      <c r="AQ4920" s="6"/>
      <c r="AR4920" s="6"/>
      <c r="AS4920" s="6"/>
      <c r="AT4920" s="6"/>
      <c r="AU4920" s="6"/>
      <c r="AV4920" s="6"/>
      <c r="AW4920" s="6"/>
      <c r="AX4920" s="6"/>
      <c r="AY4920" s="6"/>
      <c r="AZ4920" s="6"/>
      <c r="BA4920" s="6"/>
      <c r="BB4920" s="166"/>
      <c r="BC4920" s="166"/>
      <c r="BD4920" s="166"/>
      <c r="BE4920" s="6"/>
      <c r="BF4920" s="6"/>
      <c r="BG4920" s="6"/>
      <c r="BH4920" s="6"/>
      <c r="BI4920" s="6"/>
      <c r="BJ4920" s="166"/>
      <c r="BK4920" s="166"/>
      <c r="BL4920" s="166"/>
      <c r="BM4920" s="6"/>
      <c r="BN4920" s="6"/>
      <c r="BO4920" s="6"/>
      <c r="BP4920" s="6"/>
      <c r="BQ4920" s="6"/>
      <c r="BR4920" s="6"/>
      <c r="BS4920" s="6"/>
      <c r="BT4920" s="6"/>
      <c r="BU4920" s="6"/>
      <c r="BV4920" s="6"/>
      <c r="BW4920" s="6"/>
      <c r="CJ4920" s="415"/>
      <c r="CK4920" s="415"/>
      <c r="CO4920" s="168"/>
    </row>
    <row r="4921" spans="32:93" s="162" customFormat="1" x14ac:dyDescent="0.25">
      <c r="AF4921" s="169"/>
      <c r="AG4921" s="169"/>
      <c r="AH4921" s="169"/>
      <c r="AI4921" s="169"/>
      <c r="AJ4921" s="169"/>
      <c r="AK4921" s="170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AZ4921" s="6"/>
      <c r="BA4921" s="6"/>
      <c r="BB4921" s="166"/>
      <c r="BC4921" s="166"/>
      <c r="BD4921" s="166"/>
      <c r="BE4921" s="6"/>
      <c r="BF4921" s="6"/>
      <c r="BG4921" s="6"/>
      <c r="BH4921" s="6"/>
      <c r="BI4921" s="6"/>
      <c r="BJ4921" s="166"/>
      <c r="BK4921" s="166"/>
      <c r="BL4921" s="166"/>
      <c r="BM4921" s="6"/>
      <c r="BN4921" s="6"/>
      <c r="BO4921" s="6"/>
      <c r="BP4921" s="6"/>
      <c r="BQ4921" s="6"/>
      <c r="BR4921" s="6"/>
      <c r="BS4921" s="6"/>
      <c r="BT4921" s="6"/>
      <c r="BU4921" s="6"/>
      <c r="BV4921" s="6"/>
      <c r="BW4921" s="6"/>
      <c r="CJ4921" s="415"/>
      <c r="CK4921" s="415"/>
      <c r="CO4921" s="168"/>
    </row>
    <row r="4922" spans="32:93" s="162" customFormat="1" x14ac:dyDescent="0.25">
      <c r="AF4922" s="169"/>
      <c r="AG4922" s="169"/>
      <c r="AH4922" s="169"/>
      <c r="AI4922" s="169"/>
      <c r="AJ4922" s="169"/>
      <c r="AK4922" s="170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AZ4922" s="6"/>
      <c r="BA4922" s="6"/>
      <c r="BB4922" s="166"/>
      <c r="BC4922" s="166"/>
      <c r="BD4922" s="166"/>
      <c r="BE4922" s="6"/>
      <c r="BF4922" s="6"/>
      <c r="BG4922" s="6"/>
      <c r="BH4922" s="6"/>
      <c r="BI4922" s="6"/>
      <c r="BJ4922" s="166"/>
      <c r="BK4922" s="166"/>
      <c r="BL4922" s="166"/>
      <c r="BM4922" s="6"/>
      <c r="BN4922" s="6"/>
      <c r="BO4922" s="6"/>
      <c r="BP4922" s="6"/>
      <c r="BQ4922" s="6"/>
      <c r="BR4922" s="6"/>
      <c r="BS4922" s="6"/>
      <c r="BT4922" s="6"/>
      <c r="BU4922" s="6"/>
      <c r="BV4922" s="6"/>
      <c r="BW4922" s="6"/>
      <c r="CJ4922" s="415"/>
      <c r="CK4922" s="415"/>
      <c r="CO4922" s="168"/>
    </row>
    <row r="4923" spans="32:93" s="162" customFormat="1" x14ac:dyDescent="0.25">
      <c r="AF4923" s="169"/>
      <c r="AG4923" s="169"/>
      <c r="AH4923" s="169"/>
      <c r="AI4923" s="169"/>
      <c r="AJ4923" s="169"/>
      <c r="AK4923" s="170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AZ4923" s="6"/>
      <c r="BA4923" s="6"/>
      <c r="BB4923" s="166"/>
      <c r="BC4923" s="166"/>
      <c r="BD4923" s="166"/>
      <c r="BE4923" s="6"/>
      <c r="BF4923" s="6"/>
      <c r="BG4923" s="6"/>
      <c r="BH4923" s="6"/>
      <c r="BI4923" s="6"/>
      <c r="BJ4923" s="166"/>
      <c r="BK4923" s="166"/>
      <c r="BL4923" s="166"/>
      <c r="BM4923" s="6"/>
      <c r="BN4923" s="6"/>
      <c r="BO4923" s="6"/>
      <c r="BP4923" s="6"/>
      <c r="BQ4923" s="6"/>
      <c r="BR4923" s="6"/>
      <c r="BS4923" s="6"/>
      <c r="BT4923" s="6"/>
      <c r="BU4923" s="6"/>
      <c r="BV4923" s="6"/>
      <c r="BW4923" s="6"/>
      <c r="CJ4923" s="415"/>
      <c r="CK4923" s="415"/>
      <c r="CO4923" s="168"/>
    </row>
    <row r="4924" spans="32:93" s="162" customFormat="1" x14ac:dyDescent="0.25">
      <c r="AF4924" s="169"/>
      <c r="AG4924" s="169"/>
      <c r="AH4924" s="169"/>
      <c r="AI4924" s="169"/>
      <c r="AJ4924" s="169"/>
      <c r="AK4924" s="170"/>
      <c r="AP4924" s="6"/>
      <c r="AQ4924" s="6"/>
      <c r="AR4924" s="6"/>
      <c r="AS4924" s="6"/>
      <c r="AT4924" s="6"/>
      <c r="AU4924" s="6"/>
      <c r="AV4924" s="6"/>
      <c r="AW4924" s="6"/>
      <c r="AX4924" s="6"/>
      <c r="AY4924" s="6"/>
      <c r="AZ4924" s="6"/>
      <c r="BA4924" s="6"/>
      <c r="BB4924" s="166"/>
      <c r="BC4924" s="166"/>
      <c r="BD4924" s="166"/>
      <c r="BE4924" s="6"/>
      <c r="BF4924" s="6"/>
      <c r="BG4924" s="6"/>
      <c r="BH4924" s="6"/>
      <c r="BI4924" s="6"/>
      <c r="BJ4924" s="166"/>
      <c r="BK4924" s="166"/>
      <c r="BL4924" s="166"/>
      <c r="BM4924" s="6"/>
      <c r="BN4924" s="6"/>
      <c r="BO4924" s="6"/>
      <c r="BP4924" s="6"/>
      <c r="BQ4924" s="6"/>
      <c r="BR4924" s="6"/>
      <c r="BS4924" s="6"/>
      <c r="BT4924" s="6"/>
      <c r="BU4924" s="6"/>
      <c r="BV4924" s="6"/>
      <c r="BW4924" s="6"/>
      <c r="CJ4924" s="415"/>
      <c r="CK4924" s="415"/>
      <c r="CO4924" s="168"/>
    </row>
    <row r="4925" spans="32:93" s="162" customFormat="1" x14ac:dyDescent="0.25">
      <c r="AF4925" s="169"/>
      <c r="AG4925" s="169"/>
      <c r="AH4925" s="169"/>
      <c r="AI4925" s="169"/>
      <c r="AJ4925" s="169"/>
      <c r="AK4925" s="170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AZ4925" s="6"/>
      <c r="BA4925" s="6"/>
      <c r="BB4925" s="166"/>
      <c r="BC4925" s="166"/>
      <c r="BD4925" s="166"/>
      <c r="BE4925" s="6"/>
      <c r="BF4925" s="6"/>
      <c r="BG4925" s="6"/>
      <c r="BH4925" s="6"/>
      <c r="BI4925" s="6"/>
      <c r="BJ4925" s="166"/>
      <c r="BK4925" s="166"/>
      <c r="BL4925" s="166"/>
      <c r="BM4925" s="6"/>
      <c r="BN4925" s="6"/>
      <c r="BO4925" s="6"/>
      <c r="BP4925" s="6"/>
      <c r="BQ4925" s="6"/>
      <c r="BR4925" s="6"/>
      <c r="BS4925" s="6"/>
      <c r="BT4925" s="6"/>
      <c r="BU4925" s="6"/>
      <c r="BV4925" s="6"/>
      <c r="BW4925" s="6"/>
      <c r="CJ4925" s="415"/>
      <c r="CK4925" s="415"/>
      <c r="CO4925" s="168"/>
    </row>
    <row r="4926" spans="32:93" s="162" customFormat="1" x14ac:dyDescent="0.25">
      <c r="AF4926" s="169"/>
      <c r="AG4926" s="169"/>
      <c r="AH4926" s="169"/>
      <c r="AI4926" s="169"/>
      <c r="AJ4926" s="169"/>
      <c r="AK4926" s="170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AZ4926" s="6"/>
      <c r="BA4926" s="6"/>
      <c r="BB4926" s="166"/>
      <c r="BC4926" s="166"/>
      <c r="BD4926" s="166"/>
      <c r="BE4926" s="6"/>
      <c r="BF4926" s="6"/>
      <c r="BG4926" s="6"/>
      <c r="BH4926" s="6"/>
      <c r="BI4926" s="6"/>
      <c r="BJ4926" s="166"/>
      <c r="BK4926" s="166"/>
      <c r="BL4926" s="166"/>
      <c r="BM4926" s="6"/>
      <c r="BN4926" s="6"/>
      <c r="BO4926" s="6"/>
      <c r="BP4926" s="6"/>
      <c r="BQ4926" s="6"/>
      <c r="BR4926" s="6"/>
      <c r="BS4926" s="6"/>
      <c r="BT4926" s="6"/>
      <c r="BU4926" s="6"/>
      <c r="BV4926" s="6"/>
      <c r="BW4926" s="6"/>
      <c r="CJ4926" s="415"/>
      <c r="CK4926" s="415"/>
      <c r="CO4926" s="168"/>
    </row>
    <row r="4927" spans="32:93" s="162" customFormat="1" x14ac:dyDescent="0.25">
      <c r="AF4927" s="169"/>
      <c r="AG4927" s="169"/>
      <c r="AH4927" s="169"/>
      <c r="AI4927" s="169"/>
      <c r="AJ4927" s="169"/>
      <c r="AK4927" s="170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AZ4927" s="6"/>
      <c r="BA4927" s="6"/>
      <c r="BB4927" s="166"/>
      <c r="BC4927" s="166"/>
      <c r="BD4927" s="166"/>
      <c r="BE4927" s="6"/>
      <c r="BF4927" s="6"/>
      <c r="BG4927" s="6"/>
      <c r="BH4927" s="6"/>
      <c r="BI4927" s="6"/>
      <c r="BJ4927" s="166"/>
      <c r="BK4927" s="166"/>
      <c r="BL4927" s="166"/>
      <c r="BM4927" s="6"/>
      <c r="BN4927" s="6"/>
      <c r="BO4927" s="6"/>
      <c r="BP4927" s="6"/>
      <c r="BQ4927" s="6"/>
      <c r="BR4927" s="6"/>
      <c r="BS4927" s="6"/>
      <c r="BT4927" s="6"/>
      <c r="BU4927" s="6"/>
      <c r="BV4927" s="6"/>
      <c r="BW4927" s="6"/>
      <c r="CJ4927" s="415"/>
      <c r="CK4927" s="415"/>
      <c r="CO4927" s="168"/>
    </row>
    <row r="4928" spans="32:93" s="162" customFormat="1" x14ac:dyDescent="0.25">
      <c r="AF4928" s="169"/>
      <c r="AG4928" s="169"/>
      <c r="AH4928" s="169"/>
      <c r="AI4928" s="169"/>
      <c r="AJ4928" s="169"/>
      <c r="AK4928" s="170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AZ4928" s="6"/>
      <c r="BA4928" s="6"/>
      <c r="BB4928" s="166"/>
      <c r="BC4928" s="166"/>
      <c r="BD4928" s="166"/>
      <c r="BE4928" s="6"/>
      <c r="BF4928" s="6"/>
      <c r="BG4928" s="6"/>
      <c r="BH4928" s="6"/>
      <c r="BI4928" s="6"/>
      <c r="BJ4928" s="166"/>
      <c r="BK4928" s="166"/>
      <c r="BL4928" s="166"/>
      <c r="BM4928" s="6"/>
      <c r="BN4928" s="6"/>
      <c r="BO4928" s="6"/>
      <c r="BP4928" s="6"/>
      <c r="BQ4928" s="6"/>
      <c r="BR4928" s="6"/>
      <c r="BS4928" s="6"/>
      <c r="BT4928" s="6"/>
      <c r="BU4928" s="6"/>
      <c r="BV4928" s="6"/>
      <c r="BW4928" s="6"/>
      <c r="CJ4928" s="415"/>
      <c r="CK4928" s="415"/>
      <c r="CO4928" s="168"/>
    </row>
    <row r="4929" spans="32:93" s="162" customFormat="1" x14ac:dyDescent="0.25">
      <c r="AF4929" s="169"/>
      <c r="AG4929" s="169"/>
      <c r="AH4929" s="169"/>
      <c r="AI4929" s="169"/>
      <c r="AJ4929" s="169"/>
      <c r="AK4929" s="170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AZ4929" s="6"/>
      <c r="BA4929" s="6"/>
      <c r="BB4929" s="166"/>
      <c r="BC4929" s="166"/>
      <c r="BD4929" s="166"/>
      <c r="BE4929" s="6"/>
      <c r="BF4929" s="6"/>
      <c r="BG4929" s="6"/>
      <c r="BH4929" s="6"/>
      <c r="BI4929" s="6"/>
      <c r="BJ4929" s="166"/>
      <c r="BK4929" s="166"/>
      <c r="BL4929" s="166"/>
      <c r="BM4929" s="6"/>
      <c r="BN4929" s="6"/>
      <c r="BO4929" s="6"/>
      <c r="BP4929" s="6"/>
      <c r="BQ4929" s="6"/>
      <c r="BR4929" s="6"/>
      <c r="BS4929" s="6"/>
      <c r="BT4929" s="6"/>
      <c r="BU4929" s="6"/>
      <c r="BV4929" s="6"/>
      <c r="BW4929" s="6"/>
      <c r="CJ4929" s="415"/>
      <c r="CK4929" s="415"/>
      <c r="CO4929" s="168"/>
    </row>
    <row r="4930" spans="32:93" s="162" customFormat="1" x14ac:dyDescent="0.25">
      <c r="AF4930" s="169"/>
      <c r="AG4930" s="169"/>
      <c r="AH4930" s="169"/>
      <c r="AI4930" s="169"/>
      <c r="AJ4930" s="169"/>
      <c r="AK4930" s="170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AZ4930" s="6"/>
      <c r="BA4930" s="6"/>
      <c r="BB4930" s="166"/>
      <c r="BC4930" s="166"/>
      <c r="BD4930" s="166"/>
      <c r="BE4930" s="6"/>
      <c r="BF4930" s="6"/>
      <c r="BG4930" s="6"/>
      <c r="BH4930" s="6"/>
      <c r="BI4930" s="6"/>
      <c r="BJ4930" s="166"/>
      <c r="BK4930" s="166"/>
      <c r="BL4930" s="166"/>
      <c r="BM4930" s="6"/>
      <c r="BN4930" s="6"/>
      <c r="BO4930" s="6"/>
      <c r="BP4930" s="6"/>
      <c r="BQ4930" s="6"/>
      <c r="BR4930" s="6"/>
      <c r="BS4930" s="6"/>
      <c r="BT4930" s="6"/>
      <c r="BU4930" s="6"/>
      <c r="BV4930" s="6"/>
      <c r="BW4930" s="6"/>
      <c r="CJ4930" s="415"/>
      <c r="CK4930" s="415"/>
      <c r="CO4930" s="168"/>
    </row>
    <row r="4931" spans="32:93" s="162" customFormat="1" x14ac:dyDescent="0.25">
      <c r="AF4931" s="169"/>
      <c r="AG4931" s="169"/>
      <c r="AH4931" s="169"/>
      <c r="AI4931" s="169"/>
      <c r="AJ4931" s="169"/>
      <c r="AK4931" s="170"/>
      <c r="AP4931" s="6"/>
      <c r="AQ4931" s="6"/>
      <c r="AR4931" s="6"/>
      <c r="AS4931" s="6"/>
      <c r="AT4931" s="6"/>
      <c r="AU4931" s="6"/>
      <c r="AV4931" s="6"/>
      <c r="AW4931" s="6"/>
      <c r="AX4931" s="6"/>
      <c r="AY4931" s="6"/>
      <c r="AZ4931" s="6"/>
      <c r="BA4931" s="6"/>
      <c r="BB4931" s="166"/>
      <c r="BC4931" s="166"/>
      <c r="BD4931" s="166"/>
      <c r="BE4931" s="6"/>
      <c r="BF4931" s="6"/>
      <c r="BG4931" s="6"/>
      <c r="BH4931" s="6"/>
      <c r="BI4931" s="6"/>
      <c r="BJ4931" s="166"/>
      <c r="BK4931" s="166"/>
      <c r="BL4931" s="166"/>
      <c r="BM4931" s="6"/>
      <c r="BN4931" s="6"/>
      <c r="BO4931" s="6"/>
      <c r="BP4931" s="6"/>
      <c r="BQ4931" s="6"/>
      <c r="BR4931" s="6"/>
      <c r="BS4931" s="6"/>
      <c r="BT4931" s="6"/>
      <c r="BU4931" s="6"/>
      <c r="BV4931" s="6"/>
      <c r="BW4931" s="6"/>
      <c r="CJ4931" s="415"/>
      <c r="CK4931" s="415"/>
      <c r="CO4931" s="168"/>
    </row>
    <row r="4932" spans="32:93" s="162" customFormat="1" x14ac:dyDescent="0.25">
      <c r="AF4932" s="169"/>
      <c r="AG4932" s="169"/>
      <c r="AH4932" s="169"/>
      <c r="AI4932" s="169"/>
      <c r="AJ4932" s="169"/>
      <c r="AK4932" s="170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6"/>
      <c r="BA4932" s="6"/>
      <c r="BB4932" s="166"/>
      <c r="BC4932" s="166"/>
      <c r="BD4932" s="166"/>
      <c r="BE4932" s="6"/>
      <c r="BF4932" s="6"/>
      <c r="BG4932" s="6"/>
      <c r="BH4932" s="6"/>
      <c r="BI4932" s="6"/>
      <c r="BJ4932" s="166"/>
      <c r="BK4932" s="166"/>
      <c r="BL4932" s="166"/>
      <c r="BM4932" s="6"/>
      <c r="BN4932" s="6"/>
      <c r="BO4932" s="6"/>
      <c r="BP4932" s="6"/>
      <c r="BQ4932" s="6"/>
      <c r="BR4932" s="6"/>
      <c r="BS4932" s="6"/>
      <c r="BT4932" s="6"/>
      <c r="BU4932" s="6"/>
      <c r="BV4932" s="6"/>
      <c r="BW4932" s="6"/>
      <c r="CJ4932" s="415"/>
      <c r="CK4932" s="415"/>
      <c r="CO4932" s="168"/>
    </row>
    <row r="4933" spans="32:93" s="162" customFormat="1" x14ac:dyDescent="0.25">
      <c r="AF4933" s="169"/>
      <c r="AG4933" s="169"/>
      <c r="AH4933" s="169"/>
      <c r="AI4933" s="169"/>
      <c r="AJ4933" s="169"/>
      <c r="AK4933" s="170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6"/>
      <c r="BA4933" s="6"/>
      <c r="BB4933" s="166"/>
      <c r="BC4933" s="166"/>
      <c r="BD4933" s="166"/>
      <c r="BE4933" s="6"/>
      <c r="BF4933" s="6"/>
      <c r="BG4933" s="6"/>
      <c r="BH4933" s="6"/>
      <c r="BI4933" s="6"/>
      <c r="BJ4933" s="166"/>
      <c r="BK4933" s="166"/>
      <c r="BL4933" s="166"/>
      <c r="BM4933" s="6"/>
      <c r="BN4933" s="6"/>
      <c r="BO4933" s="6"/>
      <c r="BP4933" s="6"/>
      <c r="BQ4933" s="6"/>
      <c r="BR4933" s="6"/>
      <c r="BS4933" s="6"/>
      <c r="BT4933" s="6"/>
      <c r="BU4933" s="6"/>
      <c r="BV4933" s="6"/>
      <c r="BW4933" s="6"/>
      <c r="CJ4933" s="415"/>
      <c r="CK4933" s="415"/>
      <c r="CO4933" s="168"/>
    </row>
    <row r="4934" spans="32:93" s="162" customFormat="1" x14ac:dyDescent="0.25">
      <c r="AF4934" s="169"/>
      <c r="AG4934" s="169"/>
      <c r="AH4934" s="169"/>
      <c r="AI4934" s="169"/>
      <c r="AJ4934" s="169"/>
      <c r="AK4934" s="170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AZ4934" s="6"/>
      <c r="BA4934" s="6"/>
      <c r="BB4934" s="166"/>
      <c r="BC4934" s="166"/>
      <c r="BD4934" s="166"/>
      <c r="BE4934" s="6"/>
      <c r="BF4934" s="6"/>
      <c r="BG4934" s="6"/>
      <c r="BH4934" s="6"/>
      <c r="BI4934" s="6"/>
      <c r="BJ4934" s="166"/>
      <c r="BK4934" s="166"/>
      <c r="BL4934" s="166"/>
      <c r="BM4934" s="6"/>
      <c r="BN4934" s="6"/>
      <c r="BO4934" s="6"/>
      <c r="BP4934" s="6"/>
      <c r="BQ4934" s="6"/>
      <c r="BR4934" s="6"/>
      <c r="BS4934" s="6"/>
      <c r="BT4934" s="6"/>
      <c r="BU4934" s="6"/>
      <c r="BV4934" s="6"/>
      <c r="BW4934" s="6"/>
      <c r="CJ4934" s="415"/>
      <c r="CK4934" s="415"/>
      <c r="CO4934" s="168"/>
    </row>
    <row r="4935" spans="32:93" s="162" customFormat="1" x14ac:dyDescent="0.25">
      <c r="AF4935" s="169"/>
      <c r="AG4935" s="169"/>
      <c r="AH4935" s="169"/>
      <c r="AI4935" s="169"/>
      <c r="AJ4935" s="169"/>
      <c r="AK4935" s="170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AZ4935" s="6"/>
      <c r="BA4935" s="6"/>
      <c r="BB4935" s="166"/>
      <c r="BC4935" s="166"/>
      <c r="BD4935" s="166"/>
      <c r="BE4935" s="6"/>
      <c r="BF4935" s="6"/>
      <c r="BG4935" s="6"/>
      <c r="BH4935" s="6"/>
      <c r="BI4935" s="6"/>
      <c r="BJ4935" s="166"/>
      <c r="BK4935" s="166"/>
      <c r="BL4935" s="166"/>
      <c r="BM4935" s="6"/>
      <c r="BN4935" s="6"/>
      <c r="BO4935" s="6"/>
      <c r="BP4935" s="6"/>
      <c r="BQ4935" s="6"/>
      <c r="BR4935" s="6"/>
      <c r="BS4935" s="6"/>
      <c r="BT4935" s="6"/>
      <c r="BU4935" s="6"/>
      <c r="BV4935" s="6"/>
      <c r="BW4935" s="6"/>
      <c r="CJ4935" s="415"/>
      <c r="CK4935" s="415"/>
      <c r="CO4935" s="168"/>
    </row>
    <row r="4936" spans="32:93" s="162" customFormat="1" x14ac:dyDescent="0.25">
      <c r="AF4936" s="169"/>
      <c r="AG4936" s="169"/>
      <c r="AH4936" s="169"/>
      <c r="AI4936" s="169"/>
      <c r="AJ4936" s="169"/>
      <c r="AK4936" s="170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AZ4936" s="6"/>
      <c r="BA4936" s="6"/>
      <c r="BB4936" s="166"/>
      <c r="BC4936" s="166"/>
      <c r="BD4936" s="166"/>
      <c r="BE4936" s="6"/>
      <c r="BF4936" s="6"/>
      <c r="BG4936" s="6"/>
      <c r="BH4936" s="6"/>
      <c r="BI4936" s="6"/>
      <c r="BJ4936" s="166"/>
      <c r="BK4936" s="166"/>
      <c r="BL4936" s="166"/>
      <c r="BM4936" s="6"/>
      <c r="BN4936" s="6"/>
      <c r="BO4936" s="6"/>
      <c r="BP4936" s="6"/>
      <c r="BQ4936" s="6"/>
      <c r="BR4936" s="6"/>
      <c r="BS4936" s="6"/>
      <c r="BT4936" s="6"/>
      <c r="BU4936" s="6"/>
      <c r="BV4936" s="6"/>
      <c r="BW4936" s="6"/>
      <c r="CJ4936" s="415"/>
      <c r="CK4936" s="415"/>
      <c r="CO4936" s="168"/>
    </row>
    <row r="4937" spans="32:93" s="162" customFormat="1" x14ac:dyDescent="0.25">
      <c r="AF4937" s="169"/>
      <c r="AG4937" s="169"/>
      <c r="AH4937" s="169"/>
      <c r="AI4937" s="169"/>
      <c r="AJ4937" s="169"/>
      <c r="AK4937" s="170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AZ4937" s="6"/>
      <c r="BA4937" s="6"/>
      <c r="BB4937" s="166"/>
      <c r="BC4937" s="166"/>
      <c r="BD4937" s="166"/>
      <c r="BE4937" s="6"/>
      <c r="BF4937" s="6"/>
      <c r="BG4937" s="6"/>
      <c r="BH4937" s="6"/>
      <c r="BI4937" s="6"/>
      <c r="BJ4937" s="166"/>
      <c r="BK4937" s="166"/>
      <c r="BL4937" s="166"/>
      <c r="BM4937" s="6"/>
      <c r="BN4937" s="6"/>
      <c r="BO4937" s="6"/>
      <c r="BP4937" s="6"/>
      <c r="BQ4937" s="6"/>
      <c r="BR4937" s="6"/>
      <c r="BS4937" s="6"/>
      <c r="BT4937" s="6"/>
      <c r="BU4937" s="6"/>
      <c r="BV4937" s="6"/>
      <c r="BW4937" s="6"/>
      <c r="CJ4937" s="415"/>
      <c r="CK4937" s="415"/>
      <c r="CO4937" s="168"/>
    </row>
    <row r="4938" spans="32:93" s="162" customFormat="1" x14ac:dyDescent="0.25">
      <c r="AF4938" s="169"/>
      <c r="AG4938" s="169"/>
      <c r="AH4938" s="169"/>
      <c r="AI4938" s="169"/>
      <c r="AJ4938" s="169"/>
      <c r="AK4938" s="170"/>
      <c r="AP4938" s="6"/>
      <c r="AQ4938" s="6"/>
      <c r="AR4938" s="6"/>
      <c r="AS4938" s="6"/>
      <c r="AT4938" s="6"/>
      <c r="AU4938" s="6"/>
      <c r="AV4938" s="6"/>
      <c r="AW4938" s="6"/>
      <c r="AX4938" s="6"/>
      <c r="AY4938" s="6"/>
      <c r="AZ4938" s="6"/>
      <c r="BA4938" s="6"/>
      <c r="BB4938" s="166"/>
      <c r="BC4938" s="166"/>
      <c r="BD4938" s="166"/>
      <c r="BE4938" s="6"/>
      <c r="BF4938" s="6"/>
      <c r="BG4938" s="6"/>
      <c r="BH4938" s="6"/>
      <c r="BI4938" s="6"/>
      <c r="BJ4938" s="166"/>
      <c r="BK4938" s="166"/>
      <c r="BL4938" s="166"/>
      <c r="BM4938" s="6"/>
      <c r="BN4938" s="6"/>
      <c r="BO4938" s="6"/>
      <c r="BP4938" s="6"/>
      <c r="BQ4938" s="6"/>
      <c r="BR4938" s="6"/>
      <c r="BS4938" s="6"/>
      <c r="BT4938" s="6"/>
      <c r="BU4938" s="6"/>
      <c r="BV4938" s="6"/>
      <c r="BW4938" s="6"/>
      <c r="CJ4938" s="415"/>
      <c r="CK4938" s="415"/>
      <c r="CO4938" s="168"/>
    </row>
    <row r="4939" spans="32:93" s="162" customFormat="1" x14ac:dyDescent="0.25">
      <c r="AF4939" s="169"/>
      <c r="AG4939" s="169"/>
      <c r="AH4939" s="169"/>
      <c r="AI4939" s="169"/>
      <c r="AJ4939" s="169"/>
      <c r="AK4939" s="170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AZ4939" s="6"/>
      <c r="BA4939" s="6"/>
      <c r="BB4939" s="166"/>
      <c r="BC4939" s="166"/>
      <c r="BD4939" s="166"/>
      <c r="BE4939" s="6"/>
      <c r="BF4939" s="6"/>
      <c r="BG4939" s="6"/>
      <c r="BH4939" s="6"/>
      <c r="BI4939" s="6"/>
      <c r="BJ4939" s="166"/>
      <c r="BK4939" s="166"/>
      <c r="BL4939" s="166"/>
      <c r="BM4939" s="6"/>
      <c r="BN4939" s="6"/>
      <c r="BO4939" s="6"/>
      <c r="BP4939" s="6"/>
      <c r="BQ4939" s="6"/>
      <c r="BR4939" s="6"/>
      <c r="BS4939" s="6"/>
      <c r="BT4939" s="6"/>
      <c r="BU4939" s="6"/>
      <c r="BV4939" s="6"/>
      <c r="BW4939" s="6"/>
      <c r="CJ4939" s="415"/>
      <c r="CK4939" s="415"/>
      <c r="CO4939" s="168"/>
    </row>
    <row r="4940" spans="32:93" s="162" customFormat="1" x14ac:dyDescent="0.25">
      <c r="AF4940" s="169"/>
      <c r="AG4940" s="169"/>
      <c r="AH4940" s="169"/>
      <c r="AI4940" s="169"/>
      <c r="AJ4940" s="169"/>
      <c r="AK4940" s="170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AZ4940" s="6"/>
      <c r="BA4940" s="6"/>
      <c r="BB4940" s="166"/>
      <c r="BC4940" s="166"/>
      <c r="BD4940" s="166"/>
      <c r="BE4940" s="6"/>
      <c r="BF4940" s="6"/>
      <c r="BG4940" s="6"/>
      <c r="BH4940" s="6"/>
      <c r="BI4940" s="6"/>
      <c r="BJ4940" s="166"/>
      <c r="BK4940" s="166"/>
      <c r="BL4940" s="166"/>
      <c r="BM4940" s="6"/>
      <c r="BN4940" s="6"/>
      <c r="BO4940" s="6"/>
      <c r="BP4940" s="6"/>
      <c r="BQ4940" s="6"/>
      <c r="BR4940" s="6"/>
      <c r="BS4940" s="6"/>
      <c r="BT4940" s="6"/>
      <c r="BU4940" s="6"/>
      <c r="BV4940" s="6"/>
      <c r="BW4940" s="6"/>
      <c r="CJ4940" s="415"/>
      <c r="CK4940" s="415"/>
      <c r="CO4940" s="168"/>
    </row>
    <row r="4941" spans="32:93" s="162" customFormat="1" x14ac:dyDescent="0.25">
      <c r="AF4941" s="169"/>
      <c r="AG4941" s="169"/>
      <c r="AH4941" s="169"/>
      <c r="AI4941" s="169"/>
      <c r="AJ4941" s="169"/>
      <c r="AK4941" s="170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AZ4941" s="6"/>
      <c r="BA4941" s="6"/>
      <c r="BB4941" s="166"/>
      <c r="BC4941" s="166"/>
      <c r="BD4941" s="166"/>
      <c r="BE4941" s="6"/>
      <c r="BF4941" s="6"/>
      <c r="BG4941" s="6"/>
      <c r="BH4941" s="6"/>
      <c r="BI4941" s="6"/>
      <c r="BJ4941" s="166"/>
      <c r="BK4941" s="166"/>
      <c r="BL4941" s="166"/>
      <c r="BM4941" s="6"/>
      <c r="BN4941" s="6"/>
      <c r="BO4941" s="6"/>
      <c r="BP4941" s="6"/>
      <c r="BQ4941" s="6"/>
      <c r="BR4941" s="6"/>
      <c r="BS4941" s="6"/>
      <c r="BT4941" s="6"/>
      <c r="BU4941" s="6"/>
      <c r="BV4941" s="6"/>
      <c r="BW4941" s="6"/>
      <c r="CJ4941" s="415"/>
      <c r="CK4941" s="415"/>
      <c r="CO4941" s="168"/>
    </row>
    <row r="4942" spans="32:93" s="162" customFormat="1" x14ac:dyDescent="0.25">
      <c r="AF4942" s="169"/>
      <c r="AG4942" s="169"/>
      <c r="AH4942" s="169"/>
      <c r="AI4942" s="169"/>
      <c r="AJ4942" s="169"/>
      <c r="AK4942" s="170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AZ4942" s="6"/>
      <c r="BA4942" s="6"/>
      <c r="BB4942" s="166"/>
      <c r="BC4942" s="166"/>
      <c r="BD4942" s="166"/>
      <c r="BE4942" s="6"/>
      <c r="BF4942" s="6"/>
      <c r="BG4942" s="6"/>
      <c r="BH4942" s="6"/>
      <c r="BI4942" s="6"/>
      <c r="BJ4942" s="166"/>
      <c r="BK4942" s="166"/>
      <c r="BL4942" s="166"/>
      <c r="BM4942" s="6"/>
      <c r="BN4942" s="6"/>
      <c r="BO4942" s="6"/>
      <c r="BP4942" s="6"/>
      <c r="BQ4942" s="6"/>
      <c r="BR4942" s="6"/>
      <c r="BS4942" s="6"/>
      <c r="BT4942" s="6"/>
      <c r="BU4942" s="6"/>
      <c r="BV4942" s="6"/>
      <c r="BW4942" s="6"/>
      <c r="CJ4942" s="415"/>
      <c r="CK4942" s="415"/>
      <c r="CO4942" s="168"/>
    </row>
    <row r="4943" spans="32:93" s="162" customFormat="1" x14ac:dyDescent="0.25">
      <c r="AF4943" s="169"/>
      <c r="AG4943" s="169"/>
      <c r="AH4943" s="169"/>
      <c r="AI4943" s="169"/>
      <c r="AJ4943" s="169"/>
      <c r="AK4943" s="170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AZ4943" s="6"/>
      <c r="BA4943" s="6"/>
      <c r="BB4943" s="166"/>
      <c r="BC4943" s="166"/>
      <c r="BD4943" s="166"/>
      <c r="BE4943" s="6"/>
      <c r="BF4943" s="6"/>
      <c r="BG4943" s="6"/>
      <c r="BH4943" s="6"/>
      <c r="BI4943" s="6"/>
      <c r="BJ4943" s="166"/>
      <c r="BK4943" s="166"/>
      <c r="BL4943" s="166"/>
      <c r="BM4943" s="6"/>
      <c r="BN4943" s="6"/>
      <c r="BO4943" s="6"/>
      <c r="BP4943" s="6"/>
      <c r="BQ4943" s="6"/>
      <c r="BR4943" s="6"/>
      <c r="BS4943" s="6"/>
      <c r="BT4943" s="6"/>
      <c r="BU4943" s="6"/>
      <c r="BV4943" s="6"/>
      <c r="BW4943" s="6"/>
      <c r="CJ4943" s="415"/>
      <c r="CK4943" s="415"/>
      <c r="CO4943" s="168"/>
    </row>
    <row r="4944" spans="32:93" s="162" customFormat="1" x14ac:dyDescent="0.25">
      <c r="AF4944" s="169"/>
      <c r="AG4944" s="169"/>
      <c r="AH4944" s="169"/>
      <c r="AI4944" s="169"/>
      <c r="AJ4944" s="169"/>
      <c r="AK4944" s="170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AZ4944" s="6"/>
      <c r="BA4944" s="6"/>
      <c r="BB4944" s="166"/>
      <c r="BC4944" s="166"/>
      <c r="BD4944" s="166"/>
      <c r="BE4944" s="6"/>
      <c r="BF4944" s="6"/>
      <c r="BG4944" s="6"/>
      <c r="BH4944" s="6"/>
      <c r="BI4944" s="6"/>
      <c r="BJ4944" s="166"/>
      <c r="BK4944" s="166"/>
      <c r="BL4944" s="166"/>
      <c r="BM4944" s="6"/>
      <c r="BN4944" s="6"/>
      <c r="BO4944" s="6"/>
      <c r="BP4944" s="6"/>
      <c r="BQ4944" s="6"/>
      <c r="BR4944" s="6"/>
      <c r="BS4944" s="6"/>
      <c r="BT4944" s="6"/>
      <c r="BU4944" s="6"/>
      <c r="BV4944" s="6"/>
      <c r="BW4944" s="6"/>
      <c r="CJ4944" s="415"/>
      <c r="CK4944" s="415"/>
      <c r="CO4944" s="168"/>
    </row>
    <row r="4945" spans="32:93" s="162" customFormat="1" x14ac:dyDescent="0.25">
      <c r="AF4945" s="169"/>
      <c r="AG4945" s="169"/>
      <c r="AH4945" s="169"/>
      <c r="AI4945" s="169"/>
      <c r="AJ4945" s="169"/>
      <c r="AK4945" s="170"/>
      <c r="AP4945" s="6"/>
      <c r="AQ4945" s="6"/>
      <c r="AR4945" s="6"/>
      <c r="AS4945" s="6"/>
      <c r="AT4945" s="6"/>
      <c r="AU4945" s="6"/>
      <c r="AV4945" s="6"/>
      <c r="AW4945" s="6"/>
      <c r="AX4945" s="6"/>
      <c r="AY4945" s="6"/>
      <c r="AZ4945" s="6"/>
      <c r="BA4945" s="6"/>
      <c r="BB4945" s="166"/>
      <c r="BC4945" s="166"/>
      <c r="BD4945" s="166"/>
      <c r="BE4945" s="6"/>
      <c r="BF4945" s="6"/>
      <c r="BG4945" s="6"/>
      <c r="BH4945" s="6"/>
      <c r="BI4945" s="6"/>
      <c r="BJ4945" s="166"/>
      <c r="BK4945" s="166"/>
      <c r="BL4945" s="166"/>
      <c r="BM4945" s="6"/>
      <c r="BN4945" s="6"/>
      <c r="BO4945" s="6"/>
      <c r="BP4945" s="6"/>
      <c r="BQ4945" s="6"/>
      <c r="BR4945" s="6"/>
      <c r="BS4945" s="6"/>
      <c r="BT4945" s="6"/>
      <c r="BU4945" s="6"/>
      <c r="BV4945" s="6"/>
      <c r="BW4945" s="6"/>
      <c r="CJ4945" s="415"/>
      <c r="CK4945" s="415"/>
      <c r="CO4945" s="168"/>
    </row>
    <row r="4946" spans="32:93" s="162" customFormat="1" x14ac:dyDescent="0.25">
      <c r="AF4946" s="169"/>
      <c r="AG4946" s="169"/>
      <c r="AH4946" s="169"/>
      <c r="AI4946" s="169"/>
      <c r="AJ4946" s="169"/>
      <c r="AK4946" s="170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AZ4946" s="6"/>
      <c r="BA4946" s="6"/>
      <c r="BB4946" s="166"/>
      <c r="BC4946" s="166"/>
      <c r="BD4946" s="166"/>
      <c r="BE4946" s="6"/>
      <c r="BF4946" s="6"/>
      <c r="BG4946" s="6"/>
      <c r="BH4946" s="6"/>
      <c r="BI4946" s="6"/>
      <c r="BJ4946" s="166"/>
      <c r="BK4946" s="166"/>
      <c r="BL4946" s="166"/>
      <c r="BM4946" s="6"/>
      <c r="BN4946" s="6"/>
      <c r="BO4946" s="6"/>
      <c r="BP4946" s="6"/>
      <c r="BQ4946" s="6"/>
      <c r="BR4946" s="6"/>
      <c r="BS4946" s="6"/>
      <c r="BT4946" s="6"/>
      <c r="BU4946" s="6"/>
      <c r="BV4946" s="6"/>
      <c r="BW4946" s="6"/>
      <c r="CJ4946" s="415"/>
      <c r="CK4946" s="415"/>
      <c r="CO4946" s="168"/>
    </row>
    <row r="4947" spans="32:93" s="162" customFormat="1" x14ac:dyDescent="0.25">
      <c r="AF4947" s="169"/>
      <c r="AG4947" s="169"/>
      <c r="AH4947" s="169"/>
      <c r="AI4947" s="169"/>
      <c r="AJ4947" s="169"/>
      <c r="AK4947" s="170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AZ4947" s="6"/>
      <c r="BA4947" s="6"/>
      <c r="BB4947" s="166"/>
      <c r="BC4947" s="166"/>
      <c r="BD4947" s="166"/>
      <c r="BE4947" s="6"/>
      <c r="BF4947" s="6"/>
      <c r="BG4947" s="6"/>
      <c r="BH4947" s="6"/>
      <c r="BI4947" s="6"/>
      <c r="BJ4947" s="166"/>
      <c r="BK4947" s="166"/>
      <c r="BL4947" s="166"/>
      <c r="BM4947" s="6"/>
      <c r="BN4947" s="6"/>
      <c r="BO4947" s="6"/>
      <c r="BP4947" s="6"/>
      <c r="BQ4947" s="6"/>
      <c r="BR4947" s="6"/>
      <c r="BS4947" s="6"/>
      <c r="BT4947" s="6"/>
      <c r="BU4947" s="6"/>
      <c r="BV4947" s="6"/>
      <c r="BW4947" s="6"/>
      <c r="CJ4947" s="415"/>
      <c r="CK4947" s="415"/>
      <c r="CO4947" s="168"/>
    </row>
    <row r="4948" spans="32:93" s="162" customFormat="1" x14ac:dyDescent="0.25">
      <c r="AF4948" s="169"/>
      <c r="AG4948" s="169"/>
      <c r="AH4948" s="169"/>
      <c r="AI4948" s="169"/>
      <c r="AJ4948" s="169"/>
      <c r="AK4948" s="170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6"/>
      <c r="BA4948" s="6"/>
      <c r="BB4948" s="166"/>
      <c r="BC4948" s="166"/>
      <c r="BD4948" s="166"/>
      <c r="BE4948" s="6"/>
      <c r="BF4948" s="6"/>
      <c r="BG4948" s="6"/>
      <c r="BH4948" s="6"/>
      <c r="BI4948" s="6"/>
      <c r="BJ4948" s="166"/>
      <c r="BK4948" s="166"/>
      <c r="BL4948" s="166"/>
      <c r="BM4948" s="6"/>
      <c r="BN4948" s="6"/>
      <c r="BO4948" s="6"/>
      <c r="BP4948" s="6"/>
      <c r="BQ4948" s="6"/>
      <c r="BR4948" s="6"/>
      <c r="BS4948" s="6"/>
      <c r="BT4948" s="6"/>
      <c r="BU4948" s="6"/>
      <c r="BV4948" s="6"/>
      <c r="BW4948" s="6"/>
      <c r="CJ4948" s="415"/>
      <c r="CK4948" s="415"/>
      <c r="CO4948" s="168"/>
    </row>
    <row r="4949" spans="32:93" s="162" customFormat="1" x14ac:dyDescent="0.25">
      <c r="AF4949" s="169"/>
      <c r="AG4949" s="169"/>
      <c r="AH4949" s="169"/>
      <c r="AI4949" s="169"/>
      <c r="AJ4949" s="169"/>
      <c r="AK4949" s="170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6"/>
      <c r="BA4949" s="6"/>
      <c r="BB4949" s="166"/>
      <c r="BC4949" s="166"/>
      <c r="BD4949" s="166"/>
      <c r="BE4949" s="6"/>
      <c r="BF4949" s="6"/>
      <c r="BG4949" s="6"/>
      <c r="BH4949" s="6"/>
      <c r="BI4949" s="6"/>
      <c r="BJ4949" s="166"/>
      <c r="BK4949" s="166"/>
      <c r="BL4949" s="166"/>
      <c r="BM4949" s="6"/>
      <c r="BN4949" s="6"/>
      <c r="BO4949" s="6"/>
      <c r="BP4949" s="6"/>
      <c r="BQ4949" s="6"/>
      <c r="BR4949" s="6"/>
      <c r="BS4949" s="6"/>
      <c r="BT4949" s="6"/>
      <c r="BU4949" s="6"/>
      <c r="BV4949" s="6"/>
      <c r="BW4949" s="6"/>
      <c r="CJ4949" s="415"/>
      <c r="CK4949" s="415"/>
      <c r="CO4949" s="168"/>
    </row>
    <row r="4950" spans="32:93" s="162" customFormat="1" x14ac:dyDescent="0.25">
      <c r="AF4950" s="169"/>
      <c r="AG4950" s="169"/>
      <c r="AH4950" s="169"/>
      <c r="AI4950" s="169"/>
      <c r="AJ4950" s="169"/>
      <c r="AK4950" s="170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AZ4950" s="6"/>
      <c r="BA4950" s="6"/>
      <c r="BB4950" s="166"/>
      <c r="BC4950" s="166"/>
      <c r="BD4950" s="166"/>
      <c r="BE4950" s="6"/>
      <c r="BF4950" s="6"/>
      <c r="BG4950" s="6"/>
      <c r="BH4950" s="6"/>
      <c r="BI4950" s="6"/>
      <c r="BJ4950" s="166"/>
      <c r="BK4950" s="166"/>
      <c r="BL4950" s="166"/>
      <c r="BM4950" s="6"/>
      <c r="BN4950" s="6"/>
      <c r="BO4950" s="6"/>
      <c r="BP4950" s="6"/>
      <c r="BQ4950" s="6"/>
      <c r="BR4950" s="6"/>
      <c r="BS4950" s="6"/>
      <c r="BT4950" s="6"/>
      <c r="BU4950" s="6"/>
      <c r="BV4950" s="6"/>
      <c r="BW4950" s="6"/>
      <c r="CJ4950" s="415"/>
      <c r="CK4950" s="415"/>
      <c r="CO4950" s="168"/>
    </row>
    <row r="4951" spans="32:93" s="162" customFormat="1" x14ac:dyDescent="0.25">
      <c r="AF4951" s="169"/>
      <c r="AG4951" s="169"/>
      <c r="AH4951" s="169"/>
      <c r="AI4951" s="169"/>
      <c r="AJ4951" s="169"/>
      <c r="AK4951" s="170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AZ4951" s="6"/>
      <c r="BA4951" s="6"/>
      <c r="BB4951" s="166"/>
      <c r="BC4951" s="166"/>
      <c r="BD4951" s="166"/>
      <c r="BE4951" s="6"/>
      <c r="BF4951" s="6"/>
      <c r="BG4951" s="6"/>
      <c r="BH4951" s="6"/>
      <c r="BI4951" s="6"/>
      <c r="BJ4951" s="166"/>
      <c r="BK4951" s="166"/>
      <c r="BL4951" s="166"/>
      <c r="BM4951" s="6"/>
      <c r="BN4951" s="6"/>
      <c r="BO4951" s="6"/>
      <c r="BP4951" s="6"/>
      <c r="BQ4951" s="6"/>
      <c r="BR4951" s="6"/>
      <c r="BS4951" s="6"/>
      <c r="BT4951" s="6"/>
      <c r="BU4951" s="6"/>
      <c r="BV4951" s="6"/>
      <c r="BW4951" s="6"/>
      <c r="CJ4951" s="415"/>
      <c r="CK4951" s="415"/>
      <c r="CO4951" s="168"/>
    </row>
    <row r="4952" spans="32:93" s="162" customFormat="1" x14ac:dyDescent="0.25">
      <c r="AF4952" s="169"/>
      <c r="AG4952" s="169"/>
      <c r="AH4952" s="169"/>
      <c r="AI4952" s="169"/>
      <c r="AJ4952" s="169"/>
      <c r="AK4952" s="170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AZ4952" s="6"/>
      <c r="BA4952" s="6"/>
      <c r="BB4952" s="166"/>
      <c r="BC4952" s="166"/>
      <c r="BD4952" s="166"/>
      <c r="BE4952" s="6"/>
      <c r="BF4952" s="6"/>
      <c r="BG4952" s="6"/>
      <c r="BH4952" s="6"/>
      <c r="BI4952" s="6"/>
      <c r="BJ4952" s="166"/>
      <c r="BK4952" s="166"/>
      <c r="BL4952" s="166"/>
      <c r="BM4952" s="6"/>
      <c r="BN4952" s="6"/>
      <c r="BO4952" s="6"/>
      <c r="BP4952" s="6"/>
      <c r="BQ4952" s="6"/>
      <c r="BR4952" s="6"/>
      <c r="BS4952" s="6"/>
      <c r="BT4952" s="6"/>
      <c r="BU4952" s="6"/>
      <c r="BV4952" s="6"/>
      <c r="BW4952" s="6"/>
      <c r="CJ4952" s="415"/>
      <c r="CK4952" s="415"/>
      <c r="CO4952" s="168"/>
    </row>
    <row r="4953" spans="32:93" s="162" customFormat="1" x14ac:dyDescent="0.25">
      <c r="AF4953" s="169"/>
      <c r="AG4953" s="169"/>
      <c r="AH4953" s="169"/>
      <c r="AI4953" s="169"/>
      <c r="AJ4953" s="169"/>
      <c r="AK4953" s="170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AZ4953" s="6"/>
      <c r="BA4953" s="6"/>
      <c r="BB4953" s="166"/>
      <c r="BC4953" s="166"/>
      <c r="BD4953" s="166"/>
      <c r="BE4953" s="6"/>
      <c r="BF4953" s="6"/>
      <c r="BG4953" s="6"/>
      <c r="BH4953" s="6"/>
      <c r="BI4953" s="6"/>
      <c r="BJ4953" s="166"/>
      <c r="BK4953" s="166"/>
      <c r="BL4953" s="166"/>
      <c r="BM4953" s="6"/>
      <c r="BN4953" s="6"/>
      <c r="BO4953" s="6"/>
      <c r="BP4953" s="6"/>
      <c r="BQ4953" s="6"/>
      <c r="BR4953" s="6"/>
      <c r="BS4953" s="6"/>
      <c r="BT4953" s="6"/>
      <c r="BU4953" s="6"/>
      <c r="BV4953" s="6"/>
      <c r="BW4953" s="6"/>
      <c r="CJ4953" s="415"/>
      <c r="CK4953" s="415"/>
      <c r="CO4953" s="168"/>
    </row>
    <row r="4954" spans="32:93" s="162" customFormat="1" x14ac:dyDescent="0.25">
      <c r="AF4954" s="169"/>
      <c r="AG4954" s="169"/>
      <c r="AH4954" s="169"/>
      <c r="AI4954" s="169"/>
      <c r="AJ4954" s="169"/>
      <c r="AK4954" s="170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AZ4954" s="6"/>
      <c r="BA4954" s="6"/>
      <c r="BB4954" s="166"/>
      <c r="BC4954" s="166"/>
      <c r="BD4954" s="166"/>
      <c r="BE4954" s="6"/>
      <c r="BF4954" s="6"/>
      <c r="BG4954" s="6"/>
      <c r="BH4954" s="6"/>
      <c r="BI4954" s="6"/>
      <c r="BJ4954" s="166"/>
      <c r="BK4954" s="166"/>
      <c r="BL4954" s="166"/>
      <c r="BM4954" s="6"/>
      <c r="BN4954" s="6"/>
      <c r="BO4954" s="6"/>
      <c r="BP4954" s="6"/>
      <c r="BQ4954" s="6"/>
      <c r="BR4954" s="6"/>
      <c r="BS4954" s="6"/>
      <c r="BT4954" s="6"/>
      <c r="BU4954" s="6"/>
      <c r="BV4954" s="6"/>
      <c r="BW4954" s="6"/>
      <c r="CJ4954" s="415"/>
      <c r="CK4954" s="415"/>
      <c r="CO4954" s="168"/>
    </row>
    <row r="4955" spans="32:93" s="162" customFormat="1" x14ac:dyDescent="0.25">
      <c r="AF4955" s="169"/>
      <c r="AG4955" s="169"/>
      <c r="AH4955" s="169"/>
      <c r="AI4955" s="169"/>
      <c r="AJ4955" s="169"/>
      <c r="AK4955" s="170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AZ4955" s="6"/>
      <c r="BA4955" s="6"/>
      <c r="BB4955" s="166"/>
      <c r="BC4955" s="166"/>
      <c r="BD4955" s="166"/>
      <c r="BE4955" s="6"/>
      <c r="BF4955" s="6"/>
      <c r="BG4955" s="6"/>
      <c r="BH4955" s="6"/>
      <c r="BI4955" s="6"/>
      <c r="BJ4955" s="166"/>
      <c r="BK4955" s="166"/>
      <c r="BL4955" s="166"/>
      <c r="BM4955" s="6"/>
      <c r="BN4955" s="6"/>
      <c r="BO4955" s="6"/>
      <c r="BP4955" s="6"/>
      <c r="BQ4955" s="6"/>
      <c r="BR4955" s="6"/>
      <c r="BS4955" s="6"/>
      <c r="BT4955" s="6"/>
      <c r="BU4955" s="6"/>
      <c r="BV4955" s="6"/>
      <c r="BW4955" s="6"/>
      <c r="CJ4955" s="415"/>
      <c r="CK4955" s="415"/>
      <c r="CO4955" s="168"/>
    </row>
    <row r="4956" spans="32:93" s="162" customFormat="1" x14ac:dyDescent="0.25">
      <c r="AF4956" s="169"/>
      <c r="AG4956" s="169"/>
      <c r="AH4956" s="169"/>
      <c r="AI4956" s="169"/>
      <c r="AJ4956" s="169"/>
      <c r="AK4956" s="170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AZ4956" s="6"/>
      <c r="BA4956" s="6"/>
      <c r="BB4956" s="166"/>
      <c r="BC4956" s="166"/>
      <c r="BD4956" s="166"/>
      <c r="BE4956" s="6"/>
      <c r="BF4956" s="6"/>
      <c r="BG4956" s="6"/>
      <c r="BH4956" s="6"/>
      <c r="BI4956" s="6"/>
      <c r="BJ4956" s="166"/>
      <c r="BK4956" s="166"/>
      <c r="BL4956" s="166"/>
      <c r="BM4956" s="6"/>
      <c r="BN4956" s="6"/>
      <c r="BO4956" s="6"/>
      <c r="BP4956" s="6"/>
      <c r="BQ4956" s="6"/>
      <c r="BR4956" s="6"/>
      <c r="BS4956" s="6"/>
      <c r="BT4956" s="6"/>
      <c r="BU4956" s="6"/>
      <c r="BV4956" s="6"/>
      <c r="BW4956" s="6"/>
      <c r="CJ4956" s="415"/>
      <c r="CK4956" s="415"/>
      <c r="CO4956" s="168"/>
    </row>
    <row r="4957" spans="32:93" s="162" customFormat="1" x14ac:dyDescent="0.25">
      <c r="AF4957" s="169"/>
      <c r="AG4957" s="169"/>
      <c r="AH4957" s="169"/>
      <c r="AI4957" s="169"/>
      <c r="AJ4957" s="169"/>
      <c r="AK4957" s="170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AZ4957" s="6"/>
      <c r="BA4957" s="6"/>
      <c r="BB4957" s="166"/>
      <c r="BC4957" s="166"/>
      <c r="BD4957" s="166"/>
      <c r="BE4957" s="6"/>
      <c r="BF4957" s="6"/>
      <c r="BG4957" s="6"/>
      <c r="BH4957" s="6"/>
      <c r="BI4957" s="6"/>
      <c r="BJ4957" s="166"/>
      <c r="BK4957" s="166"/>
      <c r="BL4957" s="166"/>
      <c r="BM4957" s="6"/>
      <c r="BN4957" s="6"/>
      <c r="BO4957" s="6"/>
      <c r="BP4957" s="6"/>
      <c r="BQ4957" s="6"/>
      <c r="BR4957" s="6"/>
      <c r="BS4957" s="6"/>
      <c r="BT4957" s="6"/>
      <c r="BU4957" s="6"/>
      <c r="BV4957" s="6"/>
      <c r="BW4957" s="6"/>
      <c r="CJ4957" s="415"/>
      <c r="CK4957" s="415"/>
      <c r="CO4957" s="168"/>
    </row>
    <row r="4958" spans="32:93" s="162" customFormat="1" x14ac:dyDescent="0.25">
      <c r="AF4958" s="169"/>
      <c r="AG4958" s="169"/>
      <c r="AH4958" s="169"/>
      <c r="AI4958" s="169"/>
      <c r="AJ4958" s="169"/>
      <c r="AK4958" s="170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AZ4958" s="6"/>
      <c r="BA4958" s="6"/>
      <c r="BB4958" s="166"/>
      <c r="BC4958" s="166"/>
      <c r="BD4958" s="166"/>
      <c r="BE4958" s="6"/>
      <c r="BF4958" s="6"/>
      <c r="BG4958" s="6"/>
      <c r="BH4958" s="6"/>
      <c r="BI4958" s="6"/>
      <c r="BJ4958" s="166"/>
      <c r="BK4958" s="166"/>
      <c r="BL4958" s="166"/>
      <c r="BM4958" s="6"/>
      <c r="BN4958" s="6"/>
      <c r="BO4958" s="6"/>
      <c r="BP4958" s="6"/>
      <c r="BQ4958" s="6"/>
      <c r="BR4958" s="6"/>
      <c r="BS4958" s="6"/>
      <c r="BT4958" s="6"/>
      <c r="BU4958" s="6"/>
      <c r="BV4958" s="6"/>
      <c r="BW4958" s="6"/>
      <c r="CJ4958" s="415"/>
      <c r="CK4958" s="415"/>
      <c r="CO4958" s="168"/>
    </row>
    <row r="4959" spans="32:93" s="162" customFormat="1" x14ac:dyDescent="0.25">
      <c r="AF4959" s="169"/>
      <c r="AG4959" s="169"/>
      <c r="AH4959" s="169"/>
      <c r="AI4959" s="169"/>
      <c r="AJ4959" s="169"/>
      <c r="AK4959" s="170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AZ4959" s="6"/>
      <c r="BA4959" s="6"/>
      <c r="BB4959" s="166"/>
      <c r="BC4959" s="166"/>
      <c r="BD4959" s="166"/>
      <c r="BE4959" s="6"/>
      <c r="BF4959" s="6"/>
      <c r="BG4959" s="6"/>
      <c r="BH4959" s="6"/>
      <c r="BI4959" s="6"/>
      <c r="BJ4959" s="166"/>
      <c r="BK4959" s="166"/>
      <c r="BL4959" s="166"/>
      <c r="BM4959" s="6"/>
      <c r="BN4959" s="6"/>
      <c r="BO4959" s="6"/>
      <c r="BP4959" s="6"/>
      <c r="BQ4959" s="6"/>
      <c r="BR4959" s="6"/>
      <c r="BS4959" s="6"/>
      <c r="BT4959" s="6"/>
      <c r="BU4959" s="6"/>
      <c r="BV4959" s="6"/>
      <c r="BW4959" s="6"/>
      <c r="CJ4959" s="415"/>
      <c r="CK4959" s="415"/>
      <c r="CO4959" s="168"/>
    </row>
    <row r="4960" spans="32:93" s="162" customFormat="1" x14ac:dyDescent="0.25">
      <c r="AF4960" s="169"/>
      <c r="AG4960" s="169"/>
      <c r="AH4960" s="169"/>
      <c r="AI4960" s="169"/>
      <c r="AJ4960" s="169"/>
      <c r="AK4960" s="170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AZ4960" s="6"/>
      <c r="BA4960" s="6"/>
      <c r="BB4960" s="166"/>
      <c r="BC4960" s="166"/>
      <c r="BD4960" s="166"/>
      <c r="BE4960" s="6"/>
      <c r="BF4960" s="6"/>
      <c r="BG4960" s="6"/>
      <c r="BH4960" s="6"/>
      <c r="BI4960" s="6"/>
      <c r="BJ4960" s="166"/>
      <c r="BK4960" s="166"/>
      <c r="BL4960" s="166"/>
      <c r="BM4960" s="6"/>
      <c r="BN4960" s="6"/>
      <c r="BO4960" s="6"/>
      <c r="BP4960" s="6"/>
      <c r="BQ4960" s="6"/>
      <c r="BR4960" s="6"/>
      <c r="BS4960" s="6"/>
      <c r="BT4960" s="6"/>
      <c r="BU4960" s="6"/>
      <c r="BV4960" s="6"/>
      <c r="BW4960" s="6"/>
      <c r="CJ4960" s="415"/>
      <c r="CK4960" s="415"/>
      <c r="CO4960" s="168"/>
    </row>
    <row r="4961" spans="32:93" s="162" customFormat="1" x14ac:dyDescent="0.25">
      <c r="AF4961" s="169"/>
      <c r="AG4961" s="169"/>
      <c r="AH4961" s="169"/>
      <c r="AI4961" s="169"/>
      <c r="AJ4961" s="169"/>
      <c r="AK4961" s="170"/>
      <c r="AP4961" s="6"/>
      <c r="AQ4961" s="6"/>
      <c r="AR4961" s="6"/>
      <c r="AS4961" s="6"/>
      <c r="AT4961" s="6"/>
      <c r="AU4961" s="6"/>
      <c r="AV4961" s="6"/>
      <c r="AW4961" s="6"/>
      <c r="AX4961" s="6"/>
      <c r="AY4961" s="6"/>
      <c r="AZ4961" s="6"/>
      <c r="BA4961" s="6"/>
      <c r="BB4961" s="166"/>
      <c r="BC4961" s="166"/>
      <c r="BD4961" s="166"/>
      <c r="BE4961" s="6"/>
      <c r="BF4961" s="6"/>
      <c r="BG4961" s="6"/>
      <c r="BH4961" s="6"/>
      <c r="BI4961" s="6"/>
      <c r="BJ4961" s="166"/>
      <c r="BK4961" s="166"/>
      <c r="BL4961" s="166"/>
      <c r="BM4961" s="6"/>
      <c r="BN4961" s="6"/>
      <c r="BO4961" s="6"/>
      <c r="BP4961" s="6"/>
      <c r="BQ4961" s="6"/>
      <c r="BR4961" s="6"/>
      <c r="BS4961" s="6"/>
      <c r="BT4961" s="6"/>
      <c r="BU4961" s="6"/>
      <c r="BV4961" s="6"/>
      <c r="BW4961" s="6"/>
      <c r="CJ4961" s="415"/>
      <c r="CK4961" s="415"/>
      <c r="CO4961" s="168"/>
    </row>
    <row r="4962" spans="32:93" s="162" customFormat="1" x14ac:dyDescent="0.25">
      <c r="AF4962" s="169"/>
      <c r="AG4962" s="169"/>
      <c r="AH4962" s="169"/>
      <c r="AI4962" s="169"/>
      <c r="AJ4962" s="169"/>
      <c r="AK4962" s="170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AZ4962" s="6"/>
      <c r="BA4962" s="6"/>
      <c r="BB4962" s="166"/>
      <c r="BC4962" s="166"/>
      <c r="BD4962" s="166"/>
      <c r="BE4962" s="6"/>
      <c r="BF4962" s="6"/>
      <c r="BG4962" s="6"/>
      <c r="BH4962" s="6"/>
      <c r="BI4962" s="6"/>
      <c r="BJ4962" s="166"/>
      <c r="BK4962" s="166"/>
      <c r="BL4962" s="166"/>
      <c r="BM4962" s="6"/>
      <c r="BN4962" s="6"/>
      <c r="BO4962" s="6"/>
      <c r="BP4962" s="6"/>
      <c r="BQ4962" s="6"/>
      <c r="BR4962" s="6"/>
      <c r="BS4962" s="6"/>
      <c r="BT4962" s="6"/>
      <c r="BU4962" s="6"/>
      <c r="BV4962" s="6"/>
      <c r="BW4962" s="6"/>
      <c r="CJ4962" s="415"/>
      <c r="CK4962" s="415"/>
      <c r="CO4962" s="168"/>
    </row>
    <row r="4963" spans="32:93" s="162" customFormat="1" x14ac:dyDescent="0.25">
      <c r="AF4963" s="169"/>
      <c r="AG4963" s="169"/>
      <c r="AH4963" s="169"/>
      <c r="AI4963" s="169"/>
      <c r="AJ4963" s="169"/>
      <c r="AK4963" s="170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AZ4963" s="6"/>
      <c r="BA4963" s="6"/>
      <c r="BB4963" s="166"/>
      <c r="BC4963" s="166"/>
      <c r="BD4963" s="166"/>
      <c r="BE4963" s="6"/>
      <c r="BF4963" s="6"/>
      <c r="BG4963" s="6"/>
      <c r="BH4963" s="6"/>
      <c r="BI4963" s="6"/>
      <c r="BJ4963" s="166"/>
      <c r="BK4963" s="166"/>
      <c r="BL4963" s="166"/>
      <c r="BM4963" s="6"/>
      <c r="BN4963" s="6"/>
      <c r="BO4963" s="6"/>
      <c r="BP4963" s="6"/>
      <c r="BQ4963" s="6"/>
      <c r="BR4963" s="6"/>
      <c r="BS4963" s="6"/>
      <c r="BT4963" s="6"/>
      <c r="BU4963" s="6"/>
      <c r="BV4963" s="6"/>
      <c r="BW4963" s="6"/>
      <c r="CJ4963" s="415"/>
      <c r="CK4963" s="415"/>
      <c r="CO4963" s="168"/>
    </row>
    <row r="4964" spans="32:93" s="162" customFormat="1" x14ac:dyDescent="0.25">
      <c r="AF4964" s="169"/>
      <c r="AG4964" s="169"/>
      <c r="AH4964" s="169"/>
      <c r="AI4964" s="169"/>
      <c r="AJ4964" s="169"/>
      <c r="AK4964" s="170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6"/>
      <c r="BA4964" s="6"/>
      <c r="BB4964" s="166"/>
      <c r="BC4964" s="166"/>
      <c r="BD4964" s="166"/>
      <c r="BE4964" s="6"/>
      <c r="BF4964" s="6"/>
      <c r="BG4964" s="6"/>
      <c r="BH4964" s="6"/>
      <c r="BI4964" s="6"/>
      <c r="BJ4964" s="166"/>
      <c r="BK4964" s="166"/>
      <c r="BL4964" s="166"/>
      <c r="BM4964" s="6"/>
      <c r="BN4964" s="6"/>
      <c r="BO4964" s="6"/>
      <c r="BP4964" s="6"/>
      <c r="BQ4964" s="6"/>
      <c r="BR4964" s="6"/>
      <c r="BS4964" s="6"/>
      <c r="BT4964" s="6"/>
      <c r="BU4964" s="6"/>
      <c r="BV4964" s="6"/>
      <c r="BW4964" s="6"/>
      <c r="CJ4964" s="415"/>
      <c r="CK4964" s="415"/>
      <c r="CO4964" s="168"/>
    </row>
    <row r="4965" spans="32:93" s="162" customFormat="1" x14ac:dyDescent="0.25">
      <c r="AF4965" s="169"/>
      <c r="AG4965" s="169"/>
      <c r="AH4965" s="169"/>
      <c r="AI4965" s="169"/>
      <c r="AJ4965" s="169"/>
      <c r="AK4965" s="170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6"/>
      <c r="BA4965" s="6"/>
      <c r="BB4965" s="166"/>
      <c r="BC4965" s="166"/>
      <c r="BD4965" s="166"/>
      <c r="BE4965" s="6"/>
      <c r="BF4965" s="6"/>
      <c r="BG4965" s="6"/>
      <c r="BH4965" s="6"/>
      <c r="BI4965" s="6"/>
      <c r="BJ4965" s="166"/>
      <c r="BK4965" s="166"/>
      <c r="BL4965" s="166"/>
      <c r="BM4965" s="6"/>
      <c r="BN4965" s="6"/>
      <c r="BO4965" s="6"/>
      <c r="BP4965" s="6"/>
      <c r="BQ4965" s="6"/>
      <c r="BR4965" s="6"/>
      <c r="BS4965" s="6"/>
      <c r="BT4965" s="6"/>
      <c r="BU4965" s="6"/>
      <c r="BV4965" s="6"/>
      <c r="BW4965" s="6"/>
      <c r="CJ4965" s="415"/>
      <c r="CK4965" s="415"/>
      <c r="CO4965" s="168"/>
    </row>
    <row r="4966" spans="32:93" s="162" customFormat="1" x14ac:dyDescent="0.25">
      <c r="AF4966" s="169"/>
      <c r="AG4966" s="169"/>
      <c r="AH4966" s="169"/>
      <c r="AI4966" s="169"/>
      <c r="AJ4966" s="169"/>
      <c r="AK4966" s="170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AZ4966" s="6"/>
      <c r="BA4966" s="6"/>
      <c r="BB4966" s="166"/>
      <c r="BC4966" s="166"/>
      <c r="BD4966" s="166"/>
      <c r="BE4966" s="6"/>
      <c r="BF4966" s="6"/>
      <c r="BG4966" s="6"/>
      <c r="BH4966" s="6"/>
      <c r="BI4966" s="6"/>
      <c r="BJ4966" s="166"/>
      <c r="BK4966" s="166"/>
      <c r="BL4966" s="166"/>
      <c r="BM4966" s="6"/>
      <c r="BN4966" s="6"/>
      <c r="BO4966" s="6"/>
      <c r="BP4966" s="6"/>
      <c r="BQ4966" s="6"/>
      <c r="BR4966" s="6"/>
      <c r="BS4966" s="6"/>
      <c r="BT4966" s="6"/>
      <c r="BU4966" s="6"/>
      <c r="BV4966" s="6"/>
      <c r="BW4966" s="6"/>
      <c r="CJ4966" s="415"/>
      <c r="CK4966" s="415"/>
      <c r="CO4966" s="168"/>
    </row>
    <row r="4967" spans="32:93" s="162" customFormat="1" x14ac:dyDescent="0.25">
      <c r="AF4967" s="169"/>
      <c r="AG4967" s="169"/>
      <c r="AH4967" s="169"/>
      <c r="AI4967" s="169"/>
      <c r="AJ4967" s="169"/>
      <c r="AK4967" s="170"/>
      <c r="AP4967" s="6"/>
      <c r="AQ4967" s="6"/>
      <c r="AR4967" s="6"/>
      <c r="AS4967" s="6"/>
      <c r="AT4967" s="6"/>
      <c r="AU4967" s="6"/>
      <c r="AV4967" s="6"/>
      <c r="AW4967" s="6"/>
      <c r="AX4967" s="6"/>
      <c r="AY4967" s="6"/>
      <c r="AZ4967" s="6"/>
      <c r="BA4967" s="6"/>
      <c r="BB4967" s="166"/>
      <c r="BC4967" s="166"/>
      <c r="BD4967" s="166"/>
      <c r="BE4967" s="6"/>
      <c r="BF4967" s="6"/>
      <c r="BG4967" s="6"/>
      <c r="BH4967" s="6"/>
      <c r="BI4967" s="6"/>
      <c r="BJ4967" s="166"/>
      <c r="BK4967" s="166"/>
      <c r="BL4967" s="166"/>
      <c r="BM4967" s="6"/>
      <c r="BN4967" s="6"/>
      <c r="BO4967" s="6"/>
      <c r="BP4967" s="6"/>
      <c r="BQ4967" s="6"/>
      <c r="BR4967" s="6"/>
      <c r="BS4967" s="6"/>
      <c r="BT4967" s="6"/>
      <c r="BU4967" s="6"/>
      <c r="BV4967" s="6"/>
      <c r="BW4967" s="6"/>
      <c r="CJ4967" s="415"/>
      <c r="CK4967" s="415"/>
      <c r="CO4967" s="168"/>
    </row>
    <row r="4968" spans="32:93" s="162" customFormat="1" x14ac:dyDescent="0.25">
      <c r="AF4968" s="169"/>
      <c r="AG4968" s="169"/>
      <c r="AH4968" s="169"/>
      <c r="AI4968" s="169"/>
      <c r="AJ4968" s="169"/>
      <c r="AK4968" s="170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AZ4968" s="6"/>
      <c r="BA4968" s="6"/>
      <c r="BB4968" s="166"/>
      <c r="BC4968" s="166"/>
      <c r="BD4968" s="166"/>
      <c r="BE4968" s="6"/>
      <c r="BF4968" s="6"/>
      <c r="BG4968" s="6"/>
      <c r="BH4968" s="6"/>
      <c r="BI4968" s="6"/>
      <c r="BJ4968" s="166"/>
      <c r="BK4968" s="166"/>
      <c r="BL4968" s="166"/>
      <c r="BM4968" s="6"/>
      <c r="BN4968" s="6"/>
      <c r="BO4968" s="6"/>
      <c r="BP4968" s="6"/>
      <c r="BQ4968" s="6"/>
      <c r="BR4968" s="6"/>
      <c r="BS4968" s="6"/>
      <c r="BT4968" s="6"/>
      <c r="BU4968" s="6"/>
      <c r="BV4968" s="6"/>
      <c r="BW4968" s="6"/>
      <c r="CJ4968" s="415"/>
      <c r="CK4968" s="415"/>
      <c r="CO4968" s="168"/>
    </row>
    <row r="4969" spans="32:93" s="162" customFormat="1" x14ac:dyDescent="0.25">
      <c r="AF4969" s="169"/>
      <c r="AG4969" s="169"/>
      <c r="AH4969" s="169"/>
      <c r="AI4969" s="169"/>
      <c r="AJ4969" s="169"/>
      <c r="AK4969" s="170"/>
      <c r="AP4969" s="6"/>
      <c r="AQ4969" s="6"/>
      <c r="AR4969" s="6"/>
      <c r="AS4969" s="6"/>
      <c r="AT4969" s="6"/>
      <c r="AU4969" s="6"/>
      <c r="AV4969" s="6"/>
      <c r="AW4969" s="6"/>
      <c r="AX4969" s="6"/>
      <c r="AY4969" s="6"/>
      <c r="AZ4969" s="6"/>
      <c r="BA4969" s="6"/>
      <c r="BB4969" s="166"/>
      <c r="BC4969" s="166"/>
      <c r="BD4969" s="166"/>
      <c r="BE4969" s="6"/>
      <c r="BF4969" s="6"/>
      <c r="BG4969" s="6"/>
      <c r="BH4969" s="6"/>
      <c r="BI4969" s="6"/>
      <c r="BJ4969" s="166"/>
      <c r="BK4969" s="166"/>
      <c r="BL4969" s="166"/>
      <c r="BM4969" s="6"/>
      <c r="BN4969" s="6"/>
      <c r="BO4969" s="6"/>
      <c r="BP4969" s="6"/>
      <c r="BQ4969" s="6"/>
      <c r="BR4969" s="6"/>
      <c r="BS4969" s="6"/>
      <c r="BT4969" s="6"/>
      <c r="BU4969" s="6"/>
      <c r="BV4969" s="6"/>
      <c r="BW4969" s="6"/>
      <c r="CJ4969" s="415"/>
      <c r="CK4969" s="415"/>
      <c r="CO4969" s="168"/>
    </row>
    <row r="4970" spans="32:93" s="162" customFormat="1" x14ac:dyDescent="0.25">
      <c r="AF4970" s="169"/>
      <c r="AG4970" s="169"/>
      <c r="AH4970" s="169"/>
      <c r="AI4970" s="169"/>
      <c r="AJ4970" s="169"/>
      <c r="AK4970" s="170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AZ4970" s="6"/>
      <c r="BA4970" s="6"/>
      <c r="BB4970" s="166"/>
      <c r="BC4970" s="166"/>
      <c r="BD4970" s="166"/>
      <c r="BE4970" s="6"/>
      <c r="BF4970" s="6"/>
      <c r="BG4970" s="6"/>
      <c r="BH4970" s="6"/>
      <c r="BI4970" s="6"/>
      <c r="BJ4970" s="166"/>
      <c r="BK4970" s="166"/>
      <c r="BL4970" s="166"/>
      <c r="BM4970" s="6"/>
      <c r="BN4970" s="6"/>
      <c r="BO4970" s="6"/>
      <c r="BP4970" s="6"/>
      <c r="BQ4970" s="6"/>
      <c r="BR4970" s="6"/>
      <c r="BS4970" s="6"/>
      <c r="BT4970" s="6"/>
      <c r="BU4970" s="6"/>
      <c r="BV4970" s="6"/>
      <c r="BW4970" s="6"/>
      <c r="CJ4970" s="415"/>
      <c r="CK4970" s="415"/>
      <c r="CO4970" s="168"/>
    </row>
    <row r="4971" spans="32:93" s="162" customFormat="1" x14ac:dyDescent="0.25">
      <c r="AF4971" s="169"/>
      <c r="AG4971" s="169"/>
      <c r="AH4971" s="169"/>
      <c r="AI4971" s="169"/>
      <c r="AJ4971" s="169"/>
      <c r="AK4971" s="170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AZ4971" s="6"/>
      <c r="BA4971" s="6"/>
      <c r="BB4971" s="166"/>
      <c r="BC4971" s="166"/>
      <c r="BD4971" s="166"/>
      <c r="BE4971" s="6"/>
      <c r="BF4971" s="6"/>
      <c r="BG4971" s="6"/>
      <c r="BH4971" s="6"/>
      <c r="BI4971" s="6"/>
      <c r="BJ4971" s="166"/>
      <c r="BK4971" s="166"/>
      <c r="BL4971" s="166"/>
      <c r="BM4971" s="6"/>
      <c r="BN4971" s="6"/>
      <c r="BO4971" s="6"/>
      <c r="BP4971" s="6"/>
      <c r="BQ4971" s="6"/>
      <c r="BR4971" s="6"/>
      <c r="BS4971" s="6"/>
      <c r="BT4971" s="6"/>
      <c r="BU4971" s="6"/>
      <c r="BV4971" s="6"/>
      <c r="BW4971" s="6"/>
      <c r="CJ4971" s="415"/>
      <c r="CK4971" s="415"/>
      <c r="CO4971" s="168"/>
    </row>
    <row r="4972" spans="32:93" s="162" customFormat="1" x14ac:dyDescent="0.25">
      <c r="AF4972" s="169"/>
      <c r="AG4972" s="169"/>
      <c r="AH4972" s="169"/>
      <c r="AI4972" s="169"/>
      <c r="AJ4972" s="169"/>
      <c r="AK4972" s="170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AZ4972" s="6"/>
      <c r="BA4972" s="6"/>
      <c r="BB4972" s="166"/>
      <c r="BC4972" s="166"/>
      <c r="BD4972" s="166"/>
      <c r="BE4972" s="6"/>
      <c r="BF4972" s="6"/>
      <c r="BG4972" s="6"/>
      <c r="BH4972" s="6"/>
      <c r="BI4972" s="6"/>
      <c r="BJ4972" s="166"/>
      <c r="BK4972" s="166"/>
      <c r="BL4972" s="166"/>
      <c r="BM4972" s="6"/>
      <c r="BN4972" s="6"/>
      <c r="BO4972" s="6"/>
      <c r="BP4972" s="6"/>
      <c r="BQ4972" s="6"/>
      <c r="BR4972" s="6"/>
      <c r="BS4972" s="6"/>
      <c r="BT4972" s="6"/>
      <c r="BU4972" s="6"/>
      <c r="BV4972" s="6"/>
      <c r="BW4972" s="6"/>
      <c r="CJ4972" s="415"/>
      <c r="CK4972" s="415"/>
      <c r="CO4972" s="168"/>
    </row>
    <row r="4973" spans="32:93" s="162" customFormat="1" x14ac:dyDescent="0.25">
      <c r="AF4973" s="169"/>
      <c r="AG4973" s="169"/>
      <c r="AH4973" s="169"/>
      <c r="AI4973" s="169"/>
      <c r="AJ4973" s="169"/>
      <c r="AK4973" s="170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AZ4973" s="6"/>
      <c r="BA4973" s="6"/>
      <c r="BB4973" s="166"/>
      <c r="BC4973" s="166"/>
      <c r="BD4973" s="166"/>
      <c r="BE4973" s="6"/>
      <c r="BF4973" s="6"/>
      <c r="BG4973" s="6"/>
      <c r="BH4973" s="6"/>
      <c r="BI4973" s="6"/>
      <c r="BJ4973" s="166"/>
      <c r="BK4973" s="166"/>
      <c r="BL4973" s="166"/>
      <c r="BM4973" s="6"/>
      <c r="BN4973" s="6"/>
      <c r="BO4973" s="6"/>
      <c r="BP4973" s="6"/>
      <c r="BQ4973" s="6"/>
      <c r="BR4973" s="6"/>
      <c r="BS4973" s="6"/>
      <c r="BT4973" s="6"/>
      <c r="BU4973" s="6"/>
      <c r="BV4973" s="6"/>
      <c r="BW4973" s="6"/>
      <c r="CJ4973" s="415"/>
      <c r="CK4973" s="415"/>
      <c r="CO4973" s="168"/>
    </row>
    <row r="4974" spans="32:93" s="162" customFormat="1" x14ac:dyDescent="0.25">
      <c r="AF4974" s="169"/>
      <c r="AG4974" s="169"/>
      <c r="AH4974" s="169"/>
      <c r="AI4974" s="169"/>
      <c r="AJ4974" s="169"/>
      <c r="AK4974" s="170"/>
      <c r="AP4974" s="6"/>
      <c r="AQ4974" s="6"/>
      <c r="AR4974" s="6"/>
      <c r="AS4974" s="6"/>
      <c r="AT4974" s="6"/>
      <c r="AU4974" s="6"/>
      <c r="AV4974" s="6"/>
      <c r="AW4974" s="6"/>
      <c r="AX4974" s="6"/>
      <c r="AY4974" s="6"/>
      <c r="AZ4974" s="6"/>
      <c r="BA4974" s="6"/>
      <c r="BB4974" s="166"/>
      <c r="BC4974" s="166"/>
      <c r="BD4974" s="166"/>
      <c r="BE4974" s="6"/>
      <c r="BF4974" s="6"/>
      <c r="BG4974" s="6"/>
      <c r="BH4974" s="6"/>
      <c r="BI4974" s="6"/>
      <c r="BJ4974" s="166"/>
      <c r="BK4974" s="166"/>
      <c r="BL4974" s="166"/>
      <c r="BM4974" s="6"/>
      <c r="BN4974" s="6"/>
      <c r="BO4974" s="6"/>
      <c r="BP4974" s="6"/>
      <c r="BQ4974" s="6"/>
      <c r="BR4974" s="6"/>
      <c r="BS4974" s="6"/>
      <c r="BT4974" s="6"/>
      <c r="BU4974" s="6"/>
      <c r="BV4974" s="6"/>
      <c r="BW4974" s="6"/>
      <c r="CJ4974" s="415"/>
      <c r="CK4974" s="415"/>
      <c r="CO4974" s="168"/>
    </row>
    <row r="4975" spans="32:93" s="162" customFormat="1" x14ac:dyDescent="0.25">
      <c r="AF4975" s="169"/>
      <c r="AG4975" s="169"/>
      <c r="AH4975" s="169"/>
      <c r="AI4975" s="169"/>
      <c r="AJ4975" s="169"/>
      <c r="AK4975" s="170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AZ4975" s="6"/>
      <c r="BA4975" s="6"/>
      <c r="BB4975" s="166"/>
      <c r="BC4975" s="166"/>
      <c r="BD4975" s="166"/>
      <c r="BE4975" s="6"/>
      <c r="BF4975" s="6"/>
      <c r="BG4975" s="6"/>
      <c r="BH4975" s="6"/>
      <c r="BI4975" s="6"/>
      <c r="BJ4975" s="166"/>
      <c r="BK4975" s="166"/>
      <c r="BL4975" s="166"/>
      <c r="BM4975" s="6"/>
      <c r="BN4975" s="6"/>
      <c r="BO4975" s="6"/>
      <c r="BP4975" s="6"/>
      <c r="BQ4975" s="6"/>
      <c r="BR4975" s="6"/>
      <c r="BS4975" s="6"/>
      <c r="BT4975" s="6"/>
      <c r="BU4975" s="6"/>
      <c r="BV4975" s="6"/>
      <c r="BW4975" s="6"/>
      <c r="CJ4975" s="415"/>
      <c r="CK4975" s="415"/>
      <c r="CO4975" s="168"/>
    </row>
    <row r="4976" spans="32:93" s="162" customFormat="1" x14ac:dyDescent="0.25">
      <c r="AF4976" s="169"/>
      <c r="AG4976" s="169"/>
      <c r="AH4976" s="169"/>
      <c r="AI4976" s="169"/>
      <c r="AJ4976" s="169"/>
      <c r="AK4976" s="170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AZ4976" s="6"/>
      <c r="BA4976" s="6"/>
      <c r="BB4976" s="166"/>
      <c r="BC4976" s="166"/>
      <c r="BD4976" s="166"/>
      <c r="BE4976" s="6"/>
      <c r="BF4976" s="6"/>
      <c r="BG4976" s="6"/>
      <c r="BH4976" s="6"/>
      <c r="BI4976" s="6"/>
      <c r="BJ4976" s="166"/>
      <c r="BK4976" s="166"/>
      <c r="BL4976" s="166"/>
      <c r="BM4976" s="6"/>
      <c r="BN4976" s="6"/>
      <c r="BO4976" s="6"/>
      <c r="BP4976" s="6"/>
      <c r="BQ4976" s="6"/>
      <c r="BR4976" s="6"/>
      <c r="BS4976" s="6"/>
      <c r="BT4976" s="6"/>
      <c r="BU4976" s="6"/>
      <c r="BV4976" s="6"/>
      <c r="BW4976" s="6"/>
      <c r="CJ4976" s="415"/>
      <c r="CK4976" s="415"/>
      <c r="CO4976" s="168"/>
    </row>
    <row r="4977" spans="32:93" s="162" customFormat="1" x14ac:dyDescent="0.25">
      <c r="AF4977" s="169"/>
      <c r="AG4977" s="169"/>
      <c r="AH4977" s="169"/>
      <c r="AI4977" s="169"/>
      <c r="AJ4977" s="169"/>
      <c r="AK4977" s="170"/>
      <c r="AP4977" s="6"/>
      <c r="AQ4977" s="6"/>
      <c r="AR4977" s="6"/>
      <c r="AS4977" s="6"/>
      <c r="AT4977" s="6"/>
      <c r="AU4977" s="6"/>
      <c r="AV4977" s="6"/>
      <c r="AW4977" s="6"/>
      <c r="AX4977" s="6"/>
      <c r="AY4977" s="6"/>
      <c r="AZ4977" s="6"/>
      <c r="BA4977" s="6"/>
      <c r="BB4977" s="166"/>
      <c r="BC4977" s="166"/>
      <c r="BD4977" s="166"/>
      <c r="BE4977" s="6"/>
      <c r="BF4977" s="6"/>
      <c r="BG4977" s="6"/>
      <c r="BH4977" s="6"/>
      <c r="BI4977" s="6"/>
      <c r="BJ4977" s="166"/>
      <c r="BK4977" s="166"/>
      <c r="BL4977" s="166"/>
      <c r="BM4977" s="6"/>
      <c r="BN4977" s="6"/>
      <c r="BO4977" s="6"/>
      <c r="BP4977" s="6"/>
      <c r="BQ4977" s="6"/>
      <c r="BR4977" s="6"/>
      <c r="BS4977" s="6"/>
      <c r="BT4977" s="6"/>
      <c r="BU4977" s="6"/>
      <c r="BV4977" s="6"/>
      <c r="BW4977" s="6"/>
      <c r="CJ4977" s="415"/>
      <c r="CK4977" s="415"/>
      <c r="CO4977" s="168"/>
    </row>
    <row r="4978" spans="32:93" s="162" customFormat="1" x14ac:dyDescent="0.25">
      <c r="AF4978" s="169"/>
      <c r="AG4978" s="169"/>
      <c r="AH4978" s="169"/>
      <c r="AI4978" s="169"/>
      <c r="AJ4978" s="169"/>
      <c r="AK4978" s="170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AZ4978" s="6"/>
      <c r="BA4978" s="6"/>
      <c r="BB4978" s="166"/>
      <c r="BC4978" s="166"/>
      <c r="BD4978" s="166"/>
      <c r="BE4978" s="6"/>
      <c r="BF4978" s="6"/>
      <c r="BG4978" s="6"/>
      <c r="BH4978" s="6"/>
      <c r="BI4978" s="6"/>
      <c r="BJ4978" s="166"/>
      <c r="BK4978" s="166"/>
      <c r="BL4978" s="166"/>
      <c r="BM4978" s="6"/>
      <c r="BN4978" s="6"/>
      <c r="BO4978" s="6"/>
      <c r="BP4978" s="6"/>
      <c r="BQ4978" s="6"/>
      <c r="BR4978" s="6"/>
      <c r="BS4978" s="6"/>
      <c r="BT4978" s="6"/>
      <c r="BU4978" s="6"/>
      <c r="BV4978" s="6"/>
      <c r="BW4978" s="6"/>
      <c r="CJ4978" s="415"/>
      <c r="CK4978" s="415"/>
      <c r="CO4978" s="168"/>
    </row>
    <row r="4979" spans="32:93" s="162" customFormat="1" x14ac:dyDescent="0.25">
      <c r="AF4979" s="169"/>
      <c r="AG4979" s="169"/>
      <c r="AH4979" s="169"/>
      <c r="AI4979" s="169"/>
      <c r="AJ4979" s="169"/>
      <c r="AK4979" s="170"/>
      <c r="AP4979" s="6"/>
      <c r="AQ4979" s="6"/>
      <c r="AR4979" s="6"/>
      <c r="AS4979" s="6"/>
      <c r="AT4979" s="6"/>
      <c r="AU4979" s="6"/>
      <c r="AV4979" s="6"/>
      <c r="AW4979" s="6"/>
      <c r="AX4979" s="6"/>
      <c r="AY4979" s="6"/>
      <c r="AZ4979" s="6"/>
      <c r="BA4979" s="6"/>
      <c r="BB4979" s="166"/>
      <c r="BC4979" s="166"/>
      <c r="BD4979" s="166"/>
      <c r="BE4979" s="6"/>
      <c r="BF4979" s="6"/>
      <c r="BG4979" s="6"/>
      <c r="BH4979" s="6"/>
      <c r="BI4979" s="6"/>
      <c r="BJ4979" s="166"/>
      <c r="BK4979" s="166"/>
      <c r="BL4979" s="166"/>
      <c r="BM4979" s="6"/>
      <c r="BN4979" s="6"/>
      <c r="BO4979" s="6"/>
      <c r="BP4979" s="6"/>
      <c r="BQ4979" s="6"/>
      <c r="BR4979" s="6"/>
      <c r="BS4979" s="6"/>
      <c r="BT4979" s="6"/>
      <c r="BU4979" s="6"/>
      <c r="BV4979" s="6"/>
      <c r="BW4979" s="6"/>
      <c r="CJ4979" s="415"/>
      <c r="CK4979" s="415"/>
      <c r="CO4979" s="168"/>
    </row>
    <row r="4980" spans="32:93" s="162" customFormat="1" x14ac:dyDescent="0.25">
      <c r="AF4980" s="169"/>
      <c r="AG4980" s="169"/>
      <c r="AH4980" s="169"/>
      <c r="AI4980" s="169"/>
      <c r="AJ4980" s="169"/>
      <c r="AK4980" s="170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6"/>
      <c r="BA4980" s="6"/>
      <c r="BB4980" s="166"/>
      <c r="BC4980" s="166"/>
      <c r="BD4980" s="166"/>
      <c r="BE4980" s="6"/>
      <c r="BF4980" s="6"/>
      <c r="BG4980" s="6"/>
      <c r="BH4980" s="6"/>
      <c r="BI4980" s="6"/>
      <c r="BJ4980" s="166"/>
      <c r="BK4980" s="166"/>
      <c r="BL4980" s="166"/>
      <c r="BM4980" s="6"/>
      <c r="BN4980" s="6"/>
      <c r="BO4980" s="6"/>
      <c r="BP4980" s="6"/>
      <c r="BQ4980" s="6"/>
      <c r="BR4980" s="6"/>
      <c r="BS4980" s="6"/>
      <c r="BT4980" s="6"/>
      <c r="BU4980" s="6"/>
      <c r="BV4980" s="6"/>
      <c r="BW4980" s="6"/>
      <c r="CJ4980" s="415"/>
      <c r="CK4980" s="415"/>
      <c r="CO4980" s="168"/>
    </row>
    <row r="4981" spans="32:93" s="162" customFormat="1" x14ac:dyDescent="0.25">
      <c r="AF4981" s="169"/>
      <c r="AG4981" s="169"/>
      <c r="AH4981" s="169"/>
      <c r="AI4981" s="169"/>
      <c r="AJ4981" s="169"/>
      <c r="AK4981" s="170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6"/>
      <c r="BA4981" s="6"/>
      <c r="BB4981" s="166"/>
      <c r="BC4981" s="166"/>
      <c r="BD4981" s="166"/>
      <c r="BE4981" s="6"/>
      <c r="BF4981" s="6"/>
      <c r="BG4981" s="6"/>
      <c r="BH4981" s="6"/>
      <c r="BI4981" s="6"/>
      <c r="BJ4981" s="166"/>
      <c r="BK4981" s="166"/>
      <c r="BL4981" s="166"/>
      <c r="BM4981" s="6"/>
      <c r="BN4981" s="6"/>
      <c r="BO4981" s="6"/>
      <c r="BP4981" s="6"/>
      <c r="BQ4981" s="6"/>
      <c r="BR4981" s="6"/>
      <c r="BS4981" s="6"/>
      <c r="BT4981" s="6"/>
      <c r="BU4981" s="6"/>
      <c r="BV4981" s="6"/>
      <c r="BW4981" s="6"/>
      <c r="CJ4981" s="415"/>
      <c r="CK4981" s="415"/>
      <c r="CO4981" s="168"/>
    </row>
    <row r="4982" spans="32:93" s="162" customFormat="1" x14ac:dyDescent="0.25">
      <c r="AF4982" s="169"/>
      <c r="AG4982" s="169"/>
      <c r="AH4982" s="169"/>
      <c r="AI4982" s="169"/>
      <c r="AJ4982" s="169"/>
      <c r="AK4982" s="170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AZ4982" s="6"/>
      <c r="BA4982" s="6"/>
      <c r="BB4982" s="166"/>
      <c r="BC4982" s="166"/>
      <c r="BD4982" s="166"/>
      <c r="BE4982" s="6"/>
      <c r="BF4982" s="6"/>
      <c r="BG4982" s="6"/>
      <c r="BH4982" s="6"/>
      <c r="BI4982" s="6"/>
      <c r="BJ4982" s="166"/>
      <c r="BK4982" s="166"/>
      <c r="BL4982" s="166"/>
      <c r="BM4982" s="6"/>
      <c r="BN4982" s="6"/>
      <c r="BO4982" s="6"/>
      <c r="BP4982" s="6"/>
      <c r="BQ4982" s="6"/>
      <c r="BR4982" s="6"/>
      <c r="BS4982" s="6"/>
      <c r="BT4982" s="6"/>
      <c r="BU4982" s="6"/>
      <c r="BV4982" s="6"/>
      <c r="BW4982" s="6"/>
      <c r="CJ4982" s="415"/>
      <c r="CK4982" s="415"/>
      <c r="CO4982" s="168"/>
    </row>
    <row r="4983" spans="32:93" s="162" customFormat="1" x14ac:dyDescent="0.25">
      <c r="AF4983" s="169"/>
      <c r="AG4983" s="169"/>
      <c r="AH4983" s="169"/>
      <c r="AI4983" s="169"/>
      <c r="AJ4983" s="169"/>
      <c r="AK4983" s="170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AZ4983" s="6"/>
      <c r="BA4983" s="6"/>
      <c r="BB4983" s="166"/>
      <c r="BC4983" s="166"/>
      <c r="BD4983" s="166"/>
      <c r="BE4983" s="6"/>
      <c r="BF4983" s="6"/>
      <c r="BG4983" s="6"/>
      <c r="BH4983" s="6"/>
      <c r="BI4983" s="6"/>
      <c r="BJ4983" s="166"/>
      <c r="BK4983" s="166"/>
      <c r="BL4983" s="166"/>
      <c r="BM4983" s="6"/>
      <c r="BN4983" s="6"/>
      <c r="BO4983" s="6"/>
      <c r="BP4983" s="6"/>
      <c r="BQ4983" s="6"/>
      <c r="BR4983" s="6"/>
      <c r="BS4983" s="6"/>
      <c r="BT4983" s="6"/>
      <c r="BU4983" s="6"/>
      <c r="BV4983" s="6"/>
      <c r="BW4983" s="6"/>
      <c r="CJ4983" s="415"/>
      <c r="CK4983" s="415"/>
      <c r="CO4983" s="168"/>
    </row>
    <row r="4984" spans="32:93" s="162" customFormat="1" x14ac:dyDescent="0.25">
      <c r="AF4984" s="169"/>
      <c r="AG4984" s="169"/>
      <c r="AH4984" s="169"/>
      <c r="AI4984" s="169"/>
      <c r="AJ4984" s="169"/>
      <c r="AK4984" s="170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AZ4984" s="6"/>
      <c r="BA4984" s="6"/>
      <c r="BB4984" s="166"/>
      <c r="BC4984" s="166"/>
      <c r="BD4984" s="166"/>
      <c r="BE4984" s="6"/>
      <c r="BF4984" s="6"/>
      <c r="BG4984" s="6"/>
      <c r="BH4984" s="6"/>
      <c r="BI4984" s="6"/>
      <c r="BJ4984" s="166"/>
      <c r="BK4984" s="166"/>
      <c r="BL4984" s="166"/>
      <c r="BM4984" s="6"/>
      <c r="BN4984" s="6"/>
      <c r="BO4984" s="6"/>
      <c r="BP4984" s="6"/>
      <c r="BQ4984" s="6"/>
      <c r="BR4984" s="6"/>
      <c r="BS4984" s="6"/>
      <c r="BT4984" s="6"/>
      <c r="BU4984" s="6"/>
      <c r="BV4984" s="6"/>
      <c r="BW4984" s="6"/>
      <c r="CJ4984" s="415"/>
      <c r="CK4984" s="415"/>
      <c r="CO4984" s="168"/>
    </row>
    <row r="4985" spans="32:93" s="162" customFormat="1" x14ac:dyDescent="0.25">
      <c r="AF4985" s="169"/>
      <c r="AG4985" s="169"/>
      <c r="AH4985" s="169"/>
      <c r="AI4985" s="169"/>
      <c r="AJ4985" s="169"/>
      <c r="AK4985" s="170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AZ4985" s="6"/>
      <c r="BA4985" s="6"/>
      <c r="BB4985" s="166"/>
      <c r="BC4985" s="166"/>
      <c r="BD4985" s="166"/>
      <c r="BE4985" s="6"/>
      <c r="BF4985" s="6"/>
      <c r="BG4985" s="6"/>
      <c r="BH4985" s="6"/>
      <c r="BI4985" s="6"/>
      <c r="BJ4985" s="166"/>
      <c r="BK4985" s="166"/>
      <c r="BL4985" s="166"/>
      <c r="BM4985" s="6"/>
      <c r="BN4985" s="6"/>
      <c r="BO4985" s="6"/>
      <c r="BP4985" s="6"/>
      <c r="BQ4985" s="6"/>
      <c r="BR4985" s="6"/>
      <c r="BS4985" s="6"/>
      <c r="BT4985" s="6"/>
      <c r="BU4985" s="6"/>
      <c r="BV4985" s="6"/>
      <c r="BW4985" s="6"/>
      <c r="CJ4985" s="415"/>
      <c r="CK4985" s="415"/>
      <c r="CO4985" s="168"/>
    </row>
    <row r="4986" spans="32:93" s="162" customFormat="1" x14ac:dyDescent="0.25">
      <c r="AF4986" s="169"/>
      <c r="AG4986" s="169"/>
      <c r="AH4986" s="169"/>
      <c r="AI4986" s="169"/>
      <c r="AJ4986" s="169"/>
      <c r="AK4986" s="170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AZ4986" s="6"/>
      <c r="BA4986" s="6"/>
      <c r="BB4986" s="166"/>
      <c r="BC4986" s="166"/>
      <c r="BD4986" s="166"/>
      <c r="BE4986" s="6"/>
      <c r="BF4986" s="6"/>
      <c r="BG4986" s="6"/>
      <c r="BH4986" s="6"/>
      <c r="BI4986" s="6"/>
      <c r="BJ4986" s="166"/>
      <c r="BK4986" s="166"/>
      <c r="BL4986" s="166"/>
      <c r="BM4986" s="6"/>
      <c r="BN4986" s="6"/>
      <c r="BO4986" s="6"/>
      <c r="BP4986" s="6"/>
      <c r="BQ4986" s="6"/>
      <c r="BR4986" s="6"/>
      <c r="BS4986" s="6"/>
      <c r="BT4986" s="6"/>
      <c r="BU4986" s="6"/>
      <c r="BV4986" s="6"/>
      <c r="BW4986" s="6"/>
      <c r="CJ4986" s="415"/>
      <c r="CK4986" s="415"/>
      <c r="CO4986" s="168"/>
    </row>
    <row r="4987" spans="32:93" s="162" customFormat="1" x14ac:dyDescent="0.25">
      <c r="AF4987" s="169"/>
      <c r="AG4987" s="169"/>
      <c r="AH4987" s="169"/>
      <c r="AI4987" s="169"/>
      <c r="AJ4987" s="169"/>
      <c r="AK4987" s="170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AZ4987" s="6"/>
      <c r="BA4987" s="6"/>
      <c r="BB4987" s="166"/>
      <c r="BC4987" s="166"/>
      <c r="BD4987" s="166"/>
      <c r="BE4987" s="6"/>
      <c r="BF4987" s="6"/>
      <c r="BG4987" s="6"/>
      <c r="BH4987" s="6"/>
      <c r="BI4987" s="6"/>
      <c r="BJ4987" s="166"/>
      <c r="BK4987" s="166"/>
      <c r="BL4987" s="166"/>
      <c r="BM4987" s="6"/>
      <c r="BN4987" s="6"/>
      <c r="BO4987" s="6"/>
      <c r="BP4987" s="6"/>
      <c r="BQ4987" s="6"/>
      <c r="BR4987" s="6"/>
      <c r="BS4987" s="6"/>
      <c r="BT4987" s="6"/>
      <c r="BU4987" s="6"/>
      <c r="BV4987" s="6"/>
      <c r="BW4987" s="6"/>
      <c r="CJ4987" s="415"/>
      <c r="CK4987" s="415"/>
      <c r="CO4987" s="168"/>
    </row>
    <row r="4988" spans="32:93" s="162" customFormat="1" x14ac:dyDescent="0.25">
      <c r="AF4988" s="169"/>
      <c r="AG4988" s="169"/>
      <c r="AH4988" s="169"/>
      <c r="AI4988" s="169"/>
      <c r="AJ4988" s="169"/>
      <c r="AK4988" s="170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AZ4988" s="6"/>
      <c r="BA4988" s="6"/>
      <c r="BB4988" s="166"/>
      <c r="BC4988" s="166"/>
      <c r="BD4988" s="166"/>
      <c r="BE4988" s="6"/>
      <c r="BF4988" s="6"/>
      <c r="BG4988" s="6"/>
      <c r="BH4988" s="6"/>
      <c r="BI4988" s="6"/>
      <c r="BJ4988" s="166"/>
      <c r="BK4988" s="166"/>
      <c r="BL4988" s="166"/>
      <c r="BM4988" s="6"/>
      <c r="BN4988" s="6"/>
      <c r="BO4988" s="6"/>
      <c r="BP4988" s="6"/>
      <c r="BQ4988" s="6"/>
      <c r="BR4988" s="6"/>
      <c r="BS4988" s="6"/>
      <c r="BT4988" s="6"/>
      <c r="BU4988" s="6"/>
      <c r="BV4988" s="6"/>
      <c r="BW4988" s="6"/>
      <c r="CJ4988" s="415"/>
      <c r="CK4988" s="415"/>
      <c r="CO4988" s="168"/>
    </row>
    <row r="4989" spans="32:93" s="162" customFormat="1" x14ac:dyDescent="0.25">
      <c r="AF4989" s="169"/>
      <c r="AG4989" s="169"/>
      <c r="AH4989" s="169"/>
      <c r="AI4989" s="169"/>
      <c r="AJ4989" s="169"/>
      <c r="AK4989" s="170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AZ4989" s="6"/>
      <c r="BA4989" s="6"/>
      <c r="BB4989" s="166"/>
      <c r="BC4989" s="166"/>
      <c r="BD4989" s="166"/>
      <c r="BE4989" s="6"/>
      <c r="BF4989" s="6"/>
      <c r="BG4989" s="6"/>
      <c r="BH4989" s="6"/>
      <c r="BI4989" s="6"/>
      <c r="BJ4989" s="166"/>
      <c r="BK4989" s="166"/>
      <c r="BL4989" s="166"/>
      <c r="BM4989" s="6"/>
      <c r="BN4989" s="6"/>
      <c r="BO4989" s="6"/>
      <c r="BP4989" s="6"/>
      <c r="BQ4989" s="6"/>
      <c r="BR4989" s="6"/>
      <c r="BS4989" s="6"/>
      <c r="BT4989" s="6"/>
      <c r="BU4989" s="6"/>
      <c r="BV4989" s="6"/>
      <c r="BW4989" s="6"/>
      <c r="CJ4989" s="415"/>
      <c r="CK4989" s="415"/>
      <c r="CO4989" s="168"/>
    </row>
    <row r="4990" spans="32:93" s="162" customFormat="1" x14ac:dyDescent="0.25">
      <c r="AF4990" s="169"/>
      <c r="AG4990" s="169"/>
      <c r="AH4990" s="169"/>
      <c r="AI4990" s="169"/>
      <c r="AJ4990" s="169"/>
      <c r="AK4990" s="170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AZ4990" s="6"/>
      <c r="BA4990" s="6"/>
      <c r="BB4990" s="166"/>
      <c r="BC4990" s="166"/>
      <c r="BD4990" s="166"/>
      <c r="BE4990" s="6"/>
      <c r="BF4990" s="6"/>
      <c r="BG4990" s="6"/>
      <c r="BH4990" s="6"/>
      <c r="BI4990" s="6"/>
      <c r="BJ4990" s="166"/>
      <c r="BK4990" s="166"/>
      <c r="BL4990" s="166"/>
      <c r="BM4990" s="6"/>
      <c r="BN4990" s="6"/>
      <c r="BO4990" s="6"/>
      <c r="BP4990" s="6"/>
      <c r="BQ4990" s="6"/>
      <c r="BR4990" s="6"/>
      <c r="BS4990" s="6"/>
      <c r="BT4990" s="6"/>
      <c r="BU4990" s="6"/>
      <c r="BV4990" s="6"/>
      <c r="BW4990" s="6"/>
      <c r="CJ4990" s="415"/>
      <c r="CK4990" s="415"/>
      <c r="CO4990" s="168"/>
    </row>
    <row r="4991" spans="32:93" s="162" customFormat="1" x14ac:dyDescent="0.25">
      <c r="AF4991" s="169"/>
      <c r="AG4991" s="169"/>
      <c r="AH4991" s="169"/>
      <c r="AI4991" s="169"/>
      <c r="AJ4991" s="169"/>
      <c r="AK4991" s="170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AZ4991" s="6"/>
      <c r="BA4991" s="6"/>
      <c r="BB4991" s="166"/>
      <c r="BC4991" s="166"/>
      <c r="BD4991" s="166"/>
      <c r="BE4991" s="6"/>
      <c r="BF4991" s="6"/>
      <c r="BG4991" s="6"/>
      <c r="BH4991" s="6"/>
      <c r="BI4991" s="6"/>
      <c r="BJ4991" s="166"/>
      <c r="BK4991" s="166"/>
      <c r="BL4991" s="166"/>
      <c r="BM4991" s="6"/>
      <c r="BN4991" s="6"/>
      <c r="BO4991" s="6"/>
      <c r="BP4991" s="6"/>
      <c r="BQ4991" s="6"/>
      <c r="BR4991" s="6"/>
      <c r="BS4991" s="6"/>
      <c r="BT4991" s="6"/>
      <c r="BU4991" s="6"/>
      <c r="BV4991" s="6"/>
      <c r="BW4991" s="6"/>
      <c r="CJ4991" s="415"/>
      <c r="CK4991" s="415"/>
      <c r="CO4991" s="168"/>
    </row>
    <row r="4992" spans="32:93" s="162" customFormat="1" x14ac:dyDescent="0.25">
      <c r="AF4992" s="169"/>
      <c r="AG4992" s="169"/>
      <c r="AH4992" s="169"/>
      <c r="AI4992" s="169"/>
      <c r="AJ4992" s="169"/>
      <c r="AK4992" s="170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AZ4992" s="6"/>
      <c r="BA4992" s="6"/>
      <c r="BB4992" s="166"/>
      <c r="BC4992" s="166"/>
      <c r="BD4992" s="166"/>
      <c r="BE4992" s="6"/>
      <c r="BF4992" s="6"/>
      <c r="BG4992" s="6"/>
      <c r="BH4992" s="6"/>
      <c r="BI4992" s="6"/>
      <c r="BJ4992" s="166"/>
      <c r="BK4992" s="166"/>
      <c r="BL4992" s="166"/>
      <c r="BM4992" s="6"/>
      <c r="BN4992" s="6"/>
      <c r="BO4992" s="6"/>
      <c r="BP4992" s="6"/>
      <c r="BQ4992" s="6"/>
      <c r="BR4992" s="6"/>
      <c r="BS4992" s="6"/>
      <c r="BT4992" s="6"/>
      <c r="BU4992" s="6"/>
      <c r="BV4992" s="6"/>
      <c r="BW4992" s="6"/>
      <c r="CJ4992" s="415"/>
      <c r="CK4992" s="415"/>
      <c r="CO4992" s="168"/>
    </row>
    <row r="4993" spans="32:93" s="162" customFormat="1" x14ac:dyDescent="0.25">
      <c r="AF4993" s="169"/>
      <c r="AG4993" s="169"/>
      <c r="AH4993" s="169"/>
      <c r="AI4993" s="169"/>
      <c r="AJ4993" s="169"/>
      <c r="AK4993" s="170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AZ4993" s="6"/>
      <c r="BA4993" s="6"/>
      <c r="BB4993" s="166"/>
      <c r="BC4993" s="166"/>
      <c r="BD4993" s="166"/>
      <c r="BE4993" s="6"/>
      <c r="BF4993" s="6"/>
      <c r="BG4993" s="6"/>
      <c r="BH4993" s="6"/>
      <c r="BI4993" s="6"/>
      <c r="BJ4993" s="166"/>
      <c r="BK4993" s="166"/>
      <c r="BL4993" s="166"/>
      <c r="BM4993" s="6"/>
      <c r="BN4993" s="6"/>
      <c r="BO4993" s="6"/>
      <c r="BP4993" s="6"/>
      <c r="BQ4993" s="6"/>
      <c r="BR4993" s="6"/>
      <c r="BS4993" s="6"/>
      <c r="BT4993" s="6"/>
      <c r="BU4993" s="6"/>
      <c r="BV4993" s="6"/>
      <c r="BW4993" s="6"/>
      <c r="CJ4993" s="415"/>
      <c r="CK4993" s="415"/>
      <c r="CO4993" s="168"/>
    </row>
    <row r="4994" spans="32:93" s="162" customFormat="1" x14ac:dyDescent="0.25">
      <c r="AF4994" s="169"/>
      <c r="AG4994" s="169"/>
      <c r="AH4994" s="169"/>
      <c r="AI4994" s="169"/>
      <c r="AJ4994" s="169"/>
      <c r="AK4994" s="170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6"/>
      <c r="BA4994" s="6"/>
      <c r="BB4994" s="166"/>
      <c r="BC4994" s="166"/>
      <c r="BD4994" s="166"/>
      <c r="BE4994" s="6"/>
      <c r="BF4994" s="6"/>
      <c r="BG4994" s="6"/>
      <c r="BH4994" s="6"/>
      <c r="BI4994" s="6"/>
      <c r="BJ4994" s="166"/>
      <c r="BK4994" s="166"/>
      <c r="BL4994" s="166"/>
      <c r="BM4994" s="6"/>
      <c r="BN4994" s="6"/>
      <c r="BO4994" s="6"/>
      <c r="BP4994" s="6"/>
      <c r="BQ4994" s="6"/>
      <c r="BR4994" s="6"/>
      <c r="BS4994" s="6"/>
      <c r="BT4994" s="6"/>
      <c r="BU4994" s="6"/>
      <c r="BV4994" s="6"/>
      <c r="BW4994" s="6"/>
      <c r="CJ4994" s="415"/>
      <c r="CK4994" s="415"/>
      <c r="CO4994" s="168"/>
    </row>
    <row r="4995" spans="32:93" s="162" customFormat="1" x14ac:dyDescent="0.25">
      <c r="AF4995" s="169"/>
      <c r="AG4995" s="169"/>
      <c r="AH4995" s="169"/>
      <c r="AI4995" s="169"/>
      <c r="AJ4995" s="169"/>
      <c r="AK4995" s="170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6"/>
      <c r="BA4995" s="6"/>
      <c r="BB4995" s="166"/>
      <c r="BC4995" s="166"/>
      <c r="BD4995" s="166"/>
      <c r="BE4995" s="6"/>
      <c r="BF4995" s="6"/>
      <c r="BG4995" s="6"/>
      <c r="BH4995" s="6"/>
      <c r="BI4995" s="6"/>
      <c r="BJ4995" s="166"/>
      <c r="BK4995" s="166"/>
      <c r="BL4995" s="166"/>
      <c r="BM4995" s="6"/>
      <c r="BN4995" s="6"/>
      <c r="BO4995" s="6"/>
      <c r="BP4995" s="6"/>
      <c r="BQ4995" s="6"/>
      <c r="BR4995" s="6"/>
      <c r="BS4995" s="6"/>
      <c r="BT4995" s="6"/>
      <c r="BU4995" s="6"/>
      <c r="BV4995" s="6"/>
      <c r="BW4995" s="6"/>
      <c r="CJ4995" s="415"/>
      <c r="CK4995" s="415"/>
      <c r="CO4995" s="168"/>
    </row>
    <row r="4996" spans="32:93" s="162" customFormat="1" x14ac:dyDescent="0.25">
      <c r="AF4996" s="169"/>
      <c r="AG4996" s="169"/>
      <c r="AH4996" s="169"/>
      <c r="AI4996" s="169"/>
      <c r="AJ4996" s="169"/>
      <c r="AK4996" s="170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AZ4996" s="6"/>
      <c r="BA4996" s="6"/>
      <c r="BB4996" s="166"/>
      <c r="BC4996" s="166"/>
      <c r="BD4996" s="166"/>
      <c r="BE4996" s="6"/>
      <c r="BF4996" s="6"/>
      <c r="BG4996" s="6"/>
      <c r="BH4996" s="6"/>
      <c r="BI4996" s="6"/>
      <c r="BJ4996" s="166"/>
      <c r="BK4996" s="166"/>
      <c r="BL4996" s="166"/>
      <c r="BM4996" s="6"/>
      <c r="BN4996" s="6"/>
      <c r="BO4996" s="6"/>
      <c r="BP4996" s="6"/>
      <c r="BQ4996" s="6"/>
      <c r="BR4996" s="6"/>
      <c r="BS4996" s="6"/>
      <c r="BT4996" s="6"/>
      <c r="BU4996" s="6"/>
      <c r="BV4996" s="6"/>
      <c r="BW4996" s="6"/>
      <c r="CJ4996" s="415"/>
      <c r="CK4996" s="415"/>
      <c r="CO4996" s="168"/>
    </row>
    <row r="4997" spans="32:93" s="162" customFormat="1" x14ac:dyDescent="0.25">
      <c r="AF4997" s="169"/>
      <c r="AG4997" s="169"/>
      <c r="AH4997" s="169"/>
      <c r="AI4997" s="169"/>
      <c r="AJ4997" s="169"/>
      <c r="AK4997" s="170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AZ4997" s="6"/>
      <c r="BA4997" s="6"/>
      <c r="BB4997" s="166"/>
      <c r="BC4997" s="166"/>
      <c r="BD4997" s="166"/>
      <c r="BE4997" s="6"/>
      <c r="BF4997" s="6"/>
      <c r="BG4997" s="6"/>
      <c r="BH4997" s="6"/>
      <c r="BI4997" s="6"/>
      <c r="BJ4997" s="166"/>
      <c r="BK4997" s="166"/>
      <c r="BL4997" s="166"/>
      <c r="BM4997" s="6"/>
      <c r="BN4997" s="6"/>
      <c r="BO4997" s="6"/>
      <c r="BP4997" s="6"/>
      <c r="BQ4997" s="6"/>
      <c r="BR4997" s="6"/>
      <c r="BS4997" s="6"/>
      <c r="BT4997" s="6"/>
      <c r="BU4997" s="6"/>
      <c r="BV4997" s="6"/>
      <c r="BW4997" s="6"/>
      <c r="CJ4997" s="415"/>
      <c r="CK4997" s="415"/>
      <c r="CO4997" s="168"/>
    </row>
    <row r="4998" spans="32:93" s="162" customFormat="1" x14ac:dyDescent="0.25">
      <c r="AF4998" s="169"/>
      <c r="AG4998" s="169"/>
      <c r="AH4998" s="169"/>
      <c r="AI4998" s="169"/>
      <c r="AJ4998" s="169"/>
      <c r="AK4998" s="170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AZ4998" s="6"/>
      <c r="BA4998" s="6"/>
      <c r="BB4998" s="166"/>
      <c r="BC4998" s="166"/>
      <c r="BD4998" s="166"/>
      <c r="BE4998" s="6"/>
      <c r="BF4998" s="6"/>
      <c r="BG4998" s="6"/>
      <c r="BH4998" s="6"/>
      <c r="BI4998" s="6"/>
      <c r="BJ4998" s="166"/>
      <c r="BK4998" s="166"/>
      <c r="BL4998" s="166"/>
      <c r="BM4998" s="6"/>
      <c r="BN4998" s="6"/>
      <c r="BO4998" s="6"/>
      <c r="BP4998" s="6"/>
      <c r="BQ4998" s="6"/>
      <c r="BR4998" s="6"/>
      <c r="BS4998" s="6"/>
      <c r="BT4998" s="6"/>
      <c r="BU4998" s="6"/>
      <c r="BV4998" s="6"/>
      <c r="BW4998" s="6"/>
      <c r="CJ4998" s="415"/>
      <c r="CK4998" s="415"/>
      <c r="CO4998" s="168"/>
    </row>
    <row r="4999" spans="32:93" s="162" customFormat="1" x14ac:dyDescent="0.25">
      <c r="AF4999" s="169"/>
      <c r="AG4999" s="169"/>
      <c r="AH4999" s="169"/>
      <c r="AI4999" s="169"/>
      <c r="AJ4999" s="169"/>
      <c r="AK4999" s="170"/>
      <c r="AP4999" s="6"/>
      <c r="AQ4999" s="6"/>
      <c r="AR4999" s="6"/>
      <c r="AS4999" s="6"/>
      <c r="AT4999" s="6"/>
      <c r="AU4999" s="6"/>
      <c r="AV4999" s="6"/>
      <c r="AW4999" s="6"/>
      <c r="AX4999" s="6"/>
      <c r="AY4999" s="6"/>
      <c r="AZ4999" s="6"/>
      <c r="BA4999" s="6"/>
      <c r="BB4999" s="166"/>
      <c r="BC4999" s="166"/>
      <c r="BD4999" s="166"/>
      <c r="BE4999" s="6"/>
      <c r="BF4999" s="6"/>
      <c r="BG4999" s="6"/>
      <c r="BH4999" s="6"/>
      <c r="BI4999" s="6"/>
      <c r="BJ4999" s="166"/>
      <c r="BK4999" s="166"/>
      <c r="BL4999" s="166"/>
      <c r="BM4999" s="6"/>
      <c r="BN4999" s="6"/>
      <c r="BO4999" s="6"/>
      <c r="BP4999" s="6"/>
      <c r="BQ4999" s="6"/>
      <c r="BR4999" s="6"/>
      <c r="BS4999" s="6"/>
      <c r="BT4999" s="6"/>
      <c r="BU4999" s="6"/>
      <c r="BV4999" s="6"/>
      <c r="BW4999" s="6"/>
      <c r="CJ4999" s="415"/>
      <c r="CK4999" s="415"/>
      <c r="CO4999" s="168"/>
    </row>
    <row r="5000" spans="32:93" s="162" customFormat="1" x14ac:dyDescent="0.25">
      <c r="AF5000" s="169"/>
      <c r="AG5000" s="169"/>
      <c r="AH5000" s="169"/>
      <c r="AI5000" s="169"/>
      <c r="AJ5000" s="169"/>
      <c r="AK5000" s="170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AZ5000" s="6"/>
      <c r="BA5000" s="6"/>
      <c r="BB5000" s="166"/>
      <c r="BC5000" s="166"/>
      <c r="BD5000" s="166"/>
      <c r="BE5000" s="6"/>
      <c r="BF5000" s="6"/>
      <c r="BG5000" s="6"/>
      <c r="BH5000" s="6"/>
      <c r="BI5000" s="6"/>
      <c r="BJ5000" s="166"/>
      <c r="BK5000" s="166"/>
      <c r="BL5000" s="166"/>
      <c r="BM5000" s="6"/>
      <c r="BN5000" s="6"/>
      <c r="BO5000" s="6"/>
      <c r="BP5000" s="6"/>
      <c r="BQ5000" s="6"/>
      <c r="BR5000" s="6"/>
      <c r="BS5000" s="6"/>
      <c r="BT5000" s="6"/>
      <c r="BU5000" s="6"/>
      <c r="BV5000" s="6"/>
      <c r="BW5000" s="6"/>
      <c r="CJ5000" s="415"/>
      <c r="CK5000" s="415"/>
      <c r="CO5000" s="168"/>
    </row>
    <row r="5001" spans="32:93" s="162" customFormat="1" x14ac:dyDescent="0.25">
      <c r="AF5001" s="169"/>
      <c r="AG5001" s="169"/>
      <c r="AH5001" s="169"/>
      <c r="AI5001" s="169"/>
      <c r="AJ5001" s="169"/>
      <c r="AK5001" s="170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AZ5001" s="6"/>
      <c r="BA5001" s="6"/>
      <c r="BB5001" s="166"/>
      <c r="BC5001" s="166"/>
      <c r="BD5001" s="166"/>
      <c r="BE5001" s="6"/>
      <c r="BF5001" s="6"/>
      <c r="BG5001" s="6"/>
      <c r="BH5001" s="6"/>
      <c r="BI5001" s="6"/>
      <c r="BJ5001" s="166"/>
      <c r="BK5001" s="166"/>
      <c r="BL5001" s="166"/>
      <c r="BM5001" s="6"/>
      <c r="BN5001" s="6"/>
      <c r="BO5001" s="6"/>
      <c r="BP5001" s="6"/>
      <c r="BQ5001" s="6"/>
      <c r="BR5001" s="6"/>
      <c r="BS5001" s="6"/>
      <c r="BT5001" s="6"/>
      <c r="BU5001" s="6"/>
      <c r="BV5001" s="6"/>
      <c r="BW5001" s="6"/>
      <c r="CJ5001" s="415"/>
      <c r="CK5001" s="415"/>
      <c r="CO5001" s="168"/>
    </row>
    <row r="5002" spans="32:93" s="162" customFormat="1" x14ac:dyDescent="0.25">
      <c r="AF5002" s="169"/>
      <c r="AG5002" s="169"/>
      <c r="AH5002" s="169"/>
      <c r="AI5002" s="169"/>
      <c r="AJ5002" s="169"/>
      <c r="AK5002" s="170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AZ5002" s="6"/>
      <c r="BA5002" s="6"/>
      <c r="BB5002" s="166"/>
      <c r="BC5002" s="166"/>
      <c r="BD5002" s="166"/>
      <c r="BE5002" s="6"/>
      <c r="BF5002" s="6"/>
      <c r="BG5002" s="6"/>
      <c r="BH5002" s="6"/>
      <c r="BI5002" s="6"/>
      <c r="BJ5002" s="166"/>
      <c r="BK5002" s="166"/>
      <c r="BL5002" s="166"/>
      <c r="BM5002" s="6"/>
      <c r="BN5002" s="6"/>
      <c r="BO5002" s="6"/>
      <c r="BP5002" s="6"/>
      <c r="BQ5002" s="6"/>
      <c r="BR5002" s="6"/>
      <c r="BS5002" s="6"/>
      <c r="BT5002" s="6"/>
      <c r="BU5002" s="6"/>
      <c r="BV5002" s="6"/>
      <c r="BW5002" s="6"/>
      <c r="CJ5002" s="415"/>
      <c r="CK5002" s="415"/>
      <c r="CO5002" s="168"/>
    </row>
    <row r="5003" spans="32:93" s="162" customFormat="1" x14ac:dyDescent="0.25">
      <c r="AF5003" s="169"/>
      <c r="AG5003" s="169"/>
      <c r="AH5003" s="169"/>
      <c r="AI5003" s="169"/>
      <c r="AJ5003" s="169"/>
      <c r="AK5003" s="170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AZ5003" s="6"/>
      <c r="BA5003" s="6"/>
      <c r="BB5003" s="166"/>
      <c r="BC5003" s="166"/>
      <c r="BD5003" s="166"/>
      <c r="BE5003" s="6"/>
      <c r="BF5003" s="6"/>
      <c r="BG5003" s="6"/>
      <c r="BH5003" s="6"/>
      <c r="BI5003" s="6"/>
      <c r="BJ5003" s="166"/>
      <c r="BK5003" s="166"/>
      <c r="BL5003" s="166"/>
      <c r="BM5003" s="6"/>
      <c r="BN5003" s="6"/>
      <c r="BO5003" s="6"/>
      <c r="BP5003" s="6"/>
      <c r="BQ5003" s="6"/>
      <c r="BR5003" s="6"/>
      <c r="BS5003" s="6"/>
      <c r="BT5003" s="6"/>
      <c r="BU5003" s="6"/>
      <c r="BV5003" s="6"/>
      <c r="BW5003" s="6"/>
      <c r="CJ5003" s="415"/>
      <c r="CK5003" s="415"/>
      <c r="CO5003" s="168"/>
    </row>
    <row r="5004" spans="32:93" s="162" customFormat="1" x14ac:dyDescent="0.25">
      <c r="AF5004" s="169"/>
      <c r="AG5004" s="169"/>
      <c r="AH5004" s="169"/>
      <c r="AI5004" s="169"/>
      <c r="AJ5004" s="169"/>
      <c r="AK5004" s="170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AZ5004" s="6"/>
      <c r="BA5004" s="6"/>
      <c r="BB5004" s="166"/>
      <c r="BC5004" s="166"/>
      <c r="BD5004" s="166"/>
      <c r="BE5004" s="6"/>
      <c r="BF5004" s="6"/>
      <c r="BG5004" s="6"/>
      <c r="BH5004" s="6"/>
      <c r="BI5004" s="6"/>
      <c r="BJ5004" s="166"/>
      <c r="BK5004" s="166"/>
      <c r="BL5004" s="166"/>
      <c r="BM5004" s="6"/>
      <c r="BN5004" s="6"/>
      <c r="BO5004" s="6"/>
      <c r="BP5004" s="6"/>
      <c r="BQ5004" s="6"/>
      <c r="BR5004" s="6"/>
      <c r="BS5004" s="6"/>
      <c r="BT5004" s="6"/>
      <c r="BU5004" s="6"/>
      <c r="BV5004" s="6"/>
      <c r="BW5004" s="6"/>
      <c r="CJ5004" s="415"/>
      <c r="CK5004" s="415"/>
      <c r="CO5004" s="168"/>
    </row>
    <row r="5005" spans="32:93" s="162" customFormat="1" x14ac:dyDescent="0.25">
      <c r="AF5005" s="169"/>
      <c r="AG5005" s="169"/>
      <c r="AH5005" s="169"/>
      <c r="AI5005" s="169"/>
      <c r="AJ5005" s="169"/>
      <c r="AK5005" s="170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AZ5005" s="6"/>
      <c r="BA5005" s="6"/>
      <c r="BB5005" s="166"/>
      <c r="BC5005" s="166"/>
      <c r="BD5005" s="166"/>
      <c r="BE5005" s="6"/>
      <c r="BF5005" s="6"/>
      <c r="BG5005" s="6"/>
      <c r="BH5005" s="6"/>
      <c r="BI5005" s="6"/>
      <c r="BJ5005" s="166"/>
      <c r="BK5005" s="166"/>
      <c r="BL5005" s="166"/>
      <c r="BM5005" s="6"/>
      <c r="BN5005" s="6"/>
      <c r="BO5005" s="6"/>
      <c r="BP5005" s="6"/>
      <c r="BQ5005" s="6"/>
      <c r="BR5005" s="6"/>
      <c r="BS5005" s="6"/>
      <c r="BT5005" s="6"/>
      <c r="BU5005" s="6"/>
      <c r="BV5005" s="6"/>
      <c r="BW5005" s="6"/>
      <c r="CJ5005" s="415"/>
      <c r="CK5005" s="415"/>
      <c r="CO5005" s="168"/>
    </row>
    <row r="5006" spans="32:93" s="162" customFormat="1" x14ac:dyDescent="0.25">
      <c r="AF5006" s="169"/>
      <c r="AG5006" s="169"/>
      <c r="AH5006" s="169"/>
      <c r="AI5006" s="169"/>
      <c r="AJ5006" s="169"/>
      <c r="AK5006" s="170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AZ5006" s="6"/>
      <c r="BA5006" s="6"/>
      <c r="BB5006" s="166"/>
      <c r="BC5006" s="166"/>
      <c r="BD5006" s="166"/>
      <c r="BE5006" s="6"/>
      <c r="BF5006" s="6"/>
      <c r="BG5006" s="6"/>
      <c r="BH5006" s="6"/>
      <c r="BI5006" s="6"/>
      <c r="BJ5006" s="166"/>
      <c r="BK5006" s="166"/>
      <c r="BL5006" s="166"/>
      <c r="BM5006" s="6"/>
      <c r="BN5006" s="6"/>
      <c r="BO5006" s="6"/>
      <c r="BP5006" s="6"/>
      <c r="BQ5006" s="6"/>
      <c r="BR5006" s="6"/>
      <c r="BS5006" s="6"/>
      <c r="BT5006" s="6"/>
      <c r="BU5006" s="6"/>
      <c r="BV5006" s="6"/>
      <c r="BW5006" s="6"/>
      <c r="CJ5006" s="415"/>
      <c r="CK5006" s="415"/>
      <c r="CO5006" s="168"/>
    </row>
    <row r="5007" spans="32:93" s="162" customFormat="1" x14ac:dyDescent="0.25">
      <c r="AF5007" s="169"/>
      <c r="AG5007" s="169"/>
      <c r="AH5007" s="169"/>
      <c r="AI5007" s="169"/>
      <c r="AJ5007" s="169"/>
      <c r="AK5007" s="170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AZ5007" s="6"/>
      <c r="BA5007" s="6"/>
      <c r="BB5007" s="166"/>
      <c r="BC5007" s="166"/>
      <c r="BD5007" s="166"/>
      <c r="BE5007" s="6"/>
      <c r="BF5007" s="6"/>
      <c r="BG5007" s="6"/>
      <c r="BH5007" s="6"/>
      <c r="BI5007" s="6"/>
      <c r="BJ5007" s="166"/>
      <c r="BK5007" s="166"/>
      <c r="BL5007" s="166"/>
      <c r="BM5007" s="6"/>
      <c r="BN5007" s="6"/>
      <c r="BO5007" s="6"/>
      <c r="BP5007" s="6"/>
      <c r="BQ5007" s="6"/>
      <c r="BR5007" s="6"/>
      <c r="BS5007" s="6"/>
      <c r="BT5007" s="6"/>
      <c r="BU5007" s="6"/>
      <c r="BV5007" s="6"/>
      <c r="BW5007" s="6"/>
      <c r="CJ5007" s="415"/>
      <c r="CK5007" s="415"/>
      <c r="CO5007" s="168"/>
    </row>
    <row r="5008" spans="32:93" s="162" customFormat="1" x14ac:dyDescent="0.25">
      <c r="AF5008" s="169"/>
      <c r="AG5008" s="169"/>
      <c r="AH5008" s="169"/>
      <c r="AI5008" s="169"/>
      <c r="AJ5008" s="169"/>
      <c r="AK5008" s="170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AZ5008" s="6"/>
      <c r="BA5008" s="6"/>
      <c r="BB5008" s="166"/>
      <c r="BC5008" s="166"/>
      <c r="BD5008" s="166"/>
      <c r="BE5008" s="6"/>
      <c r="BF5008" s="6"/>
      <c r="BG5008" s="6"/>
      <c r="BH5008" s="6"/>
      <c r="BI5008" s="6"/>
      <c r="BJ5008" s="166"/>
      <c r="BK5008" s="166"/>
      <c r="BL5008" s="166"/>
      <c r="BM5008" s="6"/>
      <c r="BN5008" s="6"/>
      <c r="BO5008" s="6"/>
      <c r="BP5008" s="6"/>
      <c r="BQ5008" s="6"/>
      <c r="BR5008" s="6"/>
      <c r="BS5008" s="6"/>
      <c r="BT5008" s="6"/>
      <c r="BU5008" s="6"/>
      <c r="BV5008" s="6"/>
      <c r="BW5008" s="6"/>
      <c r="CJ5008" s="415"/>
      <c r="CK5008" s="415"/>
      <c r="CO5008" s="168"/>
    </row>
    <row r="5009" spans="32:93" s="162" customFormat="1" x14ac:dyDescent="0.25">
      <c r="AF5009" s="169"/>
      <c r="AG5009" s="169"/>
      <c r="AH5009" s="169"/>
      <c r="AI5009" s="169"/>
      <c r="AJ5009" s="169"/>
      <c r="AK5009" s="170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AZ5009" s="6"/>
      <c r="BA5009" s="6"/>
      <c r="BB5009" s="166"/>
      <c r="BC5009" s="166"/>
      <c r="BD5009" s="166"/>
      <c r="BE5009" s="6"/>
      <c r="BF5009" s="6"/>
      <c r="BG5009" s="6"/>
      <c r="BH5009" s="6"/>
      <c r="BI5009" s="6"/>
      <c r="BJ5009" s="166"/>
      <c r="BK5009" s="166"/>
      <c r="BL5009" s="166"/>
      <c r="BM5009" s="6"/>
      <c r="BN5009" s="6"/>
      <c r="BO5009" s="6"/>
      <c r="BP5009" s="6"/>
      <c r="BQ5009" s="6"/>
      <c r="BR5009" s="6"/>
      <c r="BS5009" s="6"/>
      <c r="BT5009" s="6"/>
      <c r="BU5009" s="6"/>
      <c r="BV5009" s="6"/>
      <c r="BW5009" s="6"/>
      <c r="CJ5009" s="415"/>
      <c r="CK5009" s="415"/>
      <c r="CO5009" s="168"/>
    </row>
    <row r="5010" spans="32:93" s="162" customFormat="1" x14ac:dyDescent="0.25">
      <c r="AF5010" s="169"/>
      <c r="AG5010" s="169"/>
      <c r="AH5010" s="169"/>
      <c r="AI5010" s="169"/>
      <c r="AJ5010" s="169"/>
      <c r="AK5010" s="170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6"/>
      <c r="BA5010" s="6"/>
      <c r="BB5010" s="166"/>
      <c r="BC5010" s="166"/>
      <c r="BD5010" s="166"/>
      <c r="BE5010" s="6"/>
      <c r="BF5010" s="6"/>
      <c r="BG5010" s="6"/>
      <c r="BH5010" s="6"/>
      <c r="BI5010" s="6"/>
      <c r="BJ5010" s="166"/>
      <c r="BK5010" s="166"/>
      <c r="BL5010" s="166"/>
      <c r="BM5010" s="6"/>
      <c r="BN5010" s="6"/>
      <c r="BO5010" s="6"/>
      <c r="BP5010" s="6"/>
      <c r="BQ5010" s="6"/>
      <c r="BR5010" s="6"/>
      <c r="BS5010" s="6"/>
      <c r="BT5010" s="6"/>
      <c r="BU5010" s="6"/>
      <c r="BV5010" s="6"/>
      <c r="BW5010" s="6"/>
      <c r="CJ5010" s="415"/>
      <c r="CK5010" s="415"/>
      <c r="CO5010" s="168"/>
    </row>
    <row r="5011" spans="32:93" s="162" customFormat="1" x14ac:dyDescent="0.25">
      <c r="AF5011" s="169"/>
      <c r="AG5011" s="169"/>
      <c r="AH5011" s="169"/>
      <c r="AI5011" s="169"/>
      <c r="AJ5011" s="169"/>
      <c r="AK5011" s="170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6"/>
      <c r="BA5011" s="6"/>
      <c r="BB5011" s="166"/>
      <c r="BC5011" s="166"/>
      <c r="BD5011" s="166"/>
      <c r="BE5011" s="6"/>
      <c r="BF5011" s="6"/>
      <c r="BG5011" s="6"/>
      <c r="BH5011" s="6"/>
      <c r="BI5011" s="6"/>
      <c r="BJ5011" s="166"/>
      <c r="BK5011" s="166"/>
      <c r="BL5011" s="166"/>
      <c r="BM5011" s="6"/>
      <c r="BN5011" s="6"/>
      <c r="BO5011" s="6"/>
      <c r="BP5011" s="6"/>
      <c r="BQ5011" s="6"/>
      <c r="BR5011" s="6"/>
      <c r="BS5011" s="6"/>
      <c r="BT5011" s="6"/>
      <c r="BU5011" s="6"/>
      <c r="BV5011" s="6"/>
      <c r="BW5011" s="6"/>
      <c r="CJ5011" s="415"/>
      <c r="CK5011" s="415"/>
      <c r="CO5011" s="168"/>
    </row>
    <row r="5012" spans="32:93" s="162" customFormat="1" x14ac:dyDescent="0.25">
      <c r="AF5012" s="169"/>
      <c r="AG5012" s="169"/>
      <c r="AH5012" s="169"/>
      <c r="AI5012" s="169"/>
      <c r="AJ5012" s="169"/>
      <c r="AK5012" s="170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AZ5012" s="6"/>
      <c r="BA5012" s="6"/>
      <c r="BB5012" s="166"/>
      <c r="BC5012" s="166"/>
      <c r="BD5012" s="166"/>
      <c r="BE5012" s="6"/>
      <c r="BF5012" s="6"/>
      <c r="BG5012" s="6"/>
      <c r="BH5012" s="6"/>
      <c r="BI5012" s="6"/>
      <c r="BJ5012" s="166"/>
      <c r="BK5012" s="166"/>
      <c r="BL5012" s="166"/>
      <c r="BM5012" s="6"/>
      <c r="BN5012" s="6"/>
      <c r="BO5012" s="6"/>
      <c r="BP5012" s="6"/>
      <c r="BQ5012" s="6"/>
      <c r="BR5012" s="6"/>
      <c r="BS5012" s="6"/>
      <c r="BT5012" s="6"/>
      <c r="BU5012" s="6"/>
      <c r="BV5012" s="6"/>
      <c r="BW5012" s="6"/>
      <c r="CJ5012" s="415"/>
      <c r="CK5012" s="415"/>
      <c r="CO5012" s="168"/>
    </row>
    <row r="5013" spans="32:93" s="162" customFormat="1" x14ac:dyDescent="0.25">
      <c r="AF5013" s="169"/>
      <c r="AG5013" s="169"/>
      <c r="AH5013" s="169"/>
      <c r="AI5013" s="169"/>
      <c r="AJ5013" s="169"/>
      <c r="AK5013" s="170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AZ5013" s="6"/>
      <c r="BA5013" s="6"/>
      <c r="BB5013" s="166"/>
      <c r="BC5013" s="166"/>
      <c r="BD5013" s="166"/>
      <c r="BE5013" s="6"/>
      <c r="BF5013" s="6"/>
      <c r="BG5013" s="6"/>
      <c r="BH5013" s="6"/>
      <c r="BI5013" s="6"/>
      <c r="BJ5013" s="166"/>
      <c r="BK5013" s="166"/>
      <c r="BL5013" s="166"/>
      <c r="BM5013" s="6"/>
      <c r="BN5013" s="6"/>
      <c r="BO5013" s="6"/>
      <c r="BP5013" s="6"/>
      <c r="BQ5013" s="6"/>
      <c r="BR5013" s="6"/>
      <c r="BS5013" s="6"/>
      <c r="BT5013" s="6"/>
      <c r="BU5013" s="6"/>
      <c r="BV5013" s="6"/>
      <c r="BW5013" s="6"/>
      <c r="CJ5013" s="415"/>
      <c r="CK5013" s="415"/>
      <c r="CO5013" s="168"/>
    </row>
    <row r="5014" spans="32:93" s="162" customFormat="1" x14ac:dyDescent="0.25">
      <c r="AF5014" s="169"/>
      <c r="AG5014" s="169"/>
      <c r="AH5014" s="169"/>
      <c r="AI5014" s="169"/>
      <c r="AJ5014" s="169"/>
      <c r="AK5014" s="170"/>
      <c r="AP5014" s="6"/>
      <c r="AQ5014" s="6"/>
      <c r="AR5014" s="6"/>
      <c r="AS5014" s="6"/>
      <c r="AT5014" s="6"/>
      <c r="AU5014" s="6"/>
      <c r="AV5014" s="6"/>
      <c r="AW5014" s="6"/>
      <c r="AX5014" s="6"/>
      <c r="AY5014" s="6"/>
      <c r="AZ5014" s="6"/>
      <c r="BA5014" s="6"/>
      <c r="BB5014" s="166"/>
      <c r="BC5014" s="166"/>
      <c r="BD5014" s="166"/>
      <c r="BE5014" s="6"/>
      <c r="BF5014" s="6"/>
      <c r="BG5014" s="6"/>
      <c r="BH5014" s="6"/>
      <c r="BI5014" s="6"/>
      <c r="BJ5014" s="166"/>
      <c r="BK5014" s="166"/>
      <c r="BL5014" s="166"/>
      <c r="BM5014" s="6"/>
      <c r="BN5014" s="6"/>
      <c r="BO5014" s="6"/>
      <c r="BP5014" s="6"/>
      <c r="BQ5014" s="6"/>
      <c r="BR5014" s="6"/>
      <c r="BS5014" s="6"/>
      <c r="BT5014" s="6"/>
      <c r="BU5014" s="6"/>
      <c r="BV5014" s="6"/>
      <c r="BW5014" s="6"/>
      <c r="CJ5014" s="415"/>
      <c r="CK5014" s="415"/>
      <c r="CO5014" s="168"/>
    </row>
    <row r="5015" spans="32:93" s="162" customFormat="1" x14ac:dyDescent="0.25">
      <c r="AF5015" s="169"/>
      <c r="AG5015" s="169"/>
      <c r="AH5015" s="169"/>
      <c r="AI5015" s="169"/>
      <c r="AJ5015" s="169"/>
      <c r="AK5015" s="170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AZ5015" s="6"/>
      <c r="BA5015" s="6"/>
      <c r="BB5015" s="166"/>
      <c r="BC5015" s="166"/>
      <c r="BD5015" s="166"/>
      <c r="BE5015" s="6"/>
      <c r="BF5015" s="6"/>
      <c r="BG5015" s="6"/>
      <c r="BH5015" s="6"/>
      <c r="BI5015" s="6"/>
      <c r="BJ5015" s="166"/>
      <c r="BK5015" s="166"/>
      <c r="BL5015" s="166"/>
      <c r="BM5015" s="6"/>
      <c r="BN5015" s="6"/>
      <c r="BO5015" s="6"/>
      <c r="BP5015" s="6"/>
      <c r="BQ5015" s="6"/>
      <c r="BR5015" s="6"/>
      <c r="BS5015" s="6"/>
      <c r="BT5015" s="6"/>
      <c r="BU5015" s="6"/>
      <c r="BV5015" s="6"/>
      <c r="BW5015" s="6"/>
      <c r="CJ5015" s="415"/>
      <c r="CK5015" s="415"/>
      <c r="CO5015" s="168"/>
    </row>
    <row r="5016" spans="32:93" s="162" customFormat="1" x14ac:dyDescent="0.25">
      <c r="AF5016" s="169"/>
      <c r="AG5016" s="169"/>
      <c r="AH5016" s="169"/>
      <c r="AI5016" s="169"/>
      <c r="AJ5016" s="169"/>
      <c r="AK5016" s="170"/>
      <c r="AP5016" s="6"/>
      <c r="AQ5016" s="6"/>
      <c r="AR5016" s="6"/>
      <c r="AS5016" s="6"/>
      <c r="AT5016" s="6"/>
      <c r="AU5016" s="6"/>
      <c r="AV5016" s="6"/>
      <c r="AW5016" s="6"/>
      <c r="AX5016" s="6"/>
      <c r="AY5016" s="6"/>
      <c r="AZ5016" s="6"/>
      <c r="BA5016" s="6"/>
      <c r="BB5016" s="166"/>
      <c r="BC5016" s="166"/>
      <c r="BD5016" s="166"/>
      <c r="BE5016" s="6"/>
      <c r="BF5016" s="6"/>
      <c r="BG5016" s="6"/>
      <c r="BH5016" s="6"/>
      <c r="BI5016" s="6"/>
      <c r="BJ5016" s="166"/>
      <c r="BK5016" s="166"/>
      <c r="BL5016" s="166"/>
      <c r="BM5016" s="6"/>
      <c r="BN5016" s="6"/>
      <c r="BO5016" s="6"/>
      <c r="BP5016" s="6"/>
      <c r="BQ5016" s="6"/>
      <c r="BR5016" s="6"/>
      <c r="BS5016" s="6"/>
      <c r="BT5016" s="6"/>
      <c r="BU5016" s="6"/>
      <c r="BV5016" s="6"/>
      <c r="BW5016" s="6"/>
      <c r="CJ5016" s="415"/>
      <c r="CK5016" s="415"/>
      <c r="CO5016" s="168"/>
    </row>
    <row r="5017" spans="32:93" s="162" customFormat="1" x14ac:dyDescent="0.25">
      <c r="AF5017" s="169"/>
      <c r="AG5017" s="169"/>
      <c r="AH5017" s="169"/>
      <c r="AI5017" s="169"/>
      <c r="AJ5017" s="169"/>
      <c r="AK5017" s="170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AZ5017" s="6"/>
      <c r="BA5017" s="6"/>
      <c r="BB5017" s="166"/>
      <c r="BC5017" s="166"/>
      <c r="BD5017" s="166"/>
      <c r="BE5017" s="6"/>
      <c r="BF5017" s="6"/>
      <c r="BG5017" s="6"/>
      <c r="BH5017" s="6"/>
      <c r="BI5017" s="6"/>
      <c r="BJ5017" s="166"/>
      <c r="BK5017" s="166"/>
      <c r="BL5017" s="166"/>
      <c r="BM5017" s="6"/>
      <c r="BN5017" s="6"/>
      <c r="BO5017" s="6"/>
      <c r="BP5017" s="6"/>
      <c r="BQ5017" s="6"/>
      <c r="BR5017" s="6"/>
      <c r="BS5017" s="6"/>
      <c r="BT5017" s="6"/>
      <c r="BU5017" s="6"/>
      <c r="BV5017" s="6"/>
      <c r="BW5017" s="6"/>
      <c r="CJ5017" s="415"/>
      <c r="CK5017" s="415"/>
      <c r="CO5017" s="168"/>
    </row>
    <row r="5018" spans="32:93" s="162" customFormat="1" x14ac:dyDescent="0.25">
      <c r="AF5018" s="169"/>
      <c r="AG5018" s="169"/>
      <c r="AH5018" s="169"/>
      <c r="AI5018" s="169"/>
      <c r="AJ5018" s="169"/>
      <c r="AK5018" s="170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AZ5018" s="6"/>
      <c r="BA5018" s="6"/>
      <c r="BB5018" s="166"/>
      <c r="BC5018" s="166"/>
      <c r="BD5018" s="166"/>
      <c r="BE5018" s="6"/>
      <c r="BF5018" s="6"/>
      <c r="BG5018" s="6"/>
      <c r="BH5018" s="6"/>
      <c r="BI5018" s="6"/>
      <c r="BJ5018" s="166"/>
      <c r="BK5018" s="166"/>
      <c r="BL5018" s="166"/>
      <c r="BM5018" s="6"/>
      <c r="BN5018" s="6"/>
      <c r="BO5018" s="6"/>
      <c r="BP5018" s="6"/>
      <c r="BQ5018" s="6"/>
      <c r="BR5018" s="6"/>
      <c r="BS5018" s="6"/>
      <c r="BT5018" s="6"/>
      <c r="BU5018" s="6"/>
      <c r="BV5018" s="6"/>
      <c r="BW5018" s="6"/>
      <c r="CJ5018" s="415"/>
      <c r="CK5018" s="415"/>
      <c r="CO5018" s="168"/>
    </row>
    <row r="5019" spans="32:93" s="162" customFormat="1" x14ac:dyDescent="0.25">
      <c r="AF5019" s="169"/>
      <c r="AG5019" s="169"/>
      <c r="AH5019" s="169"/>
      <c r="AI5019" s="169"/>
      <c r="AJ5019" s="169"/>
      <c r="AK5019" s="170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AZ5019" s="6"/>
      <c r="BA5019" s="6"/>
      <c r="BB5019" s="166"/>
      <c r="BC5019" s="166"/>
      <c r="BD5019" s="166"/>
      <c r="BE5019" s="6"/>
      <c r="BF5019" s="6"/>
      <c r="BG5019" s="6"/>
      <c r="BH5019" s="6"/>
      <c r="BI5019" s="6"/>
      <c r="BJ5019" s="166"/>
      <c r="BK5019" s="166"/>
      <c r="BL5019" s="166"/>
      <c r="BM5019" s="6"/>
      <c r="BN5019" s="6"/>
      <c r="BO5019" s="6"/>
      <c r="BP5019" s="6"/>
      <c r="BQ5019" s="6"/>
      <c r="BR5019" s="6"/>
      <c r="BS5019" s="6"/>
      <c r="BT5019" s="6"/>
      <c r="BU5019" s="6"/>
      <c r="BV5019" s="6"/>
      <c r="BW5019" s="6"/>
      <c r="CJ5019" s="415"/>
      <c r="CK5019" s="415"/>
      <c r="CO5019" s="168"/>
    </row>
    <row r="5020" spans="32:93" s="162" customFormat="1" x14ac:dyDescent="0.25">
      <c r="AF5020" s="169"/>
      <c r="AG5020" s="169"/>
      <c r="AH5020" s="169"/>
      <c r="AI5020" s="169"/>
      <c r="AJ5020" s="169"/>
      <c r="AK5020" s="170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AZ5020" s="6"/>
      <c r="BA5020" s="6"/>
      <c r="BB5020" s="166"/>
      <c r="BC5020" s="166"/>
      <c r="BD5020" s="166"/>
      <c r="BE5020" s="6"/>
      <c r="BF5020" s="6"/>
      <c r="BG5020" s="6"/>
      <c r="BH5020" s="6"/>
      <c r="BI5020" s="6"/>
      <c r="BJ5020" s="166"/>
      <c r="BK5020" s="166"/>
      <c r="BL5020" s="166"/>
      <c r="BM5020" s="6"/>
      <c r="BN5020" s="6"/>
      <c r="BO5020" s="6"/>
      <c r="BP5020" s="6"/>
      <c r="BQ5020" s="6"/>
      <c r="BR5020" s="6"/>
      <c r="BS5020" s="6"/>
      <c r="BT5020" s="6"/>
      <c r="BU5020" s="6"/>
      <c r="BV5020" s="6"/>
      <c r="BW5020" s="6"/>
      <c r="CJ5020" s="415"/>
      <c r="CK5020" s="415"/>
      <c r="CO5020" s="168"/>
    </row>
    <row r="5021" spans="32:93" s="162" customFormat="1" x14ac:dyDescent="0.25">
      <c r="AF5021" s="169"/>
      <c r="AG5021" s="169"/>
      <c r="AH5021" s="169"/>
      <c r="AI5021" s="169"/>
      <c r="AJ5021" s="169"/>
      <c r="AK5021" s="170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AZ5021" s="6"/>
      <c r="BA5021" s="6"/>
      <c r="BB5021" s="166"/>
      <c r="BC5021" s="166"/>
      <c r="BD5021" s="166"/>
      <c r="BE5021" s="6"/>
      <c r="BF5021" s="6"/>
      <c r="BG5021" s="6"/>
      <c r="BH5021" s="6"/>
      <c r="BI5021" s="6"/>
      <c r="BJ5021" s="166"/>
      <c r="BK5021" s="166"/>
      <c r="BL5021" s="166"/>
      <c r="BM5021" s="6"/>
      <c r="BN5021" s="6"/>
      <c r="BO5021" s="6"/>
      <c r="BP5021" s="6"/>
      <c r="BQ5021" s="6"/>
      <c r="BR5021" s="6"/>
      <c r="BS5021" s="6"/>
      <c r="BT5021" s="6"/>
      <c r="BU5021" s="6"/>
      <c r="BV5021" s="6"/>
      <c r="BW5021" s="6"/>
      <c r="CJ5021" s="415"/>
      <c r="CK5021" s="415"/>
      <c r="CO5021" s="168"/>
    </row>
    <row r="5022" spans="32:93" s="162" customFormat="1" x14ac:dyDescent="0.25">
      <c r="AF5022" s="169"/>
      <c r="AG5022" s="169"/>
      <c r="AH5022" s="169"/>
      <c r="AI5022" s="169"/>
      <c r="AJ5022" s="169"/>
      <c r="AK5022" s="170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AZ5022" s="6"/>
      <c r="BA5022" s="6"/>
      <c r="BB5022" s="166"/>
      <c r="BC5022" s="166"/>
      <c r="BD5022" s="166"/>
      <c r="BE5022" s="6"/>
      <c r="BF5022" s="6"/>
      <c r="BG5022" s="6"/>
      <c r="BH5022" s="6"/>
      <c r="BI5022" s="6"/>
      <c r="BJ5022" s="166"/>
      <c r="BK5022" s="166"/>
      <c r="BL5022" s="166"/>
      <c r="BM5022" s="6"/>
      <c r="BN5022" s="6"/>
      <c r="BO5022" s="6"/>
      <c r="BP5022" s="6"/>
      <c r="BQ5022" s="6"/>
      <c r="BR5022" s="6"/>
      <c r="BS5022" s="6"/>
      <c r="BT5022" s="6"/>
      <c r="BU5022" s="6"/>
      <c r="BV5022" s="6"/>
      <c r="BW5022" s="6"/>
      <c r="CJ5022" s="415"/>
      <c r="CK5022" s="415"/>
      <c r="CO5022" s="168"/>
    </row>
    <row r="5023" spans="32:93" s="162" customFormat="1" x14ac:dyDescent="0.25">
      <c r="AF5023" s="169"/>
      <c r="AG5023" s="169"/>
      <c r="AH5023" s="169"/>
      <c r="AI5023" s="169"/>
      <c r="AJ5023" s="169"/>
      <c r="AK5023" s="170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AZ5023" s="6"/>
      <c r="BA5023" s="6"/>
      <c r="BB5023" s="166"/>
      <c r="BC5023" s="166"/>
      <c r="BD5023" s="166"/>
      <c r="BE5023" s="6"/>
      <c r="BF5023" s="6"/>
      <c r="BG5023" s="6"/>
      <c r="BH5023" s="6"/>
      <c r="BI5023" s="6"/>
      <c r="BJ5023" s="166"/>
      <c r="BK5023" s="166"/>
      <c r="BL5023" s="166"/>
      <c r="BM5023" s="6"/>
      <c r="BN5023" s="6"/>
      <c r="BO5023" s="6"/>
      <c r="BP5023" s="6"/>
      <c r="BQ5023" s="6"/>
      <c r="BR5023" s="6"/>
      <c r="BS5023" s="6"/>
      <c r="BT5023" s="6"/>
      <c r="BU5023" s="6"/>
      <c r="BV5023" s="6"/>
      <c r="BW5023" s="6"/>
      <c r="CJ5023" s="415"/>
      <c r="CK5023" s="415"/>
      <c r="CO5023" s="168"/>
    </row>
    <row r="5024" spans="32:93" s="162" customFormat="1" x14ac:dyDescent="0.25">
      <c r="AF5024" s="169"/>
      <c r="AG5024" s="169"/>
      <c r="AH5024" s="169"/>
      <c r="AI5024" s="169"/>
      <c r="AJ5024" s="169"/>
      <c r="AK5024" s="170"/>
      <c r="AP5024" s="6"/>
      <c r="AQ5024" s="6"/>
      <c r="AR5024" s="6"/>
      <c r="AS5024" s="6"/>
      <c r="AT5024" s="6"/>
      <c r="AU5024" s="6"/>
      <c r="AV5024" s="6"/>
      <c r="AW5024" s="6"/>
      <c r="AX5024" s="6"/>
      <c r="AY5024" s="6"/>
      <c r="AZ5024" s="6"/>
      <c r="BA5024" s="6"/>
      <c r="BB5024" s="166"/>
      <c r="BC5024" s="166"/>
      <c r="BD5024" s="166"/>
      <c r="BE5024" s="6"/>
      <c r="BF5024" s="6"/>
      <c r="BG5024" s="6"/>
      <c r="BH5024" s="6"/>
      <c r="BI5024" s="6"/>
      <c r="BJ5024" s="166"/>
      <c r="BK5024" s="166"/>
      <c r="BL5024" s="166"/>
      <c r="BM5024" s="6"/>
      <c r="BN5024" s="6"/>
      <c r="BO5024" s="6"/>
      <c r="BP5024" s="6"/>
      <c r="BQ5024" s="6"/>
      <c r="BR5024" s="6"/>
      <c r="BS5024" s="6"/>
      <c r="BT5024" s="6"/>
      <c r="BU5024" s="6"/>
      <c r="BV5024" s="6"/>
      <c r="BW5024" s="6"/>
      <c r="CJ5024" s="415"/>
      <c r="CK5024" s="415"/>
      <c r="CO5024" s="168"/>
    </row>
    <row r="5025" spans="32:93" s="162" customFormat="1" x14ac:dyDescent="0.25">
      <c r="AF5025" s="169"/>
      <c r="AG5025" s="169"/>
      <c r="AH5025" s="169"/>
      <c r="AI5025" s="169"/>
      <c r="AJ5025" s="169"/>
      <c r="AK5025" s="170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AZ5025" s="6"/>
      <c r="BA5025" s="6"/>
      <c r="BB5025" s="166"/>
      <c r="BC5025" s="166"/>
      <c r="BD5025" s="166"/>
      <c r="BE5025" s="6"/>
      <c r="BF5025" s="6"/>
      <c r="BG5025" s="6"/>
      <c r="BH5025" s="6"/>
      <c r="BI5025" s="6"/>
      <c r="BJ5025" s="166"/>
      <c r="BK5025" s="166"/>
      <c r="BL5025" s="166"/>
      <c r="BM5025" s="6"/>
      <c r="BN5025" s="6"/>
      <c r="BO5025" s="6"/>
      <c r="BP5025" s="6"/>
      <c r="BQ5025" s="6"/>
      <c r="BR5025" s="6"/>
      <c r="BS5025" s="6"/>
      <c r="BT5025" s="6"/>
      <c r="BU5025" s="6"/>
      <c r="BV5025" s="6"/>
      <c r="BW5025" s="6"/>
      <c r="CJ5025" s="415"/>
      <c r="CK5025" s="415"/>
      <c r="CO5025" s="168"/>
    </row>
    <row r="5026" spans="32:93" s="162" customFormat="1" x14ac:dyDescent="0.25">
      <c r="AF5026" s="169"/>
      <c r="AG5026" s="169"/>
      <c r="AH5026" s="169"/>
      <c r="AI5026" s="169"/>
      <c r="AJ5026" s="169"/>
      <c r="AK5026" s="170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6"/>
      <c r="BA5026" s="6"/>
      <c r="BB5026" s="166"/>
      <c r="BC5026" s="166"/>
      <c r="BD5026" s="166"/>
      <c r="BE5026" s="6"/>
      <c r="BF5026" s="6"/>
      <c r="BG5026" s="6"/>
      <c r="BH5026" s="6"/>
      <c r="BI5026" s="6"/>
      <c r="BJ5026" s="166"/>
      <c r="BK5026" s="166"/>
      <c r="BL5026" s="166"/>
      <c r="BM5026" s="6"/>
      <c r="BN5026" s="6"/>
      <c r="BO5026" s="6"/>
      <c r="BP5026" s="6"/>
      <c r="BQ5026" s="6"/>
      <c r="BR5026" s="6"/>
      <c r="BS5026" s="6"/>
      <c r="BT5026" s="6"/>
      <c r="BU5026" s="6"/>
      <c r="BV5026" s="6"/>
      <c r="BW5026" s="6"/>
      <c r="CJ5026" s="415"/>
      <c r="CK5026" s="415"/>
      <c r="CO5026" s="168"/>
    </row>
    <row r="5027" spans="32:93" s="162" customFormat="1" x14ac:dyDescent="0.25">
      <c r="AF5027" s="169"/>
      <c r="AG5027" s="169"/>
      <c r="AH5027" s="169"/>
      <c r="AI5027" s="169"/>
      <c r="AJ5027" s="169"/>
      <c r="AK5027" s="170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6"/>
      <c r="BA5027" s="6"/>
      <c r="BB5027" s="166"/>
      <c r="BC5027" s="166"/>
      <c r="BD5027" s="166"/>
      <c r="BE5027" s="6"/>
      <c r="BF5027" s="6"/>
      <c r="BG5027" s="6"/>
      <c r="BH5027" s="6"/>
      <c r="BI5027" s="6"/>
      <c r="BJ5027" s="166"/>
      <c r="BK5027" s="166"/>
      <c r="BL5027" s="166"/>
      <c r="BM5027" s="6"/>
      <c r="BN5027" s="6"/>
      <c r="BO5027" s="6"/>
      <c r="BP5027" s="6"/>
      <c r="BQ5027" s="6"/>
      <c r="BR5027" s="6"/>
      <c r="BS5027" s="6"/>
      <c r="BT5027" s="6"/>
      <c r="BU5027" s="6"/>
      <c r="BV5027" s="6"/>
      <c r="BW5027" s="6"/>
      <c r="CJ5027" s="415"/>
      <c r="CK5027" s="415"/>
      <c r="CO5027" s="168"/>
    </row>
    <row r="5028" spans="32:93" s="162" customFormat="1" x14ac:dyDescent="0.25">
      <c r="AF5028" s="169"/>
      <c r="AG5028" s="169"/>
      <c r="AH5028" s="169"/>
      <c r="AI5028" s="169"/>
      <c r="AJ5028" s="169"/>
      <c r="AK5028" s="170"/>
      <c r="AP5028" s="6"/>
      <c r="AQ5028" s="6"/>
      <c r="AR5028" s="6"/>
      <c r="AS5028" s="6"/>
      <c r="AT5028" s="6"/>
      <c r="AU5028" s="6"/>
      <c r="AV5028" s="6"/>
      <c r="AW5028" s="6"/>
      <c r="AX5028" s="6"/>
      <c r="AY5028" s="6"/>
      <c r="AZ5028" s="6"/>
      <c r="BA5028" s="6"/>
      <c r="BB5028" s="166"/>
      <c r="BC5028" s="166"/>
      <c r="BD5028" s="166"/>
      <c r="BE5028" s="6"/>
      <c r="BF5028" s="6"/>
      <c r="BG5028" s="6"/>
      <c r="BH5028" s="6"/>
      <c r="BI5028" s="6"/>
      <c r="BJ5028" s="166"/>
      <c r="BK5028" s="166"/>
      <c r="BL5028" s="166"/>
      <c r="BM5028" s="6"/>
      <c r="BN5028" s="6"/>
      <c r="BO5028" s="6"/>
      <c r="BP5028" s="6"/>
      <c r="BQ5028" s="6"/>
      <c r="BR5028" s="6"/>
      <c r="BS5028" s="6"/>
      <c r="BT5028" s="6"/>
      <c r="BU5028" s="6"/>
      <c r="BV5028" s="6"/>
      <c r="BW5028" s="6"/>
      <c r="CJ5028" s="415"/>
      <c r="CK5028" s="415"/>
      <c r="CO5028" s="168"/>
    </row>
    <row r="5029" spans="32:93" s="162" customFormat="1" x14ac:dyDescent="0.25">
      <c r="AF5029" s="169"/>
      <c r="AG5029" s="169"/>
      <c r="AH5029" s="169"/>
      <c r="AI5029" s="169"/>
      <c r="AJ5029" s="169"/>
      <c r="AK5029" s="170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AZ5029" s="6"/>
      <c r="BA5029" s="6"/>
      <c r="BB5029" s="166"/>
      <c r="BC5029" s="166"/>
      <c r="BD5029" s="166"/>
      <c r="BE5029" s="6"/>
      <c r="BF5029" s="6"/>
      <c r="BG5029" s="6"/>
      <c r="BH5029" s="6"/>
      <c r="BI5029" s="6"/>
      <c r="BJ5029" s="166"/>
      <c r="BK5029" s="166"/>
      <c r="BL5029" s="166"/>
      <c r="BM5029" s="6"/>
      <c r="BN5029" s="6"/>
      <c r="BO5029" s="6"/>
      <c r="BP5029" s="6"/>
      <c r="BQ5029" s="6"/>
      <c r="BR5029" s="6"/>
      <c r="BS5029" s="6"/>
      <c r="BT5029" s="6"/>
      <c r="BU5029" s="6"/>
      <c r="BV5029" s="6"/>
      <c r="BW5029" s="6"/>
      <c r="CJ5029" s="415"/>
      <c r="CK5029" s="415"/>
      <c r="CO5029" s="168"/>
    </row>
    <row r="5030" spans="32:93" s="162" customFormat="1" x14ac:dyDescent="0.25">
      <c r="AF5030" s="169"/>
      <c r="AG5030" s="169"/>
      <c r="AH5030" s="169"/>
      <c r="AI5030" s="169"/>
      <c r="AJ5030" s="169"/>
      <c r="AK5030" s="170"/>
      <c r="AP5030" s="6"/>
      <c r="AQ5030" s="6"/>
      <c r="AR5030" s="6"/>
      <c r="AS5030" s="6"/>
      <c r="AT5030" s="6"/>
      <c r="AU5030" s="6"/>
      <c r="AV5030" s="6"/>
      <c r="AW5030" s="6"/>
      <c r="AX5030" s="6"/>
      <c r="AY5030" s="6"/>
      <c r="AZ5030" s="6"/>
      <c r="BA5030" s="6"/>
      <c r="BB5030" s="166"/>
      <c r="BC5030" s="166"/>
      <c r="BD5030" s="166"/>
      <c r="BE5030" s="6"/>
      <c r="BF5030" s="6"/>
      <c r="BG5030" s="6"/>
      <c r="BH5030" s="6"/>
      <c r="BI5030" s="6"/>
      <c r="BJ5030" s="166"/>
      <c r="BK5030" s="166"/>
      <c r="BL5030" s="166"/>
      <c r="BM5030" s="6"/>
      <c r="BN5030" s="6"/>
      <c r="BO5030" s="6"/>
      <c r="BP5030" s="6"/>
      <c r="BQ5030" s="6"/>
      <c r="BR5030" s="6"/>
      <c r="BS5030" s="6"/>
      <c r="BT5030" s="6"/>
      <c r="BU5030" s="6"/>
      <c r="BV5030" s="6"/>
      <c r="BW5030" s="6"/>
      <c r="CJ5030" s="415"/>
      <c r="CK5030" s="415"/>
      <c r="CO5030" s="168"/>
    </row>
    <row r="5031" spans="32:93" s="162" customFormat="1" x14ac:dyDescent="0.25">
      <c r="AF5031" s="169"/>
      <c r="AG5031" s="169"/>
      <c r="AH5031" s="169"/>
      <c r="AI5031" s="169"/>
      <c r="AJ5031" s="169"/>
      <c r="AK5031" s="170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AZ5031" s="6"/>
      <c r="BA5031" s="6"/>
      <c r="BB5031" s="166"/>
      <c r="BC5031" s="166"/>
      <c r="BD5031" s="166"/>
      <c r="BE5031" s="6"/>
      <c r="BF5031" s="6"/>
      <c r="BG5031" s="6"/>
      <c r="BH5031" s="6"/>
      <c r="BI5031" s="6"/>
      <c r="BJ5031" s="166"/>
      <c r="BK5031" s="166"/>
      <c r="BL5031" s="166"/>
      <c r="BM5031" s="6"/>
      <c r="BN5031" s="6"/>
      <c r="BO5031" s="6"/>
      <c r="BP5031" s="6"/>
      <c r="BQ5031" s="6"/>
      <c r="BR5031" s="6"/>
      <c r="BS5031" s="6"/>
      <c r="BT5031" s="6"/>
      <c r="BU5031" s="6"/>
      <c r="BV5031" s="6"/>
      <c r="BW5031" s="6"/>
      <c r="CJ5031" s="415"/>
      <c r="CK5031" s="415"/>
      <c r="CO5031" s="168"/>
    </row>
    <row r="5032" spans="32:93" s="162" customFormat="1" x14ac:dyDescent="0.25">
      <c r="AF5032" s="169"/>
      <c r="AG5032" s="169"/>
      <c r="AH5032" s="169"/>
      <c r="AI5032" s="169"/>
      <c r="AJ5032" s="169"/>
      <c r="AK5032" s="170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AZ5032" s="6"/>
      <c r="BA5032" s="6"/>
      <c r="BB5032" s="166"/>
      <c r="BC5032" s="166"/>
      <c r="BD5032" s="166"/>
      <c r="BE5032" s="6"/>
      <c r="BF5032" s="6"/>
      <c r="BG5032" s="6"/>
      <c r="BH5032" s="6"/>
      <c r="BI5032" s="6"/>
      <c r="BJ5032" s="166"/>
      <c r="BK5032" s="166"/>
      <c r="BL5032" s="166"/>
      <c r="BM5032" s="6"/>
      <c r="BN5032" s="6"/>
      <c r="BO5032" s="6"/>
      <c r="BP5032" s="6"/>
      <c r="BQ5032" s="6"/>
      <c r="BR5032" s="6"/>
      <c r="BS5032" s="6"/>
      <c r="BT5032" s="6"/>
      <c r="BU5032" s="6"/>
      <c r="BV5032" s="6"/>
      <c r="BW5032" s="6"/>
      <c r="CJ5032" s="415"/>
      <c r="CK5032" s="415"/>
      <c r="CO5032" s="168"/>
    </row>
    <row r="5033" spans="32:93" s="162" customFormat="1" x14ac:dyDescent="0.25">
      <c r="AF5033" s="169"/>
      <c r="AG5033" s="169"/>
      <c r="AH5033" s="169"/>
      <c r="AI5033" s="169"/>
      <c r="AJ5033" s="169"/>
      <c r="AK5033" s="170"/>
      <c r="AP5033" s="6"/>
      <c r="AQ5033" s="6"/>
      <c r="AR5033" s="6"/>
      <c r="AS5033" s="6"/>
      <c r="AT5033" s="6"/>
      <c r="AU5033" s="6"/>
      <c r="AV5033" s="6"/>
      <c r="AW5033" s="6"/>
      <c r="AX5033" s="6"/>
      <c r="AY5033" s="6"/>
      <c r="AZ5033" s="6"/>
      <c r="BA5033" s="6"/>
      <c r="BB5033" s="166"/>
      <c r="BC5033" s="166"/>
      <c r="BD5033" s="166"/>
      <c r="BE5033" s="6"/>
      <c r="BF5033" s="6"/>
      <c r="BG5033" s="6"/>
      <c r="BH5033" s="6"/>
      <c r="BI5033" s="6"/>
      <c r="BJ5033" s="166"/>
      <c r="BK5033" s="166"/>
      <c r="BL5033" s="166"/>
      <c r="BM5033" s="6"/>
      <c r="BN5033" s="6"/>
      <c r="BO5033" s="6"/>
      <c r="BP5033" s="6"/>
      <c r="BQ5033" s="6"/>
      <c r="BR5033" s="6"/>
      <c r="BS5033" s="6"/>
      <c r="BT5033" s="6"/>
      <c r="BU5033" s="6"/>
      <c r="BV5033" s="6"/>
      <c r="BW5033" s="6"/>
      <c r="CJ5033" s="415"/>
      <c r="CK5033" s="415"/>
      <c r="CO5033" s="168"/>
    </row>
    <row r="5034" spans="32:93" s="162" customFormat="1" x14ac:dyDescent="0.25">
      <c r="AF5034" s="169"/>
      <c r="AG5034" s="169"/>
      <c r="AH5034" s="169"/>
      <c r="AI5034" s="169"/>
      <c r="AJ5034" s="169"/>
      <c r="AK5034" s="170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AZ5034" s="6"/>
      <c r="BA5034" s="6"/>
      <c r="BB5034" s="166"/>
      <c r="BC5034" s="166"/>
      <c r="BD5034" s="166"/>
      <c r="BE5034" s="6"/>
      <c r="BF5034" s="6"/>
      <c r="BG5034" s="6"/>
      <c r="BH5034" s="6"/>
      <c r="BI5034" s="6"/>
      <c r="BJ5034" s="166"/>
      <c r="BK5034" s="166"/>
      <c r="BL5034" s="166"/>
      <c r="BM5034" s="6"/>
      <c r="BN5034" s="6"/>
      <c r="BO5034" s="6"/>
      <c r="BP5034" s="6"/>
      <c r="BQ5034" s="6"/>
      <c r="BR5034" s="6"/>
      <c r="BS5034" s="6"/>
      <c r="BT5034" s="6"/>
      <c r="BU5034" s="6"/>
      <c r="BV5034" s="6"/>
      <c r="BW5034" s="6"/>
      <c r="CJ5034" s="415"/>
      <c r="CK5034" s="415"/>
      <c r="CO5034" s="168"/>
    </row>
    <row r="5035" spans="32:93" s="162" customFormat="1" x14ac:dyDescent="0.25">
      <c r="AF5035" s="169"/>
      <c r="AG5035" s="169"/>
      <c r="AH5035" s="169"/>
      <c r="AI5035" s="169"/>
      <c r="AJ5035" s="169"/>
      <c r="AK5035" s="170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AZ5035" s="6"/>
      <c r="BA5035" s="6"/>
      <c r="BB5035" s="166"/>
      <c r="BC5035" s="166"/>
      <c r="BD5035" s="166"/>
      <c r="BE5035" s="6"/>
      <c r="BF5035" s="6"/>
      <c r="BG5035" s="6"/>
      <c r="BH5035" s="6"/>
      <c r="BI5035" s="6"/>
      <c r="BJ5035" s="166"/>
      <c r="BK5035" s="166"/>
      <c r="BL5035" s="166"/>
      <c r="BM5035" s="6"/>
      <c r="BN5035" s="6"/>
      <c r="BO5035" s="6"/>
      <c r="BP5035" s="6"/>
      <c r="BQ5035" s="6"/>
      <c r="BR5035" s="6"/>
      <c r="BS5035" s="6"/>
      <c r="BT5035" s="6"/>
      <c r="BU5035" s="6"/>
      <c r="BV5035" s="6"/>
      <c r="BW5035" s="6"/>
      <c r="CJ5035" s="415"/>
      <c r="CK5035" s="415"/>
      <c r="CO5035" s="168"/>
    </row>
    <row r="5036" spans="32:93" s="162" customFormat="1" x14ac:dyDescent="0.25">
      <c r="AF5036" s="169"/>
      <c r="AG5036" s="169"/>
      <c r="AH5036" s="169"/>
      <c r="AI5036" s="169"/>
      <c r="AJ5036" s="169"/>
      <c r="AK5036" s="170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AZ5036" s="6"/>
      <c r="BA5036" s="6"/>
      <c r="BB5036" s="166"/>
      <c r="BC5036" s="166"/>
      <c r="BD5036" s="166"/>
      <c r="BE5036" s="6"/>
      <c r="BF5036" s="6"/>
      <c r="BG5036" s="6"/>
      <c r="BH5036" s="6"/>
      <c r="BI5036" s="6"/>
      <c r="BJ5036" s="166"/>
      <c r="BK5036" s="166"/>
      <c r="BL5036" s="166"/>
      <c r="BM5036" s="6"/>
      <c r="BN5036" s="6"/>
      <c r="BO5036" s="6"/>
      <c r="BP5036" s="6"/>
      <c r="BQ5036" s="6"/>
      <c r="BR5036" s="6"/>
      <c r="BS5036" s="6"/>
      <c r="BT5036" s="6"/>
      <c r="BU5036" s="6"/>
      <c r="BV5036" s="6"/>
      <c r="BW5036" s="6"/>
      <c r="CJ5036" s="415"/>
      <c r="CK5036" s="415"/>
      <c r="CO5036" s="168"/>
    </row>
    <row r="5037" spans="32:93" s="162" customFormat="1" x14ac:dyDescent="0.25">
      <c r="AF5037" s="169"/>
      <c r="AG5037" s="169"/>
      <c r="AH5037" s="169"/>
      <c r="AI5037" s="169"/>
      <c r="AJ5037" s="169"/>
      <c r="AK5037" s="170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AZ5037" s="6"/>
      <c r="BA5037" s="6"/>
      <c r="BB5037" s="166"/>
      <c r="BC5037" s="166"/>
      <c r="BD5037" s="166"/>
      <c r="BE5037" s="6"/>
      <c r="BF5037" s="6"/>
      <c r="BG5037" s="6"/>
      <c r="BH5037" s="6"/>
      <c r="BI5037" s="6"/>
      <c r="BJ5037" s="166"/>
      <c r="BK5037" s="166"/>
      <c r="BL5037" s="166"/>
      <c r="BM5037" s="6"/>
      <c r="BN5037" s="6"/>
      <c r="BO5037" s="6"/>
      <c r="BP5037" s="6"/>
      <c r="BQ5037" s="6"/>
      <c r="BR5037" s="6"/>
      <c r="BS5037" s="6"/>
      <c r="BT5037" s="6"/>
      <c r="BU5037" s="6"/>
      <c r="BV5037" s="6"/>
      <c r="BW5037" s="6"/>
      <c r="CJ5037" s="415"/>
      <c r="CK5037" s="415"/>
      <c r="CO5037" s="168"/>
    </row>
    <row r="5038" spans="32:93" s="162" customFormat="1" x14ac:dyDescent="0.25">
      <c r="AF5038" s="169"/>
      <c r="AG5038" s="169"/>
      <c r="AH5038" s="169"/>
      <c r="AI5038" s="169"/>
      <c r="AJ5038" s="169"/>
      <c r="AK5038" s="170"/>
      <c r="AP5038" s="6"/>
      <c r="AQ5038" s="6"/>
      <c r="AR5038" s="6"/>
      <c r="AS5038" s="6"/>
      <c r="AT5038" s="6"/>
      <c r="AU5038" s="6"/>
      <c r="AV5038" s="6"/>
      <c r="AW5038" s="6"/>
      <c r="AX5038" s="6"/>
      <c r="AY5038" s="6"/>
      <c r="AZ5038" s="6"/>
      <c r="BA5038" s="6"/>
      <c r="BB5038" s="166"/>
      <c r="BC5038" s="166"/>
      <c r="BD5038" s="166"/>
      <c r="BE5038" s="6"/>
      <c r="BF5038" s="6"/>
      <c r="BG5038" s="6"/>
      <c r="BH5038" s="6"/>
      <c r="BI5038" s="6"/>
      <c r="BJ5038" s="166"/>
      <c r="BK5038" s="166"/>
      <c r="BL5038" s="166"/>
      <c r="BM5038" s="6"/>
      <c r="BN5038" s="6"/>
      <c r="BO5038" s="6"/>
      <c r="BP5038" s="6"/>
      <c r="BQ5038" s="6"/>
      <c r="BR5038" s="6"/>
      <c r="BS5038" s="6"/>
      <c r="BT5038" s="6"/>
      <c r="BU5038" s="6"/>
      <c r="BV5038" s="6"/>
      <c r="BW5038" s="6"/>
      <c r="CJ5038" s="415"/>
      <c r="CK5038" s="415"/>
      <c r="CO5038" s="168"/>
    </row>
    <row r="5039" spans="32:93" s="162" customFormat="1" x14ac:dyDescent="0.25">
      <c r="AF5039" s="169"/>
      <c r="AG5039" s="169"/>
      <c r="AH5039" s="169"/>
      <c r="AI5039" s="169"/>
      <c r="AJ5039" s="169"/>
      <c r="AK5039" s="170"/>
      <c r="AP5039" s="6"/>
      <c r="AQ5039" s="6"/>
      <c r="AR5039" s="6"/>
      <c r="AS5039" s="6"/>
      <c r="AT5039" s="6"/>
      <c r="AU5039" s="6"/>
      <c r="AV5039" s="6"/>
      <c r="AW5039" s="6"/>
      <c r="AX5039" s="6"/>
      <c r="AY5039" s="6"/>
      <c r="AZ5039" s="6"/>
      <c r="BA5039" s="6"/>
      <c r="BB5039" s="166"/>
      <c r="BC5039" s="166"/>
      <c r="BD5039" s="166"/>
      <c r="BE5039" s="6"/>
      <c r="BF5039" s="6"/>
      <c r="BG5039" s="6"/>
      <c r="BH5039" s="6"/>
      <c r="BI5039" s="6"/>
      <c r="BJ5039" s="166"/>
      <c r="BK5039" s="166"/>
      <c r="BL5039" s="166"/>
      <c r="BM5039" s="6"/>
      <c r="BN5039" s="6"/>
      <c r="BO5039" s="6"/>
      <c r="BP5039" s="6"/>
      <c r="BQ5039" s="6"/>
      <c r="BR5039" s="6"/>
      <c r="BS5039" s="6"/>
      <c r="BT5039" s="6"/>
      <c r="BU5039" s="6"/>
      <c r="BV5039" s="6"/>
      <c r="BW5039" s="6"/>
      <c r="CJ5039" s="415"/>
      <c r="CK5039" s="415"/>
      <c r="CO5039" s="168"/>
    </row>
    <row r="5040" spans="32:93" s="162" customFormat="1" x14ac:dyDescent="0.25">
      <c r="AF5040" s="169"/>
      <c r="AG5040" s="169"/>
      <c r="AH5040" s="169"/>
      <c r="AI5040" s="169"/>
      <c r="AJ5040" s="169"/>
      <c r="AK5040" s="170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AZ5040" s="6"/>
      <c r="BA5040" s="6"/>
      <c r="BB5040" s="166"/>
      <c r="BC5040" s="166"/>
      <c r="BD5040" s="166"/>
      <c r="BE5040" s="6"/>
      <c r="BF5040" s="6"/>
      <c r="BG5040" s="6"/>
      <c r="BH5040" s="6"/>
      <c r="BI5040" s="6"/>
      <c r="BJ5040" s="166"/>
      <c r="BK5040" s="166"/>
      <c r="BL5040" s="166"/>
      <c r="BM5040" s="6"/>
      <c r="BN5040" s="6"/>
      <c r="BO5040" s="6"/>
      <c r="BP5040" s="6"/>
      <c r="BQ5040" s="6"/>
      <c r="BR5040" s="6"/>
      <c r="BS5040" s="6"/>
      <c r="BT5040" s="6"/>
      <c r="BU5040" s="6"/>
      <c r="BV5040" s="6"/>
      <c r="BW5040" s="6"/>
      <c r="CJ5040" s="415"/>
      <c r="CK5040" s="415"/>
      <c r="CO5040" s="168"/>
    </row>
    <row r="5041" spans="32:93" s="162" customFormat="1" x14ac:dyDescent="0.25">
      <c r="AF5041" s="169"/>
      <c r="AG5041" s="169"/>
      <c r="AH5041" s="169"/>
      <c r="AI5041" s="169"/>
      <c r="AJ5041" s="169"/>
      <c r="AK5041" s="170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AZ5041" s="6"/>
      <c r="BA5041" s="6"/>
      <c r="BB5041" s="166"/>
      <c r="BC5041" s="166"/>
      <c r="BD5041" s="166"/>
      <c r="BE5041" s="6"/>
      <c r="BF5041" s="6"/>
      <c r="BG5041" s="6"/>
      <c r="BH5041" s="6"/>
      <c r="BI5041" s="6"/>
      <c r="BJ5041" s="166"/>
      <c r="BK5041" s="166"/>
      <c r="BL5041" s="166"/>
      <c r="BM5041" s="6"/>
      <c r="BN5041" s="6"/>
      <c r="BO5041" s="6"/>
      <c r="BP5041" s="6"/>
      <c r="BQ5041" s="6"/>
      <c r="BR5041" s="6"/>
      <c r="BS5041" s="6"/>
      <c r="BT5041" s="6"/>
      <c r="BU5041" s="6"/>
      <c r="BV5041" s="6"/>
      <c r="BW5041" s="6"/>
      <c r="CJ5041" s="415"/>
      <c r="CK5041" s="415"/>
      <c r="CO5041" s="168"/>
    </row>
    <row r="5042" spans="32:93" s="162" customFormat="1" x14ac:dyDescent="0.25">
      <c r="AF5042" s="169"/>
      <c r="AG5042" s="169"/>
      <c r="AH5042" s="169"/>
      <c r="AI5042" s="169"/>
      <c r="AJ5042" s="169"/>
      <c r="AK5042" s="170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6"/>
      <c r="BA5042" s="6"/>
      <c r="BB5042" s="166"/>
      <c r="BC5042" s="166"/>
      <c r="BD5042" s="166"/>
      <c r="BE5042" s="6"/>
      <c r="BF5042" s="6"/>
      <c r="BG5042" s="6"/>
      <c r="BH5042" s="6"/>
      <c r="BI5042" s="6"/>
      <c r="BJ5042" s="166"/>
      <c r="BK5042" s="166"/>
      <c r="BL5042" s="166"/>
      <c r="BM5042" s="6"/>
      <c r="BN5042" s="6"/>
      <c r="BO5042" s="6"/>
      <c r="BP5042" s="6"/>
      <c r="BQ5042" s="6"/>
      <c r="BR5042" s="6"/>
      <c r="BS5042" s="6"/>
      <c r="BT5042" s="6"/>
      <c r="BU5042" s="6"/>
      <c r="BV5042" s="6"/>
      <c r="BW5042" s="6"/>
      <c r="CJ5042" s="415"/>
      <c r="CK5042" s="415"/>
      <c r="CO5042" s="168"/>
    </row>
    <row r="5043" spans="32:93" s="162" customFormat="1" x14ac:dyDescent="0.25">
      <c r="AF5043" s="169"/>
      <c r="AG5043" s="169"/>
      <c r="AH5043" s="169"/>
      <c r="AI5043" s="169"/>
      <c r="AJ5043" s="169"/>
      <c r="AK5043" s="170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AZ5043" s="6"/>
      <c r="BA5043" s="6"/>
      <c r="BB5043" s="166"/>
      <c r="BC5043" s="166"/>
      <c r="BD5043" s="166"/>
      <c r="BE5043" s="6"/>
      <c r="BF5043" s="6"/>
      <c r="BG5043" s="6"/>
      <c r="BH5043" s="6"/>
      <c r="BI5043" s="6"/>
      <c r="BJ5043" s="166"/>
      <c r="BK5043" s="166"/>
      <c r="BL5043" s="166"/>
      <c r="BM5043" s="6"/>
      <c r="BN5043" s="6"/>
      <c r="BO5043" s="6"/>
      <c r="BP5043" s="6"/>
      <c r="BQ5043" s="6"/>
      <c r="BR5043" s="6"/>
      <c r="BS5043" s="6"/>
      <c r="BT5043" s="6"/>
      <c r="BU5043" s="6"/>
      <c r="BV5043" s="6"/>
      <c r="BW5043" s="6"/>
      <c r="CJ5043" s="415"/>
      <c r="CK5043" s="415"/>
      <c r="CO5043" s="168"/>
    </row>
    <row r="5044" spans="32:93" s="162" customFormat="1" x14ac:dyDescent="0.25">
      <c r="AF5044" s="169"/>
      <c r="AG5044" s="169"/>
      <c r="AH5044" s="169"/>
      <c r="AI5044" s="169"/>
      <c r="AJ5044" s="169"/>
      <c r="AK5044" s="170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AZ5044" s="6"/>
      <c r="BA5044" s="6"/>
      <c r="BB5044" s="166"/>
      <c r="BC5044" s="166"/>
      <c r="BD5044" s="166"/>
      <c r="BE5044" s="6"/>
      <c r="BF5044" s="6"/>
      <c r="BG5044" s="6"/>
      <c r="BH5044" s="6"/>
      <c r="BI5044" s="6"/>
      <c r="BJ5044" s="166"/>
      <c r="BK5044" s="166"/>
      <c r="BL5044" s="166"/>
      <c r="BM5044" s="6"/>
      <c r="BN5044" s="6"/>
      <c r="BO5044" s="6"/>
      <c r="BP5044" s="6"/>
      <c r="BQ5044" s="6"/>
      <c r="BR5044" s="6"/>
      <c r="BS5044" s="6"/>
      <c r="BT5044" s="6"/>
      <c r="BU5044" s="6"/>
      <c r="BV5044" s="6"/>
      <c r="BW5044" s="6"/>
      <c r="CJ5044" s="415"/>
      <c r="CK5044" s="415"/>
      <c r="CO5044" s="168"/>
    </row>
    <row r="5045" spans="32:93" s="162" customFormat="1" x14ac:dyDescent="0.25">
      <c r="AF5045" s="169"/>
      <c r="AG5045" s="169"/>
      <c r="AH5045" s="169"/>
      <c r="AI5045" s="169"/>
      <c r="AJ5045" s="169"/>
      <c r="AK5045" s="170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AZ5045" s="6"/>
      <c r="BA5045" s="6"/>
      <c r="BB5045" s="166"/>
      <c r="BC5045" s="166"/>
      <c r="BD5045" s="166"/>
      <c r="BE5045" s="6"/>
      <c r="BF5045" s="6"/>
      <c r="BG5045" s="6"/>
      <c r="BH5045" s="6"/>
      <c r="BI5045" s="6"/>
      <c r="BJ5045" s="166"/>
      <c r="BK5045" s="166"/>
      <c r="BL5045" s="166"/>
      <c r="BM5045" s="6"/>
      <c r="BN5045" s="6"/>
      <c r="BO5045" s="6"/>
      <c r="BP5045" s="6"/>
      <c r="BQ5045" s="6"/>
      <c r="BR5045" s="6"/>
      <c r="BS5045" s="6"/>
      <c r="BT5045" s="6"/>
      <c r="BU5045" s="6"/>
      <c r="BV5045" s="6"/>
      <c r="BW5045" s="6"/>
      <c r="CJ5045" s="415"/>
      <c r="CK5045" s="415"/>
      <c r="CO5045" s="168"/>
    </row>
    <row r="5046" spans="32:93" s="162" customFormat="1" x14ac:dyDescent="0.25">
      <c r="AF5046" s="169"/>
      <c r="AG5046" s="169"/>
      <c r="AH5046" s="169"/>
      <c r="AI5046" s="169"/>
      <c r="AJ5046" s="169"/>
      <c r="AK5046" s="170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AZ5046" s="6"/>
      <c r="BA5046" s="6"/>
      <c r="BB5046" s="166"/>
      <c r="BC5046" s="166"/>
      <c r="BD5046" s="166"/>
      <c r="BE5046" s="6"/>
      <c r="BF5046" s="6"/>
      <c r="BG5046" s="6"/>
      <c r="BH5046" s="6"/>
      <c r="BI5046" s="6"/>
      <c r="BJ5046" s="166"/>
      <c r="BK5046" s="166"/>
      <c r="BL5046" s="166"/>
      <c r="BM5046" s="6"/>
      <c r="BN5046" s="6"/>
      <c r="BO5046" s="6"/>
      <c r="BP5046" s="6"/>
      <c r="BQ5046" s="6"/>
      <c r="BR5046" s="6"/>
      <c r="BS5046" s="6"/>
      <c r="BT5046" s="6"/>
      <c r="BU5046" s="6"/>
      <c r="BV5046" s="6"/>
      <c r="BW5046" s="6"/>
      <c r="CJ5046" s="415"/>
      <c r="CK5046" s="415"/>
      <c r="CO5046" s="168"/>
    </row>
    <row r="5047" spans="32:93" s="162" customFormat="1" x14ac:dyDescent="0.25">
      <c r="AF5047" s="169"/>
      <c r="AG5047" s="169"/>
      <c r="AH5047" s="169"/>
      <c r="AI5047" s="169"/>
      <c r="AJ5047" s="169"/>
      <c r="AK5047" s="170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AZ5047" s="6"/>
      <c r="BA5047" s="6"/>
      <c r="BB5047" s="166"/>
      <c r="BC5047" s="166"/>
      <c r="BD5047" s="166"/>
      <c r="BE5047" s="6"/>
      <c r="BF5047" s="6"/>
      <c r="BG5047" s="6"/>
      <c r="BH5047" s="6"/>
      <c r="BI5047" s="6"/>
      <c r="BJ5047" s="166"/>
      <c r="BK5047" s="166"/>
      <c r="BL5047" s="166"/>
      <c r="BM5047" s="6"/>
      <c r="BN5047" s="6"/>
      <c r="BO5047" s="6"/>
      <c r="BP5047" s="6"/>
      <c r="BQ5047" s="6"/>
      <c r="BR5047" s="6"/>
      <c r="BS5047" s="6"/>
      <c r="BT5047" s="6"/>
      <c r="BU5047" s="6"/>
      <c r="BV5047" s="6"/>
      <c r="BW5047" s="6"/>
      <c r="CJ5047" s="415"/>
      <c r="CK5047" s="415"/>
      <c r="CO5047" s="168"/>
    </row>
    <row r="5048" spans="32:93" s="162" customFormat="1" x14ac:dyDescent="0.25">
      <c r="AF5048" s="169"/>
      <c r="AG5048" s="169"/>
      <c r="AH5048" s="169"/>
      <c r="AI5048" s="169"/>
      <c r="AJ5048" s="169"/>
      <c r="AK5048" s="170"/>
      <c r="AP5048" s="6"/>
      <c r="AQ5048" s="6"/>
      <c r="AR5048" s="6"/>
      <c r="AS5048" s="6"/>
      <c r="AT5048" s="6"/>
      <c r="AU5048" s="6"/>
      <c r="AV5048" s="6"/>
      <c r="AW5048" s="6"/>
      <c r="AX5048" s="6"/>
      <c r="AY5048" s="6"/>
      <c r="AZ5048" s="6"/>
      <c r="BA5048" s="6"/>
      <c r="BB5048" s="166"/>
      <c r="BC5048" s="166"/>
      <c r="BD5048" s="166"/>
      <c r="BE5048" s="6"/>
      <c r="BF5048" s="6"/>
      <c r="BG5048" s="6"/>
      <c r="BH5048" s="6"/>
      <c r="BI5048" s="6"/>
      <c r="BJ5048" s="166"/>
      <c r="BK5048" s="166"/>
      <c r="BL5048" s="166"/>
      <c r="BM5048" s="6"/>
      <c r="BN5048" s="6"/>
      <c r="BO5048" s="6"/>
      <c r="BP5048" s="6"/>
      <c r="BQ5048" s="6"/>
      <c r="BR5048" s="6"/>
      <c r="BS5048" s="6"/>
      <c r="BT5048" s="6"/>
      <c r="BU5048" s="6"/>
      <c r="BV5048" s="6"/>
      <c r="BW5048" s="6"/>
      <c r="CJ5048" s="415"/>
      <c r="CK5048" s="415"/>
      <c r="CO5048" s="168"/>
    </row>
    <row r="5049" spans="32:93" s="162" customFormat="1" x14ac:dyDescent="0.25">
      <c r="AF5049" s="169"/>
      <c r="AG5049" s="169"/>
      <c r="AH5049" s="169"/>
      <c r="AI5049" s="169"/>
      <c r="AJ5049" s="169"/>
      <c r="AK5049" s="170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AZ5049" s="6"/>
      <c r="BA5049" s="6"/>
      <c r="BB5049" s="166"/>
      <c r="BC5049" s="166"/>
      <c r="BD5049" s="166"/>
      <c r="BE5049" s="6"/>
      <c r="BF5049" s="6"/>
      <c r="BG5049" s="6"/>
      <c r="BH5049" s="6"/>
      <c r="BI5049" s="6"/>
      <c r="BJ5049" s="166"/>
      <c r="BK5049" s="166"/>
      <c r="BL5049" s="166"/>
      <c r="BM5049" s="6"/>
      <c r="BN5049" s="6"/>
      <c r="BO5049" s="6"/>
      <c r="BP5049" s="6"/>
      <c r="BQ5049" s="6"/>
      <c r="BR5049" s="6"/>
      <c r="BS5049" s="6"/>
      <c r="BT5049" s="6"/>
      <c r="BU5049" s="6"/>
      <c r="BV5049" s="6"/>
      <c r="BW5049" s="6"/>
      <c r="CJ5049" s="415"/>
      <c r="CK5049" s="415"/>
      <c r="CO5049" s="168"/>
    </row>
    <row r="5050" spans="32:93" s="162" customFormat="1" x14ac:dyDescent="0.25">
      <c r="AF5050" s="169"/>
      <c r="AG5050" s="169"/>
      <c r="AH5050" s="169"/>
      <c r="AI5050" s="169"/>
      <c r="AJ5050" s="169"/>
      <c r="AK5050" s="170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AZ5050" s="6"/>
      <c r="BA5050" s="6"/>
      <c r="BB5050" s="166"/>
      <c r="BC5050" s="166"/>
      <c r="BD5050" s="166"/>
      <c r="BE5050" s="6"/>
      <c r="BF5050" s="6"/>
      <c r="BG5050" s="6"/>
      <c r="BH5050" s="6"/>
      <c r="BI5050" s="6"/>
      <c r="BJ5050" s="166"/>
      <c r="BK5050" s="166"/>
      <c r="BL5050" s="166"/>
      <c r="BM5050" s="6"/>
      <c r="BN5050" s="6"/>
      <c r="BO5050" s="6"/>
      <c r="BP5050" s="6"/>
      <c r="BQ5050" s="6"/>
      <c r="BR5050" s="6"/>
      <c r="BS5050" s="6"/>
      <c r="BT5050" s="6"/>
      <c r="BU5050" s="6"/>
      <c r="BV5050" s="6"/>
      <c r="BW5050" s="6"/>
      <c r="CJ5050" s="415"/>
      <c r="CK5050" s="415"/>
      <c r="CO5050" s="168"/>
    </row>
    <row r="5051" spans="32:93" s="162" customFormat="1" x14ac:dyDescent="0.25">
      <c r="AF5051" s="169"/>
      <c r="AG5051" s="169"/>
      <c r="AH5051" s="169"/>
      <c r="AI5051" s="169"/>
      <c r="AJ5051" s="169"/>
      <c r="AK5051" s="170"/>
      <c r="AP5051" s="6"/>
      <c r="AQ5051" s="6"/>
      <c r="AR5051" s="6"/>
      <c r="AS5051" s="6"/>
      <c r="AT5051" s="6"/>
      <c r="AU5051" s="6"/>
      <c r="AV5051" s="6"/>
      <c r="AW5051" s="6"/>
      <c r="AX5051" s="6"/>
      <c r="AY5051" s="6"/>
      <c r="AZ5051" s="6"/>
      <c r="BA5051" s="6"/>
      <c r="BB5051" s="166"/>
      <c r="BC5051" s="166"/>
      <c r="BD5051" s="166"/>
      <c r="BE5051" s="6"/>
      <c r="BF5051" s="6"/>
      <c r="BG5051" s="6"/>
      <c r="BH5051" s="6"/>
      <c r="BI5051" s="6"/>
      <c r="BJ5051" s="166"/>
      <c r="BK5051" s="166"/>
      <c r="BL5051" s="166"/>
      <c r="BM5051" s="6"/>
      <c r="BN5051" s="6"/>
      <c r="BO5051" s="6"/>
      <c r="BP5051" s="6"/>
      <c r="BQ5051" s="6"/>
      <c r="BR5051" s="6"/>
      <c r="BS5051" s="6"/>
      <c r="BT5051" s="6"/>
      <c r="BU5051" s="6"/>
      <c r="BV5051" s="6"/>
      <c r="BW5051" s="6"/>
      <c r="CJ5051" s="415"/>
      <c r="CK5051" s="415"/>
      <c r="CO5051" s="168"/>
    </row>
    <row r="5052" spans="32:93" s="162" customFormat="1" x14ac:dyDescent="0.25">
      <c r="AF5052" s="169"/>
      <c r="AG5052" s="169"/>
      <c r="AH5052" s="169"/>
      <c r="AI5052" s="169"/>
      <c r="AJ5052" s="169"/>
      <c r="AK5052" s="170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AZ5052" s="6"/>
      <c r="BA5052" s="6"/>
      <c r="BB5052" s="166"/>
      <c r="BC5052" s="166"/>
      <c r="BD5052" s="166"/>
      <c r="BE5052" s="6"/>
      <c r="BF5052" s="6"/>
      <c r="BG5052" s="6"/>
      <c r="BH5052" s="6"/>
      <c r="BI5052" s="6"/>
      <c r="BJ5052" s="166"/>
      <c r="BK5052" s="166"/>
      <c r="BL5052" s="166"/>
      <c r="BM5052" s="6"/>
      <c r="BN5052" s="6"/>
      <c r="BO5052" s="6"/>
      <c r="BP5052" s="6"/>
      <c r="BQ5052" s="6"/>
      <c r="BR5052" s="6"/>
      <c r="BS5052" s="6"/>
      <c r="BT5052" s="6"/>
      <c r="BU5052" s="6"/>
      <c r="BV5052" s="6"/>
      <c r="BW5052" s="6"/>
      <c r="CJ5052" s="415"/>
      <c r="CK5052" s="415"/>
      <c r="CO5052" s="168"/>
    </row>
    <row r="5053" spans="32:93" s="162" customFormat="1" x14ac:dyDescent="0.25">
      <c r="AF5053" s="169"/>
      <c r="AG5053" s="169"/>
      <c r="AH5053" s="169"/>
      <c r="AI5053" s="169"/>
      <c r="AJ5053" s="169"/>
      <c r="AK5053" s="170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AZ5053" s="6"/>
      <c r="BA5053" s="6"/>
      <c r="BB5053" s="166"/>
      <c r="BC5053" s="166"/>
      <c r="BD5053" s="166"/>
      <c r="BE5053" s="6"/>
      <c r="BF5053" s="6"/>
      <c r="BG5053" s="6"/>
      <c r="BH5053" s="6"/>
      <c r="BI5053" s="6"/>
      <c r="BJ5053" s="166"/>
      <c r="BK5053" s="166"/>
      <c r="BL5053" s="166"/>
      <c r="BM5053" s="6"/>
      <c r="BN5053" s="6"/>
      <c r="BO5053" s="6"/>
      <c r="BP5053" s="6"/>
      <c r="BQ5053" s="6"/>
      <c r="BR5053" s="6"/>
      <c r="BS5053" s="6"/>
      <c r="BT5053" s="6"/>
      <c r="BU5053" s="6"/>
      <c r="BV5053" s="6"/>
      <c r="BW5053" s="6"/>
      <c r="CJ5053" s="415"/>
      <c r="CK5053" s="415"/>
      <c r="CO5053" s="168"/>
    </row>
    <row r="5054" spans="32:93" s="162" customFormat="1" x14ac:dyDescent="0.25">
      <c r="AF5054" s="169"/>
      <c r="AG5054" s="169"/>
      <c r="AH5054" s="169"/>
      <c r="AI5054" s="169"/>
      <c r="AJ5054" s="169"/>
      <c r="AK5054" s="170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AZ5054" s="6"/>
      <c r="BA5054" s="6"/>
      <c r="BB5054" s="166"/>
      <c r="BC5054" s="166"/>
      <c r="BD5054" s="166"/>
      <c r="BE5054" s="6"/>
      <c r="BF5054" s="6"/>
      <c r="BG5054" s="6"/>
      <c r="BH5054" s="6"/>
      <c r="BI5054" s="6"/>
      <c r="BJ5054" s="166"/>
      <c r="BK5054" s="166"/>
      <c r="BL5054" s="166"/>
      <c r="BM5054" s="6"/>
      <c r="BN5054" s="6"/>
      <c r="BO5054" s="6"/>
      <c r="BP5054" s="6"/>
      <c r="BQ5054" s="6"/>
      <c r="BR5054" s="6"/>
      <c r="BS5054" s="6"/>
      <c r="BT5054" s="6"/>
      <c r="BU5054" s="6"/>
      <c r="BV5054" s="6"/>
      <c r="BW5054" s="6"/>
      <c r="CJ5054" s="415"/>
      <c r="CK5054" s="415"/>
      <c r="CO5054" s="168"/>
    </row>
    <row r="5055" spans="32:93" s="162" customFormat="1" x14ac:dyDescent="0.25">
      <c r="AF5055" s="169"/>
      <c r="AG5055" s="169"/>
      <c r="AH5055" s="169"/>
      <c r="AI5055" s="169"/>
      <c r="AJ5055" s="169"/>
      <c r="AK5055" s="170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AZ5055" s="6"/>
      <c r="BA5055" s="6"/>
      <c r="BB5055" s="166"/>
      <c r="BC5055" s="166"/>
      <c r="BD5055" s="166"/>
      <c r="BE5055" s="6"/>
      <c r="BF5055" s="6"/>
      <c r="BG5055" s="6"/>
      <c r="BH5055" s="6"/>
      <c r="BI5055" s="6"/>
      <c r="BJ5055" s="166"/>
      <c r="BK5055" s="166"/>
      <c r="BL5055" s="166"/>
      <c r="BM5055" s="6"/>
      <c r="BN5055" s="6"/>
      <c r="BO5055" s="6"/>
      <c r="BP5055" s="6"/>
      <c r="BQ5055" s="6"/>
      <c r="BR5055" s="6"/>
      <c r="BS5055" s="6"/>
      <c r="BT5055" s="6"/>
      <c r="BU5055" s="6"/>
      <c r="BV5055" s="6"/>
      <c r="BW5055" s="6"/>
      <c r="CJ5055" s="415"/>
      <c r="CK5055" s="415"/>
      <c r="CO5055" s="168"/>
    </row>
    <row r="5056" spans="32:93" s="162" customFormat="1" x14ac:dyDescent="0.25">
      <c r="AF5056" s="169"/>
      <c r="AG5056" s="169"/>
      <c r="AH5056" s="169"/>
      <c r="AI5056" s="169"/>
      <c r="AJ5056" s="169"/>
      <c r="AK5056" s="170"/>
      <c r="AP5056" s="6"/>
      <c r="AQ5056" s="6"/>
      <c r="AR5056" s="6"/>
      <c r="AS5056" s="6"/>
      <c r="AT5056" s="6"/>
      <c r="AU5056" s="6"/>
      <c r="AV5056" s="6"/>
      <c r="AW5056" s="6"/>
      <c r="AX5056" s="6"/>
      <c r="AY5056" s="6"/>
      <c r="AZ5056" s="6"/>
      <c r="BA5056" s="6"/>
      <c r="BB5056" s="166"/>
      <c r="BC5056" s="166"/>
      <c r="BD5056" s="166"/>
      <c r="BE5056" s="6"/>
      <c r="BF5056" s="6"/>
      <c r="BG5056" s="6"/>
      <c r="BH5056" s="6"/>
      <c r="BI5056" s="6"/>
      <c r="BJ5056" s="166"/>
      <c r="BK5056" s="166"/>
      <c r="BL5056" s="166"/>
      <c r="BM5056" s="6"/>
      <c r="BN5056" s="6"/>
      <c r="BO5056" s="6"/>
      <c r="BP5056" s="6"/>
      <c r="BQ5056" s="6"/>
      <c r="BR5056" s="6"/>
      <c r="BS5056" s="6"/>
      <c r="BT5056" s="6"/>
      <c r="BU5056" s="6"/>
      <c r="BV5056" s="6"/>
      <c r="BW5056" s="6"/>
      <c r="CJ5056" s="415"/>
      <c r="CK5056" s="415"/>
      <c r="CO5056" s="168"/>
    </row>
    <row r="5057" spans="32:93" s="162" customFormat="1" x14ac:dyDescent="0.25">
      <c r="AF5057" s="169"/>
      <c r="AG5057" s="169"/>
      <c r="AH5057" s="169"/>
      <c r="AI5057" s="169"/>
      <c r="AJ5057" s="169"/>
      <c r="AK5057" s="170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AZ5057" s="6"/>
      <c r="BA5057" s="6"/>
      <c r="BB5057" s="166"/>
      <c r="BC5057" s="166"/>
      <c r="BD5057" s="166"/>
      <c r="BE5057" s="6"/>
      <c r="BF5057" s="6"/>
      <c r="BG5057" s="6"/>
      <c r="BH5057" s="6"/>
      <c r="BI5057" s="6"/>
      <c r="BJ5057" s="166"/>
      <c r="BK5057" s="166"/>
      <c r="BL5057" s="166"/>
      <c r="BM5057" s="6"/>
      <c r="BN5057" s="6"/>
      <c r="BO5057" s="6"/>
      <c r="BP5057" s="6"/>
      <c r="BQ5057" s="6"/>
      <c r="BR5057" s="6"/>
      <c r="BS5057" s="6"/>
      <c r="BT5057" s="6"/>
      <c r="BU5057" s="6"/>
      <c r="BV5057" s="6"/>
      <c r="BW5057" s="6"/>
      <c r="CJ5057" s="415"/>
      <c r="CK5057" s="415"/>
      <c r="CO5057" s="168"/>
    </row>
    <row r="5058" spans="32:93" s="162" customFormat="1" x14ac:dyDescent="0.25">
      <c r="AF5058" s="169"/>
      <c r="AG5058" s="169"/>
      <c r="AH5058" s="169"/>
      <c r="AI5058" s="169"/>
      <c r="AJ5058" s="169"/>
      <c r="AK5058" s="170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6"/>
      <c r="BA5058" s="6"/>
      <c r="BB5058" s="166"/>
      <c r="BC5058" s="166"/>
      <c r="BD5058" s="166"/>
      <c r="BE5058" s="6"/>
      <c r="BF5058" s="6"/>
      <c r="BG5058" s="6"/>
      <c r="BH5058" s="6"/>
      <c r="BI5058" s="6"/>
      <c r="BJ5058" s="166"/>
      <c r="BK5058" s="166"/>
      <c r="BL5058" s="166"/>
      <c r="BM5058" s="6"/>
      <c r="BN5058" s="6"/>
      <c r="BO5058" s="6"/>
      <c r="BP5058" s="6"/>
      <c r="BQ5058" s="6"/>
      <c r="BR5058" s="6"/>
      <c r="BS5058" s="6"/>
      <c r="BT5058" s="6"/>
      <c r="BU5058" s="6"/>
      <c r="BV5058" s="6"/>
      <c r="BW5058" s="6"/>
      <c r="CJ5058" s="415"/>
      <c r="CK5058" s="415"/>
      <c r="CO5058" s="168"/>
    </row>
    <row r="5059" spans="32:93" s="162" customFormat="1" x14ac:dyDescent="0.25">
      <c r="AF5059" s="169"/>
      <c r="AG5059" s="169"/>
      <c r="AH5059" s="169"/>
      <c r="AI5059" s="169"/>
      <c r="AJ5059" s="169"/>
      <c r="AK5059" s="170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6"/>
      <c r="BA5059" s="6"/>
      <c r="BB5059" s="166"/>
      <c r="BC5059" s="166"/>
      <c r="BD5059" s="166"/>
      <c r="BE5059" s="6"/>
      <c r="BF5059" s="6"/>
      <c r="BG5059" s="6"/>
      <c r="BH5059" s="6"/>
      <c r="BI5059" s="6"/>
      <c r="BJ5059" s="166"/>
      <c r="BK5059" s="166"/>
      <c r="BL5059" s="166"/>
      <c r="BM5059" s="6"/>
      <c r="BN5059" s="6"/>
      <c r="BO5059" s="6"/>
      <c r="BP5059" s="6"/>
      <c r="BQ5059" s="6"/>
      <c r="BR5059" s="6"/>
      <c r="BS5059" s="6"/>
      <c r="BT5059" s="6"/>
      <c r="BU5059" s="6"/>
      <c r="BV5059" s="6"/>
      <c r="BW5059" s="6"/>
      <c r="CJ5059" s="415"/>
      <c r="CK5059" s="415"/>
      <c r="CO5059" s="168"/>
    </row>
    <row r="5060" spans="32:93" s="162" customFormat="1" x14ac:dyDescent="0.25">
      <c r="AF5060" s="169"/>
      <c r="AG5060" s="169"/>
      <c r="AH5060" s="169"/>
      <c r="AI5060" s="169"/>
      <c r="AJ5060" s="169"/>
      <c r="AK5060" s="170"/>
      <c r="AP5060" s="6"/>
      <c r="AQ5060" s="6"/>
      <c r="AR5060" s="6"/>
      <c r="AS5060" s="6"/>
      <c r="AT5060" s="6"/>
      <c r="AU5060" s="6"/>
      <c r="AV5060" s="6"/>
      <c r="AW5060" s="6"/>
      <c r="AX5060" s="6"/>
      <c r="AY5060" s="6"/>
      <c r="AZ5060" s="6"/>
      <c r="BA5060" s="6"/>
      <c r="BB5060" s="166"/>
      <c r="BC5060" s="166"/>
      <c r="BD5060" s="166"/>
      <c r="BE5060" s="6"/>
      <c r="BF5060" s="6"/>
      <c r="BG5060" s="6"/>
      <c r="BH5060" s="6"/>
      <c r="BI5060" s="6"/>
      <c r="BJ5060" s="166"/>
      <c r="BK5060" s="166"/>
      <c r="BL5060" s="166"/>
      <c r="BM5060" s="6"/>
      <c r="BN5060" s="6"/>
      <c r="BO5060" s="6"/>
      <c r="BP5060" s="6"/>
      <c r="BQ5060" s="6"/>
      <c r="BR5060" s="6"/>
      <c r="BS5060" s="6"/>
      <c r="BT5060" s="6"/>
      <c r="BU5060" s="6"/>
      <c r="BV5060" s="6"/>
      <c r="BW5060" s="6"/>
      <c r="CJ5060" s="415"/>
      <c r="CK5060" s="415"/>
      <c r="CO5060" s="168"/>
    </row>
    <row r="5061" spans="32:93" s="162" customFormat="1" x14ac:dyDescent="0.25">
      <c r="AF5061" s="169"/>
      <c r="AG5061" s="169"/>
      <c r="AH5061" s="169"/>
      <c r="AI5061" s="169"/>
      <c r="AJ5061" s="169"/>
      <c r="AK5061" s="170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AZ5061" s="6"/>
      <c r="BA5061" s="6"/>
      <c r="BB5061" s="166"/>
      <c r="BC5061" s="166"/>
      <c r="BD5061" s="166"/>
      <c r="BE5061" s="6"/>
      <c r="BF5061" s="6"/>
      <c r="BG5061" s="6"/>
      <c r="BH5061" s="6"/>
      <c r="BI5061" s="6"/>
      <c r="BJ5061" s="166"/>
      <c r="BK5061" s="166"/>
      <c r="BL5061" s="166"/>
      <c r="BM5061" s="6"/>
      <c r="BN5061" s="6"/>
      <c r="BO5061" s="6"/>
      <c r="BP5061" s="6"/>
      <c r="BQ5061" s="6"/>
      <c r="BR5061" s="6"/>
      <c r="BS5061" s="6"/>
      <c r="BT5061" s="6"/>
      <c r="BU5061" s="6"/>
      <c r="BV5061" s="6"/>
      <c r="BW5061" s="6"/>
      <c r="CJ5061" s="415"/>
      <c r="CK5061" s="415"/>
      <c r="CO5061" s="168"/>
    </row>
    <row r="5062" spans="32:93" s="162" customFormat="1" x14ac:dyDescent="0.25">
      <c r="AF5062" s="169"/>
      <c r="AG5062" s="169"/>
      <c r="AH5062" s="169"/>
      <c r="AI5062" s="169"/>
      <c r="AJ5062" s="169"/>
      <c r="AK5062" s="170"/>
      <c r="AP5062" s="6"/>
      <c r="AQ5062" s="6"/>
      <c r="AR5062" s="6"/>
      <c r="AS5062" s="6"/>
      <c r="AT5062" s="6"/>
      <c r="AU5062" s="6"/>
      <c r="AV5062" s="6"/>
      <c r="AW5062" s="6"/>
      <c r="AX5062" s="6"/>
      <c r="AY5062" s="6"/>
      <c r="AZ5062" s="6"/>
      <c r="BA5062" s="6"/>
      <c r="BB5062" s="166"/>
      <c r="BC5062" s="166"/>
      <c r="BD5062" s="166"/>
      <c r="BE5062" s="6"/>
      <c r="BF5062" s="6"/>
      <c r="BG5062" s="6"/>
      <c r="BH5062" s="6"/>
      <c r="BI5062" s="6"/>
      <c r="BJ5062" s="166"/>
      <c r="BK5062" s="166"/>
      <c r="BL5062" s="166"/>
      <c r="BM5062" s="6"/>
      <c r="BN5062" s="6"/>
      <c r="BO5062" s="6"/>
      <c r="BP5062" s="6"/>
      <c r="BQ5062" s="6"/>
      <c r="BR5062" s="6"/>
      <c r="BS5062" s="6"/>
      <c r="BT5062" s="6"/>
      <c r="BU5062" s="6"/>
      <c r="BV5062" s="6"/>
      <c r="BW5062" s="6"/>
      <c r="CJ5062" s="415"/>
      <c r="CK5062" s="415"/>
      <c r="CO5062" s="168"/>
    </row>
    <row r="5063" spans="32:93" s="162" customFormat="1" x14ac:dyDescent="0.25">
      <c r="AF5063" s="169"/>
      <c r="AG5063" s="169"/>
      <c r="AH5063" s="169"/>
      <c r="AI5063" s="169"/>
      <c r="AJ5063" s="169"/>
      <c r="AK5063" s="170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AZ5063" s="6"/>
      <c r="BA5063" s="6"/>
      <c r="BB5063" s="166"/>
      <c r="BC5063" s="166"/>
      <c r="BD5063" s="166"/>
      <c r="BE5063" s="6"/>
      <c r="BF5063" s="6"/>
      <c r="BG5063" s="6"/>
      <c r="BH5063" s="6"/>
      <c r="BI5063" s="6"/>
      <c r="BJ5063" s="166"/>
      <c r="BK5063" s="166"/>
      <c r="BL5063" s="166"/>
      <c r="BM5063" s="6"/>
      <c r="BN5063" s="6"/>
      <c r="BO5063" s="6"/>
      <c r="BP5063" s="6"/>
      <c r="BQ5063" s="6"/>
      <c r="BR5063" s="6"/>
      <c r="BS5063" s="6"/>
      <c r="BT5063" s="6"/>
      <c r="BU5063" s="6"/>
      <c r="BV5063" s="6"/>
      <c r="BW5063" s="6"/>
      <c r="CJ5063" s="415"/>
      <c r="CK5063" s="415"/>
      <c r="CO5063" s="168"/>
    </row>
    <row r="5064" spans="32:93" s="162" customFormat="1" x14ac:dyDescent="0.25">
      <c r="AF5064" s="169"/>
      <c r="AG5064" s="169"/>
      <c r="AH5064" s="169"/>
      <c r="AI5064" s="169"/>
      <c r="AJ5064" s="169"/>
      <c r="AK5064" s="170"/>
      <c r="AP5064" s="6"/>
      <c r="AQ5064" s="6"/>
      <c r="AR5064" s="6"/>
      <c r="AS5064" s="6"/>
      <c r="AT5064" s="6"/>
      <c r="AU5064" s="6"/>
      <c r="AV5064" s="6"/>
      <c r="AW5064" s="6"/>
      <c r="AX5064" s="6"/>
      <c r="AY5064" s="6"/>
      <c r="AZ5064" s="6"/>
      <c r="BA5064" s="6"/>
      <c r="BB5064" s="166"/>
      <c r="BC5064" s="166"/>
      <c r="BD5064" s="166"/>
      <c r="BE5064" s="6"/>
      <c r="BF5064" s="6"/>
      <c r="BG5064" s="6"/>
      <c r="BH5064" s="6"/>
      <c r="BI5064" s="6"/>
      <c r="BJ5064" s="166"/>
      <c r="BK5064" s="166"/>
      <c r="BL5064" s="166"/>
      <c r="BM5064" s="6"/>
      <c r="BN5064" s="6"/>
      <c r="BO5064" s="6"/>
      <c r="BP5064" s="6"/>
      <c r="BQ5064" s="6"/>
      <c r="BR5064" s="6"/>
      <c r="BS5064" s="6"/>
      <c r="BT5064" s="6"/>
      <c r="BU5064" s="6"/>
      <c r="BV5064" s="6"/>
      <c r="BW5064" s="6"/>
      <c r="CJ5064" s="415"/>
      <c r="CK5064" s="415"/>
      <c r="CO5064" s="168"/>
    </row>
    <row r="5065" spans="32:93" s="162" customFormat="1" x14ac:dyDescent="0.25">
      <c r="AF5065" s="169"/>
      <c r="AG5065" s="169"/>
      <c r="AH5065" s="169"/>
      <c r="AI5065" s="169"/>
      <c r="AJ5065" s="169"/>
      <c r="AK5065" s="170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AZ5065" s="6"/>
      <c r="BA5065" s="6"/>
      <c r="BB5065" s="166"/>
      <c r="BC5065" s="166"/>
      <c r="BD5065" s="166"/>
      <c r="BE5065" s="6"/>
      <c r="BF5065" s="6"/>
      <c r="BG5065" s="6"/>
      <c r="BH5065" s="6"/>
      <c r="BI5065" s="6"/>
      <c r="BJ5065" s="166"/>
      <c r="BK5065" s="166"/>
      <c r="BL5065" s="166"/>
      <c r="BM5065" s="6"/>
      <c r="BN5065" s="6"/>
      <c r="BO5065" s="6"/>
      <c r="BP5065" s="6"/>
      <c r="BQ5065" s="6"/>
      <c r="BR5065" s="6"/>
      <c r="BS5065" s="6"/>
      <c r="BT5065" s="6"/>
      <c r="BU5065" s="6"/>
      <c r="BV5065" s="6"/>
      <c r="BW5065" s="6"/>
      <c r="CJ5065" s="415"/>
      <c r="CK5065" s="415"/>
      <c r="CO5065" s="168"/>
    </row>
    <row r="5066" spans="32:93" s="162" customFormat="1" x14ac:dyDescent="0.25">
      <c r="AF5066" s="169"/>
      <c r="AG5066" s="169"/>
      <c r="AH5066" s="169"/>
      <c r="AI5066" s="169"/>
      <c r="AJ5066" s="169"/>
      <c r="AK5066" s="170"/>
      <c r="AP5066" s="6"/>
      <c r="AQ5066" s="6"/>
      <c r="AR5066" s="6"/>
      <c r="AS5066" s="6"/>
      <c r="AT5066" s="6"/>
      <c r="AU5066" s="6"/>
      <c r="AV5066" s="6"/>
      <c r="AW5066" s="6"/>
      <c r="AX5066" s="6"/>
      <c r="AY5066" s="6"/>
      <c r="AZ5066" s="6"/>
      <c r="BA5066" s="6"/>
      <c r="BB5066" s="166"/>
      <c r="BC5066" s="166"/>
      <c r="BD5066" s="166"/>
      <c r="BE5066" s="6"/>
      <c r="BF5066" s="6"/>
      <c r="BG5066" s="6"/>
      <c r="BH5066" s="6"/>
      <c r="BI5066" s="6"/>
      <c r="BJ5066" s="166"/>
      <c r="BK5066" s="166"/>
      <c r="BL5066" s="166"/>
      <c r="BM5066" s="6"/>
      <c r="BN5066" s="6"/>
      <c r="BO5066" s="6"/>
      <c r="BP5066" s="6"/>
      <c r="BQ5066" s="6"/>
      <c r="BR5066" s="6"/>
      <c r="BS5066" s="6"/>
      <c r="BT5066" s="6"/>
      <c r="BU5066" s="6"/>
      <c r="BV5066" s="6"/>
      <c r="BW5066" s="6"/>
      <c r="CJ5066" s="415"/>
      <c r="CK5066" s="415"/>
      <c r="CO5066" s="168"/>
    </row>
    <row r="5067" spans="32:93" s="162" customFormat="1" x14ac:dyDescent="0.25">
      <c r="AF5067" s="169"/>
      <c r="AG5067" s="169"/>
      <c r="AH5067" s="169"/>
      <c r="AI5067" s="169"/>
      <c r="AJ5067" s="169"/>
      <c r="AK5067" s="170"/>
      <c r="AP5067" s="6"/>
      <c r="AQ5067" s="6"/>
      <c r="AR5067" s="6"/>
      <c r="AS5067" s="6"/>
      <c r="AT5067" s="6"/>
      <c r="AU5067" s="6"/>
      <c r="AV5067" s="6"/>
      <c r="AW5067" s="6"/>
      <c r="AX5067" s="6"/>
      <c r="AY5067" s="6"/>
      <c r="AZ5067" s="6"/>
      <c r="BA5067" s="6"/>
      <c r="BB5067" s="166"/>
      <c r="BC5067" s="166"/>
      <c r="BD5067" s="166"/>
      <c r="BE5067" s="6"/>
      <c r="BF5067" s="6"/>
      <c r="BG5067" s="6"/>
      <c r="BH5067" s="6"/>
      <c r="BI5067" s="6"/>
      <c r="BJ5067" s="166"/>
      <c r="BK5067" s="166"/>
      <c r="BL5067" s="166"/>
      <c r="BM5067" s="6"/>
      <c r="BN5067" s="6"/>
      <c r="BO5067" s="6"/>
      <c r="BP5067" s="6"/>
      <c r="BQ5067" s="6"/>
      <c r="BR5067" s="6"/>
      <c r="BS5067" s="6"/>
      <c r="BT5067" s="6"/>
      <c r="BU5067" s="6"/>
      <c r="BV5067" s="6"/>
      <c r="BW5067" s="6"/>
      <c r="CJ5067" s="415"/>
      <c r="CK5067" s="415"/>
      <c r="CO5067" s="168"/>
    </row>
    <row r="5068" spans="32:93" s="162" customFormat="1" x14ac:dyDescent="0.25">
      <c r="AF5068" s="169"/>
      <c r="AG5068" s="169"/>
      <c r="AH5068" s="169"/>
      <c r="AI5068" s="169"/>
      <c r="AJ5068" s="169"/>
      <c r="AK5068" s="170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AZ5068" s="6"/>
      <c r="BA5068" s="6"/>
      <c r="BB5068" s="166"/>
      <c r="BC5068" s="166"/>
      <c r="BD5068" s="166"/>
      <c r="BE5068" s="6"/>
      <c r="BF5068" s="6"/>
      <c r="BG5068" s="6"/>
      <c r="BH5068" s="6"/>
      <c r="BI5068" s="6"/>
      <c r="BJ5068" s="166"/>
      <c r="BK5068" s="166"/>
      <c r="BL5068" s="166"/>
      <c r="BM5068" s="6"/>
      <c r="BN5068" s="6"/>
      <c r="BO5068" s="6"/>
      <c r="BP5068" s="6"/>
      <c r="BQ5068" s="6"/>
      <c r="BR5068" s="6"/>
      <c r="BS5068" s="6"/>
      <c r="BT5068" s="6"/>
      <c r="BU5068" s="6"/>
      <c r="BV5068" s="6"/>
      <c r="BW5068" s="6"/>
      <c r="CJ5068" s="415"/>
      <c r="CK5068" s="415"/>
      <c r="CO5068" s="168"/>
    </row>
    <row r="5069" spans="32:93" s="162" customFormat="1" x14ac:dyDescent="0.25">
      <c r="AF5069" s="169"/>
      <c r="AG5069" s="169"/>
      <c r="AH5069" s="169"/>
      <c r="AI5069" s="169"/>
      <c r="AJ5069" s="169"/>
      <c r="AK5069" s="170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AZ5069" s="6"/>
      <c r="BA5069" s="6"/>
      <c r="BB5069" s="166"/>
      <c r="BC5069" s="166"/>
      <c r="BD5069" s="166"/>
      <c r="BE5069" s="6"/>
      <c r="BF5069" s="6"/>
      <c r="BG5069" s="6"/>
      <c r="BH5069" s="6"/>
      <c r="BI5069" s="6"/>
      <c r="BJ5069" s="166"/>
      <c r="BK5069" s="166"/>
      <c r="BL5069" s="166"/>
      <c r="BM5069" s="6"/>
      <c r="BN5069" s="6"/>
      <c r="BO5069" s="6"/>
      <c r="BP5069" s="6"/>
      <c r="BQ5069" s="6"/>
      <c r="BR5069" s="6"/>
      <c r="BS5069" s="6"/>
      <c r="BT5069" s="6"/>
      <c r="BU5069" s="6"/>
      <c r="BV5069" s="6"/>
      <c r="BW5069" s="6"/>
      <c r="CJ5069" s="415"/>
      <c r="CK5069" s="415"/>
      <c r="CO5069" s="168"/>
    </row>
    <row r="5070" spans="32:93" s="162" customFormat="1" x14ac:dyDescent="0.25">
      <c r="AF5070" s="169"/>
      <c r="AG5070" s="169"/>
      <c r="AH5070" s="169"/>
      <c r="AI5070" s="169"/>
      <c r="AJ5070" s="169"/>
      <c r="AK5070" s="170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AZ5070" s="6"/>
      <c r="BA5070" s="6"/>
      <c r="BB5070" s="166"/>
      <c r="BC5070" s="166"/>
      <c r="BD5070" s="166"/>
      <c r="BE5070" s="6"/>
      <c r="BF5070" s="6"/>
      <c r="BG5070" s="6"/>
      <c r="BH5070" s="6"/>
      <c r="BI5070" s="6"/>
      <c r="BJ5070" s="166"/>
      <c r="BK5070" s="166"/>
      <c r="BL5070" s="166"/>
      <c r="BM5070" s="6"/>
      <c r="BN5070" s="6"/>
      <c r="BO5070" s="6"/>
      <c r="BP5070" s="6"/>
      <c r="BQ5070" s="6"/>
      <c r="BR5070" s="6"/>
      <c r="BS5070" s="6"/>
      <c r="BT5070" s="6"/>
      <c r="BU5070" s="6"/>
      <c r="BV5070" s="6"/>
      <c r="BW5070" s="6"/>
      <c r="CJ5070" s="415"/>
      <c r="CK5070" s="415"/>
      <c r="CO5070" s="168"/>
    </row>
    <row r="5071" spans="32:93" s="162" customFormat="1" x14ac:dyDescent="0.25">
      <c r="AF5071" s="169"/>
      <c r="AG5071" s="169"/>
      <c r="AH5071" s="169"/>
      <c r="AI5071" s="169"/>
      <c r="AJ5071" s="169"/>
      <c r="AK5071" s="170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AZ5071" s="6"/>
      <c r="BA5071" s="6"/>
      <c r="BB5071" s="166"/>
      <c r="BC5071" s="166"/>
      <c r="BD5071" s="166"/>
      <c r="BE5071" s="6"/>
      <c r="BF5071" s="6"/>
      <c r="BG5071" s="6"/>
      <c r="BH5071" s="6"/>
      <c r="BI5071" s="6"/>
      <c r="BJ5071" s="166"/>
      <c r="BK5071" s="166"/>
      <c r="BL5071" s="166"/>
      <c r="BM5071" s="6"/>
      <c r="BN5071" s="6"/>
      <c r="BO5071" s="6"/>
      <c r="BP5071" s="6"/>
      <c r="BQ5071" s="6"/>
      <c r="BR5071" s="6"/>
      <c r="BS5071" s="6"/>
      <c r="BT5071" s="6"/>
      <c r="BU5071" s="6"/>
      <c r="BV5071" s="6"/>
      <c r="BW5071" s="6"/>
      <c r="CJ5071" s="415"/>
      <c r="CK5071" s="415"/>
      <c r="CO5071" s="168"/>
    </row>
    <row r="5072" spans="32:93" s="162" customFormat="1" x14ac:dyDescent="0.25">
      <c r="AF5072" s="169"/>
      <c r="AG5072" s="169"/>
      <c r="AH5072" s="169"/>
      <c r="AI5072" s="169"/>
      <c r="AJ5072" s="169"/>
      <c r="AK5072" s="170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AZ5072" s="6"/>
      <c r="BA5072" s="6"/>
      <c r="BB5072" s="166"/>
      <c r="BC5072" s="166"/>
      <c r="BD5072" s="166"/>
      <c r="BE5072" s="6"/>
      <c r="BF5072" s="6"/>
      <c r="BG5072" s="6"/>
      <c r="BH5072" s="6"/>
      <c r="BI5072" s="6"/>
      <c r="BJ5072" s="166"/>
      <c r="BK5072" s="166"/>
      <c r="BL5072" s="166"/>
      <c r="BM5072" s="6"/>
      <c r="BN5072" s="6"/>
      <c r="BO5072" s="6"/>
      <c r="BP5072" s="6"/>
      <c r="BQ5072" s="6"/>
      <c r="BR5072" s="6"/>
      <c r="BS5072" s="6"/>
      <c r="BT5072" s="6"/>
      <c r="BU5072" s="6"/>
      <c r="BV5072" s="6"/>
      <c r="BW5072" s="6"/>
      <c r="CJ5072" s="415"/>
      <c r="CK5072" s="415"/>
      <c r="CO5072" s="168"/>
    </row>
    <row r="5073" spans="32:93" s="162" customFormat="1" x14ac:dyDescent="0.25">
      <c r="AF5073" s="169"/>
      <c r="AG5073" s="169"/>
      <c r="AH5073" s="169"/>
      <c r="AI5073" s="169"/>
      <c r="AJ5073" s="169"/>
      <c r="AK5073" s="170"/>
      <c r="AP5073" s="6"/>
      <c r="AQ5073" s="6"/>
      <c r="AR5073" s="6"/>
      <c r="AS5073" s="6"/>
      <c r="AT5073" s="6"/>
      <c r="AU5073" s="6"/>
      <c r="AV5073" s="6"/>
      <c r="AW5073" s="6"/>
      <c r="AX5073" s="6"/>
      <c r="AY5073" s="6"/>
      <c r="AZ5073" s="6"/>
      <c r="BA5073" s="6"/>
      <c r="BB5073" s="166"/>
      <c r="BC5073" s="166"/>
      <c r="BD5073" s="166"/>
      <c r="BE5073" s="6"/>
      <c r="BF5073" s="6"/>
      <c r="BG5073" s="6"/>
      <c r="BH5073" s="6"/>
      <c r="BI5073" s="6"/>
      <c r="BJ5073" s="166"/>
      <c r="BK5073" s="166"/>
      <c r="BL5073" s="166"/>
      <c r="BM5073" s="6"/>
      <c r="BN5073" s="6"/>
      <c r="BO5073" s="6"/>
      <c r="BP5073" s="6"/>
      <c r="BQ5073" s="6"/>
      <c r="BR5073" s="6"/>
      <c r="BS5073" s="6"/>
      <c r="BT5073" s="6"/>
      <c r="BU5073" s="6"/>
      <c r="BV5073" s="6"/>
      <c r="BW5073" s="6"/>
      <c r="CJ5073" s="415"/>
      <c r="CK5073" s="415"/>
      <c r="CO5073" s="168"/>
    </row>
    <row r="5074" spans="32:93" s="162" customFormat="1" x14ac:dyDescent="0.25">
      <c r="AF5074" s="169"/>
      <c r="AG5074" s="169"/>
      <c r="AH5074" s="169"/>
      <c r="AI5074" s="169"/>
      <c r="AJ5074" s="169"/>
      <c r="AK5074" s="170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AZ5074" s="6"/>
      <c r="BA5074" s="6"/>
      <c r="BB5074" s="166"/>
      <c r="BC5074" s="166"/>
      <c r="BD5074" s="166"/>
      <c r="BE5074" s="6"/>
      <c r="BF5074" s="6"/>
      <c r="BG5074" s="6"/>
      <c r="BH5074" s="6"/>
      <c r="BI5074" s="6"/>
      <c r="BJ5074" s="166"/>
      <c r="BK5074" s="166"/>
      <c r="BL5074" s="166"/>
      <c r="BM5074" s="6"/>
      <c r="BN5074" s="6"/>
      <c r="BO5074" s="6"/>
      <c r="BP5074" s="6"/>
      <c r="BQ5074" s="6"/>
      <c r="BR5074" s="6"/>
      <c r="BS5074" s="6"/>
      <c r="BT5074" s="6"/>
      <c r="BU5074" s="6"/>
      <c r="BV5074" s="6"/>
      <c r="BW5074" s="6"/>
      <c r="CJ5074" s="415"/>
      <c r="CK5074" s="415"/>
      <c r="CO5074" s="168"/>
    </row>
    <row r="5075" spans="32:93" s="162" customFormat="1" x14ac:dyDescent="0.25">
      <c r="AF5075" s="169"/>
      <c r="AG5075" s="169"/>
      <c r="AH5075" s="169"/>
      <c r="AI5075" s="169"/>
      <c r="AJ5075" s="169"/>
      <c r="AK5075" s="170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AZ5075" s="6"/>
      <c r="BA5075" s="6"/>
      <c r="BB5075" s="166"/>
      <c r="BC5075" s="166"/>
      <c r="BD5075" s="166"/>
      <c r="BE5075" s="6"/>
      <c r="BF5075" s="6"/>
      <c r="BG5075" s="6"/>
      <c r="BH5075" s="6"/>
      <c r="BI5075" s="6"/>
      <c r="BJ5075" s="166"/>
      <c r="BK5075" s="166"/>
      <c r="BL5075" s="166"/>
      <c r="BM5075" s="6"/>
      <c r="BN5075" s="6"/>
      <c r="BO5075" s="6"/>
      <c r="BP5075" s="6"/>
      <c r="BQ5075" s="6"/>
      <c r="BR5075" s="6"/>
      <c r="BS5075" s="6"/>
      <c r="BT5075" s="6"/>
      <c r="BU5075" s="6"/>
      <c r="BV5075" s="6"/>
      <c r="BW5075" s="6"/>
      <c r="CJ5075" s="415"/>
      <c r="CK5075" s="415"/>
      <c r="CO5075" s="168"/>
    </row>
    <row r="5076" spans="32:93" s="162" customFormat="1" x14ac:dyDescent="0.25">
      <c r="AF5076" s="169"/>
      <c r="AG5076" s="169"/>
      <c r="AH5076" s="169"/>
      <c r="AI5076" s="169"/>
      <c r="AJ5076" s="169"/>
      <c r="AK5076" s="170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AZ5076" s="6"/>
      <c r="BA5076" s="6"/>
      <c r="BB5076" s="166"/>
      <c r="BC5076" s="166"/>
      <c r="BD5076" s="166"/>
      <c r="BE5076" s="6"/>
      <c r="BF5076" s="6"/>
      <c r="BG5076" s="6"/>
      <c r="BH5076" s="6"/>
      <c r="BI5076" s="6"/>
      <c r="BJ5076" s="166"/>
      <c r="BK5076" s="166"/>
      <c r="BL5076" s="166"/>
      <c r="BM5076" s="6"/>
      <c r="BN5076" s="6"/>
      <c r="BO5076" s="6"/>
      <c r="BP5076" s="6"/>
      <c r="BQ5076" s="6"/>
      <c r="BR5076" s="6"/>
      <c r="BS5076" s="6"/>
      <c r="BT5076" s="6"/>
      <c r="BU5076" s="6"/>
      <c r="BV5076" s="6"/>
      <c r="BW5076" s="6"/>
      <c r="CJ5076" s="415"/>
      <c r="CK5076" s="415"/>
      <c r="CO5076" s="168"/>
    </row>
    <row r="5077" spans="32:93" s="162" customFormat="1" x14ac:dyDescent="0.25">
      <c r="AF5077" s="169"/>
      <c r="AG5077" s="169"/>
      <c r="AH5077" s="169"/>
      <c r="AI5077" s="169"/>
      <c r="AJ5077" s="169"/>
      <c r="AK5077" s="170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AZ5077" s="6"/>
      <c r="BA5077" s="6"/>
      <c r="BB5077" s="166"/>
      <c r="BC5077" s="166"/>
      <c r="BD5077" s="166"/>
      <c r="BE5077" s="6"/>
      <c r="BF5077" s="6"/>
      <c r="BG5077" s="6"/>
      <c r="BH5077" s="6"/>
      <c r="BI5077" s="6"/>
      <c r="BJ5077" s="166"/>
      <c r="BK5077" s="166"/>
      <c r="BL5077" s="166"/>
      <c r="BM5077" s="6"/>
      <c r="BN5077" s="6"/>
      <c r="BO5077" s="6"/>
      <c r="BP5077" s="6"/>
      <c r="BQ5077" s="6"/>
      <c r="BR5077" s="6"/>
      <c r="BS5077" s="6"/>
      <c r="BT5077" s="6"/>
      <c r="BU5077" s="6"/>
      <c r="BV5077" s="6"/>
      <c r="BW5077" s="6"/>
      <c r="CJ5077" s="415"/>
      <c r="CK5077" s="415"/>
      <c r="CO5077" s="168"/>
    </row>
    <row r="5078" spans="32:93" s="162" customFormat="1" x14ac:dyDescent="0.25">
      <c r="AF5078" s="169"/>
      <c r="AG5078" s="169"/>
      <c r="AH5078" s="169"/>
      <c r="AI5078" s="169"/>
      <c r="AJ5078" s="169"/>
      <c r="AK5078" s="170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AZ5078" s="6"/>
      <c r="BA5078" s="6"/>
      <c r="BB5078" s="166"/>
      <c r="BC5078" s="166"/>
      <c r="BD5078" s="166"/>
      <c r="BE5078" s="6"/>
      <c r="BF5078" s="6"/>
      <c r="BG5078" s="6"/>
      <c r="BH5078" s="6"/>
      <c r="BI5078" s="6"/>
      <c r="BJ5078" s="166"/>
      <c r="BK5078" s="166"/>
      <c r="BL5078" s="166"/>
      <c r="BM5078" s="6"/>
      <c r="BN5078" s="6"/>
      <c r="BO5078" s="6"/>
      <c r="BP5078" s="6"/>
      <c r="BQ5078" s="6"/>
      <c r="BR5078" s="6"/>
      <c r="BS5078" s="6"/>
      <c r="BT5078" s="6"/>
      <c r="BU5078" s="6"/>
      <c r="BV5078" s="6"/>
      <c r="BW5078" s="6"/>
      <c r="CJ5078" s="415"/>
      <c r="CK5078" s="415"/>
      <c r="CO5078" s="168"/>
    </row>
    <row r="5079" spans="32:93" s="162" customFormat="1" x14ac:dyDescent="0.25">
      <c r="AF5079" s="169"/>
      <c r="AG5079" s="169"/>
      <c r="AH5079" s="169"/>
      <c r="AI5079" s="169"/>
      <c r="AJ5079" s="169"/>
      <c r="AK5079" s="170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AZ5079" s="6"/>
      <c r="BA5079" s="6"/>
      <c r="BB5079" s="166"/>
      <c r="BC5079" s="166"/>
      <c r="BD5079" s="166"/>
      <c r="BE5079" s="6"/>
      <c r="BF5079" s="6"/>
      <c r="BG5079" s="6"/>
      <c r="BH5079" s="6"/>
      <c r="BI5079" s="6"/>
      <c r="BJ5079" s="166"/>
      <c r="BK5079" s="166"/>
      <c r="BL5079" s="166"/>
      <c r="BM5079" s="6"/>
      <c r="BN5079" s="6"/>
      <c r="BO5079" s="6"/>
      <c r="BP5079" s="6"/>
      <c r="BQ5079" s="6"/>
      <c r="BR5079" s="6"/>
      <c r="BS5079" s="6"/>
      <c r="BT5079" s="6"/>
      <c r="BU5079" s="6"/>
      <c r="BV5079" s="6"/>
      <c r="BW5079" s="6"/>
      <c r="CJ5079" s="415"/>
      <c r="CK5079" s="415"/>
      <c r="CO5079" s="168"/>
    </row>
    <row r="5080" spans="32:93" s="162" customFormat="1" x14ac:dyDescent="0.25">
      <c r="AF5080" s="169"/>
      <c r="AG5080" s="169"/>
      <c r="AH5080" s="169"/>
      <c r="AI5080" s="169"/>
      <c r="AJ5080" s="169"/>
      <c r="AK5080" s="170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AZ5080" s="6"/>
      <c r="BA5080" s="6"/>
      <c r="BB5080" s="166"/>
      <c r="BC5080" s="166"/>
      <c r="BD5080" s="166"/>
      <c r="BE5080" s="6"/>
      <c r="BF5080" s="6"/>
      <c r="BG5080" s="6"/>
      <c r="BH5080" s="6"/>
      <c r="BI5080" s="6"/>
      <c r="BJ5080" s="166"/>
      <c r="BK5080" s="166"/>
      <c r="BL5080" s="166"/>
      <c r="BM5080" s="6"/>
      <c r="BN5080" s="6"/>
      <c r="BO5080" s="6"/>
      <c r="BP5080" s="6"/>
      <c r="BQ5080" s="6"/>
      <c r="BR5080" s="6"/>
      <c r="BS5080" s="6"/>
      <c r="BT5080" s="6"/>
      <c r="BU5080" s="6"/>
      <c r="BV5080" s="6"/>
      <c r="BW5080" s="6"/>
      <c r="CJ5080" s="415"/>
      <c r="CK5080" s="415"/>
      <c r="CO5080" s="168"/>
    </row>
    <row r="5081" spans="32:93" s="162" customFormat="1" x14ac:dyDescent="0.25">
      <c r="AF5081" s="169"/>
      <c r="AG5081" s="169"/>
      <c r="AH5081" s="169"/>
      <c r="AI5081" s="169"/>
      <c r="AJ5081" s="169"/>
      <c r="AK5081" s="170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AZ5081" s="6"/>
      <c r="BA5081" s="6"/>
      <c r="BB5081" s="166"/>
      <c r="BC5081" s="166"/>
      <c r="BD5081" s="166"/>
      <c r="BE5081" s="6"/>
      <c r="BF5081" s="6"/>
      <c r="BG5081" s="6"/>
      <c r="BH5081" s="6"/>
      <c r="BI5081" s="6"/>
      <c r="BJ5081" s="166"/>
      <c r="BK5081" s="166"/>
      <c r="BL5081" s="166"/>
      <c r="BM5081" s="6"/>
      <c r="BN5081" s="6"/>
      <c r="BO5081" s="6"/>
      <c r="BP5081" s="6"/>
      <c r="BQ5081" s="6"/>
      <c r="BR5081" s="6"/>
      <c r="BS5081" s="6"/>
      <c r="BT5081" s="6"/>
      <c r="BU5081" s="6"/>
      <c r="BV5081" s="6"/>
      <c r="BW5081" s="6"/>
      <c r="CJ5081" s="415"/>
      <c r="CK5081" s="415"/>
      <c r="CO5081" s="168"/>
    </row>
    <row r="5082" spans="32:93" s="162" customFormat="1" x14ac:dyDescent="0.25">
      <c r="AF5082" s="169"/>
      <c r="AG5082" s="169"/>
      <c r="AH5082" s="169"/>
      <c r="AI5082" s="169"/>
      <c r="AJ5082" s="169"/>
      <c r="AK5082" s="170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AZ5082" s="6"/>
      <c r="BA5082" s="6"/>
      <c r="BB5082" s="166"/>
      <c r="BC5082" s="166"/>
      <c r="BD5082" s="166"/>
      <c r="BE5082" s="6"/>
      <c r="BF5082" s="6"/>
      <c r="BG5082" s="6"/>
      <c r="BH5082" s="6"/>
      <c r="BI5082" s="6"/>
      <c r="BJ5082" s="166"/>
      <c r="BK5082" s="166"/>
      <c r="BL5082" s="166"/>
      <c r="BM5082" s="6"/>
      <c r="BN5082" s="6"/>
      <c r="BO5082" s="6"/>
      <c r="BP5082" s="6"/>
      <c r="BQ5082" s="6"/>
      <c r="BR5082" s="6"/>
      <c r="BS5082" s="6"/>
      <c r="BT5082" s="6"/>
      <c r="BU5082" s="6"/>
      <c r="BV5082" s="6"/>
      <c r="BW5082" s="6"/>
      <c r="CJ5082" s="415"/>
      <c r="CK5082" s="415"/>
      <c r="CO5082" s="168"/>
    </row>
    <row r="5083" spans="32:93" s="162" customFormat="1" x14ac:dyDescent="0.25">
      <c r="AF5083" s="169"/>
      <c r="AG5083" s="169"/>
      <c r="AH5083" s="169"/>
      <c r="AI5083" s="169"/>
      <c r="AJ5083" s="169"/>
      <c r="AK5083" s="170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AZ5083" s="6"/>
      <c r="BA5083" s="6"/>
      <c r="BB5083" s="166"/>
      <c r="BC5083" s="166"/>
      <c r="BD5083" s="166"/>
      <c r="BE5083" s="6"/>
      <c r="BF5083" s="6"/>
      <c r="BG5083" s="6"/>
      <c r="BH5083" s="6"/>
      <c r="BI5083" s="6"/>
      <c r="BJ5083" s="166"/>
      <c r="BK5083" s="166"/>
      <c r="BL5083" s="166"/>
      <c r="BM5083" s="6"/>
      <c r="BN5083" s="6"/>
      <c r="BO5083" s="6"/>
      <c r="BP5083" s="6"/>
      <c r="BQ5083" s="6"/>
      <c r="BR5083" s="6"/>
      <c r="BS5083" s="6"/>
      <c r="BT5083" s="6"/>
      <c r="BU5083" s="6"/>
      <c r="BV5083" s="6"/>
      <c r="BW5083" s="6"/>
      <c r="CJ5083" s="415"/>
      <c r="CK5083" s="415"/>
      <c r="CO5083" s="168"/>
    </row>
    <row r="5084" spans="32:93" s="162" customFormat="1" x14ac:dyDescent="0.25">
      <c r="AF5084" s="169"/>
      <c r="AG5084" s="169"/>
      <c r="AH5084" s="169"/>
      <c r="AI5084" s="169"/>
      <c r="AJ5084" s="169"/>
      <c r="AK5084" s="170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AZ5084" s="6"/>
      <c r="BA5084" s="6"/>
      <c r="BB5084" s="166"/>
      <c r="BC5084" s="166"/>
      <c r="BD5084" s="166"/>
      <c r="BE5084" s="6"/>
      <c r="BF5084" s="6"/>
      <c r="BG5084" s="6"/>
      <c r="BH5084" s="6"/>
      <c r="BI5084" s="6"/>
      <c r="BJ5084" s="166"/>
      <c r="BK5084" s="166"/>
      <c r="BL5084" s="166"/>
      <c r="BM5084" s="6"/>
      <c r="BN5084" s="6"/>
      <c r="BO5084" s="6"/>
      <c r="BP5084" s="6"/>
      <c r="BQ5084" s="6"/>
      <c r="BR5084" s="6"/>
      <c r="BS5084" s="6"/>
      <c r="BT5084" s="6"/>
      <c r="BU5084" s="6"/>
      <c r="BV5084" s="6"/>
      <c r="BW5084" s="6"/>
      <c r="CJ5084" s="415"/>
      <c r="CK5084" s="415"/>
      <c r="CO5084" s="168"/>
    </row>
    <row r="5085" spans="32:93" s="162" customFormat="1" x14ac:dyDescent="0.25">
      <c r="AF5085" s="169"/>
      <c r="AG5085" s="169"/>
      <c r="AH5085" s="169"/>
      <c r="AI5085" s="169"/>
      <c r="AJ5085" s="169"/>
      <c r="AK5085" s="170"/>
      <c r="AP5085" s="6"/>
      <c r="AQ5085" s="6"/>
      <c r="AR5085" s="6"/>
      <c r="AS5085" s="6"/>
      <c r="AT5085" s="6"/>
      <c r="AU5085" s="6"/>
      <c r="AV5085" s="6"/>
      <c r="AW5085" s="6"/>
      <c r="AX5085" s="6"/>
      <c r="AY5085" s="6"/>
      <c r="AZ5085" s="6"/>
      <c r="BA5085" s="6"/>
      <c r="BB5085" s="166"/>
      <c r="BC5085" s="166"/>
      <c r="BD5085" s="166"/>
      <c r="BE5085" s="6"/>
      <c r="BF5085" s="6"/>
      <c r="BG5085" s="6"/>
      <c r="BH5085" s="6"/>
      <c r="BI5085" s="6"/>
      <c r="BJ5085" s="166"/>
      <c r="BK5085" s="166"/>
      <c r="BL5085" s="166"/>
      <c r="BM5085" s="6"/>
      <c r="BN5085" s="6"/>
      <c r="BO5085" s="6"/>
      <c r="BP5085" s="6"/>
      <c r="BQ5085" s="6"/>
      <c r="BR5085" s="6"/>
      <c r="BS5085" s="6"/>
      <c r="BT5085" s="6"/>
      <c r="BU5085" s="6"/>
      <c r="BV5085" s="6"/>
      <c r="BW5085" s="6"/>
      <c r="CJ5085" s="415"/>
      <c r="CK5085" s="415"/>
      <c r="CO5085" s="168"/>
    </row>
    <row r="5086" spans="32:93" s="162" customFormat="1" x14ac:dyDescent="0.25">
      <c r="AF5086" s="169"/>
      <c r="AG5086" s="169"/>
      <c r="AH5086" s="169"/>
      <c r="AI5086" s="169"/>
      <c r="AJ5086" s="169"/>
      <c r="AK5086" s="170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AZ5086" s="6"/>
      <c r="BA5086" s="6"/>
      <c r="BB5086" s="166"/>
      <c r="BC5086" s="166"/>
      <c r="BD5086" s="166"/>
      <c r="BE5086" s="6"/>
      <c r="BF5086" s="6"/>
      <c r="BG5086" s="6"/>
      <c r="BH5086" s="6"/>
      <c r="BI5086" s="6"/>
      <c r="BJ5086" s="166"/>
      <c r="BK5086" s="166"/>
      <c r="BL5086" s="166"/>
      <c r="BM5086" s="6"/>
      <c r="BN5086" s="6"/>
      <c r="BO5086" s="6"/>
      <c r="BP5086" s="6"/>
      <c r="BQ5086" s="6"/>
      <c r="BR5086" s="6"/>
      <c r="BS5086" s="6"/>
      <c r="BT5086" s="6"/>
      <c r="BU5086" s="6"/>
      <c r="BV5086" s="6"/>
      <c r="BW5086" s="6"/>
      <c r="CJ5086" s="415"/>
      <c r="CK5086" s="415"/>
      <c r="CO5086" s="168"/>
    </row>
    <row r="5087" spans="32:93" s="162" customFormat="1" x14ac:dyDescent="0.25">
      <c r="AF5087" s="169"/>
      <c r="AG5087" s="169"/>
      <c r="AH5087" s="169"/>
      <c r="AI5087" s="169"/>
      <c r="AJ5087" s="169"/>
      <c r="AK5087" s="170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AZ5087" s="6"/>
      <c r="BA5087" s="6"/>
      <c r="BB5087" s="166"/>
      <c r="BC5087" s="166"/>
      <c r="BD5087" s="166"/>
      <c r="BE5087" s="6"/>
      <c r="BF5087" s="6"/>
      <c r="BG5087" s="6"/>
      <c r="BH5087" s="6"/>
      <c r="BI5087" s="6"/>
      <c r="BJ5087" s="166"/>
      <c r="BK5087" s="166"/>
      <c r="BL5087" s="166"/>
      <c r="BM5087" s="6"/>
      <c r="BN5087" s="6"/>
      <c r="BO5087" s="6"/>
      <c r="BP5087" s="6"/>
      <c r="BQ5087" s="6"/>
      <c r="BR5087" s="6"/>
      <c r="BS5087" s="6"/>
      <c r="BT5087" s="6"/>
      <c r="BU5087" s="6"/>
      <c r="BV5087" s="6"/>
      <c r="BW5087" s="6"/>
      <c r="CJ5087" s="415"/>
      <c r="CK5087" s="415"/>
      <c r="CO5087" s="168"/>
    </row>
    <row r="5088" spans="32:93" s="162" customFormat="1" x14ac:dyDescent="0.25">
      <c r="AF5088" s="169"/>
      <c r="AG5088" s="169"/>
      <c r="AH5088" s="169"/>
      <c r="AI5088" s="169"/>
      <c r="AJ5088" s="169"/>
      <c r="AK5088" s="170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AZ5088" s="6"/>
      <c r="BA5088" s="6"/>
      <c r="BB5088" s="166"/>
      <c r="BC5088" s="166"/>
      <c r="BD5088" s="166"/>
      <c r="BE5088" s="6"/>
      <c r="BF5088" s="6"/>
      <c r="BG5088" s="6"/>
      <c r="BH5088" s="6"/>
      <c r="BI5088" s="6"/>
      <c r="BJ5088" s="166"/>
      <c r="BK5088" s="166"/>
      <c r="BL5088" s="166"/>
      <c r="BM5088" s="6"/>
      <c r="BN5088" s="6"/>
      <c r="BO5088" s="6"/>
      <c r="BP5088" s="6"/>
      <c r="BQ5088" s="6"/>
      <c r="BR5088" s="6"/>
      <c r="BS5088" s="6"/>
      <c r="BT5088" s="6"/>
      <c r="BU5088" s="6"/>
      <c r="BV5088" s="6"/>
      <c r="BW5088" s="6"/>
      <c r="CJ5088" s="415"/>
      <c r="CK5088" s="415"/>
      <c r="CO5088" s="168"/>
    </row>
    <row r="5089" spans="32:93" s="162" customFormat="1" x14ac:dyDescent="0.25">
      <c r="AF5089" s="169"/>
      <c r="AG5089" s="169"/>
      <c r="AH5089" s="169"/>
      <c r="AI5089" s="169"/>
      <c r="AJ5089" s="169"/>
      <c r="AK5089" s="170"/>
      <c r="AP5089" s="6"/>
      <c r="AQ5089" s="6"/>
      <c r="AR5089" s="6"/>
      <c r="AS5089" s="6"/>
      <c r="AT5089" s="6"/>
      <c r="AU5089" s="6"/>
      <c r="AV5089" s="6"/>
      <c r="AW5089" s="6"/>
      <c r="AX5089" s="6"/>
      <c r="AY5089" s="6"/>
      <c r="AZ5089" s="6"/>
      <c r="BA5089" s="6"/>
      <c r="BB5089" s="166"/>
      <c r="BC5089" s="166"/>
      <c r="BD5089" s="166"/>
      <c r="BE5089" s="6"/>
      <c r="BF5089" s="6"/>
      <c r="BG5089" s="6"/>
      <c r="BH5089" s="6"/>
      <c r="BI5089" s="6"/>
      <c r="BJ5089" s="166"/>
      <c r="BK5089" s="166"/>
      <c r="BL5089" s="166"/>
      <c r="BM5089" s="6"/>
      <c r="BN5089" s="6"/>
      <c r="BO5089" s="6"/>
      <c r="BP5089" s="6"/>
      <c r="BQ5089" s="6"/>
      <c r="BR5089" s="6"/>
      <c r="BS5089" s="6"/>
      <c r="BT5089" s="6"/>
      <c r="BU5089" s="6"/>
      <c r="BV5089" s="6"/>
      <c r="BW5089" s="6"/>
      <c r="CJ5089" s="415"/>
      <c r="CK5089" s="415"/>
      <c r="CO5089" s="168"/>
    </row>
    <row r="5090" spans="32:93" s="162" customFormat="1" x14ac:dyDescent="0.25">
      <c r="AF5090" s="169"/>
      <c r="AG5090" s="169"/>
      <c r="AH5090" s="169"/>
      <c r="AI5090" s="169"/>
      <c r="AJ5090" s="169"/>
      <c r="AK5090" s="170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6"/>
      <c r="BA5090" s="6"/>
      <c r="BB5090" s="166"/>
      <c r="BC5090" s="166"/>
      <c r="BD5090" s="166"/>
      <c r="BE5090" s="6"/>
      <c r="BF5090" s="6"/>
      <c r="BG5090" s="6"/>
      <c r="BH5090" s="6"/>
      <c r="BI5090" s="6"/>
      <c r="BJ5090" s="166"/>
      <c r="BK5090" s="166"/>
      <c r="BL5090" s="166"/>
      <c r="BM5090" s="6"/>
      <c r="BN5090" s="6"/>
      <c r="BO5090" s="6"/>
      <c r="BP5090" s="6"/>
      <c r="BQ5090" s="6"/>
      <c r="BR5090" s="6"/>
      <c r="BS5090" s="6"/>
      <c r="BT5090" s="6"/>
      <c r="BU5090" s="6"/>
      <c r="BV5090" s="6"/>
      <c r="BW5090" s="6"/>
      <c r="CJ5090" s="415"/>
      <c r="CK5090" s="415"/>
      <c r="CO5090" s="168"/>
    </row>
    <row r="5091" spans="32:93" s="162" customFormat="1" x14ac:dyDescent="0.25">
      <c r="AF5091" s="169"/>
      <c r="AG5091" s="169"/>
      <c r="AH5091" s="169"/>
      <c r="AI5091" s="169"/>
      <c r="AJ5091" s="169"/>
      <c r="AK5091" s="170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6"/>
      <c r="BA5091" s="6"/>
      <c r="BB5091" s="166"/>
      <c r="BC5091" s="166"/>
      <c r="BD5091" s="166"/>
      <c r="BE5091" s="6"/>
      <c r="BF5091" s="6"/>
      <c r="BG5091" s="6"/>
      <c r="BH5091" s="6"/>
      <c r="BI5091" s="6"/>
      <c r="BJ5091" s="166"/>
      <c r="BK5091" s="166"/>
      <c r="BL5091" s="166"/>
      <c r="BM5091" s="6"/>
      <c r="BN5091" s="6"/>
      <c r="BO5091" s="6"/>
      <c r="BP5091" s="6"/>
      <c r="BQ5091" s="6"/>
      <c r="BR5091" s="6"/>
      <c r="BS5091" s="6"/>
      <c r="BT5091" s="6"/>
      <c r="BU5091" s="6"/>
      <c r="BV5091" s="6"/>
      <c r="BW5091" s="6"/>
      <c r="CJ5091" s="415"/>
      <c r="CK5091" s="415"/>
      <c r="CO5091" s="168"/>
    </row>
    <row r="5092" spans="32:93" s="162" customFormat="1" x14ac:dyDescent="0.25">
      <c r="AF5092" s="169"/>
      <c r="AG5092" s="169"/>
      <c r="AH5092" s="169"/>
      <c r="AI5092" s="169"/>
      <c r="AJ5092" s="169"/>
      <c r="AK5092" s="170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AZ5092" s="6"/>
      <c r="BA5092" s="6"/>
      <c r="BB5092" s="166"/>
      <c r="BC5092" s="166"/>
      <c r="BD5092" s="166"/>
      <c r="BE5092" s="6"/>
      <c r="BF5092" s="6"/>
      <c r="BG5092" s="6"/>
      <c r="BH5092" s="6"/>
      <c r="BI5092" s="6"/>
      <c r="BJ5092" s="166"/>
      <c r="BK5092" s="166"/>
      <c r="BL5092" s="166"/>
      <c r="BM5092" s="6"/>
      <c r="BN5092" s="6"/>
      <c r="BO5092" s="6"/>
      <c r="BP5092" s="6"/>
      <c r="BQ5092" s="6"/>
      <c r="BR5092" s="6"/>
      <c r="BS5092" s="6"/>
      <c r="BT5092" s="6"/>
      <c r="BU5092" s="6"/>
      <c r="BV5092" s="6"/>
      <c r="BW5092" s="6"/>
      <c r="CJ5092" s="415"/>
      <c r="CK5092" s="415"/>
      <c r="CO5092" s="168"/>
    </row>
    <row r="5093" spans="32:93" s="162" customFormat="1" x14ac:dyDescent="0.25">
      <c r="AF5093" s="169"/>
      <c r="AG5093" s="169"/>
      <c r="AH5093" s="169"/>
      <c r="AI5093" s="169"/>
      <c r="AJ5093" s="169"/>
      <c r="AK5093" s="170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AZ5093" s="6"/>
      <c r="BA5093" s="6"/>
      <c r="BB5093" s="166"/>
      <c r="BC5093" s="166"/>
      <c r="BD5093" s="166"/>
      <c r="BE5093" s="6"/>
      <c r="BF5093" s="6"/>
      <c r="BG5093" s="6"/>
      <c r="BH5093" s="6"/>
      <c r="BI5093" s="6"/>
      <c r="BJ5093" s="166"/>
      <c r="BK5093" s="166"/>
      <c r="BL5093" s="166"/>
      <c r="BM5093" s="6"/>
      <c r="BN5093" s="6"/>
      <c r="BO5093" s="6"/>
      <c r="BP5093" s="6"/>
      <c r="BQ5093" s="6"/>
      <c r="BR5093" s="6"/>
      <c r="BS5093" s="6"/>
      <c r="BT5093" s="6"/>
      <c r="BU5093" s="6"/>
      <c r="BV5093" s="6"/>
      <c r="BW5093" s="6"/>
      <c r="CJ5093" s="415"/>
      <c r="CK5093" s="415"/>
      <c r="CO5093" s="168"/>
    </row>
    <row r="5094" spans="32:93" s="162" customFormat="1" x14ac:dyDescent="0.25">
      <c r="AF5094" s="169"/>
      <c r="AG5094" s="169"/>
      <c r="AH5094" s="169"/>
      <c r="AI5094" s="169"/>
      <c r="AJ5094" s="169"/>
      <c r="AK5094" s="170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AZ5094" s="6"/>
      <c r="BA5094" s="6"/>
      <c r="BB5094" s="166"/>
      <c r="BC5094" s="166"/>
      <c r="BD5094" s="166"/>
      <c r="BE5094" s="6"/>
      <c r="BF5094" s="6"/>
      <c r="BG5094" s="6"/>
      <c r="BH5094" s="6"/>
      <c r="BI5094" s="6"/>
      <c r="BJ5094" s="166"/>
      <c r="BK5094" s="166"/>
      <c r="BL5094" s="166"/>
      <c r="BM5094" s="6"/>
      <c r="BN5094" s="6"/>
      <c r="BO5094" s="6"/>
      <c r="BP5094" s="6"/>
      <c r="BQ5094" s="6"/>
      <c r="BR5094" s="6"/>
      <c r="BS5094" s="6"/>
      <c r="BT5094" s="6"/>
      <c r="BU5094" s="6"/>
      <c r="BV5094" s="6"/>
      <c r="BW5094" s="6"/>
      <c r="CJ5094" s="415"/>
      <c r="CK5094" s="415"/>
      <c r="CO5094" s="168"/>
    </row>
    <row r="5095" spans="32:93" s="162" customFormat="1" x14ac:dyDescent="0.25">
      <c r="AF5095" s="169"/>
      <c r="AG5095" s="169"/>
      <c r="AH5095" s="169"/>
      <c r="AI5095" s="169"/>
      <c r="AJ5095" s="169"/>
      <c r="AK5095" s="170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AZ5095" s="6"/>
      <c r="BA5095" s="6"/>
      <c r="BB5095" s="166"/>
      <c r="BC5095" s="166"/>
      <c r="BD5095" s="166"/>
      <c r="BE5095" s="6"/>
      <c r="BF5095" s="6"/>
      <c r="BG5095" s="6"/>
      <c r="BH5095" s="6"/>
      <c r="BI5095" s="6"/>
      <c r="BJ5095" s="166"/>
      <c r="BK5095" s="166"/>
      <c r="BL5095" s="166"/>
      <c r="BM5095" s="6"/>
      <c r="BN5095" s="6"/>
      <c r="BO5095" s="6"/>
      <c r="BP5095" s="6"/>
      <c r="BQ5095" s="6"/>
      <c r="BR5095" s="6"/>
      <c r="BS5095" s="6"/>
      <c r="BT5095" s="6"/>
      <c r="BU5095" s="6"/>
      <c r="BV5095" s="6"/>
      <c r="BW5095" s="6"/>
      <c r="CJ5095" s="415"/>
      <c r="CK5095" s="415"/>
      <c r="CO5095" s="168"/>
    </row>
    <row r="5096" spans="32:93" s="162" customFormat="1" x14ac:dyDescent="0.25">
      <c r="AF5096" s="169"/>
      <c r="AG5096" s="169"/>
      <c r="AH5096" s="169"/>
      <c r="AI5096" s="169"/>
      <c r="AJ5096" s="169"/>
      <c r="AK5096" s="170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AZ5096" s="6"/>
      <c r="BA5096" s="6"/>
      <c r="BB5096" s="166"/>
      <c r="BC5096" s="166"/>
      <c r="BD5096" s="166"/>
      <c r="BE5096" s="6"/>
      <c r="BF5096" s="6"/>
      <c r="BG5096" s="6"/>
      <c r="BH5096" s="6"/>
      <c r="BI5096" s="6"/>
      <c r="BJ5096" s="166"/>
      <c r="BK5096" s="166"/>
      <c r="BL5096" s="166"/>
      <c r="BM5096" s="6"/>
      <c r="BN5096" s="6"/>
      <c r="BO5096" s="6"/>
      <c r="BP5096" s="6"/>
      <c r="BQ5096" s="6"/>
      <c r="BR5096" s="6"/>
      <c r="BS5096" s="6"/>
      <c r="BT5096" s="6"/>
      <c r="BU5096" s="6"/>
      <c r="BV5096" s="6"/>
      <c r="BW5096" s="6"/>
      <c r="CJ5096" s="415"/>
      <c r="CK5096" s="415"/>
      <c r="CO5096" s="168"/>
    </row>
    <row r="5097" spans="32:93" s="162" customFormat="1" x14ac:dyDescent="0.25">
      <c r="AF5097" s="169"/>
      <c r="AG5097" s="169"/>
      <c r="AH5097" s="169"/>
      <c r="AI5097" s="169"/>
      <c r="AJ5097" s="169"/>
      <c r="AK5097" s="170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AZ5097" s="6"/>
      <c r="BA5097" s="6"/>
      <c r="BB5097" s="166"/>
      <c r="BC5097" s="166"/>
      <c r="BD5097" s="166"/>
      <c r="BE5097" s="6"/>
      <c r="BF5097" s="6"/>
      <c r="BG5097" s="6"/>
      <c r="BH5097" s="6"/>
      <c r="BI5097" s="6"/>
      <c r="BJ5097" s="166"/>
      <c r="BK5097" s="166"/>
      <c r="BL5097" s="166"/>
      <c r="BM5097" s="6"/>
      <c r="BN5097" s="6"/>
      <c r="BO5097" s="6"/>
      <c r="BP5097" s="6"/>
      <c r="BQ5097" s="6"/>
      <c r="BR5097" s="6"/>
      <c r="BS5097" s="6"/>
      <c r="BT5097" s="6"/>
      <c r="BU5097" s="6"/>
      <c r="BV5097" s="6"/>
      <c r="BW5097" s="6"/>
      <c r="CJ5097" s="415"/>
      <c r="CK5097" s="415"/>
      <c r="CO5097" s="168"/>
    </row>
    <row r="5098" spans="32:93" s="162" customFormat="1" x14ac:dyDescent="0.25">
      <c r="AF5098" s="169"/>
      <c r="AG5098" s="169"/>
      <c r="AH5098" s="169"/>
      <c r="AI5098" s="169"/>
      <c r="AJ5098" s="169"/>
      <c r="AK5098" s="170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AZ5098" s="6"/>
      <c r="BA5098" s="6"/>
      <c r="BB5098" s="166"/>
      <c r="BC5098" s="166"/>
      <c r="BD5098" s="166"/>
      <c r="BE5098" s="6"/>
      <c r="BF5098" s="6"/>
      <c r="BG5098" s="6"/>
      <c r="BH5098" s="6"/>
      <c r="BI5098" s="6"/>
      <c r="BJ5098" s="166"/>
      <c r="BK5098" s="166"/>
      <c r="BL5098" s="166"/>
      <c r="BM5098" s="6"/>
      <c r="BN5098" s="6"/>
      <c r="BO5098" s="6"/>
      <c r="BP5098" s="6"/>
      <c r="BQ5098" s="6"/>
      <c r="BR5098" s="6"/>
      <c r="BS5098" s="6"/>
      <c r="BT5098" s="6"/>
      <c r="BU5098" s="6"/>
      <c r="BV5098" s="6"/>
      <c r="BW5098" s="6"/>
      <c r="CJ5098" s="415"/>
      <c r="CK5098" s="415"/>
      <c r="CO5098" s="168"/>
    </row>
    <row r="5099" spans="32:93" s="162" customFormat="1" x14ac:dyDescent="0.25">
      <c r="AF5099" s="169"/>
      <c r="AG5099" s="169"/>
      <c r="AH5099" s="169"/>
      <c r="AI5099" s="169"/>
      <c r="AJ5099" s="169"/>
      <c r="AK5099" s="170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AZ5099" s="6"/>
      <c r="BA5099" s="6"/>
      <c r="BB5099" s="166"/>
      <c r="BC5099" s="166"/>
      <c r="BD5099" s="166"/>
      <c r="BE5099" s="6"/>
      <c r="BF5099" s="6"/>
      <c r="BG5099" s="6"/>
      <c r="BH5099" s="6"/>
      <c r="BI5099" s="6"/>
      <c r="BJ5099" s="166"/>
      <c r="BK5099" s="166"/>
      <c r="BL5099" s="166"/>
      <c r="BM5099" s="6"/>
      <c r="BN5099" s="6"/>
      <c r="BO5099" s="6"/>
      <c r="BP5099" s="6"/>
      <c r="BQ5099" s="6"/>
      <c r="BR5099" s="6"/>
      <c r="BS5099" s="6"/>
      <c r="BT5099" s="6"/>
      <c r="BU5099" s="6"/>
      <c r="BV5099" s="6"/>
      <c r="BW5099" s="6"/>
      <c r="CJ5099" s="415"/>
      <c r="CK5099" s="415"/>
      <c r="CO5099" s="168"/>
    </row>
    <row r="5100" spans="32:93" s="162" customFormat="1" x14ac:dyDescent="0.25">
      <c r="AF5100" s="169"/>
      <c r="AG5100" s="169"/>
      <c r="AH5100" s="169"/>
      <c r="AI5100" s="169"/>
      <c r="AJ5100" s="169"/>
      <c r="AK5100" s="170"/>
      <c r="AP5100" s="6"/>
      <c r="AQ5100" s="6"/>
      <c r="AR5100" s="6"/>
      <c r="AS5100" s="6"/>
      <c r="AT5100" s="6"/>
      <c r="AU5100" s="6"/>
      <c r="AV5100" s="6"/>
      <c r="AW5100" s="6"/>
      <c r="AX5100" s="6"/>
      <c r="AY5100" s="6"/>
      <c r="AZ5100" s="6"/>
      <c r="BA5100" s="6"/>
      <c r="BB5100" s="166"/>
      <c r="BC5100" s="166"/>
      <c r="BD5100" s="166"/>
      <c r="BE5100" s="6"/>
      <c r="BF5100" s="6"/>
      <c r="BG5100" s="6"/>
      <c r="BH5100" s="6"/>
      <c r="BI5100" s="6"/>
      <c r="BJ5100" s="166"/>
      <c r="BK5100" s="166"/>
      <c r="BL5100" s="166"/>
      <c r="BM5100" s="6"/>
      <c r="BN5100" s="6"/>
      <c r="BO5100" s="6"/>
      <c r="BP5100" s="6"/>
      <c r="BQ5100" s="6"/>
      <c r="BR5100" s="6"/>
      <c r="BS5100" s="6"/>
      <c r="BT5100" s="6"/>
      <c r="BU5100" s="6"/>
      <c r="BV5100" s="6"/>
      <c r="BW5100" s="6"/>
      <c r="CJ5100" s="415"/>
      <c r="CK5100" s="415"/>
      <c r="CO5100" s="168"/>
    </row>
    <row r="5101" spans="32:93" s="162" customFormat="1" x14ac:dyDescent="0.25">
      <c r="AF5101" s="169"/>
      <c r="AG5101" s="169"/>
      <c r="AH5101" s="169"/>
      <c r="AI5101" s="169"/>
      <c r="AJ5101" s="169"/>
      <c r="AK5101" s="170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AZ5101" s="6"/>
      <c r="BA5101" s="6"/>
      <c r="BB5101" s="166"/>
      <c r="BC5101" s="166"/>
      <c r="BD5101" s="166"/>
      <c r="BE5101" s="6"/>
      <c r="BF5101" s="6"/>
      <c r="BG5101" s="6"/>
      <c r="BH5101" s="6"/>
      <c r="BI5101" s="6"/>
      <c r="BJ5101" s="166"/>
      <c r="BK5101" s="166"/>
      <c r="BL5101" s="166"/>
      <c r="BM5101" s="6"/>
      <c r="BN5101" s="6"/>
      <c r="BO5101" s="6"/>
      <c r="BP5101" s="6"/>
      <c r="BQ5101" s="6"/>
      <c r="BR5101" s="6"/>
      <c r="BS5101" s="6"/>
      <c r="BT5101" s="6"/>
      <c r="BU5101" s="6"/>
      <c r="BV5101" s="6"/>
      <c r="BW5101" s="6"/>
      <c r="CJ5101" s="415"/>
      <c r="CK5101" s="415"/>
      <c r="CO5101" s="168"/>
    </row>
    <row r="5102" spans="32:93" s="162" customFormat="1" x14ac:dyDescent="0.25">
      <c r="AF5102" s="169"/>
      <c r="AG5102" s="169"/>
      <c r="AH5102" s="169"/>
      <c r="AI5102" s="169"/>
      <c r="AJ5102" s="169"/>
      <c r="AK5102" s="170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AZ5102" s="6"/>
      <c r="BA5102" s="6"/>
      <c r="BB5102" s="166"/>
      <c r="BC5102" s="166"/>
      <c r="BD5102" s="166"/>
      <c r="BE5102" s="6"/>
      <c r="BF5102" s="6"/>
      <c r="BG5102" s="6"/>
      <c r="BH5102" s="6"/>
      <c r="BI5102" s="6"/>
      <c r="BJ5102" s="166"/>
      <c r="BK5102" s="166"/>
      <c r="BL5102" s="166"/>
      <c r="BM5102" s="6"/>
      <c r="BN5102" s="6"/>
      <c r="BO5102" s="6"/>
      <c r="BP5102" s="6"/>
      <c r="BQ5102" s="6"/>
      <c r="BR5102" s="6"/>
      <c r="BS5102" s="6"/>
      <c r="BT5102" s="6"/>
      <c r="BU5102" s="6"/>
      <c r="BV5102" s="6"/>
      <c r="BW5102" s="6"/>
      <c r="CJ5102" s="415"/>
      <c r="CK5102" s="415"/>
      <c r="CO5102" s="168"/>
    </row>
    <row r="5103" spans="32:93" s="162" customFormat="1" x14ac:dyDescent="0.25">
      <c r="AF5103" s="169"/>
      <c r="AG5103" s="169"/>
      <c r="AH5103" s="169"/>
      <c r="AI5103" s="169"/>
      <c r="AJ5103" s="169"/>
      <c r="AK5103" s="170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AZ5103" s="6"/>
      <c r="BA5103" s="6"/>
      <c r="BB5103" s="166"/>
      <c r="BC5103" s="166"/>
      <c r="BD5103" s="166"/>
      <c r="BE5103" s="6"/>
      <c r="BF5103" s="6"/>
      <c r="BG5103" s="6"/>
      <c r="BH5103" s="6"/>
      <c r="BI5103" s="6"/>
      <c r="BJ5103" s="166"/>
      <c r="BK5103" s="166"/>
      <c r="BL5103" s="166"/>
      <c r="BM5103" s="6"/>
      <c r="BN5103" s="6"/>
      <c r="BO5103" s="6"/>
      <c r="BP5103" s="6"/>
      <c r="BQ5103" s="6"/>
      <c r="BR5103" s="6"/>
      <c r="BS5103" s="6"/>
      <c r="BT5103" s="6"/>
      <c r="BU5103" s="6"/>
      <c r="BV5103" s="6"/>
      <c r="BW5103" s="6"/>
      <c r="CJ5103" s="415"/>
      <c r="CK5103" s="415"/>
      <c r="CO5103" s="168"/>
    </row>
    <row r="5104" spans="32:93" s="162" customFormat="1" x14ac:dyDescent="0.25">
      <c r="AF5104" s="169"/>
      <c r="AG5104" s="169"/>
      <c r="AH5104" s="169"/>
      <c r="AI5104" s="169"/>
      <c r="AJ5104" s="169"/>
      <c r="AK5104" s="170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AZ5104" s="6"/>
      <c r="BA5104" s="6"/>
      <c r="BB5104" s="166"/>
      <c r="BC5104" s="166"/>
      <c r="BD5104" s="166"/>
      <c r="BE5104" s="6"/>
      <c r="BF5104" s="6"/>
      <c r="BG5104" s="6"/>
      <c r="BH5104" s="6"/>
      <c r="BI5104" s="6"/>
      <c r="BJ5104" s="166"/>
      <c r="BK5104" s="166"/>
      <c r="BL5104" s="166"/>
      <c r="BM5104" s="6"/>
      <c r="BN5104" s="6"/>
      <c r="BO5104" s="6"/>
      <c r="BP5104" s="6"/>
      <c r="BQ5104" s="6"/>
      <c r="BR5104" s="6"/>
      <c r="BS5104" s="6"/>
      <c r="BT5104" s="6"/>
      <c r="BU5104" s="6"/>
      <c r="BV5104" s="6"/>
      <c r="BW5104" s="6"/>
      <c r="CJ5104" s="415"/>
      <c r="CK5104" s="415"/>
      <c r="CO5104" s="168"/>
    </row>
    <row r="5105" spans="32:93" s="162" customFormat="1" x14ac:dyDescent="0.25">
      <c r="AF5105" s="169"/>
      <c r="AG5105" s="169"/>
      <c r="AH5105" s="169"/>
      <c r="AI5105" s="169"/>
      <c r="AJ5105" s="169"/>
      <c r="AK5105" s="170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AZ5105" s="6"/>
      <c r="BA5105" s="6"/>
      <c r="BB5105" s="166"/>
      <c r="BC5105" s="166"/>
      <c r="BD5105" s="166"/>
      <c r="BE5105" s="6"/>
      <c r="BF5105" s="6"/>
      <c r="BG5105" s="6"/>
      <c r="BH5105" s="6"/>
      <c r="BI5105" s="6"/>
      <c r="BJ5105" s="166"/>
      <c r="BK5105" s="166"/>
      <c r="BL5105" s="166"/>
      <c r="BM5105" s="6"/>
      <c r="BN5105" s="6"/>
      <c r="BO5105" s="6"/>
      <c r="BP5105" s="6"/>
      <c r="BQ5105" s="6"/>
      <c r="BR5105" s="6"/>
      <c r="BS5105" s="6"/>
      <c r="BT5105" s="6"/>
      <c r="BU5105" s="6"/>
      <c r="BV5105" s="6"/>
      <c r="BW5105" s="6"/>
      <c r="CJ5105" s="415"/>
      <c r="CK5105" s="415"/>
      <c r="CO5105" s="168"/>
    </row>
    <row r="5106" spans="32:93" s="162" customFormat="1" x14ac:dyDescent="0.25">
      <c r="AF5106" s="169"/>
      <c r="AG5106" s="169"/>
      <c r="AH5106" s="169"/>
      <c r="AI5106" s="169"/>
      <c r="AJ5106" s="169"/>
      <c r="AK5106" s="170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6"/>
      <c r="BA5106" s="6"/>
      <c r="BB5106" s="166"/>
      <c r="BC5106" s="166"/>
      <c r="BD5106" s="166"/>
      <c r="BE5106" s="6"/>
      <c r="BF5106" s="6"/>
      <c r="BG5106" s="6"/>
      <c r="BH5106" s="6"/>
      <c r="BI5106" s="6"/>
      <c r="BJ5106" s="166"/>
      <c r="BK5106" s="166"/>
      <c r="BL5106" s="166"/>
      <c r="BM5106" s="6"/>
      <c r="BN5106" s="6"/>
      <c r="BO5106" s="6"/>
      <c r="BP5106" s="6"/>
      <c r="BQ5106" s="6"/>
      <c r="BR5106" s="6"/>
      <c r="BS5106" s="6"/>
      <c r="BT5106" s="6"/>
      <c r="BU5106" s="6"/>
      <c r="BV5106" s="6"/>
      <c r="BW5106" s="6"/>
      <c r="CJ5106" s="415"/>
      <c r="CK5106" s="415"/>
      <c r="CO5106" s="168"/>
    </row>
    <row r="5107" spans="32:93" s="162" customFormat="1" x14ac:dyDescent="0.25">
      <c r="AF5107" s="169"/>
      <c r="AG5107" s="169"/>
      <c r="AH5107" s="169"/>
      <c r="AI5107" s="169"/>
      <c r="AJ5107" s="169"/>
      <c r="AK5107" s="170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6"/>
      <c r="BA5107" s="6"/>
      <c r="BB5107" s="166"/>
      <c r="BC5107" s="166"/>
      <c r="BD5107" s="166"/>
      <c r="BE5107" s="6"/>
      <c r="BF5107" s="6"/>
      <c r="BG5107" s="6"/>
      <c r="BH5107" s="6"/>
      <c r="BI5107" s="6"/>
      <c r="BJ5107" s="166"/>
      <c r="BK5107" s="166"/>
      <c r="BL5107" s="166"/>
      <c r="BM5107" s="6"/>
      <c r="BN5107" s="6"/>
      <c r="BO5107" s="6"/>
      <c r="BP5107" s="6"/>
      <c r="BQ5107" s="6"/>
      <c r="BR5107" s="6"/>
      <c r="BS5107" s="6"/>
      <c r="BT5107" s="6"/>
      <c r="BU5107" s="6"/>
      <c r="BV5107" s="6"/>
      <c r="BW5107" s="6"/>
      <c r="CJ5107" s="415"/>
      <c r="CK5107" s="415"/>
      <c r="CO5107" s="168"/>
    </row>
    <row r="5108" spans="32:93" s="162" customFormat="1" x14ac:dyDescent="0.25">
      <c r="AF5108" s="169"/>
      <c r="AG5108" s="169"/>
      <c r="AH5108" s="169"/>
      <c r="AI5108" s="169"/>
      <c r="AJ5108" s="169"/>
      <c r="AK5108" s="170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AZ5108" s="6"/>
      <c r="BA5108" s="6"/>
      <c r="BB5108" s="166"/>
      <c r="BC5108" s="166"/>
      <c r="BD5108" s="166"/>
      <c r="BE5108" s="6"/>
      <c r="BF5108" s="6"/>
      <c r="BG5108" s="6"/>
      <c r="BH5108" s="6"/>
      <c r="BI5108" s="6"/>
      <c r="BJ5108" s="166"/>
      <c r="BK5108" s="166"/>
      <c r="BL5108" s="166"/>
      <c r="BM5108" s="6"/>
      <c r="BN5108" s="6"/>
      <c r="BO5108" s="6"/>
      <c r="BP5108" s="6"/>
      <c r="BQ5108" s="6"/>
      <c r="BR5108" s="6"/>
      <c r="BS5108" s="6"/>
      <c r="BT5108" s="6"/>
      <c r="BU5108" s="6"/>
      <c r="BV5108" s="6"/>
      <c r="BW5108" s="6"/>
      <c r="CJ5108" s="415"/>
      <c r="CK5108" s="415"/>
      <c r="CO5108" s="168"/>
    </row>
    <row r="5109" spans="32:93" s="162" customFormat="1" x14ac:dyDescent="0.25">
      <c r="AF5109" s="169"/>
      <c r="AG5109" s="169"/>
      <c r="AH5109" s="169"/>
      <c r="AI5109" s="169"/>
      <c r="AJ5109" s="169"/>
      <c r="AK5109" s="170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AZ5109" s="6"/>
      <c r="BA5109" s="6"/>
      <c r="BB5109" s="166"/>
      <c r="BC5109" s="166"/>
      <c r="BD5109" s="166"/>
      <c r="BE5109" s="6"/>
      <c r="BF5109" s="6"/>
      <c r="BG5109" s="6"/>
      <c r="BH5109" s="6"/>
      <c r="BI5109" s="6"/>
      <c r="BJ5109" s="166"/>
      <c r="BK5109" s="166"/>
      <c r="BL5109" s="166"/>
      <c r="BM5109" s="6"/>
      <c r="BN5109" s="6"/>
      <c r="BO5109" s="6"/>
      <c r="BP5109" s="6"/>
      <c r="BQ5109" s="6"/>
      <c r="BR5109" s="6"/>
      <c r="BS5109" s="6"/>
      <c r="BT5109" s="6"/>
      <c r="BU5109" s="6"/>
      <c r="BV5109" s="6"/>
      <c r="BW5109" s="6"/>
      <c r="CJ5109" s="415"/>
      <c r="CK5109" s="415"/>
      <c r="CO5109" s="168"/>
    </row>
    <row r="5110" spans="32:93" s="162" customFormat="1" x14ac:dyDescent="0.25">
      <c r="AF5110" s="169"/>
      <c r="AG5110" s="169"/>
      <c r="AH5110" s="169"/>
      <c r="AI5110" s="169"/>
      <c r="AJ5110" s="169"/>
      <c r="AK5110" s="170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AZ5110" s="6"/>
      <c r="BA5110" s="6"/>
      <c r="BB5110" s="166"/>
      <c r="BC5110" s="166"/>
      <c r="BD5110" s="166"/>
      <c r="BE5110" s="6"/>
      <c r="BF5110" s="6"/>
      <c r="BG5110" s="6"/>
      <c r="BH5110" s="6"/>
      <c r="BI5110" s="6"/>
      <c r="BJ5110" s="166"/>
      <c r="BK5110" s="166"/>
      <c r="BL5110" s="166"/>
      <c r="BM5110" s="6"/>
      <c r="BN5110" s="6"/>
      <c r="BO5110" s="6"/>
      <c r="BP5110" s="6"/>
      <c r="BQ5110" s="6"/>
      <c r="BR5110" s="6"/>
      <c r="BS5110" s="6"/>
      <c r="BT5110" s="6"/>
      <c r="BU5110" s="6"/>
      <c r="BV5110" s="6"/>
      <c r="BW5110" s="6"/>
      <c r="CJ5110" s="415"/>
      <c r="CK5110" s="415"/>
      <c r="CO5110" s="168"/>
    </row>
    <row r="5111" spans="32:93" s="162" customFormat="1" x14ac:dyDescent="0.25">
      <c r="AF5111" s="169"/>
      <c r="AG5111" s="169"/>
      <c r="AH5111" s="169"/>
      <c r="AI5111" s="169"/>
      <c r="AJ5111" s="169"/>
      <c r="AK5111" s="170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AZ5111" s="6"/>
      <c r="BA5111" s="6"/>
      <c r="BB5111" s="166"/>
      <c r="BC5111" s="166"/>
      <c r="BD5111" s="166"/>
      <c r="BE5111" s="6"/>
      <c r="BF5111" s="6"/>
      <c r="BG5111" s="6"/>
      <c r="BH5111" s="6"/>
      <c r="BI5111" s="6"/>
      <c r="BJ5111" s="166"/>
      <c r="BK5111" s="166"/>
      <c r="BL5111" s="166"/>
      <c r="BM5111" s="6"/>
      <c r="BN5111" s="6"/>
      <c r="BO5111" s="6"/>
      <c r="BP5111" s="6"/>
      <c r="BQ5111" s="6"/>
      <c r="BR5111" s="6"/>
      <c r="BS5111" s="6"/>
      <c r="BT5111" s="6"/>
      <c r="BU5111" s="6"/>
      <c r="BV5111" s="6"/>
      <c r="BW5111" s="6"/>
      <c r="CJ5111" s="415"/>
      <c r="CK5111" s="415"/>
      <c r="CO5111" s="168"/>
    </row>
    <row r="5112" spans="32:93" s="162" customFormat="1" x14ac:dyDescent="0.25">
      <c r="AF5112" s="169"/>
      <c r="AG5112" s="169"/>
      <c r="AH5112" s="169"/>
      <c r="AI5112" s="169"/>
      <c r="AJ5112" s="169"/>
      <c r="AK5112" s="170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AZ5112" s="6"/>
      <c r="BA5112" s="6"/>
      <c r="BB5112" s="166"/>
      <c r="BC5112" s="166"/>
      <c r="BD5112" s="166"/>
      <c r="BE5112" s="6"/>
      <c r="BF5112" s="6"/>
      <c r="BG5112" s="6"/>
      <c r="BH5112" s="6"/>
      <c r="BI5112" s="6"/>
      <c r="BJ5112" s="166"/>
      <c r="BK5112" s="166"/>
      <c r="BL5112" s="166"/>
      <c r="BM5112" s="6"/>
      <c r="BN5112" s="6"/>
      <c r="BO5112" s="6"/>
      <c r="BP5112" s="6"/>
      <c r="BQ5112" s="6"/>
      <c r="BR5112" s="6"/>
      <c r="BS5112" s="6"/>
      <c r="BT5112" s="6"/>
      <c r="BU5112" s="6"/>
      <c r="BV5112" s="6"/>
      <c r="BW5112" s="6"/>
      <c r="CJ5112" s="415"/>
      <c r="CK5112" s="415"/>
      <c r="CO5112" s="168"/>
    </row>
    <row r="5113" spans="32:93" s="162" customFormat="1" x14ac:dyDescent="0.25">
      <c r="AF5113" s="169"/>
      <c r="AG5113" s="169"/>
      <c r="AH5113" s="169"/>
      <c r="AI5113" s="169"/>
      <c r="AJ5113" s="169"/>
      <c r="AK5113" s="170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AZ5113" s="6"/>
      <c r="BA5113" s="6"/>
      <c r="BB5113" s="166"/>
      <c r="BC5113" s="166"/>
      <c r="BD5113" s="166"/>
      <c r="BE5113" s="6"/>
      <c r="BF5113" s="6"/>
      <c r="BG5113" s="6"/>
      <c r="BH5113" s="6"/>
      <c r="BI5113" s="6"/>
      <c r="BJ5113" s="166"/>
      <c r="BK5113" s="166"/>
      <c r="BL5113" s="166"/>
      <c r="BM5113" s="6"/>
      <c r="BN5113" s="6"/>
      <c r="BO5113" s="6"/>
      <c r="BP5113" s="6"/>
      <c r="BQ5113" s="6"/>
      <c r="BR5113" s="6"/>
      <c r="BS5113" s="6"/>
      <c r="BT5113" s="6"/>
      <c r="BU5113" s="6"/>
      <c r="BV5113" s="6"/>
      <c r="BW5113" s="6"/>
      <c r="CJ5113" s="415"/>
      <c r="CK5113" s="415"/>
      <c r="CO5113" s="168"/>
    </row>
    <row r="5114" spans="32:93" s="162" customFormat="1" x14ac:dyDescent="0.25">
      <c r="AF5114" s="169"/>
      <c r="AG5114" s="169"/>
      <c r="AH5114" s="169"/>
      <c r="AI5114" s="169"/>
      <c r="AJ5114" s="169"/>
      <c r="AK5114" s="170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AZ5114" s="6"/>
      <c r="BA5114" s="6"/>
      <c r="BB5114" s="166"/>
      <c r="BC5114" s="166"/>
      <c r="BD5114" s="166"/>
      <c r="BE5114" s="6"/>
      <c r="BF5114" s="6"/>
      <c r="BG5114" s="6"/>
      <c r="BH5114" s="6"/>
      <c r="BI5114" s="6"/>
      <c r="BJ5114" s="166"/>
      <c r="BK5114" s="166"/>
      <c r="BL5114" s="166"/>
      <c r="BM5114" s="6"/>
      <c r="BN5114" s="6"/>
      <c r="BO5114" s="6"/>
      <c r="BP5114" s="6"/>
      <c r="BQ5114" s="6"/>
      <c r="BR5114" s="6"/>
      <c r="BS5114" s="6"/>
      <c r="BT5114" s="6"/>
      <c r="BU5114" s="6"/>
      <c r="BV5114" s="6"/>
      <c r="BW5114" s="6"/>
      <c r="CJ5114" s="415"/>
      <c r="CK5114" s="415"/>
      <c r="CO5114" s="168"/>
    </row>
    <row r="5115" spans="32:93" s="162" customFormat="1" x14ac:dyDescent="0.25">
      <c r="AF5115" s="169"/>
      <c r="AG5115" s="169"/>
      <c r="AH5115" s="169"/>
      <c r="AI5115" s="169"/>
      <c r="AJ5115" s="169"/>
      <c r="AK5115" s="170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AZ5115" s="6"/>
      <c r="BA5115" s="6"/>
      <c r="BB5115" s="166"/>
      <c r="BC5115" s="166"/>
      <c r="BD5115" s="166"/>
      <c r="BE5115" s="6"/>
      <c r="BF5115" s="6"/>
      <c r="BG5115" s="6"/>
      <c r="BH5115" s="6"/>
      <c r="BI5115" s="6"/>
      <c r="BJ5115" s="166"/>
      <c r="BK5115" s="166"/>
      <c r="BL5115" s="166"/>
      <c r="BM5115" s="6"/>
      <c r="BN5115" s="6"/>
      <c r="BO5115" s="6"/>
      <c r="BP5115" s="6"/>
      <c r="BQ5115" s="6"/>
      <c r="BR5115" s="6"/>
      <c r="BS5115" s="6"/>
      <c r="BT5115" s="6"/>
      <c r="BU5115" s="6"/>
      <c r="BV5115" s="6"/>
      <c r="BW5115" s="6"/>
      <c r="CJ5115" s="415"/>
      <c r="CK5115" s="415"/>
      <c r="CO5115" s="168"/>
    </row>
    <row r="5116" spans="32:93" s="162" customFormat="1" x14ac:dyDescent="0.25">
      <c r="AF5116" s="169"/>
      <c r="AG5116" s="169"/>
      <c r="AH5116" s="169"/>
      <c r="AI5116" s="169"/>
      <c r="AJ5116" s="169"/>
      <c r="AK5116" s="170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AZ5116" s="6"/>
      <c r="BA5116" s="6"/>
      <c r="BB5116" s="166"/>
      <c r="BC5116" s="166"/>
      <c r="BD5116" s="166"/>
      <c r="BE5116" s="6"/>
      <c r="BF5116" s="6"/>
      <c r="BG5116" s="6"/>
      <c r="BH5116" s="6"/>
      <c r="BI5116" s="6"/>
      <c r="BJ5116" s="166"/>
      <c r="BK5116" s="166"/>
      <c r="BL5116" s="166"/>
      <c r="BM5116" s="6"/>
      <c r="BN5116" s="6"/>
      <c r="BO5116" s="6"/>
      <c r="BP5116" s="6"/>
      <c r="BQ5116" s="6"/>
      <c r="BR5116" s="6"/>
      <c r="BS5116" s="6"/>
      <c r="BT5116" s="6"/>
      <c r="BU5116" s="6"/>
      <c r="BV5116" s="6"/>
      <c r="BW5116" s="6"/>
      <c r="CJ5116" s="415"/>
      <c r="CK5116" s="415"/>
      <c r="CO5116" s="168"/>
    </row>
    <row r="5117" spans="32:93" s="162" customFormat="1" x14ac:dyDescent="0.25">
      <c r="AF5117" s="169"/>
      <c r="AG5117" s="169"/>
      <c r="AH5117" s="169"/>
      <c r="AI5117" s="169"/>
      <c r="AJ5117" s="169"/>
      <c r="AK5117" s="170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AZ5117" s="6"/>
      <c r="BA5117" s="6"/>
      <c r="BB5117" s="166"/>
      <c r="BC5117" s="166"/>
      <c r="BD5117" s="166"/>
      <c r="BE5117" s="6"/>
      <c r="BF5117" s="6"/>
      <c r="BG5117" s="6"/>
      <c r="BH5117" s="6"/>
      <c r="BI5117" s="6"/>
      <c r="BJ5117" s="166"/>
      <c r="BK5117" s="166"/>
      <c r="BL5117" s="166"/>
      <c r="BM5117" s="6"/>
      <c r="BN5117" s="6"/>
      <c r="BO5117" s="6"/>
      <c r="BP5117" s="6"/>
      <c r="BQ5117" s="6"/>
      <c r="BR5117" s="6"/>
      <c r="BS5117" s="6"/>
      <c r="BT5117" s="6"/>
      <c r="BU5117" s="6"/>
      <c r="BV5117" s="6"/>
      <c r="BW5117" s="6"/>
      <c r="CJ5117" s="415"/>
      <c r="CK5117" s="415"/>
      <c r="CO5117" s="168"/>
    </row>
    <row r="5118" spans="32:93" s="162" customFormat="1" x14ac:dyDescent="0.25">
      <c r="AF5118" s="169"/>
      <c r="AG5118" s="169"/>
      <c r="AH5118" s="169"/>
      <c r="AI5118" s="169"/>
      <c r="AJ5118" s="169"/>
      <c r="AK5118" s="170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AZ5118" s="6"/>
      <c r="BA5118" s="6"/>
      <c r="BB5118" s="166"/>
      <c r="BC5118" s="166"/>
      <c r="BD5118" s="166"/>
      <c r="BE5118" s="6"/>
      <c r="BF5118" s="6"/>
      <c r="BG5118" s="6"/>
      <c r="BH5118" s="6"/>
      <c r="BI5118" s="6"/>
      <c r="BJ5118" s="166"/>
      <c r="BK5118" s="166"/>
      <c r="BL5118" s="166"/>
      <c r="BM5118" s="6"/>
      <c r="BN5118" s="6"/>
      <c r="BO5118" s="6"/>
      <c r="BP5118" s="6"/>
      <c r="BQ5118" s="6"/>
      <c r="BR5118" s="6"/>
      <c r="BS5118" s="6"/>
      <c r="BT5118" s="6"/>
      <c r="BU5118" s="6"/>
      <c r="BV5118" s="6"/>
      <c r="BW5118" s="6"/>
      <c r="CJ5118" s="415"/>
      <c r="CK5118" s="415"/>
      <c r="CO5118" s="168"/>
    </row>
    <row r="5119" spans="32:93" s="162" customFormat="1" x14ac:dyDescent="0.25">
      <c r="AF5119" s="169"/>
      <c r="AG5119" s="169"/>
      <c r="AH5119" s="169"/>
      <c r="AI5119" s="169"/>
      <c r="AJ5119" s="169"/>
      <c r="AK5119" s="170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AZ5119" s="6"/>
      <c r="BA5119" s="6"/>
      <c r="BB5119" s="166"/>
      <c r="BC5119" s="166"/>
      <c r="BD5119" s="166"/>
      <c r="BE5119" s="6"/>
      <c r="BF5119" s="6"/>
      <c r="BG5119" s="6"/>
      <c r="BH5119" s="6"/>
      <c r="BI5119" s="6"/>
      <c r="BJ5119" s="166"/>
      <c r="BK5119" s="166"/>
      <c r="BL5119" s="166"/>
      <c r="BM5119" s="6"/>
      <c r="BN5119" s="6"/>
      <c r="BO5119" s="6"/>
      <c r="BP5119" s="6"/>
      <c r="BQ5119" s="6"/>
      <c r="BR5119" s="6"/>
      <c r="BS5119" s="6"/>
      <c r="BT5119" s="6"/>
      <c r="BU5119" s="6"/>
      <c r="BV5119" s="6"/>
      <c r="BW5119" s="6"/>
      <c r="CJ5119" s="415"/>
      <c r="CK5119" s="415"/>
      <c r="CO5119" s="168"/>
    </row>
    <row r="5120" spans="32:93" s="162" customFormat="1" x14ac:dyDescent="0.25">
      <c r="AF5120" s="169"/>
      <c r="AG5120" s="169"/>
      <c r="AH5120" s="169"/>
      <c r="AI5120" s="169"/>
      <c r="AJ5120" s="169"/>
      <c r="AK5120" s="170"/>
      <c r="AP5120" s="6"/>
      <c r="AQ5120" s="6"/>
      <c r="AR5120" s="6"/>
      <c r="AS5120" s="6"/>
      <c r="AT5120" s="6"/>
      <c r="AU5120" s="6"/>
      <c r="AV5120" s="6"/>
      <c r="AW5120" s="6"/>
      <c r="AX5120" s="6"/>
      <c r="AY5120" s="6"/>
      <c r="AZ5120" s="6"/>
      <c r="BA5120" s="6"/>
      <c r="BB5120" s="166"/>
      <c r="BC5120" s="166"/>
      <c r="BD5120" s="166"/>
      <c r="BE5120" s="6"/>
      <c r="BF5120" s="6"/>
      <c r="BG5120" s="6"/>
      <c r="BH5120" s="6"/>
      <c r="BI5120" s="6"/>
      <c r="BJ5120" s="166"/>
      <c r="BK5120" s="166"/>
      <c r="BL5120" s="166"/>
      <c r="BM5120" s="6"/>
      <c r="BN5120" s="6"/>
      <c r="BO5120" s="6"/>
      <c r="BP5120" s="6"/>
      <c r="BQ5120" s="6"/>
      <c r="BR5120" s="6"/>
      <c r="BS5120" s="6"/>
      <c r="BT5120" s="6"/>
      <c r="BU5120" s="6"/>
      <c r="BV5120" s="6"/>
      <c r="BW5120" s="6"/>
      <c r="CJ5120" s="415"/>
      <c r="CK5120" s="415"/>
      <c r="CO5120" s="168"/>
    </row>
    <row r="5121" spans="32:93" s="162" customFormat="1" x14ac:dyDescent="0.25">
      <c r="AF5121" s="169"/>
      <c r="AG5121" s="169"/>
      <c r="AH5121" s="169"/>
      <c r="AI5121" s="169"/>
      <c r="AJ5121" s="169"/>
      <c r="AK5121" s="170"/>
      <c r="AP5121" s="6"/>
      <c r="AQ5121" s="6"/>
      <c r="AR5121" s="6"/>
      <c r="AS5121" s="6"/>
      <c r="AT5121" s="6"/>
      <c r="AU5121" s="6"/>
      <c r="AV5121" s="6"/>
      <c r="AW5121" s="6"/>
      <c r="AX5121" s="6"/>
      <c r="AY5121" s="6"/>
      <c r="AZ5121" s="6"/>
      <c r="BA5121" s="6"/>
      <c r="BB5121" s="166"/>
      <c r="BC5121" s="166"/>
      <c r="BD5121" s="166"/>
      <c r="BE5121" s="6"/>
      <c r="BF5121" s="6"/>
      <c r="BG5121" s="6"/>
      <c r="BH5121" s="6"/>
      <c r="BI5121" s="6"/>
      <c r="BJ5121" s="166"/>
      <c r="BK5121" s="166"/>
      <c r="BL5121" s="166"/>
      <c r="BM5121" s="6"/>
      <c r="BN5121" s="6"/>
      <c r="BO5121" s="6"/>
      <c r="BP5121" s="6"/>
      <c r="BQ5121" s="6"/>
      <c r="BR5121" s="6"/>
      <c r="BS5121" s="6"/>
      <c r="BT5121" s="6"/>
      <c r="BU5121" s="6"/>
      <c r="BV5121" s="6"/>
      <c r="BW5121" s="6"/>
      <c r="CJ5121" s="415"/>
      <c r="CK5121" s="415"/>
      <c r="CO5121" s="168"/>
    </row>
    <row r="5122" spans="32:93" s="162" customFormat="1" x14ac:dyDescent="0.25">
      <c r="AF5122" s="169"/>
      <c r="AG5122" s="169"/>
      <c r="AH5122" s="169"/>
      <c r="AI5122" s="169"/>
      <c r="AJ5122" s="169"/>
      <c r="AK5122" s="170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AZ5122" s="6"/>
      <c r="BA5122" s="6"/>
      <c r="BB5122" s="166"/>
      <c r="BC5122" s="166"/>
      <c r="BD5122" s="166"/>
      <c r="BE5122" s="6"/>
      <c r="BF5122" s="6"/>
      <c r="BG5122" s="6"/>
      <c r="BH5122" s="6"/>
      <c r="BI5122" s="6"/>
      <c r="BJ5122" s="166"/>
      <c r="BK5122" s="166"/>
      <c r="BL5122" s="166"/>
      <c r="BM5122" s="6"/>
      <c r="BN5122" s="6"/>
      <c r="BO5122" s="6"/>
      <c r="BP5122" s="6"/>
      <c r="BQ5122" s="6"/>
      <c r="BR5122" s="6"/>
      <c r="BS5122" s="6"/>
      <c r="BT5122" s="6"/>
      <c r="BU5122" s="6"/>
      <c r="BV5122" s="6"/>
      <c r="BW5122" s="6"/>
      <c r="CJ5122" s="415"/>
      <c r="CK5122" s="415"/>
      <c r="CO5122" s="168"/>
    </row>
    <row r="5123" spans="32:93" s="162" customFormat="1" x14ac:dyDescent="0.25">
      <c r="AF5123" s="169"/>
      <c r="AG5123" s="169"/>
      <c r="AH5123" s="169"/>
      <c r="AI5123" s="169"/>
      <c r="AJ5123" s="169"/>
      <c r="AK5123" s="170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6"/>
      <c r="BA5123" s="6"/>
      <c r="BB5123" s="166"/>
      <c r="BC5123" s="166"/>
      <c r="BD5123" s="166"/>
      <c r="BE5123" s="6"/>
      <c r="BF5123" s="6"/>
      <c r="BG5123" s="6"/>
      <c r="BH5123" s="6"/>
      <c r="BI5123" s="6"/>
      <c r="BJ5123" s="166"/>
      <c r="BK5123" s="166"/>
      <c r="BL5123" s="166"/>
      <c r="BM5123" s="6"/>
      <c r="BN5123" s="6"/>
      <c r="BO5123" s="6"/>
      <c r="BP5123" s="6"/>
      <c r="BQ5123" s="6"/>
      <c r="BR5123" s="6"/>
      <c r="BS5123" s="6"/>
      <c r="BT5123" s="6"/>
      <c r="BU5123" s="6"/>
      <c r="BV5123" s="6"/>
      <c r="BW5123" s="6"/>
      <c r="CJ5123" s="415"/>
      <c r="CK5123" s="415"/>
      <c r="CO5123" s="168"/>
    </row>
    <row r="5124" spans="32:93" s="162" customFormat="1" x14ac:dyDescent="0.25">
      <c r="AF5124" s="169"/>
      <c r="AG5124" s="169"/>
      <c r="AH5124" s="169"/>
      <c r="AI5124" s="169"/>
      <c r="AJ5124" s="169"/>
      <c r="AK5124" s="170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AZ5124" s="6"/>
      <c r="BA5124" s="6"/>
      <c r="BB5124" s="166"/>
      <c r="BC5124" s="166"/>
      <c r="BD5124" s="166"/>
      <c r="BE5124" s="6"/>
      <c r="BF5124" s="6"/>
      <c r="BG5124" s="6"/>
      <c r="BH5124" s="6"/>
      <c r="BI5124" s="6"/>
      <c r="BJ5124" s="166"/>
      <c r="BK5124" s="166"/>
      <c r="BL5124" s="166"/>
      <c r="BM5124" s="6"/>
      <c r="BN5124" s="6"/>
      <c r="BO5124" s="6"/>
      <c r="BP5124" s="6"/>
      <c r="BQ5124" s="6"/>
      <c r="BR5124" s="6"/>
      <c r="BS5124" s="6"/>
      <c r="BT5124" s="6"/>
      <c r="BU5124" s="6"/>
      <c r="BV5124" s="6"/>
      <c r="BW5124" s="6"/>
      <c r="CJ5124" s="415"/>
      <c r="CK5124" s="415"/>
      <c r="CO5124" s="168"/>
    </row>
    <row r="5125" spans="32:93" s="162" customFormat="1" x14ac:dyDescent="0.25">
      <c r="AF5125" s="169"/>
      <c r="AG5125" s="169"/>
      <c r="AH5125" s="169"/>
      <c r="AI5125" s="169"/>
      <c r="AJ5125" s="169"/>
      <c r="AK5125" s="170"/>
      <c r="AP5125" s="6"/>
      <c r="AQ5125" s="6"/>
      <c r="AR5125" s="6"/>
      <c r="AS5125" s="6"/>
      <c r="AT5125" s="6"/>
      <c r="AU5125" s="6"/>
      <c r="AV5125" s="6"/>
      <c r="AW5125" s="6"/>
      <c r="AX5125" s="6"/>
      <c r="AY5125" s="6"/>
      <c r="AZ5125" s="6"/>
      <c r="BA5125" s="6"/>
      <c r="BB5125" s="166"/>
      <c r="BC5125" s="166"/>
      <c r="BD5125" s="166"/>
      <c r="BE5125" s="6"/>
      <c r="BF5125" s="6"/>
      <c r="BG5125" s="6"/>
      <c r="BH5125" s="6"/>
      <c r="BI5125" s="6"/>
      <c r="BJ5125" s="166"/>
      <c r="BK5125" s="166"/>
      <c r="BL5125" s="166"/>
      <c r="BM5125" s="6"/>
      <c r="BN5125" s="6"/>
      <c r="BO5125" s="6"/>
      <c r="BP5125" s="6"/>
      <c r="BQ5125" s="6"/>
      <c r="BR5125" s="6"/>
      <c r="BS5125" s="6"/>
      <c r="BT5125" s="6"/>
      <c r="BU5125" s="6"/>
      <c r="BV5125" s="6"/>
      <c r="BW5125" s="6"/>
      <c r="CJ5125" s="415"/>
      <c r="CK5125" s="415"/>
      <c r="CO5125" s="168"/>
    </row>
    <row r="5126" spans="32:93" s="162" customFormat="1" x14ac:dyDescent="0.25">
      <c r="AF5126" s="169"/>
      <c r="AG5126" s="169"/>
      <c r="AH5126" s="169"/>
      <c r="AI5126" s="169"/>
      <c r="AJ5126" s="169"/>
      <c r="AK5126" s="170"/>
      <c r="AP5126" s="6"/>
      <c r="AQ5126" s="6"/>
      <c r="AR5126" s="6"/>
      <c r="AS5126" s="6"/>
      <c r="AT5126" s="6"/>
      <c r="AU5126" s="6"/>
      <c r="AV5126" s="6"/>
      <c r="AW5126" s="6"/>
      <c r="AX5126" s="6"/>
      <c r="AY5126" s="6"/>
      <c r="AZ5126" s="6"/>
      <c r="BA5126" s="6"/>
      <c r="BB5126" s="166"/>
      <c r="BC5126" s="166"/>
      <c r="BD5126" s="166"/>
      <c r="BE5126" s="6"/>
      <c r="BF5126" s="6"/>
      <c r="BG5126" s="6"/>
      <c r="BH5126" s="6"/>
      <c r="BI5126" s="6"/>
      <c r="BJ5126" s="166"/>
      <c r="BK5126" s="166"/>
      <c r="BL5126" s="166"/>
      <c r="BM5126" s="6"/>
      <c r="BN5126" s="6"/>
      <c r="BO5126" s="6"/>
      <c r="BP5126" s="6"/>
      <c r="BQ5126" s="6"/>
      <c r="BR5126" s="6"/>
      <c r="BS5126" s="6"/>
      <c r="BT5126" s="6"/>
      <c r="BU5126" s="6"/>
      <c r="BV5126" s="6"/>
      <c r="BW5126" s="6"/>
      <c r="CJ5126" s="415"/>
      <c r="CK5126" s="415"/>
      <c r="CO5126" s="168"/>
    </row>
    <row r="5127" spans="32:93" s="162" customFormat="1" x14ac:dyDescent="0.25">
      <c r="AF5127" s="169"/>
      <c r="AG5127" s="169"/>
      <c r="AH5127" s="169"/>
      <c r="AI5127" s="169"/>
      <c r="AJ5127" s="169"/>
      <c r="AK5127" s="170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AZ5127" s="6"/>
      <c r="BA5127" s="6"/>
      <c r="BB5127" s="166"/>
      <c r="BC5127" s="166"/>
      <c r="BD5127" s="166"/>
      <c r="BE5127" s="6"/>
      <c r="BF5127" s="6"/>
      <c r="BG5127" s="6"/>
      <c r="BH5127" s="6"/>
      <c r="BI5127" s="6"/>
      <c r="BJ5127" s="166"/>
      <c r="BK5127" s="166"/>
      <c r="BL5127" s="166"/>
      <c r="BM5127" s="6"/>
      <c r="BN5127" s="6"/>
      <c r="BO5127" s="6"/>
      <c r="BP5127" s="6"/>
      <c r="BQ5127" s="6"/>
      <c r="BR5127" s="6"/>
      <c r="BS5127" s="6"/>
      <c r="BT5127" s="6"/>
      <c r="BU5127" s="6"/>
      <c r="BV5127" s="6"/>
      <c r="BW5127" s="6"/>
      <c r="CJ5127" s="415"/>
      <c r="CK5127" s="415"/>
      <c r="CO5127" s="168"/>
    </row>
    <row r="5128" spans="32:93" s="162" customFormat="1" x14ac:dyDescent="0.25">
      <c r="AF5128" s="169"/>
      <c r="AG5128" s="169"/>
      <c r="AH5128" s="169"/>
      <c r="AI5128" s="169"/>
      <c r="AJ5128" s="169"/>
      <c r="AK5128" s="170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AZ5128" s="6"/>
      <c r="BA5128" s="6"/>
      <c r="BB5128" s="166"/>
      <c r="BC5128" s="166"/>
      <c r="BD5128" s="166"/>
      <c r="BE5128" s="6"/>
      <c r="BF5128" s="6"/>
      <c r="BG5128" s="6"/>
      <c r="BH5128" s="6"/>
      <c r="BI5128" s="6"/>
      <c r="BJ5128" s="166"/>
      <c r="BK5128" s="166"/>
      <c r="BL5128" s="166"/>
      <c r="BM5128" s="6"/>
      <c r="BN5128" s="6"/>
      <c r="BO5128" s="6"/>
      <c r="BP5128" s="6"/>
      <c r="BQ5128" s="6"/>
      <c r="BR5128" s="6"/>
      <c r="BS5128" s="6"/>
      <c r="BT5128" s="6"/>
      <c r="BU5128" s="6"/>
      <c r="BV5128" s="6"/>
      <c r="BW5128" s="6"/>
      <c r="CJ5128" s="415"/>
      <c r="CK5128" s="415"/>
      <c r="CO5128" s="168"/>
    </row>
    <row r="5129" spans="32:93" s="162" customFormat="1" x14ac:dyDescent="0.25">
      <c r="AF5129" s="169"/>
      <c r="AG5129" s="169"/>
      <c r="AH5129" s="169"/>
      <c r="AI5129" s="169"/>
      <c r="AJ5129" s="169"/>
      <c r="AK5129" s="170"/>
      <c r="AP5129" s="6"/>
      <c r="AQ5129" s="6"/>
      <c r="AR5129" s="6"/>
      <c r="AS5129" s="6"/>
      <c r="AT5129" s="6"/>
      <c r="AU5129" s="6"/>
      <c r="AV5129" s="6"/>
      <c r="AW5129" s="6"/>
      <c r="AX5129" s="6"/>
      <c r="AY5129" s="6"/>
      <c r="AZ5129" s="6"/>
      <c r="BA5129" s="6"/>
      <c r="BB5129" s="166"/>
      <c r="BC5129" s="166"/>
      <c r="BD5129" s="166"/>
      <c r="BE5129" s="6"/>
      <c r="BF5129" s="6"/>
      <c r="BG5129" s="6"/>
      <c r="BH5129" s="6"/>
      <c r="BI5129" s="6"/>
      <c r="BJ5129" s="166"/>
      <c r="BK5129" s="166"/>
      <c r="BL5129" s="166"/>
      <c r="BM5129" s="6"/>
      <c r="BN5129" s="6"/>
      <c r="BO5129" s="6"/>
      <c r="BP5129" s="6"/>
      <c r="BQ5129" s="6"/>
      <c r="BR5129" s="6"/>
      <c r="BS5129" s="6"/>
      <c r="BT5129" s="6"/>
      <c r="BU5129" s="6"/>
      <c r="BV5129" s="6"/>
      <c r="BW5129" s="6"/>
      <c r="CJ5129" s="415"/>
      <c r="CK5129" s="415"/>
      <c r="CO5129" s="168"/>
    </row>
    <row r="5130" spans="32:93" s="162" customFormat="1" x14ac:dyDescent="0.25">
      <c r="AF5130" s="169"/>
      <c r="AG5130" s="169"/>
      <c r="AH5130" s="169"/>
      <c r="AI5130" s="169"/>
      <c r="AJ5130" s="169"/>
      <c r="AK5130" s="170"/>
      <c r="AP5130" s="6"/>
      <c r="AQ5130" s="6"/>
      <c r="AR5130" s="6"/>
      <c r="AS5130" s="6"/>
      <c r="AT5130" s="6"/>
      <c r="AU5130" s="6"/>
      <c r="AV5130" s="6"/>
      <c r="AW5130" s="6"/>
      <c r="AX5130" s="6"/>
      <c r="AY5130" s="6"/>
      <c r="AZ5130" s="6"/>
      <c r="BA5130" s="6"/>
      <c r="BB5130" s="166"/>
      <c r="BC5130" s="166"/>
      <c r="BD5130" s="166"/>
      <c r="BE5130" s="6"/>
      <c r="BF5130" s="6"/>
      <c r="BG5130" s="6"/>
      <c r="BH5130" s="6"/>
      <c r="BI5130" s="6"/>
      <c r="BJ5130" s="166"/>
      <c r="BK5130" s="166"/>
      <c r="BL5130" s="166"/>
      <c r="BM5130" s="6"/>
      <c r="BN5130" s="6"/>
      <c r="BO5130" s="6"/>
      <c r="BP5130" s="6"/>
      <c r="BQ5130" s="6"/>
      <c r="BR5130" s="6"/>
      <c r="BS5130" s="6"/>
      <c r="BT5130" s="6"/>
      <c r="BU5130" s="6"/>
      <c r="BV5130" s="6"/>
      <c r="BW5130" s="6"/>
      <c r="CJ5130" s="415"/>
      <c r="CK5130" s="415"/>
      <c r="CO5130" s="168"/>
    </row>
    <row r="5131" spans="32:93" s="162" customFormat="1" x14ac:dyDescent="0.25">
      <c r="AF5131" s="169"/>
      <c r="AG5131" s="169"/>
      <c r="AH5131" s="169"/>
      <c r="AI5131" s="169"/>
      <c r="AJ5131" s="169"/>
      <c r="AK5131" s="170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AZ5131" s="6"/>
      <c r="BA5131" s="6"/>
      <c r="BB5131" s="166"/>
      <c r="BC5131" s="166"/>
      <c r="BD5131" s="166"/>
      <c r="BE5131" s="6"/>
      <c r="BF5131" s="6"/>
      <c r="BG5131" s="6"/>
      <c r="BH5131" s="6"/>
      <c r="BI5131" s="6"/>
      <c r="BJ5131" s="166"/>
      <c r="BK5131" s="166"/>
      <c r="BL5131" s="166"/>
      <c r="BM5131" s="6"/>
      <c r="BN5131" s="6"/>
      <c r="BO5131" s="6"/>
      <c r="BP5131" s="6"/>
      <c r="BQ5131" s="6"/>
      <c r="BR5131" s="6"/>
      <c r="BS5131" s="6"/>
      <c r="BT5131" s="6"/>
      <c r="BU5131" s="6"/>
      <c r="BV5131" s="6"/>
      <c r="BW5131" s="6"/>
      <c r="CJ5131" s="415"/>
      <c r="CK5131" s="415"/>
      <c r="CO5131" s="168"/>
    </row>
    <row r="5132" spans="32:93" s="162" customFormat="1" x14ac:dyDescent="0.25">
      <c r="AF5132" s="169"/>
      <c r="AG5132" s="169"/>
      <c r="AH5132" s="169"/>
      <c r="AI5132" s="169"/>
      <c r="AJ5132" s="169"/>
      <c r="AK5132" s="170"/>
      <c r="AP5132" s="6"/>
      <c r="AQ5132" s="6"/>
      <c r="AR5132" s="6"/>
      <c r="AS5132" s="6"/>
      <c r="AT5132" s="6"/>
      <c r="AU5132" s="6"/>
      <c r="AV5132" s="6"/>
      <c r="AW5132" s="6"/>
      <c r="AX5132" s="6"/>
      <c r="AY5132" s="6"/>
      <c r="AZ5132" s="6"/>
      <c r="BA5132" s="6"/>
      <c r="BB5132" s="166"/>
      <c r="BC5132" s="166"/>
      <c r="BD5132" s="166"/>
      <c r="BE5132" s="6"/>
      <c r="BF5132" s="6"/>
      <c r="BG5132" s="6"/>
      <c r="BH5132" s="6"/>
      <c r="BI5132" s="6"/>
      <c r="BJ5132" s="166"/>
      <c r="BK5132" s="166"/>
      <c r="BL5132" s="166"/>
      <c r="BM5132" s="6"/>
      <c r="BN5132" s="6"/>
      <c r="BO5132" s="6"/>
      <c r="BP5132" s="6"/>
      <c r="BQ5132" s="6"/>
      <c r="BR5132" s="6"/>
      <c r="BS5132" s="6"/>
      <c r="BT5132" s="6"/>
      <c r="BU5132" s="6"/>
      <c r="BV5132" s="6"/>
      <c r="BW5132" s="6"/>
      <c r="CJ5132" s="415"/>
      <c r="CK5132" s="415"/>
      <c r="CO5132" s="168"/>
    </row>
    <row r="5133" spans="32:93" s="162" customFormat="1" x14ac:dyDescent="0.25">
      <c r="AF5133" s="169"/>
      <c r="AG5133" s="169"/>
      <c r="AH5133" s="169"/>
      <c r="AI5133" s="169"/>
      <c r="AJ5133" s="169"/>
      <c r="AK5133" s="170"/>
      <c r="AP5133" s="6"/>
      <c r="AQ5133" s="6"/>
      <c r="AR5133" s="6"/>
      <c r="AS5133" s="6"/>
      <c r="AT5133" s="6"/>
      <c r="AU5133" s="6"/>
      <c r="AV5133" s="6"/>
      <c r="AW5133" s="6"/>
      <c r="AX5133" s="6"/>
      <c r="AY5133" s="6"/>
      <c r="AZ5133" s="6"/>
      <c r="BA5133" s="6"/>
      <c r="BB5133" s="166"/>
      <c r="BC5133" s="166"/>
      <c r="BD5133" s="166"/>
      <c r="BE5133" s="6"/>
      <c r="BF5133" s="6"/>
      <c r="BG5133" s="6"/>
      <c r="BH5133" s="6"/>
      <c r="BI5133" s="6"/>
      <c r="BJ5133" s="166"/>
      <c r="BK5133" s="166"/>
      <c r="BL5133" s="166"/>
      <c r="BM5133" s="6"/>
      <c r="BN5133" s="6"/>
      <c r="BO5133" s="6"/>
      <c r="BP5133" s="6"/>
      <c r="BQ5133" s="6"/>
      <c r="BR5133" s="6"/>
      <c r="BS5133" s="6"/>
      <c r="BT5133" s="6"/>
      <c r="BU5133" s="6"/>
      <c r="BV5133" s="6"/>
      <c r="BW5133" s="6"/>
      <c r="CJ5133" s="415"/>
      <c r="CK5133" s="415"/>
      <c r="CO5133" s="168"/>
    </row>
    <row r="5134" spans="32:93" s="162" customFormat="1" x14ac:dyDescent="0.25">
      <c r="AF5134" s="169"/>
      <c r="AG5134" s="169"/>
      <c r="AH5134" s="169"/>
      <c r="AI5134" s="169"/>
      <c r="AJ5134" s="169"/>
      <c r="AK5134" s="170"/>
      <c r="AP5134" s="6"/>
      <c r="AQ5134" s="6"/>
      <c r="AR5134" s="6"/>
      <c r="AS5134" s="6"/>
      <c r="AT5134" s="6"/>
      <c r="AU5134" s="6"/>
      <c r="AV5134" s="6"/>
      <c r="AW5134" s="6"/>
      <c r="AX5134" s="6"/>
      <c r="AY5134" s="6"/>
      <c r="AZ5134" s="6"/>
      <c r="BA5134" s="6"/>
      <c r="BB5134" s="166"/>
      <c r="BC5134" s="166"/>
      <c r="BD5134" s="166"/>
      <c r="BE5134" s="6"/>
      <c r="BF5134" s="6"/>
      <c r="BG5134" s="6"/>
      <c r="BH5134" s="6"/>
      <c r="BI5134" s="6"/>
      <c r="BJ5134" s="166"/>
      <c r="BK5134" s="166"/>
      <c r="BL5134" s="166"/>
      <c r="BM5134" s="6"/>
      <c r="BN5134" s="6"/>
      <c r="BO5134" s="6"/>
      <c r="BP5134" s="6"/>
      <c r="BQ5134" s="6"/>
      <c r="BR5134" s="6"/>
      <c r="BS5134" s="6"/>
      <c r="BT5134" s="6"/>
      <c r="BU5134" s="6"/>
      <c r="BV5134" s="6"/>
      <c r="BW5134" s="6"/>
      <c r="CJ5134" s="415"/>
      <c r="CK5134" s="415"/>
      <c r="CO5134" s="168"/>
    </row>
    <row r="5135" spans="32:93" s="162" customFormat="1" x14ac:dyDescent="0.25">
      <c r="AF5135" s="169"/>
      <c r="AG5135" s="169"/>
      <c r="AH5135" s="169"/>
      <c r="AI5135" s="169"/>
      <c r="AJ5135" s="169"/>
      <c r="AK5135" s="170"/>
      <c r="AP5135" s="6"/>
      <c r="AQ5135" s="6"/>
      <c r="AR5135" s="6"/>
      <c r="AS5135" s="6"/>
      <c r="AT5135" s="6"/>
      <c r="AU5135" s="6"/>
      <c r="AV5135" s="6"/>
      <c r="AW5135" s="6"/>
      <c r="AX5135" s="6"/>
      <c r="AY5135" s="6"/>
      <c r="AZ5135" s="6"/>
      <c r="BA5135" s="6"/>
      <c r="BB5135" s="166"/>
      <c r="BC5135" s="166"/>
      <c r="BD5135" s="166"/>
      <c r="BE5135" s="6"/>
      <c r="BF5135" s="6"/>
      <c r="BG5135" s="6"/>
      <c r="BH5135" s="6"/>
      <c r="BI5135" s="6"/>
      <c r="BJ5135" s="166"/>
      <c r="BK5135" s="166"/>
      <c r="BL5135" s="166"/>
      <c r="BM5135" s="6"/>
      <c r="BN5135" s="6"/>
      <c r="BO5135" s="6"/>
      <c r="BP5135" s="6"/>
      <c r="BQ5135" s="6"/>
      <c r="BR5135" s="6"/>
      <c r="BS5135" s="6"/>
      <c r="BT5135" s="6"/>
      <c r="BU5135" s="6"/>
      <c r="BV5135" s="6"/>
      <c r="BW5135" s="6"/>
      <c r="CJ5135" s="415"/>
      <c r="CK5135" s="415"/>
      <c r="CO5135" s="168"/>
    </row>
    <row r="5136" spans="32:93" s="162" customFormat="1" x14ac:dyDescent="0.25">
      <c r="AF5136" s="169"/>
      <c r="AG5136" s="169"/>
      <c r="AH5136" s="169"/>
      <c r="AI5136" s="169"/>
      <c r="AJ5136" s="169"/>
      <c r="AK5136" s="170"/>
      <c r="AP5136" s="6"/>
      <c r="AQ5136" s="6"/>
      <c r="AR5136" s="6"/>
      <c r="AS5136" s="6"/>
      <c r="AT5136" s="6"/>
      <c r="AU5136" s="6"/>
      <c r="AV5136" s="6"/>
      <c r="AW5136" s="6"/>
      <c r="AX5136" s="6"/>
      <c r="AY5136" s="6"/>
      <c r="AZ5136" s="6"/>
      <c r="BA5136" s="6"/>
      <c r="BB5136" s="166"/>
      <c r="BC5136" s="166"/>
      <c r="BD5136" s="166"/>
      <c r="BE5136" s="6"/>
      <c r="BF5136" s="6"/>
      <c r="BG5136" s="6"/>
      <c r="BH5136" s="6"/>
      <c r="BI5136" s="6"/>
      <c r="BJ5136" s="166"/>
      <c r="BK5136" s="166"/>
      <c r="BL5136" s="166"/>
      <c r="BM5136" s="6"/>
      <c r="BN5136" s="6"/>
      <c r="BO5136" s="6"/>
      <c r="BP5136" s="6"/>
      <c r="BQ5136" s="6"/>
      <c r="BR5136" s="6"/>
      <c r="BS5136" s="6"/>
      <c r="BT5136" s="6"/>
      <c r="BU5136" s="6"/>
      <c r="BV5136" s="6"/>
      <c r="BW5136" s="6"/>
      <c r="CJ5136" s="415"/>
      <c r="CK5136" s="415"/>
      <c r="CO5136" s="168"/>
    </row>
    <row r="5137" spans="32:93" s="162" customFormat="1" x14ac:dyDescent="0.25">
      <c r="AF5137" s="169"/>
      <c r="AG5137" s="169"/>
      <c r="AH5137" s="169"/>
      <c r="AI5137" s="169"/>
      <c r="AJ5137" s="169"/>
      <c r="AK5137" s="170"/>
      <c r="AP5137" s="6"/>
      <c r="AQ5137" s="6"/>
      <c r="AR5137" s="6"/>
      <c r="AS5137" s="6"/>
      <c r="AT5137" s="6"/>
      <c r="AU5137" s="6"/>
      <c r="AV5137" s="6"/>
      <c r="AW5137" s="6"/>
      <c r="AX5137" s="6"/>
      <c r="AY5137" s="6"/>
      <c r="AZ5137" s="6"/>
      <c r="BA5137" s="6"/>
      <c r="BB5137" s="166"/>
      <c r="BC5137" s="166"/>
      <c r="BD5137" s="166"/>
      <c r="BE5137" s="6"/>
      <c r="BF5137" s="6"/>
      <c r="BG5137" s="6"/>
      <c r="BH5137" s="6"/>
      <c r="BI5137" s="6"/>
      <c r="BJ5137" s="166"/>
      <c r="BK5137" s="166"/>
      <c r="BL5137" s="166"/>
      <c r="BM5137" s="6"/>
      <c r="BN5137" s="6"/>
      <c r="BO5137" s="6"/>
      <c r="BP5137" s="6"/>
      <c r="BQ5137" s="6"/>
      <c r="BR5137" s="6"/>
      <c r="BS5137" s="6"/>
      <c r="BT5137" s="6"/>
      <c r="BU5137" s="6"/>
      <c r="BV5137" s="6"/>
      <c r="BW5137" s="6"/>
      <c r="CJ5137" s="415"/>
      <c r="CK5137" s="415"/>
      <c r="CO5137" s="168"/>
    </row>
    <row r="5138" spans="32:93" s="162" customFormat="1" x14ac:dyDescent="0.25">
      <c r="AF5138" s="169"/>
      <c r="AG5138" s="169"/>
      <c r="AH5138" s="169"/>
      <c r="AI5138" s="169"/>
      <c r="AJ5138" s="169"/>
      <c r="AK5138" s="170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6"/>
      <c r="BA5138" s="6"/>
      <c r="BB5138" s="166"/>
      <c r="BC5138" s="166"/>
      <c r="BD5138" s="166"/>
      <c r="BE5138" s="6"/>
      <c r="BF5138" s="6"/>
      <c r="BG5138" s="6"/>
      <c r="BH5138" s="6"/>
      <c r="BI5138" s="6"/>
      <c r="BJ5138" s="166"/>
      <c r="BK5138" s="166"/>
      <c r="BL5138" s="166"/>
      <c r="BM5138" s="6"/>
      <c r="BN5138" s="6"/>
      <c r="BO5138" s="6"/>
      <c r="BP5138" s="6"/>
      <c r="BQ5138" s="6"/>
      <c r="BR5138" s="6"/>
      <c r="BS5138" s="6"/>
      <c r="BT5138" s="6"/>
      <c r="BU5138" s="6"/>
      <c r="BV5138" s="6"/>
      <c r="BW5138" s="6"/>
      <c r="CJ5138" s="415"/>
      <c r="CK5138" s="415"/>
      <c r="CO5138" s="168"/>
    </row>
    <row r="5139" spans="32:93" s="162" customFormat="1" x14ac:dyDescent="0.25">
      <c r="AF5139" s="169"/>
      <c r="AG5139" s="169"/>
      <c r="AH5139" s="169"/>
      <c r="AI5139" s="169"/>
      <c r="AJ5139" s="169"/>
      <c r="AK5139" s="170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6"/>
      <c r="BA5139" s="6"/>
      <c r="BB5139" s="166"/>
      <c r="BC5139" s="166"/>
      <c r="BD5139" s="166"/>
      <c r="BE5139" s="6"/>
      <c r="BF5139" s="6"/>
      <c r="BG5139" s="6"/>
      <c r="BH5139" s="6"/>
      <c r="BI5139" s="6"/>
      <c r="BJ5139" s="166"/>
      <c r="BK5139" s="166"/>
      <c r="BL5139" s="166"/>
      <c r="BM5139" s="6"/>
      <c r="BN5139" s="6"/>
      <c r="BO5139" s="6"/>
      <c r="BP5139" s="6"/>
      <c r="BQ5139" s="6"/>
      <c r="BR5139" s="6"/>
      <c r="BS5139" s="6"/>
      <c r="BT5139" s="6"/>
      <c r="BU5139" s="6"/>
      <c r="BV5139" s="6"/>
      <c r="BW5139" s="6"/>
      <c r="CJ5139" s="415"/>
      <c r="CK5139" s="415"/>
      <c r="CO5139" s="168"/>
    </row>
    <row r="5140" spans="32:93" s="162" customFormat="1" x14ac:dyDescent="0.25">
      <c r="AF5140" s="169"/>
      <c r="AG5140" s="169"/>
      <c r="AH5140" s="169"/>
      <c r="AI5140" s="169"/>
      <c r="AJ5140" s="169"/>
      <c r="AK5140" s="170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AZ5140" s="6"/>
      <c r="BA5140" s="6"/>
      <c r="BB5140" s="166"/>
      <c r="BC5140" s="166"/>
      <c r="BD5140" s="166"/>
      <c r="BE5140" s="6"/>
      <c r="BF5140" s="6"/>
      <c r="BG5140" s="6"/>
      <c r="BH5140" s="6"/>
      <c r="BI5140" s="6"/>
      <c r="BJ5140" s="166"/>
      <c r="BK5140" s="166"/>
      <c r="BL5140" s="166"/>
      <c r="BM5140" s="6"/>
      <c r="BN5140" s="6"/>
      <c r="BO5140" s="6"/>
      <c r="BP5140" s="6"/>
      <c r="BQ5140" s="6"/>
      <c r="BR5140" s="6"/>
      <c r="BS5140" s="6"/>
      <c r="BT5140" s="6"/>
      <c r="BU5140" s="6"/>
      <c r="BV5140" s="6"/>
      <c r="BW5140" s="6"/>
      <c r="CJ5140" s="415"/>
      <c r="CK5140" s="415"/>
      <c r="CO5140" s="168"/>
    </row>
    <row r="5141" spans="32:93" s="162" customFormat="1" x14ac:dyDescent="0.25">
      <c r="AF5141" s="169"/>
      <c r="AG5141" s="169"/>
      <c r="AH5141" s="169"/>
      <c r="AI5141" s="169"/>
      <c r="AJ5141" s="169"/>
      <c r="AK5141" s="170"/>
      <c r="AP5141" s="6"/>
      <c r="AQ5141" s="6"/>
      <c r="AR5141" s="6"/>
      <c r="AS5141" s="6"/>
      <c r="AT5141" s="6"/>
      <c r="AU5141" s="6"/>
      <c r="AV5141" s="6"/>
      <c r="AW5141" s="6"/>
      <c r="AX5141" s="6"/>
      <c r="AY5141" s="6"/>
      <c r="AZ5141" s="6"/>
      <c r="BA5141" s="6"/>
      <c r="BB5141" s="166"/>
      <c r="BC5141" s="166"/>
      <c r="BD5141" s="166"/>
      <c r="BE5141" s="6"/>
      <c r="BF5141" s="6"/>
      <c r="BG5141" s="6"/>
      <c r="BH5141" s="6"/>
      <c r="BI5141" s="6"/>
      <c r="BJ5141" s="166"/>
      <c r="BK5141" s="166"/>
      <c r="BL5141" s="166"/>
      <c r="BM5141" s="6"/>
      <c r="BN5141" s="6"/>
      <c r="BO5141" s="6"/>
      <c r="BP5141" s="6"/>
      <c r="BQ5141" s="6"/>
      <c r="BR5141" s="6"/>
      <c r="BS5141" s="6"/>
      <c r="BT5141" s="6"/>
      <c r="BU5141" s="6"/>
      <c r="BV5141" s="6"/>
      <c r="BW5141" s="6"/>
      <c r="CJ5141" s="415"/>
      <c r="CK5141" s="415"/>
      <c r="CO5141" s="168"/>
    </row>
    <row r="5142" spans="32:93" s="162" customFormat="1" x14ac:dyDescent="0.25">
      <c r="AF5142" s="169"/>
      <c r="AG5142" s="169"/>
      <c r="AH5142" s="169"/>
      <c r="AI5142" s="169"/>
      <c r="AJ5142" s="169"/>
      <c r="AK5142" s="170"/>
      <c r="AP5142" s="6"/>
      <c r="AQ5142" s="6"/>
      <c r="AR5142" s="6"/>
      <c r="AS5142" s="6"/>
      <c r="AT5142" s="6"/>
      <c r="AU5142" s="6"/>
      <c r="AV5142" s="6"/>
      <c r="AW5142" s="6"/>
      <c r="AX5142" s="6"/>
      <c r="AY5142" s="6"/>
      <c r="AZ5142" s="6"/>
      <c r="BA5142" s="6"/>
      <c r="BB5142" s="166"/>
      <c r="BC5142" s="166"/>
      <c r="BD5142" s="166"/>
      <c r="BE5142" s="6"/>
      <c r="BF5142" s="6"/>
      <c r="BG5142" s="6"/>
      <c r="BH5142" s="6"/>
      <c r="BI5142" s="6"/>
      <c r="BJ5142" s="166"/>
      <c r="BK5142" s="166"/>
      <c r="BL5142" s="166"/>
      <c r="BM5142" s="6"/>
      <c r="BN5142" s="6"/>
      <c r="BO5142" s="6"/>
      <c r="BP5142" s="6"/>
      <c r="BQ5142" s="6"/>
      <c r="BR5142" s="6"/>
      <c r="BS5142" s="6"/>
      <c r="BT5142" s="6"/>
      <c r="BU5142" s="6"/>
      <c r="BV5142" s="6"/>
      <c r="BW5142" s="6"/>
      <c r="CJ5142" s="415"/>
      <c r="CK5142" s="415"/>
      <c r="CO5142" s="168"/>
    </row>
    <row r="5143" spans="32:93" s="162" customFormat="1" x14ac:dyDescent="0.25">
      <c r="AF5143" s="169"/>
      <c r="AG5143" s="169"/>
      <c r="AH5143" s="169"/>
      <c r="AI5143" s="169"/>
      <c r="AJ5143" s="169"/>
      <c r="AK5143" s="170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AZ5143" s="6"/>
      <c r="BA5143" s="6"/>
      <c r="BB5143" s="166"/>
      <c r="BC5143" s="166"/>
      <c r="BD5143" s="166"/>
      <c r="BE5143" s="6"/>
      <c r="BF5143" s="6"/>
      <c r="BG5143" s="6"/>
      <c r="BH5143" s="6"/>
      <c r="BI5143" s="6"/>
      <c r="BJ5143" s="166"/>
      <c r="BK5143" s="166"/>
      <c r="BL5143" s="166"/>
      <c r="BM5143" s="6"/>
      <c r="BN5143" s="6"/>
      <c r="BO5143" s="6"/>
      <c r="BP5143" s="6"/>
      <c r="BQ5143" s="6"/>
      <c r="BR5143" s="6"/>
      <c r="BS5143" s="6"/>
      <c r="BT5143" s="6"/>
      <c r="BU5143" s="6"/>
      <c r="BV5143" s="6"/>
      <c r="BW5143" s="6"/>
      <c r="CJ5143" s="415"/>
      <c r="CK5143" s="415"/>
      <c r="CO5143" s="168"/>
    </row>
    <row r="5144" spans="32:93" s="162" customFormat="1" x14ac:dyDescent="0.25">
      <c r="AF5144" s="169"/>
      <c r="AG5144" s="169"/>
      <c r="AH5144" s="169"/>
      <c r="AI5144" s="169"/>
      <c r="AJ5144" s="169"/>
      <c r="AK5144" s="170"/>
      <c r="AP5144" s="6"/>
      <c r="AQ5144" s="6"/>
      <c r="AR5144" s="6"/>
      <c r="AS5144" s="6"/>
      <c r="AT5144" s="6"/>
      <c r="AU5144" s="6"/>
      <c r="AV5144" s="6"/>
      <c r="AW5144" s="6"/>
      <c r="AX5144" s="6"/>
      <c r="AY5144" s="6"/>
      <c r="AZ5144" s="6"/>
      <c r="BA5144" s="6"/>
      <c r="BB5144" s="166"/>
      <c r="BC5144" s="166"/>
      <c r="BD5144" s="166"/>
      <c r="BE5144" s="6"/>
      <c r="BF5144" s="6"/>
      <c r="BG5144" s="6"/>
      <c r="BH5144" s="6"/>
      <c r="BI5144" s="6"/>
      <c r="BJ5144" s="166"/>
      <c r="BK5144" s="166"/>
      <c r="BL5144" s="166"/>
      <c r="BM5144" s="6"/>
      <c r="BN5144" s="6"/>
      <c r="BO5144" s="6"/>
      <c r="BP5144" s="6"/>
      <c r="BQ5144" s="6"/>
      <c r="BR5144" s="6"/>
      <c r="BS5144" s="6"/>
      <c r="BT5144" s="6"/>
      <c r="BU5144" s="6"/>
      <c r="BV5144" s="6"/>
      <c r="BW5144" s="6"/>
      <c r="CJ5144" s="415"/>
      <c r="CK5144" s="415"/>
      <c r="CO5144" s="168"/>
    </row>
    <row r="5145" spans="32:93" s="162" customFormat="1" x14ac:dyDescent="0.25">
      <c r="AF5145" s="169"/>
      <c r="AG5145" s="169"/>
      <c r="AH5145" s="169"/>
      <c r="AI5145" s="169"/>
      <c r="AJ5145" s="169"/>
      <c r="AK5145" s="170"/>
      <c r="AP5145" s="6"/>
      <c r="AQ5145" s="6"/>
      <c r="AR5145" s="6"/>
      <c r="AS5145" s="6"/>
      <c r="AT5145" s="6"/>
      <c r="AU5145" s="6"/>
      <c r="AV5145" s="6"/>
      <c r="AW5145" s="6"/>
      <c r="AX5145" s="6"/>
      <c r="AY5145" s="6"/>
      <c r="AZ5145" s="6"/>
      <c r="BA5145" s="6"/>
      <c r="BB5145" s="166"/>
      <c r="BC5145" s="166"/>
      <c r="BD5145" s="166"/>
      <c r="BE5145" s="6"/>
      <c r="BF5145" s="6"/>
      <c r="BG5145" s="6"/>
      <c r="BH5145" s="6"/>
      <c r="BI5145" s="6"/>
      <c r="BJ5145" s="166"/>
      <c r="BK5145" s="166"/>
      <c r="BL5145" s="166"/>
      <c r="BM5145" s="6"/>
      <c r="BN5145" s="6"/>
      <c r="BO5145" s="6"/>
      <c r="BP5145" s="6"/>
      <c r="BQ5145" s="6"/>
      <c r="BR5145" s="6"/>
      <c r="BS5145" s="6"/>
      <c r="BT5145" s="6"/>
      <c r="BU5145" s="6"/>
      <c r="BV5145" s="6"/>
      <c r="BW5145" s="6"/>
      <c r="CJ5145" s="415"/>
      <c r="CK5145" s="415"/>
      <c r="CO5145" s="168"/>
    </row>
    <row r="5146" spans="32:93" s="162" customFormat="1" x14ac:dyDescent="0.25">
      <c r="AF5146" s="169"/>
      <c r="AG5146" s="169"/>
      <c r="AH5146" s="169"/>
      <c r="AI5146" s="169"/>
      <c r="AJ5146" s="169"/>
      <c r="AK5146" s="170"/>
      <c r="AP5146" s="6"/>
      <c r="AQ5146" s="6"/>
      <c r="AR5146" s="6"/>
      <c r="AS5146" s="6"/>
      <c r="AT5146" s="6"/>
      <c r="AU5146" s="6"/>
      <c r="AV5146" s="6"/>
      <c r="AW5146" s="6"/>
      <c r="AX5146" s="6"/>
      <c r="AY5146" s="6"/>
      <c r="AZ5146" s="6"/>
      <c r="BA5146" s="6"/>
      <c r="BB5146" s="166"/>
      <c r="BC5146" s="166"/>
      <c r="BD5146" s="166"/>
      <c r="BE5146" s="6"/>
      <c r="BF5146" s="6"/>
      <c r="BG5146" s="6"/>
      <c r="BH5146" s="6"/>
      <c r="BI5146" s="6"/>
      <c r="BJ5146" s="166"/>
      <c r="BK5146" s="166"/>
      <c r="BL5146" s="166"/>
      <c r="BM5146" s="6"/>
      <c r="BN5146" s="6"/>
      <c r="BO5146" s="6"/>
      <c r="BP5146" s="6"/>
      <c r="BQ5146" s="6"/>
      <c r="BR5146" s="6"/>
      <c r="BS5146" s="6"/>
      <c r="BT5146" s="6"/>
      <c r="BU5146" s="6"/>
      <c r="BV5146" s="6"/>
      <c r="BW5146" s="6"/>
      <c r="CJ5146" s="415"/>
      <c r="CK5146" s="415"/>
      <c r="CO5146" s="168"/>
    </row>
    <row r="5147" spans="32:93" s="162" customFormat="1" x14ac:dyDescent="0.25">
      <c r="AF5147" s="169"/>
      <c r="AG5147" s="169"/>
      <c r="AH5147" s="169"/>
      <c r="AI5147" s="169"/>
      <c r="AJ5147" s="169"/>
      <c r="AK5147" s="170"/>
      <c r="AP5147" s="6"/>
      <c r="AQ5147" s="6"/>
      <c r="AR5147" s="6"/>
      <c r="AS5147" s="6"/>
      <c r="AT5147" s="6"/>
      <c r="AU5147" s="6"/>
      <c r="AV5147" s="6"/>
      <c r="AW5147" s="6"/>
      <c r="AX5147" s="6"/>
      <c r="AY5147" s="6"/>
      <c r="AZ5147" s="6"/>
      <c r="BA5147" s="6"/>
      <c r="BB5147" s="166"/>
      <c r="BC5147" s="166"/>
      <c r="BD5147" s="166"/>
      <c r="BE5147" s="6"/>
      <c r="BF5147" s="6"/>
      <c r="BG5147" s="6"/>
      <c r="BH5147" s="6"/>
      <c r="BI5147" s="6"/>
      <c r="BJ5147" s="166"/>
      <c r="BK5147" s="166"/>
      <c r="BL5147" s="166"/>
      <c r="BM5147" s="6"/>
      <c r="BN5147" s="6"/>
      <c r="BO5147" s="6"/>
      <c r="BP5147" s="6"/>
      <c r="BQ5147" s="6"/>
      <c r="BR5147" s="6"/>
      <c r="BS5147" s="6"/>
      <c r="BT5147" s="6"/>
      <c r="BU5147" s="6"/>
      <c r="BV5147" s="6"/>
      <c r="BW5147" s="6"/>
      <c r="CJ5147" s="415"/>
      <c r="CK5147" s="415"/>
      <c r="CO5147" s="168"/>
    </row>
    <row r="5148" spans="32:93" s="162" customFormat="1" x14ac:dyDescent="0.25">
      <c r="AF5148" s="169"/>
      <c r="AG5148" s="169"/>
      <c r="AH5148" s="169"/>
      <c r="AI5148" s="169"/>
      <c r="AJ5148" s="169"/>
      <c r="AK5148" s="170"/>
      <c r="AP5148" s="6"/>
      <c r="AQ5148" s="6"/>
      <c r="AR5148" s="6"/>
      <c r="AS5148" s="6"/>
      <c r="AT5148" s="6"/>
      <c r="AU5148" s="6"/>
      <c r="AV5148" s="6"/>
      <c r="AW5148" s="6"/>
      <c r="AX5148" s="6"/>
      <c r="AY5148" s="6"/>
      <c r="AZ5148" s="6"/>
      <c r="BA5148" s="6"/>
      <c r="BB5148" s="166"/>
      <c r="BC5148" s="166"/>
      <c r="BD5148" s="166"/>
      <c r="BE5148" s="6"/>
      <c r="BF5148" s="6"/>
      <c r="BG5148" s="6"/>
      <c r="BH5148" s="6"/>
      <c r="BI5148" s="6"/>
      <c r="BJ5148" s="166"/>
      <c r="BK5148" s="166"/>
      <c r="BL5148" s="166"/>
      <c r="BM5148" s="6"/>
      <c r="BN5148" s="6"/>
      <c r="BO5148" s="6"/>
      <c r="BP5148" s="6"/>
      <c r="BQ5148" s="6"/>
      <c r="BR5148" s="6"/>
      <c r="BS5148" s="6"/>
      <c r="BT5148" s="6"/>
      <c r="BU5148" s="6"/>
      <c r="BV5148" s="6"/>
      <c r="BW5148" s="6"/>
      <c r="CJ5148" s="415"/>
      <c r="CK5148" s="415"/>
      <c r="CO5148" s="168"/>
    </row>
    <row r="5149" spans="32:93" s="162" customFormat="1" x14ac:dyDescent="0.25">
      <c r="AF5149" s="169"/>
      <c r="AG5149" s="169"/>
      <c r="AH5149" s="169"/>
      <c r="AI5149" s="169"/>
      <c r="AJ5149" s="169"/>
      <c r="AK5149" s="170"/>
      <c r="AP5149" s="6"/>
      <c r="AQ5149" s="6"/>
      <c r="AR5149" s="6"/>
      <c r="AS5149" s="6"/>
      <c r="AT5149" s="6"/>
      <c r="AU5149" s="6"/>
      <c r="AV5149" s="6"/>
      <c r="AW5149" s="6"/>
      <c r="AX5149" s="6"/>
      <c r="AY5149" s="6"/>
      <c r="AZ5149" s="6"/>
      <c r="BA5149" s="6"/>
      <c r="BB5149" s="166"/>
      <c r="BC5149" s="166"/>
      <c r="BD5149" s="166"/>
      <c r="BE5149" s="6"/>
      <c r="BF5149" s="6"/>
      <c r="BG5149" s="6"/>
      <c r="BH5149" s="6"/>
      <c r="BI5149" s="6"/>
      <c r="BJ5149" s="166"/>
      <c r="BK5149" s="166"/>
      <c r="BL5149" s="166"/>
      <c r="BM5149" s="6"/>
      <c r="BN5149" s="6"/>
      <c r="BO5149" s="6"/>
      <c r="BP5149" s="6"/>
      <c r="BQ5149" s="6"/>
      <c r="BR5149" s="6"/>
      <c r="BS5149" s="6"/>
      <c r="BT5149" s="6"/>
      <c r="BU5149" s="6"/>
      <c r="BV5149" s="6"/>
      <c r="BW5149" s="6"/>
      <c r="CJ5149" s="415"/>
      <c r="CK5149" s="415"/>
      <c r="CO5149" s="168"/>
    </row>
    <row r="5150" spans="32:93" s="162" customFormat="1" x14ac:dyDescent="0.25">
      <c r="AF5150" s="169"/>
      <c r="AG5150" s="169"/>
      <c r="AH5150" s="169"/>
      <c r="AI5150" s="169"/>
      <c r="AJ5150" s="169"/>
      <c r="AK5150" s="170"/>
      <c r="AP5150" s="6"/>
      <c r="AQ5150" s="6"/>
      <c r="AR5150" s="6"/>
      <c r="AS5150" s="6"/>
      <c r="AT5150" s="6"/>
      <c r="AU5150" s="6"/>
      <c r="AV5150" s="6"/>
      <c r="AW5150" s="6"/>
      <c r="AX5150" s="6"/>
      <c r="AY5150" s="6"/>
      <c r="AZ5150" s="6"/>
      <c r="BA5150" s="6"/>
      <c r="BB5150" s="166"/>
      <c r="BC5150" s="166"/>
      <c r="BD5150" s="166"/>
      <c r="BE5150" s="6"/>
      <c r="BF5150" s="6"/>
      <c r="BG5150" s="6"/>
      <c r="BH5150" s="6"/>
      <c r="BI5150" s="6"/>
      <c r="BJ5150" s="166"/>
      <c r="BK5150" s="166"/>
      <c r="BL5150" s="166"/>
      <c r="BM5150" s="6"/>
      <c r="BN5150" s="6"/>
      <c r="BO5150" s="6"/>
      <c r="BP5150" s="6"/>
      <c r="BQ5150" s="6"/>
      <c r="BR5150" s="6"/>
      <c r="BS5150" s="6"/>
      <c r="BT5150" s="6"/>
      <c r="BU5150" s="6"/>
      <c r="BV5150" s="6"/>
      <c r="BW5150" s="6"/>
      <c r="CJ5150" s="415"/>
      <c r="CK5150" s="415"/>
      <c r="CO5150" s="168"/>
    </row>
    <row r="5151" spans="32:93" s="162" customFormat="1" x14ac:dyDescent="0.25">
      <c r="AF5151" s="169"/>
      <c r="AG5151" s="169"/>
      <c r="AH5151" s="169"/>
      <c r="AI5151" s="169"/>
      <c r="AJ5151" s="169"/>
      <c r="AK5151" s="170"/>
      <c r="AP5151" s="6"/>
      <c r="AQ5151" s="6"/>
      <c r="AR5151" s="6"/>
      <c r="AS5151" s="6"/>
      <c r="AT5151" s="6"/>
      <c r="AU5151" s="6"/>
      <c r="AV5151" s="6"/>
      <c r="AW5151" s="6"/>
      <c r="AX5151" s="6"/>
      <c r="AY5151" s="6"/>
      <c r="AZ5151" s="6"/>
      <c r="BA5151" s="6"/>
      <c r="BB5151" s="166"/>
      <c r="BC5151" s="166"/>
      <c r="BD5151" s="166"/>
      <c r="BE5151" s="6"/>
      <c r="BF5151" s="6"/>
      <c r="BG5151" s="6"/>
      <c r="BH5151" s="6"/>
      <c r="BI5151" s="6"/>
      <c r="BJ5151" s="166"/>
      <c r="BK5151" s="166"/>
      <c r="BL5151" s="166"/>
      <c r="BM5151" s="6"/>
      <c r="BN5151" s="6"/>
      <c r="BO5151" s="6"/>
      <c r="BP5151" s="6"/>
      <c r="BQ5151" s="6"/>
      <c r="BR5151" s="6"/>
      <c r="BS5151" s="6"/>
      <c r="BT5151" s="6"/>
      <c r="BU5151" s="6"/>
      <c r="BV5151" s="6"/>
      <c r="BW5151" s="6"/>
      <c r="CJ5151" s="415"/>
      <c r="CK5151" s="415"/>
      <c r="CO5151" s="168"/>
    </row>
    <row r="5152" spans="32:93" s="162" customFormat="1" x14ac:dyDescent="0.25">
      <c r="AF5152" s="169"/>
      <c r="AG5152" s="169"/>
      <c r="AH5152" s="169"/>
      <c r="AI5152" s="169"/>
      <c r="AJ5152" s="169"/>
      <c r="AK5152" s="170"/>
      <c r="AP5152" s="6"/>
      <c r="AQ5152" s="6"/>
      <c r="AR5152" s="6"/>
      <c r="AS5152" s="6"/>
      <c r="AT5152" s="6"/>
      <c r="AU5152" s="6"/>
      <c r="AV5152" s="6"/>
      <c r="AW5152" s="6"/>
      <c r="AX5152" s="6"/>
      <c r="AY5152" s="6"/>
      <c r="AZ5152" s="6"/>
      <c r="BA5152" s="6"/>
      <c r="BB5152" s="166"/>
      <c r="BC5152" s="166"/>
      <c r="BD5152" s="166"/>
      <c r="BE5152" s="6"/>
      <c r="BF5152" s="6"/>
      <c r="BG5152" s="6"/>
      <c r="BH5152" s="6"/>
      <c r="BI5152" s="6"/>
      <c r="BJ5152" s="166"/>
      <c r="BK5152" s="166"/>
      <c r="BL5152" s="166"/>
      <c r="BM5152" s="6"/>
      <c r="BN5152" s="6"/>
      <c r="BO5152" s="6"/>
      <c r="BP5152" s="6"/>
      <c r="BQ5152" s="6"/>
      <c r="BR5152" s="6"/>
      <c r="BS5152" s="6"/>
      <c r="BT5152" s="6"/>
      <c r="BU5152" s="6"/>
      <c r="BV5152" s="6"/>
      <c r="BW5152" s="6"/>
      <c r="CJ5152" s="415"/>
      <c r="CK5152" s="415"/>
      <c r="CO5152" s="168"/>
    </row>
    <row r="5153" spans="32:93" s="162" customFormat="1" x14ac:dyDescent="0.25">
      <c r="AF5153" s="169"/>
      <c r="AG5153" s="169"/>
      <c r="AH5153" s="169"/>
      <c r="AI5153" s="169"/>
      <c r="AJ5153" s="169"/>
      <c r="AK5153" s="170"/>
      <c r="AP5153" s="6"/>
      <c r="AQ5153" s="6"/>
      <c r="AR5153" s="6"/>
      <c r="AS5153" s="6"/>
      <c r="AT5153" s="6"/>
      <c r="AU5153" s="6"/>
      <c r="AV5153" s="6"/>
      <c r="AW5153" s="6"/>
      <c r="AX5153" s="6"/>
      <c r="AY5153" s="6"/>
      <c r="AZ5153" s="6"/>
      <c r="BA5153" s="6"/>
      <c r="BB5153" s="166"/>
      <c r="BC5153" s="166"/>
      <c r="BD5153" s="166"/>
      <c r="BE5153" s="6"/>
      <c r="BF5153" s="6"/>
      <c r="BG5153" s="6"/>
      <c r="BH5153" s="6"/>
      <c r="BI5153" s="6"/>
      <c r="BJ5153" s="166"/>
      <c r="BK5153" s="166"/>
      <c r="BL5153" s="166"/>
      <c r="BM5153" s="6"/>
      <c r="BN5153" s="6"/>
      <c r="BO5153" s="6"/>
      <c r="BP5153" s="6"/>
      <c r="BQ5153" s="6"/>
      <c r="BR5153" s="6"/>
      <c r="BS5153" s="6"/>
      <c r="BT5153" s="6"/>
      <c r="BU5153" s="6"/>
      <c r="BV5153" s="6"/>
      <c r="BW5153" s="6"/>
      <c r="CJ5153" s="415"/>
      <c r="CK5153" s="415"/>
      <c r="CO5153" s="168"/>
    </row>
    <row r="5154" spans="32:93" s="162" customFormat="1" x14ac:dyDescent="0.25">
      <c r="AF5154" s="169"/>
      <c r="AG5154" s="169"/>
      <c r="AH5154" s="169"/>
      <c r="AI5154" s="169"/>
      <c r="AJ5154" s="169"/>
      <c r="AK5154" s="170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AZ5154" s="6"/>
      <c r="BA5154" s="6"/>
      <c r="BB5154" s="166"/>
      <c r="BC5154" s="166"/>
      <c r="BD5154" s="166"/>
      <c r="BE5154" s="6"/>
      <c r="BF5154" s="6"/>
      <c r="BG5154" s="6"/>
      <c r="BH5154" s="6"/>
      <c r="BI5154" s="6"/>
      <c r="BJ5154" s="166"/>
      <c r="BK5154" s="166"/>
      <c r="BL5154" s="166"/>
      <c r="BM5154" s="6"/>
      <c r="BN5154" s="6"/>
      <c r="BO5154" s="6"/>
      <c r="BP5154" s="6"/>
      <c r="BQ5154" s="6"/>
      <c r="BR5154" s="6"/>
      <c r="BS5154" s="6"/>
      <c r="BT5154" s="6"/>
      <c r="BU5154" s="6"/>
      <c r="BV5154" s="6"/>
      <c r="BW5154" s="6"/>
      <c r="CJ5154" s="415"/>
      <c r="CK5154" s="415"/>
      <c r="CO5154" s="168"/>
    </row>
    <row r="5155" spans="32:93" s="162" customFormat="1" x14ac:dyDescent="0.25">
      <c r="AF5155" s="169"/>
      <c r="AG5155" s="169"/>
      <c r="AH5155" s="169"/>
      <c r="AI5155" s="169"/>
      <c r="AJ5155" s="169"/>
      <c r="AK5155" s="170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6"/>
      <c r="BA5155" s="6"/>
      <c r="BB5155" s="166"/>
      <c r="BC5155" s="166"/>
      <c r="BD5155" s="166"/>
      <c r="BE5155" s="6"/>
      <c r="BF5155" s="6"/>
      <c r="BG5155" s="6"/>
      <c r="BH5155" s="6"/>
      <c r="BI5155" s="6"/>
      <c r="BJ5155" s="166"/>
      <c r="BK5155" s="166"/>
      <c r="BL5155" s="166"/>
      <c r="BM5155" s="6"/>
      <c r="BN5155" s="6"/>
      <c r="BO5155" s="6"/>
      <c r="BP5155" s="6"/>
      <c r="BQ5155" s="6"/>
      <c r="BR5155" s="6"/>
      <c r="BS5155" s="6"/>
      <c r="BT5155" s="6"/>
      <c r="BU5155" s="6"/>
      <c r="BV5155" s="6"/>
      <c r="BW5155" s="6"/>
      <c r="CJ5155" s="415"/>
      <c r="CK5155" s="415"/>
      <c r="CO5155" s="168"/>
    </row>
    <row r="5156" spans="32:93" s="162" customFormat="1" x14ac:dyDescent="0.25">
      <c r="AF5156" s="169"/>
      <c r="AG5156" s="169"/>
      <c r="AH5156" s="169"/>
      <c r="AI5156" s="169"/>
      <c r="AJ5156" s="169"/>
      <c r="AK5156" s="170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AZ5156" s="6"/>
      <c r="BA5156" s="6"/>
      <c r="BB5156" s="166"/>
      <c r="BC5156" s="166"/>
      <c r="BD5156" s="166"/>
      <c r="BE5156" s="6"/>
      <c r="BF5156" s="6"/>
      <c r="BG5156" s="6"/>
      <c r="BH5156" s="6"/>
      <c r="BI5156" s="6"/>
      <c r="BJ5156" s="166"/>
      <c r="BK5156" s="166"/>
      <c r="BL5156" s="166"/>
      <c r="BM5156" s="6"/>
      <c r="BN5156" s="6"/>
      <c r="BO5156" s="6"/>
      <c r="BP5156" s="6"/>
      <c r="BQ5156" s="6"/>
      <c r="BR5156" s="6"/>
      <c r="BS5156" s="6"/>
      <c r="BT5156" s="6"/>
      <c r="BU5156" s="6"/>
      <c r="BV5156" s="6"/>
      <c r="BW5156" s="6"/>
      <c r="CJ5156" s="415"/>
      <c r="CK5156" s="415"/>
      <c r="CO5156" s="168"/>
    </row>
    <row r="5157" spans="32:93" s="162" customFormat="1" x14ac:dyDescent="0.25">
      <c r="AF5157" s="169"/>
      <c r="AG5157" s="169"/>
      <c r="AH5157" s="169"/>
      <c r="AI5157" s="169"/>
      <c r="AJ5157" s="169"/>
      <c r="AK5157" s="170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AZ5157" s="6"/>
      <c r="BA5157" s="6"/>
      <c r="BB5157" s="166"/>
      <c r="BC5157" s="166"/>
      <c r="BD5157" s="166"/>
      <c r="BE5157" s="6"/>
      <c r="BF5157" s="6"/>
      <c r="BG5157" s="6"/>
      <c r="BH5157" s="6"/>
      <c r="BI5157" s="6"/>
      <c r="BJ5157" s="166"/>
      <c r="BK5157" s="166"/>
      <c r="BL5157" s="166"/>
      <c r="BM5157" s="6"/>
      <c r="BN5157" s="6"/>
      <c r="BO5157" s="6"/>
      <c r="BP5157" s="6"/>
      <c r="BQ5157" s="6"/>
      <c r="BR5157" s="6"/>
      <c r="BS5157" s="6"/>
      <c r="BT5157" s="6"/>
      <c r="BU5157" s="6"/>
      <c r="BV5157" s="6"/>
      <c r="BW5157" s="6"/>
      <c r="CJ5157" s="415"/>
      <c r="CK5157" s="415"/>
      <c r="CO5157" s="168"/>
    </row>
    <row r="5158" spans="32:93" s="162" customFormat="1" x14ac:dyDescent="0.25">
      <c r="AF5158" s="169"/>
      <c r="AG5158" s="169"/>
      <c r="AH5158" s="169"/>
      <c r="AI5158" s="169"/>
      <c r="AJ5158" s="169"/>
      <c r="AK5158" s="170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AZ5158" s="6"/>
      <c r="BA5158" s="6"/>
      <c r="BB5158" s="166"/>
      <c r="BC5158" s="166"/>
      <c r="BD5158" s="166"/>
      <c r="BE5158" s="6"/>
      <c r="BF5158" s="6"/>
      <c r="BG5158" s="6"/>
      <c r="BH5158" s="6"/>
      <c r="BI5158" s="6"/>
      <c r="BJ5158" s="166"/>
      <c r="BK5158" s="166"/>
      <c r="BL5158" s="166"/>
      <c r="BM5158" s="6"/>
      <c r="BN5158" s="6"/>
      <c r="BO5158" s="6"/>
      <c r="BP5158" s="6"/>
      <c r="BQ5158" s="6"/>
      <c r="BR5158" s="6"/>
      <c r="BS5158" s="6"/>
      <c r="BT5158" s="6"/>
      <c r="BU5158" s="6"/>
      <c r="BV5158" s="6"/>
      <c r="BW5158" s="6"/>
      <c r="CJ5158" s="415"/>
      <c r="CK5158" s="415"/>
      <c r="CO5158" s="168"/>
    </row>
    <row r="5159" spans="32:93" s="162" customFormat="1" x14ac:dyDescent="0.25">
      <c r="AF5159" s="169"/>
      <c r="AG5159" s="169"/>
      <c r="AH5159" s="169"/>
      <c r="AI5159" s="169"/>
      <c r="AJ5159" s="169"/>
      <c r="AK5159" s="170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AZ5159" s="6"/>
      <c r="BA5159" s="6"/>
      <c r="BB5159" s="166"/>
      <c r="BC5159" s="166"/>
      <c r="BD5159" s="166"/>
      <c r="BE5159" s="6"/>
      <c r="BF5159" s="6"/>
      <c r="BG5159" s="6"/>
      <c r="BH5159" s="6"/>
      <c r="BI5159" s="6"/>
      <c r="BJ5159" s="166"/>
      <c r="BK5159" s="166"/>
      <c r="BL5159" s="166"/>
      <c r="BM5159" s="6"/>
      <c r="BN5159" s="6"/>
      <c r="BO5159" s="6"/>
      <c r="BP5159" s="6"/>
      <c r="BQ5159" s="6"/>
      <c r="BR5159" s="6"/>
      <c r="BS5159" s="6"/>
      <c r="BT5159" s="6"/>
      <c r="BU5159" s="6"/>
      <c r="BV5159" s="6"/>
      <c r="BW5159" s="6"/>
      <c r="CJ5159" s="415"/>
      <c r="CK5159" s="415"/>
      <c r="CO5159" s="168"/>
    </row>
    <row r="5160" spans="32:93" s="162" customFormat="1" x14ac:dyDescent="0.25">
      <c r="AF5160" s="169"/>
      <c r="AG5160" s="169"/>
      <c r="AH5160" s="169"/>
      <c r="AI5160" s="169"/>
      <c r="AJ5160" s="169"/>
      <c r="AK5160" s="170"/>
      <c r="AP5160" s="6"/>
      <c r="AQ5160" s="6"/>
      <c r="AR5160" s="6"/>
      <c r="AS5160" s="6"/>
      <c r="AT5160" s="6"/>
      <c r="AU5160" s="6"/>
      <c r="AV5160" s="6"/>
      <c r="AW5160" s="6"/>
      <c r="AX5160" s="6"/>
      <c r="AY5160" s="6"/>
      <c r="AZ5160" s="6"/>
      <c r="BA5160" s="6"/>
      <c r="BB5160" s="166"/>
      <c r="BC5160" s="166"/>
      <c r="BD5160" s="166"/>
      <c r="BE5160" s="6"/>
      <c r="BF5160" s="6"/>
      <c r="BG5160" s="6"/>
      <c r="BH5160" s="6"/>
      <c r="BI5160" s="6"/>
      <c r="BJ5160" s="166"/>
      <c r="BK5160" s="166"/>
      <c r="BL5160" s="166"/>
      <c r="BM5160" s="6"/>
      <c r="BN5160" s="6"/>
      <c r="BO5160" s="6"/>
      <c r="BP5160" s="6"/>
      <c r="BQ5160" s="6"/>
      <c r="BR5160" s="6"/>
      <c r="BS5160" s="6"/>
      <c r="BT5160" s="6"/>
      <c r="BU5160" s="6"/>
      <c r="BV5160" s="6"/>
      <c r="BW5160" s="6"/>
      <c r="CJ5160" s="415"/>
      <c r="CK5160" s="415"/>
      <c r="CO5160" s="168"/>
    </row>
    <row r="5161" spans="32:93" s="162" customFormat="1" x14ac:dyDescent="0.25">
      <c r="AF5161" s="169"/>
      <c r="AG5161" s="169"/>
      <c r="AH5161" s="169"/>
      <c r="AI5161" s="169"/>
      <c r="AJ5161" s="169"/>
      <c r="AK5161" s="170"/>
      <c r="AP5161" s="6"/>
      <c r="AQ5161" s="6"/>
      <c r="AR5161" s="6"/>
      <c r="AS5161" s="6"/>
      <c r="AT5161" s="6"/>
      <c r="AU5161" s="6"/>
      <c r="AV5161" s="6"/>
      <c r="AW5161" s="6"/>
      <c r="AX5161" s="6"/>
      <c r="AY5161" s="6"/>
      <c r="AZ5161" s="6"/>
      <c r="BA5161" s="6"/>
      <c r="BB5161" s="166"/>
      <c r="BC5161" s="166"/>
      <c r="BD5161" s="166"/>
      <c r="BE5161" s="6"/>
      <c r="BF5161" s="6"/>
      <c r="BG5161" s="6"/>
      <c r="BH5161" s="6"/>
      <c r="BI5161" s="6"/>
      <c r="BJ5161" s="166"/>
      <c r="BK5161" s="166"/>
      <c r="BL5161" s="166"/>
      <c r="BM5161" s="6"/>
      <c r="BN5161" s="6"/>
      <c r="BO5161" s="6"/>
      <c r="BP5161" s="6"/>
      <c r="BQ5161" s="6"/>
      <c r="BR5161" s="6"/>
      <c r="BS5161" s="6"/>
      <c r="BT5161" s="6"/>
      <c r="BU5161" s="6"/>
      <c r="BV5161" s="6"/>
      <c r="BW5161" s="6"/>
      <c r="CJ5161" s="415"/>
      <c r="CK5161" s="415"/>
      <c r="CO5161" s="168"/>
    </row>
    <row r="5162" spans="32:93" s="162" customFormat="1" x14ac:dyDescent="0.25">
      <c r="AF5162" s="169"/>
      <c r="AG5162" s="169"/>
      <c r="AH5162" s="169"/>
      <c r="AI5162" s="169"/>
      <c r="AJ5162" s="169"/>
      <c r="AK5162" s="170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AZ5162" s="6"/>
      <c r="BA5162" s="6"/>
      <c r="BB5162" s="166"/>
      <c r="BC5162" s="166"/>
      <c r="BD5162" s="166"/>
      <c r="BE5162" s="6"/>
      <c r="BF5162" s="6"/>
      <c r="BG5162" s="6"/>
      <c r="BH5162" s="6"/>
      <c r="BI5162" s="6"/>
      <c r="BJ5162" s="166"/>
      <c r="BK5162" s="166"/>
      <c r="BL5162" s="166"/>
      <c r="BM5162" s="6"/>
      <c r="BN5162" s="6"/>
      <c r="BO5162" s="6"/>
      <c r="BP5162" s="6"/>
      <c r="BQ5162" s="6"/>
      <c r="BR5162" s="6"/>
      <c r="BS5162" s="6"/>
      <c r="BT5162" s="6"/>
      <c r="BU5162" s="6"/>
      <c r="BV5162" s="6"/>
      <c r="BW5162" s="6"/>
      <c r="CJ5162" s="415"/>
      <c r="CK5162" s="415"/>
      <c r="CO5162" s="168"/>
    </row>
    <row r="5163" spans="32:93" s="162" customFormat="1" x14ac:dyDescent="0.25">
      <c r="AF5163" s="169"/>
      <c r="AG5163" s="169"/>
      <c r="AH5163" s="169"/>
      <c r="AI5163" s="169"/>
      <c r="AJ5163" s="169"/>
      <c r="AK5163" s="170"/>
      <c r="AP5163" s="6"/>
      <c r="AQ5163" s="6"/>
      <c r="AR5163" s="6"/>
      <c r="AS5163" s="6"/>
      <c r="AT5163" s="6"/>
      <c r="AU5163" s="6"/>
      <c r="AV5163" s="6"/>
      <c r="AW5163" s="6"/>
      <c r="AX5163" s="6"/>
      <c r="AY5163" s="6"/>
      <c r="AZ5163" s="6"/>
      <c r="BA5163" s="6"/>
      <c r="BB5163" s="166"/>
      <c r="BC5163" s="166"/>
      <c r="BD5163" s="166"/>
      <c r="BE5163" s="6"/>
      <c r="BF5163" s="6"/>
      <c r="BG5163" s="6"/>
      <c r="BH5163" s="6"/>
      <c r="BI5163" s="6"/>
      <c r="BJ5163" s="166"/>
      <c r="BK5163" s="166"/>
      <c r="BL5163" s="166"/>
      <c r="BM5163" s="6"/>
      <c r="BN5163" s="6"/>
      <c r="BO5163" s="6"/>
      <c r="BP5163" s="6"/>
      <c r="BQ5163" s="6"/>
      <c r="BR5163" s="6"/>
      <c r="BS5163" s="6"/>
      <c r="BT5163" s="6"/>
      <c r="BU5163" s="6"/>
      <c r="BV5163" s="6"/>
      <c r="BW5163" s="6"/>
      <c r="CJ5163" s="415"/>
      <c r="CK5163" s="415"/>
      <c r="CO5163" s="168"/>
    </row>
    <row r="5164" spans="32:93" s="162" customFormat="1" x14ac:dyDescent="0.25">
      <c r="AF5164" s="169"/>
      <c r="AG5164" s="169"/>
      <c r="AH5164" s="169"/>
      <c r="AI5164" s="169"/>
      <c r="AJ5164" s="169"/>
      <c r="AK5164" s="170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AZ5164" s="6"/>
      <c r="BA5164" s="6"/>
      <c r="BB5164" s="166"/>
      <c r="BC5164" s="166"/>
      <c r="BD5164" s="166"/>
      <c r="BE5164" s="6"/>
      <c r="BF5164" s="6"/>
      <c r="BG5164" s="6"/>
      <c r="BH5164" s="6"/>
      <c r="BI5164" s="6"/>
      <c r="BJ5164" s="166"/>
      <c r="BK5164" s="166"/>
      <c r="BL5164" s="166"/>
      <c r="BM5164" s="6"/>
      <c r="BN5164" s="6"/>
      <c r="BO5164" s="6"/>
      <c r="BP5164" s="6"/>
      <c r="BQ5164" s="6"/>
      <c r="BR5164" s="6"/>
      <c r="BS5164" s="6"/>
      <c r="BT5164" s="6"/>
      <c r="BU5164" s="6"/>
      <c r="BV5164" s="6"/>
      <c r="BW5164" s="6"/>
      <c r="CJ5164" s="415"/>
      <c r="CK5164" s="415"/>
      <c r="CO5164" s="168"/>
    </row>
    <row r="5165" spans="32:93" s="162" customFormat="1" x14ac:dyDescent="0.25">
      <c r="AF5165" s="169"/>
      <c r="AG5165" s="169"/>
      <c r="AH5165" s="169"/>
      <c r="AI5165" s="169"/>
      <c r="AJ5165" s="169"/>
      <c r="AK5165" s="170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AZ5165" s="6"/>
      <c r="BA5165" s="6"/>
      <c r="BB5165" s="166"/>
      <c r="BC5165" s="166"/>
      <c r="BD5165" s="166"/>
      <c r="BE5165" s="6"/>
      <c r="BF5165" s="6"/>
      <c r="BG5165" s="6"/>
      <c r="BH5165" s="6"/>
      <c r="BI5165" s="6"/>
      <c r="BJ5165" s="166"/>
      <c r="BK5165" s="166"/>
      <c r="BL5165" s="166"/>
      <c r="BM5165" s="6"/>
      <c r="BN5165" s="6"/>
      <c r="BO5165" s="6"/>
      <c r="BP5165" s="6"/>
      <c r="BQ5165" s="6"/>
      <c r="BR5165" s="6"/>
      <c r="BS5165" s="6"/>
      <c r="BT5165" s="6"/>
      <c r="BU5165" s="6"/>
      <c r="BV5165" s="6"/>
      <c r="BW5165" s="6"/>
      <c r="CJ5165" s="415"/>
      <c r="CK5165" s="415"/>
      <c r="CO5165" s="168"/>
    </row>
    <row r="5166" spans="32:93" s="162" customFormat="1" x14ac:dyDescent="0.25">
      <c r="AF5166" s="169"/>
      <c r="AG5166" s="169"/>
      <c r="AH5166" s="169"/>
      <c r="AI5166" s="169"/>
      <c r="AJ5166" s="169"/>
      <c r="AK5166" s="170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AZ5166" s="6"/>
      <c r="BA5166" s="6"/>
      <c r="BB5166" s="166"/>
      <c r="BC5166" s="166"/>
      <c r="BD5166" s="166"/>
      <c r="BE5166" s="6"/>
      <c r="BF5166" s="6"/>
      <c r="BG5166" s="6"/>
      <c r="BH5166" s="6"/>
      <c r="BI5166" s="6"/>
      <c r="BJ5166" s="166"/>
      <c r="BK5166" s="166"/>
      <c r="BL5166" s="166"/>
      <c r="BM5166" s="6"/>
      <c r="BN5166" s="6"/>
      <c r="BO5166" s="6"/>
      <c r="BP5166" s="6"/>
      <c r="BQ5166" s="6"/>
      <c r="BR5166" s="6"/>
      <c r="BS5166" s="6"/>
      <c r="BT5166" s="6"/>
      <c r="BU5166" s="6"/>
      <c r="BV5166" s="6"/>
      <c r="BW5166" s="6"/>
      <c r="CJ5166" s="415"/>
      <c r="CK5166" s="415"/>
      <c r="CO5166" s="168"/>
    </row>
    <row r="5167" spans="32:93" s="162" customFormat="1" x14ac:dyDescent="0.25">
      <c r="AF5167" s="169"/>
      <c r="AG5167" s="169"/>
      <c r="AH5167" s="169"/>
      <c r="AI5167" s="169"/>
      <c r="AJ5167" s="169"/>
      <c r="AK5167" s="170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AZ5167" s="6"/>
      <c r="BA5167" s="6"/>
      <c r="BB5167" s="166"/>
      <c r="BC5167" s="166"/>
      <c r="BD5167" s="166"/>
      <c r="BE5167" s="6"/>
      <c r="BF5167" s="6"/>
      <c r="BG5167" s="6"/>
      <c r="BH5167" s="6"/>
      <c r="BI5167" s="6"/>
      <c r="BJ5167" s="166"/>
      <c r="BK5167" s="166"/>
      <c r="BL5167" s="166"/>
      <c r="BM5167" s="6"/>
      <c r="BN5167" s="6"/>
      <c r="BO5167" s="6"/>
      <c r="BP5167" s="6"/>
      <c r="BQ5167" s="6"/>
      <c r="BR5167" s="6"/>
      <c r="BS5167" s="6"/>
      <c r="BT5167" s="6"/>
      <c r="BU5167" s="6"/>
      <c r="BV5167" s="6"/>
      <c r="BW5167" s="6"/>
      <c r="CJ5167" s="415"/>
      <c r="CK5167" s="415"/>
      <c r="CO5167" s="168"/>
    </row>
    <row r="5168" spans="32:93" s="162" customFormat="1" x14ac:dyDescent="0.25">
      <c r="AF5168" s="169"/>
      <c r="AG5168" s="169"/>
      <c r="AH5168" s="169"/>
      <c r="AI5168" s="169"/>
      <c r="AJ5168" s="169"/>
      <c r="AK5168" s="170"/>
      <c r="AP5168" s="6"/>
      <c r="AQ5168" s="6"/>
      <c r="AR5168" s="6"/>
      <c r="AS5168" s="6"/>
      <c r="AT5168" s="6"/>
      <c r="AU5168" s="6"/>
      <c r="AV5168" s="6"/>
      <c r="AW5168" s="6"/>
      <c r="AX5168" s="6"/>
      <c r="AY5168" s="6"/>
      <c r="AZ5168" s="6"/>
      <c r="BA5168" s="6"/>
      <c r="BB5168" s="166"/>
      <c r="BC5168" s="166"/>
      <c r="BD5168" s="166"/>
      <c r="BE5168" s="6"/>
      <c r="BF5168" s="6"/>
      <c r="BG5168" s="6"/>
      <c r="BH5168" s="6"/>
      <c r="BI5168" s="6"/>
      <c r="BJ5168" s="166"/>
      <c r="BK5168" s="166"/>
      <c r="BL5168" s="166"/>
      <c r="BM5168" s="6"/>
      <c r="BN5168" s="6"/>
      <c r="BO5168" s="6"/>
      <c r="BP5168" s="6"/>
      <c r="BQ5168" s="6"/>
      <c r="BR5168" s="6"/>
      <c r="BS5168" s="6"/>
      <c r="BT5168" s="6"/>
      <c r="BU5168" s="6"/>
      <c r="BV5168" s="6"/>
      <c r="BW5168" s="6"/>
      <c r="CJ5168" s="415"/>
      <c r="CK5168" s="415"/>
      <c r="CO5168" s="168"/>
    </row>
    <row r="5169" spans="32:93" s="162" customFormat="1" x14ac:dyDescent="0.25">
      <c r="AF5169" s="169"/>
      <c r="AG5169" s="169"/>
      <c r="AH5169" s="169"/>
      <c r="AI5169" s="169"/>
      <c r="AJ5169" s="169"/>
      <c r="AK5169" s="170"/>
      <c r="AP5169" s="6"/>
      <c r="AQ5169" s="6"/>
      <c r="AR5169" s="6"/>
      <c r="AS5169" s="6"/>
      <c r="AT5169" s="6"/>
      <c r="AU5169" s="6"/>
      <c r="AV5169" s="6"/>
      <c r="AW5169" s="6"/>
      <c r="AX5169" s="6"/>
      <c r="AY5169" s="6"/>
      <c r="AZ5169" s="6"/>
      <c r="BA5169" s="6"/>
      <c r="BB5169" s="166"/>
      <c r="BC5169" s="166"/>
      <c r="BD5169" s="166"/>
      <c r="BE5169" s="6"/>
      <c r="BF5169" s="6"/>
      <c r="BG5169" s="6"/>
      <c r="BH5169" s="6"/>
      <c r="BI5169" s="6"/>
      <c r="BJ5169" s="166"/>
      <c r="BK5169" s="166"/>
      <c r="BL5169" s="166"/>
      <c r="BM5169" s="6"/>
      <c r="BN5169" s="6"/>
      <c r="BO5169" s="6"/>
      <c r="BP5169" s="6"/>
      <c r="BQ5169" s="6"/>
      <c r="BR5169" s="6"/>
      <c r="BS5169" s="6"/>
      <c r="BT5169" s="6"/>
      <c r="BU5169" s="6"/>
      <c r="BV5169" s="6"/>
      <c r="BW5169" s="6"/>
      <c r="CJ5169" s="415"/>
      <c r="CK5169" s="415"/>
      <c r="CO5169" s="168"/>
    </row>
    <row r="5170" spans="32:93" s="162" customFormat="1" x14ac:dyDescent="0.25">
      <c r="AF5170" s="169"/>
      <c r="AG5170" s="169"/>
      <c r="AH5170" s="169"/>
      <c r="AI5170" s="169"/>
      <c r="AJ5170" s="169"/>
      <c r="AK5170" s="170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6"/>
      <c r="BA5170" s="6"/>
      <c r="BB5170" s="166"/>
      <c r="BC5170" s="166"/>
      <c r="BD5170" s="166"/>
      <c r="BE5170" s="6"/>
      <c r="BF5170" s="6"/>
      <c r="BG5170" s="6"/>
      <c r="BH5170" s="6"/>
      <c r="BI5170" s="6"/>
      <c r="BJ5170" s="166"/>
      <c r="BK5170" s="166"/>
      <c r="BL5170" s="166"/>
      <c r="BM5170" s="6"/>
      <c r="BN5170" s="6"/>
      <c r="BO5170" s="6"/>
      <c r="BP5170" s="6"/>
      <c r="BQ5170" s="6"/>
      <c r="BR5170" s="6"/>
      <c r="BS5170" s="6"/>
      <c r="BT5170" s="6"/>
      <c r="BU5170" s="6"/>
      <c r="BV5170" s="6"/>
      <c r="BW5170" s="6"/>
      <c r="CJ5170" s="415"/>
      <c r="CK5170" s="415"/>
      <c r="CO5170" s="168"/>
    </row>
    <row r="5171" spans="32:93" s="162" customFormat="1" x14ac:dyDescent="0.25">
      <c r="AF5171" s="169"/>
      <c r="AG5171" s="169"/>
      <c r="AH5171" s="169"/>
      <c r="AI5171" s="169"/>
      <c r="AJ5171" s="169"/>
      <c r="AK5171" s="170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6"/>
      <c r="BA5171" s="6"/>
      <c r="BB5171" s="166"/>
      <c r="BC5171" s="166"/>
      <c r="BD5171" s="166"/>
      <c r="BE5171" s="6"/>
      <c r="BF5171" s="6"/>
      <c r="BG5171" s="6"/>
      <c r="BH5171" s="6"/>
      <c r="BI5171" s="6"/>
      <c r="BJ5171" s="166"/>
      <c r="BK5171" s="166"/>
      <c r="BL5171" s="166"/>
      <c r="BM5171" s="6"/>
      <c r="BN5171" s="6"/>
      <c r="BO5171" s="6"/>
      <c r="BP5171" s="6"/>
      <c r="BQ5171" s="6"/>
      <c r="BR5171" s="6"/>
      <c r="BS5171" s="6"/>
      <c r="BT5171" s="6"/>
      <c r="BU5171" s="6"/>
      <c r="BV5171" s="6"/>
      <c r="BW5171" s="6"/>
      <c r="CJ5171" s="415"/>
      <c r="CK5171" s="415"/>
      <c r="CO5171" s="168"/>
    </row>
    <row r="5172" spans="32:93" s="162" customFormat="1" x14ac:dyDescent="0.25">
      <c r="AF5172" s="169"/>
      <c r="AG5172" s="169"/>
      <c r="AH5172" s="169"/>
      <c r="AI5172" s="169"/>
      <c r="AJ5172" s="169"/>
      <c r="AK5172" s="170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AZ5172" s="6"/>
      <c r="BA5172" s="6"/>
      <c r="BB5172" s="166"/>
      <c r="BC5172" s="166"/>
      <c r="BD5172" s="166"/>
      <c r="BE5172" s="6"/>
      <c r="BF5172" s="6"/>
      <c r="BG5172" s="6"/>
      <c r="BH5172" s="6"/>
      <c r="BI5172" s="6"/>
      <c r="BJ5172" s="166"/>
      <c r="BK5172" s="166"/>
      <c r="BL5172" s="166"/>
      <c r="BM5172" s="6"/>
      <c r="BN5172" s="6"/>
      <c r="BO5172" s="6"/>
      <c r="BP5172" s="6"/>
      <c r="BQ5172" s="6"/>
      <c r="BR5172" s="6"/>
      <c r="BS5172" s="6"/>
      <c r="BT5172" s="6"/>
      <c r="BU5172" s="6"/>
      <c r="BV5172" s="6"/>
      <c r="BW5172" s="6"/>
      <c r="CJ5172" s="415"/>
      <c r="CK5172" s="415"/>
      <c r="CO5172" s="168"/>
    </row>
    <row r="5173" spans="32:93" s="162" customFormat="1" x14ac:dyDescent="0.25">
      <c r="AF5173" s="169"/>
      <c r="AG5173" s="169"/>
      <c r="AH5173" s="169"/>
      <c r="AI5173" s="169"/>
      <c r="AJ5173" s="169"/>
      <c r="AK5173" s="170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AZ5173" s="6"/>
      <c r="BA5173" s="6"/>
      <c r="BB5173" s="166"/>
      <c r="BC5173" s="166"/>
      <c r="BD5173" s="166"/>
      <c r="BE5173" s="6"/>
      <c r="BF5173" s="6"/>
      <c r="BG5173" s="6"/>
      <c r="BH5173" s="6"/>
      <c r="BI5173" s="6"/>
      <c r="BJ5173" s="166"/>
      <c r="BK5173" s="166"/>
      <c r="BL5173" s="166"/>
      <c r="BM5173" s="6"/>
      <c r="BN5173" s="6"/>
      <c r="BO5173" s="6"/>
      <c r="BP5173" s="6"/>
      <c r="BQ5173" s="6"/>
      <c r="BR5173" s="6"/>
      <c r="BS5173" s="6"/>
      <c r="BT5173" s="6"/>
      <c r="BU5173" s="6"/>
      <c r="BV5173" s="6"/>
      <c r="BW5173" s="6"/>
      <c r="CJ5173" s="415"/>
      <c r="CK5173" s="415"/>
      <c r="CO5173" s="168"/>
    </row>
    <row r="5174" spans="32:93" s="162" customFormat="1" x14ac:dyDescent="0.25">
      <c r="AF5174" s="169"/>
      <c r="AG5174" s="169"/>
      <c r="AH5174" s="169"/>
      <c r="AI5174" s="169"/>
      <c r="AJ5174" s="169"/>
      <c r="AK5174" s="170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AZ5174" s="6"/>
      <c r="BA5174" s="6"/>
      <c r="BB5174" s="166"/>
      <c r="BC5174" s="166"/>
      <c r="BD5174" s="166"/>
      <c r="BE5174" s="6"/>
      <c r="BF5174" s="6"/>
      <c r="BG5174" s="6"/>
      <c r="BH5174" s="6"/>
      <c r="BI5174" s="6"/>
      <c r="BJ5174" s="166"/>
      <c r="BK5174" s="166"/>
      <c r="BL5174" s="166"/>
      <c r="BM5174" s="6"/>
      <c r="BN5174" s="6"/>
      <c r="BO5174" s="6"/>
      <c r="BP5174" s="6"/>
      <c r="BQ5174" s="6"/>
      <c r="BR5174" s="6"/>
      <c r="BS5174" s="6"/>
      <c r="BT5174" s="6"/>
      <c r="BU5174" s="6"/>
      <c r="BV5174" s="6"/>
      <c r="BW5174" s="6"/>
      <c r="CJ5174" s="415"/>
      <c r="CK5174" s="415"/>
      <c r="CO5174" s="168"/>
    </row>
    <row r="5175" spans="32:93" s="162" customFormat="1" x14ac:dyDescent="0.25">
      <c r="AF5175" s="169"/>
      <c r="AG5175" s="169"/>
      <c r="AH5175" s="169"/>
      <c r="AI5175" s="169"/>
      <c r="AJ5175" s="169"/>
      <c r="AK5175" s="170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AZ5175" s="6"/>
      <c r="BA5175" s="6"/>
      <c r="BB5175" s="166"/>
      <c r="BC5175" s="166"/>
      <c r="BD5175" s="166"/>
      <c r="BE5175" s="6"/>
      <c r="BF5175" s="6"/>
      <c r="BG5175" s="6"/>
      <c r="BH5175" s="6"/>
      <c r="BI5175" s="6"/>
      <c r="BJ5175" s="166"/>
      <c r="BK5175" s="166"/>
      <c r="BL5175" s="166"/>
      <c r="BM5175" s="6"/>
      <c r="BN5175" s="6"/>
      <c r="BO5175" s="6"/>
      <c r="BP5175" s="6"/>
      <c r="BQ5175" s="6"/>
      <c r="BR5175" s="6"/>
      <c r="BS5175" s="6"/>
      <c r="BT5175" s="6"/>
      <c r="BU5175" s="6"/>
      <c r="BV5175" s="6"/>
      <c r="BW5175" s="6"/>
      <c r="CJ5175" s="415"/>
      <c r="CK5175" s="415"/>
      <c r="CO5175" s="168"/>
    </row>
    <row r="5176" spans="32:93" s="162" customFormat="1" x14ac:dyDescent="0.25">
      <c r="AF5176" s="169"/>
      <c r="AG5176" s="169"/>
      <c r="AH5176" s="169"/>
      <c r="AI5176" s="169"/>
      <c r="AJ5176" s="169"/>
      <c r="AK5176" s="170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AZ5176" s="6"/>
      <c r="BA5176" s="6"/>
      <c r="BB5176" s="166"/>
      <c r="BC5176" s="166"/>
      <c r="BD5176" s="166"/>
      <c r="BE5176" s="6"/>
      <c r="BF5176" s="6"/>
      <c r="BG5176" s="6"/>
      <c r="BH5176" s="6"/>
      <c r="BI5176" s="6"/>
      <c r="BJ5176" s="166"/>
      <c r="BK5176" s="166"/>
      <c r="BL5176" s="166"/>
      <c r="BM5176" s="6"/>
      <c r="BN5176" s="6"/>
      <c r="BO5176" s="6"/>
      <c r="BP5176" s="6"/>
      <c r="BQ5176" s="6"/>
      <c r="BR5176" s="6"/>
      <c r="BS5176" s="6"/>
      <c r="BT5176" s="6"/>
      <c r="BU5176" s="6"/>
      <c r="BV5176" s="6"/>
      <c r="BW5176" s="6"/>
      <c r="CJ5176" s="415"/>
      <c r="CK5176" s="415"/>
      <c r="CO5176" s="168"/>
    </row>
    <row r="5177" spans="32:93" s="162" customFormat="1" x14ac:dyDescent="0.25">
      <c r="AF5177" s="169"/>
      <c r="AG5177" s="169"/>
      <c r="AH5177" s="169"/>
      <c r="AI5177" s="169"/>
      <c r="AJ5177" s="169"/>
      <c r="AK5177" s="170"/>
      <c r="AP5177" s="6"/>
      <c r="AQ5177" s="6"/>
      <c r="AR5177" s="6"/>
      <c r="AS5177" s="6"/>
      <c r="AT5177" s="6"/>
      <c r="AU5177" s="6"/>
      <c r="AV5177" s="6"/>
      <c r="AW5177" s="6"/>
      <c r="AX5177" s="6"/>
      <c r="AY5177" s="6"/>
      <c r="AZ5177" s="6"/>
      <c r="BA5177" s="6"/>
      <c r="BB5177" s="166"/>
      <c r="BC5177" s="166"/>
      <c r="BD5177" s="166"/>
      <c r="BE5177" s="6"/>
      <c r="BF5177" s="6"/>
      <c r="BG5177" s="6"/>
      <c r="BH5177" s="6"/>
      <c r="BI5177" s="6"/>
      <c r="BJ5177" s="166"/>
      <c r="BK5177" s="166"/>
      <c r="BL5177" s="166"/>
      <c r="BM5177" s="6"/>
      <c r="BN5177" s="6"/>
      <c r="BO5177" s="6"/>
      <c r="BP5177" s="6"/>
      <c r="BQ5177" s="6"/>
      <c r="BR5177" s="6"/>
      <c r="BS5177" s="6"/>
      <c r="BT5177" s="6"/>
      <c r="BU5177" s="6"/>
      <c r="BV5177" s="6"/>
      <c r="BW5177" s="6"/>
      <c r="CJ5177" s="415"/>
      <c r="CK5177" s="415"/>
      <c r="CO5177" s="168"/>
    </row>
    <row r="5178" spans="32:93" s="162" customFormat="1" x14ac:dyDescent="0.25">
      <c r="AF5178" s="169"/>
      <c r="AG5178" s="169"/>
      <c r="AH5178" s="169"/>
      <c r="AI5178" s="169"/>
      <c r="AJ5178" s="169"/>
      <c r="AK5178" s="170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AZ5178" s="6"/>
      <c r="BA5178" s="6"/>
      <c r="BB5178" s="166"/>
      <c r="BC5178" s="166"/>
      <c r="BD5178" s="166"/>
      <c r="BE5178" s="6"/>
      <c r="BF5178" s="6"/>
      <c r="BG5178" s="6"/>
      <c r="BH5178" s="6"/>
      <c r="BI5178" s="6"/>
      <c r="BJ5178" s="166"/>
      <c r="BK5178" s="166"/>
      <c r="BL5178" s="166"/>
      <c r="BM5178" s="6"/>
      <c r="BN5178" s="6"/>
      <c r="BO5178" s="6"/>
      <c r="BP5178" s="6"/>
      <c r="BQ5178" s="6"/>
      <c r="BR5178" s="6"/>
      <c r="BS5178" s="6"/>
      <c r="BT5178" s="6"/>
      <c r="BU5178" s="6"/>
      <c r="BV5178" s="6"/>
      <c r="BW5178" s="6"/>
      <c r="CJ5178" s="415"/>
      <c r="CK5178" s="415"/>
      <c r="CO5178" s="168"/>
    </row>
    <row r="5179" spans="32:93" s="162" customFormat="1" x14ac:dyDescent="0.25">
      <c r="AF5179" s="169"/>
      <c r="AG5179" s="169"/>
      <c r="AH5179" s="169"/>
      <c r="AI5179" s="169"/>
      <c r="AJ5179" s="169"/>
      <c r="AK5179" s="170"/>
      <c r="AP5179" s="6"/>
      <c r="AQ5179" s="6"/>
      <c r="AR5179" s="6"/>
      <c r="AS5179" s="6"/>
      <c r="AT5179" s="6"/>
      <c r="AU5179" s="6"/>
      <c r="AV5179" s="6"/>
      <c r="AW5179" s="6"/>
      <c r="AX5179" s="6"/>
      <c r="AY5179" s="6"/>
      <c r="AZ5179" s="6"/>
      <c r="BA5179" s="6"/>
      <c r="BB5179" s="166"/>
      <c r="BC5179" s="166"/>
      <c r="BD5179" s="166"/>
      <c r="BE5179" s="6"/>
      <c r="BF5179" s="6"/>
      <c r="BG5179" s="6"/>
      <c r="BH5179" s="6"/>
      <c r="BI5179" s="6"/>
      <c r="BJ5179" s="166"/>
      <c r="BK5179" s="166"/>
      <c r="BL5179" s="166"/>
      <c r="BM5179" s="6"/>
      <c r="BN5179" s="6"/>
      <c r="BO5179" s="6"/>
      <c r="BP5179" s="6"/>
      <c r="BQ5179" s="6"/>
      <c r="BR5179" s="6"/>
      <c r="BS5179" s="6"/>
      <c r="BT5179" s="6"/>
      <c r="BU5179" s="6"/>
      <c r="BV5179" s="6"/>
      <c r="BW5179" s="6"/>
      <c r="CJ5179" s="415"/>
      <c r="CK5179" s="415"/>
      <c r="CO5179" s="168"/>
    </row>
    <row r="5180" spans="32:93" s="162" customFormat="1" x14ac:dyDescent="0.25">
      <c r="AF5180" s="169"/>
      <c r="AG5180" s="169"/>
      <c r="AH5180" s="169"/>
      <c r="AI5180" s="169"/>
      <c r="AJ5180" s="169"/>
      <c r="AK5180" s="170"/>
      <c r="AP5180" s="6"/>
      <c r="AQ5180" s="6"/>
      <c r="AR5180" s="6"/>
      <c r="AS5180" s="6"/>
      <c r="AT5180" s="6"/>
      <c r="AU5180" s="6"/>
      <c r="AV5180" s="6"/>
      <c r="AW5180" s="6"/>
      <c r="AX5180" s="6"/>
      <c r="AY5180" s="6"/>
      <c r="AZ5180" s="6"/>
      <c r="BA5180" s="6"/>
      <c r="BB5180" s="166"/>
      <c r="BC5180" s="166"/>
      <c r="BD5180" s="166"/>
      <c r="BE5180" s="6"/>
      <c r="BF5180" s="6"/>
      <c r="BG5180" s="6"/>
      <c r="BH5180" s="6"/>
      <c r="BI5180" s="6"/>
      <c r="BJ5180" s="166"/>
      <c r="BK5180" s="166"/>
      <c r="BL5180" s="166"/>
      <c r="BM5180" s="6"/>
      <c r="BN5180" s="6"/>
      <c r="BO5180" s="6"/>
      <c r="BP5180" s="6"/>
      <c r="BQ5180" s="6"/>
      <c r="BR5180" s="6"/>
      <c r="BS5180" s="6"/>
      <c r="BT5180" s="6"/>
      <c r="BU5180" s="6"/>
      <c r="BV5180" s="6"/>
      <c r="BW5180" s="6"/>
      <c r="CJ5180" s="415"/>
      <c r="CK5180" s="415"/>
      <c r="CO5180" s="168"/>
    </row>
    <row r="5181" spans="32:93" s="162" customFormat="1" x14ac:dyDescent="0.25">
      <c r="AF5181" s="169"/>
      <c r="AG5181" s="169"/>
      <c r="AH5181" s="169"/>
      <c r="AI5181" s="169"/>
      <c r="AJ5181" s="169"/>
      <c r="AK5181" s="170"/>
      <c r="AP5181" s="6"/>
      <c r="AQ5181" s="6"/>
      <c r="AR5181" s="6"/>
      <c r="AS5181" s="6"/>
      <c r="AT5181" s="6"/>
      <c r="AU5181" s="6"/>
      <c r="AV5181" s="6"/>
      <c r="AW5181" s="6"/>
      <c r="AX5181" s="6"/>
      <c r="AY5181" s="6"/>
      <c r="AZ5181" s="6"/>
      <c r="BA5181" s="6"/>
      <c r="BB5181" s="166"/>
      <c r="BC5181" s="166"/>
      <c r="BD5181" s="166"/>
      <c r="BE5181" s="6"/>
      <c r="BF5181" s="6"/>
      <c r="BG5181" s="6"/>
      <c r="BH5181" s="6"/>
      <c r="BI5181" s="6"/>
      <c r="BJ5181" s="166"/>
      <c r="BK5181" s="166"/>
      <c r="BL5181" s="166"/>
      <c r="BM5181" s="6"/>
      <c r="BN5181" s="6"/>
      <c r="BO5181" s="6"/>
      <c r="BP5181" s="6"/>
      <c r="BQ5181" s="6"/>
      <c r="BR5181" s="6"/>
      <c r="BS5181" s="6"/>
      <c r="BT5181" s="6"/>
      <c r="BU5181" s="6"/>
      <c r="BV5181" s="6"/>
      <c r="BW5181" s="6"/>
      <c r="CJ5181" s="415"/>
      <c r="CK5181" s="415"/>
      <c r="CO5181" s="168"/>
    </row>
    <row r="5182" spans="32:93" s="162" customFormat="1" x14ac:dyDescent="0.25">
      <c r="AF5182" s="169"/>
      <c r="AG5182" s="169"/>
      <c r="AH5182" s="169"/>
      <c r="AI5182" s="169"/>
      <c r="AJ5182" s="169"/>
      <c r="AK5182" s="170"/>
      <c r="AP5182" s="6"/>
      <c r="AQ5182" s="6"/>
      <c r="AR5182" s="6"/>
      <c r="AS5182" s="6"/>
      <c r="AT5182" s="6"/>
      <c r="AU5182" s="6"/>
      <c r="AV5182" s="6"/>
      <c r="AW5182" s="6"/>
      <c r="AX5182" s="6"/>
      <c r="AY5182" s="6"/>
      <c r="AZ5182" s="6"/>
      <c r="BA5182" s="6"/>
      <c r="BB5182" s="166"/>
      <c r="BC5182" s="166"/>
      <c r="BD5182" s="166"/>
      <c r="BE5182" s="6"/>
      <c r="BF5182" s="6"/>
      <c r="BG5182" s="6"/>
      <c r="BH5182" s="6"/>
      <c r="BI5182" s="6"/>
      <c r="BJ5182" s="166"/>
      <c r="BK5182" s="166"/>
      <c r="BL5182" s="166"/>
      <c r="BM5182" s="6"/>
      <c r="BN5182" s="6"/>
      <c r="BO5182" s="6"/>
      <c r="BP5182" s="6"/>
      <c r="BQ5182" s="6"/>
      <c r="BR5182" s="6"/>
      <c r="BS5182" s="6"/>
      <c r="BT5182" s="6"/>
      <c r="BU5182" s="6"/>
      <c r="BV5182" s="6"/>
      <c r="BW5182" s="6"/>
      <c r="CJ5182" s="415"/>
      <c r="CK5182" s="415"/>
      <c r="CO5182" s="168"/>
    </row>
    <row r="5183" spans="32:93" s="162" customFormat="1" x14ac:dyDescent="0.25">
      <c r="AF5183" s="169"/>
      <c r="AG5183" s="169"/>
      <c r="AH5183" s="169"/>
      <c r="AI5183" s="169"/>
      <c r="AJ5183" s="169"/>
      <c r="AK5183" s="170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AZ5183" s="6"/>
      <c r="BA5183" s="6"/>
      <c r="BB5183" s="166"/>
      <c r="BC5183" s="166"/>
      <c r="BD5183" s="166"/>
      <c r="BE5183" s="6"/>
      <c r="BF5183" s="6"/>
      <c r="BG5183" s="6"/>
      <c r="BH5183" s="6"/>
      <c r="BI5183" s="6"/>
      <c r="BJ5183" s="166"/>
      <c r="BK5183" s="166"/>
      <c r="BL5183" s="166"/>
      <c r="BM5183" s="6"/>
      <c r="BN5183" s="6"/>
      <c r="BO5183" s="6"/>
      <c r="BP5183" s="6"/>
      <c r="BQ5183" s="6"/>
      <c r="BR5183" s="6"/>
      <c r="BS5183" s="6"/>
      <c r="BT5183" s="6"/>
      <c r="BU5183" s="6"/>
      <c r="BV5183" s="6"/>
      <c r="BW5183" s="6"/>
      <c r="CJ5183" s="415"/>
      <c r="CK5183" s="415"/>
      <c r="CO5183" s="168"/>
    </row>
    <row r="5184" spans="32:93" s="162" customFormat="1" x14ac:dyDescent="0.25">
      <c r="AF5184" s="169"/>
      <c r="AG5184" s="169"/>
      <c r="AH5184" s="169"/>
      <c r="AI5184" s="169"/>
      <c r="AJ5184" s="169"/>
      <c r="AK5184" s="170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AZ5184" s="6"/>
      <c r="BA5184" s="6"/>
      <c r="BB5184" s="166"/>
      <c r="BC5184" s="166"/>
      <c r="BD5184" s="166"/>
      <c r="BE5184" s="6"/>
      <c r="BF5184" s="6"/>
      <c r="BG5184" s="6"/>
      <c r="BH5184" s="6"/>
      <c r="BI5184" s="6"/>
      <c r="BJ5184" s="166"/>
      <c r="BK5184" s="166"/>
      <c r="BL5184" s="166"/>
      <c r="BM5184" s="6"/>
      <c r="BN5184" s="6"/>
      <c r="BO5184" s="6"/>
      <c r="BP5184" s="6"/>
      <c r="BQ5184" s="6"/>
      <c r="BR5184" s="6"/>
      <c r="BS5184" s="6"/>
      <c r="BT5184" s="6"/>
      <c r="BU5184" s="6"/>
      <c r="BV5184" s="6"/>
      <c r="BW5184" s="6"/>
      <c r="CJ5184" s="415"/>
      <c r="CK5184" s="415"/>
      <c r="CO5184" s="168"/>
    </row>
    <row r="5185" spans="32:93" s="162" customFormat="1" x14ac:dyDescent="0.25">
      <c r="AF5185" s="169"/>
      <c r="AG5185" s="169"/>
      <c r="AH5185" s="169"/>
      <c r="AI5185" s="169"/>
      <c r="AJ5185" s="169"/>
      <c r="AK5185" s="170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AZ5185" s="6"/>
      <c r="BA5185" s="6"/>
      <c r="BB5185" s="166"/>
      <c r="BC5185" s="166"/>
      <c r="BD5185" s="166"/>
      <c r="BE5185" s="6"/>
      <c r="BF5185" s="6"/>
      <c r="BG5185" s="6"/>
      <c r="BH5185" s="6"/>
      <c r="BI5185" s="6"/>
      <c r="BJ5185" s="166"/>
      <c r="BK5185" s="166"/>
      <c r="BL5185" s="166"/>
      <c r="BM5185" s="6"/>
      <c r="BN5185" s="6"/>
      <c r="BO5185" s="6"/>
      <c r="BP5185" s="6"/>
      <c r="BQ5185" s="6"/>
      <c r="BR5185" s="6"/>
      <c r="BS5185" s="6"/>
      <c r="BT5185" s="6"/>
      <c r="BU5185" s="6"/>
      <c r="BV5185" s="6"/>
      <c r="BW5185" s="6"/>
      <c r="CJ5185" s="415"/>
      <c r="CK5185" s="415"/>
      <c r="CO5185" s="168"/>
    </row>
    <row r="5186" spans="32:93" s="162" customFormat="1" x14ac:dyDescent="0.25">
      <c r="AF5186" s="169"/>
      <c r="AG5186" s="169"/>
      <c r="AH5186" s="169"/>
      <c r="AI5186" s="169"/>
      <c r="AJ5186" s="169"/>
      <c r="AK5186" s="170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AZ5186" s="6"/>
      <c r="BA5186" s="6"/>
      <c r="BB5186" s="166"/>
      <c r="BC5186" s="166"/>
      <c r="BD5186" s="166"/>
      <c r="BE5186" s="6"/>
      <c r="BF5186" s="6"/>
      <c r="BG5186" s="6"/>
      <c r="BH5186" s="6"/>
      <c r="BI5186" s="6"/>
      <c r="BJ5186" s="166"/>
      <c r="BK5186" s="166"/>
      <c r="BL5186" s="166"/>
      <c r="BM5186" s="6"/>
      <c r="BN5186" s="6"/>
      <c r="BO5186" s="6"/>
      <c r="BP5186" s="6"/>
      <c r="BQ5186" s="6"/>
      <c r="BR5186" s="6"/>
      <c r="BS5186" s="6"/>
      <c r="BT5186" s="6"/>
      <c r="BU5186" s="6"/>
      <c r="BV5186" s="6"/>
      <c r="BW5186" s="6"/>
      <c r="CJ5186" s="415"/>
      <c r="CK5186" s="415"/>
      <c r="CO5186" s="168"/>
    </row>
    <row r="5187" spans="32:93" s="162" customFormat="1" x14ac:dyDescent="0.25">
      <c r="AF5187" s="169"/>
      <c r="AG5187" s="169"/>
      <c r="AH5187" s="169"/>
      <c r="AI5187" s="169"/>
      <c r="AJ5187" s="169"/>
      <c r="AK5187" s="170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AZ5187" s="6"/>
      <c r="BA5187" s="6"/>
      <c r="BB5187" s="166"/>
      <c r="BC5187" s="166"/>
      <c r="BD5187" s="166"/>
      <c r="BE5187" s="6"/>
      <c r="BF5187" s="6"/>
      <c r="BG5187" s="6"/>
      <c r="BH5187" s="6"/>
      <c r="BI5187" s="6"/>
      <c r="BJ5187" s="166"/>
      <c r="BK5187" s="166"/>
      <c r="BL5187" s="166"/>
      <c r="BM5187" s="6"/>
      <c r="BN5187" s="6"/>
      <c r="BO5187" s="6"/>
      <c r="BP5187" s="6"/>
      <c r="BQ5187" s="6"/>
      <c r="BR5187" s="6"/>
      <c r="BS5187" s="6"/>
      <c r="BT5187" s="6"/>
      <c r="BU5187" s="6"/>
      <c r="BV5187" s="6"/>
      <c r="BW5187" s="6"/>
      <c r="CJ5187" s="415"/>
      <c r="CK5187" s="415"/>
      <c r="CO5187" s="168"/>
    </row>
    <row r="5188" spans="32:93" s="162" customFormat="1" x14ac:dyDescent="0.25">
      <c r="AF5188" s="169"/>
      <c r="AG5188" s="169"/>
      <c r="AH5188" s="169"/>
      <c r="AI5188" s="169"/>
      <c r="AJ5188" s="169"/>
      <c r="AK5188" s="170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AZ5188" s="6"/>
      <c r="BA5188" s="6"/>
      <c r="BB5188" s="166"/>
      <c r="BC5188" s="166"/>
      <c r="BD5188" s="166"/>
      <c r="BE5188" s="6"/>
      <c r="BF5188" s="6"/>
      <c r="BG5188" s="6"/>
      <c r="BH5188" s="6"/>
      <c r="BI5188" s="6"/>
      <c r="BJ5188" s="166"/>
      <c r="BK5188" s="166"/>
      <c r="BL5188" s="166"/>
      <c r="BM5188" s="6"/>
      <c r="BN5188" s="6"/>
      <c r="BO5188" s="6"/>
      <c r="BP5188" s="6"/>
      <c r="BQ5188" s="6"/>
      <c r="BR5188" s="6"/>
      <c r="BS5188" s="6"/>
      <c r="BT5188" s="6"/>
      <c r="BU5188" s="6"/>
      <c r="BV5188" s="6"/>
      <c r="BW5188" s="6"/>
      <c r="CJ5188" s="415"/>
      <c r="CK5188" s="415"/>
      <c r="CO5188" s="168"/>
    </row>
    <row r="5189" spans="32:93" s="162" customFormat="1" x14ac:dyDescent="0.25">
      <c r="AF5189" s="169"/>
      <c r="AG5189" s="169"/>
      <c r="AH5189" s="169"/>
      <c r="AI5189" s="169"/>
      <c r="AJ5189" s="169"/>
      <c r="AK5189" s="170"/>
      <c r="AP5189" s="6"/>
      <c r="AQ5189" s="6"/>
      <c r="AR5189" s="6"/>
      <c r="AS5189" s="6"/>
      <c r="AT5189" s="6"/>
      <c r="AU5189" s="6"/>
      <c r="AV5189" s="6"/>
      <c r="AW5189" s="6"/>
      <c r="AX5189" s="6"/>
      <c r="AY5189" s="6"/>
      <c r="AZ5189" s="6"/>
      <c r="BA5189" s="6"/>
      <c r="BB5189" s="166"/>
      <c r="BC5189" s="166"/>
      <c r="BD5189" s="166"/>
      <c r="BE5189" s="6"/>
      <c r="BF5189" s="6"/>
      <c r="BG5189" s="6"/>
      <c r="BH5189" s="6"/>
      <c r="BI5189" s="6"/>
      <c r="BJ5189" s="166"/>
      <c r="BK5189" s="166"/>
      <c r="BL5189" s="166"/>
      <c r="BM5189" s="6"/>
      <c r="BN5189" s="6"/>
      <c r="BO5189" s="6"/>
      <c r="BP5189" s="6"/>
      <c r="BQ5189" s="6"/>
      <c r="BR5189" s="6"/>
      <c r="BS5189" s="6"/>
      <c r="BT5189" s="6"/>
      <c r="BU5189" s="6"/>
      <c r="BV5189" s="6"/>
      <c r="BW5189" s="6"/>
      <c r="CJ5189" s="415"/>
      <c r="CK5189" s="415"/>
      <c r="CO5189" s="168"/>
    </row>
    <row r="5190" spans="32:93" s="162" customFormat="1" x14ac:dyDescent="0.25">
      <c r="AF5190" s="169"/>
      <c r="AG5190" s="169"/>
      <c r="AH5190" s="169"/>
      <c r="AI5190" s="169"/>
      <c r="AJ5190" s="169"/>
      <c r="AK5190" s="170"/>
      <c r="AP5190" s="6"/>
      <c r="AQ5190" s="6"/>
      <c r="AR5190" s="6"/>
      <c r="AS5190" s="6"/>
      <c r="AT5190" s="6"/>
      <c r="AU5190" s="6"/>
      <c r="AV5190" s="6"/>
      <c r="AW5190" s="6"/>
      <c r="AX5190" s="6"/>
      <c r="AY5190" s="6"/>
      <c r="AZ5190" s="6"/>
      <c r="BA5190" s="6"/>
      <c r="BB5190" s="166"/>
      <c r="BC5190" s="166"/>
      <c r="BD5190" s="166"/>
      <c r="BE5190" s="6"/>
      <c r="BF5190" s="6"/>
      <c r="BG5190" s="6"/>
      <c r="BH5190" s="6"/>
      <c r="BI5190" s="6"/>
      <c r="BJ5190" s="166"/>
      <c r="BK5190" s="166"/>
      <c r="BL5190" s="166"/>
      <c r="BM5190" s="6"/>
      <c r="BN5190" s="6"/>
      <c r="BO5190" s="6"/>
      <c r="BP5190" s="6"/>
      <c r="BQ5190" s="6"/>
      <c r="BR5190" s="6"/>
      <c r="BS5190" s="6"/>
      <c r="BT5190" s="6"/>
      <c r="BU5190" s="6"/>
      <c r="BV5190" s="6"/>
      <c r="BW5190" s="6"/>
      <c r="CJ5190" s="415"/>
      <c r="CK5190" s="415"/>
      <c r="CO5190" s="168"/>
    </row>
    <row r="5191" spans="32:93" s="162" customFormat="1" x14ac:dyDescent="0.25">
      <c r="AF5191" s="169"/>
      <c r="AG5191" s="169"/>
      <c r="AH5191" s="169"/>
      <c r="AI5191" s="169"/>
      <c r="AJ5191" s="169"/>
      <c r="AK5191" s="170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AZ5191" s="6"/>
      <c r="BA5191" s="6"/>
      <c r="BB5191" s="166"/>
      <c r="BC5191" s="166"/>
      <c r="BD5191" s="166"/>
      <c r="BE5191" s="6"/>
      <c r="BF5191" s="6"/>
      <c r="BG5191" s="6"/>
      <c r="BH5191" s="6"/>
      <c r="BI5191" s="6"/>
      <c r="BJ5191" s="166"/>
      <c r="BK5191" s="166"/>
      <c r="BL5191" s="166"/>
      <c r="BM5191" s="6"/>
      <c r="BN5191" s="6"/>
      <c r="BO5191" s="6"/>
      <c r="BP5191" s="6"/>
      <c r="BQ5191" s="6"/>
      <c r="BR5191" s="6"/>
      <c r="BS5191" s="6"/>
      <c r="BT5191" s="6"/>
      <c r="BU5191" s="6"/>
      <c r="BV5191" s="6"/>
      <c r="BW5191" s="6"/>
      <c r="CJ5191" s="415"/>
      <c r="CK5191" s="415"/>
      <c r="CO5191" s="168"/>
    </row>
    <row r="5192" spans="32:93" s="162" customFormat="1" x14ac:dyDescent="0.25">
      <c r="AF5192" s="169"/>
      <c r="AG5192" s="169"/>
      <c r="AH5192" s="169"/>
      <c r="AI5192" s="169"/>
      <c r="AJ5192" s="169"/>
      <c r="AK5192" s="170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AZ5192" s="6"/>
      <c r="BA5192" s="6"/>
      <c r="BB5192" s="166"/>
      <c r="BC5192" s="166"/>
      <c r="BD5192" s="166"/>
      <c r="BE5192" s="6"/>
      <c r="BF5192" s="6"/>
      <c r="BG5192" s="6"/>
      <c r="BH5192" s="6"/>
      <c r="BI5192" s="6"/>
      <c r="BJ5192" s="166"/>
      <c r="BK5192" s="166"/>
      <c r="BL5192" s="166"/>
      <c r="BM5192" s="6"/>
      <c r="BN5192" s="6"/>
      <c r="BO5192" s="6"/>
      <c r="BP5192" s="6"/>
      <c r="BQ5192" s="6"/>
      <c r="BR5192" s="6"/>
      <c r="BS5192" s="6"/>
      <c r="BT5192" s="6"/>
      <c r="BU5192" s="6"/>
      <c r="BV5192" s="6"/>
      <c r="BW5192" s="6"/>
      <c r="CJ5192" s="415"/>
      <c r="CK5192" s="415"/>
      <c r="CO5192" s="168"/>
    </row>
    <row r="5193" spans="32:93" s="162" customFormat="1" x14ac:dyDescent="0.25">
      <c r="AF5193" s="169"/>
      <c r="AG5193" s="169"/>
      <c r="AH5193" s="169"/>
      <c r="AI5193" s="169"/>
      <c r="AJ5193" s="169"/>
      <c r="AK5193" s="170"/>
      <c r="AP5193" s="6"/>
      <c r="AQ5193" s="6"/>
      <c r="AR5193" s="6"/>
      <c r="AS5193" s="6"/>
      <c r="AT5193" s="6"/>
      <c r="AU5193" s="6"/>
      <c r="AV5193" s="6"/>
      <c r="AW5193" s="6"/>
      <c r="AX5193" s="6"/>
      <c r="AY5193" s="6"/>
      <c r="AZ5193" s="6"/>
      <c r="BA5193" s="6"/>
      <c r="BB5193" s="166"/>
      <c r="BC5193" s="166"/>
      <c r="BD5193" s="166"/>
      <c r="BE5193" s="6"/>
      <c r="BF5193" s="6"/>
      <c r="BG5193" s="6"/>
      <c r="BH5193" s="6"/>
      <c r="BI5193" s="6"/>
      <c r="BJ5193" s="166"/>
      <c r="BK5193" s="166"/>
      <c r="BL5193" s="166"/>
      <c r="BM5193" s="6"/>
      <c r="BN5193" s="6"/>
      <c r="BO5193" s="6"/>
      <c r="BP5193" s="6"/>
      <c r="BQ5193" s="6"/>
      <c r="BR5193" s="6"/>
      <c r="BS5193" s="6"/>
      <c r="BT5193" s="6"/>
      <c r="BU5193" s="6"/>
      <c r="BV5193" s="6"/>
      <c r="BW5193" s="6"/>
      <c r="CJ5193" s="415"/>
      <c r="CK5193" s="415"/>
      <c r="CO5193" s="168"/>
    </row>
    <row r="5194" spans="32:93" s="162" customFormat="1" x14ac:dyDescent="0.25">
      <c r="AF5194" s="169"/>
      <c r="AG5194" s="169"/>
      <c r="AH5194" s="169"/>
      <c r="AI5194" s="169"/>
      <c r="AJ5194" s="169"/>
      <c r="AK5194" s="170"/>
      <c r="AP5194" s="6"/>
      <c r="AQ5194" s="6"/>
      <c r="AR5194" s="6"/>
      <c r="AS5194" s="6"/>
      <c r="AT5194" s="6"/>
      <c r="AU5194" s="6"/>
      <c r="AV5194" s="6"/>
      <c r="AW5194" s="6"/>
      <c r="AX5194" s="6"/>
      <c r="AY5194" s="6"/>
      <c r="AZ5194" s="6"/>
      <c r="BA5194" s="6"/>
      <c r="BB5194" s="166"/>
      <c r="BC5194" s="166"/>
      <c r="BD5194" s="166"/>
      <c r="BE5194" s="6"/>
      <c r="BF5194" s="6"/>
      <c r="BG5194" s="6"/>
      <c r="BH5194" s="6"/>
      <c r="BI5194" s="6"/>
      <c r="BJ5194" s="166"/>
      <c r="BK5194" s="166"/>
      <c r="BL5194" s="166"/>
      <c r="BM5194" s="6"/>
      <c r="BN5194" s="6"/>
      <c r="BO5194" s="6"/>
      <c r="BP5194" s="6"/>
      <c r="BQ5194" s="6"/>
      <c r="BR5194" s="6"/>
      <c r="BS5194" s="6"/>
      <c r="BT5194" s="6"/>
      <c r="BU5194" s="6"/>
      <c r="BV5194" s="6"/>
      <c r="BW5194" s="6"/>
      <c r="CJ5194" s="415"/>
      <c r="CK5194" s="415"/>
      <c r="CO5194" s="168"/>
    </row>
    <row r="5195" spans="32:93" s="162" customFormat="1" x14ac:dyDescent="0.25">
      <c r="AF5195" s="169"/>
      <c r="AG5195" s="169"/>
      <c r="AH5195" s="169"/>
      <c r="AI5195" s="169"/>
      <c r="AJ5195" s="169"/>
      <c r="AK5195" s="170"/>
      <c r="AP5195" s="6"/>
      <c r="AQ5195" s="6"/>
      <c r="AR5195" s="6"/>
      <c r="AS5195" s="6"/>
      <c r="AT5195" s="6"/>
      <c r="AU5195" s="6"/>
      <c r="AV5195" s="6"/>
      <c r="AW5195" s="6"/>
      <c r="AX5195" s="6"/>
      <c r="AY5195" s="6"/>
      <c r="AZ5195" s="6"/>
      <c r="BA5195" s="6"/>
      <c r="BB5195" s="166"/>
      <c r="BC5195" s="166"/>
      <c r="BD5195" s="166"/>
      <c r="BE5195" s="6"/>
      <c r="BF5195" s="6"/>
      <c r="BG5195" s="6"/>
      <c r="BH5195" s="6"/>
      <c r="BI5195" s="6"/>
      <c r="BJ5195" s="166"/>
      <c r="BK5195" s="166"/>
      <c r="BL5195" s="166"/>
      <c r="BM5195" s="6"/>
      <c r="BN5195" s="6"/>
      <c r="BO5195" s="6"/>
      <c r="BP5195" s="6"/>
      <c r="BQ5195" s="6"/>
      <c r="BR5195" s="6"/>
      <c r="BS5195" s="6"/>
      <c r="BT5195" s="6"/>
      <c r="BU5195" s="6"/>
      <c r="BV5195" s="6"/>
      <c r="BW5195" s="6"/>
      <c r="CJ5195" s="415"/>
      <c r="CK5195" s="415"/>
      <c r="CO5195" s="168"/>
    </row>
    <row r="5196" spans="32:93" s="162" customFormat="1" x14ac:dyDescent="0.25">
      <c r="AF5196" s="169"/>
      <c r="AG5196" s="169"/>
      <c r="AH5196" s="169"/>
      <c r="AI5196" s="169"/>
      <c r="AJ5196" s="169"/>
      <c r="AK5196" s="170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AZ5196" s="6"/>
      <c r="BA5196" s="6"/>
      <c r="BB5196" s="166"/>
      <c r="BC5196" s="166"/>
      <c r="BD5196" s="166"/>
      <c r="BE5196" s="6"/>
      <c r="BF5196" s="6"/>
      <c r="BG5196" s="6"/>
      <c r="BH5196" s="6"/>
      <c r="BI5196" s="6"/>
      <c r="BJ5196" s="166"/>
      <c r="BK5196" s="166"/>
      <c r="BL5196" s="166"/>
      <c r="BM5196" s="6"/>
      <c r="BN5196" s="6"/>
      <c r="BO5196" s="6"/>
      <c r="BP5196" s="6"/>
      <c r="BQ5196" s="6"/>
      <c r="BR5196" s="6"/>
      <c r="BS5196" s="6"/>
      <c r="BT5196" s="6"/>
      <c r="BU5196" s="6"/>
      <c r="BV5196" s="6"/>
      <c r="BW5196" s="6"/>
      <c r="CJ5196" s="415"/>
      <c r="CK5196" s="415"/>
      <c r="CO5196" s="168"/>
    </row>
    <row r="5197" spans="32:93" s="162" customFormat="1" x14ac:dyDescent="0.25">
      <c r="AF5197" s="169"/>
      <c r="AG5197" s="169"/>
      <c r="AH5197" s="169"/>
      <c r="AI5197" s="169"/>
      <c r="AJ5197" s="169"/>
      <c r="AK5197" s="170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AZ5197" s="6"/>
      <c r="BA5197" s="6"/>
      <c r="BB5197" s="166"/>
      <c r="BC5197" s="166"/>
      <c r="BD5197" s="166"/>
      <c r="BE5197" s="6"/>
      <c r="BF5197" s="6"/>
      <c r="BG5197" s="6"/>
      <c r="BH5197" s="6"/>
      <c r="BI5197" s="6"/>
      <c r="BJ5197" s="166"/>
      <c r="BK5197" s="166"/>
      <c r="BL5197" s="166"/>
      <c r="BM5197" s="6"/>
      <c r="BN5197" s="6"/>
      <c r="BO5197" s="6"/>
      <c r="BP5197" s="6"/>
      <c r="BQ5197" s="6"/>
      <c r="BR5197" s="6"/>
      <c r="BS5197" s="6"/>
      <c r="BT5197" s="6"/>
      <c r="BU5197" s="6"/>
      <c r="BV5197" s="6"/>
      <c r="BW5197" s="6"/>
      <c r="CJ5197" s="415"/>
      <c r="CK5197" s="415"/>
      <c r="CO5197" s="168"/>
    </row>
    <row r="5198" spans="32:93" s="162" customFormat="1" x14ac:dyDescent="0.25">
      <c r="AF5198" s="169"/>
      <c r="AG5198" s="169"/>
      <c r="AH5198" s="169"/>
      <c r="AI5198" s="169"/>
      <c r="AJ5198" s="169"/>
      <c r="AK5198" s="170"/>
      <c r="AP5198" s="6"/>
      <c r="AQ5198" s="6"/>
      <c r="AR5198" s="6"/>
      <c r="AS5198" s="6"/>
      <c r="AT5198" s="6"/>
      <c r="AU5198" s="6"/>
      <c r="AV5198" s="6"/>
      <c r="AW5198" s="6"/>
      <c r="AX5198" s="6"/>
      <c r="AY5198" s="6"/>
      <c r="AZ5198" s="6"/>
      <c r="BA5198" s="6"/>
      <c r="BB5198" s="166"/>
      <c r="BC5198" s="166"/>
      <c r="BD5198" s="166"/>
      <c r="BE5198" s="6"/>
      <c r="BF5198" s="6"/>
      <c r="BG5198" s="6"/>
      <c r="BH5198" s="6"/>
      <c r="BI5198" s="6"/>
      <c r="BJ5198" s="166"/>
      <c r="BK5198" s="166"/>
      <c r="BL5198" s="166"/>
      <c r="BM5198" s="6"/>
      <c r="BN5198" s="6"/>
      <c r="BO5198" s="6"/>
      <c r="BP5198" s="6"/>
      <c r="BQ5198" s="6"/>
      <c r="BR5198" s="6"/>
      <c r="BS5198" s="6"/>
      <c r="BT5198" s="6"/>
      <c r="BU5198" s="6"/>
      <c r="BV5198" s="6"/>
      <c r="BW5198" s="6"/>
      <c r="CJ5198" s="415"/>
      <c r="CK5198" s="415"/>
      <c r="CO5198" s="168"/>
    </row>
    <row r="5199" spans="32:93" s="162" customFormat="1" x14ac:dyDescent="0.25">
      <c r="AF5199" s="169"/>
      <c r="AG5199" s="169"/>
      <c r="AH5199" s="169"/>
      <c r="AI5199" s="169"/>
      <c r="AJ5199" s="169"/>
      <c r="AK5199" s="170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AZ5199" s="6"/>
      <c r="BA5199" s="6"/>
      <c r="BB5199" s="166"/>
      <c r="BC5199" s="166"/>
      <c r="BD5199" s="166"/>
      <c r="BE5199" s="6"/>
      <c r="BF5199" s="6"/>
      <c r="BG5199" s="6"/>
      <c r="BH5199" s="6"/>
      <c r="BI5199" s="6"/>
      <c r="BJ5199" s="166"/>
      <c r="BK5199" s="166"/>
      <c r="BL5199" s="166"/>
      <c r="BM5199" s="6"/>
      <c r="BN5199" s="6"/>
      <c r="BO5199" s="6"/>
      <c r="BP5199" s="6"/>
      <c r="BQ5199" s="6"/>
      <c r="BR5199" s="6"/>
      <c r="BS5199" s="6"/>
      <c r="BT5199" s="6"/>
      <c r="BU5199" s="6"/>
      <c r="BV5199" s="6"/>
      <c r="BW5199" s="6"/>
      <c r="CJ5199" s="415"/>
      <c r="CK5199" s="415"/>
      <c r="CO5199" s="168"/>
    </row>
    <row r="5200" spans="32:93" s="162" customFormat="1" x14ac:dyDescent="0.25">
      <c r="AF5200" s="169"/>
      <c r="AG5200" s="169"/>
      <c r="AH5200" s="169"/>
      <c r="AI5200" s="169"/>
      <c r="AJ5200" s="169"/>
      <c r="AK5200" s="170"/>
      <c r="AP5200" s="6"/>
      <c r="AQ5200" s="6"/>
      <c r="AR5200" s="6"/>
      <c r="AS5200" s="6"/>
      <c r="AT5200" s="6"/>
      <c r="AU5200" s="6"/>
      <c r="AV5200" s="6"/>
      <c r="AW5200" s="6"/>
      <c r="AX5200" s="6"/>
      <c r="AY5200" s="6"/>
      <c r="AZ5200" s="6"/>
      <c r="BA5200" s="6"/>
      <c r="BB5200" s="166"/>
      <c r="BC5200" s="166"/>
      <c r="BD5200" s="166"/>
      <c r="BE5200" s="6"/>
      <c r="BF5200" s="6"/>
      <c r="BG5200" s="6"/>
      <c r="BH5200" s="6"/>
      <c r="BI5200" s="6"/>
      <c r="BJ5200" s="166"/>
      <c r="BK5200" s="166"/>
      <c r="BL5200" s="166"/>
      <c r="BM5200" s="6"/>
      <c r="BN5200" s="6"/>
      <c r="BO5200" s="6"/>
      <c r="BP5200" s="6"/>
      <c r="BQ5200" s="6"/>
      <c r="BR5200" s="6"/>
      <c r="BS5200" s="6"/>
      <c r="BT5200" s="6"/>
      <c r="BU5200" s="6"/>
      <c r="BV5200" s="6"/>
      <c r="BW5200" s="6"/>
      <c r="CJ5200" s="415"/>
      <c r="CK5200" s="415"/>
      <c r="CO5200" s="168"/>
    </row>
    <row r="5201" spans="32:93" s="162" customFormat="1" x14ac:dyDescent="0.25">
      <c r="AF5201" s="169"/>
      <c r="AG5201" s="169"/>
      <c r="AH5201" s="169"/>
      <c r="AI5201" s="169"/>
      <c r="AJ5201" s="169"/>
      <c r="AK5201" s="170"/>
      <c r="AP5201" s="6"/>
      <c r="AQ5201" s="6"/>
      <c r="AR5201" s="6"/>
      <c r="AS5201" s="6"/>
      <c r="AT5201" s="6"/>
      <c r="AU5201" s="6"/>
      <c r="AV5201" s="6"/>
      <c r="AW5201" s="6"/>
      <c r="AX5201" s="6"/>
      <c r="AY5201" s="6"/>
      <c r="AZ5201" s="6"/>
      <c r="BA5201" s="6"/>
      <c r="BB5201" s="166"/>
      <c r="BC5201" s="166"/>
      <c r="BD5201" s="166"/>
      <c r="BE5201" s="6"/>
      <c r="BF5201" s="6"/>
      <c r="BG5201" s="6"/>
      <c r="BH5201" s="6"/>
      <c r="BI5201" s="6"/>
      <c r="BJ5201" s="166"/>
      <c r="BK5201" s="166"/>
      <c r="BL5201" s="166"/>
      <c r="BM5201" s="6"/>
      <c r="BN5201" s="6"/>
      <c r="BO5201" s="6"/>
      <c r="BP5201" s="6"/>
      <c r="BQ5201" s="6"/>
      <c r="BR5201" s="6"/>
      <c r="BS5201" s="6"/>
      <c r="BT5201" s="6"/>
      <c r="BU5201" s="6"/>
      <c r="BV5201" s="6"/>
      <c r="BW5201" s="6"/>
      <c r="CJ5201" s="415"/>
      <c r="CK5201" s="415"/>
      <c r="CO5201" s="168"/>
    </row>
    <row r="5202" spans="32:93" s="162" customFormat="1" x14ac:dyDescent="0.25">
      <c r="AF5202" s="169"/>
      <c r="AG5202" s="169"/>
      <c r="AH5202" s="169"/>
      <c r="AI5202" s="169"/>
      <c r="AJ5202" s="169"/>
      <c r="AK5202" s="170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6"/>
      <c r="BA5202" s="6"/>
      <c r="BB5202" s="166"/>
      <c r="BC5202" s="166"/>
      <c r="BD5202" s="166"/>
      <c r="BE5202" s="6"/>
      <c r="BF5202" s="6"/>
      <c r="BG5202" s="6"/>
      <c r="BH5202" s="6"/>
      <c r="BI5202" s="6"/>
      <c r="BJ5202" s="166"/>
      <c r="BK5202" s="166"/>
      <c r="BL5202" s="166"/>
      <c r="BM5202" s="6"/>
      <c r="BN5202" s="6"/>
      <c r="BO5202" s="6"/>
      <c r="BP5202" s="6"/>
      <c r="BQ5202" s="6"/>
      <c r="BR5202" s="6"/>
      <c r="BS5202" s="6"/>
      <c r="BT5202" s="6"/>
      <c r="BU5202" s="6"/>
      <c r="BV5202" s="6"/>
      <c r="BW5202" s="6"/>
      <c r="CJ5202" s="415"/>
      <c r="CK5202" s="415"/>
      <c r="CO5202" s="168"/>
    </row>
    <row r="5203" spans="32:93" s="162" customFormat="1" x14ac:dyDescent="0.25">
      <c r="AF5203" s="169"/>
      <c r="AG5203" s="169"/>
      <c r="AH5203" s="169"/>
      <c r="AI5203" s="169"/>
      <c r="AJ5203" s="169"/>
      <c r="AK5203" s="170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6"/>
      <c r="BA5203" s="6"/>
      <c r="BB5203" s="166"/>
      <c r="BC5203" s="166"/>
      <c r="BD5203" s="166"/>
      <c r="BE5203" s="6"/>
      <c r="BF5203" s="6"/>
      <c r="BG5203" s="6"/>
      <c r="BH5203" s="6"/>
      <c r="BI5203" s="6"/>
      <c r="BJ5203" s="166"/>
      <c r="BK5203" s="166"/>
      <c r="BL5203" s="166"/>
      <c r="BM5203" s="6"/>
      <c r="BN5203" s="6"/>
      <c r="BO5203" s="6"/>
      <c r="BP5203" s="6"/>
      <c r="BQ5203" s="6"/>
      <c r="BR5203" s="6"/>
      <c r="BS5203" s="6"/>
      <c r="BT5203" s="6"/>
      <c r="BU5203" s="6"/>
      <c r="BV5203" s="6"/>
      <c r="BW5203" s="6"/>
      <c r="CJ5203" s="415"/>
      <c r="CK5203" s="415"/>
      <c r="CO5203" s="168"/>
    </row>
    <row r="5204" spans="32:93" s="162" customFormat="1" x14ac:dyDescent="0.25">
      <c r="AF5204" s="169"/>
      <c r="AG5204" s="169"/>
      <c r="AH5204" s="169"/>
      <c r="AI5204" s="169"/>
      <c r="AJ5204" s="169"/>
      <c r="AK5204" s="170"/>
      <c r="AP5204" s="6"/>
      <c r="AQ5204" s="6"/>
      <c r="AR5204" s="6"/>
      <c r="AS5204" s="6"/>
      <c r="AT5204" s="6"/>
      <c r="AU5204" s="6"/>
      <c r="AV5204" s="6"/>
      <c r="AW5204" s="6"/>
      <c r="AX5204" s="6"/>
      <c r="AY5204" s="6"/>
      <c r="AZ5204" s="6"/>
      <c r="BA5204" s="6"/>
      <c r="BB5204" s="166"/>
      <c r="BC5204" s="166"/>
      <c r="BD5204" s="166"/>
      <c r="BE5204" s="6"/>
      <c r="BF5204" s="6"/>
      <c r="BG5204" s="6"/>
      <c r="BH5204" s="6"/>
      <c r="BI5204" s="6"/>
      <c r="BJ5204" s="166"/>
      <c r="BK5204" s="166"/>
      <c r="BL5204" s="166"/>
      <c r="BM5204" s="6"/>
      <c r="BN5204" s="6"/>
      <c r="BO5204" s="6"/>
      <c r="BP5204" s="6"/>
      <c r="BQ5204" s="6"/>
      <c r="BR5204" s="6"/>
      <c r="BS5204" s="6"/>
      <c r="BT5204" s="6"/>
      <c r="BU5204" s="6"/>
      <c r="BV5204" s="6"/>
      <c r="BW5204" s="6"/>
      <c r="CJ5204" s="415"/>
      <c r="CK5204" s="415"/>
      <c r="CO5204" s="168"/>
    </row>
    <row r="5205" spans="32:93" s="162" customFormat="1" x14ac:dyDescent="0.25">
      <c r="AF5205" s="169"/>
      <c r="AG5205" s="169"/>
      <c r="AH5205" s="169"/>
      <c r="AI5205" s="169"/>
      <c r="AJ5205" s="169"/>
      <c r="AK5205" s="170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AZ5205" s="6"/>
      <c r="BA5205" s="6"/>
      <c r="BB5205" s="166"/>
      <c r="BC5205" s="166"/>
      <c r="BD5205" s="166"/>
      <c r="BE5205" s="6"/>
      <c r="BF5205" s="6"/>
      <c r="BG5205" s="6"/>
      <c r="BH5205" s="6"/>
      <c r="BI5205" s="6"/>
      <c r="BJ5205" s="166"/>
      <c r="BK5205" s="166"/>
      <c r="BL5205" s="166"/>
      <c r="BM5205" s="6"/>
      <c r="BN5205" s="6"/>
      <c r="BO5205" s="6"/>
      <c r="BP5205" s="6"/>
      <c r="BQ5205" s="6"/>
      <c r="BR5205" s="6"/>
      <c r="BS5205" s="6"/>
      <c r="BT5205" s="6"/>
      <c r="BU5205" s="6"/>
      <c r="BV5205" s="6"/>
      <c r="BW5205" s="6"/>
      <c r="CJ5205" s="415"/>
      <c r="CK5205" s="415"/>
      <c r="CO5205" s="168"/>
    </row>
    <row r="5206" spans="32:93" s="162" customFormat="1" x14ac:dyDescent="0.25">
      <c r="AF5206" s="169"/>
      <c r="AG5206" s="169"/>
      <c r="AH5206" s="169"/>
      <c r="AI5206" s="169"/>
      <c r="AJ5206" s="169"/>
      <c r="AK5206" s="170"/>
      <c r="AP5206" s="6"/>
      <c r="AQ5206" s="6"/>
      <c r="AR5206" s="6"/>
      <c r="AS5206" s="6"/>
      <c r="AT5206" s="6"/>
      <c r="AU5206" s="6"/>
      <c r="AV5206" s="6"/>
      <c r="AW5206" s="6"/>
      <c r="AX5206" s="6"/>
      <c r="AY5206" s="6"/>
      <c r="AZ5206" s="6"/>
      <c r="BA5206" s="6"/>
      <c r="BB5206" s="166"/>
      <c r="BC5206" s="166"/>
      <c r="BD5206" s="166"/>
      <c r="BE5206" s="6"/>
      <c r="BF5206" s="6"/>
      <c r="BG5206" s="6"/>
      <c r="BH5206" s="6"/>
      <c r="BI5206" s="6"/>
      <c r="BJ5206" s="166"/>
      <c r="BK5206" s="166"/>
      <c r="BL5206" s="166"/>
      <c r="BM5206" s="6"/>
      <c r="BN5206" s="6"/>
      <c r="BO5206" s="6"/>
      <c r="BP5206" s="6"/>
      <c r="BQ5206" s="6"/>
      <c r="BR5206" s="6"/>
      <c r="BS5206" s="6"/>
      <c r="BT5206" s="6"/>
      <c r="BU5206" s="6"/>
      <c r="BV5206" s="6"/>
      <c r="BW5206" s="6"/>
      <c r="CJ5206" s="415"/>
      <c r="CK5206" s="415"/>
      <c r="CO5206" s="168"/>
    </row>
    <row r="5207" spans="32:93" s="162" customFormat="1" x14ac:dyDescent="0.25">
      <c r="AF5207" s="169"/>
      <c r="AG5207" s="169"/>
      <c r="AH5207" s="169"/>
      <c r="AI5207" s="169"/>
      <c r="AJ5207" s="169"/>
      <c r="AK5207" s="170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AZ5207" s="6"/>
      <c r="BA5207" s="6"/>
      <c r="BB5207" s="166"/>
      <c r="BC5207" s="166"/>
      <c r="BD5207" s="166"/>
      <c r="BE5207" s="6"/>
      <c r="BF5207" s="6"/>
      <c r="BG5207" s="6"/>
      <c r="BH5207" s="6"/>
      <c r="BI5207" s="6"/>
      <c r="BJ5207" s="166"/>
      <c r="BK5207" s="166"/>
      <c r="BL5207" s="166"/>
      <c r="BM5207" s="6"/>
      <c r="BN5207" s="6"/>
      <c r="BO5207" s="6"/>
      <c r="BP5207" s="6"/>
      <c r="BQ5207" s="6"/>
      <c r="BR5207" s="6"/>
      <c r="BS5207" s="6"/>
      <c r="BT5207" s="6"/>
      <c r="BU5207" s="6"/>
      <c r="BV5207" s="6"/>
      <c r="BW5207" s="6"/>
      <c r="CJ5207" s="415"/>
      <c r="CK5207" s="415"/>
      <c r="CO5207" s="168"/>
    </row>
    <row r="5208" spans="32:93" s="162" customFormat="1" x14ac:dyDescent="0.25">
      <c r="AF5208" s="169"/>
      <c r="AG5208" s="169"/>
      <c r="AH5208" s="169"/>
      <c r="AI5208" s="169"/>
      <c r="AJ5208" s="169"/>
      <c r="AK5208" s="170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AZ5208" s="6"/>
      <c r="BA5208" s="6"/>
      <c r="BB5208" s="166"/>
      <c r="BC5208" s="166"/>
      <c r="BD5208" s="166"/>
      <c r="BE5208" s="6"/>
      <c r="BF5208" s="6"/>
      <c r="BG5208" s="6"/>
      <c r="BH5208" s="6"/>
      <c r="BI5208" s="6"/>
      <c r="BJ5208" s="166"/>
      <c r="BK5208" s="166"/>
      <c r="BL5208" s="166"/>
      <c r="BM5208" s="6"/>
      <c r="BN5208" s="6"/>
      <c r="BO5208" s="6"/>
      <c r="BP5208" s="6"/>
      <c r="BQ5208" s="6"/>
      <c r="BR5208" s="6"/>
      <c r="BS5208" s="6"/>
      <c r="BT5208" s="6"/>
      <c r="BU5208" s="6"/>
      <c r="BV5208" s="6"/>
      <c r="BW5208" s="6"/>
      <c r="CJ5208" s="415"/>
      <c r="CK5208" s="415"/>
      <c r="CO5208" s="168"/>
    </row>
    <row r="5209" spans="32:93" s="162" customFormat="1" x14ac:dyDescent="0.25">
      <c r="AF5209" s="169"/>
      <c r="AG5209" s="169"/>
      <c r="AH5209" s="169"/>
      <c r="AI5209" s="169"/>
      <c r="AJ5209" s="169"/>
      <c r="AK5209" s="170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AZ5209" s="6"/>
      <c r="BA5209" s="6"/>
      <c r="BB5209" s="166"/>
      <c r="BC5209" s="166"/>
      <c r="BD5209" s="166"/>
      <c r="BE5209" s="6"/>
      <c r="BF5209" s="6"/>
      <c r="BG5209" s="6"/>
      <c r="BH5209" s="6"/>
      <c r="BI5209" s="6"/>
      <c r="BJ5209" s="166"/>
      <c r="BK5209" s="166"/>
      <c r="BL5209" s="166"/>
      <c r="BM5209" s="6"/>
      <c r="BN5209" s="6"/>
      <c r="BO5209" s="6"/>
      <c r="BP5209" s="6"/>
      <c r="BQ5209" s="6"/>
      <c r="BR5209" s="6"/>
      <c r="BS5209" s="6"/>
      <c r="BT5209" s="6"/>
      <c r="BU5209" s="6"/>
      <c r="BV5209" s="6"/>
      <c r="BW5209" s="6"/>
      <c r="CJ5209" s="415"/>
      <c r="CK5209" s="415"/>
      <c r="CO5209" s="168"/>
    </row>
    <row r="5210" spans="32:93" s="162" customFormat="1" x14ac:dyDescent="0.25">
      <c r="AF5210" s="169"/>
      <c r="AG5210" s="169"/>
      <c r="AH5210" s="169"/>
      <c r="AI5210" s="169"/>
      <c r="AJ5210" s="169"/>
      <c r="AK5210" s="170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AZ5210" s="6"/>
      <c r="BA5210" s="6"/>
      <c r="BB5210" s="166"/>
      <c r="BC5210" s="166"/>
      <c r="BD5210" s="166"/>
      <c r="BE5210" s="6"/>
      <c r="BF5210" s="6"/>
      <c r="BG5210" s="6"/>
      <c r="BH5210" s="6"/>
      <c r="BI5210" s="6"/>
      <c r="BJ5210" s="166"/>
      <c r="BK5210" s="166"/>
      <c r="BL5210" s="166"/>
      <c r="BM5210" s="6"/>
      <c r="BN5210" s="6"/>
      <c r="BO5210" s="6"/>
      <c r="BP5210" s="6"/>
      <c r="BQ5210" s="6"/>
      <c r="BR5210" s="6"/>
      <c r="BS5210" s="6"/>
      <c r="BT5210" s="6"/>
      <c r="BU5210" s="6"/>
      <c r="BV5210" s="6"/>
      <c r="BW5210" s="6"/>
      <c r="CJ5210" s="415"/>
      <c r="CK5210" s="415"/>
      <c r="CO5210" s="168"/>
    </row>
    <row r="5211" spans="32:93" s="162" customFormat="1" x14ac:dyDescent="0.25">
      <c r="AF5211" s="169"/>
      <c r="AG5211" s="169"/>
      <c r="AH5211" s="169"/>
      <c r="AI5211" s="169"/>
      <c r="AJ5211" s="169"/>
      <c r="AK5211" s="170"/>
      <c r="AP5211" s="6"/>
      <c r="AQ5211" s="6"/>
      <c r="AR5211" s="6"/>
      <c r="AS5211" s="6"/>
      <c r="AT5211" s="6"/>
      <c r="AU5211" s="6"/>
      <c r="AV5211" s="6"/>
      <c r="AW5211" s="6"/>
      <c r="AX5211" s="6"/>
      <c r="AY5211" s="6"/>
      <c r="AZ5211" s="6"/>
      <c r="BA5211" s="6"/>
      <c r="BB5211" s="166"/>
      <c r="BC5211" s="166"/>
      <c r="BD5211" s="166"/>
      <c r="BE5211" s="6"/>
      <c r="BF5211" s="6"/>
      <c r="BG5211" s="6"/>
      <c r="BH5211" s="6"/>
      <c r="BI5211" s="6"/>
      <c r="BJ5211" s="166"/>
      <c r="BK5211" s="166"/>
      <c r="BL5211" s="166"/>
      <c r="BM5211" s="6"/>
      <c r="BN5211" s="6"/>
      <c r="BO5211" s="6"/>
      <c r="BP5211" s="6"/>
      <c r="BQ5211" s="6"/>
      <c r="BR5211" s="6"/>
      <c r="BS5211" s="6"/>
      <c r="BT5211" s="6"/>
      <c r="BU5211" s="6"/>
      <c r="BV5211" s="6"/>
      <c r="BW5211" s="6"/>
      <c r="CJ5211" s="415"/>
      <c r="CK5211" s="415"/>
      <c r="CO5211" s="168"/>
    </row>
    <row r="5212" spans="32:93" s="162" customFormat="1" x14ac:dyDescent="0.25">
      <c r="AF5212" s="169"/>
      <c r="AG5212" s="169"/>
      <c r="AH5212" s="169"/>
      <c r="AI5212" s="169"/>
      <c r="AJ5212" s="169"/>
      <c r="AK5212" s="170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AZ5212" s="6"/>
      <c r="BA5212" s="6"/>
      <c r="BB5212" s="166"/>
      <c r="BC5212" s="166"/>
      <c r="BD5212" s="166"/>
      <c r="BE5212" s="6"/>
      <c r="BF5212" s="6"/>
      <c r="BG5212" s="6"/>
      <c r="BH5212" s="6"/>
      <c r="BI5212" s="6"/>
      <c r="BJ5212" s="166"/>
      <c r="BK5212" s="166"/>
      <c r="BL5212" s="166"/>
      <c r="BM5212" s="6"/>
      <c r="BN5212" s="6"/>
      <c r="BO5212" s="6"/>
      <c r="BP5212" s="6"/>
      <c r="BQ5212" s="6"/>
      <c r="BR5212" s="6"/>
      <c r="BS5212" s="6"/>
      <c r="BT5212" s="6"/>
      <c r="BU5212" s="6"/>
      <c r="BV5212" s="6"/>
      <c r="BW5212" s="6"/>
      <c r="CJ5212" s="415"/>
      <c r="CK5212" s="415"/>
      <c r="CO5212" s="168"/>
    </row>
    <row r="5213" spans="32:93" s="162" customFormat="1" x14ac:dyDescent="0.25">
      <c r="AF5213" s="169"/>
      <c r="AG5213" s="169"/>
      <c r="AH5213" s="169"/>
      <c r="AI5213" s="169"/>
      <c r="AJ5213" s="169"/>
      <c r="AK5213" s="170"/>
      <c r="AP5213" s="6"/>
      <c r="AQ5213" s="6"/>
      <c r="AR5213" s="6"/>
      <c r="AS5213" s="6"/>
      <c r="AT5213" s="6"/>
      <c r="AU5213" s="6"/>
      <c r="AV5213" s="6"/>
      <c r="AW5213" s="6"/>
      <c r="AX5213" s="6"/>
      <c r="AY5213" s="6"/>
      <c r="AZ5213" s="6"/>
      <c r="BA5213" s="6"/>
      <c r="BB5213" s="166"/>
      <c r="BC5213" s="166"/>
      <c r="BD5213" s="166"/>
      <c r="BE5213" s="6"/>
      <c r="BF5213" s="6"/>
      <c r="BG5213" s="6"/>
      <c r="BH5213" s="6"/>
      <c r="BI5213" s="6"/>
      <c r="BJ5213" s="166"/>
      <c r="BK5213" s="166"/>
      <c r="BL5213" s="166"/>
      <c r="BM5213" s="6"/>
      <c r="BN5213" s="6"/>
      <c r="BO5213" s="6"/>
      <c r="BP5213" s="6"/>
      <c r="BQ5213" s="6"/>
      <c r="BR5213" s="6"/>
      <c r="BS5213" s="6"/>
      <c r="BT5213" s="6"/>
      <c r="BU5213" s="6"/>
      <c r="BV5213" s="6"/>
      <c r="BW5213" s="6"/>
      <c r="CJ5213" s="415"/>
      <c r="CK5213" s="415"/>
      <c r="CO5213" s="168"/>
    </row>
    <row r="5214" spans="32:93" s="162" customFormat="1" x14ac:dyDescent="0.25">
      <c r="AF5214" s="169"/>
      <c r="AG5214" s="169"/>
      <c r="AH5214" s="169"/>
      <c r="AI5214" s="169"/>
      <c r="AJ5214" s="169"/>
      <c r="AK5214" s="170"/>
      <c r="AP5214" s="6"/>
      <c r="AQ5214" s="6"/>
      <c r="AR5214" s="6"/>
      <c r="AS5214" s="6"/>
      <c r="AT5214" s="6"/>
      <c r="AU5214" s="6"/>
      <c r="AV5214" s="6"/>
      <c r="AW5214" s="6"/>
      <c r="AX5214" s="6"/>
      <c r="AY5214" s="6"/>
      <c r="AZ5214" s="6"/>
      <c r="BA5214" s="6"/>
      <c r="BB5214" s="166"/>
      <c r="BC5214" s="166"/>
      <c r="BD5214" s="166"/>
      <c r="BE5214" s="6"/>
      <c r="BF5214" s="6"/>
      <c r="BG5214" s="6"/>
      <c r="BH5214" s="6"/>
      <c r="BI5214" s="6"/>
      <c r="BJ5214" s="166"/>
      <c r="BK5214" s="166"/>
      <c r="BL5214" s="166"/>
      <c r="BM5214" s="6"/>
      <c r="BN5214" s="6"/>
      <c r="BO5214" s="6"/>
      <c r="BP5214" s="6"/>
      <c r="BQ5214" s="6"/>
      <c r="BR5214" s="6"/>
      <c r="BS5214" s="6"/>
      <c r="BT5214" s="6"/>
      <c r="BU5214" s="6"/>
      <c r="BV5214" s="6"/>
      <c r="BW5214" s="6"/>
      <c r="CJ5214" s="415"/>
      <c r="CK5214" s="415"/>
      <c r="CO5214" s="168"/>
    </row>
    <row r="5215" spans="32:93" s="162" customFormat="1" x14ac:dyDescent="0.25">
      <c r="AF5215" s="169"/>
      <c r="AG5215" s="169"/>
      <c r="AH5215" s="169"/>
      <c r="AI5215" s="169"/>
      <c r="AJ5215" s="169"/>
      <c r="AK5215" s="170"/>
      <c r="AP5215" s="6"/>
      <c r="AQ5215" s="6"/>
      <c r="AR5215" s="6"/>
      <c r="AS5215" s="6"/>
      <c r="AT5215" s="6"/>
      <c r="AU5215" s="6"/>
      <c r="AV5215" s="6"/>
      <c r="AW5215" s="6"/>
      <c r="AX5215" s="6"/>
      <c r="AY5215" s="6"/>
      <c r="AZ5215" s="6"/>
      <c r="BA5215" s="6"/>
      <c r="BB5215" s="166"/>
      <c r="BC5215" s="166"/>
      <c r="BD5215" s="166"/>
      <c r="BE5215" s="6"/>
      <c r="BF5215" s="6"/>
      <c r="BG5215" s="6"/>
      <c r="BH5215" s="6"/>
      <c r="BI5215" s="6"/>
      <c r="BJ5215" s="166"/>
      <c r="BK5215" s="166"/>
      <c r="BL5215" s="166"/>
      <c r="BM5215" s="6"/>
      <c r="BN5215" s="6"/>
      <c r="BO5215" s="6"/>
      <c r="BP5215" s="6"/>
      <c r="BQ5215" s="6"/>
      <c r="BR5215" s="6"/>
      <c r="BS5215" s="6"/>
      <c r="BT5215" s="6"/>
      <c r="BU5215" s="6"/>
      <c r="BV5215" s="6"/>
      <c r="BW5215" s="6"/>
      <c r="CJ5215" s="415"/>
      <c r="CK5215" s="415"/>
      <c r="CO5215" s="168"/>
    </row>
    <row r="5216" spans="32:93" s="162" customFormat="1" x14ac:dyDescent="0.25">
      <c r="AF5216" s="169"/>
      <c r="AG5216" s="169"/>
      <c r="AH5216" s="169"/>
      <c r="AI5216" s="169"/>
      <c r="AJ5216" s="169"/>
      <c r="AK5216" s="170"/>
      <c r="AP5216" s="6"/>
      <c r="AQ5216" s="6"/>
      <c r="AR5216" s="6"/>
      <c r="AS5216" s="6"/>
      <c r="AT5216" s="6"/>
      <c r="AU5216" s="6"/>
      <c r="AV5216" s="6"/>
      <c r="AW5216" s="6"/>
      <c r="AX5216" s="6"/>
      <c r="AY5216" s="6"/>
      <c r="AZ5216" s="6"/>
      <c r="BA5216" s="6"/>
      <c r="BB5216" s="166"/>
      <c r="BC5216" s="166"/>
      <c r="BD5216" s="166"/>
      <c r="BE5216" s="6"/>
      <c r="BF5216" s="6"/>
      <c r="BG5216" s="6"/>
      <c r="BH5216" s="6"/>
      <c r="BI5216" s="6"/>
      <c r="BJ5216" s="166"/>
      <c r="BK5216" s="166"/>
      <c r="BL5216" s="166"/>
      <c r="BM5216" s="6"/>
      <c r="BN5216" s="6"/>
      <c r="BO5216" s="6"/>
      <c r="BP5216" s="6"/>
      <c r="BQ5216" s="6"/>
      <c r="BR5216" s="6"/>
      <c r="BS5216" s="6"/>
      <c r="BT5216" s="6"/>
      <c r="BU5216" s="6"/>
      <c r="BV5216" s="6"/>
      <c r="BW5216" s="6"/>
      <c r="CJ5216" s="415"/>
      <c r="CK5216" s="415"/>
      <c r="CO5216" s="168"/>
    </row>
    <row r="5217" spans="32:93" s="162" customFormat="1" x14ac:dyDescent="0.25">
      <c r="AF5217" s="169"/>
      <c r="AG5217" s="169"/>
      <c r="AH5217" s="169"/>
      <c r="AI5217" s="169"/>
      <c r="AJ5217" s="169"/>
      <c r="AK5217" s="170"/>
      <c r="AP5217" s="6"/>
      <c r="AQ5217" s="6"/>
      <c r="AR5217" s="6"/>
      <c r="AS5217" s="6"/>
      <c r="AT5217" s="6"/>
      <c r="AU5217" s="6"/>
      <c r="AV5217" s="6"/>
      <c r="AW5217" s="6"/>
      <c r="AX5217" s="6"/>
      <c r="AY5217" s="6"/>
      <c r="AZ5217" s="6"/>
      <c r="BA5217" s="6"/>
      <c r="BB5217" s="166"/>
      <c r="BC5217" s="166"/>
      <c r="BD5217" s="166"/>
      <c r="BE5217" s="6"/>
      <c r="BF5217" s="6"/>
      <c r="BG5217" s="6"/>
      <c r="BH5217" s="6"/>
      <c r="BI5217" s="6"/>
      <c r="BJ5217" s="166"/>
      <c r="BK5217" s="166"/>
      <c r="BL5217" s="166"/>
      <c r="BM5217" s="6"/>
      <c r="BN5217" s="6"/>
      <c r="BO5217" s="6"/>
      <c r="BP5217" s="6"/>
      <c r="BQ5217" s="6"/>
      <c r="BR5217" s="6"/>
      <c r="BS5217" s="6"/>
      <c r="BT5217" s="6"/>
      <c r="BU5217" s="6"/>
      <c r="BV5217" s="6"/>
      <c r="BW5217" s="6"/>
      <c r="CJ5217" s="415"/>
      <c r="CK5217" s="415"/>
      <c r="CO5217" s="168"/>
    </row>
    <row r="5218" spans="32:93" s="162" customFormat="1" x14ac:dyDescent="0.25">
      <c r="AF5218" s="169"/>
      <c r="AG5218" s="169"/>
      <c r="AH5218" s="169"/>
      <c r="AI5218" s="169"/>
      <c r="AJ5218" s="169"/>
      <c r="AK5218" s="170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AZ5218" s="6"/>
      <c r="BA5218" s="6"/>
      <c r="BB5218" s="166"/>
      <c r="BC5218" s="166"/>
      <c r="BD5218" s="166"/>
      <c r="BE5218" s="6"/>
      <c r="BF5218" s="6"/>
      <c r="BG5218" s="6"/>
      <c r="BH5218" s="6"/>
      <c r="BI5218" s="6"/>
      <c r="BJ5218" s="166"/>
      <c r="BK5218" s="166"/>
      <c r="BL5218" s="166"/>
      <c r="BM5218" s="6"/>
      <c r="BN5218" s="6"/>
      <c r="BO5218" s="6"/>
      <c r="BP5218" s="6"/>
      <c r="BQ5218" s="6"/>
      <c r="BR5218" s="6"/>
      <c r="BS5218" s="6"/>
      <c r="BT5218" s="6"/>
      <c r="BU5218" s="6"/>
      <c r="BV5218" s="6"/>
      <c r="BW5218" s="6"/>
      <c r="CJ5218" s="415"/>
      <c r="CK5218" s="415"/>
      <c r="CO5218" s="168"/>
    </row>
    <row r="5219" spans="32:93" s="162" customFormat="1" x14ac:dyDescent="0.25">
      <c r="AF5219" s="169"/>
      <c r="AG5219" s="169"/>
      <c r="AH5219" s="169"/>
      <c r="AI5219" s="169"/>
      <c r="AJ5219" s="169"/>
      <c r="AK5219" s="170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AZ5219" s="6"/>
      <c r="BA5219" s="6"/>
      <c r="BB5219" s="166"/>
      <c r="BC5219" s="166"/>
      <c r="BD5219" s="166"/>
      <c r="BE5219" s="6"/>
      <c r="BF5219" s="6"/>
      <c r="BG5219" s="6"/>
      <c r="BH5219" s="6"/>
      <c r="BI5219" s="6"/>
      <c r="BJ5219" s="166"/>
      <c r="BK5219" s="166"/>
      <c r="BL5219" s="166"/>
      <c r="BM5219" s="6"/>
      <c r="BN5219" s="6"/>
      <c r="BO5219" s="6"/>
      <c r="BP5219" s="6"/>
      <c r="BQ5219" s="6"/>
      <c r="BR5219" s="6"/>
      <c r="BS5219" s="6"/>
      <c r="BT5219" s="6"/>
      <c r="BU5219" s="6"/>
      <c r="BV5219" s="6"/>
      <c r="BW5219" s="6"/>
      <c r="CJ5219" s="415"/>
      <c r="CK5219" s="415"/>
      <c r="CO5219" s="168"/>
    </row>
    <row r="5220" spans="32:93" s="162" customFormat="1" x14ac:dyDescent="0.25">
      <c r="AF5220" s="169"/>
      <c r="AG5220" s="169"/>
      <c r="AH5220" s="169"/>
      <c r="AI5220" s="169"/>
      <c r="AJ5220" s="169"/>
      <c r="AK5220" s="170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AZ5220" s="6"/>
      <c r="BA5220" s="6"/>
      <c r="BB5220" s="166"/>
      <c r="BC5220" s="166"/>
      <c r="BD5220" s="166"/>
      <c r="BE5220" s="6"/>
      <c r="BF5220" s="6"/>
      <c r="BG5220" s="6"/>
      <c r="BH5220" s="6"/>
      <c r="BI5220" s="6"/>
      <c r="BJ5220" s="166"/>
      <c r="BK5220" s="166"/>
      <c r="BL5220" s="166"/>
      <c r="BM5220" s="6"/>
      <c r="BN5220" s="6"/>
      <c r="BO5220" s="6"/>
      <c r="BP5220" s="6"/>
      <c r="BQ5220" s="6"/>
      <c r="BR5220" s="6"/>
      <c r="BS5220" s="6"/>
      <c r="BT5220" s="6"/>
      <c r="BU5220" s="6"/>
      <c r="BV5220" s="6"/>
      <c r="BW5220" s="6"/>
      <c r="CJ5220" s="415"/>
      <c r="CK5220" s="415"/>
      <c r="CO5220" s="168"/>
    </row>
    <row r="5221" spans="32:93" s="162" customFormat="1" x14ac:dyDescent="0.25">
      <c r="AF5221" s="169"/>
      <c r="AG5221" s="169"/>
      <c r="AH5221" s="169"/>
      <c r="AI5221" s="169"/>
      <c r="AJ5221" s="169"/>
      <c r="AK5221" s="170"/>
      <c r="AP5221" s="6"/>
      <c r="AQ5221" s="6"/>
      <c r="AR5221" s="6"/>
      <c r="AS5221" s="6"/>
      <c r="AT5221" s="6"/>
      <c r="AU5221" s="6"/>
      <c r="AV5221" s="6"/>
      <c r="AW5221" s="6"/>
      <c r="AX5221" s="6"/>
      <c r="AY5221" s="6"/>
      <c r="AZ5221" s="6"/>
      <c r="BA5221" s="6"/>
      <c r="BB5221" s="166"/>
      <c r="BC5221" s="166"/>
      <c r="BD5221" s="166"/>
      <c r="BE5221" s="6"/>
      <c r="BF5221" s="6"/>
      <c r="BG5221" s="6"/>
      <c r="BH5221" s="6"/>
      <c r="BI5221" s="6"/>
      <c r="BJ5221" s="166"/>
      <c r="BK5221" s="166"/>
      <c r="BL5221" s="166"/>
      <c r="BM5221" s="6"/>
      <c r="BN5221" s="6"/>
      <c r="BO5221" s="6"/>
      <c r="BP5221" s="6"/>
      <c r="BQ5221" s="6"/>
      <c r="BR5221" s="6"/>
      <c r="BS5221" s="6"/>
      <c r="BT5221" s="6"/>
      <c r="BU5221" s="6"/>
      <c r="BV5221" s="6"/>
      <c r="BW5221" s="6"/>
      <c r="CJ5221" s="415"/>
      <c r="CK5221" s="415"/>
      <c r="CO5221" s="168"/>
    </row>
    <row r="5222" spans="32:93" s="162" customFormat="1" x14ac:dyDescent="0.25">
      <c r="AF5222" s="169"/>
      <c r="AG5222" s="169"/>
      <c r="AH5222" s="169"/>
      <c r="AI5222" s="169"/>
      <c r="AJ5222" s="169"/>
      <c r="AK5222" s="170"/>
      <c r="AP5222" s="6"/>
      <c r="AQ5222" s="6"/>
      <c r="AR5222" s="6"/>
      <c r="AS5222" s="6"/>
      <c r="AT5222" s="6"/>
      <c r="AU5222" s="6"/>
      <c r="AV5222" s="6"/>
      <c r="AW5222" s="6"/>
      <c r="AX5222" s="6"/>
      <c r="AY5222" s="6"/>
      <c r="AZ5222" s="6"/>
      <c r="BA5222" s="6"/>
      <c r="BB5222" s="166"/>
      <c r="BC5222" s="166"/>
      <c r="BD5222" s="166"/>
      <c r="BE5222" s="6"/>
      <c r="BF5222" s="6"/>
      <c r="BG5222" s="6"/>
      <c r="BH5222" s="6"/>
      <c r="BI5222" s="6"/>
      <c r="BJ5222" s="166"/>
      <c r="BK5222" s="166"/>
      <c r="BL5222" s="166"/>
      <c r="BM5222" s="6"/>
      <c r="BN5222" s="6"/>
      <c r="BO5222" s="6"/>
      <c r="BP5222" s="6"/>
      <c r="BQ5222" s="6"/>
      <c r="BR5222" s="6"/>
      <c r="BS5222" s="6"/>
      <c r="BT5222" s="6"/>
      <c r="BU5222" s="6"/>
      <c r="BV5222" s="6"/>
      <c r="BW5222" s="6"/>
      <c r="CJ5222" s="415"/>
      <c r="CK5222" s="415"/>
      <c r="CO5222" s="168"/>
    </row>
    <row r="5223" spans="32:93" s="162" customFormat="1" x14ac:dyDescent="0.25">
      <c r="AF5223" s="169"/>
      <c r="AG5223" s="169"/>
      <c r="AH5223" s="169"/>
      <c r="AI5223" s="169"/>
      <c r="AJ5223" s="169"/>
      <c r="AK5223" s="170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AZ5223" s="6"/>
      <c r="BA5223" s="6"/>
      <c r="BB5223" s="166"/>
      <c r="BC5223" s="166"/>
      <c r="BD5223" s="166"/>
      <c r="BE5223" s="6"/>
      <c r="BF5223" s="6"/>
      <c r="BG5223" s="6"/>
      <c r="BH5223" s="6"/>
      <c r="BI5223" s="6"/>
      <c r="BJ5223" s="166"/>
      <c r="BK5223" s="166"/>
      <c r="BL5223" s="166"/>
      <c r="BM5223" s="6"/>
      <c r="BN5223" s="6"/>
      <c r="BO5223" s="6"/>
      <c r="BP5223" s="6"/>
      <c r="BQ5223" s="6"/>
      <c r="BR5223" s="6"/>
      <c r="BS5223" s="6"/>
      <c r="BT5223" s="6"/>
      <c r="BU5223" s="6"/>
      <c r="BV5223" s="6"/>
      <c r="BW5223" s="6"/>
      <c r="CJ5223" s="415"/>
      <c r="CK5223" s="415"/>
      <c r="CO5223" s="168"/>
    </row>
    <row r="5224" spans="32:93" s="162" customFormat="1" x14ac:dyDescent="0.25">
      <c r="AF5224" s="169"/>
      <c r="AG5224" s="169"/>
      <c r="AH5224" s="169"/>
      <c r="AI5224" s="169"/>
      <c r="AJ5224" s="169"/>
      <c r="AK5224" s="170"/>
      <c r="AP5224" s="6"/>
      <c r="AQ5224" s="6"/>
      <c r="AR5224" s="6"/>
      <c r="AS5224" s="6"/>
      <c r="AT5224" s="6"/>
      <c r="AU5224" s="6"/>
      <c r="AV5224" s="6"/>
      <c r="AW5224" s="6"/>
      <c r="AX5224" s="6"/>
      <c r="AY5224" s="6"/>
      <c r="AZ5224" s="6"/>
      <c r="BA5224" s="6"/>
      <c r="BB5224" s="166"/>
      <c r="BC5224" s="166"/>
      <c r="BD5224" s="166"/>
      <c r="BE5224" s="6"/>
      <c r="BF5224" s="6"/>
      <c r="BG5224" s="6"/>
      <c r="BH5224" s="6"/>
      <c r="BI5224" s="6"/>
      <c r="BJ5224" s="166"/>
      <c r="BK5224" s="166"/>
      <c r="BL5224" s="166"/>
      <c r="BM5224" s="6"/>
      <c r="BN5224" s="6"/>
      <c r="BO5224" s="6"/>
      <c r="BP5224" s="6"/>
      <c r="BQ5224" s="6"/>
      <c r="BR5224" s="6"/>
      <c r="BS5224" s="6"/>
      <c r="BT5224" s="6"/>
      <c r="BU5224" s="6"/>
      <c r="BV5224" s="6"/>
      <c r="BW5224" s="6"/>
      <c r="CJ5224" s="415"/>
      <c r="CK5224" s="415"/>
      <c r="CO5224" s="168"/>
    </row>
    <row r="5225" spans="32:93" s="162" customFormat="1" x14ac:dyDescent="0.25">
      <c r="AF5225" s="169"/>
      <c r="AG5225" s="169"/>
      <c r="AH5225" s="169"/>
      <c r="AI5225" s="169"/>
      <c r="AJ5225" s="169"/>
      <c r="AK5225" s="170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AZ5225" s="6"/>
      <c r="BA5225" s="6"/>
      <c r="BB5225" s="166"/>
      <c r="BC5225" s="166"/>
      <c r="BD5225" s="166"/>
      <c r="BE5225" s="6"/>
      <c r="BF5225" s="6"/>
      <c r="BG5225" s="6"/>
      <c r="BH5225" s="6"/>
      <c r="BI5225" s="6"/>
      <c r="BJ5225" s="166"/>
      <c r="BK5225" s="166"/>
      <c r="BL5225" s="166"/>
      <c r="BM5225" s="6"/>
      <c r="BN5225" s="6"/>
      <c r="BO5225" s="6"/>
      <c r="BP5225" s="6"/>
      <c r="BQ5225" s="6"/>
      <c r="BR5225" s="6"/>
      <c r="BS5225" s="6"/>
      <c r="BT5225" s="6"/>
      <c r="BU5225" s="6"/>
      <c r="BV5225" s="6"/>
      <c r="BW5225" s="6"/>
      <c r="CJ5225" s="415"/>
      <c r="CK5225" s="415"/>
      <c r="CO5225" s="168"/>
    </row>
    <row r="5226" spans="32:93" s="162" customFormat="1" x14ac:dyDescent="0.25">
      <c r="AF5226" s="169"/>
      <c r="AG5226" s="169"/>
      <c r="AH5226" s="169"/>
      <c r="AI5226" s="169"/>
      <c r="AJ5226" s="169"/>
      <c r="AK5226" s="170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AZ5226" s="6"/>
      <c r="BA5226" s="6"/>
      <c r="BB5226" s="166"/>
      <c r="BC5226" s="166"/>
      <c r="BD5226" s="166"/>
      <c r="BE5226" s="6"/>
      <c r="BF5226" s="6"/>
      <c r="BG5226" s="6"/>
      <c r="BH5226" s="6"/>
      <c r="BI5226" s="6"/>
      <c r="BJ5226" s="166"/>
      <c r="BK5226" s="166"/>
      <c r="BL5226" s="166"/>
      <c r="BM5226" s="6"/>
      <c r="BN5226" s="6"/>
      <c r="BO5226" s="6"/>
      <c r="BP5226" s="6"/>
      <c r="BQ5226" s="6"/>
      <c r="BR5226" s="6"/>
      <c r="BS5226" s="6"/>
      <c r="BT5226" s="6"/>
      <c r="BU5226" s="6"/>
      <c r="BV5226" s="6"/>
      <c r="BW5226" s="6"/>
      <c r="CJ5226" s="415"/>
      <c r="CK5226" s="415"/>
      <c r="CO5226" s="168"/>
    </row>
    <row r="5227" spans="32:93" s="162" customFormat="1" x14ac:dyDescent="0.25">
      <c r="AF5227" s="169"/>
      <c r="AG5227" s="169"/>
      <c r="AH5227" s="169"/>
      <c r="AI5227" s="169"/>
      <c r="AJ5227" s="169"/>
      <c r="AK5227" s="170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AZ5227" s="6"/>
      <c r="BA5227" s="6"/>
      <c r="BB5227" s="166"/>
      <c r="BC5227" s="166"/>
      <c r="BD5227" s="166"/>
      <c r="BE5227" s="6"/>
      <c r="BF5227" s="6"/>
      <c r="BG5227" s="6"/>
      <c r="BH5227" s="6"/>
      <c r="BI5227" s="6"/>
      <c r="BJ5227" s="166"/>
      <c r="BK5227" s="166"/>
      <c r="BL5227" s="166"/>
      <c r="BM5227" s="6"/>
      <c r="BN5227" s="6"/>
      <c r="BO5227" s="6"/>
      <c r="BP5227" s="6"/>
      <c r="BQ5227" s="6"/>
      <c r="BR5227" s="6"/>
      <c r="BS5227" s="6"/>
      <c r="BT5227" s="6"/>
      <c r="BU5227" s="6"/>
      <c r="BV5227" s="6"/>
      <c r="BW5227" s="6"/>
      <c r="CJ5227" s="415"/>
      <c r="CK5227" s="415"/>
      <c r="CO5227" s="168"/>
    </row>
    <row r="5228" spans="32:93" s="162" customFormat="1" x14ac:dyDescent="0.25">
      <c r="AF5228" s="169"/>
      <c r="AG5228" s="169"/>
      <c r="AH5228" s="169"/>
      <c r="AI5228" s="169"/>
      <c r="AJ5228" s="169"/>
      <c r="AK5228" s="170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AZ5228" s="6"/>
      <c r="BA5228" s="6"/>
      <c r="BB5228" s="166"/>
      <c r="BC5228" s="166"/>
      <c r="BD5228" s="166"/>
      <c r="BE5228" s="6"/>
      <c r="BF5228" s="6"/>
      <c r="BG5228" s="6"/>
      <c r="BH5228" s="6"/>
      <c r="BI5228" s="6"/>
      <c r="BJ5228" s="166"/>
      <c r="BK5228" s="166"/>
      <c r="BL5228" s="166"/>
      <c r="BM5228" s="6"/>
      <c r="BN5228" s="6"/>
      <c r="BO5228" s="6"/>
      <c r="BP5228" s="6"/>
      <c r="BQ5228" s="6"/>
      <c r="BR5228" s="6"/>
      <c r="BS5228" s="6"/>
      <c r="BT5228" s="6"/>
      <c r="BU5228" s="6"/>
      <c r="BV5228" s="6"/>
      <c r="BW5228" s="6"/>
      <c r="CJ5228" s="415"/>
      <c r="CK5228" s="415"/>
      <c r="CO5228" s="168"/>
    </row>
    <row r="5229" spans="32:93" s="162" customFormat="1" x14ac:dyDescent="0.25">
      <c r="AF5229" s="169"/>
      <c r="AG5229" s="169"/>
      <c r="AH5229" s="169"/>
      <c r="AI5229" s="169"/>
      <c r="AJ5229" s="169"/>
      <c r="AK5229" s="170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AZ5229" s="6"/>
      <c r="BA5229" s="6"/>
      <c r="BB5229" s="166"/>
      <c r="BC5229" s="166"/>
      <c r="BD5229" s="166"/>
      <c r="BE5229" s="6"/>
      <c r="BF5229" s="6"/>
      <c r="BG5229" s="6"/>
      <c r="BH5229" s="6"/>
      <c r="BI5229" s="6"/>
      <c r="BJ5229" s="166"/>
      <c r="BK5229" s="166"/>
      <c r="BL5229" s="166"/>
      <c r="BM5229" s="6"/>
      <c r="BN5229" s="6"/>
      <c r="BO5229" s="6"/>
      <c r="BP5229" s="6"/>
      <c r="BQ5229" s="6"/>
      <c r="BR5229" s="6"/>
      <c r="BS5229" s="6"/>
      <c r="BT5229" s="6"/>
      <c r="BU5229" s="6"/>
      <c r="BV5229" s="6"/>
      <c r="BW5229" s="6"/>
      <c r="CJ5229" s="415"/>
      <c r="CK5229" s="415"/>
      <c r="CO5229" s="168"/>
    </row>
    <row r="5230" spans="32:93" s="162" customFormat="1" x14ac:dyDescent="0.25">
      <c r="AF5230" s="169"/>
      <c r="AG5230" s="169"/>
      <c r="AH5230" s="169"/>
      <c r="AI5230" s="169"/>
      <c r="AJ5230" s="169"/>
      <c r="AK5230" s="170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AZ5230" s="6"/>
      <c r="BA5230" s="6"/>
      <c r="BB5230" s="166"/>
      <c r="BC5230" s="166"/>
      <c r="BD5230" s="166"/>
      <c r="BE5230" s="6"/>
      <c r="BF5230" s="6"/>
      <c r="BG5230" s="6"/>
      <c r="BH5230" s="6"/>
      <c r="BI5230" s="6"/>
      <c r="BJ5230" s="166"/>
      <c r="BK5230" s="166"/>
      <c r="BL5230" s="166"/>
      <c r="BM5230" s="6"/>
      <c r="BN5230" s="6"/>
      <c r="BO5230" s="6"/>
      <c r="BP5230" s="6"/>
      <c r="BQ5230" s="6"/>
      <c r="BR5230" s="6"/>
      <c r="BS5230" s="6"/>
      <c r="BT5230" s="6"/>
      <c r="BU5230" s="6"/>
      <c r="BV5230" s="6"/>
      <c r="BW5230" s="6"/>
      <c r="CJ5230" s="415"/>
      <c r="CK5230" s="415"/>
      <c r="CO5230" s="168"/>
    </row>
    <row r="5231" spans="32:93" s="162" customFormat="1" x14ac:dyDescent="0.25">
      <c r="AF5231" s="169"/>
      <c r="AG5231" s="169"/>
      <c r="AH5231" s="169"/>
      <c r="AI5231" s="169"/>
      <c r="AJ5231" s="169"/>
      <c r="AK5231" s="170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AZ5231" s="6"/>
      <c r="BA5231" s="6"/>
      <c r="BB5231" s="166"/>
      <c r="BC5231" s="166"/>
      <c r="BD5231" s="166"/>
      <c r="BE5231" s="6"/>
      <c r="BF5231" s="6"/>
      <c r="BG5231" s="6"/>
      <c r="BH5231" s="6"/>
      <c r="BI5231" s="6"/>
      <c r="BJ5231" s="166"/>
      <c r="BK5231" s="166"/>
      <c r="BL5231" s="166"/>
      <c r="BM5231" s="6"/>
      <c r="BN5231" s="6"/>
      <c r="BO5231" s="6"/>
      <c r="BP5231" s="6"/>
      <c r="BQ5231" s="6"/>
      <c r="BR5231" s="6"/>
      <c r="BS5231" s="6"/>
      <c r="BT5231" s="6"/>
      <c r="BU5231" s="6"/>
      <c r="BV5231" s="6"/>
      <c r="BW5231" s="6"/>
      <c r="CJ5231" s="415"/>
      <c r="CK5231" s="415"/>
      <c r="CO5231" s="168"/>
    </row>
    <row r="5232" spans="32:93" s="162" customFormat="1" x14ac:dyDescent="0.25">
      <c r="AF5232" s="169"/>
      <c r="AG5232" s="169"/>
      <c r="AH5232" s="169"/>
      <c r="AI5232" s="169"/>
      <c r="AJ5232" s="169"/>
      <c r="AK5232" s="170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AZ5232" s="6"/>
      <c r="BA5232" s="6"/>
      <c r="BB5232" s="166"/>
      <c r="BC5232" s="166"/>
      <c r="BD5232" s="166"/>
      <c r="BE5232" s="6"/>
      <c r="BF5232" s="6"/>
      <c r="BG5232" s="6"/>
      <c r="BH5232" s="6"/>
      <c r="BI5232" s="6"/>
      <c r="BJ5232" s="166"/>
      <c r="BK5232" s="166"/>
      <c r="BL5232" s="166"/>
      <c r="BM5232" s="6"/>
      <c r="BN5232" s="6"/>
      <c r="BO5232" s="6"/>
      <c r="BP5232" s="6"/>
      <c r="BQ5232" s="6"/>
      <c r="BR5232" s="6"/>
      <c r="BS5232" s="6"/>
      <c r="BT5232" s="6"/>
      <c r="BU5232" s="6"/>
      <c r="BV5232" s="6"/>
      <c r="BW5232" s="6"/>
      <c r="CJ5232" s="415"/>
      <c r="CK5232" s="415"/>
      <c r="CO5232" s="168"/>
    </row>
    <row r="5233" spans="32:93" s="162" customFormat="1" x14ac:dyDescent="0.25">
      <c r="AF5233" s="169"/>
      <c r="AG5233" s="169"/>
      <c r="AH5233" s="169"/>
      <c r="AI5233" s="169"/>
      <c r="AJ5233" s="169"/>
      <c r="AK5233" s="170"/>
      <c r="AP5233" s="6"/>
      <c r="AQ5233" s="6"/>
      <c r="AR5233" s="6"/>
      <c r="AS5233" s="6"/>
      <c r="AT5233" s="6"/>
      <c r="AU5233" s="6"/>
      <c r="AV5233" s="6"/>
      <c r="AW5233" s="6"/>
      <c r="AX5233" s="6"/>
      <c r="AY5233" s="6"/>
      <c r="AZ5233" s="6"/>
      <c r="BA5233" s="6"/>
      <c r="BB5233" s="166"/>
      <c r="BC5233" s="166"/>
      <c r="BD5233" s="166"/>
      <c r="BE5233" s="6"/>
      <c r="BF5233" s="6"/>
      <c r="BG5233" s="6"/>
      <c r="BH5233" s="6"/>
      <c r="BI5233" s="6"/>
      <c r="BJ5233" s="166"/>
      <c r="BK5233" s="166"/>
      <c r="BL5233" s="166"/>
      <c r="BM5233" s="6"/>
      <c r="BN5233" s="6"/>
      <c r="BO5233" s="6"/>
      <c r="BP5233" s="6"/>
      <c r="BQ5233" s="6"/>
      <c r="BR5233" s="6"/>
      <c r="BS5233" s="6"/>
      <c r="BT5233" s="6"/>
      <c r="BU5233" s="6"/>
      <c r="BV5233" s="6"/>
      <c r="BW5233" s="6"/>
      <c r="CJ5233" s="415"/>
      <c r="CK5233" s="415"/>
      <c r="CO5233" s="168"/>
    </row>
    <row r="5234" spans="32:93" s="162" customFormat="1" x14ac:dyDescent="0.25">
      <c r="AF5234" s="169"/>
      <c r="AG5234" s="169"/>
      <c r="AH5234" s="169"/>
      <c r="AI5234" s="169"/>
      <c r="AJ5234" s="169"/>
      <c r="AK5234" s="170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6"/>
      <c r="BA5234" s="6"/>
      <c r="BB5234" s="166"/>
      <c r="BC5234" s="166"/>
      <c r="BD5234" s="166"/>
      <c r="BE5234" s="6"/>
      <c r="BF5234" s="6"/>
      <c r="BG5234" s="6"/>
      <c r="BH5234" s="6"/>
      <c r="BI5234" s="6"/>
      <c r="BJ5234" s="166"/>
      <c r="BK5234" s="166"/>
      <c r="BL5234" s="166"/>
      <c r="BM5234" s="6"/>
      <c r="BN5234" s="6"/>
      <c r="BO5234" s="6"/>
      <c r="BP5234" s="6"/>
      <c r="BQ5234" s="6"/>
      <c r="BR5234" s="6"/>
      <c r="BS5234" s="6"/>
      <c r="BT5234" s="6"/>
      <c r="BU5234" s="6"/>
      <c r="BV5234" s="6"/>
      <c r="BW5234" s="6"/>
      <c r="CJ5234" s="415"/>
      <c r="CK5234" s="415"/>
      <c r="CO5234" s="168"/>
    </row>
    <row r="5235" spans="32:93" s="162" customFormat="1" x14ac:dyDescent="0.25">
      <c r="AF5235" s="169"/>
      <c r="AG5235" s="169"/>
      <c r="AH5235" s="169"/>
      <c r="AI5235" s="169"/>
      <c r="AJ5235" s="169"/>
      <c r="AK5235" s="170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6"/>
      <c r="BA5235" s="6"/>
      <c r="BB5235" s="166"/>
      <c r="BC5235" s="166"/>
      <c r="BD5235" s="166"/>
      <c r="BE5235" s="6"/>
      <c r="BF5235" s="6"/>
      <c r="BG5235" s="6"/>
      <c r="BH5235" s="6"/>
      <c r="BI5235" s="6"/>
      <c r="BJ5235" s="166"/>
      <c r="BK5235" s="166"/>
      <c r="BL5235" s="166"/>
      <c r="BM5235" s="6"/>
      <c r="BN5235" s="6"/>
      <c r="BO5235" s="6"/>
      <c r="BP5235" s="6"/>
      <c r="BQ5235" s="6"/>
      <c r="BR5235" s="6"/>
      <c r="BS5235" s="6"/>
      <c r="BT5235" s="6"/>
      <c r="BU5235" s="6"/>
      <c r="BV5235" s="6"/>
      <c r="BW5235" s="6"/>
      <c r="CJ5235" s="415"/>
      <c r="CK5235" s="415"/>
      <c r="CO5235" s="168"/>
    </row>
    <row r="5236" spans="32:93" s="162" customFormat="1" x14ac:dyDescent="0.25">
      <c r="AF5236" s="169"/>
      <c r="AG5236" s="169"/>
      <c r="AH5236" s="169"/>
      <c r="AI5236" s="169"/>
      <c r="AJ5236" s="169"/>
      <c r="AK5236" s="170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AZ5236" s="6"/>
      <c r="BA5236" s="6"/>
      <c r="BB5236" s="166"/>
      <c r="BC5236" s="166"/>
      <c r="BD5236" s="166"/>
      <c r="BE5236" s="6"/>
      <c r="BF5236" s="6"/>
      <c r="BG5236" s="6"/>
      <c r="BH5236" s="6"/>
      <c r="BI5236" s="6"/>
      <c r="BJ5236" s="166"/>
      <c r="BK5236" s="166"/>
      <c r="BL5236" s="166"/>
      <c r="BM5236" s="6"/>
      <c r="BN5236" s="6"/>
      <c r="BO5236" s="6"/>
      <c r="BP5236" s="6"/>
      <c r="BQ5236" s="6"/>
      <c r="BR5236" s="6"/>
      <c r="BS5236" s="6"/>
      <c r="BT5236" s="6"/>
      <c r="BU5236" s="6"/>
      <c r="BV5236" s="6"/>
      <c r="BW5236" s="6"/>
      <c r="CJ5236" s="415"/>
      <c r="CK5236" s="415"/>
      <c r="CO5236" s="168"/>
    </row>
    <row r="5237" spans="32:93" s="162" customFormat="1" x14ac:dyDescent="0.25">
      <c r="AF5237" s="169"/>
      <c r="AG5237" s="169"/>
      <c r="AH5237" s="169"/>
      <c r="AI5237" s="169"/>
      <c r="AJ5237" s="169"/>
      <c r="AK5237" s="170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AZ5237" s="6"/>
      <c r="BA5237" s="6"/>
      <c r="BB5237" s="166"/>
      <c r="BC5237" s="166"/>
      <c r="BD5237" s="166"/>
      <c r="BE5237" s="6"/>
      <c r="BF5237" s="6"/>
      <c r="BG5237" s="6"/>
      <c r="BH5237" s="6"/>
      <c r="BI5237" s="6"/>
      <c r="BJ5237" s="166"/>
      <c r="BK5237" s="166"/>
      <c r="BL5237" s="166"/>
      <c r="BM5237" s="6"/>
      <c r="BN5237" s="6"/>
      <c r="BO5237" s="6"/>
      <c r="BP5237" s="6"/>
      <c r="BQ5237" s="6"/>
      <c r="BR5237" s="6"/>
      <c r="BS5237" s="6"/>
      <c r="BT5237" s="6"/>
      <c r="BU5237" s="6"/>
      <c r="BV5237" s="6"/>
      <c r="BW5237" s="6"/>
      <c r="CJ5237" s="415"/>
      <c r="CK5237" s="415"/>
      <c r="CO5237" s="168"/>
    </row>
    <row r="5238" spans="32:93" s="162" customFormat="1" x14ac:dyDescent="0.25">
      <c r="AF5238" s="169"/>
      <c r="AG5238" s="169"/>
      <c r="AH5238" s="169"/>
      <c r="AI5238" s="169"/>
      <c r="AJ5238" s="169"/>
      <c r="AK5238" s="170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AZ5238" s="6"/>
      <c r="BA5238" s="6"/>
      <c r="BB5238" s="166"/>
      <c r="BC5238" s="166"/>
      <c r="BD5238" s="166"/>
      <c r="BE5238" s="6"/>
      <c r="BF5238" s="6"/>
      <c r="BG5238" s="6"/>
      <c r="BH5238" s="6"/>
      <c r="BI5238" s="6"/>
      <c r="BJ5238" s="166"/>
      <c r="BK5238" s="166"/>
      <c r="BL5238" s="166"/>
      <c r="BM5238" s="6"/>
      <c r="BN5238" s="6"/>
      <c r="BO5238" s="6"/>
      <c r="BP5238" s="6"/>
      <c r="BQ5238" s="6"/>
      <c r="BR5238" s="6"/>
      <c r="BS5238" s="6"/>
      <c r="BT5238" s="6"/>
      <c r="BU5238" s="6"/>
      <c r="BV5238" s="6"/>
      <c r="BW5238" s="6"/>
      <c r="CJ5238" s="415"/>
      <c r="CK5238" s="415"/>
      <c r="CO5238" s="168"/>
    </row>
    <row r="5239" spans="32:93" s="162" customFormat="1" x14ac:dyDescent="0.25">
      <c r="AF5239" s="169"/>
      <c r="AG5239" s="169"/>
      <c r="AH5239" s="169"/>
      <c r="AI5239" s="169"/>
      <c r="AJ5239" s="169"/>
      <c r="AK5239" s="170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AZ5239" s="6"/>
      <c r="BA5239" s="6"/>
      <c r="BB5239" s="166"/>
      <c r="BC5239" s="166"/>
      <c r="BD5239" s="166"/>
      <c r="BE5239" s="6"/>
      <c r="BF5239" s="6"/>
      <c r="BG5239" s="6"/>
      <c r="BH5239" s="6"/>
      <c r="BI5239" s="6"/>
      <c r="BJ5239" s="166"/>
      <c r="BK5239" s="166"/>
      <c r="BL5239" s="166"/>
      <c r="BM5239" s="6"/>
      <c r="BN5239" s="6"/>
      <c r="BO5239" s="6"/>
      <c r="BP5239" s="6"/>
      <c r="BQ5239" s="6"/>
      <c r="BR5239" s="6"/>
      <c r="BS5239" s="6"/>
      <c r="BT5239" s="6"/>
      <c r="BU5239" s="6"/>
      <c r="BV5239" s="6"/>
      <c r="BW5239" s="6"/>
      <c r="CJ5239" s="415"/>
      <c r="CK5239" s="415"/>
      <c r="CO5239" s="168"/>
    </row>
    <row r="5240" spans="32:93" s="162" customFormat="1" x14ac:dyDescent="0.25">
      <c r="AF5240" s="169"/>
      <c r="AG5240" s="169"/>
      <c r="AH5240" s="169"/>
      <c r="AI5240" s="169"/>
      <c r="AJ5240" s="169"/>
      <c r="AK5240" s="170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AZ5240" s="6"/>
      <c r="BA5240" s="6"/>
      <c r="BB5240" s="166"/>
      <c r="BC5240" s="166"/>
      <c r="BD5240" s="166"/>
      <c r="BE5240" s="6"/>
      <c r="BF5240" s="6"/>
      <c r="BG5240" s="6"/>
      <c r="BH5240" s="6"/>
      <c r="BI5240" s="6"/>
      <c r="BJ5240" s="166"/>
      <c r="BK5240" s="166"/>
      <c r="BL5240" s="166"/>
      <c r="BM5240" s="6"/>
      <c r="BN5240" s="6"/>
      <c r="BO5240" s="6"/>
      <c r="BP5240" s="6"/>
      <c r="BQ5240" s="6"/>
      <c r="BR5240" s="6"/>
      <c r="BS5240" s="6"/>
      <c r="BT5240" s="6"/>
      <c r="BU5240" s="6"/>
      <c r="BV5240" s="6"/>
      <c r="BW5240" s="6"/>
      <c r="CJ5240" s="415"/>
      <c r="CK5240" s="415"/>
      <c r="CO5240" s="168"/>
    </row>
    <row r="5241" spans="32:93" s="162" customFormat="1" x14ac:dyDescent="0.25">
      <c r="AF5241" s="169"/>
      <c r="AG5241" s="169"/>
      <c r="AH5241" s="169"/>
      <c r="AI5241" s="169"/>
      <c r="AJ5241" s="169"/>
      <c r="AK5241" s="170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AZ5241" s="6"/>
      <c r="BA5241" s="6"/>
      <c r="BB5241" s="166"/>
      <c r="BC5241" s="166"/>
      <c r="BD5241" s="166"/>
      <c r="BE5241" s="6"/>
      <c r="BF5241" s="6"/>
      <c r="BG5241" s="6"/>
      <c r="BH5241" s="6"/>
      <c r="BI5241" s="6"/>
      <c r="BJ5241" s="166"/>
      <c r="BK5241" s="166"/>
      <c r="BL5241" s="166"/>
      <c r="BM5241" s="6"/>
      <c r="BN5241" s="6"/>
      <c r="BO5241" s="6"/>
      <c r="BP5241" s="6"/>
      <c r="BQ5241" s="6"/>
      <c r="BR5241" s="6"/>
      <c r="BS5241" s="6"/>
      <c r="BT5241" s="6"/>
      <c r="BU5241" s="6"/>
      <c r="BV5241" s="6"/>
      <c r="BW5241" s="6"/>
      <c r="CJ5241" s="415"/>
      <c r="CK5241" s="415"/>
      <c r="CO5241" s="168"/>
    </row>
    <row r="5242" spans="32:93" s="162" customFormat="1" x14ac:dyDescent="0.25">
      <c r="AF5242" s="169"/>
      <c r="AG5242" s="169"/>
      <c r="AH5242" s="169"/>
      <c r="AI5242" s="169"/>
      <c r="AJ5242" s="169"/>
      <c r="AK5242" s="170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AZ5242" s="6"/>
      <c r="BA5242" s="6"/>
      <c r="BB5242" s="166"/>
      <c r="BC5242" s="166"/>
      <c r="BD5242" s="166"/>
      <c r="BE5242" s="6"/>
      <c r="BF5242" s="6"/>
      <c r="BG5242" s="6"/>
      <c r="BH5242" s="6"/>
      <c r="BI5242" s="6"/>
      <c r="BJ5242" s="166"/>
      <c r="BK5242" s="166"/>
      <c r="BL5242" s="166"/>
      <c r="BM5242" s="6"/>
      <c r="BN5242" s="6"/>
      <c r="BO5242" s="6"/>
      <c r="BP5242" s="6"/>
      <c r="BQ5242" s="6"/>
      <c r="BR5242" s="6"/>
      <c r="BS5242" s="6"/>
      <c r="BT5242" s="6"/>
      <c r="BU5242" s="6"/>
      <c r="BV5242" s="6"/>
      <c r="BW5242" s="6"/>
      <c r="CJ5242" s="415"/>
      <c r="CK5242" s="415"/>
      <c r="CO5242" s="168"/>
    </row>
    <row r="5243" spans="32:93" s="162" customFormat="1" x14ac:dyDescent="0.25">
      <c r="AF5243" s="169"/>
      <c r="AG5243" s="169"/>
      <c r="AH5243" s="169"/>
      <c r="AI5243" s="169"/>
      <c r="AJ5243" s="169"/>
      <c r="AK5243" s="170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AZ5243" s="6"/>
      <c r="BA5243" s="6"/>
      <c r="BB5243" s="166"/>
      <c r="BC5243" s="166"/>
      <c r="BD5243" s="166"/>
      <c r="BE5243" s="6"/>
      <c r="BF5243" s="6"/>
      <c r="BG5243" s="6"/>
      <c r="BH5243" s="6"/>
      <c r="BI5243" s="6"/>
      <c r="BJ5243" s="166"/>
      <c r="BK5243" s="166"/>
      <c r="BL5243" s="166"/>
      <c r="BM5243" s="6"/>
      <c r="BN5243" s="6"/>
      <c r="BO5243" s="6"/>
      <c r="BP5243" s="6"/>
      <c r="BQ5243" s="6"/>
      <c r="BR5243" s="6"/>
      <c r="BS5243" s="6"/>
      <c r="BT5243" s="6"/>
      <c r="BU5243" s="6"/>
      <c r="BV5243" s="6"/>
      <c r="BW5243" s="6"/>
      <c r="CJ5243" s="415"/>
      <c r="CK5243" s="415"/>
      <c r="CO5243" s="168"/>
    </row>
    <row r="5244" spans="32:93" s="162" customFormat="1" x14ac:dyDescent="0.25">
      <c r="AF5244" s="169"/>
      <c r="AG5244" s="169"/>
      <c r="AH5244" s="169"/>
      <c r="AI5244" s="169"/>
      <c r="AJ5244" s="169"/>
      <c r="AK5244" s="170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AZ5244" s="6"/>
      <c r="BA5244" s="6"/>
      <c r="BB5244" s="166"/>
      <c r="BC5244" s="166"/>
      <c r="BD5244" s="166"/>
      <c r="BE5244" s="6"/>
      <c r="BF5244" s="6"/>
      <c r="BG5244" s="6"/>
      <c r="BH5244" s="6"/>
      <c r="BI5244" s="6"/>
      <c r="BJ5244" s="166"/>
      <c r="BK5244" s="166"/>
      <c r="BL5244" s="166"/>
      <c r="BM5244" s="6"/>
      <c r="BN5244" s="6"/>
      <c r="BO5244" s="6"/>
      <c r="BP5244" s="6"/>
      <c r="BQ5244" s="6"/>
      <c r="BR5244" s="6"/>
      <c r="BS5244" s="6"/>
      <c r="BT5244" s="6"/>
      <c r="BU5244" s="6"/>
      <c r="BV5244" s="6"/>
      <c r="BW5244" s="6"/>
      <c r="CJ5244" s="415"/>
      <c r="CK5244" s="415"/>
      <c r="CO5244" s="168"/>
    </row>
    <row r="5245" spans="32:93" s="162" customFormat="1" x14ac:dyDescent="0.25">
      <c r="AF5245" s="169"/>
      <c r="AG5245" s="169"/>
      <c r="AH5245" s="169"/>
      <c r="AI5245" s="169"/>
      <c r="AJ5245" s="169"/>
      <c r="AK5245" s="170"/>
      <c r="AP5245" s="6"/>
      <c r="AQ5245" s="6"/>
      <c r="AR5245" s="6"/>
      <c r="AS5245" s="6"/>
      <c r="AT5245" s="6"/>
      <c r="AU5245" s="6"/>
      <c r="AV5245" s="6"/>
      <c r="AW5245" s="6"/>
      <c r="AX5245" s="6"/>
      <c r="AY5245" s="6"/>
      <c r="AZ5245" s="6"/>
      <c r="BA5245" s="6"/>
      <c r="BB5245" s="166"/>
      <c r="BC5245" s="166"/>
      <c r="BD5245" s="166"/>
      <c r="BE5245" s="6"/>
      <c r="BF5245" s="6"/>
      <c r="BG5245" s="6"/>
      <c r="BH5245" s="6"/>
      <c r="BI5245" s="6"/>
      <c r="BJ5245" s="166"/>
      <c r="BK5245" s="166"/>
      <c r="BL5245" s="166"/>
      <c r="BM5245" s="6"/>
      <c r="BN5245" s="6"/>
      <c r="BO5245" s="6"/>
      <c r="BP5245" s="6"/>
      <c r="BQ5245" s="6"/>
      <c r="BR5245" s="6"/>
      <c r="BS5245" s="6"/>
      <c r="BT5245" s="6"/>
      <c r="BU5245" s="6"/>
      <c r="BV5245" s="6"/>
      <c r="BW5245" s="6"/>
      <c r="CJ5245" s="415"/>
      <c r="CK5245" s="415"/>
      <c r="CO5245" s="168"/>
    </row>
    <row r="5246" spans="32:93" s="162" customFormat="1" x14ac:dyDescent="0.25">
      <c r="AF5246" s="169"/>
      <c r="AG5246" s="169"/>
      <c r="AH5246" s="169"/>
      <c r="AI5246" s="169"/>
      <c r="AJ5246" s="169"/>
      <c r="AK5246" s="170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AZ5246" s="6"/>
      <c r="BA5246" s="6"/>
      <c r="BB5246" s="166"/>
      <c r="BC5246" s="166"/>
      <c r="BD5246" s="166"/>
      <c r="BE5246" s="6"/>
      <c r="BF5246" s="6"/>
      <c r="BG5246" s="6"/>
      <c r="BH5246" s="6"/>
      <c r="BI5246" s="6"/>
      <c r="BJ5246" s="166"/>
      <c r="BK5246" s="166"/>
      <c r="BL5246" s="166"/>
      <c r="BM5246" s="6"/>
      <c r="BN5246" s="6"/>
      <c r="BO5246" s="6"/>
      <c r="BP5246" s="6"/>
      <c r="BQ5246" s="6"/>
      <c r="BR5246" s="6"/>
      <c r="BS5246" s="6"/>
      <c r="BT5246" s="6"/>
      <c r="BU5246" s="6"/>
      <c r="BV5246" s="6"/>
      <c r="BW5246" s="6"/>
      <c r="CJ5246" s="415"/>
      <c r="CK5246" s="415"/>
      <c r="CO5246" s="168"/>
    </row>
    <row r="5247" spans="32:93" s="162" customFormat="1" x14ac:dyDescent="0.25">
      <c r="AF5247" s="169"/>
      <c r="AG5247" s="169"/>
      <c r="AH5247" s="169"/>
      <c r="AI5247" s="169"/>
      <c r="AJ5247" s="169"/>
      <c r="AK5247" s="170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AZ5247" s="6"/>
      <c r="BA5247" s="6"/>
      <c r="BB5247" s="166"/>
      <c r="BC5247" s="166"/>
      <c r="BD5247" s="166"/>
      <c r="BE5247" s="6"/>
      <c r="BF5247" s="6"/>
      <c r="BG5247" s="6"/>
      <c r="BH5247" s="6"/>
      <c r="BI5247" s="6"/>
      <c r="BJ5247" s="166"/>
      <c r="BK5247" s="166"/>
      <c r="BL5247" s="166"/>
      <c r="BM5247" s="6"/>
      <c r="BN5247" s="6"/>
      <c r="BO5247" s="6"/>
      <c r="BP5247" s="6"/>
      <c r="BQ5247" s="6"/>
      <c r="BR5247" s="6"/>
      <c r="BS5247" s="6"/>
      <c r="BT5247" s="6"/>
      <c r="BU5247" s="6"/>
      <c r="BV5247" s="6"/>
      <c r="BW5247" s="6"/>
      <c r="CJ5247" s="415"/>
      <c r="CK5247" s="415"/>
      <c r="CO5247" s="168"/>
    </row>
    <row r="5248" spans="32:93" s="162" customFormat="1" x14ac:dyDescent="0.25">
      <c r="AF5248" s="169"/>
      <c r="AG5248" s="169"/>
      <c r="AH5248" s="169"/>
      <c r="AI5248" s="169"/>
      <c r="AJ5248" s="169"/>
      <c r="AK5248" s="170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AZ5248" s="6"/>
      <c r="BA5248" s="6"/>
      <c r="BB5248" s="166"/>
      <c r="BC5248" s="166"/>
      <c r="BD5248" s="166"/>
      <c r="BE5248" s="6"/>
      <c r="BF5248" s="6"/>
      <c r="BG5248" s="6"/>
      <c r="BH5248" s="6"/>
      <c r="BI5248" s="6"/>
      <c r="BJ5248" s="166"/>
      <c r="BK5248" s="166"/>
      <c r="BL5248" s="166"/>
      <c r="BM5248" s="6"/>
      <c r="BN5248" s="6"/>
      <c r="BO5248" s="6"/>
      <c r="BP5248" s="6"/>
      <c r="BQ5248" s="6"/>
      <c r="BR5248" s="6"/>
      <c r="BS5248" s="6"/>
      <c r="BT5248" s="6"/>
      <c r="BU5248" s="6"/>
      <c r="BV5248" s="6"/>
      <c r="BW5248" s="6"/>
      <c r="CJ5248" s="415"/>
      <c r="CK5248" s="415"/>
      <c r="CO5248" s="168"/>
    </row>
    <row r="5249" spans="32:93" s="162" customFormat="1" x14ac:dyDescent="0.25">
      <c r="AF5249" s="169"/>
      <c r="AG5249" s="169"/>
      <c r="AH5249" s="169"/>
      <c r="AI5249" s="169"/>
      <c r="AJ5249" s="169"/>
      <c r="AK5249" s="170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AZ5249" s="6"/>
      <c r="BA5249" s="6"/>
      <c r="BB5249" s="166"/>
      <c r="BC5249" s="166"/>
      <c r="BD5249" s="166"/>
      <c r="BE5249" s="6"/>
      <c r="BF5249" s="6"/>
      <c r="BG5249" s="6"/>
      <c r="BH5249" s="6"/>
      <c r="BI5249" s="6"/>
      <c r="BJ5249" s="166"/>
      <c r="BK5249" s="166"/>
      <c r="BL5249" s="166"/>
      <c r="BM5249" s="6"/>
      <c r="BN5249" s="6"/>
      <c r="BO5249" s="6"/>
      <c r="BP5249" s="6"/>
      <c r="BQ5249" s="6"/>
      <c r="BR5249" s="6"/>
      <c r="BS5249" s="6"/>
      <c r="BT5249" s="6"/>
      <c r="BU5249" s="6"/>
      <c r="BV5249" s="6"/>
      <c r="BW5249" s="6"/>
      <c r="CJ5249" s="415"/>
      <c r="CK5249" s="415"/>
      <c r="CO5249" s="168"/>
    </row>
    <row r="5250" spans="32:93" s="162" customFormat="1" x14ac:dyDescent="0.25">
      <c r="AF5250" s="169"/>
      <c r="AG5250" s="169"/>
      <c r="AH5250" s="169"/>
      <c r="AI5250" s="169"/>
      <c r="AJ5250" s="169"/>
      <c r="AK5250" s="170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6"/>
      <c r="BA5250" s="6"/>
      <c r="BB5250" s="166"/>
      <c r="BC5250" s="166"/>
      <c r="BD5250" s="166"/>
      <c r="BE5250" s="6"/>
      <c r="BF5250" s="6"/>
      <c r="BG5250" s="6"/>
      <c r="BH5250" s="6"/>
      <c r="BI5250" s="6"/>
      <c r="BJ5250" s="166"/>
      <c r="BK5250" s="166"/>
      <c r="BL5250" s="166"/>
      <c r="BM5250" s="6"/>
      <c r="BN5250" s="6"/>
      <c r="BO5250" s="6"/>
      <c r="BP5250" s="6"/>
      <c r="BQ5250" s="6"/>
      <c r="BR5250" s="6"/>
      <c r="BS5250" s="6"/>
      <c r="BT5250" s="6"/>
      <c r="BU5250" s="6"/>
      <c r="BV5250" s="6"/>
      <c r="BW5250" s="6"/>
      <c r="CJ5250" s="415"/>
      <c r="CK5250" s="415"/>
      <c r="CO5250" s="168"/>
    </row>
    <row r="5251" spans="32:93" s="162" customFormat="1" x14ac:dyDescent="0.25">
      <c r="AF5251" s="169"/>
      <c r="AG5251" s="169"/>
      <c r="AH5251" s="169"/>
      <c r="AI5251" s="169"/>
      <c r="AJ5251" s="169"/>
      <c r="AK5251" s="170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6"/>
      <c r="BA5251" s="6"/>
      <c r="BB5251" s="166"/>
      <c r="BC5251" s="166"/>
      <c r="BD5251" s="166"/>
      <c r="BE5251" s="6"/>
      <c r="BF5251" s="6"/>
      <c r="BG5251" s="6"/>
      <c r="BH5251" s="6"/>
      <c r="BI5251" s="6"/>
      <c r="BJ5251" s="166"/>
      <c r="BK5251" s="166"/>
      <c r="BL5251" s="166"/>
      <c r="BM5251" s="6"/>
      <c r="BN5251" s="6"/>
      <c r="BO5251" s="6"/>
      <c r="BP5251" s="6"/>
      <c r="BQ5251" s="6"/>
      <c r="BR5251" s="6"/>
      <c r="BS5251" s="6"/>
      <c r="BT5251" s="6"/>
      <c r="BU5251" s="6"/>
      <c r="BV5251" s="6"/>
      <c r="BW5251" s="6"/>
      <c r="CJ5251" s="415"/>
      <c r="CK5251" s="415"/>
      <c r="CO5251" s="168"/>
    </row>
    <row r="5252" spans="32:93" s="162" customFormat="1" x14ac:dyDescent="0.25">
      <c r="AF5252" s="169"/>
      <c r="AG5252" s="169"/>
      <c r="AH5252" s="169"/>
      <c r="AI5252" s="169"/>
      <c r="AJ5252" s="169"/>
      <c r="AK5252" s="170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AZ5252" s="6"/>
      <c r="BA5252" s="6"/>
      <c r="BB5252" s="166"/>
      <c r="BC5252" s="166"/>
      <c r="BD5252" s="166"/>
      <c r="BE5252" s="6"/>
      <c r="BF5252" s="6"/>
      <c r="BG5252" s="6"/>
      <c r="BH5252" s="6"/>
      <c r="BI5252" s="6"/>
      <c r="BJ5252" s="166"/>
      <c r="BK5252" s="166"/>
      <c r="BL5252" s="166"/>
      <c r="BM5252" s="6"/>
      <c r="BN5252" s="6"/>
      <c r="BO5252" s="6"/>
      <c r="BP5252" s="6"/>
      <c r="BQ5252" s="6"/>
      <c r="BR5252" s="6"/>
      <c r="BS5252" s="6"/>
      <c r="BT5252" s="6"/>
      <c r="BU5252" s="6"/>
      <c r="BV5252" s="6"/>
      <c r="BW5252" s="6"/>
      <c r="CJ5252" s="415"/>
      <c r="CK5252" s="415"/>
      <c r="CO5252" s="168"/>
    </row>
    <row r="5253" spans="32:93" s="162" customFormat="1" x14ac:dyDescent="0.25">
      <c r="AF5253" s="169"/>
      <c r="AG5253" s="169"/>
      <c r="AH5253" s="169"/>
      <c r="AI5253" s="169"/>
      <c r="AJ5253" s="169"/>
      <c r="AK5253" s="170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AZ5253" s="6"/>
      <c r="BA5253" s="6"/>
      <c r="BB5253" s="166"/>
      <c r="BC5253" s="166"/>
      <c r="BD5253" s="166"/>
      <c r="BE5253" s="6"/>
      <c r="BF5253" s="6"/>
      <c r="BG5253" s="6"/>
      <c r="BH5253" s="6"/>
      <c r="BI5253" s="6"/>
      <c r="BJ5253" s="166"/>
      <c r="BK5253" s="166"/>
      <c r="BL5253" s="166"/>
      <c r="BM5253" s="6"/>
      <c r="BN5253" s="6"/>
      <c r="BO5253" s="6"/>
      <c r="BP5253" s="6"/>
      <c r="BQ5253" s="6"/>
      <c r="BR5253" s="6"/>
      <c r="BS5253" s="6"/>
      <c r="BT5253" s="6"/>
      <c r="BU5253" s="6"/>
      <c r="BV5253" s="6"/>
      <c r="BW5253" s="6"/>
      <c r="CJ5253" s="415"/>
      <c r="CK5253" s="415"/>
      <c r="CO5253" s="168"/>
    </row>
    <row r="5254" spans="32:93" s="162" customFormat="1" x14ac:dyDescent="0.25">
      <c r="AF5254" s="169"/>
      <c r="AG5254" s="169"/>
      <c r="AH5254" s="169"/>
      <c r="AI5254" s="169"/>
      <c r="AJ5254" s="169"/>
      <c r="AK5254" s="170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AZ5254" s="6"/>
      <c r="BA5254" s="6"/>
      <c r="BB5254" s="166"/>
      <c r="BC5254" s="166"/>
      <c r="BD5254" s="166"/>
      <c r="BE5254" s="6"/>
      <c r="BF5254" s="6"/>
      <c r="BG5254" s="6"/>
      <c r="BH5254" s="6"/>
      <c r="BI5254" s="6"/>
      <c r="BJ5254" s="166"/>
      <c r="BK5254" s="166"/>
      <c r="BL5254" s="166"/>
      <c r="BM5254" s="6"/>
      <c r="BN5254" s="6"/>
      <c r="BO5254" s="6"/>
      <c r="BP5254" s="6"/>
      <c r="BQ5254" s="6"/>
      <c r="BR5254" s="6"/>
      <c r="BS5254" s="6"/>
      <c r="BT5254" s="6"/>
      <c r="BU5254" s="6"/>
      <c r="BV5254" s="6"/>
      <c r="BW5254" s="6"/>
      <c r="CJ5254" s="415"/>
      <c r="CK5254" s="415"/>
      <c r="CO5254" s="168"/>
    </row>
    <row r="5255" spans="32:93" s="162" customFormat="1" x14ac:dyDescent="0.25">
      <c r="AF5255" s="169"/>
      <c r="AG5255" s="169"/>
      <c r="AH5255" s="169"/>
      <c r="AI5255" s="169"/>
      <c r="AJ5255" s="169"/>
      <c r="AK5255" s="170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AZ5255" s="6"/>
      <c r="BA5255" s="6"/>
      <c r="BB5255" s="166"/>
      <c r="BC5255" s="166"/>
      <c r="BD5255" s="166"/>
      <c r="BE5255" s="6"/>
      <c r="BF5255" s="6"/>
      <c r="BG5255" s="6"/>
      <c r="BH5255" s="6"/>
      <c r="BI5255" s="6"/>
      <c r="BJ5255" s="166"/>
      <c r="BK5255" s="166"/>
      <c r="BL5255" s="166"/>
      <c r="BM5255" s="6"/>
      <c r="BN5255" s="6"/>
      <c r="BO5255" s="6"/>
      <c r="BP5255" s="6"/>
      <c r="BQ5255" s="6"/>
      <c r="BR5255" s="6"/>
      <c r="BS5255" s="6"/>
      <c r="BT5255" s="6"/>
      <c r="BU5255" s="6"/>
      <c r="BV5255" s="6"/>
      <c r="BW5255" s="6"/>
      <c r="CJ5255" s="415"/>
      <c r="CK5255" s="415"/>
      <c r="CO5255" s="168"/>
    </row>
    <row r="5256" spans="32:93" s="162" customFormat="1" x14ac:dyDescent="0.25">
      <c r="AF5256" s="169"/>
      <c r="AG5256" s="169"/>
      <c r="AH5256" s="169"/>
      <c r="AI5256" s="169"/>
      <c r="AJ5256" s="169"/>
      <c r="AK5256" s="170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AZ5256" s="6"/>
      <c r="BA5256" s="6"/>
      <c r="BB5256" s="166"/>
      <c r="BC5256" s="166"/>
      <c r="BD5256" s="166"/>
      <c r="BE5256" s="6"/>
      <c r="BF5256" s="6"/>
      <c r="BG5256" s="6"/>
      <c r="BH5256" s="6"/>
      <c r="BI5256" s="6"/>
      <c r="BJ5256" s="166"/>
      <c r="BK5256" s="166"/>
      <c r="BL5256" s="166"/>
      <c r="BM5256" s="6"/>
      <c r="BN5256" s="6"/>
      <c r="BO5256" s="6"/>
      <c r="BP5256" s="6"/>
      <c r="BQ5256" s="6"/>
      <c r="BR5256" s="6"/>
      <c r="BS5256" s="6"/>
      <c r="BT5256" s="6"/>
      <c r="BU5256" s="6"/>
      <c r="BV5256" s="6"/>
      <c r="BW5256" s="6"/>
      <c r="CJ5256" s="415"/>
      <c r="CK5256" s="415"/>
      <c r="CO5256" s="168"/>
    </row>
    <row r="5257" spans="32:93" s="162" customFormat="1" x14ac:dyDescent="0.25">
      <c r="AF5257" s="169"/>
      <c r="AG5257" s="169"/>
      <c r="AH5257" s="169"/>
      <c r="AI5257" s="169"/>
      <c r="AJ5257" s="169"/>
      <c r="AK5257" s="170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AZ5257" s="6"/>
      <c r="BA5257" s="6"/>
      <c r="BB5257" s="166"/>
      <c r="BC5257" s="166"/>
      <c r="BD5257" s="166"/>
      <c r="BE5257" s="6"/>
      <c r="BF5257" s="6"/>
      <c r="BG5257" s="6"/>
      <c r="BH5257" s="6"/>
      <c r="BI5257" s="6"/>
      <c r="BJ5257" s="166"/>
      <c r="BK5257" s="166"/>
      <c r="BL5257" s="166"/>
      <c r="BM5257" s="6"/>
      <c r="BN5257" s="6"/>
      <c r="BO5257" s="6"/>
      <c r="BP5257" s="6"/>
      <c r="BQ5257" s="6"/>
      <c r="BR5257" s="6"/>
      <c r="BS5257" s="6"/>
      <c r="BT5257" s="6"/>
      <c r="BU5257" s="6"/>
      <c r="BV5257" s="6"/>
      <c r="BW5257" s="6"/>
      <c r="CJ5257" s="415"/>
      <c r="CK5257" s="415"/>
      <c r="CO5257" s="168"/>
    </row>
    <row r="5258" spans="32:93" s="162" customFormat="1" x14ac:dyDescent="0.25">
      <c r="AF5258" s="169"/>
      <c r="AG5258" s="169"/>
      <c r="AH5258" s="169"/>
      <c r="AI5258" s="169"/>
      <c r="AJ5258" s="169"/>
      <c r="AK5258" s="170"/>
      <c r="AP5258" s="6"/>
      <c r="AQ5258" s="6"/>
      <c r="AR5258" s="6"/>
      <c r="AS5258" s="6"/>
      <c r="AT5258" s="6"/>
      <c r="AU5258" s="6"/>
      <c r="AV5258" s="6"/>
      <c r="AW5258" s="6"/>
      <c r="AX5258" s="6"/>
      <c r="AY5258" s="6"/>
      <c r="AZ5258" s="6"/>
      <c r="BA5258" s="6"/>
      <c r="BB5258" s="166"/>
      <c r="BC5258" s="166"/>
      <c r="BD5258" s="166"/>
      <c r="BE5258" s="6"/>
      <c r="BF5258" s="6"/>
      <c r="BG5258" s="6"/>
      <c r="BH5258" s="6"/>
      <c r="BI5258" s="6"/>
      <c r="BJ5258" s="166"/>
      <c r="BK5258" s="166"/>
      <c r="BL5258" s="166"/>
      <c r="BM5258" s="6"/>
      <c r="BN5258" s="6"/>
      <c r="BO5258" s="6"/>
      <c r="BP5258" s="6"/>
      <c r="BQ5258" s="6"/>
      <c r="BR5258" s="6"/>
      <c r="BS5258" s="6"/>
      <c r="BT5258" s="6"/>
      <c r="BU5258" s="6"/>
      <c r="BV5258" s="6"/>
      <c r="BW5258" s="6"/>
      <c r="CJ5258" s="415"/>
      <c r="CK5258" s="415"/>
      <c r="CO5258" s="168"/>
    </row>
    <row r="5259" spans="32:93" s="162" customFormat="1" x14ac:dyDescent="0.25">
      <c r="AF5259" s="169"/>
      <c r="AG5259" s="169"/>
      <c r="AH5259" s="169"/>
      <c r="AI5259" s="169"/>
      <c r="AJ5259" s="169"/>
      <c r="AK5259" s="170"/>
      <c r="AP5259" s="6"/>
      <c r="AQ5259" s="6"/>
      <c r="AR5259" s="6"/>
      <c r="AS5259" s="6"/>
      <c r="AT5259" s="6"/>
      <c r="AU5259" s="6"/>
      <c r="AV5259" s="6"/>
      <c r="AW5259" s="6"/>
      <c r="AX5259" s="6"/>
      <c r="AY5259" s="6"/>
      <c r="AZ5259" s="6"/>
      <c r="BA5259" s="6"/>
      <c r="BB5259" s="166"/>
      <c r="BC5259" s="166"/>
      <c r="BD5259" s="166"/>
      <c r="BE5259" s="6"/>
      <c r="BF5259" s="6"/>
      <c r="BG5259" s="6"/>
      <c r="BH5259" s="6"/>
      <c r="BI5259" s="6"/>
      <c r="BJ5259" s="166"/>
      <c r="BK5259" s="166"/>
      <c r="BL5259" s="166"/>
      <c r="BM5259" s="6"/>
      <c r="BN5259" s="6"/>
      <c r="BO5259" s="6"/>
      <c r="BP5259" s="6"/>
      <c r="BQ5259" s="6"/>
      <c r="BR5259" s="6"/>
      <c r="BS5259" s="6"/>
      <c r="BT5259" s="6"/>
      <c r="BU5259" s="6"/>
      <c r="BV5259" s="6"/>
      <c r="BW5259" s="6"/>
      <c r="CJ5259" s="415"/>
      <c r="CK5259" s="415"/>
      <c r="CO5259" s="168"/>
    </row>
    <row r="5260" spans="32:93" s="162" customFormat="1" x14ac:dyDescent="0.25">
      <c r="AF5260" s="169"/>
      <c r="AG5260" s="169"/>
      <c r="AH5260" s="169"/>
      <c r="AI5260" s="169"/>
      <c r="AJ5260" s="169"/>
      <c r="AK5260" s="170"/>
      <c r="AP5260" s="6"/>
      <c r="AQ5260" s="6"/>
      <c r="AR5260" s="6"/>
      <c r="AS5260" s="6"/>
      <c r="AT5260" s="6"/>
      <c r="AU5260" s="6"/>
      <c r="AV5260" s="6"/>
      <c r="AW5260" s="6"/>
      <c r="AX5260" s="6"/>
      <c r="AY5260" s="6"/>
      <c r="AZ5260" s="6"/>
      <c r="BA5260" s="6"/>
      <c r="BB5260" s="166"/>
      <c r="BC5260" s="166"/>
      <c r="BD5260" s="166"/>
      <c r="BE5260" s="6"/>
      <c r="BF5260" s="6"/>
      <c r="BG5260" s="6"/>
      <c r="BH5260" s="6"/>
      <c r="BI5260" s="6"/>
      <c r="BJ5260" s="166"/>
      <c r="BK5260" s="166"/>
      <c r="BL5260" s="166"/>
      <c r="BM5260" s="6"/>
      <c r="BN5260" s="6"/>
      <c r="BO5260" s="6"/>
      <c r="BP5260" s="6"/>
      <c r="BQ5260" s="6"/>
      <c r="BR5260" s="6"/>
      <c r="BS5260" s="6"/>
      <c r="BT5260" s="6"/>
      <c r="BU5260" s="6"/>
      <c r="BV5260" s="6"/>
      <c r="BW5260" s="6"/>
      <c r="CJ5260" s="415"/>
      <c r="CK5260" s="415"/>
      <c r="CO5260" s="168"/>
    </row>
    <row r="5261" spans="32:93" s="162" customFormat="1" x14ac:dyDescent="0.25">
      <c r="AF5261" s="169"/>
      <c r="AG5261" s="169"/>
      <c r="AH5261" s="169"/>
      <c r="AI5261" s="169"/>
      <c r="AJ5261" s="169"/>
      <c r="AK5261" s="170"/>
      <c r="AP5261" s="6"/>
      <c r="AQ5261" s="6"/>
      <c r="AR5261" s="6"/>
      <c r="AS5261" s="6"/>
      <c r="AT5261" s="6"/>
      <c r="AU5261" s="6"/>
      <c r="AV5261" s="6"/>
      <c r="AW5261" s="6"/>
      <c r="AX5261" s="6"/>
      <c r="AY5261" s="6"/>
      <c r="AZ5261" s="6"/>
      <c r="BA5261" s="6"/>
      <c r="BB5261" s="166"/>
      <c r="BC5261" s="166"/>
      <c r="BD5261" s="166"/>
      <c r="BE5261" s="6"/>
      <c r="BF5261" s="6"/>
      <c r="BG5261" s="6"/>
      <c r="BH5261" s="6"/>
      <c r="BI5261" s="6"/>
      <c r="BJ5261" s="166"/>
      <c r="BK5261" s="166"/>
      <c r="BL5261" s="166"/>
      <c r="BM5261" s="6"/>
      <c r="BN5261" s="6"/>
      <c r="BO5261" s="6"/>
      <c r="BP5261" s="6"/>
      <c r="BQ5261" s="6"/>
      <c r="BR5261" s="6"/>
      <c r="BS5261" s="6"/>
      <c r="BT5261" s="6"/>
      <c r="BU5261" s="6"/>
      <c r="BV5261" s="6"/>
      <c r="BW5261" s="6"/>
      <c r="CJ5261" s="415"/>
      <c r="CK5261" s="415"/>
      <c r="CO5261" s="168"/>
    </row>
    <row r="5262" spans="32:93" s="162" customFormat="1" x14ac:dyDescent="0.25">
      <c r="AF5262" s="169"/>
      <c r="AG5262" s="169"/>
      <c r="AH5262" s="169"/>
      <c r="AI5262" s="169"/>
      <c r="AJ5262" s="169"/>
      <c r="AK5262" s="170"/>
      <c r="AP5262" s="6"/>
      <c r="AQ5262" s="6"/>
      <c r="AR5262" s="6"/>
      <c r="AS5262" s="6"/>
      <c r="AT5262" s="6"/>
      <c r="AU5262" s="6"/>
      <c r="AV5262" s="6"/>
      <c r="AW5262" s="6"/>
      <c r="AX5262" s="6"/>
      <c r="AY5262" s="6"/>
      <c r="AZ5262" s="6"/>
      <c r="BA5262" s="6"/>
      <c r="BB5262" s="166"/>
      <c r="BC5262" s="166"/>
      <c r="BD5262" s="166"/>
      <c r="BE5262" s="6"/>
      <c r="BF5262" s="6"/>
      <c r="BG5262" s="6"/>
      <c r="BH5262" s="6"/>
      <c r="BI5262" s="6"/>
      <c r="BJ5262" s="166"/>
      <c r="BK5262" s="166"/>
      <c r="BL5262" s="166"/>
      <c r="BM5262" s="6"/>
      <c r="BN5262" s="6"/>
      <c r="BO5262" s="6"/>
      <c r="BP5262" s="6"/>
      <c r="BQ5262" s="6"/>
      <c r="BR5262" s="6"/>
      <c r="BS5262" s="6"/>
      <c r="BT5262" s="6"/>
      <c r="BU5262" s="6"/>
      <c r="BV5262" s="6"/>
      <c r="BW5262" s="6"/>
      <c r="CJ5262" s="415"/>
      <c r="CK5262" s="415"/>
      <c r="CO5262" s="168"/>
    </row>
    <row r="5263" spans="32:93" s="162" customFormat="1" x14ac:dyDescent="0.25">
      <c r="AF5263" s="169"/>
      <c r="AG5263" s="169"/>
      <c r="AH5263" s="169"/>
      <c r="AI5263" s="169"/>
      <c r="AJ5263" s="169"/>
      <c r="AK5263" s="170"/>
      <c r="AP5263" s="6"/>
      <c r="AQ5263" s="6"/>
      <c r="AR5263" s="6"/>
      <c r="AS5263" s="6"/>
      <c r="AT5263" s="6"/>
      <c r="AU5263" s="6"/>
      <c r="AV5263" s="6"/>
      <c r="AW5263" s="6"/>
      <c r="AX5263" s="6"/>
      <c r="AY5263" s="6"/>
      <c r="AZ5263" s="6"/>
      <c r="BA5263" s="6"/>
      <c r="BB5263" s="166"/>
      <c r="BC5263" s="166"/>
      <c r="BD5263" s="166"/>
      <c r="BE5263" s="6"/>
      <c r="BF5263" s="6"/>
      <c r="BG5263" s="6"/>
      <c r="BH5263" s="6"/>
      <c r="BI5263" s="6"/>
      <c r="BJ5263" s="166"/>
      <c r="BK5263" s="166"/>
      <c r="BL5263" s="166"/>
      <c r="BM5263" s="6"/>
      <c r="BN5263" s="6"/>
      <c r="BO5263" s="6"/>
      <c r="BP5263" s="6"/>
      <c r="BQ5263" s="6"/>
      <c r="BR5263" s="6"/>
      <c r="BS5263" s="6"/>
      <c r="BT5263" s="6"/>
      <c r="BU5263" s="6"/>
      <c r="BV5263" s="6"/>
      <c r="BW5263" s="6"/>
      <c r="CJ5263" s="415"/>
      <c r="CK5263" s="415"/>
      <c r="CO5263" s="168"/>
    </row>
    <row r="5264" spans="32:93" s="162" customFormat="1" x14ac:dyDescent="0.25">
      <c r="AF5264" s="169"/>
      <c r="AG5264" s="169"/>
      <c r="AH5264" s="169"/>
      <c r="AI5264" s="169"/>
      <c r="AJ5264" s="169"/>
      <c r="AK5264" s="170"/>
      <c r="AP5264" s="6"/>
      <c r="AQ5264" s="6"/>
      <c r="AR5264" s="6"/>
      <c r="AS5264" s="6"/>
      <c r="AT5264" s="6"/>
      <c r="AU5264" s="6"/>
      <c r="AV5264" s="6"/>
      <c r="AW5264" s="6"/>
      <c r="AX5264" s="6"/>
      <c r="AY5264" s="6"/>
      <c r="AZ5264" s="6"/>
      <c r="BA5264" s="6"/>
      <c r="BB5264" s="166"/>
      <c r="BC5264" s="166"/>
      <c r="BD5264" s="166"/>
      <c r="BE5264" s="6"/>
      <c r="BF5264" s="6"/>
      <c r="BG5264" s="6"/>
      <c r="BH5264" s="6"/>
      <c r="BI5264" s="6"/>
      <c r="BJ5264" s="166"/>
      <c r="BK5264" s="166"/>
      <c r="BL5264" s="166"/>
      <c r="BM5264" s="6"/>
      <c r="BN5264" s="6"/>
      <c r="BO5264" s="6"/>
      <c r="BP5264" s="6"/>
      <c r="BQ5264" s="6"/>
      <c r="BR5264" s="6"/>
      <c r="BS5264" s="6"/>
      <c r="BT5264" s="6"/>
      <c r="BU5264" s="6"/>
      <c r="BV5264" s="6"/>
      <c r="BW5264" s="6"/>
      <c r="CJ5264" s="415"/>
      <c r="CK5264" s="415"/>
      <c r="CO5264" s="168"/>
    </row>
    <row r="5265" spans="32:93" s="162" customFormat="1" x14ac:dyDescent="0.25">
      <c r="AF5265" s="169"/>
      <c r="AG5265" s="169"/>
      <c r="AH5265" s="169"/>
      <c r="AI5265" s="169"/>
      <c r="AJ5265" s="169"/>
      <c r="AK5265" s="170"/>
      <c r="AP5265" s="6"/>
      <c r="AQ5265" s="6"/>
      <c r="AR5265" s="6"/>
      <c r="AS5265" s="6"/>
      <c r="AT5265" s="6"/>
      <c r="AU5265" s="6"/>
      <c r="AV5265" s="6"/>
      <c r="AW5265" s="6"/>
      <c r="AX5265" s="6"/>
      <c r="AY5265" s="6"/>
      <c r="AZ5265" s="6"/>
      <c r="BA5265" s="6"/>
      <c r="BB5265" s="166"/>
      <c r="BC5265" s="166"/>
      <c r="BD5265" s="166"/>
      <c r="BE5265" s="6"/>
      <c r="BF5265" s="6"/>
      <c r="BG5265" s="6"/>
      <c r="BH5265" s="6"/>
      <c r="BI5265" s="6"/>
      <c r="BJ5265" s="166"/>
      <c r="BK5265" s="166"/>
      <c r="BL5265" s="166"/>
      <c r="BM5265" s="6"/>
      <c r="BN5265" s="6"/>
      <c r="BO5265" s="6"/>
      <c r="BP5265" s="6"/>
      <c r="BQ5265" s="6"/>
      <c r="BR5265" s="6"/>
      <c r="BS5265" s="6"/>
      <c r="BT5265" s="6"/>
      <c r="BU5265" s="6"/>
      <c r="BV5265" s="6"/>
      <c r="BW5265" s="6"/>
      <c r="CJ5265" s="415"/>
      <c r="CK5265" s="415"/>
      <c r="CO5265" s="168"/>
    </row>
    <row r="5266" spans="32:93" s="162" customFormat="1" x14ac:dyDescent="0.25">
      <c r="AF5266" s="169"/>
      <c r="AG5266" s="169"/>
      <c r="AH5266" s="169"/>
      <c r="AI5266" s="169"/>
      <c r="AJ5266" s="169"/>
      <c r="AK5266" s="170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AZ5266" s="6"/>
      <c r="BA5266" s="6"/>
      <c r="BB5266" s="166"/>
      <c r="BC5266" s="166"/>
      <c r="BD5266" s="166"/>
      <c r="BE5266" s="6"/>
      <c r="BF5266" s="6"/>
      <c r="BG5266" s="6"/>
      <c r="BH5266" s="6"/>
      <c r="BI5266" s="6"/>
      <c r="BJ5266" s="166"/>
      <c r="BK5266" s="166"/>
      <c r="BL5266" s="166"/>
      <c r="BM5266" s="6"/>
      <c r="BN5266" s="6"/>
      <c r="BO5266" s="6"/>
      <c r="BP5266" s="6"/>
      <c r="BQ5266" s="6"/>
      <c r="BR5266" s="6"/>
      <c r="BS5266" s="6"/>
      <c r="BT5266" s="6"/>
      <c r="BU5266" s="6"/>
      <c r="BV5266" s="6"/>
      <c r="BW5266" s="6"/>
      <c r="CJ5266" s="415"/>
      <c r="CK5266" s="415"/>
      <c r="CO5266" s="168"/>
    </row>
    <row r="5267" spans="32:93" s="162" customFormat="1" x14ac:dyDescent="0.25">
      <c r="AF5267" s="169"/>
      <c r="AG5267" s="169"/>
      <c r="AH5267" s="169"/>
      <c r="AI5267" s="169"/>
      <c r="AJ5267" s="169"/>
      <c r="AK5267" s="170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AZ5267" s="6"/>
      <c r="BA5267" s="6"/>
      <c r="BB5267" s="166"/>
      <c r="BC5267" s="166"/>
      <c r="BD5267" s="166"/>
      <c r="BE5267" s="6"/>
      <c r="BF5267" s="6"/>
      <c r="BG5267" s="6"/>
      <c r="BH5267" s="6"/>
      <c r="BI5267" s="6"/>
      <c r="BJ5267" s="166"/>
      <c r="BK5267" s="166"/>
      <c r="BL5267" s="166"/>
      <c r="BM5267" s="6"/>
      <c r="BN5267" s="6"/>
      <c r="BO5267" s="6"/>
      <c r="BP5267" s="6"/>
      <c r="BQ5267" s="6"/>
      <c r="BR5267" s="6"/>
      <c r="BS5267" s="6"/>
      <c r="BT5267" s="6"/>
      <c r="BU5267" s="6"/>
      <c r="BV5267" s="6"/>
      <c r="BW5267" s="6"/>
      <c r="CJ5267" s="415"/>
      <c r="CK5267" s="415"/>
      <c r="CO5267" s="168"/>
    </row>
    <row r="5268" spans="32:93" s="162" customFormat="1" x14ac:dyDescent="0.25">
      <c r="AF5268" s="169"/>
      <c r="AG5268" s="169"/>
      <c r="AH5268" s="169"/>
      <c r="AI5268" s="169"/>
      <c r="AJ5268" s="169"/>
      <c r="AK5268" s="170"/>
      <c r="AP5268" s="6"/>
      <c r="AQ5268" s="6"/>
      <c r="AR5268" s="6"/>
      <c r="AS5268" s="6"/>
      <c r="AT5268" s="6"/>
      <c r="AU5268" s="6"/>
      <c r="AV5268" s="6"/>
      <c r="AW5268" s="6"/>
      <c r="AX5268" s="6"/>
      <c r="AY5268" s="6"/>
      <c r="AZ5268" s="6"/>
      <c r="BA5268" s="6"/>
      <c r="BB5268" s="166"/>
      <c r="BC5268" s="166"/>
      <c r="BD5268" s="166"/>
      <c r="BE5268" s="6"/>
      <c r="BF5268" s="6"/>
      <c r="BG5268" s="6"/>
      <c r="BH5268" s="6"/>
      <c r="BI5268" s="6"/>
      <c r="BJ5268" s="166"/>
      <c r="BK5268" s="166"/>
      <c r="BL5268" s="166"/>
      <c r="BM5268" s="6"/>
      <c r="BN5268" s="6"/>
      <c r="BO5268" s="6"/>
      <c r="BP5268" s="6"/>
      <c r="BQ5268" s="6"/>
      <c r="BR5268" s="6"/>
      <c r="BS5268" s="6"/>
      <c r="BT5268" s="6"/>
      <c r="BU5268" s="6"/>
      <c r="BV5268" s="6"/>
      <c r="BW5268" s="6"/>
      <c r="CJ5268" s="415"/>
      <c r="CK5268" s="415"/>
      <c r="CO5268" s="168"/>
    </row>
    <row r="5269" spans="32:93" s="162" customFormat="1" x14ac:dyDescent="0.25">
      <c r="AF5269" s="169"/>
      <c r="AG5269" s="169"/>
      <c r="AH5269" s="169"/>
      <c r="AI5269" s="169"/>
      <c r="AJ5269" s="169"/>
      <c r="AK5269" s="170"/>
      <c r="AP5269" s="6"/>
      <c r="AQ5269" s="6"/>
      <c r="AR5269" s="6"/>
      <c r="AS5269" s="6"/>
      <c r="AT5269" s="6"/>
      <c r="AU5269" s="6"/>
      <c r="AV5269" s="6"/>
      <c r="AW5269" s="6"/>
      <c r="AX5269" s="6"/>
      <c r="AY5269" s="6"/>
      <c r="AZ5269" s="6"/>
      <c r="BA5269" s="6"/>
      <c r="BB5269" s="166"/>
      <c r="BC5269" s="166"/>
      <c r="BD5269" s="166"/>
      <c r="BE5269" s="6"/>
      <c r="BF5269" s="6"/>
      <c r="BG5269" s="6"/>
      <c r="BH5269" s="6"/>
      <c r="BI5269" s="6"/>
      <c r="BJ5269" s="166"/>
      <c r="BK5269" s="166"/>
      <c r="BL5269" s="166"/>
      <c r="BM5269" s="6"/>
      <c r="BN5269" s="6"/>
      <c r="BO5269" s="6"/>
      <c r="BP5269" s="6"/>
      <c r="BQ5269" s="6"/>
      <c r="BR5269" s="6"/>
      <c r="BS5269" s="6"/>
      <c r="BT5269" s="6"/>
      <c r="BU5269" s="6"/>
      <c r="BV5269" s="6"/>
      <c r="BW5269" s="6"/>
      <c r="CJ5269" s="415"/>
      <c r="CK5269" s="415"/>
      <c r="CO5269" s="168"/>
    </row>
    <row r="5270" spans="32:93" s="162" customFormat="1" x14ac:dyDescent="0.25">
      <c r="AF5270" s="169"/>
      <c r="AG5270" s="169"/>
      <c r="AH5270" s="169"/>
      <c r="AI5270" s="169"/>
      <c r="AJ5270" s="169"/>
      <c r="AK5270" s="170"/>
      <c r="AP5270" s="6"/>
      <c r="AQ5270" s="6"/>
      <c r="AR5270" s="6"/>
      <c r="AS5270" s="6"/>
      <c r="AT5270" s="6"/>
      <c r="AU5270" s="6"/>
      <c r="AV5270" s="6"/>
      <c r="AW5270" s="6"/>
      <c r="AX5270" s="6"/>
      <c r="AY5270" s="6"/>
      <c r="AZ5270" s="6"/>
      <c r="BA5270" s="6"/>
      <c r="BB5270" s="166"/>
      <c r="BC5270" s="166"/>
      <c r="BD5270" s="166"/>
      <c r="BE5270" s="6"/>
      <c r="BF5270" s="6"/>
      <c r="BG5270" s="6"/>
      <c r="BH5270" s="6"/>
      <c r="BI5270" s="6"/>
      <c r="BJ5270" s="166"/>
      <c r="BK5270" s="166"/>
      <c r="BL5270" s="166"/>
      <c r="BM5270" s="6"/>
      <c r="BN5270" s="6"/>
      <c r="BO5270" s="6"/>
      <c r="BP5270" s="6"/>
      <c r="BQ5270" s="6"/>
      <c r="BR5270" s="6"/>
      <c r="BS5270" s="6"/>
      <c r="BT5270" s="6"/>
      <c r="BU5270" s="6"/>
      <c r="BV5270" s="6"/>
      <c r="BW5270" s="6"/>
      <c r="CJ5270" s="415"/>
      <c r="CK5270" s="415"/>
      <c r="CO5270" s="168"/>
    </row>
    <row r="5271" spans="32:93" s="162" customFormat="1" x14ac:dyDescent="0.25">
      <c r="AF5271" s="169"/>
      <c r="AG5271" s="169"/>
      <c r="AH5271" s="169"/>
      <c r="AI5271" s="169"/>
      <c r="AJ5271" s="169"/>
      <c r="AK5271" s="170"/>
      <c r="AP5271" s="6"/>
      <c r="AQ5271" s="6"/>
      <c r="AR5271" s="6"/>
      <c r="AS5271" s="6"/>
      <c r="AT5271" s="6"/>
      <c r="AU5271" s="6"/>
      <c r="AV5271" s="6"/>
      <c r="AW5271" s="6"/>
      <c r="AX5271" s="6"/>
      <c r="AY5271" s="6"/>
      <c r="AZ5271" s="6"/>
      <c r="BA5271" s="6"/>
      <c r="BB5271" s="166"/>
      <c r="BC5271" s="166"/>
      <c r="BD5271" s="166"/>
      <c r="BE5271" s="6"/>
      <c r="BF5271" s="6"/>
      <c r="BG5271" s="6"/>
      <c r="BH5271" s="6"/>
      <c r="BI5271" s="6"/>
      <c r="BJ5271" s="166"/>
      <c r="BK5271" s="166"/>
      <c r="BL5271" s="166"/>
      <c r="BM5271" s="6"/>
      <c r="BN5271" s="6"/>
      <c r="BO5271" s="6"/>
      <c r="BP5271" s="6"/>
      <c r="BQ5271" s="6"/>
      <c r="BR5271" s="6"/>
      <c r="BS5271" s="6"/>
      <c r="BT5271" s="6"/>
      <c r="BU5271" s="6"/>
      <c r="BV5271" s="6"/>
      <c r="BW5271" s="6"/>
      <c r="CJ5271" s="415"/>
      <c r="CK5271" s="415"/>
      <c r="CO5271" s="168"/>
    </row>
    <row r="5272" spans="32:93" s="162" customFormat="1" x14ac:dyDescent="0.25">
      <c r="AF5272" s="169"/>
      <c r="AG5272" s="169"/>
      <c r="AH5272" s="169"/>
      <c r="AI5272" s="169"/>
      <c r="AJ5272" s="169"/>
      <c r="AK5272" s="170"/>
      <c r="AP5272" s="6"/>
      <c r="AQ5272" s="6"/>
      <c r="AR5272" s="6"/>
      <c r="AS5272" s="6"/>
      <c r="AT5272" s="6"/>
      <c r="AU5272" s="6"/>
      <c r="AV5272" s="6"/>
      <c r="AW5272" s="6"/>
      <c r="AX5272" s="6"/>
      <c r="AY5272" s="6"/>
      <c r="AZ5272" s="6"/>
      <c r="BA5272" s="6"/>
      <c r="BB5272" s="166"/>
      <c r="BC5272" s="166"/>
      <c r="BD5272" s="166"/>
      <c r="BE5272" s="6"/>
      <c r="BF5272" s="6"/>
      <c r="BG5272" s="6"/>
      <c r="BH5272" s="6"/>
      <c r="BI5272" s="6"/>
      <c r="BJ5272" s="166"/>
      <c r="BK5272" s="166"/>
      <c r="BL5272" s="166"/>
      <c r="BM5272" s="6"/>
      <c r="BN5272" s="6"/>
      <c r="BO5272" s="6"/>
      <c r="BP5272" s="6"/>
      <c r="BQ5272" s="6"/>
      <c r="BR5272" s="6"/>
      <c r="BS5272" s="6"/>
      <c r="BT5272" s="6"/>
      <c r="BU5272" s="6"/>
      <c r="BV5272" s="6"/>
      <c r="BW5272" s="6"/>
      <c r="CJ5272" s="415"/>
      <c r="CK5272" s="415"/>
      <c r="CO5272" s="168"/>
    </row>
    <row r="5273" spans="32:93" s="162" customFormat="1" x14ac:dyDescent="0.25">
      <c r="AF5273" s="169"/>
      <c r="AG5273" s="169"/>
      <c r="AH5273" s="169"/>
      <c r="AI5273" s="169"/>
      <c r="AJ5273" s="169"/>
      <c r="AK5273" s="170"/>
      <c r="AP5273" s="6"/>
      <c r="AQ5273" s="6"/>
      <c r="AR5273" s="6"/>
      <c r="AS5273" s="6"/>
      <c r="AT5273" s="6"/>
      <c r="AU5273" s="6"/>
      <c r="AV5273" s="6"/>
      <c r="AW5273" s="6"/>
      <c r="AX5273" s="6"/>
      <c r="AY5273" s="6"/>
      <c r="AZ5273" s="6"/>
      <c r="BA5273" s="6"/>
      <c r="BB5273" s="166"/>
      <c r="BC5273" s="166"/>
      <c r="BD5273" s="166"/>
      <c r="BE5273" s="6"/>
      <c r="BF5273" s="6"/>
      <c r="BG5273" s="6"/>
      <c r="BH5273" s="6"/>
      <c r="BI5273" s="6"/>
      <c r="BJ5273" s="166"/>
      <c r="BK5273" s="166"/>
      <c r="BL5273" s="166"/>
      <c r="BM5273" s="6"/>
      <c r="BN5273" s="6"/>
      <c r="BO5273" s="6"/>
      <c r="BP5273" s="6"/>
      <c r="BQ5273" s="6"/>
      <c r="BR5273" s="6"/>
      <c r="BS5273" s="6"/>
      <c r="BT5273" s="6"/>
      <c r="BU5273" s="6"/>
      <c r="BV5273" s="6"/>
      <c r="BW5273" s="6"/>
      <c r="CJ5273" s="415"/>
      <c r="CK5273" s="415"/>
      <c r="CO5273" s="168"/>
    </row>
    <row r="5274" spans="32:93" s="162" customFormat="1" x14ac:dyDescent="0.25">
      <c r="AF5274" s="169"/>
      <c r="AG5274" s="169"/>
      <c r="AH5274" s="169"/>
      <c r="AI5274" s="169"/>
      <c r="AJ5274" s="169"/>
      <c r="AK5274" s="170"/>
      <c r="AP5274" s="6"/>
      <c r="AQ5274" s="6"/>
      <c r="AR5274" s="6"/>
      <c r="AS5274" s="6"/>
      <c r="AT5274" s="6"/>
      <c r="AU5274" s="6"/>
      <c r="AV5274" s="6"/>
      <c r="AW5274" s="6"/>
      <c r="AX5274" s="6"/>
      <c r="AY5274" s="6"/>
      <c r="AZ5274" s="6"/>
      <c r="BA5274" s="6"/>
      <c r="BB5274" s="166"/>
      <c r="BC5274" s="166"/>
      <c r="BD5274" s="166"/>
      <c r="BE5274" s="6"/>
      <c r="BF5274" s="6"/>
      <c r="BG5274" s="6"/>
      <c r="BH5274" s="6"/>
      <c r="BI5274" s="6"/>
      <c r="BJ5274" s="166"/>
      <c r="BK5274" s="166"/>
      <c r="BL5274" s="166"/>
      <c r="BM5274" s="6"/>
      <c r="BN5274" s="6"/>
      <c r="BO5274" s="6"/>
      <c r="BP5274" s="6"/>
      <c r="BQ5274" s="6"/>
      <c r="BR5274" s="6"/>
      <c r="BS5274" s="6"/>
      <c r="BT5274" s="6"/>
      <c r="BU5274" s="6"/>
      <c r="BV5274" s="6"/>
      <c r="BW5274" s="6"/>
      <c r="CJ5274" s="415"/>
      <c r="CK5274" s="415"/>
      <c r="CO5274" s="168"/>
    </row>
    <row r="5275" spans="32:93" s="162" customFormat="1" x14ac:dyDescent="0.25">
      <c r="AF5275" s="169"/>
      <c r="AG5275" s="169"/>
      <c r="AH5275" s="169"/>
      <c r="AI5275" s="169"/>
      <c r="AJ5275" s="169"/>
      <c r="AK5275" s="170"/>
      <c r="AP5275" s="6"/>
      <c r="AQ5275" s="6"/>
      <c r="AR5275" s="6"/>
      <c r="AS5275" s="6"/>
      <c r="AT5275" s="6"/>
      <c r="AU5275" s="6"/>
      <c r="AV5275" s="6"/>
      <c r="AW5275" s="6"/>
      <c r="AX5275" s="6"/>
      <c r="AY5275" s="6"/>
      <c r="AZ5275" s="6"/>
      <c r="BA5275" s="6"/>
      <c r="BB5275" s="166"/>
      <c r="BC5275" s="166"/>
      <c r="BD5275" s="166"/>
      <c r="BE5275" s="6"/>
      <c r="BF5275" s="6"/>
      <c r="BG5275" s="6"/>
      <c r="BH5275" s="6"/>
      <c r="BI5275" s="6"/>
      <c r="BJ5275" s="166"/>
      <c r="BK5275" s="166"/>
      <c r="BL5275" s="166"/>
      <c r="BM5275" s="6"/>
      <c r="BN5275" s="6"/>
      <c r="BO5275" s="6"/>
      <c r="BP5275" s="6"/>
      <c r="BQ5275" s="6"/>
      <c r="BR5275" s="6"/>
      <c r="BS5275" s="6"/>
      <c r="BT5275" s="6"/>
      <c r="BU5275" s="6"/>
      <c r="BV5275" s="6"/>
      <c r="BW5275" s="6"/>
      <c r="CJ5275" s="415"/>
      <c r="CK5275" s="415"/>
      <c r="CO5275" s="168"/>
    </row>
    <row r="5276" spans="32:93" s="162" customFormat="1" x14ac:dyDescent="0.25">
      <c r="AF5276" s="169"/>
      <c r="AG5276" s="169"/>
      <c r="AH5276" s="169"/>
      <c r="AI5276" s="169"/>
      <c r="AJ5276" s="169"/>
      <c r="AK5276" s="170"/>
      <c r="AP5276" s="6"/>
      <c r="AQ5276" s="6"/>
      <c r="AR5276" s="6"/>
      <c r="AS5276" s="6"/>
      <c r="AT5276" s="6"/>
      <c r="AU5276" s="6"/>
      <c r="AV5276" s="6"/>
      <c r="AW5276" s="6"/>
      <c r="AX5276" s="6"/>
      <c r="AY5276" s="6"/>
      <c r="AZ5276" s="6"/>
      <c r="BA5276" s="6"/>
      <c r="BB5276" s="166"/>
      <c r="BC5276" s="166"/>
      <c r="BD5276" s="166"/>
      <c r="BE5276" s="6"/>
      <c r="BF5276" s="6"/>
      <c r="BG5276" s="6"/>
      <c r="BH5276" s="6"/>
      <c r="BI5276" s="6"/>
      <c r="BJ5276" s="166"/>
      <c r="BK5276" s="166"/>
      <c r="BL5276" s="166"/>
      <c r="BM5276" s="6"/>
      <c r="BN5276" s="6"/>
      <c r="BO5276" s="6"/>
      <c r="BP5276" s="6"/>
      <c r="BQ5276" s="6"/>
      <c r="BR5276" s="6"/>
      <c r="BS5276" s="6"/>
      <c r="BT5276" s="6"/>
      <c r="BU5276" s="6"/>
      <c r="BV5276" s="6"/>
      <c r="BW5276" s="6"/>
      <c r="CJ5276" s="415"/>
      <c r="CK5276" s="415"/>
      <c r="CO5276" s="168"/>
    </row>
    <row r="5277" spans="32:93" s="162" customFormat="1" x14ac:dyDescent="0.25">
      <c r="AF5277" s="169"/>
      <c r="AG5277" s="169"/>
      <c r="AH5277" s="169"/>
      <c r="AI5277" s="169"/>
      <c r="AJ5277" s="169"/>
      <c r="AK5277" s="170"/>
      <c r="AP5277" s="6"/>
      <c r="AQ5277" s="6"/>
      <c r="AR5277" s="6"/>
      <c r="AS5277" s="6"/>
      <c r="AT5277" s="6"/>
      <c r="AU5277" s="6"/>
      <c r="AV5277" s="6"/>
      <c r="AW5277" s="6"/>
      <c r="AX5277" s="6"/>
      <c r="AY5277" s="6"/>
      <c r="AZ5277" s="6"/>
      <c r="BA5277" s="6"/>
      <c r="BB5277" s="166"/>
      <c r="BC5277" s="166"/>
      <c r="BD5277" s="166"/>
      <c r="BE5277" s="6"/>
      <c r="BF5277" s="6"/>
      <c r="BG5277" s="6"/>
      <c r="BH5277" s="6"/>
      <c r="BI5277" s="6"/>
      <c r="BJ5277" s="166"/>
      <c r="BK5277" s="166"/>
      <c r="BL5277" s="166"/>
      <c r="BM5277" s="6"/>
      <c r="BN5277" s="6"/>
      <c r="BO5277" s="6"/>
      <c r="BP5277" s="6"/>
      <c r="BQ5277" s="6"/>
      <c r="BR5277" s="6"/>
      <c r="BS5277" s="6"/>
      <c r="BT5277" s="6"/>
      <c r="BU5277" s="6"/>
      <c r="BV5277" s="6"/>
      <c r="BW5277" s="6"/>
      <c r="CJ5277" s="415"/>
      <c r="CK5277" s="415"/>
      <c r="CO5277" s="168"/>
    </row>
    <row r="5278" spans="32:93" s="162" customFormat="1" x14ac:dyDescent="0.25">
      <c r="AF5278" s="169"/>
      <c r="AG5278" s="169"/>
      <c r="AH5278" s="169"/>
      <c r="AI5278" s="169"/>
      <c r="AJ5278" s="169"/>
      <c r="AK5278" s="170"/>
      <c r="AP5278" s="6"/>
      <c r="AQ5278" s="6"/>
      <c r="AR5278" s="6"/>
      <c r="AS5278" s="6"/>
      <c r="AT5278" s="6"/>
      <c r="AU5278" s="6"/>
      <c r="AV5278" s="6"/>
      <c r="AW5278" s="6"/>
      <c r="AX5278" s="6"/>
      <c r="AY5278" s="6"/>
      <c r="AZ5278" s="6"/>
      <c r="BA5278" s="6"/>
      <c r="BB5278" s="166"/>
      <c r="BC5278" s="166"/>
      <c r="BD5278" s="166"/>
      <c r="BE5278" s="6"/>
      <c r="BF5278" s="6"/>
      <c r="BG5278" s="6"/>
      <c r="BH5278" s="6"/>
      <c r="BI5278" s="6"/>
      <c r="BJ5278" s="166"/>
      <c r="BK5278" s="166"/>
      <c r="BL5278" s="166"/>
      <c r="BM5278" s="6"/>
      <c r="BN5278" s="6"/>
      <c r="BO5278" s="6"/>
      <c r="BP5278" s="6"/>
      <c r="BQ5278" s="6"/>
      <c r="BR5278" s="6"/>
      <c r="BS5278" s="6"/>
      <c r="BT5278" s="6"/>
      <c r="BU5278" s="6"/>
      <c r="BV5278" s="6"/>
      <c r="BW5278" s="6"/>
      <c r="CJ5278" s="415"/>
      <c r="CK5278" s="415"/>
      <c r="CO5278" s="168"/>
    </row>
    <row r="5279" spans="32:93" s="162" customFormat="1" x14ac:dyDescent="0.25">
      <c r="AF5279" s="169"/>
      <c r="AG5279" s="169"/>
      <c r="AH5279" s="169"/>
      <c r="AI5279" s="169"/>
      <c r="AJ5279" s="169"/>
      <c r="AK5279" s="170"/>
      <c r="AP5279" s="6"/>
      <c r="AQ5279" s="6"/>
      <c r="AR5279" s="6"/>
      <c r="AS5279" s="6"/>
      <c r="AT5279" s="6"/>
      <c r="AU5279" s="6"/>
      <c r="AV5279" s="6"/>
      <c r="AW5279" s="6"/>
      <c r="AX5279" s="6"/>
      <c r="AY5279" s="6"/>
      <c r="AZ5279" s="6"/>
      <c r="BA5279" s="6"/>
      <c r="BB5279" s="166"/>
      <c r="BC5279" s="166"/>
      <c r="BD5279" s="166"/>
      <c r="BE5279" s="6"/>
      <c r="BF5279" s="6"/>
      <c r="BG5279" s="6"/>
      <c r="BH5279" s="6"/>
      <c r="BI5279" s="6"/>
      <c r="BJ5279" s="166"/>
      <c r="BK5279" s="166"/>
      <c r="BL5279" s="166"/>
      <c r="BM5279" s="6"/>
      <c r="BN5279" s="6"/>
      <c r="BO5279" s="6"/>
      <c r="BP5279" s="6"/>
      <c r="BQ5279" s="6"/>
      <c r="BR5279" s="6"/>
      <c r="BS5279" s="6"/>
      <c r="BT5279" s="6"/>
      <c r="BU5279" s="6"/>
      <c r="BV5279" s="6"/>
      <c r="BW5279" s="6"/>
      <c r="CJ5279" s="415"/>
      <c r="CK5279" s="415"/>
      <c r="CO5279" s="168"/>
    </row>
    <row r="5280" spans="32:93" s="162" customFormat="1" x14ac:dyDescent="0.25">
      <c r="AF5280" s="169"/>
      <c r="AG5280" s="169"/>
      <c r="AH5280" s="169"/>
      <c r="AI5280" s="169"/>
      <c r="AJ5280" s="169"/>
      <c r="AK5280" s="170"/>
      <c r="AP5280" s="6"/>
      <c r="AQ5280" s="6"/>
      <c r="AR5280" s="6"/>
      <c r="AS5280" s="6"/>
      <c r="AT5280" s="6"/>
      <c r="AU5280" s="6"/>
      <c r="AV5280" s="6"/>
      <c r="AW5280" s="6"/>
      <c r="AX5280" s="6"/>
      <c r="AY5280" s="6"/>
      <c r="AZ5280" s="6"/>
      <c r="BA5280" s="6"/>
      <c r="BB5280" s="166"/>
      <c r="BC5280" s="166"/>
      <c r="BD5280" s="166"/>
      <c r="BE5280" s="6"/>
      <c r="BF5280" s="6"/>
      <c r="BG5280" s="6"/>
      <c r="BH5280" s="6"/>
      <c r="BI5280" s="6"/>
      <c r="BJ5280" s="166"/>
      <c r="BK5280" s="166"/>
      <c r="BL5280" s="166"/>
      <c r="BM5280" s="6"/>
      <c r="BN5280" s="6"/>
      <c r="BO5280" s="6"/>
      <c r="BP5280" s="6"/>
      <c r="BQ5280" s="6"/>
      <c r="BR5280" s="6"/>
      <c r="BS5280" s="6"/>
      <c r="BT5280" s="6"/>
      <c r="BU5280" s="6"/>
      <c r="BV5280" s="6"/>
      <c r="BW5280" s="6"/>
      <c r="CJ5280" s="415"/>
      <c r="CK5280" s="415"/>
      <c r="CO5280" s="168"/>
    </row>
    <row r="5281" spans="32:93" s="162" customFormat="1" x14ac:dyDescent="0.25">
      <c r="AF5281" s="169"/>
      <c r="AG5281" s="169"/>
      <c r="AH5281" s="169"/>
      <c r="AI5281" s="169"/>
      <c r="AJ5281" s="169"/>
      <c r="AK5281" s="170"/>
      <c r="AP5281" s="6"/>
      <c r="AQ5281" s="6"/>
      <c r="AR5281" s="6"/>
      <c r="AS5281" s="6"/>
      <c r="AT5281" s="6"/>
      <c r="AU5281" s="6"/>
      <c r="AV5281" s="6"/>
      <c r="AW5281" s="6"/>
      <c r="AX5281" s="6"/>
      <c r="AY5281" s="6"/>
      <c r="AZ5281" s="6"/>
      <c r="BA5281" s="6"/>
      <c r="BB5281" s="166"/>
      <c r="BC5281" s="166"/>
      <c r="BD5281" s="166"/>
      <c r="BE5281" s="6"/>
      <c r="BF5281" s="6"/>
      <c r="BG5281" s="6"/>
      <c r="BH5281" s="6"/>
      <c r="BI5281" s="6"/>
      <c r="BJ5281" s="166"/>
      <c r="BK5281" s="166"/>
      <c r="BL5281" s="166"/>
      <c r="BM5281" s="6"/>
      <c r="BN5281" s="6"/>
      <c r="BO5281" s="6"/>
      <c r="BP5281" s="6"/>
      <c r="BQ5281" s="6"/>
      <c r="BR5281" s="6"/>
      <c r="BS5281" s="6"/>
      <c r="BT5281" s="6"/>
      <c r="BU5281" s="6"/>
      <c r="BV5281" s="6"/>
      <c r="BW5281" s="6"/>
      <c r="CJ5281" s="415"/>
      <c r="CK5281" s="415"/>
      <c r="CO5281" s="168"/>
    </row>
    <row r="5282" spans="32:93" s="162" customFormat="1" x14ac:dyDescent="0.25">
      <c r="AF5282" s="169"/>
      <c r="AG5282" s="169"/>
      <c r="AH5282" s="169"/>
      <c r="AI5282" s="169"/>
      <c r="AJ5282" s="169"/>
      <c r="AK5282" s="170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AZ5282" s="6"/>
      <c r="BA5282" s="6"/>
      <c r="BB5282" s="166"/>
      <c r="BC5282" s="166"/>
      <c r="BD5282" s="166"/>
      <c r="BE5282" s="6"/>
      <c r="BF5282" s="6"/>
      <c r="BG5282" s="6"/>
      <c r="BH5282" s="6"/>
      <c r="BI5282" s="6"/>
      <c r="BJ5282" s="166"/>
      <c r="BK5282" s="166"/>
      <c r="BL5282" s="166"/>
      <c r="BM5282" s="6"/>
      <c r="BN5282" s="6"/>
      <c r="BO5282" s="6"/>
      <c r="BP5282" s="6"/>
      <c r="BQ5282" s="6"/>
      <c r="BR5282" s="6"/>
      <c r="BS5282" s="6"/>
      <c r="BT5282" s="6"/>
      <c r="BU5282" s="6"/>
      <c r="BV5282" s="6"/>
      <c r="BW5282" s="6"/>
      <c r="CJ5282" s="415"/>
      <c r="CK5282" s="415"/>
      <c r="CO5282" s="168"/>
    </row>
    <row r="5283" spans="32:93" s="162" customFormat="1" x14ac:dyDescent="0.25">
      <c r="AF5283" s="169"/>
      <c r="AG5283" s="169"/>
      <c r="AH5283" s="169"/>
      <c r="AI5283" s="169"/>
      <c r="AJ5283" s="169"/>
      <c r="AK5283" s="170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AZ5283" s="6"/>
      <c r="BA5283" s="6"/>
      <c r="BB5283" s="166"/>
      <c r="BC5283" s="166"/>
      <c r="BD5283" s="166"/>
      <c r="BE5283" s="6"/>
      <c r="BF5283" s="6"/>
      <c r="BG5283" s="6"/>
      <c r="BH5283" s="6"/>
      <c r="BI5283" s="6"/>
      <c r="BJ5283" s="166"/>
      <c r="BK5283" s="166"/>
      <c r="BL5283" s="166"/>
      <c r="BM5283" s="6"/>
      <c r="BN5283" s="6"/>
      <c r="BO5283" s="6"/>
      <c r="BP5283" s="6"/>
      <c r="BQ5283" s="6"/>
      <c r="BR5283" s="6"/>
      <c r="BS5283" s="6"/>
      <c r="BT5283" s="6"/>
      <c r="BU5283" s="6"/>
      <c r="BV5283" s="6"/>
      <c r="BW5283" s="6"/>
      <c r="CJ5283" s="415"/>
      <c r="CK5283" s="415"/>
      <c r="CO5283" s="168"/>
    </row>
    <row r="5284" spans="32:93" s="162" customFormat="1" x14ac:dyDescent="0.25">
      <c r="AF5284" s="169"/>
      <c r="AG5284" s="169"/>
      <c r="AH5284" s="169"/>
      <c r="AI5284" s="169"/>
      <c r="AJ5284" s="169"/>
      <c r="AK5284" s="170"/>
      <c r="AP5284" s="6"/>
      <c r="AQ5284" s="6"/>
      <c r="AR5284" s="6"/>
      <c r="AS5284" s="6"/>
      <c r="AT5284" s="6"/>
      <c r="AU5284" s="6"/>
      <c r="AV5284" s="6"/>
      <c r="AW5284" s="6"/>
      <c r="AX5284" s="6"/>
      <c r="AY5284" s="6"/>
      <c r="AZ5284" s="6"/>
      <c r="BA5284" s="6"/>
      <c r="BB5284" s="166"/>
      <c r="BC5284" s="166"/>
      <c r="BD5284" s="166"/>
      <c r="BE5284" s="6"/>
      <c r="BF5284" s="6"/>
      <c r="BG5284" s="6"/>
      <c r="BH5284" s="6"/>
      <c r="BI5284" s="6"/>
      <c r="BJ5284" s="166"/>
      <c r="BK5284" s="166"/>
      <c r="BL5284" s="166"/>
      <c r="BM5284" s="6"/>
      <c r="BN5284" s="6"/>
      <c r="BO5284" s="6"/>
      <c r="BP5284" s="6"/>
      <c r="BQ5284" s="6"/>
      <c r="BR5284" s="6"/>
      <c r="BS5284" s="6"/>
      <c r="BT5284" s="6"/>
      <c r="BU5284" s="6"/>
      <c r="BV5284" s="6"/>
      <c r="BW5284" s="6"/>
      <c r="CJ5284" s="415"/>
      <c r="CK5284" s="415"/>
      <c r="CO5284" s="168"/>
    </row>
    <row r="5285" spans="32:93" s="162" customFormat="1" x14ac:dyDescent="0.25">
      <c r="AF5285" s="169"/>
      <c r="AG5285" s="169"/>
      <c r="AH5285" s="169"/>
      <c r="AI5285" s="169"/>
      <c r="AJ5285" s="169"/>
      <c r="AK5285" s="170"/>
      <c r="AP5285" s="6"/>
      <c r="AQ5285" s="6"/>
      <c r="AR5285" s="6"/>
      <c r="AS5285" s="6"/>
      <c r="AT5285" s="6"/>
      <c r="AU5285" s="6"/>
      <c r="AV5285" s="6"/>
      <c r="AW5285" s="6"/>
      <c r="AX5285" s="6"/>
      <c r="AY5285" s="6"/>
      <c r="AZ5285" s="6"/>
      <c r="BA5285" s="6"/>
      <c r="BB5285" s="166"/>
      <c r="BC5285" s="166"/>
      <c r="BD5285" s="166"/>
      <c r="BE5285" s="6"/>
      <c r="BF5285" s="6"/>
      <c r="BG5285" s="6"/>
      <c r="BH5285" s="6"/>
      <c r="BI5285" s="6"/>
      <c r="BJ5285" s="166"/>
      <c r="BK5285" s="166"/>
      <c r="BL5285" s="166"/>
      <c r="BM5285" s="6"/>
      <c r="BN5285" s="6"/>
      <c r="BO5285" s="6"/>
      <c r="BP5285" s="6"/>
      <c r="BQ5285" s="6"/>
      <c r="BR5285" s="6"/>
      <c r="BS5285" s="6"/>
      <c r="BT5285" s="6"/>
      <c r="BU5285" s="6"/>
      <c r="BV5285" s="6"/>
      <c r="BW5285" s="6"/>
      <c r="CJ5285" s="415"/>
      <c r="CK5285" s="415"/>
      <c r="CO5285" s="168"/>
    </row>
    <row r="5286" spans="32:93" s="162" customFormat="1" x14ac:dyDescent="0.25">
      <c r="AF5286" s="169"/>
      <c r="AG5286" s="169"/>
      <c r="AH5286" s="169"/>
      <c r="AI5286" s="169"/>
      <c r="AJ5286" s="169"/>
      <c r="AK5286" s="170"/>
      <c r="AP5286" s="6"/>
      <c r="AQ5286" s="6"/>
      <c r="AR5286" s="6"/>
      <c r="AS5286" s="6"/>
      <c r="AT5286" s="6"/>
      <c r="AU5286" s="6"/>
      <c r="AV5286" s="6"/>
      <c r="AW5286" s="6"/>
      <c r="AX5286" s="6"/>
      <c r="AY5286" s="6"/>
      <c r="AZ5286" s="6"/>
      <c r="BA5286" s="6"/>
      <c r="BB5286" s="166"/>
      <c r="BC5286" s="166"/>
      <c r="BD5286" s="166"/>
      <c r="BE5286" s="6"/>
      <c r="BF5286" s="6"/>
      <c r="BG5286" s="6"/>
      <c r="BH5286" s="6"/>
      <c r="BI5286" s="6"/>
      <c r="BJ5286" s="166"/>
      <c r="BK5286" s="166"/>
      <c r="BL5286" s="166"/>
      <c r="BM5286" s="6"/>
      <c r="BN5286" s="6"/>
      <c r="BO5286" s="6"/>
      <c r="BP5286" s="6"/>
      <c r="BQ5286" s="6"/>
      <c r="BR5286" s="6"/>
      <c r="BS5286" s="6"/>
      <c r="BT5286" s="6"/>
      <c r="BU5286" s="6"/>
      <c r="BV5286" s="6"/>
      <c r="BW5286" s="6"/>
      <c r="CJ5286" s="415"/>
      <c r="CK5286" s="415"/>
      <c r="CO5286" s="168"/>
    </row>
    <row r="5287" spans="32:93" s="162" customFormat="1" x14ac:dyDescent="0.25">
      <c r="AF5287" s="169"/>
      <c r="AG5287" s="169"/>
      <c r="AH5287" s="169"/>
      <c r="AI5287" s="169"/>
      <c r="AJ5287" s="169"/>
      <c r="AK5287" s="170"/>
      <c r="AP5287" s="6"/>
      <c r="AQ5287" s="6"/>
      <c r="AR5287" s="6"/>
      <c r="AS5287" s="6"/>
      <c r="AT5287" s="6"/>
      <c r="AU5287" s="6"/>
      <c r="AV5287" s="6"/>
      <c r="AW5287" s="6"/>
      <c r="AX5287" s="6"/>
      <c r="AY5287" s="6"/>
      <c r="AZ5287" s="6"/>
      <c r="BA5287" s="6"/>
      <c r="BB5287" s="166"/>
      <c r="BC5287" s="166"/>
      <c r="BD5287" s="166"/>
      <c r="BE5287" s="6"/>
      <c r="BF5287" s="6"/>
      <c r="BG5287" s="6"/>
      <c r="BH5287" s="6"/>
      <c r="BI5287" s="6"/>
      <c r="BJ5287" s="166"/>
      <c r="BK5287" s="166"/>
      <c r="BL5287" s="166"/>
      <c r="BM5287" s="6"/>
      <c r="BN5287" s="6"/>
      <c r="BO5287" s="6"/>
      <c r="BP5287" s="6"/>
      <c r="BQ5287" s="6"/>
      <c r="BR5287" s="6"/>
      <c r="BS5287" s="6"/>
      <c r="BT5287" s="6"/>
      <c r="BU5287" s="6"/>
      <c r="BV5287" s="6"/>
      <c r="BW5287" s="6"/>
      <c r="CJ5287" s="415"/>
      <c r="CK5287" s="415"/>
      <c r="CO5287" s="168"/>
    </row>
    <row r="5288" spans="32:93" s="162" customFormat="1" x14ac:dyDescent="0.25">
      <c r="AF5288" s="169"/>
      <c r="AG5288" s="169"/>
      <c r="AH5288" s="169"/>
      <c r="AI5288" s="169"/>
      <c r="AJ5288" s="169"/>
      <c r="AK5288" s="170"/>
      <c r="AP5288" s="6"/>
      <c r="AQ5288" s="6"/>
      <c r="AR5288" s="6"/>
      <c r="AS5288" s="6"/>
      <c r="AT5288" s="6"/>
      <c r="AU5288" s="6"/>
      <c r="AV5288" s="6"/>
      <c r="AW5288" s="6"/>
      <c r="AX5288" s="6"/>
      <c r="AY5288" s="6"/>
      <c r="AZ5288" s="6"/>
      <c r="BA5288" s="6"/>
      <c r="BB5288" s="166"/>
      <c r="BC5288" s="166"/>
      <c r="BD5288" s="166"/>
      <c r="BE5288" s="6"/>
      <c r="BF5288" s="6"/>
      <c r="BG5288" s="6"/>
      <c r="BH5288" s="6"/>
      <c r="BI5288" s="6"/>
      <c r="BJ5288" s="166"/>
      <c r="BK5288" s="166"/>
      <c r="BL5288" s="166"/>
      <c r="BM5288" s="6"/>
      <c r="BN5288" s="6"/>
      <c r="BO5288" s="6"/>
      <c r="BP5288" s="6"/>
      <c r="BQ5288" s="6"/>
      <c r="BR5288" s="6"/>
      <c r="BS5288" s="6"/>
      <c r="BT5288" s="6"/>
      <c r="BU5288" s="6"/>
      <c r="BV5288" s="6"/>
      <c r="BW5288" s="6"/>
      <c r="CJ5288" s="415"/>
      <c r="CK5288" s="415"/>
      <c r="CO5288" s="168"/>
    </row>
    <row r="5289" spans="32:93" s="162" customFormat="1" x14ac:dyDescent="0.25">
      <c r="AF5289" s="169"/>
      <c r="AG5289" s="169"/>
      <c r="AH5289" s="169"/>
      <c r="AI5289" s="169"/>
      <c r="AJ5289" s="169"/>
      <c r="AK5289" s="170"/>
      <c r="AP5289" s="6"/>
      <c r="AQ5289" s="6"/>
      <c r="AR5289" s="6"/>
      <c r="AS5289" s="6"/>
      <c r="AT5289" s="6"/>
      <c r="AU5289" s="6"/>
      <c r="AV5289" s="6"/>
      <c r="AW5289" s="6"/>
      <c r="AX5289" s="6"/>
      <c r="AY5289" s="6"/>
      <c r="AZ5289" s="6"/>
      <c r="BA5289" s="6"/>
      <c r="BB5289" s="166"/>
      <c r="BC5289" s="166"/>
      <c r="BD5289" s="166"/>
      <c r="BE5289" s="6"/>
      <c r="BF5289" s="6"/>
      <c r="BG5289" s="6"/>
      <c r="BH5289" s="6"/>
      <c r="BI5289" s="6"/>
      <c r="BJ5289" s="166"/>
      <c r="BK5289" s="166"/>
      <c r="BL5289" s="166"/>
      <c r="BM5289" s="6"/>
      <c r="BN5289" s="6"/>
      <c r="BO5289" s="6"/>
      <c r="BP5289" s="6"/>
      <c r="BQ5289" s="6"/>
      <c r="BR5289" s="6"/>
      <c r="BS5289" s="6"/>
      <c r="BT5289" s="6"/>
      <c r="BU5289" s="6"/>
      <c r="BV5289" s="6"/>
      <c r="BW5289" s="6"/>
      <c r="CJ5289" s="415"/>
      <c r="CK5289" s="415"/>
      <c r="CO5289" s="168"/>
    </row>
    <row r="5290" spans="32:93" s="162" customFormat="1" x14ac:dyDescent="0.25">
      <c r="AF5290" s="169"/>
      <c r="AG5290" s="169"/>
      <c r="AH5290" s="169"/>
      <c r="AI5290" s="169"/>
      <c r="AJ5290" s="169"/>
      <c r="AK5290" s="170"/>
      <c r="AP5290" s="6"/>
      <c r="AQ5290" s="6"/>
      <c r="AR5290" s="6"/>
      <c r="AS5290" s="6"/>
      <c r="AT5290" s="6"/>
      <c r="AU5290" s="6"/>
      <c r="AV5290" s="6"/>
      <c r="AW5290" s="6"/>
      <c r="AX5290" s="6"/>
      <c r="AY5290" s="6"/>
      <c r="AZ5290" s="6"/>
      <c r="BA5290" s="6"/>
      <c r="BB5290" s="166"/>
      <c r="BC5290" s="166"/>
      <c r="BD5290" s="166"/>
      <c r="BE5290" s="6"/>
      <c r="BF5290" s="6"/>
      <c r="BG5290" s="6"/>
      <c r="BH5290" s="6"/>
      <c r="BI5290" s="6"/>
      <c r="BJ5290" s="166"/>
      <c r="BK5290" s="166"/>
      <c r="BL5290" s="166"/>
      <c r="BM5290" s="6"/>
      <c r="BN5290" s="6"/>
      <c r="BO5290" s="6"/>
      <c r="BP5290" s="6"/>
      <c r="BQ5290" s="6"/>
      <c r="BR5290" s="6"/>
      <c r="BS5290" s="6"/>
      <c r="BT5290" s="6"/>
      <c r="BU5290" s="6"/>
      <c r="BV5290" s="6"/>
      <c r="BW5290" s="6"/>
      <c r="CJ5290" s="415"/>
      <c r="CK5290" s="415"/>
      <c r="CO5290" s="168"/>
    </row>
    <row r="5291" spans="32:93" s="162" customFormat="1" x14ac:dyDescent="0.25">
      <c r="AF5291" s="169"/>
      <c r="AG5291" s="169"/>
      <c r="AH5291" s="169"/>
      <c r="AI5291" s="169"/>
      <c r="AJ5291" s="169"/>
      <c r="AK5291" s="170"/>
      <c r="AP5291" s="6"/>
      <c r="AQ5291" s="6"/>
      <c r="AR5291" s="6"/>
      <c r="AS5291" s="6"/>
      <c r="AT5291" s="6"/>
      <c r="AU5291" s="6"/>
      <c r="AV5291" s="6"/>
      <c r="AW5291" s="6"/>
      <c r="AX5291" s="6"/>
      <c r="AY5291" s="6"/>
      <c r="AZ5291" s="6"/>
      <c r="BA5291" s="6"/>
      <c r="BB5291" s="166"/>
      <c r="BC5291" s="166"/>
      <c r="BD5291" s="166"/>
      <c r="BE5291" s="6"/>
      <c r="BF5291" s="6"/>
      <c r="BG5291" s="6"/>
      <c r="BH5291" s="6"/>
      <c r="BI5291" s="6"/>
      <c r="BJ5291" s="166"/>
      <c r="BK5291" s="166"/>
      <c r="BL5291" s="166"/>
      <c r="BM5291" s="6"/>
      <c r="BN5291" s="6"/>
      <c r="BO5291" s="6"/>
      <c r="BP5291" s="6"/>
      <c r="BQ5291" s="6"/>
      <c r="BR5291" s="6"/>
      <c r="BS5291" s="6"/>
      <c r="BT5291" s="6"/>
      <c r="BU5291" s="6"/>
      <c r="BV5291" s="6"/>
      <c r="BW5291" s="6"/>
      <c r="CJ5291" s="415"/>
      <c r="CK5291" s="415"/>
      <c r="CO5291" s="168"/>
    </row>
    <row r="5292" spans="32:93" s="162" customFormat="1" x14ac:dyDescent="0.25">
      <c r="AF5292" s="169"/>
      <c r="AG5292" s="169"/>
      <c r="AH5292" s="169"/>
      <c r="AI5292" s="169"/>
      <c r="AJ5292" s="169"/>
      <c r="AK5292" s="170"/>
      <c r="AP5292" s="6"/>
      <c r="AQ5292" s="6"/>
      <c r="AR5292" s="6"/>
      <c r="AS5292" s="6"/>
      <c r="AT5292" s="6"/>
      <c r="AU5292" s="6"/>
      <c r="AV5292" s="6"/>
      <c r="AW5292" s="6"/>
      <c r="AX5292" s="6"/>
      <c r="AY5292" s="6"/>
      <c r="AZ5292" s="6"/>
      <c r="BA5292" s="6"/>
      <c r="BB5292" s="166"/>
      <c r="BC5292" s="166"/>
      <c r="BD5292" s="166"/>
      <c r="BE5292" s="6"/>
      <c r="BF5292" s="6"/>
      <c r="BG5292" s="6"/>
      <c r="BH5292" s="6"/>
      <c r="BI5292" s="6"/>
      <c r="BJ5292" s="166"/>
      <c r="BK5292" s="166"/>
      <c r="BL5292" s="166"/>
      <c r="BM5292" s="6"/>
      <c r="BN5292" s="6"/>
      <c r="BO5292" s="6"/>
      <c r="BP5292" s="6"/>
      <c r="BQ5292" s="6"/>
      <c r="BR5292" s="6"/>
      <c r="BS5292" s="6"/>
      <c r="BT5292" s="6"/>
      <c r="BU5292" s="6"/>
      <c r="BV5292" s="6"/>
      <c r="BW5292" s="6"/>
      <c r="CJ5292" s="415"/>
      <c r="CK5292" s="415"/>
      <c r="CO5292" s="168"/>
    </row>
    <row r="5293" spans="32:93" s="162" customFormat="1" x14ac:dyDescent="0.25">
      <c r="AF5293" s="169"/>
      <c r="AG5293" s="169"/>
      <c r="AH5293" s="169"/>
      <c r="AI5293" s="169"/>
      <c r="AJ5293" s="169"/>
      <c r="AK5293" s="170"/>
      <c r="AP5293" s="6"/>
      <c r="AQ5293" s="6"/>
      <c r="AR5293" s="6"/>
      <c r="AS5293" s="6"/>
      <c r="AT5293" s="6"/>
      <c r="AU5293" s="6"/>
      <c r="AV5293" s="6"/>
      <c r="AW5293" s="6"/>
      <c r="AX5293" s="6"/>
      <c r="AY5293" s="6"/>
      <c r="AZ5293" s="6"/>
      <c r="BA5293" s="6"/>
      <c r="BB5293" s="166"/>
      <c r="BC5293" s="166"/>
      <c r="BD5293" s="166"/>
      <c r="BE5293" s="6"/>
      <c r="BF5293" s="6"/>
      <c r="BG5293" s="6"/>
      <c r="BH5293" s="6"/>
      <c r="BI5293" s="6"/>
      <c r="BJ5293" s="166"/>
      <c r="BK5293" s="166"/>
      <c r="BL5293" s="166"/>
      <c r="BM5293" s="6"/>
      <c r="BN5293" s="6"/>
      <c r="BO5293" s="6"/>
      <c r="BP5293" s="6"/>
      <c r="BQ5293" s="6"/>
      <c r="BR5293" s="6"/>
      <c r="BS5293" s="6"/>
      <c r="BT5293" s="6"/>
      <c r="BU5293" s="6"/>
      <c r="BV5293" s="6"/>
      <c r="BW5293" s="6"/>
      <c r="CJ5293" s="415"/>
      <c r="CK5293" s="415"/>
      <c r="CO5293" s="168"/>
    </row>
    <row r="5294" spans="32:93" s="162" customFormat="1" x14ac:dyDescent="0.25">
      <c r="AF5294" s="169"/>
      <c r="AG5294" s="169"/>
      <c r="AH5294" s="169"/>
      <c r="AI5294" s="169"/>
      <c r="AJ5294" s="169"/>
      <c r="AK5294" s="170"/>
      <c r="AP5294" s="6"/>
      <c r="AQ5294" s="6"/>
      <c r="AR5294" s="6"/>
      <c r="AS5294" s="6"/>
      <c r="AT5294" s="6"/>
      <c r="AU5294" s="6"/>
      <c r="AV5294" s="6"/>
      <c r="AW5294" s="6"/>
      <c r="AX5294" s="6"/>
      <c r="AY5294" s="6"/>
      <c r="AZ5294" s="6"/>
      <c r="BA5294" s="6"/>
      <c r="BB5294" s="166"/>
      <c r="BC5294" s="166"/>
      <c r="BD5294" s="166"/>
      <c r="BE5294" s="6"/>
      <c r="BF5294" s="6"/>
      <c r="BG5294" s="6"/>
      <c r="BH5294" s="6"/>
      <c r="BI5294" s="6"/>
      <c r="BJ5294" s="166"/>
      <c r="BK5294" s="166"/>
      <c r="BL5294" s="166"/>
      <c r="BM5294" s="6"/>
      <c r="BN5294" s="6"/>
      <c r="BO5294" s="6"/>
      <c r="BP5294" s="6"/>
      <c r="BQ5294" s="6"/>
      <c r="BR5294" s="6"/>
      <c r="BS5294" s="6"/>
      <c r="BT5294" s="6"/>
      <c r="BU5294" s="6"/>
      <c r="BV5294" s="6"/>
      <c r="BW5294" s="6"/>
      <c r="CJ5294" s="415"/>
      <c r="CK5294" s="415"/>
      <c r="CO5294" s="168"/>
    </row>
    <row r="5295" spans="32:93" s="162" customFormat="1" x14ac:dyDescent="0.25">
      <c r="AF5295" s="169"/>
      <c r="AG5295" s="169"/>
      <c r="AH5295" s="169"/>
      <c r="AI5295" s="169"/>
      <c r="AJ5295" s="169"/>
      <c r="AK5295" s="170"/>
      <c r="AP5295" s="6"/>
      <c r="AQ5295" s="6"/>
      <c r="AR5295" s="6"/>
      <c r="AS5295" s="6"/>
      <c r="AT5295" s="6"/>
      <c r="AU5295" s="6"/>
      <c r="AV5295" s="6"/>
      <c r="AW5295" s="6"/>
      <c r="AX5295" s="6"/>
      <c r="AY5295" s="6"/>
      <c r="AZ5295" s="6"/>
      <c r="BA5295" s="6"/>
      <c r="BB5295" s="166"/>
      <c r="BC5295" s="166"/>
      <c r="BD5295" s="166"/>
      <c r="BE5295" s="6"/>
      <c r="BF5295" s="6"/>
      <c r="BG5295" s="6"/>
      <c r="BH5295" s="6"/>
      <c r="BI5295" s="6"/>
      <c r="BJ5295" s="166"/>
      <c r="BK5295" s="166"/>
      <c r="BL5295" s="166"/>
      <c r="BM5295" s="6"/>
      <c r="BN5295" s="6"/>
      <c r="BO5295" s="6"/>
      <c r="BP5295" s="6"/>
      <c r="BQ5295" s="6"/>
      <c r="BR5295" s="6"/>
      <c r="BS5295" s="6"/>
      <c r="BT5295" s="6"/>
      <c r="BU5295" s="6"/>
      <c r="BV5295" s="6"/>
      <c r="BW5295" s="6"/>
      <c r="CJ5295" s="415"/>
      <c r="CK5295" s="415"/>
      <c r="CO5295" s="168"/>
    </row>
    <row r="5296" spans="32:93" s="162" customFormat="1" x14ac:dyDescent="0.25">
      <c r="AF5296" s="169"/>
      <c r="AG5296" s="169"/>
      <c r="AH5296" s="169"/>
      <c r="AI5296" s="169"/>
      <c r="AJ5296" s="169"/>
      <c r="AK5296" s="170"/>
      <c r="AP5296" s="6"/>
      <c r="AQ5296" s="6"/>
      <c r="AR5296" s="6"/>
      <c r="AS5296" s="6"/>
      <c r="AT5296" s="6"/>
      <c r="AU5296" s="6"/>
      <c r="AV5296" s="6"/>
      <c r="AW5296" s="6"/>
      <c r="AX5296" s="6"/>
      <c r="AY5296" s="6"/>
      <c r="AZ5296" s="6"/>
      <c r="BA5296" s="6"/>
      <c r="BB5296" s="166"/>
      <c r="BC5296" s="166"/>
      <c r="BD5296" s="166"/>
      <c r="BE5296" s="6"/>
      <c r="BF5296" s="6"/>
      <c r="BG5296" s="6"/>
      <c r="BH5296" s="6"/>
      <c r="BI5296" s="6"/>
      <c r="BJ5296" s="166"/>
      <c r="BK5296" s="166"/>
      <c r="BL5296" s="166"/>
      <c r="BM5296" s="6"/>
      <c r="BN5296" s="6"/>
      <c r="BO5296" s="6"/>
      <c r="BP5296" s="6"/>
      <c r="BQ5296" s="6"/>
      <c r="BR5296" s="6"/>
      <c r="BS5296" s="6"/>
      <c r="BT5296" s="6"/>
      <c r="BU5296" s="6"/>
      <c r="BV5296" s="6"/>
      <c r="BW5296" s="6"/>
      <c r="CJ5296" s="415"/>
      <c r="CK5296" s="415"/>
      <c r="CO5296" s="168"/>
    </row>
    <row r="5297" spans="32:93" s="162" customFormat="1" x14ac:dyDescent="0.25">
      <c r="AF5297" s="169"/>
      <c r="AG5297" s="169"/>
      <c r="AH5297" s="169"/>
      <c r="AI5297" s="169"/>
      <c r="AJ5297" s="169"/>
      <c r="AK5297" s="170"/>
      <c r="AP5297" s="6"/>
      <c r="AQ5297" s="6"/>
      <c r="AR5297" s="6"/>
      <c r="AS5297" s="6"/>
      <c r="AT5297" s="6"/>
      <c r="AU5297" s="6"/>
      <c r="AV5297" s="6"/>
      <c r="AW5297" s="6"/>
      <c r="AX5297" s="6"/>
      <c r="AY5297" s="6"/>
      <c r="AZ5297" s="6"/>
      <c r="BA5297" s="6"/>
      <c r="BB5297" s="166"/>
      <c r="BC5297" s="166"/>
      <c r="BD5297" s="166"/>
      <c r="BE5297" s="6"/>
      <c r="BF5297" s="6"/>
      <c r="BG5297" s="6"/>
      <c r="BH5297" s="6"/>
      <c r="BI5297" s="6"/>
      <c r="BJ5297" s="166"/>
      <c r="BK5297" s="166"/>
      <c r="BL5297" s="166"/>
      <c r="BM5297" s="6"/>
      <c r="BN5297" s="6"/>
      <c r="BO5297" s="6"/>
      <c r="BP5297" s="6"/>
      <c r="BQ5297" s="6"/>
      <c r="BR5297" s="6"/>
      <c r="BS5297" s="6"/>
      <c r="BT5297" s="6"/>
      <c r="BU5297" s="6"/>
      <c r="BV5297" s="6"/>
      <c r="BW5297" s="6"/>
      <c r="CJ5297" s="415"/>
      <c r="CK5297" s="415"/>
      <c r="CO5297" s="168"/>
    </row>
    <row r="5298" spans="32:93" s="162" customFormat="1" x14ac:dyDescent="0.25">
      <c r="AF5298" s="169"/>
      <c r="AG5298" s="169"/>
      <c r="AH5298" s="169"/>
      <c r="AI5298" s="169"/>
      <c r="AJ5298" s="169"/>
      <c r="AK5298" s="170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AZ5298" s="6"/>
      <c r="BA5298" s="6"/>
      <c r="BB5298" s="166"/>
      <c r="BC5298" s="166"/>
      <c r="BD5298" s="166"/>
      <c r="BE5298" s="6"/>
      <c r="BF5298" s="6"/>
      <c r="BG5298" s="6"/>
      <c r="BH5298" s="6"/>
      <c r="BI5298" s="6"/>
      <c r="BJ5298" s="166"/>
      <c r="BK5298" s="166"/>
      <c r="BL5298" s="166"/>
      <c r="BM5298" s="6"/>
      <c r="BN5298" s="6"/>
      <c r="BO5298" s="6"/>
      <c r="BP5298" s="6"/>
      <c r="BQ5298" s="6"/>
      <c r="BR5298" s="6"/>
      <c r="BS5298" s="6"/>
      <c r="BT5298" s="6"/>
      <c r="BU5298" s="6"/>
      <c r="BV5298" s="6"/>
      <c r="BW5298" s="6"/>
      <c r="CJ5298" s="415"/>
      <c r="CK5298" s="415"/>
      <c r="CO5298" s="168"/>
    </row>
    <row r="5299" spans="32:93" s="162" customFormat="1" x14ac:dyDescent="0.25">
      <c r="AF5299" s="169"/>
      <c r="AG5299" s="169"/>
      <c r="AH5299" s="169"/>
      <c r="AI5299" s="169"/>
      <c r="AJ5299" s="169"/>
      <c r="AK5299" s="170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AZ5299" s="6"/>
      <c r="BA5299" s="6"/>
      <c r="BB5299" s="166"/>
      <c r="BC5299" s="166"/>
      <c r="BD5299" s="166"/>
      <c r="BE5299" s="6"/>
      <c r="BF5299" s="6"/>
      <c r="BG5299" s="6"/>
      <c r="BH5299" s="6"/>
      <c r="BI5299" s="6"/>
      <c r="BJ5299" s="166"/>
      <c r="BK5299" s="166"/>
      <c r="BL5299" s="166"/>
      <c r="BM5299" s="6"/>
      <c r="BN5299" s="6"/>
      <c r="BO5299" s="6"/>
      <c r="BP5299" s="6"/>
      <c r="BQ5299" s="6"/>
      <c r="BR5299" s="6"/>
      <c r="BS5299" s="6"/>
      <c r="BT5299" s="6"/>
      <c r="BU5299" s="6"/>
      <c r="BV5299" s="6"/>
      <c r="BW5299" s="6"/>
      <c r="CJ5299" s="415"/>
      <c r="CK5299" s="415"/>
      <c r="CO5299" s="168"/>
    </row>
    <row r="5300" spans="32:93" s="162" customFormat="1" x14ac:dyDescent="0.25">
      <c r="AF5300" s="169"/>
      <c r="AG5300" s="169"/>
      <c r="AH5300" s="169"/>
      <c r="AI5300" s="169"/>
      <c r="AJ5300" s="169"/>
      <c r="AK5300" s="170"/>
      <c r="AP5300" s="6"/>
      <c r="AQ5300" s="6"/>
      <c r="AR5300" s="6"/>
      <c r="AS5300" s="6"/>
      <c r="AT5300" s="6"/>
      <c r="AU5300" s="6"/>
      <c r="AV5300" s="6"/>
      <c r="AW5300" s="6"/>
      <c r="AX5300" s="6"/>
      <c r="AY5300" s="6"/>
      <c r="AZ5300" s="6"/>
      <c r="BA5300" s="6"/>
      <c r="BB5300" s="166"/>
      <c r="BC5300" s="166"/>
      <c r="BD5300" s="166"/>
      <c r="BE5300" s="6"/>
      <c r="BF5300" s="6"/>
      <c r="BG5300" s="6"/>
      <c r="BH5300" s="6"/>
      <c r="BI5300" s="6"/>
      <c r="BJ5300" s="166"/>
      <c r="BK5300" s="166"/>
      <c r="BL5300" s="166"/>
      <c r="BM5300" s="6"/>
      <c r="BN5300" s="6"/>
      <c r="BO5300" s="6"/>
      <c r="BP5300" s="6"/>
      <c r="BQ5300" s="6"/>
      <c r="BR5300" s="6"/>
      <c r="BS5300" s="6"/>
      <c r="BT5300" s="6"/>
      <c r="BU5300" s="6"/>
      <c r="BV5300" s="6"/>
      <c r="BW5300" s="6"/>
      <c r="CJ5300" s="415"/>
      <c r="CK5300" s="415"/>
      <c r="CO5300" s="168"/>
    </row>
    <row r="5301" spans="32:93" s="162" customFormat="1" x14ac:dyDescent="0.25">
      <c r="AF5301" s="169"/>
      <c r="AG5301" s="169"/>
      <c r="AH5301" s="169"/>
      <c r="AI5301" s="169"/>
      <c r="AJ5301" s="169"/>
      <c r="AK5301" s="170"/>
      <c r="AP5301" s="6"/>
      <c r="AQ5301" s="6"/>
      <c r="AR5301" s="6"/>
      <c r="AS5301" s="6"/>
      <c r="AT5301" s="6"/>
      <c r="AU5301" s="6"/>
      <c r="AV5301" s="6"/>
      <c r="AW5301" s="6"/>
      <c r="AX5301" s="6"/>
      <c r="AY5301" s="6"/>
      <c r="AZ5301" s="6"/>
      <c r="BA5301" s="6"/>
      <c r="BB5301" s="166"/>
      <c r="BC5301" s="166"/>
      <c r="BD5301" s="166"/>
      <c r="BE5301" s="6"/>
      <c r="BF5301" s="6"/>
      <c r="BG5301" s="6"/>
      <c r="BH5301" s="6"/>
      <c r="BI5301" s="6"/>
      <c r="BJ5301" s="166"/>
      <c r="BK5301" s="166"/>
      <c r="BL5301" s="166"/>
      <c r="BM5301" s="6"/>
      <c r="BN5301" s="6"/>
      <c r="BO5301" s="6"/>
      <c r="BP5301" s="6"/>
      <c r="BQ5301" s="6"/>
      <c r="BR5301" s="6"/>
      <c r="BS5301" s="6"/>
      <c r="BT5301" s="6"/>
      <c r="BU5301" s="6"/>
      <c r="BV5301" s="6"/>
      <c r="BW5301" s="6"/>
      <c r="CJ5301" s="415"/>
      <c r="CK5301" s="415"/>
      <c r="CO5301" s="168"/>
    </row>
    <row r="5302" spans="32:93" s="162" customFormat="1" x14ac:dyDescent="0.25">
      <c r="AF5302" s="169"/>
      <c r="AG5302" s="169"/>
      <c r="AH5302" s="169"/>
      <c r="AI5302" s="169"/>
      <c r="AJ5302" s="169"/>
      <c r="AK5302" s="170"/>
      <c r="AP5302" s="6"/>
      <c r="AQ5302" s="6"/>
      <c r="AR5302" s="6"/>
      <c r="AS5302" s="6"/>
      <c r="AT5302" s="6"/>
      <c r="AU5302" s="6"/>
      <c r="AV5302" s="6"/>
      <c r="AW5302" s="6"/>
      <c r="AX5302" s="6"/>
      <c r="AY5302" s="6"/>
      <c r="AZ5302" s="6"/>
      <c r="BA5302" s="6"/>
      <c r="BB5302" s="166"/>
      <c r="BC5302" s="166"/>
      <c r="BD5302" s="166"/>
      <c r="BE5302" s="6"/>
      <c r="BF5302" s="6"/>
      <c r="BG5302" s="6"/>
      <c r="BH5302" s="6"/>
      <c r="BI5302" s="6"/>
      <c r="BJ5302" s="166"/>
      <c r="BK5302" s="166"/>
      <c r="BL5302" s="166"/>
      <c r="BM5302" s="6"/>
      <c r="BN5302" s="6"/>
      <c r="BO5302" s="6"/>
      <c r="BP5302" s="6"/>
      <c r="BQ5302" s="6"/>
      <c r="BR5302" s="6"/>
      <c r="BS5302" s="6"/>
      <c r="BT5302" s="6"/>
      <c r="BU5302" s="6"/>
      <c r="BV5302" s="6"/>
      <c r="BW5302" s="6"/>
      <c r="CJ5302" s="415"/>
      <c r="CK5302" s="415"/>
      <c r="CO5302" s="168"/>
    </row>
    <row r="5303" spans="32:93" s="162" customFormat="1" x14ac:dyDescent="0.25">
      <c r="AF5303" s="169"/>
      <c r="AG5303" s="169"/>
      <c r="AH5303" s="169"/>
      <c r="AI5303" s="169"/>
      <c r="AJ5303" s="169"/>
      <c r="AK5303" s="170"/>
      <c r="AP5303" s="6"/>
      <c r="AQ5303" s="6"/>
      <c r="AR5303" s="6"/>
      <c r="AS5303" s="6"/>
      <c r="AT5303" s="6"/>
      <c r="AU5303" s="6"/>
      <c r="AV5303" s="6"/>
      <c r="AW5303" s="6"/>
      <c r="AX5303" s="6"/>
      <c r="AY5303" s="6"/>
      <c r="AZ5303" s="6"/>
      <c r="BA5303" s="6"/>
      <c r="BB5303" s="166"/>
      <c r="BC5303" s="166"/>
      <c r="BD5303" s="166"/>
      <c r="BE5303" s="6"/>
      <c r="BF5303" s="6"/>
      <c r="BG5303" s="6"/>
      <c r="BH5303" s="6"/>
      <c r="BI5303" s="6"/>
      <c r="BJ5303" s="166"/>
      <c r="BK5303" s="166"/>
      <c r="BL5303" s="166"/>
      <c r="BM5303" s="6"/>
      <c r="BN5303" s="6"/>
      <c r="BO5303" s="6"/>
      <c r="BP5303" s="6"/>
      <c r="BQ5303" s="6"/>
      <c r="BR5303" s="6"/>
      <c r="BS5303" s="6"/>
      <c r="BT5303" s="6"/>
      <c r="BU5303" s="6"/>
      <c r="BV5303" s="6"/>
      <c r="BW5303" s="6"/>
      <c r="CJ5303" s="415"/>
      <c r="CK5303" s="415"/>
      <c r="CO5303" s="168"/>
    </row>
    <row r="5304" spans="32:93" s="162" customFormat="1" x14ac:dyDescent="0.25">
      <c r="AF5304" s="169"/>
      <c r="AG5304" s="169"/>
      <c r="AH5304" s="169"/>
      <c r="AI5304" s="169"/>
      <c r="AJ5304" s="169"/>
      <c r="AK5304" s="170"/>
      <c r="AP5304" s="6"/>
      <c r="AQ5304" s="6"/>
      <c r="AR5304" s="6"/>
      <c r="AS5304" s="6"/>
      <c r="AT5304" s="6"/>
      <c r="AU5304" s="6"/>
      <c r="AV5304" s="6"/>
      <c r="AW5304" s="6"/>
      <c r="AX5304" s="6"/>
      <c r="AY5304" s="6"/>
      <c r="AZ5304" s="6"/>
      <c r="BA5304" s="6"/>
      <c r="BB5304" s="166"/>
      <c r="BC5304" s="166"/>
      <c r="BD5304" s="166"/>
      <c r="BE5304" s="6"/>
      <c r="BF5304" s="6"/>
      <c r="BG5304" s="6"/>
      <c r="BH5304" s="6"/>
      <c r="BI5304" s="6"/>
      <c r="BJ5304" s="166"/>
      <c r="BK5304" s="166"/>
      <c r="BL5304" s="166"/>
      <c r="BM5304" s="6"/>
      <c r="BN5304" s="6"/>
      <c r="BO5304" s="6"/>
      <c r="BP5304" s="6"/>
      <c r="BQ5304" s="6"/>
      <c r="BR5304" s="6"/>
      <c r="BS5304" s="6"/>
      <c r="BT5304" s="6"/>
      <c r="BU5304" s="6"/>
      <c r="BV5304" s="6"/>
      <c r="BW5304" s="6"/>
      <c r="CJ5304" s="415"/>
      <c r="CK5304" s="415"/>
      <c r="CO5304" s="168"/>
    </row>
    <row r="5305" spans="32:93" s="162" customFormat="1" x14ac:dyDescent="0.25">
      <c r="AF5305" s="169"/>
      <c r="AG5305" s="169"/>
      <c r="AH5305" s="169"/>
      <c r="AI5305" s="169"/>
      <c r="AJ5305" s="169"/>
      <c r="AK5305" s="170"/>
      <c r="AP5305" s="6"/>
      <c r="AQ5305" s="6"/>
      <c r="AR5305" s="6"/>
      <c r="AS5305" s="6"/>
      <c r="AT5305" s="6"/>
      <c r="AU5305" s="6"/>
      <c r="AV5305" s="6"/>
      <c r="AW5305" s="6"/>
      <c r="AX5305" s="6"/>
      <c r="AY5305" s="6"/>
      <c r="AZ5305" s="6"/>
      <c r="BA5305" s="6"/>
      <c r="BB5305" s="166"/>
      <c r="BC5305" s="166"/>
      <c r="BD5305" s="166"/>
      <c r="BE5305" s="6"/>
      <c r="BF5305" s="6"/>
      <c r="BG5305" s="6"/>
      <c r="BH5305" s="6"/>
      <c r="BI5305" s="6"/>
      <c r="BJ5305" s="166"/>
      <c r="BK5305" s="166"/>
      <c r="BL5305" s="166"/>
      <c r="BM5305" s="6"/>
      <c r="BN5305" s="6"/>
      <c r="BO5305" s="6"/>
      <c r="BP5305" s="6"/>
      <c r="BQ5305" s="6"/>
      <c r="BR5305" s="6"/>
      <c r="BS5305" s="6"/>
      <c r="BT5305" s="6"/>
      <c r="BU5305" s="6"/>
      <c r="BV5305" s="6"/>
      <c r="BW5305" s="6"/>
      <c r="CJ5305" s="415"/>
      <c r="CK5305" s="415"/>
      <c r="CO5305" s="168"/>
    </row>
    <row r="5306" spans="32:93" s="162" customFormat="1" x14ac:dyDescent="0.25">
      <c r="AF5306" s="169"/>
      <c r="AG5306" s="169"/>
      <c r="AH5306" s="169"/>
      <c r="AI5306" s="169"/>
      <c r="AJ5306" s="169"/>
      <c r="AK5306" s="170"/>
      <c r="AP5306" s="6"/>
      <c r="AQ5306" s="6"/>
      <c r="AR5306" s="6"/>
      <c r="AS5306" s="6"/>
      <c r="AT5306" s="6"/>
      <c r="AU5306" s="6"/>
      <c r="AV5306" s="6"/>
      <c r="AW5306" s="6"/>
      <c r="AX5306" s="6"/>
      <c r="AY5306" s="6"/>
      <c r="AZ5306" s="6"/>
      <c r="BA5306" s="6"/>
      <c r="BB5306" s="166"/>
      <c r="BC5306" s="166"/>
      <c r="BD5306" s="166"/>
      <c r="BE5306" s="6"/>
      <c r="BF5306" s="6"/>
      <c r="BG5306" s="6"/>
      <c r="BH5306" s="6"/>
      <c r="BI5306" s="6"/>
      <c r="BJ5306" s="166"/>
      <c r="BK5306" s="166"/>
      <c r="BL5306" s="166"/>
      <c r="BM5306" s="6"/>
      <c r="BN5306" s="6"/>
      <c r="BO5306" s="6"/>
      <c r="BP5306" s="6"/>
      <c r="BQ5306" s="6"/>
      <c r="BR5306" s="6"/>
      <c r="BS5306" s="6"/>
      <c r="BT5306" s="6"/>
      <c r="BU5306" s="6"/>
      <c r="BV5306" s="6"/>
      <c r="BW5306" s="6"/>
      <c r="CJ5306" s="415"/>
      <c r="CK5306" s="415"/>
      <c r="CO5306" s="168"/>
    </row>
    <row r="5307" spans="32:93" s="162" customFormat="1" x14ac:dyDescent="0.25">
      <c r="AF5307" s="169"/>
      <c r="AG5307" s="169"/>
      <c r="AH5307" s="169"/>
      <c r="AI5307" s="169"/>
      <c r="AJ5307" s="169"/>
      <c r="AK5307" s="170"/>
      <c r="AP5307" s="6"/>
      <c r="AQ5307" s="6"/>
      <c r="AR5307" s="6"/>
      <c r="AS5307" s="6"/>
      <c r="AT5307" s="6"/>
      <c r="AU5307" s="6"/>
      <c r="AV5307" s="6"/>
      <c r="AW5307" s="6"/>
      <c r="AX5307" s="6"/>
      <c r="AY5307" s="6"/>
      <c r="AZ5307" s="6"/>
      <c r="BA5307" s="6"/>
      <c r="BB5307" s="166"/>
      <c r="BC5307" s="166"/>
      <c r="BD5307" s="166"/>
      <c r="BE5307" s="6"/>
      <c r="BF5307" s="6"/>
      <c r="BG5307" s="6"/>
      <c r="BH5307" s="6"/>
      <c r="BI5307" s="6"/>
      <c r="BJ5307" s="166"/>
      <c r="BK5307" s="166"/>
      <c r="BL5307" s="166"/>
      <c r="BM5307" s="6"/>
      <c r="BN5307" s="6"/>
      <c r="BO5307" s="6"/>
      <c r="BP5307" s="6"/>
      <c r="BQ5307" s="6"/>
      <c r="BR5307" s="6"/>
      <c r="BS5307" s="6"/>
      <c r="BT5307" s="6"/>
      <c r="BU5307" s="6"/>
      <c r="BV5307" s="6"/>
      <c r="BW5307" s="6"/>
      <c r="CJ5307" s="415"/>
      <c r="CK5307" s="415"/>
      <c r="CO5307" s="168"/>
    </row>
    <row r="5308" spans="32:93" s="162" customFormat="1" x14ac:dyDescent="0.25">
      <c r="AF5308" s="169"/>
      <c r="AG5308" s="169"/>
      <c r="AH5308" s="169"/>
      <c r="AI5308" s="169"/>
      <c r="AJ5308" s="169"/>
      <c r="AK5308" s="170"/>
      <c r="AP5308" s="6"/>
      <c r="AQ5308" s="6"/>
      <c r="AR5308" s="6"/>
      <c r="AS5308" s="6"/>
      <c r="AT5308" s="6"/>
      <c r="AU5308" s="6"/>
      <c r="AV5308" s="6"/>
      <c r="AW5308" s="6"/>
      <c r="AX5308" s="6"/>
      <c r="AY5308" s="6"/>
      <c r="AZ5308" s="6"/>
      <c r="BA5308" s="6"/>
      <c r="BB5308" s="166"/>
      <c r="BC5308" s="166"/>
      <c r="BD5308" s="166"/>
      <c r="BE5308" s="6"/>
      <c r="BF5308" s="6"/>
      <c r="BG5308" s="6"/>
      <c r="BH5308" s="6"/>
      <c r="BI5308" s="6"/>
      <c r="BJ5308" s="166"/>
      <c r="BK5308" s="166"/>
      <c r="BL5308" s="166"/>
      <c r="BM5308" s="6"/>
      <c r="BN5308" s="6"/>
      <c r="BO5308" s="6"/>
      <c r="BP5308" s="6"/>
      <c r="BQ5308" s="6"/>
      <c r="BR5308" s="6"/>
      <c r="BS5308" s="6"/>
      <c r="BT5308" s="6"/>
      <c r="BU5308" s="6"/>
      <c r="BV5308" s="6"/>
      <c r="BW5308" s="6"/>
      <c r="CJ5308" s="415"/>
      <c r="CK5308" s="415"/>
      <c r="CO5308" s="168"/>
    </row>
    <row r="5309" spans="32:93" s="162" customFormat="1" x14ac:dyDescent="0.25">
      <c r="AF5309" s="169"/>
      <c r="AG5309" s="169"/>
      <c r="AH5309" s="169"/>
      <c r="AI5309" s="169"/>
      <c r="AJ5309" s="169"/>
      <c r="AK5309" s="170"/>
      <c r="AP5309" s="6"/>
      <c r="AQ5309" s="6"/>
      <c r="AR5309" s="6"/>
      <c r="AS5309" s="6"/>
      <c r="AT5309" s="6"/>
      <c r="AU5309" s="6"/>
      <c r="AV5309" s="6"/>
      <c r="AW5309" s="6"/>
      <c r="AX5309" s="6"/>
      <c r="AY5309" s="6"/>
      <c r="AZ5309" s="6"/>
      <c r="BA5309" s="6"/>
      <c r="BB5309" s="166"/>
      <c r="BC5309" s="166"/>
      <c r="BD5309" s="166"/>
      <c r="BE5309" s="6"/>
      <c r="BF5309" s="6"/>
      <c r="BG5309" s="6"/>
      <c r="BH5309" s="6"/>
      <c r="BI5309" s="6"/>
      <c r="BJ5309" s="166"/>
      <c r="BK5309" s="166"/>
      <c r="BL5309" s="166"/>
      <c r="BM5309" s="6"/>
      <c r="BN5309" s="6"/>
      <c r="BO5309" s="6"/>
      <c r="BP5309" s="6"/>
      <c r="BQ5309" s="6"/>
      <c r="BR5309" s="6"/>
      <c r="BS5309" s="6"/>
      <c r="BT5309" s="6"/>
      <c r="BU5309" s="6"/>
      <c r="BV5309" s="6"/>
      <c r="BW5309" s="6"/>
      <c r="CJ5309" s="415"/>
      <c r="CK5309" s="415"/>
      <c r="CO5309" s="168"/>
    </row>
    <row r="5310" spans="32:93" s="162" customFormat="1" x14ac:dyDescent="0.25">
      <c r="AF5310" s="169"/>
      <c r="AG5310" s="169"/>
      <c r="AH5310" s="169"/>
      <c r="AI5310" s="169"/>
      <c r="AJ5310" s="169"/>
      <c r="AK5310" s="170"/>
      <c r="AP5310" s="6"/>
      <c r="AQ5310" s="6"/>
      <c r="AR5310" s="6"/>
      <c r="AS5310" s="6"/>
      <c r="AT5310" s="6"/>
      <c r="AU5310" s="6"/>
      <c r="AV5310" s="6"/>
      <c r="AW5310" s="6"/>
      <c r="AX5310" s="6"/>
      <c r="AY5310" s="6"/>
      <c r="AZ5310" s="6"/>
      <c r="BA5310" s="6"/>
      <c r="BB5310" s="166"/>
      <c r="BC5310" s="166"/>
      <c r="BD5310" s="166"/>
      <c r="BE5310" s="6"/>
      <c r="BF5310" s="6"/>
      <c r="BG5310" s="6"/>
      <c r="BH5310" s="6"/>
      <c r="BI5310" s="6"/>
      <c r="BJ5310" s="166"/>
      <c r="BK5310" s="166"/>
      <c r="BL5310" s="166"/>
      <c r="BM5310" s="6"/>
      <c r="BN5310" s="6"/>
      <c r="BO5310" s="6"/>
      <c r="BP5310" s="6"/>
      <c r="BQ5310" s="6"/>
      <c r="BR5310" s="6"/>
      <c r="BS5310" s="6"/>
      <c r="BT5310" s="6"/>
      <c r="BU5310" s="6"/>
      <c r="BV5310" s="6"/>
      <c r="BW5310" s="6"/>
      <c r="CJ5310" s="415"/>
      <c r="CK5310" s="415"/>
      <c r="CO5310" s="168"/>
    </row>
    <row r="5311" spans="32:93" s="162" customFormat="1" x14ac:dyDescent="0.25">
      <c r="AF5311" s="169"/>
      <c r="AG5311" s="169"/>
      <c r="AH5311" s="169"/>
      <c r="AI5311" s="169"/>
      <c r="AJ5311" s="169"/>
      <c r="AK5311" s="170"/>
      <c r="AP5311" s="6"/>
      <c r="AQ5311" s="6"/>
      <c r="AR5311" s="6"/>
      <c r="AS5311" s="6"/>
      <c r="AT5311" s="6"/>
      <c r="AU5311" s="6"/>
      <c r="AV5311" s="6"/>
      <c r="AW5311" s="6"/>
      <c r="AX5311" s="6"/>
      <c r="AY5311" s="6"/>
      <c r="AZ5311" s="6"/>
      <c r="BA5311" s="6"/>
      <c r="BB5311" s="166"/>
      <c r="BC5311" s="166"/>
      <c r="BD5311" s="166"/>
      <c r="BE5311" s="6"/>
      <c r="BF5311" s="6"/>
      <c r="BG5311" s="6"/>
      <c r="BH5311" s="6"/>
      <c r="BI5311" s="6"/>
      <c r="BJ5311" s="166"/>
      <c r="BK5311" s="166"/>
      <c r="BL5311" s="166"/>
      <c r="BM5311" s="6"/>
      <c r="BN5311" s="6"/>
      <c r="BO5311" s="6"/>
      <c r="BP5311" s="6"/>
      <c r="BQ5311" s="6"/>
      <c r="BR5311" s="6"/>
      <c r="BS5311" s="6"/>
      <c r="BT5311" s="6"/>
      <c r="BU5311" s="6"/>
      <c r="BV5311" s="6"/>
      <c r="BW5311" s="6"/>
      <c r="CJ5311" s="415"/>
      <c r="CK5311" s="415"/>
      <c r="CO5311" s="168"/>
    </row>
    <row r="5312" spans="32:93" s="162" customFormat="1" x14ac:dyDescent="0.25">
      <c r="AF5312" s="169"/>
      <c r="AG5312" s="169"/>
      <c r="AH5312" s="169"/>
      <c r="AI5312" s="169"/>
      <c r="AJ5312" s="169"/>
      <c r="AK5312" s="170"/>
      <c r="AP5312" s="6"/>
      <c r="AQ5312" s="6"/>
      <c r="AR5312" s="6"/>
      <c r="AS5312" s="6"/>
      <c r="AT5312" s="6"/>
      <c r="AU5312" s="6"/>
      <c r="AV5312" s="6"/>
      <c r="AW5312" s="6"/>
      <c r="AX5312" s="6"/>
      <c r="AY5312" s="6"/>
      <c r="AZ5312" s="6"/>
      <c r="BA5312" s="6"/>
      <c r="BB5312" s="166"/>
      <c r="BC5312" s="166"/>
      <c r="BD5312" s="166"/>
      <c r="BE5312" s="6"/>
      <c r="BF5312" s="6"/>
      <c r="BG5312" s="6"/>
      <c r="BH5312" s="6"/>
      <c r="BI5312" s="6"/>
      <c r="BJ5312" s="166"/>
      <c r="BK5312" s="166"/>
      <c r="BL5312" s="166"/>
      <c r="BM5312" s="6"/>
      <c r="BN5312" s="6"/>
      <c r="BO5312" s="6"/>
      <c r="BP5312" s="6"/>
      <c r="BQ5312" s="6"/>
      <c r="BR5312" s="6"/>
      <c r="BS5312" s="6"/>
      <c r="BT5312" s="6"/>
      <c r="BU5312" s="6"/>
      <c r="BV5312" s="6"/>
      <c r="BW5312" s="6"/>
      <c r="CJ5312" s="415"/>
      <c r="CK5312" s="415"/>
      <c r="CO5312" s="168"/>
    </row>
    <row r="5313" spans="32:93" s="162" customFormat="1" x14ac:dyDescent="0.25">
      <c r="AF5313" s="169"/>
      <c r="AG5313" s="169"/>
      <c r="AH5313" s="169"/>
      <c r="AI5313" s="169"/>
      <c r="AJ5313" s="169"/>
      <c r="AK5313" s="170"/>
      <c r="AP5313" s="6"/>
      <c r="AQ5313" s="6"/>
      <c r="AR5313" s="6"/>
      <c r="AS5313" s="6"/>
      <c r="AT5313" s="6"/>
      <c r="AU5313" s="6"/>
      <c r="AV5313" s="6"/>
      <c r="AW5313" s="6"/>
      <c r="AX5313" s="6"/>
      <c r="AY5313" s="6"/>
      <c r="AZ5313" s="6"/>
      <c r="BA5313" s="6"/>
      <c r="BB5313" s="166"/>
      <c r="BC5313" s="166"/>
      <c r="BD5313" s="166"/>
      <c r="BE5313" s="6"/>
      <c r="BF5313" s="6"/>
      <c r="BG5313" s="6"/>
      <c r="BH5313" s="6"/>
      <c r="BI5313" s="6"/>
      <c r="BJ5313" s="166"/>
      <c r="BK5313" s="166"/>
      <c r="BL5313" s="166"/>
      <c r="BM5313" s="6"/>
      <c r="BN5313" s="6"/>
      <c r="BO5313" s="6"/>
      <c r="BP5313" s="6"/>
      <c r="BQ5313" s="6"/>
      <c r="BR5313" s="6"/>
      <c r="BS5313" s="6"/>
      <c r="BT5313" s="6"/>
      <c r="BU5313" s="6"/>
      <c r="BV5313" s="6"/>
      <c r="BW5313" s="6"/>
      <c r="CJ5313" s="415"/>
      <c r="CK5313" s="415"/>
      <c r="CO5313" s="168"/>
    </row>
    <row r="5314" spans="32:93" s="162" customFormat="1" x14ac:dyDescent="0.25">
      <c r="AF5314" s="169"/>
      <c r="AG5314" s="169"/>
      <c r="AH5314" s="169"/>
      <c r="AI5314" s="169"/>
      <c r="AJ5314" s="169"/>
      <c r="AK5314" s="170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AZ5314" s="6"/>
      <c r="BA5314" s="6"/>
      <c r="BB5314" s="166"/>
      <c r="BC5314" s="166"/>
      <c r="BD5314" s="166"/>
      <c r="BE5314" s="6"/>
      <c r="BF5314" s="6"/>
      <c r="BG5314" s="6"/>
      <c r="BH5314" s="6"/>
      <c r="BI5314" s="6"/>
      <c r="BJ5314" s="166"/>
      <c r="BK5314" s="166"/>
      <c r="BL5314" s="166"/>
      <c r="BM5314" s="6"/>
      <c r="BN5314" s="6"/>
      <c r="BO5314" s="6"/>
      <c r="BP5314" s="6"/>
      <c r="BQ5314" s="6"/>
      <c r="BR5314" s="6"/>
      <c r="BS5314" s="6"/>
      <c r="BT5314" s="6"/>
      <c r="BU5314" s="6"/>
      <c r="BV5314" s="6"/>
      <c r="BW5314" s="6"/>
      <c r="CJ5314" s="415"/>
      <c r="CK5314" s="415"/>
      <c r="CO5314" s="168"/>
    </row>
    <row r="5315" spans="32:93" s="162" customFormat="1" x14ac:dyDescent="0.25">
      <c r="AF5315" s="169"/>
      <c r="AG5315" s="169"/>
      <c r="AH5315" s="169"/>
      <c r="AI5315" s="169"/>
      <c r="AJ5315" s="169"/>
      <c r="AK5315" s="170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AZ5315" s="6"/>
      <c r="BA5315" s="6"/>
      <c r="BB5315" s="166"/>
      <c r="BC5315" s="166"/>
      <c r="BD5315" s="166"/>
      <c r="BE5315" s="6"/>
      <c r="BF5315" s="6"/>
      <c r="BG5315" s="6"/>
      <c r="BH5315" s="6"/>
      <c r="BI5315" s="6"/>
      <c r="BJ5315" s="166"/>
      <c r="BK5315" s="166"/>
      <c r="BL5315" s="166"/>
      <c r="BM5315" s="6"/>
      <c r="BN5315" s="6"/>
      <c r="BO5315" s="6"/>
      <c r="BP5315" s="6"/>
      <c r="BQ5315" s="6"/>
      <c r="BR5315" s="6"/>
      <c r="BS5315" s="6"/>
      <c r="BT5315" s="6"/>
      <c r="BU5315" s="6"/>
      <c r="BV5315" s="6"/>
      <c r="BW5315" s="6"/>
      <c r="CJ5315" s="415"/>
      <c r="CK5315" s="415"/>
      <c r="CO5315" s="168"/>
    </row>
    <row r="5316" spans="32:93" s="162" customFormat="1" x14ac:dyDescent="0.25">
      <c r="AF5316" s="169"/>
      <c r="AG5316" s="169"/>
      <c r="AH5316" s="169"/>
      <c r="AI5316" s="169"/>
      <c r="AJ5316" s="169"/>
      <c r="AK5316" s="170"/>
      <c r="AP5316" s="6"/>
      <c r="AQ5316" s="6"/>
      <c r="AR5316" s="6"/>
      <c r="AS5316" s="6"/>
      <c r="AT5316" s="6"/>
      <c r="AU5316" s="6"/>
      <c r="AV5316" s="6"/>
      <c r="AW5316" s="6"/>
      <c r="AX5316" s="6"/>
      <c r="AY5316" s="6"/>
      <c r="AZ5316" s="6"/>
      <c r="BA5316" s="6"/>
      <c r="BB5316" s="166"/>
      <c r="BC5316" s="166"/>
      <c r="BD5316" s="166"/>
      <c r="BE5316" s="6"/>
      <c r="BF5316" s="6"/>
      <c r="BG5316" s="6"/>
      <c r="BH5316" s="6"/>
      <c r="BI5316" s="6"/>
      <c r="BJ5316" s="166"/>
      <c r="BK5316" s="166"/>
      <c r="BL5316" s="166"/>
      <c r="BM5316" s="6"/>
      <c r="BN5316" s="6"/>
      <c r="BO5316" s="6"/>
      <c r="BP5316" s="6"/>
      <c r="BQ5316" s="6"/>
      <c r="BR5316" s="6"/>
      <c r="BS5316" s="6"/>
      <c r="BT5316" s="6"/>
      <c r="BU5316" s="6"/>
      <c r="BV5316" s="6"/>
      <c r="BW5316" s="6"/>
      <c r="CJ5316" s="415"/>
      <c r="CK5316" s="415"/>
      <c r="CO5316" s="168"/>
    </row>
    <row r="5317" spans="32:93" s="162" customFormat="1" x14ac:dyDescent="0.25">
      <c r="AF5317" s="169"/>
      <c r="AG5317" s="169"/>
      <c r="AH5317" s="169"/>
      <c r="AI5317" s="169"/>
      <c r="AJ5317" s="169"/>
      <c r="AK5317" s="170"/>
      <c r="AP5317" s="6"/>
      <c r="AQ5317" s="6"/>
      <c r="AR5317" s="6"/>
      <c r="AS5317" s="6"/>
      <c r="AT5317" s="6"/>
      <c r="AU5317" s="6"/>
      <c r="AV5317" s="6"/>
      <c r="AW5317" s="6"/>
      <c r="AX5317" s="6"/>
      <c r="AY5317" s="6"/>
      <c r="AZ5317" s="6"/>
      <c r="BA5317" s="6"/>
      <c r="BB5317" s="166"/>
      <c r="BC5317" s="166"/>
      <c r="BD5317" s="166"/>
      <c r="BE5317" s="6"/>
      <c r="BF5317" s="6"/>
      <c r="BG5317" s="6"/>
      <c r="BH5317" s="6"/>
      <c r="BI5317" s="6"/>
      <c r="BJ5317" s="166"/>
      <c r="BK5317" s="166"/>
      <c r="BL5317" s="166"/>
      <c r="BM5317" s="6"/>
      <c r="BN5317" s="6"/>
      <c r="BO5317" s="6"/>
      <c r="BP5317" s="6"/>
      <c r="BQ5317" s="6"/>
      <c r="BR5317" s="6"/>
      <c r="BS5317" s="6"/>
      <c r="BT5317" s="6"/>
      <c r="BU5317" s="6"/>
      <c r="BV5317" s="6"/>
      <c r="BW5317" s="6"/>
      <c r="CJ5317" s="415"/>
      <c r="CK5317" s="415"/>
      <c r="CO5317" s="168"/>
    </row>
    <row r="5318" spans="32:93" s="162" customFormat="1" x14ac:dyDescent="0.25">
      <c r="AF5318" s="169"/>
      <c r="AG5318" s="169"/>
      <c r="AH5318" s="169"/>
      <c r="AI5318" s="169"/>
      <c r="AJ5318" s="169"/>
      <c r="AK5318" s="170"/>
      <c r="AP5318" s="6"/>
      <c r="AQ5318" s="6"/>
      <c r="AR5318" s="6"/>
      <c r="AS5318" s="6"/>
      <c r="AT5318" s="6"/>
      <c r="AU5318" s="6"/>
      <c r="AV5318" s="6"/>
      <c r="AW5318" s="6"/>
      <c r="AX5318" s="6"/>
      <c r="AY5318" s="6"/>
      <c r="AZ5318" s="6"/>
      <c r="BA5318" s="6"/>
      <c r="BB5318" s="166"/>
      <c r="BC5318" s="166"/>
      <c r="BD5318" s="166"/>
      <c r="BE5318" s="6"/>
      <c r="BF5318" s="6"/>
      <c r="BG5318" s="6"/>
      <c r="BH5318" s="6"/>
      <c r="BI5318" s="6"/>
      <c r="BJ5318" s="166"/>
      <c r="BK5318" s="166"/>
      <c r="BL5318" s="166"/>
      <c r="BM5318" s="6"/>
      <c r="BN5318" s="6"/>
      <c r="BO5318" s="6"/>
      <c r="BP5318" s="6"/>
      <c r="BQ5318" s="6"/>
      <c r="BR5318" s="6"/>
      <c r="BS5318" s="6"/>
      <c r="BT5318" s="6"/>
      <c r="BU5318" s="6"/>
      <c r="BV5318" s="6"/>
      <c r="BW5318" s="6"/>
      <c r="CJ5318" s="415"/>
      <c r="CK5318" s="415"/>
      <c r="CO5318" s="168"/>
    </row>
    <row r="5319" spans="32:93" s="162" customFormat="1" x14ac:dyDescent="0.25">
      <c r="AF5319" s="169"/>
      <c r="AG5319" s="169"/>
      <c r="AH5319" s="169"/>
      <c r="AI5319" s="169"/>
      <c r="AJ5319" s="169"/>
      <c r="AK5319" s="170"/>
      <c r="AP5319" s="6"/>
      <c r="AQ5319" s="6"/>
      <c r="AR5319" s="6"/>
      <c r="AS5319" s="6"/>
      <c r="AT5319" s="6"/>
      <c r="AU5319" s="6"/>
      <c r="AV5319" s="6"/>
      <c r="AW5319" s="6"/>
      <c r="AX5319" s="6"/>
      <c r="AY5319" s="6"/>
      <c r="AZ5319" s="6"/>
      <c r="BA5319" s="6"/>
      <c r="BB5319" s="166"/>
      <c r="BC5319" s="166"/>
      <c r="BD5319" s="166"/>
      <c r="BE5319" s="6"/>
      <c r="BF5319" s="6"/>
      <c r="BG5319" s="6"/>
      <c r="BH5319" s="6"/>
      <c r="BI5319" s="6"/>
      <c r="BJ5319" s="166"/>
      <c r="BK5319" s="166"/>
      <c r="BL5319" s="166"/>
      <c r="BM5319" s="6"/>
      <c r="BN5319" s="6"/>
      <c r="BO5319" s="6"/>
      <c r="BP5319" s="6"/>
      <c r="BQ5319" s="6"/>
      <c r="BR5319" s="6"/>
      <c r="BS5319" s="6"/>
      <c r="BT5319" s="6"/>
      <c r="BU5319" s="6"/>
      <c r="BV5319" s="6"/>
      <c r="BW5319" s="6"/>
      <c r="CJ5319" s="415"/>
      <c r="CK5319" s="415"/>
      <c r="CO5319" s="168"/>
    </row>
    <row r="5320" spans="32:93" s="162" customFormat="1" x14ac:dyDescent="0.25">
      <c r="AF5320" s="169"/>
      <c r="AG5320" s="169"/>
      <c r="AH5320" s="169"/>
      <c r="AI5320" s="169"/>
      <c r="AJ5320" s="169"/>
      <c r="AK5320" s="170"/>
      <c r="AP5320" s="6"/>
      <c r="AQ5320" s="6"/>
      <c r="AR5320" s="6"/>
      <c r="AS5320" s="6"/>
      <c r="AT5320" s="6"/>
      <c r="AU5320" s="6"/>
      <c r="AV5320" s="6"/>
      <c r="AW5320" s="6"/>
      <c r="AX5320" s="6"/>
      <c r="AY5320" s="6"/>
      <c r="AZ5320" s="6"/>
      <c r="BA5320" s="6"/>
      <c r="BB5320" s="166"/>
      <c r="BC5320" s="166"/>
      <c r="BD5320" s="166"/>
      <c r="BE5320" s="6"/>
      <c r="BF5320" s="6"/>
      <c r="BG5320" s="6"/>
      <c r="BH5320" s="6"/>
      <c r="BI5320" s="6"/>
      <c r="BJ5320" s="166"/>
      <c r="BK5320" s="166"/>
      <c r="BL5320" s="166"/>
      <c r="BM5320" s="6"/>
      <c r="BN5320" s="6"/>
      <c r="BO5320" s="6"/>
      <c r="BP5320" s="6"/>
      <c r="BQ5320" s="6"/>
      <c r="BR5320" s="6"/>
      <c r="BS5320" s="6"/>
      <c r="BT5320" s="6"/>
      <c r="BU5320" s="6"/>
      <c r="BV5320" s="6"/>
      <c r="BW5320" s="6"/>
      <c r="CJ5320" s="415"/>
      <c r="CK5320" s="415"/>
      <c r="CO5320" s="168"/>
    </row>
    <row r="5321" spans="32:93" s="162" customFormat="1" x14ac:dyDescent="0.25">
      <c r="AF5321" s="169"/>
      <c r="AG5321" s="169"/>
      <c r="AH5321" s="169"/>
      <c r="AI5321" s="169"/>
      <c r="AJ5321" s="169"/>
      <c r="AK5321" s="170"/>
      <c r="AP5321" s="6"/>
      <c r="AQ5321" s="6"/>
      <c r="AR5321" s="6"/>
      <c r="AS5321" s="6"/>
      <c r="AT5321" s="6"/>
      <c r="AU5321" s="6"/>
      <c r="AV5321" s="6"/>
      <c r="AW5321" s="6"/>
      <c r="AX5321" s="6"/>
      <c r="AY5321" s="6"/>
      <c r="AZ5321" s="6"/>
      <c r="BA5321" s="6"/>
      <c r="BB5321" s="166"/>
      <c r="BC5321" s="166"/>
      <c r="BD5321" s="166"/>
      <c r="BE5321" s="6"/>
      <c r="BF5321" s="6"/>
      <c r="BG5321" s="6"/>
      <c r="BH5321" s="6"/>
      <c r="BI5321" s="6"/>
      <c r="BJ5321" s="166"/>
      <c r="BK5321" s="166"/>
      <c r="BL5321" s="166"/>
      <c r="BM5321" s="6"/>
      <c r="BN5321" s="6"/>
      <c r="BO5321" s="6"/>
      <c r="BP5321" s="6"/>
      <c r="BQ5321" s="6"/>
      <c r="BR5321" s="6"/>
      <c r="BS5321" s="6"/>
      <c r="BT5321" s="6"/>
      <c r="BU5321" s="6"/>
      <c r="BV5321" s="6"/>
      <c r="BW5321" s="6"/>
      <c r="CJ5321" s="415"/>
      <c r="CK5321" s="415"/>
      <c r="CO5321" s="168"/>
    </row>
    <row r="5322" spans="32:93" s="162" customFormat="1" x14ac:dyDescent="0.25">
      <c r="AF5322" s="169"/>
      <c r="AG5322" s="169"/>
      <c r="AH5322" s="169"/>
      <c r="AI5322" s="169"/>
      <c r="AJ5322" s="169"/>
      <c r="AK5322" s="170"/>
      <c r="AP5322" s="6"/>
      <c r="AQ5322" s="6"/>
      <c r="AR5322" s="6"/>
      <c r="AS5322" s="6"/>
      <c r="AT5322" s="6"/>
      <c r="AU5322" s="6"/>
      <c r="AV5322" s="6"/>
      <c r="AW5322" s="6"/>
      <c r="AX5322" s="6"/>
      <c r="AY5322" s="6"/>
      <c r="AZ5322" s="6"/>
      <c r="BA5322" s="6"/>
      <c r="BB5322" s="166"/>
      <c r="BC5322" s="166"/>
      <c r="BD5322" s="166"/>
      <c r="BE5322" s="6"/>
      <c r="BF5322" s="6"/>
      <c r="BG5322" s="6"/>
      <c r="BH5322" s="6"/>
      <c r="BI5322" s="6"/>
      <c r="BJ5322" s="166"/>
      <c r="BK5322" s="166"/>
      <c r="BL5322" s="166"/>
      <c r="BM5322" s="6"/>
      <c r="BN5322" s="6"/>
      <c r="BO5322" s="6"/>
      <c r="BP5322" s="6"/>
      <c r="BQ5322" s="6"/>
      <c r="BR5322" s="6"/>
      <c r="BS5322" s="6"/>
      <c r="BT5322" s="6"/>
      <c r="BU5322" s="6"/>
      <c r="BV5322" s="6"/>
      <c r="BW5322" s="6"/>
      <c r="CJ5322" s="415"/>
      <c r="CK5322" s="415"/>
      <c r="CO5322" s="168"/>
    </row>
    <row r="5323" spans="32:93" s="162" customFormat="1" x14ac:dyDescent="0.25">
      <c r="AF5323" s="169"/>
      <c r="AG5323" s="169"/>
      <c r="AH5323" s="169"/>
      <c r="AI5323" s="169"/>
      <c r="AJ5323" s="169"/>
      <c r="AK5323" s="170"/>
      <c r="AP5323" s="6"/>
      <c r="AQ5323" s="6"/>
      <c r="AR5323" s="6"/>
      <c r="AS5323" s="6"/>
      <c r="AT5323" s="6"/>
      <c r="AU5323" s="6"/>
      <c r="AV5323" s="6"/>
      <c r="AW5323" s="6"/>
      <c r="AX5323" s="6"/>
      <c r="AY5323" s="6"/>
      <c r="AZ5323" s="6"/>
      <c r="BA5323" s="6"/>
      <c r="BB5323" s="166"/>
      <c r="BC5323" s="166"/>
      <c r="BD5323" s="166"/>
      <c r="BE5323" s="6"/>
      <c r="BF5323" s="6"/>
      <c r="BG5323" s="6"/>
      <c r="BH5323" s="6"/>
      <c r="BI5323" s="6"/>
      <c r="BJ5323" s="166"/>
      <c r="BK5323" s="166"/>
      <c r="BL5323" s="166"/>
      <c r="BM5323" s="6"/>
      <c r="BN5323" s="6"/>
      <c r="BO5323" s="6"/>
      <c r="BP5323" s="6"/>
      <c r="BQ5323" s="6"/>
      <c r="BR5323" s="6"/>
      <c r="BS5323" s="6"/>
      <c r="BT5323" s="6"/>
      <c r="BU5323" s="6"/>
      <c r="BV5323" s="6"/>
      <c r="BW5323" s="6"/>
      <c r="CJ5323" s="415"/>
      <c r="CK5323" s="415"/>
      <c r="CO5323" s="168"/>
    </row>
    <row r="5324" spans="32:93" s="162" customFormat="1" x14ac:dyDescent="0.25">
      <c r="AF5324" s="169"/>
      <c r="AG5324" s="169"/>
      <c r="AH5324" s="169"/>
      <c r="AI5324" s="169"/>
      <c r="AJ5324" s="169"/>
      <c r="AK5324" s="170"/>
      <c r="AP5324" s="6"/>
      <c r="AQ5324" s="6"/>
      <c r="AR5324" s="6"/>
      <c r="AS5324" s="6"/>
      <c r="AT5324" s="6"/>
      <c r="AU5324" s="6"/>
      <c r="AV5324" s="6"/>
      <c r="AW5324" s="6"/>
      <c r="AX5324" s="6"/>
      <c r="AY5324" s="6"/>
      <c r="AZ5324" s="6"/>
      <c r="BA5324" s="6"/>
      <c r="BB5324" s="166"/>
      <c r="BC5324" s="166"/>
      <c r="BD5324" s="166"/>
      <c r="BE5324" s="6"/>
      <c r="BF5324" s="6"/>
      <c r="BG5324" s="6"/>
      <c r="BH5324" s="6"/>
      <c r="BI5324" s="6"/>
      <c r="BJ5324" s="166"/>
      <c r="BK5324" s="166"/>
      <c r="BL5324" s="166"/>
      <c r="BM5324" s="6"/>
      <c r="BN5324" s="6"/>
      <c r="BO5324" s="6"/>
      <c r="BP5324" s="6"/>
      <c r="BQ5324" s="6"/>
      <c r="BR5324" s="6"/>
      <c r="BS5324" s="6"/>
      <c r="BT5324" s="6"/>
      <c r="BU5324" s="6"/>
      <c r="BV5324" s="6"/>
      <c r="BW5324" s="6"/>
      <c r="CJ5324" s="415"/>
      <c r="CK5324" s="415"/>
      <c r="CO5324" s="168"/>
    </row>
    <row r="5325" spans="32:93" s="162" customFormat="1" x14ac:dyDescent="0.25">
      <c r="AF5325" s="169"/>
      <c r="AG5325" s="169"/>
      <c r="AH5325" s="169"/>
      <c r="AI5325" s="169"/>
      <c r="AJ5325" s="169"/>
      <c r="AK5325" s="170"/>
      <c r="AP5325" s="6"/>
      <c r="AQ5325" s="6"/>
      <c r="AR5325" s="6"/>
      <c r="AS5325" s="6"/>
      <c r="AT5325" s="6"/>
      <c r="AU5325" s="6"/>
      <c r="AV5325" s="6"/>
      <c r="AW5325" s="6"/>
      <c r="AX5325" s="6"/>
      <c r="AY5325" s="6"/>
      <c r="AZ5325" s="6"/>
      <c r="BA5325" s="6"/>
      <c r="BB5325" s="166"/>
      <c r="BC5325" s="166"/>
      <c r="BD5325" s="166"/>
      <c r="BE5325" s="6"/>
      <c r="BF5325" s="6"/>
      <c r="BG5325" s="6"/>
      <c r="BH5325" s="6"/>
      <c r="BI5325" s="6"/>
      <c r="BJ5325" s="166"/>
      <c r="BK5325" s="166"/>
      <c r="BL5325" s="166"/>
      <c r="BM5325" s="6"/>
      <c r="BN5325" s="6"/>
      <c r="BO5325" s="6"/>
      <c r="BP5325" s="6"/>
      <c r="BQ5325" s="6"/>
      <c r="BR5325" s="6"/>
      <c r="BS5325" s="6"/>
      <c r="BT5325" s="6"/>
      <c r="BU5325" s="6"/>
      <c r="BV5325" s="6"/>
      <c r="BW5325" s="6"/>
      <c r="CJ5325" s="415"/>
      <c r="CK5325" s="415"/>
      <c r="CO5325" s="168"/>
    </row>
    <row r="5326" spans="32:93" s="162" customFormat="1" x14ac:dyDescent="0.25">
      <c r="AF5326" s="169"/>
      <c r="AG5326" s="169"/>
      <c r="AH5326" s="169"/>
      <c r="AI5326" s="169"/>
      <c r="AJ5326" s="169"/>
      <c r="AK5326" s="170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AZ5326" s="6"/>
      <c r="BA5326" s="6"/>
      <c r="BB5326" s="166"/>
      <c r="BC5326" s="166"/>
      <c r="BD5326" s="166"/>
      <c r="BE5326" s="6"/>
      <c r="BF5326" s="6"/>
      <c r="BG5326" s="6"/>
      <c r="BH5326" s="6"/>
      <c r="BI5326" s="6"/>
      <c r="BJ5326" s="166"/>
      <c r="BK5326" s="166"/>
      <c r="BL5326" s="166"/>
      <c r="BM5326" s="6"/>
      <c r="BN5326" s="6"/>
      <c r="BO5326" s="6"/>
      <c r="BP5326" s="6"/>
      <c r="BQ5326" s="6"/>
      <c r="BR5326" s="6"/>
      <c r="BS5326" s="6"/>
      <c r="BT5326" s="6"/>
      <c r="BU5326" s="6"/>
      <c r="BV5326" s="6"/>
      <c r="BW5326" s="6"/>
      <c r="CJ5326" s="415"/>
      <c r="CK5326" s="415"/>
      <c r="CO5326" s="168"/>
    </row>
    <row r="5327" spans="32:93" s="162" customFormat="1" x14ac:dyDescent="0.25">
      <c r="AF5327" s="169"/>
      <c r="AG5327" s="169"/>
      <c r="AH5327" s="169"/>
      <c r="AI5327" s="169"/>
      <c r="AJ5327" s="169"/>
      <c r="AK5327" s="170"/>
      <c r="AP5327" s="6"/>
      <c r="AQ5327" s="6"/>
      <c r="AR5327" s="6"/>
      <c r="AS5327" s="6"/>
      <c r="AT5327" s="6"/>
      <c r="AU5327" s="6"/>
      <c r="AV5327" s="6"/>
      <c r="AW5327" s="6"/>
      <c r="AX5327" s="6"/>
      <c r="AY5327" s="6"/>
      <c r="AZ5327" s="6"/>
      <c r="BA5327" s="6"/>
      <c r="BB5327" s="166"/>
      <c r="BC5327" s="166"/>
      <c r="BD5327" s="166"/>
      <c r="BE5327" s="6"/>
      <c r="BF5327" s="6"/>
      <c r="BG5327" s="6"/>
      <c r="BH5327" s="6"/>
      <c r="BI5327" s="6"/>
      <c r="BJ5327" s="166"/>
      <c r="BK5327" s="166"/>
      <c r="BL5327" s="166"/>
      <c r="BM5327" s="6"/>
      <c r="BN5327" s="6"/>
      <c r="BO5327" s="6"/>
      <c r="BP5327" s="6"/>
      <c r="BQ5327" s="6"/>
      <c r="BR5327" s="6"/>
      <c r="BS5327" s="6"/>
      <c r="BT5327" s="6"/>
      <c r="BU5327" s="6"/>
      <c r="BV5327" s="6"/>
      <c r="BW5327" s="6"/>
      <c r="CJ5327" s="415"/>
      <c r="CK5327" s="415"/>
      <c r="CO5327" s="168"/>
    </row>
    <row r="5328" spans="32:93" s="162" customFormat="1" x14ac:dyDescent="0.25">
      <c r="AF5328" s="169"/>
      <c r="AG5328" s="169"/>
      <c r="AH5328" s="169"/>
      <c r="AI5328" s="169"/>
      <c r="AJ5328" s="169"/>
      <c r="AK5328" s="170"/>
      <c r="AP5328" s="6"/>
      <c r="AQ5328" s="6"/>
      <c r="AR5328" s="6"/>
      <c r="AS5328" s="6"/>
      <c r="AT5328" s="6"/>
      <c r="AU5328" s="6"/>
      <c r="AV5328" s="6"/>
      <c r="AW5328" s="6"/>
      <c r="AX5328" s="6"/>
      <c r="AY5328" s="6"/>
      <c r="AZ5328" s="6"/>
      <c r="BA5328" s="6"/>
      <c r="BB5328" s="166"/>
      <c r="BC5328" s="166"/>
      <c r="BD5328" s="166"/>
      <c r="BE5328" s="6"/>
      <c r="BF5328" s="6"/>
      <c r="BG5328" s="6"/>
      <c r="BH5328" s="6"/>
      <c r="BI5328" s="6"/>
      <c r="BJ5328" s="166"/>
      <c r="BK5328" s="166"/>
      <c r="BL5328" s="166"/>
      <c r="BM5328" s="6"/>
      <c r="BN5328" s="6"/>
      <c r="BO5328" s="6"/>
      <c r="BP5328" s="6"/>
      <c r="BQ5328" s="6"/>
      <c r="BR5328" s="6"/>
      <c r="BS5328" s="6"/>
      <c r="BT5328" s="6"/>
      <c r="BU5328" s="6"/>
      <c r="BV5328" s="6"/>
      <c r="BW5328" s="6"/>
      <c r="CJ5328" s="415"/>
      <c r="CK5328" s="415"/>
      <c r="CO5328" s="168"/>
    </row>
    <row r="5329" spans="32:93" s="162" customFormat="1" x14ac:dyDescent="0.25">
      <c r="AF5329" s="169"/>
      <c r="AG5329" s="169"/>
      <c r="AH5329" s="169"/>
      <c r="AI5329" s="169"/>
      <c r="AJ5329" s="169"/>
      <c r="AK5329" s="170"/>
      <c r="AP5329" s="6"/>
      <c r="AQ5329" s="6"/>
      <c r="AR5329" s="6"/>
      <c r="AS5329" s="6"/>
      <c r="AT5329" s="6"/>
      <c r="AU5329" s="6"/>
      <c r="AV5329" s="6"/>
      <c r="AW5329" s="6"/>
      <c r="AX5329" s="6"/>
      <c r="AY5329" s="6"/>
      <c r="AZ5329" s="6"/>
      <c r="BA5329" s="6"/>
      <c r="BB5329" s="166"/>
      <c r="BC5329" s="166"/>
      <c r="BD5329" s="166"/>
      <c r="BE5329" s="6"/>
      <c r="BF5329" s="6"/>
      <c r="BG5329" s="6"/>
      <c r="BH5329" s="6"/>
      <c r="BI5329" s="6"/>
      <c r="BJ5329" s="166"/>
      <c r="BK5329" s="166"/>
      <c r="BL5329" s="166"/>
      <c r="BM5329" s="6"/>
      <c r="BN5329" s="6"/>
      <c r="BO5329" s="6"/>
      <c r="BP5329" s="6"/>
      <c r="BQ5329" s="6"/>
      <c r="BR5329" s="6"/>
      <c r="BS5329" s="6"/>
      <c r="BT5329" s="6"/>
      <c r="BU5329" s="6"/>
      <c r="BV5329" s="6"/>
      <c r="BW5329" s="6"/>
      <c r="CJ5329" s="415"/>
      <c r="CK5329" s="415"/>
      <c r="CO5329" s="168"/>
    </row>
    <row r="5330" spans="32:93" s="162" customFormat="1" x14ac:dyDescent="0.25">
      <c r="AF5330" s="169"/>
      <c r="AG5330" s="169"/>
      <c r="AH5330" s="169"/>
      <c r="AI5330" s="169"/>
      <c r="AJ5330" s="169"/>
      <c r="AK5330" s="170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AZ5330" s="6"/>
      <c r="BA5330" s="6"/>
      <c r="BB5330" s="166"/>
      <c r="BC5330" s="166"/>
      <c r="BD5330" s="166"/>
      <c r="BE5330" s="6"/>
      <c r="BF5330" s="6"/>
      <c r="BG5330" s="6"/>
      <c r="BH5330" s="6"/>
      <c r="BI5330" s="6"/>
      <c r="BJ5330" s="166"/>
      <c r="BK5330" s="166"/>
      <c r="BL5330" s="166"/>
      <c r="BM5330" s="6"/>
      <c r="BN5330" s="6"/>
      <c r="BO5330" s="6"/>
      <c r="BP5330" s="6"/>
      <c r="BQ5330" s="6"/>
      <c r="BR5330" s="6"/>
      <c r="BS5330" s="6"/>
      <c r="BT5330" s="6"/>
      <c r="BU5330" s="6"/>
      <c r="BV5330" s="6"/>
      <c r="BW5330" s="6"/>
      <c r="CJ5330" s="415"/>
      <c r="CK5330" s="415"/>
      <c r="CO5330" s="168"/>
    </row>
    <row r="5331" spans="32:93" s="162" customFormat="1" x14ac:dyDescent="0.25">
      <c r="AF5331" s="169"/>
      <c r="AG5331" s="169"/>
      <c r="AH5331" s="169"/>
      <c r="AI5331" s="169"/>
      <c r="AJ5331" s="169"/>
      <c r="AK5331" s="170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AZ5331" s="6"/>
      <c r="BA5331" s="6"/>
      <c r="BB5331" s="166"/>
      <c r="BC5331" s="166"/>
      <c r="BD5331" s="166"/>
      <c r="BE5331" s="6"/>
      <c r="BF5331" s="6"/>
      <c r="BG5331" s="6"/>
      <c r="BH5331" s="6"/>
      <c r="BI5331" s="6"/>
      <c r="BJ5331" s="166"/>
      <c r="BK5331" s="166"/>
      <c r="BL5331" s="166"/>
      <c r="BM5331" s="6"/>
      <c r="BN5331" s="6"/>
      <c r="BO5331" s="6"/>
      <c r="BP5331" s="6"/>
      <c r="BQ5331" s="6"/>
      <c r="BR5331" s="6"/>
      <c r="BS5331" s="6"/>
      <c r="BT5331" s="6"/>
      <c r="BU5331" s="6"/>
      <c r="BV5331" s="6"/>
      <c r="BW5331" s="6"/>
      <c r="CJ5331" s="415"/>
      <c r="CK5331" s="415"/>
      <c r="CO5331" s="168"/>
    </row>
    <row r="5332" spans="32:93" s="162" customFormat="1" x14ac:dyDescent="0.25">
      <c r="AF5332" s="169"/>
      <c r="AG5332" s="169"/>
      <c r="AH5332" s="169"/>
      <c r="AI5332" s="169"/>
      <c r="AJ5332" s="169"/>
      <c r="AK5332" s="170"/>
      <c r="AP5332" s="6"/>
      <c r="AQ5332" s="6"/>
      <c r="AR5332" s="6"/>
      <c r="AS5332" s="6"/>
      <c r="AT5332" s="6"/>
      <c r="AU5332" s="6"/>
      <c r="AV5332" s="6"/>
      <c r="AW5332" s="6"/>
      <c r="AX5332" s="6"/>
      <c r="AY5332" s="6"/>
      <c r="AZ5332" s="6"/>
      <c r="BA5332" s="6"/>
      <c r="BB5332" s="166"/>
      <c r="BC5332" s="166"/>
      <c r="BD5332" s="166"/>
      <c r="BE5332" s="6"/>
      <c r="BF5332" s="6"/>
      <c r="BG5332" s="6"/>
      <c r="BH5332" s="6"/>
      <c r="BI5332" s="6"/>
      <c r="BJ5332" s="166"/>
      <c r="BK5332" s="166"/>
      <c r="BL5332" s="166"/>
      <c r="BM5332" s="6"/>
      <c r="BN5332" s="6"/>
      <c r="BO5332" s="6"/>
      <c r="BP5332" s="6"/>
      <c r="BQ5332" s="6"/>
      <c r="BR5332" s="6"/>
      <c r="BS5332" s="6"/>
      <c r="BT5332" s="6"/>
      <c r="BU5332" s="6"/>
      <c r="BV5332" s="6"/>
      <c r="BW5332" s="6"/>
      <c r="CJ5332" s="415"/>
      <c r="CK5332" s="415"/>
      <c r="CO5332" s="168"/>
    </row>
    <row r="5333" spans="32:93" s="162" customFormat="1" x14ac:dyDescent="0.25">
      <c r="AF5333" s="169"/>
      <c r="AG5333" s="169"/>
      <c r="AH5333" s="169"/>
      <c r="AI5333" s="169"/>
      <c r="AJ5333" s="169"/>
      <c r="AK5333" s="170"/>
      <c r="AP5333" s="6"/>
      <c r="AQ5333" s="6"/>
      <c r="AR5333" s="6"/>
      <c r="AS5333" s="6"/>
      <c r="AT5333" s="6"/>
      <c r="AU5333" s="6"/>
      <c r="AV5333" s="6"/>
      <c r="AW5333" s="6"/>
      <c r="AX5333" s="6"/>
      <c r="AY5333" s="6"/>
      <c r="AZ5333" s="6"/>
      <c r="BA5333" s="6"/>
      <c r="BB5333" s="166"/>
      <c r="BC5333" s="166"/>
      <c r="BD5333" s="166"/>
      <c r="BE5333" s="6"/>
      <c r="BF5333" s="6"/>
      <c r="BG5333" s="6"/>
      <c r="BH5333" s="6"/>
      <c r="BI5333" s="6"/>
      <c r="BJ5333" s="166"/>
      <c r="BK5333" s="166"/>
      <c r="BL5333" s="166"/>
      <c r="BM5333" s="6"/>
      <c r="BN5333" s="6"/>
      <c r="BO5333" s="6"/>
      <c r="BP5333" s="6"/>
      <c r="BQ5333" s="6"/>
      <c r="BR5333" s="6"/>
      <c r="BS5333" s="6"/>
      <c r="BT5333" s="6"/>
      <c r="BU5333" s="6"/>
      <c r="BV5333" s="6"/>
      <c r="BW5333" s="6"/>
      <c r="CJ5333" s="415"/>
      <c r="CK5333" s="415"/>
      <c r="CO5333" s="168"/>
    </row>
    <row r="5334" spans="32:93" s="162" customFormat="1" x14ac:dyDescent="0.25">
      <c r="AF5334" s="169"/>
      <c r="AG5334" s="169"/>
      <c r="AH5334" s="169"/>
      <c r="AI5334" s="169"/>
      <c r="AJ5334" s="169"/>
      <c r="AK5334" s="170"/>
      <c r="AP5334" s="6"/>
      <c r="AQ5334" s="6"/>
      <c r="AR5334" s="6"/>
      <c r="AS5334" s="6"/>
      <c r="AT5334" s="6"/>
      <c r="AU5334" s="6"/>
      <c r="AV5334" s="6"/>
      <c r="AW5334" s="6"/>
      <c r="AX5334" s="6"/>
      <c r="AY5334" s="6"/>
      <c r="AZ5334" s="6"/>
      <c r="BA5334" s="6"/>
      <c r="BB5334" s="166"/>
      <c r="BC5334" s="166"/>
      <c r="BD5334" s="166"/>
      <c r="BE5334" s="6"/>
      <c r="BF5334" s="6"/>
      <c r="BG5334" s="6"/>
      <c r="BH5334" s="6"/>
      <c r="BI5334" s="6"/>
      <c r="BJ5334" s="166"/>
      <c r="BK5334" s="166"/>
      <c r="BL5334" s="166"/>
      <c r="BM5334" s="6"/>
      <c r="BN5334" s="6"/>
      <c r="BO5334" s="6"/>
      <c r="BP5334" s="6"/>
      <c r="BQ5334" s="6"/>
      <c r="BR5334" s="6"/>
      <c r="BS5334" s="6"/>
      <c r="BT5334" s="6"/>
      <c r="BU5334" s="6"/>
      <c r="BV5334" s="6"/>
      <c r="BW5334" s="6"/>
      <c r="CJ5334" s="415"/>
      <c r="CK5334" s="415"/>
      <c r="CO5334" s="168"/>
    </row>
    <row r="5335" spans="32:93" s="162" customFormat="1" x14ac:dyDescent="0.25">
      <c r="AF5335" s="169"/>
      <c r="AG5335" s="169"/>
      <c r="AH5335" s="169"/>
      <c r="AI5335" s="169"/>
      <c r="AJ5335" s="169"/>
      <c r="AK5335" s="170"/>
      <c r="AP5335" s="6"/>
      <c r="AQ5335" s="6"/>
      <c r="AR5335" s="6"/>
      <c r="AS5335" s="6"/>
      <c r="AT5335" s="6"/>
      <c r="AU5335" s="6"/>
      <c r="AV5335" s="6"/>
      <c r="AW5335" s="6"/>
      <c r="AX5335" s="6"/>
      <c r="AY5335" s="6"/>
      <c r="AZ5335" s="6"/>
      <c r="BA5335" s="6"/>
      <c r="BB5335" s="166"/>
      <c r="BC5335" s="166"/>
      <c r="BD5335" s="166"/>
      <c r="BE5335" s="6"/>
      <c r="BF5335" s="6"/>
      <c r="BG5335" s="6"/>
      <c r="BH5335" s="6"/>
      <c r="BI5335" s="6"/>
      <c r="BJ5335" s="166"/>
      <c r="BK5335" s="166"/>
      <c r="BL5335" s="166"/>
      <c r="BM5335" s="6"/>
      <c r="BN5335" s="6"/>
      <c r="BO5335" s="6"/>
      <c r="BP5335" s="6"/>
      <c r="BQ5335" s="6"/>
      <c r="BR5335" s="6"/>
      <c r="BS5335" s="6"/>
      <c r="BT5335" s="6"/>
      <c r="BU5335" s="6"/>
      <c r="BV5335" s="6"/>
      <c r="BW5335" s="6"/>
      <c r="CJ5335" s="415"/>
      <c r="CK5335" s="415"/>
      <c r="CO5335" s="168"/>
    </row>
    <row r="5336" spans="32:93" s="162" customFormat="1" x14ac:dyDescent="0.25">
      <c r="AF5336" s="169"/>
      <c r="AG5336" s="169"/>
      <c r="AH5336" s="169"/>
      <c r="AI5336" s="169"/>
      <c r="AJ5336" s="169"/>
      <c r="AK5336" s="170"/>
      <c r="AP5336" s="6"/>
      <c r="AQ5336" s="6"/>
      <c r="AR5336" s="6"/>
      <c r="AS5336" s="6"/>
      <c r="AT5336" s="6"/>
      <c r="AU5336" s="6"/>
      <c r="AV5336" s="6"/>
      <c r="AW5336" s="6"/>
      <c r="AX5336" s="6"/>
      <c r="AY5336" s="6"/>
      <c r="AZ5336" s="6"/>
      <c r="BA5336" s="6"/>
      <c r="BB5336" s="166"/>
      <c r="BC5336" s="166"/>
      <c r="BD5336" s="166"/>
      <c r="BE5336" s="6"/>
      <c r="BF5336" s="6"/>
      <c r="BG5336" s="6"/>
      <c r="BH5336" s="6"/>
      <c r="BI5336" s="6"/>
      <c r="BJ5336" s="166"/>
      <c r="BK5336" s="166"/>
      <c r="BL5336" s="166"/>
      <c r="BM5336" s="6"/>
      <c r="BN5336" s="6"/>
      <c r="BO5336" s="6"/>
      <c r="BP5336" s="6"/>
      <c r="BQ5336" s="6"/>
      <c r="BR5336" s="6"/>
      <c r="BS5336" s="6"/>
      <c r="BT5336" s="6"/>
      <c r="BU5336" s="6"/>
      <c r="BV5336" s="6"/>
      <c r="BW5336" s="6"/>
      <c r="CJ5336" s="415"/>
      <c r="CK5336" s="415"/>
      <c r="CO5336" s="168"/>
    </row>
    <row r="5337" spans="32:93" s="162" customFormat="1" x14ac:dyDescent="0.25">
      <c r="AF5337" s="169"/>
      <c r="AG5337" s="169"/>
      <c r="AH5337" s="169"/>
      <c r="AI5337" s="169"/>
      <c r="AJ5337" s="169"/>
      <c r="AK5337" s="170"/>
      <c r="AP5337" s="6"/>
      <c r="AQ5337" s="6"/>
      <c r="AR5337" s="6"/>
      <c r="AS5337" s="6"/>
      <c r="AT5337" s="6"/>
      <c r="AU5337" s="6"/>
      <c r="AV5337" s="6"/>
      <c r="AW5337" s="6"/>
      <c r="AX5337" s="6"/>
      <c r="AY5337" s="6"/>
      <c r="AZ5337" s="6"/>
      <c r="BA5337" s="6"/>
      <c r="BB5337" s="166"/>
      <c r="BC5337" s="166"/>
      <c r="BD5337" s="166"/>
      <c r="BE5337" s="6"/>
      <c r="BF5337" s="6"/>
      <c r="BG5337" s="6"/>
      <c r="BH5337" s="6"/>
      <c r="BI5337" s="6"/>
      <c r="BJ5337" s="166"/>
      <c r="BK5337" s="166"/>
      <c r="BL5337" s="166"/>
      <c r="BM5337" s="6"/>
      <c r="BN5337" s="6"/>
      <c r="BO5337" s="6"/>
      <c r="BP5337" s="6"/>
      <c r="BQ5337" s="6"/>
      <c r="BR5337" s="6"/>
      <c r="BS5337" s="6"/>
      <c r="BT5337" s="6"/>
      <c r="BU5337" s="6"/>
      <c r="BV5337" s="6"/>
      <c r="BW5337" s="6"/>
      <c r="CJ5337" s="415"/>
      <c r="CK5337" s="415"/>
      <c r="CO5337" s="168"/>
    </row>
    <row r="5338" spans="32:93" s="162" customFormat="1" x14ac:dyDescent="0.25">
      <c r="AF5338" s="169"/>
      <c r="AG5338" s="169"/>
      <c r="AH5338" s="169"/>
      <c r="AI5338" s="169"/>
      <c r="AJ5338" s="169"/>
      <c r="AK5338" s="170"/>
      <c r="AP5338" s="6"/>
      <c r="AQ5338" s="6"/>
      <c r="AR5338" s="6"/>
      <c r="AS5338" s="6"/>
      <c r="AT5338" s="6"/>
      <c r="AU5338" s="6"/>
      <c r="AV5338" s="6"/>
      <c r="AW5338" s="6"/>
      <c r="AX5338" s="6"/>
      <c r="AY5338" s="6"/>
      <c r="AZ5338" s="6"/>
      <c r="BA5338" s="6"/>
      <c r="BB5338" s="166"/>
      <c r="BC5338" s="166"/>
      <c r="BD5338" s="166"/>
      <c r="BE5338" s="6"/>
      <c r="BF5338" s="6"/>
      <c r="BG5338" s="6"/>
      <c r="BH5338" s="6"/>
      <c r="BI5338" s="6"/>
      <c r="BJ5338" s="166"/>
      <c r="BK5338" s="166"/>
      <c r="BL5338" s="166"/>
      <c r="BM5338" s="6"/>
      <c r="BN5338" s="6"/>
      <c r="BO5338" s="6"/>
      <c r="BP5338" s="6"/>
      <c r="BQ5338" s="6"/>
      <c r="BR5338" s="6"/>
      <c r="BS5338" s="6"/>
      <c r="BT5338" s="6"/>
      <c r="BU5338" s="6"/>
      <c r="BV5338" s="6"/>
      <c r="BW5338" s="6"/>
      <c r="CJ5338" s="415"/>
      <c r="CK5338" s="415"/>
      <c r="CO5338" s="168"/>
    </row>
    <row r="5339" spans="32:93" s="162" customFormat="1" x14ac:dyDescent="0.25">
      <c r="AF5339" s="169"/>
      <c r="AG5339" s="169"/>
      <c r="AH5339" s="169"/>
      <c r="AI5339" s="169"/>
      <c r="AJ5339" s="169"/>
      <c r="AK5339" s="170"/>
      <c r="AP5339" s="6"/>
      <c r="AQ5339" s="6"/>
      <c r="AR5339" s="6"/>
      <c r="AS5339" s="6"/>
      <c r="AT5339" s="6"/>
      <c r="AU5339" s="6"/>
      <c r="AV5339" s="6"/>
      <c r="AW5339" s="6"/>
      <c r="AX5339" s="6"/>
      <c r="AY5339" s="6"/>
      <c r="AZ5339" s="6"/>
      <c r="BA5339" s="6"/>
      <c r="BB5339" s="166"/>
      <c r="BC5339" s="166"/>
      <c r="BD5339" s="166"/>
      <c r="BE5339" s="6"/>
      <c r="BF5339" s="6"/>
      <c r="BG5339" s="6"/>
      <c r="BH5339" s="6"/>
      <c r="BI5339" s="6"/>
      <c r="BJ5339" s="166"/>
      <c r="BK5339" s="166"/>
      <c r="BL5339" s="166"/>
      <c r="BM5339" s="6"/>
      <c r="BN5339" s="6"/>
      <c r="BO5339" s="6"/>
      <c r="BP5339" s="6"/>
      <c r="BQ5339" s="6"/>
      <c r="BR5339" s="6"/>
      <c r="BS5339" s="6"/>
      <c r="BT5339" s="6"/>
      <c r="BU5339" s="6"/>
      <c r="BV5339" s="6"/>
      <c r="BW5339" s="6"/>
      <c r="CJ5339" s="415"/>
      <c r="CK5339" s="415"/>
      <c r="CO5339" s="168"/>
    </row>
    <row r="5340" spans="32:93" s="162" customFormat="1" x14ac:dyDescent="0.25">
      <c r="AF5340" s="169"/>
      <c r="AG5340" s="169"/>
      <c r="AH5340" s="169"/>
      <c r="AI5340" s="169"/>
      <c r="AJ5340" s="169"/>
      <c r="AK5340" s="170"/>
      <c r="AP5340" s="6"/>
      <c r="AQ5340" s="6"/>
      <c r="AR5340" s="6"/>
      <c r="AS5340" s="6"/>
      <c r="AT5340" s="6"/>
      <c r="AU5340" s="6"/>
      <c r="AV5340" s="6"/>
      <c r="AW5340" s="6"/>
      <c r="AX5340" s="6"/>
      <c r="AY5340" s="6"/>
      <c r="AZ5340" s="6"/>
      <c r="BA5340" s="6"/>
      <c r="BB5340" s="166"/>
      <c r="BC5340" s="166"/>
      <c r="BD5340" s="166"/>
      <c r="BE5340" s="6"/>
      <c r="BF5340" s="6"/>
      <c r="BG5340" s="6"/>
      <c r="BH5340" s="6"/>
      <c r="BI5340" s="6"/>
      <c r="BJ5340" s="166"/>
      <c r="BK5340" s="166"/>
      <c r="BL5340" s="166"/>
      <c r="BM5340" s="6"/>
      <c r="BN5340" s="6"/>
      <c r="BO5340" s="6"/>
      <c r="BP5340" s="6"/>
      <c r="BQ5340" s="6"/>
      <c r="BR5340" s="6"/>
      <c r="BS5340" s="6"/>
      <c r="BT5340" s="6"/>
      <c r="BU5340" s="6"/>
      <c r="BV5340" s="6"/>
      <c r="BW5340" s="6"/>
      <c r="CJ5340" s="415"/>
      <c r="CK5340" s="415"/>
      <c r="CO5340" s="168"/>
    </row>
    <row r="5341" spans="32:93" s="162" customFormat="1" x14ac:dyDescent="0.25">
      <c r="AF5341" s="169"/>
      <c r="AG5341" s="169"/>
      <c r="AH5341" s="169"/>
      <c r="AI5341" s="169"/>
      <c r="AJ5341" s="169"/>
      <c r="AK5341" s="170"/>
      <c r="AP5341" s="6"/>
      <c r="AQ5341" s="6"/>
      <c r="AR5341" s="6"/>
      <c r="AS5341" s="6"/>
      <c r="AT5341" s="6"/>
      <c r="AU5341" s="6"/>
      <c r="AV5341" s="6"/>
      <c r="AW5341" s="6"/>
      <c r="AX5341" s="6"/>
      <c r="AY5341" s="6"/>
      <c r="AZ5341" s="6"/>
      <c r="BA5341" s="6"/>
      <c r="BB5341" s="166"/>
      <c r="BC5341" s="166"/>
      <c r="BD5341" s="166"/>
      <c r="BE5341" s="6"/>
      <c r="BF5341" s="6"/>
      <c r="BG5341" s="6"/>
      <c r="BH5341" s="6"/>
      <c r="BI5341" s="6"/>
      <c r="BJ5341" s="166"/>
      <c r="BK5341" s="166"/>
      <c r="BL5341" s="166"/>
      <c r="BM5341" s="6"/>
      <c r="BN5341" s="6"/>
      <c r="BO5341" s="6"/>
      <c r="BP5341" s="6"/>
      <c r="BQ5341" s="6"/>
      <c r="BR5341" s="6"/>
      <c r="BS5341" s="6"/>
      <c r="BT5341" s="6"/>
      <c r="BU5341" s="6"/>
      <c r="BV5341" s="6"/>
      <c r="BW5341" s="6"/>
      <c r="CJ5341" s="415"/>
      <c r="CK5341" s="415"/>
      <c r="CO5341" s="168"/>
    </row>
    <row r="5342" spans="32:93" s="162" customFormat="1" x14ac:dyDescent="0.25">
      <c r="AF5342" s="169"/>
      <c r="AG5342" s="169"/>
      <c r="AH5342" s="169"/>
      <c r="AI5342" s="169"/>
      <c r="AJ5342" s="169"/>
      <c r="AK5342" s="170"/>
      <c r="AP5342" s="6"/>
      <c r="AQ5342" s="6"/>
      <c r="AR5342" s="6"/>
      <c r="AS5342" s="6"/>
      <c r="AT5342" s="6"/>
      <c r="AU5342" s="6"/>
      <c r="AV5342" s="6"/>
      <c r="AW5342" s="6"/>
      <c r="AX5342" s="6"/>
      <c r="AY5342" s="6"/>
      <c r="AZ5342" s="6"/>
      <c r="BA5342" s="6"/>
      <c r="BB5342" s="166"/>
      <c r="BC5342" s="166"/>
      <c r="BD5342" s="166"/>
      <c r="BE5342" s="6"/>
      <c r="BF5342" s="6"/>
      <c r="BG5342" s="6"/>
      <c r="BH5342" s="6"/>
      <c r="BI5342" s="6"/>
      <c r="BJ5342" s="166"/>
      <c r="BK5342" s="166"/>
      <c r="BL5342" s="166"/>
      <c r="BM5342" s="6"/>
      <c r="BN5342" s="6"/>
      <c r="BO5342" s="6"/>
      <c r="BP5342" s="6"/>
      <c r="BQ5342" s="6"/>
      <c r="BR5342" s="6"/>
      <c r="BS5342" s="6"/>
      <c r="BT5342" s="6"/>
      <c r="BU5342" s="6"/>
      <c r="BV5342" s="6"/>
      <c r="BW5342" s="6"/>
      <c r="CJ5342" s="415"/>
      <c r="CK5342" s="415"/>
      <c r="CO5342" s="168"/>
    </row>
    <row r="5343" spans="32:93" s="162" customFormat="1" x14ac:dyDescent="0.25">
      <c r="AF5343" s="169"/>
      <c r="AG5343" s="169"/>
      <c r="AH5343" s="169"/>
      <c r="AI5343" s="169"/>
      <c r="AJ5343" s="169"/>
      <c r="AK5343" s="170"/>
      <c r="AP5343" s="6"/>
      <c r="AQ5343" s="6"/>
      <c r="AR5343" s="6"/>
      <c r="AS5343" s="6"/>
      <c r="AT5343" s="6"/>
      <c r="AU5343" s="6"/>
      <c r="AV5343" s="6"/>
      <c r="AW5343" s="6"/>
      <c r="AX5343" s="6"/>
      <c r="AY5343" s="6"/>
      <c r="AZ5343" s="6"/>
      <c r="BA5343" s="6"/>
      <c r="BB5343" s="166"/>
      <c r="BC5343" s="166"/>
      <c r="BD5343" s="166"/>
      <c r="BE5343" s="6"/>
      <c r="BF5343" s="6"/>
      <c r="BG5343" s="6"/>
      <c r="BH5343" s="6"/>
      <c r="BI5343" s="6"/>
      <c r="BJ5343" s="166"/>
      <c r="BK5343" s="166"/>
      <c r="BL5343" s="166"/>
      <c r="BM5343" s="6"/>
      <c r="BN5343" s="6"/>
      <c r="BO5343" s="6"/>
      <c r="BP5343" s="6"/>
      <c r="BQ5343" s="6"/>
      <c r="BR5343" s="6"/>
      <c r="BS5343" s="6"/>
      <c r="BT5343" s="6"/>
      <c r="BU5343" s="6"/>
      <c r="BV5343" s="6"/>
      <c r="BW5343" s="6"/>
      <c r="CJ5343" s="415"/>
      <c r="CK5343" s="415"/>
      <c r="CO5343" s="168"/>
    </row>
    <row r="5344" spans="32:93" s="162" customFormat="1" x14ac:dyDescent="0.25">
      <c r="AF5344" s="169"/>
      <c r="AG5344" s="169"/>
      <c r="AH5344" s="169"/>
      <c r="AI5344" s="169"/>
      <c r="AJ5344" s="169"/>
      <c r="AK5344" s="170"/>
      <c r="AP5344" s="6"/>
      <c r="AQ5344" s="6"/>
      <c r="AR5344" s="6"/>
      <c r="AS5344" s="6"/>
      <c r="AT5344" s="6"/>
      <c r="AU5344" s="6"/>
      <c r="AV5344" s="6"/>
      <c r="AW5344" s="6"/>
      <c r="AX5344" s="6"/>
      <c r="AY5344" s="6"/>
      <c r="AZ5344" s="6"/>
      <c r="BA5344" s="6"/>
      <c r="BB5344" s="166"/>
      <c r="BC5344" s="166"/>
      <c r="BD5344" s="166"/>
      <c r="BE5344" s="6"/>
      <c r="BF5344" s="6"/>
      <c r="BG5344" s="6"/>
      <c r="BH5344" s="6"/>
      <c r="BI5344" s="6"/>
      <c r="BJ5344" s="166"/>
      <c r="BK5344" s="166"/>
      <c r="BL5344" s="166"/>
      <c r="BM5344" s="6"/>
      <c r="BN5344" s="6"/>
      <c r="BO5344" s="6"/>
      <c r="BP5344" s="6"/>
      <c r="BQ5344" s="6"/>
      <c r="BR5344" s="6"/>
      <c r="BS5344" s="6"/>
      <c r="BT5344" s="6"/>
      <c r="BU5344" s="6"/>
      <c r="BV5344" s="6"/>
      <c r="BW5344" s="6"/>
      <c r="CJ5344" s="415"/>
      <c r="CK5344" s="415"/>
      <c r="CO5344" s="168"/>
    </row>
    <row r="5345" spans="32:93" s="162" customFormat="1" x14ac:dyDescent="0.25">
      <c r="AF5345" s="169"/>
      <c r="AG5345" s="169"/>
      <c r="AH5345" s="169"/>
      <c r="AI5345" s="169"/>
      <c r="AJ5345" s="169"/>
      <c r="AK5345" s="170"/>
      <c r="AP5345" s="6"/>
      <c r="AQ5345" s="6"/>
      <c r="AR5345" s="6"/>
      <c r="AS5345" s="6"/>
      <c r="AT5345" s="6"/>
      <c r="AU5345" s="6"/>
      <c r="AV5345" s="6"/>
      <c r="AW5345" s="6"/>
      <c r="AX5345" s="6"/>
      <c r="AY5345" s="6"/>
      <c r="AZ5345" s="6"/>
      <c r="BA5345" s="6"/>
      <c r="BB5345" s="166"/>
      <c r="BC5345" s="166"/>
      <c r="BD5345" s="166"/>
      <c r="BE5345" s="6"/>
      <c r="BF5345" s="6"/>
      <c r="BG5345" s="6"/>
      <c r="BH5345" s="6"/>
      <c r="BI5345" s="6"/>
      <c r="BJ5345" s="166"/>
      <c r="BK5345" s="166"/>
      <c r="BL5345" s="166"/>
      <c r="BM5345" s="6"/>
      <c r="BN5345" s="6"/>
      <c r="BO5345" s="6"/>
      <c r="BP5345" s="6"/>
      <c r="BQ5345" s="6"/>
      <c r="BR5345" s="6"/>
      <c r="BS5345" s="6"/>
      <c r="BT5345" s="6"/>
      <c r="BU5345" s="6"/>
      <c r="BV5345" s="6"/>
      <c r="BW5345" s="6"/>
      <c r="CJ5345" s="415"/>
      <c r="CK5345" s="415"/>
      <c r="CO5345" s="168"/>
    </row>
    <row r="5346" spans="32:93" s="162" customFormat="1" x14ac:dyDescent="0.25">
      <c r="AF5346" s="169"/>
      <c r="AG5346" s="169"/>
      <c r="AH5346" s="169"/>
      <c r="AI5346" s="169"/>
      <c r="AJ5346" s="169"/>
      <c r="AK5346" s="170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AZ5346" s="6"/>
      <c r="BA5346" s="6"/>
      <c r="BB5346" s="166"/>
      <c r="BC5346" s="166"/>
      <c r="BD5346" s="166"/>
      <c r="BE5346" s="6"/>
      <c r="BF5346" s="6"/>
      <c r="BG5346" s="6"/>
      <c r="BH5346" s="6"/>
      <c r="BI5346" s="6"/>
      <c r="BJ5346" s="166"/>
      <c r="BK5346" s="166"/>
      <c r="BL5346" s="166"/>
      <c r="BM5346" s="6"/>
      <c r="BN5346" s="6"/>
      <c r="BO5346" s="6"/>
      <c r="BP5346" s="6"/>
      <c r="BQ5346" s="6"/>
      <c r="BR5346" s="6"/>
      <c r="BS5346" s="6"/>
      <c r="BT5346" s="6"/>
      <c r="BU5346" s="6"/>
      <c r="BV5346" s="6"/>
      <c r="BW5346" s="6"/>
      <c r="CJ5346" s="415"/>
      <c r="CK5346" s="415"/>
      <c r="CO5346" s="168"/>
    </row>
    <row r="5347" spans="32:93" s="162" customFormat="1" x14ac:dyDescent="0.25">
      <c r="AF5347" s="169"/>
      <c r="AG5347" s="169"/>
      <c r="AH5347" s="169"/>
      <c r="AI5347" s="169"/>
      <c r="AJ5347" s="169"/>
      <c r="AK5347" s="170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AZ5347" s="6"/>
      <c r="BA5347" s="6"/>
      <c r="BB5347" s="166"/>
      <c r="BC5347" s="166"/>
      <c r="BD5347" s="166"/>
      <c r="BE5347" s="6"/>
      <c r="BF5347" s="6"/>
      <c r="BG5347" s="6"/>
      <c r="BH5347" s="6"/>
      <c r="BI5347" s="6"/>
      <c r="BJ5347" s="166"/>
      <c r="BK5347" s="166"/>
      <c r="BL5347" s="166"/>
      <c r="BM5347" s="6"/>
      <c r="BN5347" s="6"/>
      <c r="BO5347" s="6"/>
      <c r="BP5347" s="6"/>
      <c r="BQ5347" s="6"/>
      <c r="BR5347" s="6"/>
      <c r="BS5347" s="6"/>
      <c r="BT5347" s="6"/>
      <c r="BU5347" s="6"/>
      <c r="BV5347" s="6"/>
      <c r="BW5347" s="6"/>
      <c r="CJ5347" s="415"/>
      <c r="CK5347" s="415"/>
      <c r="CO5347" s="168"/>
    </row>
    <row r="5348" spans="32:93" s="162" customFormat="1" x14ac:dyDescent="0.25">
      <c r="AF5348" s="169"/>
      <c r="AG5348" s="169"/>
      <c r="AH5348" s="169"/>
      <c r="AI5348" s="169"/>
      <c r="AJ5348" s="169"/>
      <c r="AK5348" s="170"/>
      <c r="AP5348" s="6"/>
      <c r="AQ5348" s="6"/>
      <c r="AR5348" s="6"/>
      <c r="AS5348" s="6"/>
      <c r="AT5348" s="6"/>
      <c r="AU5348" s="6"/>
      <c r="AV5348" s="6"/>
      <c r="AW5348" s="6"/>
      <c r="AX5348" s="6"/>
      <c r="AY5348" s="6"/>
      <c r="AZ5348" s="6"/>
      <c r="BA5348" s="6"/>
      <c r="BB5348" s="166"/>
      <c r="BC5348" s="166"/>
      <c r="BD5348" s="166"/>
      <c r="BE5348" s="6"/>
      <c r="BF5348" s="6"/>
      <c r="BG5348" s="6"/>
      <c r="BH5348" s="6"/>
      <c r="BI5348" s="6"/>
      <c r="BJ5348" s="166"/>
      <c r="BK5348" s="166"/>
      <c r="BL5348" s="166"/>
      <c r="BM5348" s="6"/>
      <c r="BN5348" s="6"/>
      <c r="BO5348" s="6"/>
      <c r="BP5348" s="6"/>
      <c r="BQ5348" s="6"/>
      <c r="BR5348" s="6"/>
      <c r="BS5348" s="6"/>
      <c r="BT5348" s="6"/>
      <c r="BU5348" s="6"/>
      <c r="BV5348" s="6"/>
      <c r="BW5348" s="6"/>
      <c r="CJ5348" s="415"/>
      <c r="CK5348" s="415"/>
      <c r="CO5348" s="168"/>
    </row>
    <row r="5349" spans="32:93" s="162" customFormat="1" x14ac:dyDescent="0.25">
      <c r="AF5349" s="169"/>
      <c r="AG5349" s="169"/>
      <c r="AH5349" s="169"/>
      <c r="AI5349" s="169"/>
      <c r="AJ5349" s="169"/>
      <c r="AK5349" s="170"/>
      <c r="AP5349" s="6"/>
      <c r="AQ5349" s="6"/>
      <c r="AR5349" s="6"/>
      <c r="AS5349" s="6"/>
      <c r="AT5349" s="6"/>
      <c r="AU5349" s="6"/>
      <c r="AV5349" s="6"/>
      <c r="AW5349" s="6"/>
      <c r="AX5349" s="6"/>
      <c r="AY5349" s="6"/>
      <c r="AZ5349" s="6"/>
      <c r="BA5349" s="6"/>
      <c r="BB5349" s="166"/>
      <c r="BC5349" s="166"/>
      <c r="BD5349" s="166"/>
      <c r="BE5349" s="6"/>
      <c r="BF5349" s="6"/>
      <c r="BG5349" s="6"/>
      <c r="BH5349" s="6"/>
      <c r="BI5349" s="6"/>
      <c r="BJ5349" s="166"/>
      <c r="BK5349" s="166"/>
      <c r="BL5349" s="166"/>
      <c r="BM5349" s="6"/>
      <c r="BN5349" s="6"/>
      <c r="BO5349" s="6"/>
      <c r="BP5349" s="6"/>
      <c r="BQ5349" s="6"/>
      <c r="BR5349" s="6"/>
      <c r="BS5349" s="6"/>
      <c r="BT5349" s="6"/>
      <c r="BU5349" s="6"/>
      <c r="BV5349" s="6"/>
      <c r="BW5349" s="6"/>
      <c r="CJ5349" s="415"/>
      <c r="CK5349" s="415"/>
      <c r="CO5349" s="168"/>
    </row>
    <row r="5350" spans="32:93" s="162" customFormat="1" x14ac:dyDescent="0.25">
      <c r="AF5350" s="169"/>
      <c r="AG5350" s="169"/>
      <c r="AH5350" s="169"/>
      <c r="AI5350" s="169"/>
      <c r="AJ5350" s="169"/>
      <c r="AK5350" s="170"/>
      <c r="AP5350" s="6"/>
      <c r="AQ5350" s="6"/>
      <c r="AR5350" s="6"/>
      <c r="AS5350" s="6"/>
      <c r="AT5350" s="6"/>
      <c r="AU5350" s="6"/>
      <c r="AV5350" s="6"/>
      <c r="AW5350" s="6"/>
      <c r="AX5350" s="6"/>
      <c r="AY5350" s="6"/>
      <c r="AZ5350" s="6"/>
      <c r="BA5350" s="6"/>
      <c r="BB5350" s="166"/>
      <c r="BC5350" s="166"/>
      <c r="BD5350" s="166"/>
      <c r="BE5350" s="6"/>
      <c r="BF5350" s="6"/>
      <c r="BG5350" s="6"/>
      <c r="BH5350" s="6"/>
      <c r="BI5350" s="6"/>
      <c r="BJ5350" s="166"/>
      <c r="BK5350" s="166"/>
      <c r="BL5350" s="166"/>
      <c r="BM5350" s="6"/>
      <c r="BN5350" s="6"/>
      <c r="BO5350" s="6"/>
      <c r="BP5350" s="6"/>
      <c r="BQ5350" s="6"/>
      <c r="BR5350" s="6"/>
      <c r="BS5350" s="6"/>
      <c r="BT5350" s="6"/>
      <c r="BU5350" s="6"/>
      <c r="BV5350" s="6"/>
      <c r="BW5350" s="6"/>
      <c r="CJ5350" s="415"/>
      <c r="CK5350" s="415"/>
      <c r="CO5350" s="168"/>
    </row>
    <row r="5351" spans="32:93" s="162" customFormat="1" x14ac:dyDescent="0.25">
      <c r="AF5351" s="169"/>
      <c r="AG5351" s="169"/>
      <c r="AH5351" s="169"/>
      <c r="AI5351" s="169"/>
      <c r="AJ5351" s="169"/>
      <c r="AK5351" s="170"/>
      <c r="AP5351" s="6"/>
      <c r="AQ5351" s="6"/>
      <c r="AR5351" s="6"/>
      <c r="AS5351" s="6"/>
      <c r="AT5351" s="6"/>
      <c r="AU5351" s="6"/>
      <c r="AV5351" s="6"/>
      <c r="AW5351" s="6"/>
      <c r="AX5351" s="6"/>
      <c r="AY5351" s="6"/>
      <c r="AZ5351" s="6"/>
      <c r="BA5351" s="6"/>
      <c r="BB5351" s="166"/>
      <c r="BC5351" s="166"/>
      <c r="BD5351" s="166"/>
      <c r="BE5351" s="6"/>
      <c r="BF5351" s="6"/>
      <c r="BG5351" s="6"/>
      <c r="BH5351" s="6"/>
      <c r="BI5351" s="6"/>
      <c r="BJ5351" s="166"/>
      <c r="BK5351" s="166"/>
      <c r="BL5351" s="166"/>
      <c r="BM5351" s="6"/>
      <c r="BN5351" s="6"/>
      <c r="BO5351" s="6"/>
      <c r="BP5351" s="6"/>
      <c r="BQ5351" s="6"/>
      <c r="BR5351" s="6"/>
      <c r="BS5351" s="6"/>
      <c r="BT5351" s="6"/>
      <c r="BU5351" s="6"/>
      <c r="BV5351" s="6"/>
      <c r="BW5351" s="6"/>
      <c r="CJ5351" s="415"/>
      <c r="CK5351" s="415"/>
      <c r="CO5351" s="168"/>
    </row>
    <row r="5352" spans="32:93" s="162" customFormat="1" x14ac:dyDescent="0.25">
      <c r="AF5352" s="169"/>
      <c r="AG5352" s="169"/>
      <c r="AH5352" s="169"/>
      <c r="AI5352" s="169"/>
      <c r="AJ5352" s="169"/>
      <c r="AK5352" s="170"/>
      <c r="AP5352" s="6"/>
      <c r="AQ5352" s="6"/>
      <c r="AR5352" s="6"/>
      <c r="AS5352" s="6"/>
      <c r="AT5352" s="6"/>
      <c r="AU5352" s="6"/>
      <c r="AV5352" s="6"/>
      <c r="AW5352" s="6"/>
      <c r="AX5352" s="6"/>
      <c r="AY5352" s="6"/>
      <c r="AZ5352" s="6"/>
      <c r="BA5352" s="6"/>
      <c r="BB5352" s="166"/>
      <c r="BC5352" s="166"/>
      <c r="BD5352" s="166"/>
      <c r="BE5352" s="6"/>
      <c r="BF5352" s="6"/>
      <c r="BG5352" s="6"/>
      <c r="BH5352" s="6"/>
      <c r="BI5352" s="6"/>
      <c r="BJ5352" s="166"/>
      <c r="BK5352" s="166"/>
      <c r="BL5352" s="166"/>
      <c r="BM5352" s="6"/>
      <c r="BN5352" s="6"/>
      <c r="BO5352" s="6"/>
      <c r="BP5352" s="6"/>
      <c r="BQ5352" s="6"/>
      <c r="BR5352" s="6"/>
      <c r="BS5352" s="6"/>
      <c r="BT5352" s="6"/>
      <c r="BU5352" s="6"/>
      <c r="BV5352" s="6"/>
      <c r="BW5352" s="6"/>
      <c r="CJ5352" s="415"/>
      <c r="CK5352" s="415"/>
      <c r="CO5352" s="168"/>
    </row>
    <row r="5353" spans="32:93" s="162" customFormat="1" x14ac:dyDescent="0.25">
      <c r="AF5353" s="169"/>
      <c r="AG5353" s="169"/>
      <c r="AH5353" s="169"/>
      <c r="AI5353" s="169"/>
      <c r="AJ5353" s="169"/>
      <c r="AK5353" s="170"/>
      <c r="AP5353" s="6"/>
      <c r="AQ5353" s="6"/>
      <c r="AR5353" s="6"/>
      <c r="AS5353" s="6"/>
      <c r="AT5353" s="6"/>
      <c r="AU5353" s="6"/>
      <c r="AV5353" s="6"/>
      <c r="AW5353" s="6"/>
      <c r="AX5353" s="6"/>
      <c r="AY5353" s="6"/>
      <c r="AZ5353" s="6"/>
      <c r="BA5353" s="6"/>
      <c r="BB5353" s="166"/>
      <c r="BC5353" s="166"/>
      <c r="BD5353" s="166"/>
      <c r="BE5353" s="6"/>
      <c r="BF5353" s="6"/>
      <c r="BG5353" s="6"/>
      <c r="BH5353" s="6"/>
      <c r="BI5353" s="6"/>
      <c r="BJ5353" s="166"/>
      <c r="BK5353" s="166"/>
      <c r="BL5353" s="166"/>
      <c r="BM5353" s="6"/>
      <c r="BN5353" s="6"/>
      <c r="BO5353" s="6"/>
      <c r="BP5353" s="6"/>
      <c r="BQ5353" s="6"/>
      <c r="BR5353" s="6"/>
      <c r="BS5353" s="6"/>
      <c r="BT5353" s="6"/>
      <c r="BU5353" s="6"/>
      <c r="BV5353" s="6"/>
      <c r="BW5353" s="6"/>
      <c r="CJ5353" s="415"/>
      <c r="CK5353" s="415"/>
      <c r="CO5353" s="168"/>
    </row>
    <row r="5354" spans="32:93" s="162" customFormat="1" x14ac:dyDescent="0.25">
      <c r="AF5354" s="169"/>
      <c r="AG5354" s="169"/>
      <c r="AH5354" s="169"/>
      <c r="AI5354" s="169"/>
      <c r="AJ5354" s="169"/>
      <c r="AK5354" s="170"/>
      <c r="AP5354" s="6"/>
      <c r="AQ5354" s="6"/>
      <c r="AR5354" s="6"/>
      <c r="AS5354" s="6"/>
      <c r="AT5354" s="6"/>
      <c r="AU5354" s="6"/>
      <c r="AV5354" s="6"/>
      <c r="AW5354" s="6"/>
      <c r="AX5354" s="6"/>
      <c r="AY5354" s="6"/>
      <c r="AZ5354" s="6"/>
      <c r="BA5354" s="6"/>
      <c r="BB5354" s="166"/>
      <c r="BC5354" s="166"/>
      <c r="BD5354" s="166"/>
      <c r="BE5354" s="6"/>
      <c r="BF5354" s="6"/>
      <c r="BG5354" s="6"/>
      <c r="BH5354" s="6"/>
      <c r="BI5354" s="6"/>
      <c r="BJ5354" s="166"/>
      <c r="BK5354" s="166"/>
      <c r="BL5354" s="166"/>
      <c r="BM5354" s="6"/>
      <c r="BN5354" s="6"/>
      <c r="BO5354" s="6"/>
      <c r="BP5354" s="6"/>
      <c r="BQ5354" s="6"/>
      <c r="BR5354" s="6"/>
      <c r="BS5354" s="6"/>
      <c r="BT5354" s="6"/>
      <c r="BU5354" s="6"/>
      <c r="BV5354" s="6"/>
      <c r="BW5354" s="6"/>
      <c r="CJ5354" s="415"/>
      <c r="CK5354" s="415"/>
      <c r="CO5354" s="168"/>
    </row>
    <row r="5355" spans="32:93" s="162" customFormat="1" x14ac:dyDescent="0.25">
      <c r="AF5355" s="169"/>
      <c r="AG5355" s="169"/>
      <c r="AH5355" s="169"/>
      <c r="AI5355" s="169"/>
      <c r="AJ5355" s="169"/>
      <c r="AK5355" s="170"/>
      <c r="AP5355" s="6"/>
      <c r="AQ5355" s="6"/>
      <c r="AR5355" s="6"/>
      <c r="AS5355" s="6"/>
      <c r="AT5355" s="6"/>
      <c r="AU5355" s="6"/>
      <c r="AV5355" s="6"/>
      <c r="AW5355" s="6"/>
      <c r="AX5355" s="6"/>
      <c r="AY5355" s="6"/>
      <c r="AZ5355" s="6"/>
      <c r="BA5355" s="6"/>
      <c r="BB5355" s="166"/>
      <c r="BC5355" s="166"/>
      <c r="BD5355" s="166"/>
      <c r="BE5355" s="6"/>
      <c r="BF5355" s="6"/>
      <c r="BG5355" s="6"/>
      <c r="BH5355" s="6"/>
      <c r="BI5355" s="6"/>
      <c r="BJ5355" s="166"/>
      <c r="BK5355" s="166"/>
      <c r="BL5355" s="166"/>
      <c r="BM5355" s="6"/>
      <c r="BN5355" s="6"/>
      <c r="BO5355" s="6"/>
      <c r="BP5355" s="6"/>
      <c r="BQ5355" s="6"/>
      <c r="BR5355" s="6"/>
      <c r="BS5355" s="6"/>
      <c r="BT5355" s="6"/>
      <c r="BU5355" s="6"/>
      <c r="BV5355" s="6"/>
      <c r="BW5355" s="6"/>
      <c r="CJ5355" s="415"/>
      <c r="CK5355" s="415"/>
      <c r="CO5355" s="168"/>
    </row>
    <row r="5356" spans="32:93" s="162" customFormat="1" x14ac:dyDescent="0.25">
      <c r="AF5356" s="169"/>
      <c r="AG5356" s="169"/>
      <c r="AH5356" s="169"/>
      <c r="AI5356" s="169"/>
      <c r="AJ5356" s="169"/>
      <c r="AK5356" s="170"/>
      <c r="AP5356" s="6"/>
      <c r="AQ5356" s="6"/>
      <c r="AR5356" s="6"/>
      <c r="AS5356" s="6"/>
      <c r="AT5356" s="6"/>
      <c r="AU5356" s="6"/>
      <c r="AV5356" s="6"/>
      <c r="AW5356" s="6"/>
      <c r="AX5356" s="6"/>
      <c r="AY5356" s="6"/>
      <c r="AZ5356" s="6"/>
      <c r="BA5356" s="6"/>
      <c r="BB5356" s="166"/>
      <c r="BC5356" s="166"/>
      <c r="BD5356" s="166"/>
      <c r="BE5356" s="6"/>
      <c r="BF5356" s="6"/>
      <c r="BG5356" s="6"/>
      <c r="BH5356" s="6"/>
      <c r="BI5356" s="6"/>
      <c r="BJ5356" s="166"/>
      <c r="BK5356" s="166"/>
      <c r="BL5356" s="166"/>
      <c r="BM5356" s="6"/>
      <c r="BN5356" s="6"/>
      <c r="BO5356" s="6"/>
      <c r="BP5356" s="6"/>
      <c r="BQ5356" s="6"/>
      <c r="BR5356" s="6"/>
      <c r="BS5356" s="6"/>
      <c r="BT5356" s="6"/>
      <c r="BU5356" s="6"/>
      <c r="BV5356" s="6"/>
      <c r="BW5356" s="6"/>
      <c r="CJ5356" s="415"/>
      <c r="CK5356" s="415"/>
      <c r="CO5356" s="168"/>
    </row>
    <row r="5357" spans="32:93" s="162" customFormat="1" x14ac:dyDescent="0.25">
      <c r="AF5357" s="169"/>
      <c r="AG5357" s="169"/>
      <c r="AH5357" s="169"/>
      <c r="AI5357" s="169"/>
      <c r="AJ5357" s="169"/>
      <c r="AK5357" s="170"/>
      <c r="AP5357" s="6"/>
      <c r="AQ5357" s="6"/>
      <c r="AR5357" s="6"/>
      <c r="AS5357" s="6"/>
      <c r="AT5357" s="6"/>
      <c r="AU5357" s="6"/>
      <c r="AV5357" s="6"/>
      <c r="AW5357" s="6"/>
      <c r="AX5357" s="6"/>
      <c r="AY5357" s="6"/>
      <c r="AZ5357" s="6"/>
      <c r="BA5357" s="6"/>
      <c r="BB5357" s="166"/>
      <c r="BC5357" s="166"/>
      <c r="BD5357" s="166"/>
      <c r="BE5357" s="6"/>
      <c r="BF5357" s="6"/>
      <c r="BG5357" s="6"/>
      <c r="BH5357" s="6"/>
      <c r="BI5357" s="6"/>
      <c r="BJ5357" s="166"/>
      <c r="BK5357" s="166"/>
      <c r="BL5357" s="166"/>
      <c r="BM5357" s="6"/>
      <c r="BN5357" s="6"/>
      <c r="BO5357" s="6"/>
      <c r="BP5357" s="6"/>
      <c r="BQ5357" s="6"/>
      <c r="BR5357" s="6"/>
      <c r="BS5357" s="6"/>
      <c r="BT5357" s="6"/>
      <c r="BU5357" s="6"/>
      <c r="BV5357" s="6"/>
      <c r="BW5357" s="6"/>
      <c r="CJ5357" s="415"/>
      <c r="CK5357" s="415"/>
      <c r="CO5357" s="168"/>
    </row>
    <row r="5358" spans="32:93" s="162" customFormat="1" x14ac:dyDescent="0.25">
      <c r="AF5358" s="169"/>
      <c r="AG5358" s="169"/>
      <c r="AH5358" s="169"/>
      <c r="AI5358" s="169"/>
      <c r="AJ5358" s="169"/>
      <c r="AK5358" s="170"/>
      <c r="AP5358" s="6"/>
      <c r="AQ5358" s="6"/>
      <c r="AR5358" s="6"/>
      <c r="AS5358" s="6"/>
      <c r="AT5358" s="6"/>
      <c r="AU5358" s="6"/>
      <c r="AV5358" s="6"/>
      <c r="AW5358" s="6"/>
      <c r="AX5358" s="6"/>
      <c r="AY5358" s="6"/>
      <c r="AZ5358" s="6"/>
      <c r="BA5358" s="6"/>
      <c r="BB5358" s="166"/>
      <c r="BC5358" s="166"/>
      <c r="BD5358" s="166"/>
      <c r="BE5358" s="6"/>
      <c r="BF5358" s="6"/>
      <c r="BG5358" s="6"/>
      <c r="BH5358" s="6"/>
      <c r="BI5358" s="6"/>
      <c r="BJ5358" s="166"/>
      <c r="BK5358" s="166"/>
      <c r="BL5358" s="166"/>
      <c r="BM5358" s="6"/>
      <c r="BN5358" s="6"/>
      <c r="BO5358" s="6"/>
      <c r="BP5358" s="6"/>
      <c r="BQ5358" s="6"/>
      <c r="BR5358" s="6"/>
      <c r="BS5358" s="6"/>
      <c r="BT5358" s="6"/>
      <c r="BU5358" s="6"/>
      <c r="BV5358" s="6"/>
      <c r="BW5358" s="6"/>
      <c r="CJ5358" s="415"/>
      <c r="CK5358" s="415"/>
      <c r="CO5358" s="168"/>
    </row>
    <row r="5359" spans="32:93" s="162" customFormat="1" x14ac:dyDescent="0.25">
      <c r="AF5359" s="169"/>
      <c r="AG5359" s="169"/>
      <c r="AH5359" s="169"/>
      <c r="AI5359" s="169"/>
      <c r="AJ5359" s="169"/>
      <c r="AK5359" s="170"/>
      <c r="AP5359" s="6"/>
      <c r="AQ5359" s="6"/>
      <c r="AR5359" s="6"/>
      <c r="AS5359" s="6"/>
      <c r="AT5359" s="6"/>
      <c r="AU5359" s="6"/>
      <c r="AV5359" s="6"/>
      <c r="AW5359" s="6"/>
      <c r="AX5359" s="6"/>
      <c r="AY5359" s="6"/>
      <c r="AZ5359" s="6"/>
      <c r="BA5359" s="6"/>
      <c r="BB5359" s="166"/>
      <c r="BC5359" s="166"/>
      <c r="BD5359" s="166"/>
      <c r="BE5359" s="6"/>
      <c r="BF5359" s="6"/>
      <c r="BG5359" s="6"/>
      <c r="BH5359" s="6"/>
      <c r="BI5359" s="6"/>
      <c r="BJ5359" s="166"/>
      <c r="BK5359" s="166"/>
      <c r="BL5359" s="166"/>
      <c r="BM5359" s="6"/>
      <c r="BN5359" s="6"/>
      <c r="BO5359" s="6"/>
      <c r="BP5359" s="6"/>
      <c r="BQ5359" s="6"/>
      <c r="BR5359" s="6"/>
      <c r="BS5359" s="6"/>
      <c r="BT5359" s="6"/>
      <c r="BU5359" s="6"/>
      <c r="BV5359" s="6"/>
      <c r="BW5359" s="6"/>
      <c r="CJ5359" s="415"/>
      <c r="CK5359" s="415"/>
      <c r="CO5359" s="168"/>
    </row>
    <row r="5360" spans="32:93" s="162" customFormat="1" x14ac:dyDescent="0.25">
      <c r="AF5360" s="169"/>
      <c r="AG5360" s="169"/>
      <c r="AH5360" s="169"/>
      <c r="AI5360" s="169"/>
      <c r="AJ5360" s="169"/>
      <c r="AK5360" s="170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AZ5360" s="6"/>
      <c r="BA5360" s="6"/>
      <c r="BB5360" s="166"/>
      <c r="BC5360" s="166"/>
      <c r="BD5360" s="166"/>
      <c r="BE5360" s="6"/>
      <c r="BF5360" s="6"/>
      <c r="BG5360" s="6"/>
      <c r="BH5360" s="6"/>
      <c r="BI5360" s="6"/>
      <c r="BJ5360" s="166"/>
      <c r="BK5360" s="166"/>
      <c r="BL5360" s="166"/>
      <c r="BM5360" s="6"/>
      <c r="BN5360" s="6"/>
      <c r="BO5360" s="6"/>
      <c r="BP5360" s="6"/>
      <c r="BQ5360" s="6"/>
      <c r="BR5360" s="6"/>
      <c r="BS5360" s="6"/>
      <c r="BT5360" s="6"/>
      <c r="BU5360" s="6"/>
      <c r="BV5360" s="6"/>
      <c r="BW5360" s="6"/>
      <c r="CJ5360" s="415"/>
      <c r="CK5360" s="415"/>
      <c r="CO5360" s="168"/>
    </row>
    <row r="5361" spans="32:93" s="162" customFormat="1" x14ac:dyDescent="0.25">
      <c r="AF5361" s="169"/>
      <c r="AG5361" s="169"/>
      <c r="AH5361" s="169"/>
      <c r="AI5361" s="169"/>
      <c r="AJ5361" s="169"/>
      <c r="AK5361" s="170"/>
      <c r="AP5361" s="6"/>
      <c r="AQ5361" s="6"/>
      <c r="AR5361" s="6"/>
      <c r="AS5361" s="6"/>
      <c r="AT5361" s="6"/>
      <c r="AU5361" s="6"/>
      <c r="AV5361" s="6"/>
      <c r="AW5361" s="6"/>
      <c r="AX5361" s="6"/>
      <c r="AY5361" s="6"/>
      <c r="AZ5361" s="6"/>
      <c r="BA5361" s="6"/>
      <c r="BB5361" s="166"/>
      <c r="BC5361" s="166"/>
      <c r="BD5361" s="166"/>
      <c r="BE5361" s="6"/>
      <c r="BF5361" s="6"/>
      <c r="BG5361" s="6"/>
      <c r="BH5361" s="6"/>
      <c r="BI5361" s="6"/>
      <c r="BJ5361" s="166"/>
      <c r="BK5361" s="166"/>
      <c r="BL5361" s="166"/>
      <c r="BM5361" s="6"/>
      <c r="BN5361" s="6"/>
      <c r="BO5361" s="6"/>
      <c r="BP5361" s="6"/>
      <c r="BQ5361" s="6"/>
      <c r="BR5361" s="6"/>
      <c r="BS5361" s="6"/>
      <c r="BT5361" s="6"/>
      <c r="BU5361" s="6"/>
      <c r="BV5361" s="6"/>
      <c r="BW5361" s="6"/>
      <c r="CJ5361" s="415"/>
      <c r="CK5361" s="415"/>
      <c r="CO5361" s="168"/>
    </row>
    <row r="5362" spans="32:93" s="162" customFormat="1" x14ac:dyDescent="0.25">
      <c r="AF5362" s="169"/>
      <c r="AG5362" s="169"/>
      <c r="AH5362" s="169"/>
      <c r="AI5362" s="169"/>
      <c r="AJ5362" s="169"/>
      <c r="AK5362" s="170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6"/>
      <c r="BA5362" s="6"/>
      <c r="BB5362" s="166"/>
      <c r="BC5362" s="166"/>
      <c r="BD5362" s="166"/>
      <c r="BE5362" s="6"/>
      <c r="BF5362" s="6"/>
      <c r="BG5362" s="6"/>
      <c r="BH5362" s="6"/>
      <c r="BI5362" s="6"/>
      <c r="BJ5362" s="166"/>
      <c r="BK5362" s="166"/>
      <c r="BL5362" s="166"/>
      <c r="BM5362" s="6"/>
      <c r="BN5362" s="6"/>
      <c r="BO5362" s="6"/>
      <c r="BP5362" s="6"/>
      <c r="BQ5362" s="6"/>
      <c r="BR5362" s="6"/>
      <c r="BS5362" s="6"/>
      <c r="BT5362" s="6"/>
      <c r="BU5362" s="6"/>
      <c r="BV5362" s="6"/>
      <c r="BW5362" s="6"/>
      <c r="CJ5362" s="415"/>
      <c r="CK5362" s="415"/>
      <c r="CO5362" s="168"/>
    </row>
    <row r="5363" spans="32:93" s="162" customFormat="1" x14ac:dyDescent="0.25">
      <c r="AF5363" s="169"/>
      <c r="AG5363" s="169"/>
      <c r="AH5363" s="169"/>
      <c r="AI5363" s="169"/>
      <c r="AJ5363" s="169"/>
      <c r="AK5363" s="170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AZ5363" s="6"/>
      <c r="BA5363" s="6"/>
      <c r="BB5363" s="166"/>
      <c r="BC5363" s="166"/>
      <c r="BD5363" s="166"/>
      <c r="BE5363" s="6"/>
      <c r="BF5363" s="6"/>
      <c r="BG5363" s="6"/>
      <c r="BH5363" s="6"/>
      <c r="BI5363" s="6"/>
      <c r="BJ5363" s="166"/>
      <c r="BK5363" s="166"/>
      <c r="BL5363" s="166"/>
      <c r="BM5363" s="6"/>
      <c r="BN5363" s="6"/>
      <c r="BO5363" s="6"/>
      <c r="BP5363" s="6"/>
      <c r="BQ5363" s="6"/>
      <c r="BR5363" s="6"/>
      <c r="BS5363" s="6"/>
      <c r="BT5363" s="6"/>
      <c r="BU5363" s="6"/>
      <c r="BV5363" s="6"/>
      <c r="BW5363" s="6"/>
      <c r="CJ5363" s="415"/>
      <c r="CK5363" s="415"/>
      <c r="CO5363" s="168"/>
    </row>
    <row r="5364" spans="32:93" s="162" customFormat="1" x14ac:dyDescent="0.25">
      <c r="AF5364" s="169"/>
      <c r="AG5364" s="169"/>
      <c r="AH5364" s="169"/>
      <c r="AI5364" s="169"/>
      <c r="AJ5364" s="169"/>
      <c r="AK5364" s="170"/>
      <c r="AP5364" s="6"/>
      <c r="AQ5364" s="6"/>
      <c r="AR5364" s="6"/>
      <c r="AS5364" s="6"/>
      <c r="AT5364" s="6"/>
      <c r="AU5364" s="6"/>
      <c r="AV5364" s="6"/>
      <c r="AW5364" s="6"/>
      <c r="AX5364" s="6"/>
      <c r="AY5364" s="6"/>
      <c r="AZ5364" s="6"/>
      <c r="BA5364" s="6"/>
      <c r="BB5364" s="166"/>
      <c r="BC5364" s="166"/>
      <c r="BD5364" s="166"/>
      <c r="BE5364" s="6"/>
      <c r="BF5364" s="6"/>
      <c r="BG5364" s="6"/>
      <c r="BH5364" s="6"/>
      <c r="BI5364" s="6"/>
      <c r="BJ5364" s="166"/>
      <c r="BK5364" s="166"/>
      <c r="BL5364" s="166"/>
      <c r="BM5364" s="6"/>
      <c r="BN5364" s="6"/>
      <c r="BO5364" s="6"/>
      <c r="BP5364" s="6"/>
      <c r="BQ5364" s="6"/>
      <c r="BR5364" s="6"/>
      <c r="BS5364" s="6"/>
      <c r="BT5364" s="6"/>
      <c r="BU5364" s="6"/>
      <c r="BV5364" s="6"/>
      <c r="BW5364" s="6"/>
      <c r="CJ5364" s="415"/>
      <c r="CK5364" s="415"/>
      <c r="CO5364" s="168"/>
    </row>
    <row r="5365" spans="32:93" s="162" customFormat="1" x14ac:dyDescent="0.25">
      <c r="AF5365" s="169"/>
      <c r="AG5365" s="169"/>
      <c r="AH5365" s="169"/>
      <c r="AI5365" s="169"/>
      <c r="AJ5365" s="169"/>
      <c r="AK5365" s="170"/>
      <c r="AP5365" s="6"/>
      <c r="AQ5365" s="6"/>
      <c r="AR5365" s="6"/>
      <c r="AS5365" s="6"/>
      <c r="AT5365" s="6"/>
      <c r="AU5365" s="6"/>
      <c r="AV5365" s="6"/>
      <c r="AW5365" s="6"/>
      <c r="AX5365" s="6"/>
      <c r="AY5365" s="6"/>
      <c r="AZ5365" s="6"/>
      <c r="BA5365" s="6"/>
      <c r="BB5365" s="166"/>
      <c r="BC5365" s="166"/>
      <c r="BD5365" s="166"/>
      <c r="BE5365" s="6"/>
      <c r="BF5365" s="6"/>
      <c r="BG5365" s="6"/>
      <c r="BH5365" s="6"/>
      <c r="BI5365" s="6"/>
      <c r="BJ5365" s="166"/>
      <c r="BK5365" s="166"/>
      <c r="BL5365" s="166"/>
      <c r="BM5365" s="6"/>
      <c r="BN5365" s="6"/>
      <c r="BO5365" s="6"/>
      <c r="BP5365" s="6"/>
      <c r="BQ5365" s="6"/>
      <c r="BR5365" s="6"/>
      <c r="BS5365" s="6"/>
      <c r="BT5365" s="6"/>
      <c r="BU5365" s="6"/>
      <c r="BV5365" s="6"/>
      <c r="BW5365" s="6"/>
      <c r="CJ5365" s="415"/>
      <c r="CK5365" s="415"/>
      <c r="CO5365" s="168"/>
    </row>
    <row r="5366" spans="32:93" s="162" customFormat="1" x14ac:dyDescent="0.25">
      <c r="AF5366" s="169"/>
      <c r="AG5366" s="169"/>
      <c r="AH5366" s="169"/>
      <c r="AI5366" s="169"/>
      <c r="AJ5366" s="169"/>
      <c r="AK5366" s="170"/>
      <c r="AP5366" s="6"/>
      <c r="AQ5366" s="6"/>
      <c r="AR5366" s="6"/>
      <c r="AS5366" s="6"/>
      <c r="AT5366" s="6"/>
      <c r="AU5366" s="6"/>
      <c r="AV5366" s="6"/>
      <c r="AW5366" s="6"/>
      <c r="AX5366" s="6"/>
      <c r="AY5366" s="6"/>
      <c r="AZ5366" s="6"/>
      <c r="BA5366" s="6"/>
      <c r="BB5366" s="166"/>
      <c r="BC5366" s="166"/>
      <c r="BD5366" s="166"/>
      <c r="BE5366" s="6"/>
      <c r="BF5366" s="6"/>
      <c r="BG5366" s="6"/>
      <c r="BH5366" s="6"/>
      <c r="BI5366" s="6"/>
      <c r="BJ5366" s="166"/>
      <c r="BK5366" s="166"/>
      <c r="BL5366" s="166"/>
      <c r="BM5366" s="6"/>
      <c r="BN5366" s="6"/>
      <c r="BO5366" s="6"/>
      <c r="BP5366" s="6"/>
      <c r="BQ5366" s="6"/>
      <c r="BR5366" s="6"/>
      <c r="BS5366" s="6"/>
      <c r="BT5366" s="6"/>
      <c r="BU5366" s="6"/>
      <c r="BV5366" s="6"/>
      <c r="BW5366" s="6"/>
      <c r="CJ5366" s="415"/>
      <c r="CK5366" s="415"/>
      <c r="CO5366" s="168"/>
    </row>
    <row r="5367" spans="32:93" s="162" customFormat="1" x14ac:dyDescent="0.25">
      <c r="AF5367" s="169"/>
      <c r="AG5367" s="169"/>
      <c r="AH5367" s="169"/>
      <c r="AI5367" s="169"/>
      <c r="AJ5367" s="169"/>
      <c r="AK5367" s="170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AZ5367" s="6"/>
      <c r="BA5367" s="6"/>
      <c r="BB5367" s="166"/>
      <c r="BC5367" s="166"/>
      <c r="BD5367" s="166"/>
      <c r="BE5367" s="6"/>
      <c r="BF5367" s="6"/>
      <c r="BG5367" s="6"/>
      <c r="BH5367" s="6"/>
      <c r="BI5367" s="6"/>
      <c r="BJ5367" s="166"/>
      <c r="BK5367" s="166"/>
      <c r="BL5367" s="166"/>
      <c r="BM5367" s="6"/>
      <c r="BN5367" s="6"/>
      <c r="BO5367" s="6"/>
      <c r="BP5367" s="6"/>
      <c r="BQ5367" s="6"/>
      <c r="BR5367" s="6"/>
      <c r="BS5367" s="6"/>
      <c r="BT5367" s="6"/>
      <c r="BU5367" s="6"/>
      <c r="BV5367" s="6"/>
      <c r="BW5367" s="6"/>
      <c r="CJ5367" s="415"/>
      <c r="CK5367" s="415"/>
      <c r="CO5367" s="168"/>
    </row>
    <row r="5368" spans="32:93" s="162" customFormat="1" x14ac:dyDescent="0.25">
      <c r="AF5368" s="169"/>
      <c r="AG5368" s="169"/>
      <c r="AH5368" s="169"/>
      <c r="AI5368" s="169"/>
      <c r="AJ5368" s="169"/>
      <c r="AK5368" s="170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AZ5368" s="6"/>
      <c r="BA5368" s="6"/>
      <c r="BB5368" s="166"/>
      <c r="BC5368" s="166"/>
      <c r="BD5368" s="166"/>
      <c r="BE5368" s="6"/>
      <c r="BF5368" s="6"/>
      <c r="BG5368" s="6"/>
      <c r="BH5368" s="6"/>
      <c r="BI5368" s="6"/>
      <c r="BJ5368" s="166"/>
      <c r="BK5368" s="166"/>
      <c r="BL5368" s="166"/>
      <c r="BM5368" s="6"/>
      <c r="BN5368" s="6"/>
      <c r="BO5368" s="6"/>
      <c r="BP5368" s="6"/>
      <c r="BQ5368" s="6"/>
      <c r="BR5368" s="6"/>
      <c r="BS5368" s="6"/>
      <c r="BT5368" s="6"/>
      <c r="BU5368" s="6"/>
      <c r="BV5368" s="6"/>
      <c r="BW5368" s="6"/>
      <c r="CJ5368" s="415"/>
      <c r="CK5368" s="415"/>
      <c r="CO5368" s="168"/>
    </row>
    <row r="5369" spans="32:93" s="162" customFormat="1" x14ac:dyDescent="0.25">
      <c r="AF5369" s="169"/>
      <c r="AG5369" s="169"/>
      <c r="AH5369" s="169"/>
      <c r="AI5369" s="169"/>
      <c r="AJ5369" s="169"/>
      <c r="AK5369" s="170"/>
      <c r="AP5369" s="6"/>
      <c r="AQ5369" s="6"/>
      <c r="AR5369" s="6"/>
      <c r="AS5369" s="6"/>
      <c r="AT5369" s="6"/>
      <c r="AU5369" s="6"/>
      <c r="AV5369" s="6"/>
      <c r="AW5369" s="6"/>
      <c r="AX5369" s="6"/>
      <c r="AY5369" s="6"/>
      <c r="AZ5369" s="6"/>
      <c r="BA5369" s="6"/>
      <c r="BB5369" s="166"/>
      <c r="BC5369" s="166"/>
      <c r="BD5369" s="166"/>
      <c r="BE5369" s="6"/>
      <c r="BF5369" s="6"/>
      <c r="BG5369" s="6"/>
      <c r="BH5369" s="6"/>
      <c r="BI5369" s="6"/>
      <c r="BJ5369" s="166"/>
      <c r="BK5369" s="166"/>
      <c r="BL5369" s="166"/>
      <c r="BM5369" s="6"/>
      <c r="BN5369" s="6"/>
      <c r="BO5369" s="6"/>
      <c r="BP5369" s="6"/>
      <c r="BQ5369" s="6"/>
      <c r="BR5369" s="6"/>
      <c r="BS5369" s="6"/>
      <c r="BT5369" s="6"/>
      <c r="BU5369" s="6"/>
      <c r="BV5369" s="6"/>
      <c r="BW5369" s="6"/>
      <c r="CJ5369" s="415"/>
      <c r="CK5369" s="415"/>
      <c r="CO5369" s="168"/>
    </row>
    <row r="5370" spans="32:93" s="162" customFormat="1" x14ac:dyDescent="0.25">
      <c r="AF5370" s="169"/>
      <c r="AG5370" s="169"/>
      <c r="AH5370" s="169"/>
      <c r="AI5370" s="169"/>
      <c r="AJ5370" s="169"/>
      <c r="AK5370" s="170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AZ5370" s="6"/>
      <c r="BA5370" s="6"/>
      <c r="BB5370" s="166"/>
      <c r="BC5370" s="166"/>
      <c r="BD5370" s="166"/>
      <c r="BE5370" s="6"/>
      <c r="BF5370" s="6"/>
      <c r="BG5370" s="6"/>
      <c r="BH5370" s="6"/>
      <c r="BI5370" s="6"/>
      <c r="BJ5370" s="166"/>
      <c r="BK5370" s="166"/>
      <c r="BL5370" s="166"/>
      <c r="BM5370" s="6"/>
      <c r="BN5370" s="6"/>
      <c r="BO5370" s="6"/>
      <c r="BP5370" s="6"/>
      <c r="BQ5370" s="6"/>
      <c r="BR5370" s="6"/>
      <c r="BS5370" s="6"/>
      <c r="BT5370" s="6"/>
      <c r="BU5370" s="6"/>
      <c r="BV5370" s="6"/>
      <c r="BW5370" s="6"/>
      <c r="CJ5370" s="415"/>
      <c r="CK5370" s="415"/>
      <c r="CO5370" s="168"/>
    </row>
    <row r="5371" spans="32:93" s="162" customFormat="1" x14ac:dyDescent="0.25">
      <c r="AF5371" s="169"/>
      <c r="AG5371" s="169"/>
      <c r="AH5371" s="169"/>
      <c r="AI5371" s="169"/>
      <c r="AJ5371" s="169"/>
      <c r="AK5371" s="170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AZ5371" s="6"/>
      <c r="BA5371" s="6"/>
      <c r="BB5371" s="166"/>
      <c r="BC5371" s="166"/>
      <c r="BD5371" s="166"/>
      <c r="BE5371" s="6"/>
      <c r="BF5371" s="6"/>
      <c r="BG5371" s="6"/>
      <c r="BH5371" s="6"/>
      <c r="BI5371" s="6"/>
      <c r="BJ5371" s="166"/>
      <c r="BK5371" s="166"/>
      <c r="BL5371" s="166"/>
      <c r="BM5371" s="6"/>
      <c r="BN5371" s="6"/>
      <c r="BO5371" s="6"/>
      <c r="BP5371" s="6"/>
      <c r="BQ5371" s="6"/>
      <c r="BR5371" s="6"/>
      <c r="BS5371" s="6"/>
      <c r="BT5371" s="6"/>
      <c r="BU5371" s="6"/>
      <c r="BV5371" s="6"/>
      <c r="BW5371" s="6"/>
      <c r="CJ5371" s="415"/>
      <c r="CK5371" s="415"/>
      <c r="CO5371" s="168"/>
    </row>
    <row r="5372" spans="32:93" s="162" customFormat="1" x14ac:dyDescent="0.25">
      <c r="AF5372" s="169"/>
      <c r="AG5372" s="169"/>
      <c r="AH5372" s="169"/>
      <c r="AI5372" s="169"/>
      <c r="AJ5372" s="169"/>
      <c r="AK5372" s="170"/>
      <c r="AP5372" s="6"/>
      <c r="AQ5372" s="6"/>
      <c r="AR5372" s="6"/>
      <c r="AS5372" s="6"/>
      <c r="AT5372" s="6"/>
      <c r="AU5372" s="6"/>
      <c r="AV5372" s="6"/>
      <c r="AW5372" s="6"/>
      <c r="AX5372" s="6"/>
      <c r="AY5372" s="6"/>
      <c r="AZ5372" s="6"/>
      <c r="BA5372" s="6"/>
      <c r="BB5372" s="166"/>
      <c r="BC5372" s="166"/>
      <c r="BD5372" s="166"/>
      <c r="BE5372" s="6"/>
      <c r="BF5372" s="6"/>
      <c r="BG5372" s="6"/>
      <c r="BH5372" s="6"/>
      <c r="BI5372" s="6"/>
      <c r="BJ5372" s="166"/>
      <c r="BK5372" s="166"/>
      <c r="BL5372" s="166"/>
      <c r="BM5372" s="6"/>
      <c r="BN5372" s="6"/>
      <c r="BO5372" s="6"/>
      <c r="BP5372" s="6"/>
      <c r="BQ5372" s="6"/>
      <c r="BR5372" s="6"/>
      <c r="BS5372" s="6"/>
      <c r="BT5372" s="6"/>
      <c r="BU5372" s="6"/>
      <c r="BV5372" s="6"/>
      <c r="BW5372" s="6"/>
      <c r="CJ5372" s="415"/>
      <c r="CK5372" s="415"/>
      <c r="CO5372" s="168"/>
    </row>
    <row r="5373" spans="32:93" s="162" customFormat="1" x14ac:dyDescent="0.25">
      <c r="AF5373" s="169"/>
      <c r="AG5373" s="169"/>
      <c r="AH5373" s="169"/>
      <c r="AI5373" s="169"/>
      <c r="AJ5373" s="169"/>
      <c r="AK5373" s="170"/>
      <c r="AP5373" s="6"/>
      <c r="AQ5373" s="6"/>
      <c r="AR5373" s="6"/>
      <c r="AS5373" s="6"/>
      <c r="AT5373" s="6"/>
      <c r="AU5373" s="6"/>
      <c r="AV5373" s="6"/>
      <c r="AW5373" s="6"/>
      <c r="AX5373" s="6"/>
      <c r="AY5373" s="6"/>
      <c r="AZ5373" s="6"/>
      <c r="BA5373" s="6"/>
      <c r="BB5373" s="166"/>
      <c r="BC5373" s="166"/>
      <c r="BD5373" s="166"/>
      <c r="BE5373" s="6"/>
      <c r="BF5373" s="6"/>
      <c r="BG5373" s="6"/>
      <c r="BH5373" s="6"/>
      <c r="BI5373" s="6"/>
      <c r="BJ5373" s="166"/>
      <c r="BK5373" s="166"/>
      <c r="BL5373" s="166"/>
      <c r="BM5373" s="6"/>
      <c r="BN5373" s="6"/>
      <c r="BO5373" s="6"/>
      <c r="BP5373" s="6"/>
      <c r="BQ5373" s="6"/>
      <c r="BR5373" s="6"/>
      <c r="BS5373" s="6"/>
      <c r="BT5373" s="6"/>
      <c r="BU5373" s="6"/>
      <c r="BV5373" s="6"/>
      <c r="BW5373" s="6"/>
      <c r="CJ5373" s="415"/>
      <c r="CK5373" s="415"/>
      <c r="CO5373" s="168"/>
    </row>
    <row r="5374" spans="32:93" s="162" customFormat="1" x14ac:dyDescent="0.25">
      <c r="AF5374" s="169"/>
      <c r="AG5374" s="169"/>
      <c r="AH5374" s="169"/>
      <c r="AI5374" s="169"/>
      <c r="AJ5374" s="169"/>
      <c r="AK5374" s="170"/>
      <c r="AP5374" s="6"/>
      <c r="AQ5374" s="6"/>
      <c r="AR5374" s="6"/>
      <c r="AS5374" s="6"/>
      <c r="AT5374" s="6"/>
      <c r="AU5374" s="6"/>
      <c r="AV5374" s="6"/>
      <c r="AW5374" s="6"/>
      <c r="AX5374" s="6"/>
      <c r="AY5374" s="6"/>
      <c r="AZ5374" s="6"/>
      <c r="BA5374" s="6"/>
      <c r="BB5374" s="166"/>
      <c r="BC5374" s="166"/>
      <c r="BD5374" s="166"/>
      <c r="BE5374" s="6"/>
      <c r="BF5374" s="6"/>
      <c r="BG5374" s="6"/>
      <c r="BH5374" s="6"/>
      <c r="BI5374" s="6"/>
      <c r="BJ5374" s="166"/>
      <c r="BK5374" s="166"/>
      <c r="BL5374" s="166"/>
      <c r="BM5374" s="6"/>
      <c r="BN5374" s="6"/>
      <c r="BO5374" s="6"/>
      <c r="BP5374" s="6"/>
      <c r="BQ5374" s="6"/>
      <c r="BR5374" s="6"/>
      <c r="BS5374" s="6"/>
      <c r="BT5374" s="6"/>
      <c r="BU5374" s="6"/>
      <c r="BV5374" s="6"/>
      <c r="BW5374" s="6"/>
      <c r="CJ5374" s="415"/>
      <c r="CK5374" s="415"/>
      <c r="CO5374" s="168"/>
    </row>
    <row r="5375" spans="32:93" s="162" customFormat="1" x14ac:dyDescent="0.25">
      <c r="AF5375" s="169"/>
      <c r="AG5375" s="169"/>
      <c r="AH5375" s="169"/>
      <c r="AI5375" s="169"/>
      <c r="AJ5375" s="169"/>
      <c r="AK5375" s="170"/>
      <c r="AP5375" s="6"/>
      <c r="AQ5375" s="6"/>
      <c r="AR5375" s="6"/>
      <c r="AS5375" s="6"/>
      <c r="AT5375" s="6"/>
      <c r="AU5375" s="6"/>
      <c r="AV5375" s="6"/>
      <c r="AW5375" s="6"/>
      <c r="AX5375" s="6"/>
      <c r="AY5375" s="6"/>
      <c r="AZ5375" s="6"/>
      <c r="BA5375" s="6"/>
      <c r="BB5375" s="166"/>
      <c r="BC5375" s="166"/>
      <c r="BD5375" s="166"/>
      <c r="BE5375" s="6"/>
      <c r="BF5375" s="6"/>
      <c r="BG5375" s="6"/>
      <c r="BH5375" s="6"/>
      <c r="BI5375" s="6"/>
      <c r="BJ5375" s="166"/>
      <c r="BK5375" s="166"/>
      <c r="BL5375" s="166"/>
      <c r="BM5375" s="6"/>
      <c r="BN5375" s="6"/>
      <c r="BO5375" s="6"/>
      <c r="BP5375" s="6"/>
      <c r="BQ5375" s="6"/>
      <c r="BR5375" s="6"/>
      <c r="BS5375" s="6"/>
      <c r="BT5375" s="6"/>
      <c r="BU5375" s="6"/>
      <c r="BV5375" s="6"/>
      <c r="BW5375" s="6"/>
      <c r="CJ5375" s="415"/>
      <c r="CK5375" s="415"/>
      <c r="CO5375" s="168"/>
    </row>
    <row r="5376" spans="32:93" s="162" customFormat="1" x14ac:dyDescent="0.25">
      <c r="AF5376" s="169"/>
      <c r="AG5376" s="169"/>
      <c r="AH5376" s="169"/>
      <c r="AI5376" s="169"/>
      <c r="AJ5376" s="169"/>
      <c r="AK5376" s="170"/>
      <c r="AP5376" s="6"/>
      <c r="AQ5376" s="6"/>
      <c r="AR5376" s="6"/>
      <c r="AS5376" s="6"/>
      <c r="AT5376" s="6"/>
      <c r="AU5376" s="6"/>
      <c r="AV5376" s="6"/>
      <c r="AW5376" s="6"/>
      <c r="AX5376" s="6"/>
      <c r="AY5376" s="6"/>
      <c r="AZ5376" s="6"/>
      <c r="BA5376" s="6"/>
      <c r="BB5376" s="166"/>
      <c r="BC5376" s="166"/>
      <c r="BD5376" s="166"/>
      <c r="BE5376" s="6"/>
      <c r="BF5376" s="6"/>
      <c r="BG5376" s="6"/>
      <c r="BH5376" s="6"/>
      <c r="BI5376" s="6"/>
      <c r="BJ5376" s="166"/>
      <c r="BK5376" s="166"/>
      <c r="BL5376" s="166"/>
      <c r="BM5376" s="6"/>
      <c r="BN5376" s="6"/>
      <c r="BO5376" s="6"/>
      <c r="BP5376" s="6"/>
      <c r="BQ5376" s="6"/>
      <c r="BR5376" s="6"/>
      <c r="BS5376" s="6"/>
      <c r="BT5376" s="6"/>
      <c r="BU5376" s="6"/>
      <c r="BV5376" s="6"/>
      <c r="BW5376" s="6"/>
      <c r="CJ5376" s="415"/>
      <c r="CK5376" s="415"/>
      <c r="CO5376" s="168"/>
    </row>
    <row r="5377" spans="32:93" s="162" customFormat="1" x14ac:dyDescent="0.25">
      <c r="AF5377" s="169"/>
      <c r="AG5377" s="169"/>
      <c r="AH5377" s="169"/>
      <c r="AI5377" s="169"/>
      <c r="AJ5377" s="169"/>
      <c r="AK5377" s="170"/>
      <c r="AP5377" s="6"/>
      <c r="AQ5377" s="6"/>
      <c r="AR5377" s="6"/>
      <c r="AS5377" s="6"/>
      <c r="AT5377" s="6"/>
      <c r="AU5377" s="6"/>
      <c r="AV5377" s="6"/>
      <c r="AW5377" s="6"/>
      <c r="AX5377" s="6"/>
      <c r="AY5377" s="6"/>
      <c r="AZ5377" s="6"/>
      <c r="BA5377" s="6"/>
      <c r="BB5377" s="166"/>
      <c r="BC5377" s="166"/>
      <c r="BD5377" s="166"/>
      <c r="BE5377" s="6"/>
      <c r="BF5377" s="6"/>
      <c r="BG5377" s="6"/>
      <c r="BH5377" s="6"/>
      <c r="BI5377" s="6"/>
      <c r="BJ5377" s="166"/>
      <c r="BK5377" s="166"/>
      <c r="BL5377" s="166"/>
      <c r="BM5377" s="6"/>
      <c r="BN5377" s="6"/>
      <c r="BO5377" s="6"/>
      <c r="BP5377" s="6"/>
      <c r="BQ5377" s="6"/>
      <c r="BR5377" s="6"/>
      <c r="BS5377" s="6"/>
      <c r="BT5377" s="6"/>
      <c r="BU5377" s="6"/>
      <c r="BV5377" s="6"/>
      <c r="BW5377" s="6"/>
      <c r="CJ5377" s="415"/>
      <c r="CK5377" s="415"/>
      <c r="CO5377" s="168"/>
    </row>
    <row r="5378" spans="32:93" s="162" customFormat="1" x14ac:dyDescent="0.25">
      <c r="AF5378" s="169"/>
      <c r="AG5378" s="169"/>
      <c r="AH5378" s="169"/>
      <c r="AI5378" s="169"/>
      <c r="AJ5378" s="169"/>
      <c r="AK5378" s="170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6"/>
      <c r="BA5378" s="6"/>
      <c r="BB5378" s="166"/>
      <c r="BC5378" s="166"/>
      <c r="BD5378" s="166"/>
      <c r="BE5378" s="6"/>
      <c r="BF5378" s="6"/>
      <c r="BG5378" s="6"/>
      <c r="BH5378" s="6"/>
      <c r="BI5378" s="6"/>
      <c r="BJ5378" s="166"/>
      <c r="BK5378" s="166"/>
      <c r="BL5378" s="166"/>
      <c r="BM5378" s="6"/>
      <c r="BN5378" s="6"/>
      <c r="BO5378" s="6"/>
      <c r="BP5378" s="6"/>
      <c r="BQ5378" s="6"/>
      <c r="BR5378" s="6"/>
      <c r="BS5378" s="6"/>
      <c r="BT5378" s="6"/>
      <c r="BU5378" s="6"/>
      <c r="BV5378" s="6"/>
      <c r="BW5378" s="6"/>
      <c r="CJ5378" s="415"/>
      <c r="CK5378" s="415"/>
      <c r="CO5378" s="168"/>
    </row>
    <row r="5379" spans="32:93" s="162" customFormat="1" x14ac:dyDescent="0.25">
      <c r="AF5379" s="169"/>
      <c r="AG5379" s="169"/>
      <c r="AH5379" s="169"/>
      <c r="AI5379" s="169"/>
      <c r="AJ5379" s="169"/>
      <c r="AK5379" s="170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6"/>
      <c r="BA5379" s="6"/>
      <c r="BB5379" s="166"/>
      <c r="BC5379" s="166"/>
      <c r="BD5379" s="166"/>
      <c r="BE5379" s="6"/>
      <c r="BF5379" s="6"/>
      <c r="BG5379" s="6"/>
      <c r="BH5379" s="6"/>
      <c r="BI5379" s="6"/>
      <c r="BJ5379" s="166"/>
      <c r="BK5379" s="166"/>
      <c r="BL5379" s="166"/>
      <c r="BM5379" s="6"/>
      <c r="BN5379" s="6"/>
      <c r="BO5379" s="6"/>
      <c r="BP5379" s="6"/>
      <c r="BQ5379" s="6"/>
      <c r="BR5379" s="6"/>
      <c r="BS5379" s="6"/>
      <c r="BT5379" s="6"/>
      <c r="BU5379" s="6"/>
      <c r="BV5379" s="6"/>
      <c r="BW5379" s="6"/>
      <c r="CJ5379" s="415"/>
      <c r="CK5379" s="415"/>
      <c r="CO5379" s="168"/>
    </row>
    <row r="5380" spans="32:93" s="162" customFormat="1" x14ac:dyDescent="0.25">
      <c r="AF5380" s="169"/>
      <c r="AG5380" s="169"/>
      <c r="AH5380" s="169"/>
      <c r="AI5380" s="169"/>
      <c r="AJ5380" s="169"/>
      <c r="AK5380" s="170"/>
      <c r="AP5380" s="6"/>
      <c r="AQ5380" s="6"/>
      <c r="AR5380" s="6"/>
      <c r="AS5380" s="6"/>
      <c r="AT5380" s="6"/>
      <c r="AU5380" s="6"/>
      <c r="AV5380" s="6"/>
      <c r="AW5380" s="6"/>
      <c r="AX5380" s="6"/>
      <c r="AY5380" s="6"/>
      <c r="AZ5380" s="6"/>
      <c r="BA5380" s="6"/>
      <c r="BB5380" s="166"/>
      <c r="BC5380" s="166"/>
      <c r="BD5380" s="166"/>
      <c r="BE5380" s="6"/>
      <c r="BF5380" s="6"/>
      <c r="BG5380" s="6"/>
      <c r="BH5380" s="6"/>
      <c r="BI5380" s="6"/>
      <c r="BJ5380" s="166"/>
      <c r="BK5380" s="166"/>
      <c r="BL5380" s="166"/>
      <c r="BM5380" s="6"/>
      <c r="BN5380" s="6"/>
      <c r="BO5380" s="6"/>
      <c r="BP5380" s="6"/>
      <c r="BQ5380" s="6"/>
      <c r="BR5380" s="6"/>
      <c r="BS5380" s="6"/>
      <c r="BT5380" s="6"/>
      <c r="BU5380" s="6"/>
      <c r="BV5380" s="6"/>
      <c r="BW5380" s="6"/>
      <c r="CJ5380" s="415"/>
      <c r="CK5380" s="415"/>
      <c r="CO5380" s="168"/>
    </row>
    <row r="5381" spans="32:93" s="162" customFormat="1" x14ac:dyDescent="0.25">
      <c r="AF5381" s="169"/>
      <c r="AG5381" s="169"/>
      <c r="AH5381" s="169"/>
      <c r="AI5381" s="169"/>
      <c r="AJ5381" s="169"/>
      <c r="AK5381" s="170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AZ5381" s="6"/>
      <c r="BA5381" s="6"/>
      <c r="BB5381" s="166"/>
      <c r="BC5381" s="166"/>
      <c r="BD5381" s="166"/>
      <c r="BE5381" s="6"/>
      <c r="BF5381" s="6"/>
      <c r="BG5381" s="6"/>
      <c r="BH5381" s="6"/>
      <c r="BI5381" s="6"/>
      <c r="BJ5381" s="166"/>
      <c r="BK5381" s="166"/>
      <c r="BL5381" s="166"/>
      <c r="BM5381" s="6"/>
      <c r="BN5381" s="6"/>
      <c r="BO5381" s="6"/>
      <c r="BP5381" s="6"/>
      <c r="BQ5381" s="6"/>
      <c r="BR5381" s="6"/>
      <c r="BS5381" s="6"/>
      <c r="BT5381" s="6"/>
      <c r="BU5381" s="6"/>
      <c r="BV5381" s="6"/>
      <c r="BW5381" s="6"/>
      <c r="CJ5381" s="415"/>
      <c r="CK5381" s="415"/>
      <c r="CO5381" s="168"/>
    </row>
    <row r="5382" spans="32:93" s="162" customFormat="1" x14ac:dyDescent="0.25">
      <c r="AF5382" s="169"/>
      <c r="AG5382" s="169"/>
      <c r="AH5382" s="169"/>
      <c r="AI5382" s="169"/>
      <c r="AJ5382" s="169"/>
      <c r="AK5382" s="170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AZ5382" s="6"/>
      <c r="BA5382" s="6"/>
      <c r="BB5382" s="166"/>
      <c r="BC5382" s="166"/>
      <c r="BD5382" s="166"/>
      <c r="BE5382" s="6"/>
      <c r="BF5382" s="6"/>
      <c r="BG5382" s="6"/>
      <c r="BH5382" s="6"/>
      <c r="BI5382" s="6"/>
      <c r="BJ5382" s="166"/>
      <c r="BK5382" s="166"/>
      <c r="BL5382" s="166"/>
      <c r="BM5382" s="6"/>
      <c r="BN5382" s="6"/>
      <c r="BO5382" s="6"/>
      <c r="BP5382" s="6"/>
      <c r="BQ5382" s="6"/>
      <c r="BR5382" s="6"/>
      <c r="BS5382" s="6"/>
      <c r="BT5382" s="6"/>
      <c r="BU5382" s="6"/>
      <c r="BV5382" s="6"/>
      <c r="BW5382" s="6"/>
      <c r="CJ5382" s="415"/>
      <c r="CK5382" s="415"/>
      <c r="CO5382" s="168"/>
    </row>
    <row r="5383" spans="32:93" s="162" customFormat="1" x14ac:dyDescent="0.25">
      <c r="AF5383" s="169"/>
      <c r="AG5383" s="169"/>
      <c r="AH5383" s="169"/>
      <c r="AI5383" s="169"/>
      <c r="AJ5383" s="169"/>
      <c r="AK5383" s="170"/>
      <c r="AP5383" s="6"/>
      <c r="AQ5383" s="6"/>
      <c r="AR5383" s="6"/>
      <c r="AS5383" s="6"/>
      <c r="AT5383" s="6"/>
      <c r="AU5383" s="6"/>
      <c r="AV5383" s="6"/>
      <c r="AW5383" s="6"/>
      <c r="AX5383" s="6"/>
      <c r="AY5383" s="6"/>
      <c r="AZ5383" s="6"/>
      <c r="BA5383" s="6"/>
      <c r="BB5383" s="166"/>
      <c r="BC5383" s="166"/>
      <c r="BD5383" s="166"/>
      <c r="BE5383" s="6"/>
      <c r="BF5383" s="6"/>
      <c r="BG5383" s="6"/>
      <c r="BH5383" s="6"/>
      <c r="BI5383" s="6"/>
      <c r="BJ5383" s="166"/>
      <c r="BK5383" s="166"/>
      <c r="BL5383" s="166"/>
      <c r="BM5383" s="6"/>
      <c r="BN5383" s="6"/>
      <c r="BO5383" s="6"/>
      <c r="BP5383" s="6"/>
      <c r="BQ5383" s="6"/>
      <c r="BR5383" s="6"/>
      <c r="BS5383" s="6"/>
      <c r="BT5383" s="6"/>
      <c r="BU5383" s="6"/>
      <c r="BV5383" s="6"/>
      <c r="BW5383" s="6"/>
      <c r="CJ5383" s="415"/>
      <c r="CK5383" s="415"/>
      <c r="CO5383" s="168"/>
    </row>
    <row r="5384" spans="32:93" s="162" customFormat="1" x14ac:dyDescent="0.25">
      <c r="AF5384" s="169"/>
      <c r="AG5384" s="169"/>
      <c r="AH5384" s="169"/>
      <c r="AI5384" s="169"/>
      <c r="AJ5384" s="169"/>
      <c r="AK5384" s="170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AZ5384" s="6"/>
      <c r="BA5384" s="6"/>
      <c r="BB5384" s="166"/>
      <c r="BC5384" s="166"/>
      <c r="BD5384" s="166"/>
      <c r="BE5384" s="6"/>
      <c r="BF5384" s="6"/>
      <c r="BG5384" s="6"/>
      <c r="BH5384" s="6"/>
      <c r="BI5384" s="6"/>
      <c r="BJ5384" s="166"/>
      <c r="BK5384" s="166"/>
      <c r="BL5384" s="166"/>
      <c r="BM5384" s="6"/>
      <c r="BN5384" s="6"/>
      <c r="BO5384" s="6"/>
      <c r="BP5384" s="6"/>
      <c r="BQ5384" s="6"/>
      <c r="BR5384" s="6"/>
      <c r="BS5384" s="6"/>
      <c r="BT5384" s="6"/>
      <c r="BU5384" s="6"/>
      <c r="BV5384" s="6"/>
      <c r="BW5384" s="6"/>
      <c r="CJ5384" s="415"/>
      <c r="CK5384" s="415"/>
      <c r="CO5384" s="168"/>
    </row>
    <row r="5385" spans="32:93" s="162" customFormat="1" x14ac:dyDescent="0.25">
      <c r="AF5385" s="169"/>
      <c r="AG5385" s="169"/>
      <c r="AH5385" s="169"/>
      <c r="AI5385" s="169"/>
      <c r="AJ5385" s="169"/>
      <c r="AK5385" s="170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AZ5385" s="6"/>
      <c r="BA5385" s="6"/>
      <c r="BB5385" s="166"/>
      <c r="BC5385" s="166"/>
      <c r="BD5385" s="166"/>
      <c r="BE5385" s="6"/>
      <c r="BF5385" s="6"/>
      <c r="BG5385" s="6"/>
      <c r="BH5385" s="6"/>
      <c r="BI5385" s="6"/>
      <c r="BJ5385" s="166"/>
      <c r="BK5385" s="166"/>
      <c r="BL5385" s="166"/>
      <c r="BM5385" s="6"/>
      <c r="BN5385" s="6"/>
      <c r="BO5385" s="6"/>
      <c r="BP5385" s="6"/>
      <c r="BQ5385" s="6"/>
      <c r="BR5385" s="6"/>
      <c r="BS5385" s="6"/>
      <c r="BT5385" s="6"/>
      <c r="BU5385" s="6"/>
      <c r="BV5385" s="6"/>
      <c r="BW5385" s="6"/>
      <c r="CJ5385" s="415"/>
      <c r="CK5385" s="415"/>
      <c r="CO5385" s="168"/>
    </row>
    <row r="5386" spans="32:93" s="162" customFormat="1" x14ac:dyDescent="0.25">
      <c r="AF5386" s="169"/>
      <c r="AG5386" s="169"/>
      <c r="AH5386" s="169"/>
      <c r="AI5386" s="169"/>
      <c r="AJ5386" s="169"/>
      <c r="AK5386" s="170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AZ5386" s="6"/>
      <c r="BA5386" s="6"/>
      <c r="BB5386" s="166"/>
      <c r="BC5386" s="166"/>
      <c r="BD5386" s="166"/>
      <c r="BE5386" s="6"/>
      <c r="BF5386" s="6"/>
      <c r="BG5386" s="6"/>
      <c r="BH5386" s="6"/>
      <c r="BI5386" s="6"/>
      <c r="BJ5386" s="166"/>
      <c r="BK5386" s="166"/>
      <c r="BL5386" s="166"/>
      <c r="BM5386" s="6"/>
      <c r="BN5386" s="6"/>
      <c r="BO5386" s="6"/>
      <c r="BP5386" s="6"/>
      <c r="BQ5386" s="6"/>
      <c r="BR5386" s="6"/>
      <c r="BS5386" s="6"/>
      <c r="BT5386" s="6"/>
      <c r="BU5386" s="6"/>
      <c r="BV5386" s="6"/>
      <c r="BW5386" s="6"/>
      <c r="CJ5386" s="415"/>
      <c r="CK5386" s="415"/>
      <c r="CO5386" s="168"/>
    </row>
    <row r="5387" spans="32:93" s="162" customFormat="1" x14ac:dyDescent="0.25">
      <c r="AF5387" s="169"/>
      <c r="AG5387" s="169"/>
      <c r="AH5387" s="169"/>
      <c r="AI5387" s="169"/>
      <c r="AJ5387" s="169"/>
      <c r="AK5387" s="170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AZ5387" s="6"/>
      <c r="BA5387" s="6"/>
      <c r="BB5387" s="166"/>
      <c r="BC5387" s="166"/>
      <c r="BD5387" s="166"/>
      <c r="BE5387" s="6"/>
      <c r="BF5387" s="6"/>
      <c r="BG5387" s="6"/>
      <c r="BH5387" s="6"/>
      <c r="BI5387" s="6"/>
      <c r="BJ5387" s="166"/>
      <c r="BK5387" s="166"/>
      <c r="BL5387" s="166"/>
      <c r="BM5387" s="6"/>
      <c r="BN5387" s="6"/>
      <c r="BO5387" s="6"/>
      <c r="BP5387" s="6"/>
      <c r="BQ5387" s="6"/>
      <c r="BR5387" s="6"/>
      <c r="BS5387" s="6"/>
      <c r="BT5387" s="6"/>
      <c r="BU5387" s="6"/>
      <c r="BV5387" s="6"/>
      <c r="BW5387" s="6"/>
      <c r="CJ5387" s="415"/>
      <c r="CK5387" s="415"/>
      <c r="CO5387" s="168"/>
    </row>
    <row r="5388" spans="32:93" s="162" customFormat="1" x14ac:dyDescent="0.25">
      <c r="AF5388" s="169"/>
      <c r="AG5388" s="169"/>
      <c r="AH5388" s="169"/>
      <c r="AI5388" s="169"/>
      <c r="AJ5388" s="169"/>
      <c r="AK5388" s="170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AZ5388" s="6"/>
      <c r="BA5388" s="6"/>
      <c r="BB5388" s="166"/>
      <c r="BC5388" s="166"/>
      <c r="BD5388" s="166"/>
      <c r="BE5388" s="6"/>
      <c r="BF5388" s="6"/>
      <c r="BG5388" s="6"/>
      <c r="BH5388" s="6"/>
      <c r="BI5388" s="6"/>
      <c r="BJ5388" s="166"/>
      <c r="BK5388" s="166"/>
      <c r="BL5388" s="166"/>
      <c r="BM5388" s="6"/>
      <c r="BN5388" s="6"/>
      <c r="BO5388" s="6"/>
      <c r="BP5388" s="6"/>
      <c r="BQ5388" s="6"/>
      <c r="BR5388" s="6"/>
      <c r="BS5388" s="6"/>
      <c r="BT5388" s="6"/>
      <c r="BU5388" s="6"/>
      <c r="BV5388" s="6"/>
      <c r="BW5388" s="6"/>
      <c r="CJ5388" s="415"/>
      <c r="CK5388" s="415"/>
      <c r="CO5388" s="168"/>
    </row>
    <row r="5389" spans="32:93" s="162" customFormat="1" x14ac:dyDescent="0.25">
      <c r="AF5389" s="169"/>
      <c r="AG5389" s="169"/>
      <c r="AH5389" s="169"/>
      <c r="AI5389" s="169"/>
      <c r="AJ5389" s="169"/>
      <c r="AK5389" s="170"/>
      <c r="AP5389" s="6"/>
      <c r="AQ5389" s="6"/>
      <c r="AR5389" s="6"/>
      <c r="AS5389" s="6"/>
      <c r="AT5389" s="6"/>
      <c r="AU5389" s="6"/>
      <c r="AV5389" s="6"/>
      <c r="AW5389" s="6"/>
      <c r="AX5389" s="6"/>
      <c r="AY5389" s="6"/>
      <c r="AZ5389" s="6"/>
      <c r="BA5389" s="6"/>
      <c r="BB5389" s="166"/>
      <c r="BC5389" s="166"/>
      <c r="BD5389" s="166"/>
      <c r="BE5389" s="6"/>
      <c r="BF5389" s="6"/>
      <c r="BG5389" s="6"/>
      <c r="BH5389" s="6"/>
      <c r="BI5389" s="6"/>
      <c r="BJ5389" s="166"/>
      <c r="BK5389" s="166"/>
      <c r="BL5389" s="166"/>
      <c r="BM5389" s="6"/>
      <c r="BN5389" s="6"/>
      <c r="BO5389" s="6"/>
      <c r="BP5389" s="6"/>
      <c r="BQ5389" s="6"/>
      <c r="BR5389" s="6"/>
      <c r="BS5389" s="6"/>
      <c r="BT5389" s="6"/>
      <c r="BU5389" s="6"/>
      <c r="BV5389" s="6"/>
      <c r="BW5389" s="6"/>
      <c r="CJ5389" s="415"/>
      <c r="CK5389" s="415"/>
      <c r="CO5389" s="168"/>
    </row>
    <row r="5390" spans="32:93" s="162" customFormat="1" x14ac:dyDescent="0.25">
      <c r="AF5390" s="169"/>
      <c r="AG5390" s="169"/>
      <c r="AH5390" s="169"/>
      <c r="AI5390" s="169"/>
      <c r="AJ5390" s="169"/>
      <c r="AK5390" s="170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AZ5390" s="6"/>
      <c r="BA5390" s="6"/>
      <c r="BB5390" s="166"/>
      <c r="BC5390" s="166"/>
      <c r="BD5390" s="166"/>
      <c r="BE5390" s="6"/>
      <c r="BF5390" s="6"/>
      <c r="BG5390" s="6"/>
      <c r="BH5390" s="6"/>
      <c r="BI5390" s="6"/>
      <c r="BJ5390" s="166"/>
      <c r="BK5390" s="166"/>
      <c r="BL5390" s="166"/>
      <c r="BM5390" s="6"/>
      <c r="BN5390" s="6"/>
      <c r="BO5390" s="6"/>
      <c r="BP5390" s="6"/>
      <c r="BQ5390" s="6"/>
      <c r="BR5390" s="6"/>
      <c r="BS5390" s="6"/>
      <c r="BT5390" s="6"/>
      <c r="BU5390" s="6"/>
      <c r="BV5390" s="6"/>
      <c r="BW5390" s="6"/>
      <c r="CJ5390" s="415"/>
      <c r="CK5390" s="415"/>
      <c r="CO5390" s="168"/>
    </row>
    <row r="5391" spans="32:93" s="162" customFormat="1" x14ac:dyDescent="0.25">
      <c r="AF5391" s="169"/>
      <c r="AG5391" s="169"/>
      <c r="AH5391" s="169"/>
      <c r="AI5391" s="169"/>
      <c r="AJ5391" s="169"/>
      <c r="AK5391" s="170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AZ5391" s="6"/>
      <c r="BA5391" s="6"/>
      <c r="BB5391" s="166"/>
      <c r="BC5391" s="166"/>
      <c r="BD5391" s="166"/>
      <c r="BE5391" s="6"/>
      <c r="BF5391" s="6"/>
      <c r="BG5391" s="6"/>
      <c r="BH5391" s="6"/>
      <c r="BI5391" s="6"/>
      <c r="BJ5391" s="166"/>
      <c r="BK5391" s="166"/>
      <c r="BL5391" s="166"/>
      <c r="BM5391" s="6"/>
      <c r="BN5391" s="6"/>
      <c r="BO5391" s="6"/>
      <c r="BP5391" s="6"/>
      <c r="BQ5391" s="6"/>
      <c r="BR5391" s="6"/>
      <c r="BS5391" s="6"/>
      <c r="BT5391" s="6"/>
      <c r="BU5391" s="6"/>
      <c r="BV5391" s="6"/>
      <c r="BW5391" s="6"/>
      <c r="CJ5391" s="415"/>
      <c r="CK5391" s="415"/>
      <c r="CO5391" s="168"/>
    </row>
    <row r="5392" spans="32:93" s="162" customFormat="1" x14ac:dyDescent="0.25">
      <c r="AF5392" s="169"/>
      <c r="AG5392" s="169"/>
      <c r="AH5392" s="169"/>
      <c r="AI5392" s="169"/>
      <c r="AJ5392" s="169"/>
      <c r="AK5392" s="170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6"/>
      <c r="BA5392" s="6"/>
      <c r="BB5392" s="166"/>
      <c r="BC5392" s="166"/>
      <c r="BD5392" s="166"/>
      <c r="BE5392" s="6"/>
      <c r="BF5392" s="6"/>
      <c r="BG5392" s="6"/>
      <c r="BH5392" s="6"/>
      <c r="BI5392" s="6"/>
      <c r="BJ5392" s="166"/>
      <c r="BK5392" s="166"/>
      <c r="BL5392" s="166"/>
      <c r="BM5392" s="6"/>
      <c r="BN5392" s="6"/>
      <c r="BO5392" s="6"/>
      <c r="BP5392" s="6"/>
      <c r="BQ5392" s="6"/>
      <c r="BR5392" s="6"/>
      <c r="BS5392" s="6"/>
      <c r="BT5392" s="6"/>
      <c r="BU5392" s="6"/>
      <c r="BV5392" s="6"/>
      <c r="BW5392" s="6"/>
      <c r="CJ5392" s="415"/>
      <c r="CK5392" s="415"/>
      <c r="CO5392" s="168"/>
    </row>
    <row r="5393" spans="32:93" s="162" customFormat="1" x14ac:dyDescent="0.25">
      <c r="AF5393" s="169"/>
      <c r="AG5393" s="169"/>
      <c r="AH5393" s="169"/>
      <c r="AI5393" s="169"/>
      <c r="AJ5393" s="169"/>
      <c r="AK5393" s="170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AZ5393" s="6"/>
      <c r="BA5393" s="6"/>
      <c r="BB5393" s="166"/>
      <c r="BC5393" s="166"/>
      <c r="BD5393" s="166"/>
      <c r="BE5393" s="6"/>
      <c r="BF5393" s="6"/>
      <c r="BG5393" s="6"/>
      <c r="BH5393" s="6"/>
      <c r="BI5393" s="6"/>
      <c r="BJ5393" s="166"/>
      <c r="BK5393" s="166"/>
      <c r="BL5393" s="166"/>
      <c r="BM5393" s="6"/>
      <c r="BN5393" s="6"/>
      <c r="BO5393" s="6"/>
      <c r="BP5393" s="6"/>
      <c r="BQ5393" s="6"/>
      <c r="BR5393" s="6"/>
      <c r="BS5393" s="6"/>
      <c r="BT5393" s="6"/>
      <c r="BU5393" s="6"/>
      <c r="BV5393" s="6"/>
      <c r="BW5393" s="6"/>
      <c r="CJ5393" s="415"/>
      <c r="CK5393" s="415"/>
      <c r="CO5393" s="168"/>
    </row>
    <row r="5394" spans="32:93" s="162" customFormat="1" x14ac:dyDescent="0.25">
      <c r="AF5394" s="169"/>
      <c r="AG5394" s="169"/>
      <c r="AH5394" s="169"/>
      <c r="AI5394" s="169"/>
      <c r="AJ5394" s="169"/>
      <c r="AK5394" s="170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6"/>
      <c r="BA5394" s="6"/>
      <c r="BB5394" s="166"/>
      <c r="BC5394" s="166"/>
      <c r="BD5394" s="166"/>
      <c r="BE5394" s="6"/>
      <c r="BF5394" s="6"/>
      <c r="BG5394" s="6"/>
      <c r="BH5394" s="6"/>
      <c r="BI5394" s="6"/>
      <c r="BJ5394" s="166"/>
      <c r="BK5394" s="166"/>
      <c r="BL5394" s="166"/>
      <c r="BM5394" s="6"/>
      <c r="BN5394" s="6"/>
      <c r="BO5394" s="6"/>
      <c r="BP5394" s="6"/>
      <c r="BQ5394" s="6"/>
      <c r="BR5394" s="6"/>
      <c r="BS5394" s="6"/>
      <c r="BT5394" s="6"/>
      <c r="BU5394" s="6"/>
      <c r="BV5394" s="6"/>
      <c r="BW5394" s="6"/>
      <c r="CJ5394" s="415"/>
      <c r="CK5394" s="415"/>
      <c r="CO5394" s="168"/>
    </row>
    <row r="5395" spans="32:93" s="162" customFormat="1" x14ac:dyDescent="0.25">
      <c r="AF5395" s="169"/>
      <c r="AG5395" s="169"/>
      <c r="AH5395" s="169"/>
      <c r="AI5395" s="169"/>
      <c r="AJ5395" s="169"/>
      <c r="AK5395" s="170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6"/>
      <c r="BA5395" s="6"/>
      <c r="BB5395" s="166"/>
      <c r="BC5395" s="166"/>
      <c r="BD5395" s="166"/>
      <c r="BE5395" s="6"/>
      <c r="BF5395" s="6"/>
      <c r="BG5395" s="6"/>
      <c r="BH5395" s="6"/>
      <c r="BI5395" s="6"/>
      <c r="BJ5395" s="166"/>
      <c r="BK5395" s="166"/>
      <c r="BL5395" s="166"/>
      <c r="BM5395" s="6"/>
      <c r="BN5395" s="6"/>
      <c r="BO5395" s="6"/>
      <c r="BP5395" s="6"/>
      <c r="BQ5395" s="6"/>
      <c r="BR5395" s="6"/>
      <c r="BS5395" s="6"/>
      <c r="BT5395" s="6"/>
      <c r="BU5395" s="6"/>
      <c r="BV5395" s="6"/>
      <c r="BW5395" s="6"/>
      <c r="CJ5395" s="415"/>
      <c r="CK5395" s="415"/>
      <c r="CO5395" s="168"/>
    </row>
    <row r="5396" spans="32:93" s="162" customFormat="1" x14ac:dyDescent="0.25">
      <c r="AF5396" s="169"/>
      <c r="AG5396" s="169"/>
      <c r="AH5396" s="169"/>
      <c r="AI5396" s="169"/>
      <c r="AJ5396" s="169"/>
      <c r="AK5396" s="170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AZ5396" s="6"/>
      <c r="BA5396" s="6"/>
      <c r="BB5396" s="166"/>
      <c r="BC5396" s="166"/>
      <c r="BD5396" s="166"/>
      <c r="BE5396" s="6"/>
      <c r="BF5396" s="6"/>
      <c r="BG5396" s="6"/>
      <c r="BH5396" s="6"/>
      <c r="BI5396" s="6"/>
      <c r="BJ5396" s="166"/>
      <c r="BK5396" s="166"/>
      <c r="BL5396" s="166"/>
      <c r="BM5396" s="6"/>
      <c r="BN5396" s="6"/>
      <c r="BO5396" s="6"/>
      <c r="BP5396" s="6"/>
      <c r="BQ5396" s="6"/>
      <c r="BR5396" s="6"/>
      <c r="BS5396" s="6"/>
      <c r="BT5396" s="6"/>
      <c r="BU5396" s="6"/>
      <c r="BV5396" s="6"/>
      <c r="BW5396" s="6"/>
      <c r="CJ5396" s="415"/>
      <c r="CK5396" s="415"/>
      <c r="CO5396" s="168"/>
    </row>
    <row r="5397" spans="32:93" s="162" customFormat="1" x14ac:dyDescent="0.25">
      <c r="AF5397" s="169"/>
      <c r="AG5397" s="169"/>
      <c r="AH5397" s="169"/>
      <c r="AI5397" s="169"/>
      <c r="AJ5397" s="169"/>
      <c r="AK5397" s="170"/>
      <c r="AP5397" s="6"/>
      <c r="AQ5397" s="6"/>
      <c r="AR5397" s="6"/>
      <c r="AS5397" s="6"/>
      <c r="AT5397" s="6"/>
      <c r="AU5397" s="6"/>
      <c r="AV5397" s="6"/>
      <c r="AW5397" s="6"/>
      <c r="AX5397" s="6"/>
      <c r="AY5397" s="6"/>
      <c r="AZ5397" s="6"/>
      <c r="BA5397" s="6"/>
      <c r="BB5397" s="166"/>
      <c r="BC5397" s="166"/>
      <c r="BD5397" s="166"/>
      <c r="BE5397" s="6"/>
      <c r="BF5397" s="6"/>
      <c r="BG5397" s="6"/>
      <c r="BH5397" s="6"/>
      <c r="BI5397" s="6"/>
      <c r="BJ5397" s="166"/>
      <c r="BK5397" s="166"/>
      <c r="BL5397" s="166"/>
      <c r="BM5397" s="6"/>
      <c r="BN5397" s="6"/>
      <c r="BO5397" s="6"/>
      <c r="BP5397" s="6"/>
      <c r="BQ5397" s="6"/>
      <c r="BR5397" s="6"/>
      <c r="BS5397" s="6"/>
      <c r="BT5397" s="6"/>
      <c r="BU5397" s="6"/>
      <c r="BV5397" s="6"/>
      <c r="BW5397" s="6"/>
      <c r="CJ5397" s="415"/>
      <c r="CK5397" s="415"/>
      <c r="CO5397" s="168"/>
    </row>
    <row r="5398" spans="32:93" s="162" customFormat="1" x14ac:dyDescent="0.25">
      <c r="AF5398" s="169"/>
      <c r="AG5398" s="169"/>
      <c r="AH5398" s="169"/>
      <c r="AI5398" s="169"/>
      <c r="AJ5398" s="169"/>
      <c r="AK5398" s="170"/>
      <c r="AP5398" s="6"/>
      <c r="AQ5398" s="6"/>
      <c r="AR5398" s="6"/>
      <c r="AS5398" s="6"/>
      <c r="AT5398" s="6"/>
      <c r="AU5398" s="6"/>
      <c r="AV5398" s="6"/>
      <c r="AW5398" s="6"/>
      <c r="AX5398" s="6"/>
      <c r="AY5398" s="6"/>
      <c r="AZ5398" s="6"/>
      <c r="BA5398" s="6"/>
      <c r="BB5398" s="166"/>
      <c r="BC5398" s="166"/>
      <c r="BD5398" s="166"/>
      <c r="BE5398" s="6"/>
      <c r="BF5398" s="6"/>
      <c r="BG5398" s="6"/>
      <c r="BH5398" s="6"/>
      <c r="BI5398" s="6"/>
      <c r="BJ5398" s="166"/>
      <c r="BK5398" s="166"/>
      <c r="BL5398" s="166"/>
      <c r="BM5398" s="6"/>
      <c r="BN5398" s="6"/>
      <c r="BO5398" s="6"/>
      <c r="BP5398" s="6"/>
      <c r="BQ5398" s="6"/>
      <c r="BR5398" s="6"/>
      <c r="BS5398" s="6"/>
      <c r="BT5398" s="6"/>
      <c r="BU5398" s="6"/>
      <c r="BV5398" s="6"/>
      <c r="BW5398" s="6"/>
      <c r="CJ5398" s="415"/>
      <c r="CK5398" s="415"/>
      <c r="CO5398" s="168"/>
    </row>
    <row r="5399" spans="32:93" s="162" customFormat="1" x14ac:dyDescent="0.25">
      <c r="AF5399" s="169"/>
      <c r="AG5399" s="169"/>
      <c r="AH5399" s="169"/>
      <c r="AI5399" s="169"/>
      <c r="AJ5399" s="169"/>
      <c r="AK5399" s="170"/>
      <c r="AP5399" s="6"/>
      <c r="AQ5399" s="6"/>
      <c r="AR5399" s="6"/>
      <c r="AS5399" s="6"/>
      <c r="AT5399" s="6"/>
      <c r="AU5399" s="6"/>
      <c r="AV5399" s="6"/>
      <c r="AW5399" s="6"/>
      <c r="AX5399" s="6"/>
      <c r="AY5399" s="6"/>
      <c r="AZ5399" s="6"/>
      <c r="BA5399" s="6"/>
      <c r="BB5399" s="166"/>
      <c r="BC5399" s="166"/>
      <c r="BD5399" s="166"/>
      <c r="BE5399" s="6"/>
      <c r="BF5399" s="6"/>
      <c r="BG5399" s="6"/>
      <c r="BH5399" s="6"/>
      <c r="BI5399" s="6"/>
      <c r="BJ5399" s="166"/>
      <c r="BK5399" s="166"/>
      <c r="BL5399" s="166"/>
      <c r="BM5399" s="6"/>
      <c r="BN5399" s="6"/>
      <c r="BO5399" s="6"/>
      <c r="BP5399" s="6"/>
      <c r="BQ5399" s="6"/>
      <c r="BR5399" s="6"/>
      <c r="BS5399" s="6"/>
      <c r="BT5399" s="6"/>
      <c r="BU5399" s="6"/>
      <c r="BV5399" s="6"/>
      <c r="BW5399" s="6"/>
      <c r="CJ5399" s="415"/>
      <c r="CK5399" s="415"/>
      <c r="CO5399" s="168"/>
    </row>
    <row r="5400" spans="32:93" s="162" customFormat="1" x14ac:dyDescent="0.25">
      <c r="AF5400" s="169"/>
      <c r="AG5400" s="169"/>
      <c r="AH5400" s="169"/>
      <c r="AI5400" s="169"/>
      <c r="AJ5400" s="169"/>
      <c r="AK5400" s="170"/>
      <c r="AP5400" s="6"/>
      <c r="AQ5400" s="6"/>
      <c r="AR5400" s="6"/>
      <c r="AS5400" s="6"/>
      <c r="AT5400" s="6"/>
      <c r="AU5400" s="6"/>
      <c r="AV5400" s="6"/>
      <c r="AW5400" s="6"/>
      <c r="AX5400" s="6"/>
      <c r="AY5400" s="6"/>
      <c r="AZ5400" s="6"/>
      <c r="BA5400" s="6"/>
      <c r="BB5400" s="166"/>
      <c r="BC5400" s="166"/>
      <c r="BD5400" s="166"/>
      <c r="BE5400" s="6"/>
      <c r="BF5400" s="6"/>
      <c r="BG5400" s="6"/>
      <c r="BH5400" s="6"/>
      <c r="BI5400" s="6"/>
      <c r="BJ5400" s="166"/>
      <c r="BK5400" s="166"/>
      <c r="BL5400" s="166"/>
      <c r="BM5400" s="6"/>
      <c r="BN5400" s="6"/>
      <c r="BO5400" s="6"/>
      <c r="BP5400" s="6"/>
      <c r="BQ5400" s="6"/>
      <c r="BR5400" s="6"/>
      <c r="BS5400" s="6"/>
      <c r="BT5400" s="6"/>
      <c r="BU5400" s="6"/>
      <c r="BV5400" s="6"/>
      <c r="BW5400" s="6"/>
      <c r="CJ5400" s="415"/>
      <c r="CK5400" s="415"/>
      <c r="CO5400" s="168"/>
    </row>
    <row r="5401" spans="32:93" s="162" customFormat="1" x14ac:dyDescent="0.25">
      <c r="AF5401" s="169"/>
      <c r="AG5401" s="169"/>
      <c r="AH5401" s="169"/>
      <c r="AI5401" s="169"/>
      <c r="AJ5401" s="169"/>
      <c r="AK5401" s="170"/>
      <c r="AP5401" s="6"/>
      <c r="AQ5401" s="6"/>
      <c r="AR5401" s="6"/>
      <c r="AS5401" s="6"/>
      <c r="AT5401" s="6"/>
      <c r="AU5401" s="6"/>
      <c r="AV5401" s="6"/>
      <c r="AW5401" s="6"/>
      <c r="AX5401" s="6"/>
      <c r="AY5401" s="6"/>
      <c r="AZ5401" s="6"/>
      <c r="BA5401" s="6"/>
      <c r="BB5401" s="166"/>
      <c r="BC5401" s="166"/>
      <c r="BD5401" s="166"/>
      <c r="BE5401" s="6"/>
      <c r="BF5401" s="6"/>
      <c r="BG5401" s="6"/>
      <c r="BH5401" s="6"/>
      <c r="BI5401" s="6"/>
      <c r="BJ5401" s="166"/>
      <c r="BK5401" s="166"/>
      <c r="BL5401" s="166"/>
      <c r="BM5401" s="6"/>
      <c r="BN5401" s="6"/>
      <c r="BO5401" s="6"/>
      <c r="BP5401" s="6"/>
      <c r="BQ5401" s="6"/>
      <c r="BR5401" s="6"/>
      <c r="BS5401" s="6"/>
      <c r="BT5401" s="6"/>
      <c r="BU5401" s="6"/>
      <c r="BV5401" s="6"/>
      <c r="BW5401" s="6"/>
      <c r="CJ5401" s="415"/>
      <c r="CK5401" s="415"/>
      <c r="CO5401" s="168"/>
    </row>
    <row r="5402" spans="32:93" s="162" customFormat="1" x14ac:dyDescent="0.25">
      <c r="AF5402" s="169"/>
      <c r="AG5402" s="169"/>
      <c r="AH5402" s="169"/>
      <c r="AI5402" s="169"/>
      <c r="AJ5402" s="169"/>
      <c r="AK5402" s="170"/>
      <c r="AP5402" s="6"/>
      <c r="AQ5402" s="6"/>
      <c r="AR5402" s="6"/>
      <c r="AS5402" s="6"/>
      <c r="AT5402" s="6"/>
      <c r="AU5402" s="6"/>
      <c r="AV5402" s="6"/>
      <c r="AW5402" s="6"/>
      <c r="AX5402" s="6"/>
      <c r="AY5402" s="6"/>
      <c r="AZ5402" s="6"/>
      <c r="BA5402" s="6"/>
      <c r="BB5402" s="166"/>
      <c r="BC5402" s="166"/>
      <c r="BD5402" s="166"/>
      <c r="BE5402" s="6"/>
      <c r="BF5402" s="6"/>
      <c r="BG5402" s="6"/>
      <c r="BH5402" s="6"/>
      <c r="BI5402" s="6"/>
      <c r="BJ5402" s="166"/>
      <c r="BK5402" s="166"/>
      <c r="BL5402" s="166"/>
      <c r="BM5402" s="6"/>
      <c r="BN5402" s="6"/>
      <c r="BO5402" s="6"/>
      <c r="BP5402" s="6"/>
      <c r="BQ5402" s="6"/>
      <c r="BR5402" s="6"/>
      <c r="BS5402" s="6"/>
      <c r="BT5402" s="6"/>
      <c r="BU5402" s="6"/>
      <c r="BV5402" s="6"/>
      <c r="BW5402" s="6"/>
      <c r="CJ5402" s="415"/>
      <c r="CK5402" s="415"/>
      <c r="CO5402" s="168"/>
    </row>
    <row r="5403" spans="32:93" s="162" customFormat="1" x14ac:dyDescent="0.25">
      <c r="AF5403" s="169"/>
      <c r="AG5403" s="169"/>
      <c r="AH5403" s="169"/>
      <c r="AI5403" s="169"/>
      <c r="AJ5403" s="169"/>
      <c r="AK5403" s="170"/>
      <c r="AP5403" s="6"/>
      <c r="AQ5403" s="6"/>
      <c r="AR5403" s="6"/>
      <c r="AS5403" s="6"/>
      <c r="AT5403" s="6"/>
      <c r="AU5403" s="6"/>
      <c r="AV5403" s="6"/>
      <c r="AW5403" s="6"/>
      <c r="AX5403" s="6"/>
      <c r="AY5403" s="6"/>
      <c r="AZ5403" s="6"/>
      <c r="BA5403" s="6"/>
      <c r="BB5403" s="166"/>
      <c r="BC5403" s="166"/>
      <c r="BD5403" s="166"/>
      <c r="BE5403" s="6"/>
      <c r="BF5403" s="6"/>
      <c r="BG5403" s="6"/>
      <c r="BH5403" s="6"/>
      <c r="BI5403" s="6"/>
      <c r="BJ5403" s="166"/>
      <c r="BK5403" s="166"/>
      <c r="BL5403" s="166"/>
      <c r="BM5403" s="6"/>
      <c r="BN5403" s="6"/>
      <c r="BO5403" s="6"/>
      <c r="BP5403" s="6"/>
      <c r="BQ5403" s="6"/>
      <c r="BR5403" s="6"/>
      <c r="BS5403" s="6"/>
      <c r="BT5403" s="6"/>
      <c r="BU5403" s="6"/>
      <c r="BV5403" s="6"/>
      <c r="BW5403" s="6"/>
      <c r="CJ5403" s="415"/>
      <c r="CK5403" s="415"/>
      <c r="CO5403" s="168"/>
    </row>
    <row r="5404" spans="32:93" s="162" customFormat="1" x14ac:dyDescent="0.25">
      <c r="AF5404" s="169"/>
      <c r="AG5404" s="169"/>
      <c r="AH5404" s="169"/>
      <c r="AI5404" s="169"/>
      <c r="AJ5404" s="169"/>
      <c r="AK5404" s="170"/>
      <c r="AP5404" s="6"/>
      <c r="AQ5404" s="6"/>
      <c r="AR5404" s="6"/>
      <c r="AS5404" s="6"/>
      <c r="AT5404" s="6"/>
      <c r="AU5404" s="6"/>
      <c r="AV5404" s="6"/>
      <c r="AW5404" s="6"/>
      <c r="AX5404" s="6"/>
      <c r="AY5404" s="6"/>
      <c r="AZ5404" s="6"/>
      <c r="BA5404" s="6"/>
      <c r="BB5404" s="166"/>
      <c r="BC5404" s="166"/>
      <c r="BD5404" s="166"/>
      <c r="BE5404" s="6"/>
      <c r="BF5404" s="6"/>
      <c r="BG5404" s="6"/>
      <c r="BH5404" s="6"/>
      <c r="BI5404" s="6"/>
      <c r="BJ5404" s="166"/>
      <c r="BK5404" s="166"/>
      <c r="BL5404" s="166"/>
      <c r="BM5404" s="6"/>
      <c r="BN5404" s="6"/>
      <c r="BO5404" s="6"/>
      <c r="BP5404" s="6"/>
      <c r="BQ5404" s="6"/>
      <c r="BR5404" s="6"/>
      <c r="BS5404" s="6"/>
      <c r="BT5404" s="6"/>
      <c r="BU5404" s="6"/>
      <c r="BV5404" s="6"/>
      <c r="BW5404" s="6"/>
      <c r="CJ5404" s="415"/>
      <c r="CK5404" s="415"/>
      <c r="CO5404" s="168"/>
    </row>
    <row r="5405" spans="32:93" s="162" customFormat="1" x14ac:dyDescent="0.25">
      <c r="AF5405" s="169"/>
      <c r="AG5405" s="169"/>
      <c r="AH5405" s="169"/>
      <c r="AI5405" s="169"/>
      <c r="AJ5405" s="169"/>
      <c r="AK5405" s="170"/>
      <c r="AP5405" s="6"/>
      <c r="AQ5405" s="6"/>
      <c r="AR5405" s="6"/>
      <c r="AS5405" s="6"/>
      <c r="AT5405" s="6"/>
      <c r="AU5405" s="6"/>
      <c r="AV5405" s="6"/>
      <c r="AW5405" s="6"/>
      <c r="AX5405" s="6"/>
      <c r="AY5405" s="6"/>
      <c r="AZ5405" s="6"/>
      <c r="BA5405" s="6"/>
      <c r="BB5405" s="166"/>
      <c r="BC5405" s="166"/>
      <c r="BD5405" s="166"/>
      <c r="BE5405" s="6"/>
      <c r="BF5405" s="6"/>
      <c r="BG5405" s="6"/>
      <c r="BH5405" s="6"/>
      <c r="BI5405" s="6"/>
      <c r="BJ5405" s="166"/>
      <c r="BK5405" s="166"/>
      <c r="BL5405" s="166"/>
      <c r="BM5405" s="6"/>
      <c r="BN5405" s="6"/>
      <c r="BO5405" s="6"/>
      <c r="BP5405" s="6"/>
      <c r="BQ5405" s="6"/>
      <c r="BR5405" s="6"/>
      <c r="BS5405" s="6"/>
      <c r="BT5405" s="6"/>
      <c r="BU5405" s="6"/>
      <c r="BV5405" s="6"/>
      <c r="BW5405" s="6"/>
      <c r="CJ5405" s="415"/>
      <c r="CK5405" s="415"/>
      <c r="CO5405" s="168"/>
    </row>
    <row r="5406" spans="32:93" s="162" customFormat="1" x14ac:dyDescent="0.25">
      <c r="AF5406" s="169"/>
      <c r="AG5406" s="169"/>
      <c r="AH5406" s="169"/>
      <c r="AI5406" s="169"/>
      <c r="AJ5406" s="169"/>
      <c r="AK5406" s="170"/>
      <c r="AP5406" s="6"/>
      <c r="AQ5406" s="6"/>
      <c r="AR5406" s="6"/>
      <c r="AS5406" s="6"/>
      <c r="AT5406" s="6"/>
      <c r="AU5406" s="6"/>
      <c r="AV5406" s="6"/>
      <c r="AW5406" s="6"/>
      <c r="AX5406" s="6"/>
      <c r="AY5406" s="6"/>
      <c r="AZ5406" s="6"/>
      <c r="BA5406" s="6"/>
      <c r="BB5406" s="166"/>
      <c r="BC5406" s="166"/>
      <c r="BD5406" s="166"/>
      <c r="BE5406" s="6"/>
      <c r="BF5406" s="6"/>
      <c r="BG5406" s="6"/>
      <c r="BH5406" s="6"/>
      <c r="BI5406" s="6"/>
      <c r="BJ5406" s="166"/>
      <c r="BK5406" s="166"/>
      <c r="BL5406" s="166"/>
      <c r="BM5406" s="6"/>
      <c r="BN5406" s="6"/>
      <c r="BO5406" s="6"/>
      <c r="BP5406" s="6"/>
      <c r="BQ5406" s="6"/>
      <c r="BR5406" s="6"/>
      <c r="BS5406" s="6"/>
      <c r="BT5406" s="6"/>
      <c r="BU5406" s="6"/>
      <c r="BV5406" s="6"/>
      <c r="BW5406" s="6"/>
      <c r="CJ5406" s="415"/>
      <c r="CK5406" s="415"/>
      <c r="CO5406" s="168"/>
    </row>
    <row r="5407" spans="32:93" s="162" customFormat="1" x14ac:dyDescent="0.25">
      <c r="AF5407" s="169"/>
      <c r="AG5407" s="169"/>
      <c r="AH5407" s="169"/>
      <c r="AI5407" s="169"/>
      <c r="AJ5407" s="169"/>
      <c r="AK5407" s="170"/>
      <c r="AP5407" s="6"/>
      <c r="AQ5407" s="6"/>
      <c r="AR5407" s="6"/>
      <c r="AS5407" s="6"/>
      <c r="AT5407" s="6"/>
      <c r="AU5407" s="6"/>
      <c r="AV5407" s="6"/>
      <c r="AW5407" s="6"/>
      <c r="AX5407" s="6"/>
      <c r="AY5407" s="6"/>
      <c r="AZ5407" s="6"/>
      <c r="BA5407" s="6"/>
      <c r="BB5407" s="166"/>
      <c r="BC5407" s="166"/>
      <c r="BD5407" s="166"/>
      <c r="BE5407" s="6"/>
      <c r="BF5407" s="6"/>
      <c r="BG5407" s="6"/>
      <c r="BH5407" s="6"/>
      <c r="BI5407" s="6"/>
      <c r="BJ5407" s="166"/>
      <c r="BK5407" s="166"/>
      <c r="BL5407" s="166"/>
      <c r="BM5407" s="6"/>
      <c r="BN5407" s="6"/>
      <c r="BO5407" s="6"/>
      <c r="BP5407" s="6"/>
      <c r="BQ5407" s="6"/>
      <c r="BR5407" s="6"/>
      <c r="BS5407" s="6"/>
      <c r="BT5407" s="6"/>
      <c r="BU5407" s="6"/>
      <c r="BV5407" s="6"/>
      <c r="BW5407" s="6"/>
      <c r="CJ5407" s="415"/>
      <c r="CK5407" s="415"/>
      <c r="CO5407" s="168"/>
    </row>
    <row r="5408" spans="32:93" s="162" customFormat="1" x14ac:dyDescent="0.25">
      <c r="AF5408" s="169"/>
      <c r="AG5408" s="169"/>
      <c r="AH5408" s="169"/>
      <c r="AI5408" s="169"/>
      <c r="AJ5408" s="169"/>
      <c r="AK5408" s="170"/>
      <c r="AP5408" s="6"/>
      <c r="AQ5408" s="6"/>
      <c r="AR5408" s="6"/>
      <c r="AS5408" s="6"/>
      <c r="AT5408" s="6"/>
      <c r="AU5408" s="6"/>
      <c r="AV5408" s="6"/>
      <c r="AW5408" s="6"/>
      <c r="AX5408" s="6"/>
      <c r="AY5408" s="6"/>
      <c r="AZ5408" s="6"/>
      <c r="BA5408" s="6"/>
      <c r="BB5408" s="166"/>
      <c r="BC5408" s="166"/>
      <c r="BD5408" s="166"/>
      <c r="BE5408" s="6"/>
      <c r="BF5408" s="6"/>
      <c r="BG5408" s="6"/>
      <c r="BH5408" s="6"/>
      <c r="BI5408" s="6"/>
      <c r="BJ5408" s="166"/>
      <c r="BK5408" s="166"/>
      <c r="BL5408" s="166"/>
      <c r="BM5408" s="6"/>
      <c r="BN5408" s="6"/>
      <c r="BO5408" s="6"/>
      <c r="BP5408" s="6"/>
      <c r="BQ5408" s="6"/>
      <c r="BR5408" s="6"/>
      <c r="BS5408" s="6"/>
      <c r="BT5408" s="6"/>
      <c r="BU5408" s="6"/>
      <c r="BV5408" s="6"/>
      <c r="BW5408" s="6"/>
      <c r="CJ5408" s="415"/>
      <c r="CK5408" s="415"/>
      <c r="CO5408" s="168"/>
    </row>
    <row r="5409" spans="32:93" s="162" customFormat="1" x14ac:dyDescent="0.25">
      <c r="AF5409" s="169"/>
      <c r="AG5409" s="169"/>
      <c r="AH5409" s="169"/>
      <c r="AI5409" s="169"/>
      <c r="AJ5409" s="169"/>
      <c r="AK5409" s="170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AZ5409" s="6"/>
      <c r="BA5409" s="6"/>
      <c r="BB5409" s="166"/>
      <c r="BC5409" s="166"/>
      <c r="BD5409" s="166"/>
      <c r="BE5409" s="6"/>
      <c r="BF5409" s="6"/>
      <c r="BG5409" s="6"/>
      <c r="BH5409" s="6"/>
      <c r="BI5409" s="6"/>
      <c r="BJ5409" s="166"/>
      <c r="BK5409" s="166"/>
      <c r="BL5409" s="166"/>
      <c r="BM5409" s="6"/>
      <c r="BN5409" s="6"/>
      <c r="BO5409" s="6"/>
      <c r="BP5409" s="6"/>
      <c r="BQ5409" s="6"/>
      <c r="BR5409" s="6"/>
      <c r="BS5409" s="6"/>
      <c r="BT5409" s="6"/>
      <c r="BU5409" s="6"/>
      <c r="BV5409" s="6"/>
      <c r="BW5409" s="6"/>
      <c r="CJ5409" s="415"/>
      <c r="CK5409" s="415"/>
      <c r="CO5409" s="168"/>
    </row>
    <row r="5410" spans="32:93" s="162" customFormat="1" x14ac:dyDescent="0.25">
      <c r="AF5410" s="169"/>
      <c r="AG5410" s="169"/>
      <c r="AH5410" s="169"/>
      <c r="AI5410" s="169"/>
      <c r="AJ5410" s="169"/>
      <c r="AK5410" s="170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6"/>
      <c r="BA5410" s="6"/>
      <c r="BB5410" s="166"/>
      <c r="BC5410" s="166"/>
      <c r="BD5410" s="166"/>
      <c r="BE5410" s="6"/>
      <c r="BF5410" s="6"/>
      <c r="BG5410" s="6"/>
      <c r="BH5410" s="6"/>
      <c r="BI5410" s="6"/>
      <c r="BJ5410" s="166"/>
      <c r="BK5410" s="166"/>
      <c r="BL5410" s="166"/>
      <c r="BM5410" s="6"/>
      <c r="BN5410" s="6"/>
      <c r="BO5410" s="6"/>
      <c r="BP5410" s="6"/>
      <c r="BQ5410" s="6"/>
      <c r="BR5410" s="6"/>
      <c r="BS5410" s="6"/>
      <c r="BT5410" s="6"/>
      <c r="BU5410" s="6"/>
      <c r="BV5410" s="6"/>
      <c r="BW5410" s="6"/>
      <c r="CJ5410" s="415"/>
      <c r="CK5410" s="415"/>
      <c r="CO5410" s="168"/>
    </row>
    <row r="5411" spans="32:93" s="162" customFormat="1" x14ac:dyDescent="0.25">
      <c r="AF5411" s="169"/>
      <c r="AG5411" s="169"/>
      <c r="AH5411" s="169"/>
      <c r="AI5411" s="169"/>
      <c r="AJ5411" s="169"/>
      <c r="AK5411" s="170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AZ5411" s="6"/>
      <c r="BA5411" s="6"/>
      <c r="BB5411" s="166"/>
      <c r="BC5411" s="166"/>
      <c r="BD5411" s="166"/>
      <c r="BE5411" s="6"/>
      <c r="BF5411" s="6"/>
      <c r="BG5411" s="6"/>
      <c r="BH5411" s="6"/>
      <c r="BI5411" s="6"/>
      <c r="BJ5411" s="166"/>
      <c r="BK5411" s="166"/>
      <c r="BL5411" s="166"/>
      <c r="BM5411" s="6"/>
      <c r="BN5411" s="6"/>
      <c r="BO5411" s="6"/>
      <c r="BP5411" s="6"/>
      <c r="BQ5411" s="6"/>
      <c r="BR5411" s="6"/>
      <c r="BS5411" s="6"/>
      <c r="BT5411" s="6"/>
      <c r="BU5411" s="6"/>
      <c r="BV5411" s="6"/>
      <c r="BW5411" s="6"/>
      <c r="CJ5411" s="415"/>
      <c r="CK5411" s="415"/>
      <c r="CO5411" s="168"/>
    </row>
    <row r="5412" spans="32:93" s="162" customFormat="1" x14ac:dyDescent="0.25">
      <c r="AF5412" s="169"/>
      <c r="AG5412" s="169"/>
      <c r="AH5412" s="169"/>
      <c r="AI5412" s="169"/>
      <c r="AJ5412" s="169"/>
      <c r="AK5412" s="170"/>
      <c r="AP5412" s="6"/>
      <c r="AQ5412" s="6"/>
      <c r="AR5412" s="6"/>
      <c r="AS5412" s="6"/>
      <c r="AT5412" s="6"/>
      <c r="AU5412" s="6"/>
      <c r="AV5412" s="6"/>
      <c r="AW5412" s="6"/>
      <c r="AX5412" s="6"/>
      <c r="AY5412" s="6"/>
      <c r="AZ5412" s="6"/>
      <c r="BA5412" s="6"/>
      <c r="BB5412" s="166"/>
      <c r="BC5412" s="166"/>
      <c r="BD5412" s="166"/>
      <c r="BE5412" s="6"/>
      <c r="BF5412" s="6"/>
      <c r="BG5412" s="6"/>
      <c r="BH5412" s="6"/>
      <c r="BI5412" s="6"/>
      <c r="BJ5412" s="166"/>
      <c r="BK5412" s="166"/>
      <c r="BL5412" s="166"/>
      <c r="BM5412" s="6"/>
      <c r="BN5412" s="6"/>
      <c r="BO5412" s="6"/>
      <c r="BP5412" s="6"/>
      <c r="BQ5412" s="6"/>
      <c r="BR5412" s="6"/>
      <c r="BS5412" s="6"/>
      <c r="BT5412" s="6"/>
      <c r="BU5412" s="6"/>
      <c r="BV5412" s="6"/>
      <c r="BW5412" s="6"/>
      <c r="CJ5412" s="415"/>
      <c r="CK5412" s="415"/>
      <c r="CO5412" s="168"/>
    </row>
    <row r="5413" spans="32:93" s="162" customFormat="1" x14ac:dyDescent="0.25">
      <c r="AF5413" s="169"/>
      <c r="AG5413" s="169"/>
      <c r="AH5413" s="169"/>
      <c r="AI5413" s="169"/>
      <c r="AJ5413" s="169"/>
      <c r="AK5413" s="170"/>
      <c r="AP5413" s="6"/>
      <c r="AQ5413" s="6"/>
      <c r="AR5413" s="6"/>
      <c r="AS5413" s="6"/>
      <c r="AT5413" s="6"/>
      <c r="AU5413" s="6"/>
      <c r="AV5413" s="6"/>
      <c r="AW5413" s="6"/>
      <c r="AX5413" s="6"/>
      <c r="AY5413" s="6"/>
      <c r="AZ5413" s="6"/>
      <c r="BA5413" s="6"/>
      <c r="BB5413" s="166"/>
      <c r="BC5413" s="166"/>
      <c r="BD5413" s="166"/>
      <c r="BE5413" s="6"/>
      <c r="BF5413" s="6"/>
      <c r="BG5413" s="6"/>
      <c r="BH5413" s="6"/>
      <c r="BI5413" s="6"/>
      <c r="BJ5413" s="166"/>
      <c r="BK5413" s="166"/>
      <c r="BL5413" s="166"/>
      <c r="BM5413" s="6"/>
      <c r="BN5413" s="6"/>
      <c r="BO5413" s="6"/>
      <c r="BP5413" s="6"/>
      <c r="BQ5413" s="6"/>
      <c r="BR5413" s="6"/>
      <c r="BS5413" s="6"/>
      <c r="BT5413" s="6"/>
      <c r="BU5413" s="6"/>
      <c r="BV5413" s="6"/>
      <c r="BW5413" s="6"/>
      <c r="CJ5413" s="415"/>
      <c r="CK5413" s="415"/>
      <c r="CO5413" s="168"/>
    </row>
    <row r="5414" spans="32:93" s="162" customFormat="1" x14ac:dyDescent="0.25">
      <c r="AF5414" s="169"/>
      <c r="AG5414" s="169"/>
      <c r="AH5414" s="169"/>
      <c r="AI5414" s="169"/>
      <c r="AJ5414" s="169"/>
      <c r="AK5414" s="170"/>
      <c r="AP5414" s="6"/>
      <c r="AQ5414" s="6"/>
      <c r="AR5414" s="6"/>
      <c r="AS5414" s="6"/>
      <c r="AT5414" s="6"/>
      <c r="AU5414" s="6"/>
      <c r="AV5414" s="6"/>
      <c r="AW5414" s="6"/>
      <c r="AX5414" s="6"/>
      <c r="AY5414" s="6"/>
      <c r="AZ5414" s="6"/>
      <c r="BA5414" s="6"/>
      <c r="BB5414" s="166"/>
      <c r="BC5414" s="166"/>
      <c r="BD5414" s="166"/>
      <c r="BE5414" s="6"/>
      <c r="BF5414" s="6"/>
      <c r="BG5414" s="6"/>
      <c r="BH5414" s="6"/>
      <c r="BI5414" s="6"/>
      <c r="BJ5414" s="166"/>
      <c r="BK5414" s="166"/>
      <c r="BL5414" s="166"/>
      <c r="BM5414" s="6"/>
      <c r="BN5414" s="6"/>
      <c r="BO5414" s="6"/>
      <c r="BP5414" s="6"/>
      <c r="BQ5414" s="6"/>
      <c r="BR5414" s="6"/>
      <c r="BS5414" s="6"/>
      <c r="BT5414" s="6"/>
      <c r="BU5414" s="6"/>
      <c r="BV5414" s="6"/>
      <c r="BW5414" s="6"/>
      <c r="CJ5414" s="415"/>
      <c r="CK5414" s="415"/>
      <c r="CO5414" s="168"/>
    </row>
    <row r="5415" spans="32:93" s="162" customFormat="1" x14ac:dyDescent="0.25">
      <c r="AF5415" s="169"/>
      <c r="AG5415" s="169"/>
      <c r="AH5415" s="169"/>
      <c r="AI5415" s="169"/>
      <c r="AJ5415" s="169"/>
      <c r="AK5415" s="170"/>
      <c r="AP5415" s="6"/>
      <c r="AQ5415" s="6"/>
      <c r="AR5415" s="6"/>
      <c r="AS5415" s="6"/>
      <c r="AT5415" s="6"/>
      <c r="AU5415" s="6"/>
      <c r="AV5415" s="6"/>
      <c r="AW5415" s="6"/>
      <c r="AX5415" s="6"/>
      <c r="AY5415" s="6"/>
      <c r="AZ5415" s="6"/>
      <c r="BA5415" s="6"/>
      <c r="BB5415" s="166"/>
      <c r="BC5415" s="166"/>
      <c r="BD5415" s="166"/>
      <c r="BE5415" s="6"/>
      <c r="BF5415" s="6"/>
      <c r="BG5415" s="6"/>
      <c r="BH5415" s="6"/>
      <c r="BI5415" s="6"/>
      <c r="BJ5415" s="166"/>
      <c r="BK5415" s="166"/>
      <c r="BL5415" s="166"/>
      <c r="BM5415" s="6"/>
      <c r="BN5415" s="6"/>
      <c r="BO5415" s="6"/>
      <c r="BP5415" s="6"/>
      <c r="BQ5415" s="6"/>
      <c r="BR5415" s="6"/>
      <c r="BS5415" s="6"/>
      <c r="BT5415" s="6"/>
      <c r="BU5415" s="6"/>
      <c r="BV5415" s="6"/>
      <c r="BW5415" s="6"/>
      <c r="CJ5415" s="415"/>
      <c r="CK5415" s="415"/>
      <c r="CO5415" s="168"/>
    </row>
    <row r="5416" spans="32:93" s="162" customFormat="1" x14ac:dyDescent="0.25">
      <c r="AF5416" s="169"/>
      <c r="AG5416" s="169"/>
      <c r="AH5416" s="169"/>
      <c r="AI5416" s="169"/>
      <c r="AJ5416" s="169"/>
      <c r="AK5416" s="170"/>
      <c r="AP5416" s="6"/>
      <c r="AQ5416" s="6"/>
      <c r="AR5416" s="6"/>
      <c r="AS5416" s="6"/>
      <c r="AT5416" s="6"/>
      <c r="AU5416" s="6"/>
      <c r="AV5416" s="6"/>
      <c r="AW5416" s="6"/>
      <c r="AX5416" s="6"/>
      <c r="AY5416" s="6"/>
      <c r="AZ5416" s="6"/>
      <c r="BA5416" s="6"/>
      <c r="BB5416" s="166"/>
      <c r="BC5416" s="166"/>
      <c r="BD5416" s="166"/>
      <c r="BE5416" s="6"/>
      <c r="BF5416" s="6"/>
      <c r="BG5416" s="6"/>
      <c r="BH5416" s="6"/>
      <c r="BI5416" s="6"/>
      <c r="BJ5416" s="166"/>
      <c r="BK5416" s="166"/>
      <c r="BL5416" s="166"/>
      <c r="BM5416" s="6"/>
      <c r="BN5416" s="6"/>
      <c r="BO5416" s="6"/>
      <c r="BP5416" s="6"/>
      <c r="BQ5416" s="6"/>
      <c r="BR5416" s="6"/>
      <c r="BS5416" s="6"/>
      <c r="BT5416" s="6"/>
      <c r="BU5416" s="6"/>
      <c r="BV5416" s="6"/>
      <c r="BW5416" s="6"/>
      <c r="CJ5416" s="415"/>
      <c r="CK5416" s="415"/>
      <c r="CO5416" s="168"/>
    </row>
    <row r="5417" spans="32:93" s="162" customFormat="1" x14ac:dyDescent="0.25">
      <c r="AF5417" s="169"/>
      <c r="AG5417" s="169"/>
      <c r="AH5417" s="169"/>
      <c r="AI5417" s="169"/>
      <c r="AJ5417" s="169"/>
      <c r="AK5417" s="170"/>
      <c r="AP5417" s="6"/>
      <c r="AQ5417" s="6"/>
      <c r="AR5417" s="6"/>
      <c r="AS5417" s="6"/>
      <c r="AT5417" s="6"/>
      <c r="AU5417" s="6"/>
      <c r="AV5417" s="6"/>
      <c r="AW5417" s="6"/>
      <c r="AX5417" s="6"/>
      <c r="AY5417" s="6"/>
      <c r="AZ5417" s="6"/>
      <c r="BA5417" s="6"/>
      <c r="BB5417" s="166"/>
      <c r="BC5417" s="166"/>
      <c r="BD5417" s="166"/>
      <c r="BE5417" s="6"/>
      <c r="BF5417" s="6"/>
      <c r="BG5417" s="6"/>
      <c r="BH5417" s="6"/>
      <c r="BI5417" s="6"/>
      <c r="BJ5417" s="166"/>
      <c r="BK5417" s="166"/>
      <c r="BL5417" s="166"/>
      <c r="BM5417" s="6"/>
      <c r="BN5417" s="6"/>
      <c r="BO5417" s="6"/>
      <c r="BP5417" s="6"/>
      <c r="BQ5417" s="6"/>
      <c r="BR5417" s="6"/>
      <c r="BS5417" s="6"/>
      <c r="BT5417" s="6"/>
      <c r="BU5417" s="6"/>
      <c r="BV5417" s="6"/>
      <c r="BW5417" s="6"/>
      <c r="CJ5417" s="415"/>
      <c r="CK5417" s="415"/>
      <c r="CO5417" s="168"/>
    </row>
    <row r="5418" spans="32:93" s="162" customFormat="1" x14ac:dyDescent="0.25">
      <c r="AF5418" s="169"/>
      <c r="AG5418" s="169"/>
      <c r="AH5418" s="169"/>
      <c r="AI5418" s="169"/>
      <c r="AJ5418" s="169"/>
      <c r="AK5418" s="170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AZ5418" s="6"/>
      <c r="BA5418" s="6"/>
      <c r="BB5418" s="166"/>
      <c r="BC5418" s="166"/>
      <c r="BD5418" s="166"/>
      <c r="BE5418" s="6"/>
      <c r="BF5418" s="6"/>
      <c r="BG5418" s="6"/>
      <c r="BH5418" s="6"/>
      <c r="BI5418" s="6"/>
      <c r="BJ5418" s="166"/>
      <c r="BK5418" s="166"/>
      <c r="BL5418" s="166"/>
      <c r="BM5418" s="6"/>
      <c r="BN5418" s="6"/>
      <c r="BO5418" s="6"/>
      <c r="BP5418" s="6"/>
      <c r="BQ5418" s="6"/>
      <c r="BR5418" s="6"/>
      <c r="BS5418" s="6"/>
      <c r="BT5418" s="6"/>
      <c r="BU5418" s="6"/>
      <c r="BV5418" s="6"/>
      <c r="BW5418" s="6"/>
      <c r="CJ5418" s="415"/>
      <c r="CK5418" s="415"/>
      <c r="CO5418" s="168"/>
    </row>
    <row r="5419" spans="32:93" s="162" customFormat="1" x14ac:dyDescent="0.25">
      <c r="AF5419" s="169"/>
      <c r="AG5419" s="169"/>
      <c r="AH5419" s="169"/>
      <c r="AI5419" s="169"/>
      <c r="AJ5419" s="169"/>
      <c r="AK5419" s="170"/>
      <c r="AP5419" s="6"/>
      <c r="AQ5419" s="6"/>
      <c r="AR5419" s="6"/>
      <c r="AS5419" s="6"/>
      <c r="AT5419" s="6"/>
      <c r="AU5419" s="6"/>
      <c r="AV5419" s="6"/>
      <c r="AW5419" s="6"/>
      <c r="AX5419" s="6"/>
      <c r="AY5419" s="6"/>
      <c r="AZ5419" s="6"/>
      <c r="BA5419" s="6"/>
      <c r="BB5419" s="166"/>
      <c r="BC5419" s="166"/>
      <c r="BD5419" s="166"/>
      <c r="BE5419" s="6"/>
      <c r="BF5419" s="6"/>
      <c r="BG5419" s="6"/>
      <c r="BH5419" s="6"/>
      <c r="BI5419" s="6"/>
      <c r="BJ5419" s="166"/>
      <c r="BK5419" s="166"/>
      <c r="BL5419" s="166"/>
      <c r="BM5419" s="6"/>
      <c r="BN5419" s="6"/>
      <c r="BO5419" s="6"/>
      <c r="BP5419" s="6"/>
      <c r="BQ5419" s="6"/>
      <c r="BR5419" s="6"/>
      <c r="BS5419" s="6"/>
      <c r="BT5419" s="6"/>
      <c r="BU5419" s="6"/>
      <c r="BV5419" s="6"/>
      <c r="BW5419" s="6"/>
      <c r="CJ5419" s="415"/>
      <c r="CK5419" s="415"/>
      <c r="CO5419" s="168"/>
    </row>
    <row r="5420" spans="32:93" s="162" customFormat="1" x14ac:dyDescent="0.25">
      <c r="AF5420" s="169"/>
      <c r="AG5420" s="169"/>
      <c r="AH5420" s="169"/>
      <c r="AI5420" s="169"/>
      <c r="AJ5420" s="169"/>
      <c r="AK5420" s="170"/>
      <c r="AP5420" s="6"/>
      <c r="AQ5420" s="6"/>
      <c r="AR5420" s="6"/>
      <c r="AS5420" s="6"/>
      <c r="AT5420" s="6"/>
      <c r="AU5420" s="6"/>
      <c r="AV5420" s="6"/>
      <c r="AW5420" s="6"/>
      <c r="AX5420" s="6"/>
      <c r="AY5420" s="6"/>
      <c r="AZ5420" s="6"/>
      <c r="BA5420" s="6"/>
      <c r="BB5420" s="166"/>
      <c r="BC5420" s="166"/>
      <c r="BD5420" s="166"/>
      <c r="BE5420" s="6"/>
      <c r="BF5420" s="6"/>
      <c r="BG5420" s="6"/>
      <c r="BH5420" s="6"/>
      <c r="BI5420" s="6"/>
      <c r="BJ5420" s="166"/>
      <c r="BK5420" s="166"/>
      <c r="BL5420" s="166"/>
      <c r="BM5420" s="6"/>
      <c r="BN5420" s="6"/>
      <c r="BO5420" s="6"/>
      <c r="BP5420" s="6"/>
      <c r="BQ5420" s="6"/>
      <c r="BR5420" s="6"/>
      <c r="BS5420" s="6"/>
      <c r="BT5420" s="6"/>
      <c r="BU5420" s="6"/>
      <c r="BV5420" s="6"/>
      <c r="BW5420" s="6"/>
      <c r="CJ5420" s="415"/>
      <c r="CK5420" s="415"/>
      <c r="CO5420" s="168"/>
    </row>
    <row r="5421" spans="32:93" s="162" customFormat="1" x14ac:dyDescent="0.25">
      <c r="AF5421" s="169"/>
      <c r="AG5421" s="169"/>
      <c r="AH5421" s="169"/>
      <c r="AI5421" s="169"/>
      <c r="AJ5421" s="169"/>
      <c r="AK5421" s="170"/>
      <c r="AP5421" s="6"/>
      <c r="AQ5421" s="6"/>
      <c r="AR5421" s="6"/>
      <c r="AS5421" s="6"/>
      <c r="AT5421" s="6"/>
      <c r="AU5421" s="6"/>
      <c r="AV5421" s="6"/>
      <c r="AW5421" s="6"/>
      <c r="AX5421" s="6"/>
      <c r="AY5421" s="6"/>
      <c r="AZ5421" s="6"/>
      <c r="BA5421" s="6"/>
      <c r="BB5421" s="166"/>
      <c r="BC5421" s="166"/>
      <c r="BD5421" s="166"/>
      <c r="BE5421" s="6"/>
      <c r="BF5421" s="6"/>
      <c r="BG5421" s="6"/>
      <c r="BH5421" s="6"/>
      <c r="BI5421" s="6"/>
      <c r="BJ5421" s="166"/>
      <c r="BK5421" s="166"/>
      <c r="BL5421" s="166"/>
      <c r="BM5421" s="6"/>
      <c r="BN5421" s="6"/>
      <c r="BO5421" s="6"/>
      <c r="BP5421" s="6"/>
      <c r="BQ5421" s="6"/>
      <c r="BR5421" s="6"/>
      <c r="BS5421" s="6"/>
      <c r="BT5421" s="6"/>
      <c r="BU5421" s="6"/>
      <c r="BV5421" s="6"/>
      <c r="BW5421" s="6"/>
      <c r="CJ5421" s="415"/>
      <c r="CK5421" s="415"/>
      <c r="CO5421" s="168"/>
    </row>
    <row r="5422" spans="32:93" s="162" customFormat="1" x14ac:dyDescent="0.25">
      <c r="AF5422" s="169"/>
      <c r="AG5422" s="169"/>
      <c r="AH5422" s="169"/>
      <c r="AI5422" s="169"/>
      <c r="AJ5422" s="169"/>
      <c r="AK5422" s="170"/>
      <c r="AP5422" s="6"/>
      <c r="AQ5422" s="6"/>
      <c r="AR5422" s="6"/>
      <c r="AS5422" s="6"/>
      <c r="AT5422" s="6"/>
      <c r="AU5422" s="6"/>
      <c r="AV5422" s="6"/>
      <c r="AW5422" s="6"/>
      <c r="AX5422" s="6"/>
      <c r="AY5422" s="6"/>
      <c r="AZ5422" s="6"/>
      <c r="BA5422" s="6"/>
      <c r="BB5422" s="166"/>
      <c r="BC5422" s="166"/>
      <c r="BD5422" s="166"/>
      <c r="BE5422" s="6"/>
      <c r="BF5422" s="6"/>
      <c r="BG5422" s="6"/>
      <c r="BH5422" s="6"/>
      <c r="BI5422" s="6"/>
      <c r="BJ5422" s="166"/>
      <c r="BK5422" s="166"/>
      <c r="BL5422" s="166"/>
      <c r="BM5422" s="6"/>
      <c r="BN5422" s="6"/>
      <c r="BO5422" s="6"/>
      <c r="BP5422" s="6"/>
      <c r="BQ5422" s="6"/>
      <c r="BR5422" s="6"/>
      <c r="BS5422" s="6"/>
      <c r="BT5422" s="6"/>
      <c r="BU5422" s="6"/>
      <c r="BV5422" s="6"/>
      <c r="BW5422" s="6"/>
      <c r="CJ5422" s="415"/>
      <c r="CK5422" s="415"/>
      <c r="CO5422" s="168"/>
    </row>
    <row r="5423" spans="32:93" s="162" customFormat="1" x14ac:dyDescent="0.25">
      <c r="AF5423" s="169"/>
      <c r="AG5423" s="169"/>
      <c r="AH5423" s="169"/>
      <c r="AI5423" s="169"/>
      <c r="AJ5423" s="169"/>
      <c r="AK5423" s="170"/>
      <c r="AP5423" s="6"/>
      <c r="AQ5423" s="6"/>
      <c r="AR5423" s="6"/>
      <c r="AS5423" s="6"/>
      <c r="AT5423" s="6"/>
      <c r="AU5423" s="6"/>
      <c r="AV5423" s="6"/>
      <c r="AW5423" s="6"/>
      <c r="AX5423" s="6"/>
      <c r="AY5423" s="6"/>
      <c r="AZ5423" s="6"/>
      <c r="BA5423" s="6"/>
      <c r="BB5423" s="166"/>
      <c r="BC5423" s="166"/>
      <c r="BD5423" s="166"/>
      <c r="BE5423" s="6"/>
      <c r="BF5423" s="6"/>
      <c r="BG5423" s="6"/>
      <c r="BH5423" s="6"/>
      <c r="BI5423" s="6"/>
      <c r="BJ5423" s="166"/>
      <c r="BK5423" s="166"/>
      <c r="BL5423" s="166"/>
      <c r="BM5423" s="6"/>
      <c r="BN5423" s="6"/>
      <c r="BO5423" s="6"/>
      <c r="BP5423" s="6"/>
      <c r="BQ5423" s="6"/>
      <c r="BR5423" s="6"/>
      <c r="BS5423" s="6"/>
      <c r="BT5423" s="6"/>
      <c r="BU5423" s="6"/>
      <c r="BV5423" s="6"/>
      <c r="BW5423" s="6"/>
      <c r="CJ5423" s="415"/>
      <c r="CK5423" s="415"/>
      <c r="CO5423" s="168"/>
    </row>
    <row r="5424" spans="32:93" s="162" customFormat="1" x14ac:dyDescent="0.25">
      <c r="AF5424" s="169"/>
      <c r="AG5424" s="169"/>
      <c r="AH5424" s="169"/>
      <c r="AI5424" s="169"/>
      <c r="AJ5424" s="169"/>
      <c r="AK5424" s="170"/>
      <c r="AP5424" s="6"/>
      <c r="AQ5424" s="6"/>
      <c r="AR5424" s="6"/>
      <c r="AS5424" s="6"/>
      <c r="AT5424" s="6"/>
      <c r="AU5424" s="6"/>
      <c r="AV5424" s="6"/>
      <c r="AW5424" s="6"/>
      <c r="AX5424" s="6"/>
      <c r="AY5424" s="6"/>
      <c r="AZ5424" s="6"/>
      <c r="BA5424" s="6"/>
      <c r="BB5424" s="166"/>
      <c r="BC5424" s="166"/>
      <c r="BD5424" s="166"/>
      <c r="BE5424" s="6"/>
      <c r="BF5424" s="6"/>
      <c r="BG5424" s="6"/>
      <c r="BH5424" s="6"/>
      <c r="BI5424" s="6"/>
      <c r="BJ5424" s="166"/>
      <c r="BK5424" s="166"/>
      <c r="BL5424" s="166"/>
      <c r="BM5424" s="6"/>
      <c r="BN5424" s="6"/>
      <c r="BO5424" s="6"/>
      <c r="BP5424" s="6"/>
      <c r="BQ5424" s="6"/>
      <c r="BR5424" s="6"/>
      <c r="BS5424" s="6"/>
      <c r="BT5424" s="6"/>
      <c r="BU5424" s="6"/>
      <c r="BV5424" s="6"/>
      <c r="BW5424" s="6"/>
      <c r="CJ5424" s="415"/>
      <c r="CK5424" s="415"/>
      <c r="CO5424" s="168"/>
    </row>
    <row r="5425" spans="32:93" s="162" customFormat="1" x14ac:dyDescent="0.25">
      <c r="AF5425" s="169"/>
      <c r="AG5425" s="169"/>
      <c r="AH5425" s="169"/>
      <c r="AI5425" s="169"/>
      <c r="AJ5425" s="169"/>
      <c r="AK5425" s="170"/>
      <c r="AP5425" s="6"/>
      <c r="AQ5425" s="6"/>
      <c r="AR5425" s="6"/>
      <c r="AS5425" s="6"/>
      <c r="AT5425" s="6"/>
      <c r="AU5425" s="6"/>
      <c r="AV5425" s="6"/>
      <c r="AW5425" s="6"/>
      <c r="AX5425" s="6"/>
      <c r="AY5425" s="6"/>
      <c r="AZ5425" s="6"/>
      <c r="BA5425" s="6"/>
      <c r="BB5425" s="166"/>
      <c r="BC5425" s="166"/>
      <c r="BD5425" s="166"/>
      <c r="BE5425" s="6"/>
      <c r="BF5425" s="6"/>
      <c r="BG5425" s="6"/>
      <c r="BH5425" s="6"/>
      <c r="BI5425" s="6"/>
      <c r="BJ5425" s="166"/>
      <c r="BK5425" s="166"/>
      <c r="BL5425" s="166"/>
      <c r="BM5425" s="6"/>
      <c r="BN5425" s="6"/>
      <c r="BO5425" s="6"/>
      <c r="BP5425" s="6"/>
      <c r="BQ5425" s="6"/>
      <c r="BR5425" s="6"/>
      <c r="BS5425" s="6"/>
      <c r="BT5425" s="6"/>
      <c r="BU5425" s="6"/>
      <c r="BV5425" s="6"/>
      <c r="BW5425" s="6"/>
      <c r="CJ5425" s="415"/>
      <c r="CK5425" s="415"/>
      <c r="CO5425" s="168"/>
    </row>
    <row r="5426" spans="32:93" s="162" customFormat="1" x14ac:dyDescent="0.25">
      <c r="AF5426" s="169"/>
      <c r="AG5426" s="169"/>
      <c r="AH5426" s="169"/>
      <c r="AI5426" s="169"/>
      <c r="AJ5426" s="169"/>
      <c r="AK5426" s="170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AZ5426" s="6"/>
      <c r="BA5426" s="6"/>
      <c r="BB5426" s="166"/>
      <c r="BC5426" s="166"/>
      <c r="BD5426" s="166"/>
      <c r="BE5426" s="6"/>
      <c r="BF5426" s="6"/>
      <c r="BG5426" s="6"/>
      <c r="BH5426" s="6"/>
      <c r="BI5426" s="6"/>
      <c r="BJ5426" s="166"/>
      <c r="BK5426" s="166"/>
      <c r="BL5426" s="166"/>
      <c r="BM5426" s="6"/>
      <c r="BN5426" s="6"/>
      <c r="BO5426" s="6"/>
      <c r="BP5426" s="6"/>
      <c r="BQ5426" s="6"/>
      <c r="BR5426" s="6"/>
      <c r="BS5426" s="6"/>
      <c r="BT5426" s="6"/>
      <c r="BU5426" s="6"/>
      <c r="BV5426" s="6"/>
      <c r="BW5426" s="6"/>
      <c r="CJ5426" s="415"/>
      <c r="CK5426" s="415"/>
      <c r="CO5426" s="168"/>
    </row>
    <row r="5427" spans="32:93" s="162" customFormat="1" x14ac:dyDescent="0.25">
      <c r="AF5427" s="169"/>
      <c r="AG5427" s="169"/>
      <c r="AH5427" s="169"/>
      <c r="AI5427" s="169"/>
      <c r="AJ5427" s="169"/>
      <c r="AK5427" s="170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AZ5427" s="6"/>
      <c r="BA5427" s="6"/>
      <c r="BB5427" s="166"/>
      <c r="BC5427" s="166"/>
      <c r="BD5427" s="166"/>
      <c r="BE5427" s="6"/>
      <c r="BF5427" s="6"/>
      <c r="BG5427" s="6"/>
      <c r="BH5427" s="6"/>
      <c r="BI5427" s="6"/>
      <c r="BJ5427" s="166"/>
      <c r="BK5427" s="166"/>
      <c r="BL5427" s="166"/>
      <c r="BM5427" s="6"/>
      <c r="BN5427" s="6"/>
      <c r="BO5427" s="6"/>
      <c r="BP5427" s="6"/>
      <c r="BQ5427" s="6"/>
      <c r="BR5427" s="6"/>
      <c r="BS5427" s="6"/>
      <c r="BT5427" s="6"/>
      <c r="BU5427" s="6"/>
      <c r="BV5427" s="6"/>
      <c r="BW5427" s="6"/>
      <c r="CJ5427" s="415"/>
      <c r="CK5427" s="415"/>
      <c r="CO5427" s="168"/>
    </row>
    <row r="5428" spans="32:93" s="162" customFormat="1" x14ac:dyDescent="0.25">
      <c r="AF5428" s="169"/>
      <c r="AG5428" s="169"/>
      <c r="AH5428" s="169"/>
      <c r="AI5428" s="169"/>
      <c r="AJ5428" s="169"/>
      <c r="AK5428" s="170"/>
      <c r="AP5428" s="6"/>
      <c r="AQ5428" s="6"/>
      <c r="AR5428" s="6"/>
      <c r="AS5428" s="6"/>
      <c r="AT5428" s="6"/>
      <c r="AU5428" s="6"/>
      <c r="AV5428" s="6"/>
      <c r="AW5428" s="6"/>
      <c r="AX5428" s="6"/>
      <c r="AY5428" s="6"/>
      <c r="AZ5428" s="6"/>
      <c r="BA5428" s="6"/>
      <c r="BB5428" s="166"/>
      <c r="BC5428" s="166"/>
      <c r="BD5428" s="166"/>
      <c r="BE5428" s="6"/>
      <c r="BF5428" s="6"/>
      <c r="BG5428" s="6"/>
      <c r="BH5428" s="6"/>
      <c r="BI5428" s="6"/>
      <c r="BJ5428" s="166"/>
      <c r="BK5428" s="166"/>
      <c r="BL5428" s="166"/>
      <c r="BM5428" s="6"/>
      <c r="BN5428" s="6"/>
      <c r="BO5428" s="6"/>
      <c r="BP5428" s="6"/>
      <c r="BQ5428" s="6"/>
      <c r="BR5428" s="6"/>
      <c r="BS5428" s="6"/>
      <c r="BT5428" s="6"/>
      <c r="BU5428" s="6"/>
      <c r="BV5428" s="6"/>
      <c r="BW5428" s="6"/>
      <c r="CJ5428" s="415"/>
      <c r="CK5428" s="415"/>
      <c r="CO5428" s="168"/>
    </row>
    <row r="5429" spans="32:93" s="162" customFormat="1" x14ac:dyDescent="0.25">
      <c r="AF5429" s="169"/>
      <c r="AG5429" s="169"/>
      <c r="AH5429" s="169"/>
      <c r="AI5429" s="169"/>
      <c r="AJ5429" s="169"/>
      <c r="AK5429" s="170"/>
      <c r="AP5429" s="6"/>
      <c r="AQ5429" s="6"/>
      <c r="AR5429" s="6"/>
      <c r="AS5429" s="6"/>
      <c r="AT5429" s="6"/>
      <c r="AU5429" s="6"/>
      <c r="AV5429" s="6"/>
      <c r="AW5429" s="6"/>
      <c r="AX5429" s="6"/>
      <c r="AY5429" s="6"/>
      <c r="AZ5429" s="6"/>
      <c r="BA5429" s="6"/>
      <c r="BB5429" s="166"/>
      <c r="BC5429" s="166"/>
      <c r="BD5429" s="166"/>
      <c r="BE5429" s="6"/>
      <c r="BF5429" s="6"/>
      <c r="BG5429" s="6"/>
      <c r="BH5429" s="6"/>
      <c r="BI5429" s="6"/>
      <c r="BJ5429" s="166"/>
      <c r="BK5429" s="166"/>
      <c r="BL5429" s="166"/>
      <c r="BM5429" s="6"/>
      <c r="BN5429" s="6"/>
      <c r="BO5429" s="6"/>
      <c r="BP5429" s="6"/>
      <c r="BQ5429" s="6"/>
      <c r="BR5429" s="6"/>
      <c r="BS5429" s="6"/>
      <c r="BT5429" s="6"/>
      <c r="BU5429" s="6"/>
      <c r="BV5429" s="6"/>
      <c r="BW5429" s="6"/>
      <c r="CJ5429" s="415"/>
      <c r="CK5429" s="415"/>
      <c r="CO5429" s="168"/>
    </row>
    <row r="5430" spans="32:93" s="162" customFormat="1" x14ac:dyDescent="0.25">
      <c r="AF5430" s="169"/>
      <c r="AG5430" s="169"/>
      <c r="AH5430" s="169"/>
      <c r="AI5430" s="169"/>
      <c r="AJ5430" s="169"/>
      <c r="AK5430" s="170"/>
      <c r="AP5430" s="6"/>
      <c r="AQ5430" s="6"/>
      <c r="AR5430" s="6"/>
      <c r="AS5430" s="6"/>
      <c r="AT5430" s="6"/>
      <c r="AU5430" s="6"/>
      <c r="AV5430" s="6"/>
      <c r="AW5430" s="6"/>
      <c r="AX5430" s="6"/>
      <c r="AY5430" s="6"/>
      <c r="AZ5430" s="6"/>
      <c r="BA5430" s="6"/>
      <c r="BB5430" s="166"/>
      <c r="BC5430" s="166"/>
      <c r="BD5430" s="166"/>
      <c r="BE5430" s="6"/>
      <c r="BF5430" s="6"/>
      <c r="BG5430" s="6"/>
      <c r="BH5430" s="6"/>
      <c r="BI5430" s="6"/>
      <c r="BJ5430" s="166"/>
      <c r="BK5430" s="166"/>
      <c r="BL5430" s="166"/>
      <c r="BM5430" s="6"/>
      <c r="BN5430" s="6"/>
      <c r="BO5430" s="6"/>
      <c r="BP5430" s="6"/>
      <c r="BQ5430" s="6"/>
      <c r="BR5430" s="6"/>
      <c r="BS5430" s="6"/>
      <c r="BT5430" s="6"/>
      <c r="BU5430" s="6"/>
      <c r="BV5430" s="6"/>
      <c r="BW5430" s="6"/>
      <c r="CJ5430" s="415"/>
      <c r="CK5430" s="415"/>
      <c r="CO5430" s="168"/>
    </row>
    <row r="5431" spans="32:93" s="162" customFormat="1" x14ac:dyDescent="0.25">
      <c r="AF5431" s="169"/>
      <c r="AG5431" s="169"/>
      <c r="AH5431" s="169"/>
      <c r="AI5431" s="169"/>
      <c r="AJ5431" s="169"/>
      <c r="AK5431" s="170"/>
      <c r="AP5431" s="6"/>
      <c r="AQ5431" s="6"/>
      <c r="AR5431" s="6"/>
      <c r="AS5431" s="6"/>
      <c r="AT5431" s="6"/>
      <c r="AU5431" s="6"/>
      <c r="AV5431" s="6"/>
      <c r="AW5431" s="6"/>
      <c r="AX5431" s="6"/>
      <c r="AY5431" s="6"/>
      <c r="AZ5431" s="6"/>
      <c r="BA5431" s="6"/>
      <c r="BB5431" s="166"/>
      <c r="BC5431" s="166"/>
      <c r="BD5431" s="166"/>
      <c r="BE5431" s="6"/>
      <c r="BF5431" s="6"/>
      <c r="BG5431" s="6"/>
      <c r="BH5431" s="6"/>
      <c r="BI5431" s="6"/>
      <c r="BJ5431" s="166"/>
      <c r="BK5431" s="166"/>
      <c r="BL5431" s="166"/>
      <c r="BM5431" s="6"/>
      <c r="BN5431" s="6"/>
      <c r="BO5431" s="6"/>
      <c r="BP5431" s="6"/>
      <c r="BQ5431" s="6"/>
      <c r="BR5431" s="6"/>
      <c r="BS5431" s="6"/>
      <c r="BT5431" s="6"/>
      <c r="BU5431" s="6"/>
      <c r="BV5431" s="6"/>
      <c r="BW5431" s="6"/>
      <c r="CJ5431" s="415"/>
      <c r="CK5431" s="415"/>
      <c r="CO5431" s="168"/>
    </row>
    <row r="5432" spans="32:93" s="162" customFormat="1" x14ac:dyDescent="0.25">
      <c r="AF5432" s="169"/>
      <c r="AG5432" s="169"/>
      <c r="AH5432" s="169"/>
      <c r="AI5432" s="169"/>
      <c r="AJ5432" s="169"/>
      <c r="AK5432" s="170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AZ5432" s="6"/>
      <c r="BA5432" s="6"/>
      <c r="BB5432" s="166"/>
      <c r="BC5432" s="166"/>
      <c r="BD5432" s="166"/>
      <c r="BE5432" s="6"/>
      <c r="BF5432" s="6"/>
      <c r="BG5432" s="6"/>
      <c r="BH5432" s="6"/>
      <c r="BI5432" s="6"/>
      <c r="BJ5432" s="166"/>
      <c r="BK5432" s="166"/>
      <c r="BL5432" s="166"/>
      <c r="BM5432" s="6"/>
      <c r="BN5432" s="6"/>
      <c r="BO5432" s="6"/>
      <c r="BP5432" s="6"/>
      <c r="BQ5432" s="6"/>
      <c r="BR5432" s="6"/>
      <c r="BS5432" s="6"/>
      <c r="BT5432" s="6"/>
      <c r="BU5432" s="6"/>
      <c r="BV5432" s="6"/>
      <c r="BW5432" s="6"/>
      <c r="CJ5432" s="415"/>
      <c r="CK5432" s="415"/>
      <c r="CO5432" s="168"/>
    </row>
    <row r="5433" spans="32:93" s="162" customFormat="1" x14ac:dyDescent="0.25">
      <c r="AF5433" s="169"/>
      <c r="AG5433" s="169"/>
      <c r="AH5433" s="169"/>
      <c r="AI5433" s="169"/>
      <c r="AJ5433" s="169"/>
      <c r="AK5433" s="170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AZ5433" s="6"/>
      <c r="BA5433" s="6"/>
      <c r="BB5433" s="166"/>
      <c r="BC5433" s="166"/>
      <c r="BD5433" s="166"/>
      <c r="BE5433" s="6"/>
      <c r="BF5433" s="6"/>
      <c r="BG5433" s="6"/>
      <c r="BH5433" s="6"/>
      <c r="BI5433" s="6"/>
      <c r="BJ5433" s="166"/>
      <c r="BK5433" s="166"/>
      <c r="BL5433" s="166"/>
      <c r="BM5433" s="6"/>
      <c r="BN5433" s="6"/>
      <c r="BO5433" s="6"/>
      <c r="BP5433" s="6"/>
      <c r="BQ5433" s="6"/>
      <c r="BR5433" s="6"/>
      <c r="BS5433" s="6"/>
      <c r="BT5433" s="6"/>
      <c r="BU5433" s="6"/>
      <c r="BV5433" s="6"/>
      <c r="BW5433" s="6"/>
      <c r="CJ5433" s="415"/>
      <c r="CK5433" s="415"/>
      <c r="CO5433" s="168"/>
    </row>
    <row r="5434" spans="32:93" s="162" customFormat="1" x14ac:dyDescent="0.25">
      <c r="AF5434" s="169"/>
      <c r="AG5434" s="169"/>
      <c r="AH5434" s="169"/>
      <c r="AI5434" s="169"/>
      <c r="AJ5434" s="169"/>
      <c r="AK5434" s="170"/>
      <c r="AP5434" s="6"/>
      <c r="AQ5434" s="6"/>
      <c r="AR5434" s="6"/>
      <c r="AS5434" s="6"/>
      <c r="AT5434" s="6"/>
      <c r="AU5434" s="6"/>
      <c r="AV5434" s="6"/>
      <c r="AW5434" s="6"/>
      <c r="AX5434" s="6"/>
      <c r="AY5434" s="6"/>
      <c r="AZ5434" s="6"/>
      <c r="BA5434" s="6"/>
      <c r="BB5434" s="166"/>
      <c r="BC5434" s="166"/>
      <c r="BD5434" s="166"/>
      <c r="BE5434" s="6"/>
      <c r="BF5434" s="6"/>
      <c r="BG5434" s="6"/>
      <c r="BH5434" s="6"/>
      <c r="BI5434" s="6"/>
      <c r="BJ5434" s="166"/>
      <c r="BK5434" s="166"/>
      <c r="BL5434" s="166"/>
      <c r="BM5434" s="6"/>
      <c r="BN5434" s="6"/>
      <c r="BO5434" s="6"/>
      <c r="BP5434" s="6"/>
      <c r="BQ5434" s="6"/>
      <c r="BR5434" s="6"/>
      <c r="BS5434" s="6"/>
      <c r="BT5434" s="6"/>
      <c r="BU5434" s="6"/>
      <c r="BV5434" s="6"/>
      <c r="BW5434" s="6"/>
      <c r="CJ5434" s="415"/>
      <c r="CK5434" s="415"/>
      <c r="CO5434" s="168"/>
    </row>
    <row r="5435" spans="32:93" s="162" customFormat="1" x14ac:dyDescent="0.25">
      <c r="AF5435" s="169"/>
      <c r="AG5435" s="169"/>
      <c r="AH5435" s="169"/>
      <c r="AI5435" s="169"/>
      <c r="AJ5435" s="169"/>
      <c r="AK5435" s="170"/>
      <c r="AP5435" s="6"/>
      <c r="AQ5435" s="6"/>
      <c r="AR5435" s="6"/>
      <c r="AS5435" s="6"/>
      <c r="AT5435" s="6"/>
      <c r="AU5435" s="6"/>
      <c r="AV5435" s="6"/>
      <c r="AW5435" s="6"/>
      <c r="AX5435" s="6"/>
      <c r="AY5435" s="6"/>
      <c r="AZ5435" s="6"/>
      <c r="BA5435" s="6"/>
      <c r="BB5435" s="166"/>
      <c r="BC5435" s="166"/>
      <c r="BD5435" s="166"/>
      <c r="BE5435" s="6"/>
      <c r="BF5435" s="6"/>
      <c r="BG5435" s="6"/>
      <c r="BH5435" s="6"/>
      <c r="BI5435" s="6"/>
      <c r="BJ5435" s="166"/>
      <c r="BK5435" s="166"/>
      <c r="BL5435" s="166"/>
      <c r="BM5435" s="6"/>
      <c r="BN5435" s="6"/>
      <c r="BO5435" s="6"/>
      <c r="BP5435" s="6"/>
      <c r="BQ5435" s="6"/>
      <c r="BR5435" s="6"/>
      <c r="BS5435" s="6"/>
      <c r="BT5435" s="6"/>
      <c r="BU5435" s="6"/>
      <c r="BV5435" s="6"/>
      <c r="BW5435" s="6"/>
      <c r="CJ5435" s="415"/>
      <c r="CK5435" s="415"/>
      <c r="CO5435" s="168"/>
    </row>
    <row r="5436" spans="32:93" s="162" customFormat="1" x14ac:dyDescent="0.25">
      <c r="AF5436" s="169"/>
      <c r="AG5436" s="169"/>
      <c r="AH5436" s="169"/>
      <c r="AI5436" s="169"/>
      <c r="AJ5436" s="169"/>
      <c r="AK5436" s="170"/>
      <c r="AP5436" s="6"/>
      <c r="AQ5436" s="6"/>
      <c r="AR5436" s="6"/>
      <c r="AS5436" s="6"/>
      <c r="AT5436" s="6"/>
      <c r="AU5436" s="6"/>
      <c r="AV5436" s="6"/>
      <c r="AW5436" s="6"/>
      <c r="AX5436" s="6"/>
      <c r="AY5436" s="6"/>
      <c r="AZ5436" s="6"/>
      <c r="BA5436" s="6"/>
      <c r="BB5436" s="166"/>
      <c r="BC5436" s="166"/>
      <c r="BD5436" s="166"/>
      <c r="BE5436" s="6"/>
      <c r="BF5436" s="6"/>
      <c r="BG5436" s="6"/>
      <c r="BH5436" s="6"/>
      <c r="BI5436" s="6"/>
      <c r="BJ5436" s="166"/>
      <c r="BK5436" s="166"/>
      <c r="BL5436" s="166"/>
      <c r="BM5436" s="6"/>
      <c r="BN5436" s="6"/>
      <c r="BO5436" s="6"/>
      <c r="BP5436" s="6"/>
      <c r="BQ5436" s="6"/>
      <c r="BR5436" s="6"/>
      <c r="BS5436" s="6"/>
      <c r="BT5436" s="6"/>
      <c r="BU5436" s="6"/>
      <c r="BV5436" s="6"/>
      <c r="BW5436" s="6"/>
      <c r="CJ5436" s="415"/>
      <c r="CK5436" s="415"/>
      <c r="CO5436" s="168"/>
    </row>
    <row r="5437" spans="32:93" s="162" customFormat="1" x14ac:dyDescent="0.25">
      <c r="AF5437" s="169"/>
      <c r="AG5437" s="169"/>
      <c r="AH5437" s="169"/>
      <c r="AI5437" s="169"/>
      <c r="AJ5437" s="169"/>
      <c r="AK5437" s="170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AZ5437" s="6"/>
      <c r="BA5437" s="6"/>
      <c r="BB5437" s="166"/>
      <c r="BC5437" s="166"/>
      <c r="BD5437" s="166"/>
      <c r="BE5437" s="6"/>
      <c r="BF5437" s="6"/>
      <c r="BG5437" s="6"/>
      <c r="BH5437" s="6"/>
      <c r="BI5437" s="6"/>
      <c r="BJ5437" s="166"/>
      <c r="BK5437" s="166"/>
      <c r="BL5437" s="166"/>
      <c r="BM5437" s="6"/>
      <c r="BN5437" s="6"/>
      <c r="BO5437" s="6"/>
      <c r="BP5437" s="6"/>
      <c r="BQ5437" s="6"/>
      <c r="BR5437" s="6"/>
      <c r="BS5437" s="6"/>
      <c r="BT5437" s="6"/>
      <c r="BU5437" s="6"/>
      <c r="BV5437" s="6"/>
      <c r="BW5437" s="6"/>
      <c r="CJ5437" s="415"/>
      <c r="CK5437" s="415"/>
      <c r="CO5437" s="168"/>
    </row>
    <row r="5438" spans="32:93" s="162" customFormat="1" x14ac:dyDescent="0.25">
      <c r="AF5438" s="169"/>
      <c r="AG5438" s="169"/>
      <c r="AH5438" s="169"/>
      <c r="AI5438" s="169"/>
      <c r="AJ5438" s="169"/>
      <c r="AK5438" s="170"/>
      <c r="AP5438" s="6"/>
      <c r="AQ5438" s="6"/>
      <c r="AR5438" s="6"/>
      <c r="AS5438" s="6"/>
      <c r="AT5438" s="6"/>
      <c r="AU5438" s="6"/>
      <c r="AV5438" s="6"/>
      <c r="AW5438" s="6"/>
      <c r="AX5438" s="6"/>
      <c r="AY5438" s="6"/>
      <c r="AZ5438" s="6"/>
      <c r="BA5438" s="6"/>
      <c r="BB5438" s="166"/>
      <c r="BC5438" s="166"/>
      <c r="BD5438" s="166"/>
      <c r="BE5438" s="6"/>
      <c r="BF5438" s="6"/>
      <c r="BG5438" s="6"/>
      <c r="BH5438" s="6"/>
      <c r="BI5438" s="6"/>
      <c r="BJ5438" s="166"/>
      <c r="BK5438" s="166"/>
      <c r="BL5438" s="166"/>
      <c r="BM5438" s="6"/>
      <c r="BN5438" s="6"/>
      <c r="BO5438" s="6"/>
      <c r="BP5438" s="6"/>
      <c r="BQ5438" s="6"/>
      <c r="BR5438" s="6"/>
      <c r="BS5438" s="6"/>
      <c r="BT5438" s="6"/>
      <c r="BU5438" s="6"/>
      <c r="BV5438" s="6"/>
      <c r="BW5438" s="6"/>
      <c r="CJ5438" s="415"/>
      <c r="CK5438" s="415"/>
      <c r="CO5438" s="168"/>
    </row>
    <row r="5439" spans="32:93" s="162" customFormat="1" x14ac:dyDescent="0.25">
      <c r="AF5439" s="169"/>
      <c r="AG5439" s="169"/>
      <c r="AH5439" s="169"/>
      <c r="AI5439" s="169"/>
      <c r="AJ5439" s="169"/>
      <c r="AK5439" s="170"/>
      <c r="AP5439" s="6"/>
      <c r="AQ5439" s="6"/>
      <c r="AR5439" s="6"/>
      <c r="AS5439" s="6"/>
      <c r="AT5439" s="6"/>
      <c r="AU5439" s="6"/>
      <c r="AV5439" s="6"/>
      <c r="AW5439" s="6"/>
      <c r="AX5439" s="6"/>
      <c r="AY5439" s="6"/>
      <c r="AZ5439" s="6"/>
      <c r="BA5439" s="6"/>
      <c r="BB5439" s="166"/>
      <c r="BC5439" s="166"/>
      <c r="BD5439" s="166"/>
      <c r="BE5439" s="6"/>
      <c r="BF5439" s="6"/>
      <c r="BG5439" s="6"/>
      <c r="BH5439" s="6"/>
      <c r="BI5439" s="6"/>
      <c r="BJ5439" s="166"/>
      <c r="BK5439" s="166"/>
      <c r="BL5439" s="166"/>
      <c r="BM5439" s="6"/>
      <c r="BN5439" s="6"/>
      <c r="BO5439" s="6"/>
      <c r="BP5439" s="6"/>
      <c r="BQ5439" s="6"/>
      <c r="BR5439" s="6"/>
      <c r="BS5439" s="6"/>
      <c r="BT5439" s="6"/>
      <c r="BU5439" s="6"/>
      <c r="BV5439" s="6"/>
      <c r="BW5439" s="6"/>
      <c r="CJ5439" s="415"/>
      <c r="CK5439" s="415"/>
      <c r="CO5439" s="168"/>
    </row>
    <row r="5440" spans="32:93" s="162" customFormat="1" x14ac:dyDescent="0.25">
      <c r="AF5440" s="169"/>
      <c r="AG5440" s="169"/>
      <c r="AH5440" s="169"/>
      <c r="AI5440" s="169"/>
      <c r="AJ5440" s="169"/>
      <c r="AK5440" s="170"/>
      <c r="AP5440" s="6"/>
      <c r="AQ5440" s="6"/>
      <c r="AR5440" s="6"/>
      <c r="AS5440" s="6"/>
      <c r="AT5440" s="6"/>
      <c r="AU5440" s="6"/>
      <c r="AV5440" s="6"/>
      <c r="AW5440" s="6"/>
      <c r="AX5440" s="6"/>
      <c r="AY5440" s="6"/>
      <c r="AZ5440" s="6"/>
      <c r="BA5440" s="6"/>
      <c r="BB5440" s="166"/>
      <c r="BC5440" s="166"/>
      <c r="BD5440" s="166"/>
      <c r="BE5440" s="6"/>
      <c r="BF5440" s="6"/>
      <c r="BG5440" s="6"/>
      <c r="BH5440" s="6"/>
      <c r="BI5440" s="6"/>
      <c r="BJ5440" s="166"/>
      <c r="BK5440" s="166"/>
      <c r="BL5440" s="166"/>
      <c r="BM5440" s="6"/>
      <c r="BN5440" s="6"/>
      <c r="BO5440" s="6"/>
      <c r="BP5440" s="6"/>
      <c r="BQ5440" s="6"/>
      <c r="BR5440" s="6"/>
      <c r="BS5440" s="6"/>
      <c r="BT5440" s="6"/>
      <c r="BU5440" s="6"/>
      <c r="BV5440" s="6"/>
      <c r="BW5440" s="6"/>
      <c r="CJ5440" s="415"/>
      <c r="CK5440" s="415"/>
      <c r="CO5440" s="168"/>
    </row>
    <row r="5441" spans="32:93" s="162" customFormat="1" x14ac:dyDescent="0.25">
      <c r="AF5441" s="169"/>
      <c r="AG5441" s="169"/>
      <c r="AH5441" s="169"/>
      <c r="AI5441" s="169"/>
      <c r="AJ5441" s="169"/>
      <c r="AK5441" s="170"/>
      <c r="AP5441" s="6"/>
      <c r="AQ5441" s="6"/>
      <c r="AR5441" s="6"/>
      <c r="AS5441" s="6"/>
      <c r="AT5441" s="6"/>
      <c r="AU5441" s="6"/>
      <c r="AV5441" s="6"/>
      <c r="AW5441" s="6"/>
      <c r="AX5441" s="6"/>
      <c r="AY5441" s="6"/>
      <c r="AZ5441" s="6"/>
      <c r="BA5441" s="6"/>
      <c r="BB5441" s="166"/>
      <c r="BC5441" s="166"/>
      <c r="BD5441" s="166"/>
      <c r="BE5441" s="6"/>
      <c r="BF5441" s="6"/>
      <c r="BG5441" s="6"/>
      <c r="BH5441" s="6"/>
      <c r="BI5441" s="6"/>
      <c r="BJ5441" s="166"/>
      <c r="BK5441" s="166"/>
      <c r="BL5441" s="166"/>
      <c r="BM5441" s="6"/>
      <c r="BN5441" s="6"/>
      <c r="BO5441" s="6"/>
      <c r="BP5441" s="6"/>
      <c r="BQ5441" s="6"/>
      <c r="BR5441" s="6"/>
      <c r="BS5441" s="6"/>
      <c r="BT5441" s="6"/>
      <c r="BU5441" s="6"/>
      <c r="BV5441" s="6"/>
      <c r="BW5441" s="6"/>
      <c r="CJ5441" s="415"/>
      <c r="CK5441" s="415"/>
      <c r="CO5441" s="168"/>
    </row>
    <row r="5442" spans="32:93" s="162" customFormat="1" x14ac:dyDescent="0.25">
      <c r="AF5442" s="169"/>
      <c r="AG5442" s="169"/>
      <c r="AH5442" s="169"/>
      <c r="AI5442" s="169"/>
      <c r="AJ5442" s="169"/>
      <c r="AK5442" s="170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AZ5442" s="6"/>
      <c r="BA5442" s="6"/>
      <c r="BB5442" s="166"/>
      <c r="BC5442" s="166"/>
      <c r="BD5442" s="166"/>
      <c r="BE5442" s="6"/>
      <c r="BF5442" s="6"/>
      <c r="BG5442" s="6"/>
      <c r="BH5442" s="6"/>
      <c r="BI5442" s="6"/>
      <c r="BJ5442" s="166"/>
      <c r="BK5442" s="166"/>
      <c r="BL5442" s="166"/>
      <c r="BM5442" s="6"/>
      <c r="BN5442" s="6"/>
      <c r="BO5442" s="6"/>
      <c r="BP5442" s="6"/>
      <c r="BQ5442" s="6"/>
      <c r="BR5442" s="6"/>
      <c r="BS5442" s="6"/>
      <c r="BT5442" s="6"/>
      <c r="BU5442" s="6"/>
      <c r="BV5442" s="6"/>
      <c r="BW5442" s="6"/>
      <c r="CJ5442" s="415"/>
      <c r="CK5442" s="415"/>
      <c r="CO5442" s="168"/>
    </row>
    <row r="5443" spans="32:93" s="162" customFormat="1" x14ac:dyDescent="0.25">
      <c r="AF5443" s="169"/>
      <c r="AG5443" s="169"/>
      <c r="AH5443" s="169"/>
      <c r="AI5443" s="169"/>
      <c r="AJ5443" s="169"/>
      <c r="AK5443" s="170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AZ5443" s="6"/>
      <c r="BA5443" s="6"/>
      <c r="BB5443" s="166"/>
      <c r="BC5443" s="166"/>
      <c r="BD5443" s="166"/>
      <c r="BE5443" s="6"/>
      <c r="BF5443" s="6"/>
      <c r="BG5443" s="6"/>
      <c r="BH5443" s="6"/>
      <c r="BI5443" s="6"/>
      <c r="BJ5443" s="166"/>
      <c r="BK5443" s="166"/>
      <c r="BL5443" s="166"/>
      <c r="BM5443" s="6"/>
      <c r="BN5443" s="6"/>
      <c r="BO5443" s="6"/>
      <c r="BP5443" s="6"/>
      <c r="BQ5443" s="6"/>
      <c r="BR5443" s="6"/>
      <c r="BS5443" s="6"/>
      <c r="BT5443" s="6"/>
      <c r="BU5443" s="6"/>
      <c r="BV5443" s="6"/>
      <c r="BW5443" s="6"/>
      <c r="CJ5443" s="415"/>
      <c r="CK5443" s="415"/>
      <c r="CO5443" s="168"/>
    </row>
    <row r="5444" spans="32:93" s="162" customFormat="1" x14ac:dyDescent="0.25">
      <c r="AF5444" s="169"/>
      <c r="AG5444" s="169"/>
      <c r="AH5444" s="169"/>
      <c r="AI5444" s="169"/>
      <c r="AJ5444" s="169"/>
      <c r="AK5444" s="170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AZ5444" s="6"/>
      <c r="BA5444" s="6"/>
      <c r="BB5444" s="166"/>
      <c r="BC5444" s="166"/>
      <c r="BD5444" s="166"/>
      <c r="BE5444" s="6"/>
      <c r="BF5444" s="6"/>
      <c r="BG5444" s="6"/>
      <c r="BH5444" s="6"/>
      <c r="BI5444" s="6"/>
      <c r="BJ5444" s="166"/>
      <c r="BK5444" s="166"/>
      <c r="BL5444" s="166"/>
      <c r="BM5444" s="6"/>
      <c r="BN5444" s="6"/>
      <c r="BO5444" s="6"/>
      <c r="BP5444" s="6"/>
      <c r="BQ5444" s="6"/>
      <c r="BR5444" s="6"/>
      <c r="BS5444" s="6"/>
      <c r="BT5444" s="6"/>
      <c r="BU5444" s="6"/>
      <c r="BV5444" s="6"/>
      <c r="BW5444" s="6"/>
      <c r="CJ5444" s="415"/>
      <c r="CK5444" s="415"/>
      <c r="CO5444" s="168"/>
    </row>
    <row r="5445" spans="32:93" s="162" customFormat="1" x14ac:dyDescent="0.25">
      <c r="AF5445" s="169"/>
      <c r="AG5445" s="169"/>
      <c r="AH5445" s="169"/>
      <c r="AI5445" s="169"/>
      <c r="AJ5445" s="169"/>
      <c r="AK5445" s="170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AZ5445" s="6"/>
      <c r="BA5445" s="6"/>
      <c r="BB5445" s="166"/>
      <c r="BC5445" s="166"/>
      <c r="BD5445" s="166"/>
      <c r="BE5445" s="6"/>
      <c r="BF5445" s="6"/>
      <c r="BG5445" s="6"/>
      <c r="BH5445" s="6"/>
      <c r="BI5445" s="6"/>
      <c r="BJ5445" s="166"/>
      <c r="BK5445" s="166"/>
      <c r="BL5445" s="166"/>
      <c r="BM5445" s="6"/>
      <c r="BN5445" s="6"/>
      <c r="BO5445" s="6"/>
      <c r="BP5445" s="6"/>
      <c r="BQ5445" s="6"/>
      <c r="BR5445" s="6"/>
      <c r="BS5445" s="6"/>
      <c r="BT5445" s="6"/>
      <c r="BU5445" s="6"/>
      <c r="BV5445" s="6"/>
      <c r="BW5445" s="6"/>
      <c r="CJ5445" s="415"/>
      <c r="CK5445" s="415"/>
      <c r="CO5445" s="168"/>
    </row>
    <row r="5446" spans="32:93" s="162" customFormat="1" x14ac:dyDescent="0.25">
      <c r="AF5446" s="169"/>
      <c r="AG5446" s="169"/>
      <c r="AH5446" s="169"/>
      <c r="AI5446" s="169"/>
      <c r="AJ5446" s="169"/>
      <c r="AK5446" s="170"/>
      <c r="AP5446" s="6"/>
      <c r="AQ5446" s="6"/>
      <c r="AR5446" s="6"/>
      <c r="AS5446" s="6"/>
      <c r="AT5446" s="6"/>
      <c r="AU5446" s="6"/>
      <c r="AV5446" s="6"/>
      <c r="AW5446" s="6"/>
      <c r="AX5446" s="6"/>
      <c r="AY5446" s="6"/>
      <c r="AZ5446" s="6"/>
      <c r="BA5446" s="6"/>
      <c r="BB5446" s="166"/>
      <c r="BC5446" s="166"/>
      <c r="BD5446" s="166"/>
      <c r="BE5446" s="6"/>
      <c r="BF5446" s="6"/>
      <c r="BG5446" s="6"/>
      <c r="BH5446" s="6"/>
      <c r="BI5446" s="6"/>
      <c r="BJ5446" s="166"/>
      <c r="BK5446" s="166"/>
      <c r="BL5446" s="166"/>
      <c r="BM5446" s="6"/>
      <c r="BN5446" s="6"/>
      <c r="BO5446" s="6"/>
      <c r="BP5446" s="6"/>
      <c r="BQ5446" s="6"/>
      <c r="BR5446" s="6"/>
      <c r="BS5446" s="6"/>
      <c r="BT5446" s="6"/>
      <c r="BU5446" s="6"/>
      <c r="BV5446" s="6"/>
      <c r="BW5446" s="6"/>
      <c r="CJ5446" s="415"/>
      <c r="CK5446" s="415"/>
      <c r="CO5446" s="168"/>
    </row>
    <row r="5447" spans="32:93" s="162" customFormat="1" x14ac:dyDescent="0.25">
      <c r="AF5447" s="169"/>
      <c r="AG5447" s="169"/>
      <c r="AH5447" s="169"/>
      <c r="AI5447" s="169"/>
      <c r="AJ5447" s="169"/>
      <c r="AK5447" s="170"/>
      <c r="AP5447" s="6"/>
      <c r="AQ5447" s="6"/>
      <c r="AR5447" s="6"/>
      <c r="AS5447" s="6"/>
      <c r="AT5447" s="6"/>
      <c r="AU5447" s="6"/>
      <c r="AV5447" s="6"/>
      <c r="AW5447" s="6"/>
      <c r="AX5447" s="6"/>
      <c r="AY5447" s="6"/>
      <c r="AZ5447" s="6"/>
      <c r="BA5447" s="6"/>
      <c r="BB5447" s="166"/>
      <c r="BC5447" s="166"/>
      <c r="BD5447" s="166"/>
      <c r="BE5447" s="6"/>
      <c r="BF5447" s="6"/>
      <c r="BG5447" s="6"/>
      <c r="BH5447" s="6"/>
      <c r="BI5447" s="6"/>
      <c r="BJ5447" s="166"/>
      <c r="BK5447" s="166"/>
      <c r="BL5447" s="166"/>
      <c r="BM5447" s="6"/>
      <c r="BN5447" s="6"/>
      <c r="BO5447" s="6"/>
      <c r="BP5447" s="6"/>
      <c r="BQ5447" s="6"/>
      <c r="BR5447" s="6"/>
      <c r="BS5447" s="6"/>
      <c r="BT5447" s="6"/>
      <c r="BU5447" s="6"/>
      <c r="BV5447" s="6"/>
      <c r="BW5447" s="6"/>
      <c r="CJ5447" s="415"/>
      <c r="CK5447" s="415"/>
      <c r="CO5447" s="168"/>
    </row>
    <row r="5448" spans="32:93" s="162" customFormat="1" x14ac:dyDescent="0.25">
      <c r="AF5448" s="169"/>
      <c r="AG5448" s="169"/>
      <c r="AH5448" s="169"/>
      <c r="AI5448" s="169"/>
      <c r="AJ5448" s="169"/>
      <c r="AK5448" s="170"/>
      <c r="AP5448" s="6"/>
      <c r="AQ5448" s="6"/>
      <c r="AR5448" s="6"/>
      <c r="AS5448" s="6"/>
      <c r="AT5448" s="6"/>
      <c r="AU5448" s="6"/>
      <c r="AV5448" s="6"/>
      <c r="AW5448" s="6"/>
      <c r="AX5448" s="6"/>
      <c r="AY5448" s="6"/>
      <c r="AZ5448" s="6"/>
      <c r="BA5448" s="6"/>
      <c r="BB5448" s="166"/>
      <c r="BC5448" s="166"/>
      <c r="BD5448" s="166"/>
      <c r="BE5448" s="6"/>
      <c r="BF5448" s="6"/>
      <c r="BG5448" s="6"/>
      <c r="BH5448" s="6"/>
      <c r="BI5448" s="6"/>
      <c r="BJ5448" s="166"/>
      <c r="BK5448" s="166"/>
      <c r="BL5448" s="166"/>
      <c r="BM5448" s="6"/>
      <c r="BN5448" s="6"/>
      <c r="BO5448" s="6"/>
      <c r="BP5448" s="6"/>
      <c r="BQ5448" s="6"/>
      <c r="BR5448" s="6"/>
      <c r="BS5448" s="6"/>
      <c r="BT5448" s="6"/>
      <c r="BU5448" s="6"/>
      <c r="BV5448" s="6"/>
      <c r="BW5448" s="6"/>
      <c r="CJ5448" s="415"/>
      <c r="CK5448" s="415"/>
      <c r="CO5448" s="168"/>
    </row>
    <row r="5449" spans="32:93" s="162" customFormat="1" x14ac:dyDescent="0.25">
      <c r="AF5449" s="169"/>
      <c r="AG5449" s="169"/>
      <c r="AH5449" s="169"/>
      <c r="AI5449" s="169"/>
      <c r="AJ5449" s="169"/>
      <c r="AK5449" s="170"/>
      <c r="AP5449" s="6"/>
      <c r="AQ5449" s="6"/>
      <c r="AR5449" s="6"/>
      <c r="AS5449" s="6"/>
      <c r="AT5449" s="6"/>
      <c r="AU5449" s="6"/>
      <c r="AV5449" s="6"/>
      <c r="AW5449" s="6"/>
      <c r="AX5449" s="6"/>
      <c r="AY5449" s="6"/>
      <c r="AZ5449" s="6"/>
      <c r="BA5449" s="6"/>
      <c r="BB5449" s="166"/>
      <c r="BC5449" s="166"/>
      <c r="BD5449" s="166"/>
      <c r="BE5449" s="6"/>
      <c r="BF5449" s="6"/>
      <c r="BG5449" s="6"/>
      <c r="BH5449" s="6"/>
      <c r="BI5449" s="6"/>
      <c r="BJ5449" s="166"/>
      <c r="BK5449" s="166"/>
      <c r="BL5449" s="166"/>
      <c r="BM5449" s="6"/>
      <c r="BN5449" s="6"/>
      <c r="BO5449" s="6"/>
      <c r="BP5449" s="6"/>
      <c r="BQ5449" s="6"/>
      <c r="BR5449" s="6"/>
      <c r="BS5449" s="6"/>
      <c r="BT5449" s="6"/>
      <c r="BU5449" s="6"/>
      <c r="BV5449" s="6"/>
      <c r="BW5449" s="6"/>
      <c r="CJ5449" s="415"/>
      <c r="CK5449" s="415"/>
      <c r="CO5449" s="168"/>
    </row>
    <row r="5450" spans="32:93" s="162" customFormat="1" x14ac:dyDescent="0.25">
      <c r="AF5450" s="169"/>
      <c r="AG5450" s="169"/>
      <c r="AH5450" s="169"/>
      <c r="AI5450" s="169"/>
      <c r="AJ5450" s="169"/>
      <c r="AK5450" s="170"/>
      <c r="AP5450" s="6"/>
      <c r="AQ5450" s="6"/>
      <c r="AR5450" s="6"/>
      <c r="AS5450" s="6"/>
      <c r="AT5450" s="6"/>
      <c r="AU5450" s="6"/>
      <c r="AV5450" s="6"/>
      <c r="AW5450" s="6"/>
      <c r="AX5450" s="6"/>
      <c r="AY5450" s="6"/>
      <c r="AZ5450" s="6"/>
      <c r="BA5450" s="6"/>
      <c r="BB5450" s="166"/>
      <c r="BC5450" s="166"/>
      <c r="BD5450" s="166"/>
      <c r="BE5450" s="6"/>
      <c r="BF5450" s="6"/>
      <c r="BG5450" s="6"/>
      <c r="BH5450" s="6"/>
      <c r="BI5450" s="6"/>
      <c r="BJ5450" s="166"/>
      <c r="BK5450" s="166"/>
      <c r="BL5450" s="166"/>
      <c r="BM5450" s="6"/>
      <c r="BN5450" s="6"/>
      <c r="BO5450" s="6"/>
      <c r="BP5450" s="6"/>
      <c r="BQ5450" s="6"/>
      <c r="BR5450" s="6"/>
      <c r="BS5450" s="6"/>
      <c r="BT5450" s="6"/>
      <c r="BU5450" s="6"/>
      <c r="BV5450" s="6"/>
      <c r="BW5450" s="6"/>
      <c r="CJ5450" s="415"/>
      <c r="CK5450" s="415"/>
      <c r="CO5450" s="168"/>
    </row>
    <row r="5451" spans="32:93" s="162" customFormat="1" x14ac:dyDescent="0.25">
      <c r="AF5451" s="169"/>
      <c r="AG5451" s="169"/>
      <c r="AH5451" s="169"/>
      <c r="AI5451" s="169"/>
      <c r="AJ5451" s="169"/>
      <c r="AK5451" s="170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AZ5451" s="6"/>
      <c r="BA5451" s="6"/>
      <c r="BB5451" s="166"/>
      <c r="BC5451" s="166"/>
      <c r="BD5451" s="166"/>
      <c r="BE5451" s="6"/>
      <c r="BF5451" s="6"/>
      <c r="BG5451" s="6"/>
      <c r="BH5451" s="6"/>
      <c r="BI5451" s="6"/>
      <c r="BJ5451" s="166"/>
      <c r="BK5451" s="166"/>
      <c r="BL5451" s="166"/>
      <c r="BM5451" s="6"/>
      <c r="BN5451" s="6"/>
      <c r="BO5451" s="6"/>
      <c r="BP5451" s="6"/>
      <c r="BQ5451" s="6"/>
      <c r="BR5451" s="6"/>
      <c r="BS5451" s="6"/>
      <c r="BT5451" s="6"/>
      <c r="BU5451" s="6"/>
      <c r="BV5451" s="6"/>
      <c r="BW5451" s="6"/>
      <c r="CJ5451" s="415"/>
      <c r="CK5451" s="415"/>
      <c r="CO5451" s="168"/>
    </row>
    <row r="5452" spans="32:93" s="162" customFormat="1" x14ac:dyDescent="0.25">
      <c r="AF5452" s="169"/>
      <c r="AG5452" s="169"/>
      <c r="AH5452" s="169"/>
      <c r="AI5452" s="169"/>
      <c r="AJ5452" s="169"/>
      <c r="AK5452" s="170"/>
      <c r="AP5452" s="6"/>
      <c r="AQ5452" s="6"/>
      <c r="AR5452" s="6"/>
      <c r="AS5452" s="6"/>
      <c r="AT5452" s="6"/>
      <c r="AU5452" s="6"/>
      <c r="AV5452" s="6"/>
      <c r="AW5452" s="6"/>
      <c r="AX5452" s="6"/>
      <c r="AY5452" s="6"/>
      <c r="AZ5452" s="6"/>
      <c r="BA5452" s="6"/>
      <c r="BB5452" s="166"/>
      <c r="BC5452" s="166"/>
      <c r="BD5452" s="166"/>
      <c r="BE5452" s="6"/>
      <c r="BF5452" s="6"/>
      <c r="BG5452" s="6"/>
      <c r="BH5452" s="6"/>
      <c r="BI5452" s="6"/>
      <c r="BJ5452" s="166"/>
      <c r="BK5452" s="166"/>
      <c r="BL5452" s="166"/>
      <c r="BM5452" s="6"/>
      <c r="BN5452" s="6"/>
      <c r="BO5452" s="6"/>
      <c r="BP5452" s="6"/>
      <c r="BQ5452" s="6"/>
      <c r="BR5452" s="6"/>
      <c r="BS5452" s="6"/>
      <c r="BT5452" s="6"/>
      <c r="BU5452" s="6"/>
      <c r="BV5452" s="6"/>
      <c r="BW5452" s="6"/>
      <c r="CJ5452" s="415"/>
      <c r="CK5452" s="415"/>
      <c r="CO5452" s="168"/>
    </row>
    <row r="5453" spans="32:93" s="162" customFormat="1" x14ac:dyDescent="0.25">
      <c r="AF5453" s="169"/>
      <c r="AG5453" s="169"/>
      <c r="AH5453" s="169"/>
      <c r="AI5453" s="169"/>
      <c r="AJ5453" s="169"/>
      <c r="AK5453" s="170"/>
      <c r="AP5453" s="6"/>
      <c r="AQ5453" s="6"/>
      <c r="AR5453" s="6"/>
      <c r="AS5453" s="6"/>
      <c r="AT5453" s="6"/>
      <c r="AU5453" s="6"/>
      <c r="AV5453" s="6"/>
      <c r="AW5453" s="6"/>
      <c r="AX5453" s="6"/>
      <c r="AY5453" s="6"/>
      <c r="AZ5453" s="6"/>
      <c r="BA5453" s="6"/>
      <c r="BB5453" s="166"/>
      <c r="BC5453" s="166"/>
      <c r="BD5453" s="166"/>
      <c r="BE5453" s="6"/>
      <c r="BF5453" s="6"/>
      <c r="BG5453" s="6"/>
      <c r="BH5453" s="6"/>
      <c r="BI5453" s="6"/>
      <c r="BJ5453" s="166"/>
      <c r="BK5453" s="166"/>
      <c r="BL5453" s="166"/>
      <c r="BM5453" s="6"/>
      <c r="BN5453" s="6"/>
      <c r="BO5453" s="6"/>
      <c r="BP5453" s="6"/>
      <c r="BQ5453" s="6"/>
      <c r="BR5453" s="6"/>
      <c r="BS5453" s="6"/>
      <c r="BT5453" s="6"/>
      <c r="BU5453" s="6"/>
      <c r="BV5453" s="6"/>
      <c r="BW5453" s="6"/>
      <c r="CJ5453" s="415"/>
      <c r="CK5453" s="415"/>
      <c r="CO5453" s="168"/>
    </row>
    <row r="5454" spans="32:93" s="162" customFormat="1" x14ac:dyDescent="0.25">
      <c r="AF5454" s="169"/>
      <c r="AG5454" s="169"/>
      <c r="AH5454" s="169"/>
      <c r="AI5454" s="169"/>
      <c r="AJ5454" s="169"/>
      <c r="AK5454" s="170"/>
      <c r="AP5454" s="6"/>
      <c r="AQ5454" s="6"/>
      <c r="AR5454" s="6"/>
      <c r="AS5454" s="6"/>
      <c r="AT5454" s="6"/>
      <c r="AU5454" s="6"/>
      <c r="AV5454" s="6"/>
      <c r="AW5454" s="6"/>
      <c r="AX5454" s="6"/>
      <c r="AY5454" s="6"/>
      <c r="AZ5454" s="6"/>
      <c r="BA5454" s="6"/>
      <c r="BB5454" s="166"/>
      <c r="BC5454" s="166"/>
      <c r="BD5454" s="166"/>
      <c r="BE5454" s="6"/>
      <c r="BF5454" s="6"/>
      <c r="BG5454" s="6"/>
      <c r="BH5454" s="6"/>
      <c r="BI5454" s="6"/>
      <c r="BJ5454" s="166"/>
      <c r="BK5454" s="166"/>
      <c r="BL5454" s="166"/>
      <c r="BM5454" s="6"/>
      <c r="BN5454" s="6"/>
      <c r="BO5454" s="6"/>
      <c r="BP5454" s="6"/>
      <c r="BQ5454" s="6"/>
      <c r="BR5454" s="6"/>
      <c r="BS5454" s="6"/>
      <c r="BT5454" s="6"/>
      <c r="BU5454" s="6"/>
      <c r="BV5454" s="6"/>
      <c r="BW5454" s="6"/>
      <c r="CJ5454" s="415"/>
      <c r="CK5454" s="415"/>
      <c r="CO5454" s="168"/>
    </row>
    <row r="5455" spans="32:93" s="162" customFormat="1" x14ac:dyDescent="0.25">
      <c r="AF5455" s="169"/>
      <c r="AG5455" s="169"/>
      <c r="AH5455" s="169"/>
      <c r="AI5455" s="169"/>
      <c r="AJ5455" s="169"/>
      <c r="AK5455" s="170"/>
      <c r="AP5455" s="6"/>
      <c r="AQ5455" s="6"/>
      <c r="AR5455" s="6"/>
      <c r="AS5455" s="6"/>
      <c r="AT5455" s="6"/>
      <c r="AU5455" s="6"/>
      <c r="AV5455" s="6"/>
      <c r="AW5455" s="6"/>
      <c r="AX5455" s="6"/>
      <c r="AY5455" s="6"/>
      <c r="AZ5455" s="6"/>
      <c r="BA5455" s="6"/>
      <c r="BB5455" s="166"/>
      <c r="BC5455" s="166"/>
      <c r="BD5455" s="166"/>
      <c r="BE5455" s="6"/>
      <c r="BF5455" s="6"/>
      <c r="BG5455" s="6"/>
      <c r="BH5455" s="6"/>
      <c r="BI5455" s="6"/>
      <c r="BJ5455" s="166"/>
      <c r="BK5455" s="166"/>
      <c r="BL5455" s="166"/>
      <c r="BM5455" s="6"/>
      <c r="BN5455" s="6"/>
      <c r="BO5455" s="6"/>
      <c r="BP5455" s="6"/>
      <c r="BQ5455" s="6"/>
      <c r="BR5455" s="6"/>
      <c r="BS5455" s="6"/>
      <c r="BT5455" s="6"/>
      <c r="BU5455" s="6"/>
      <c r="BV5455" s="6"/>
      <c r="BW5455" s="6"/>
      <c r="CJ5455" s="415"/>
      <c r="CK5455" s="415"/>
      <c r="CO5455" s="168"/>
    </row>
    <row r="5456" spans="32:93" s="162" customFormat="1" x14ac:dyDescent="0.25">
      <c r="AF5456" s="169"/>
      <c r="AG5456" s="169"/>
      <c r="AH5456" s="169"/>
      <c r="AI5456" s="169"/>
      <c r="AJ5456" s="169"/>
      <c r="AK5456" s="170"/>
      <c r="AP5456" s="6"/>
      <c r="AQ5456" s="6"/>
      <c r="AR5456" s="6"/>
      <c r="AS5456" s="6"/>
      <c r="AT5456" s="6"/>
      <c r="AU5456" s="6"/>
      <c r="AV5456" s="6"/>
      <c r="AW5456" s="6"/>
      <c r="AX5456" s="6"/>
      <c r="AY5456" s="6"/>
      <c r="AZ5456" s="6"/>
      <c r="BA5456" s="6"/>
      <c r="BB5456" s="166"/>
      <c r="BC5456" s="166"/>
      <c r="BD5456" s="166"/>
      <c r="BE5456" s="6"/>
      <c r="BF5456" s="6"/>
      <c r="BG5456" s="6"/>
      <c r="BH5456" s="6"/>
      <c r="BI5456" s="6"/>
      <c r="BJ5456" s="166"/>
      <c r="BK5456" s="166"/>
      <c r="BL5456" s="166"/>
      <c r="BM5456" s="6"/>
      <c r="BN5456" s="6"/>
      <c r="BO5456" s="6"/>
      <c r="BP5456" s="6"/>
      <c r="BQ5456" s="6"/>
      <c r="BR5456" s="6"/>
      <c r="BS5456" s="6"/>
      <c r="BT5456" s="6"/>
      <c r="BU5456" s="6"/>
      <c r="BV5456" s="6"/>
      <c r="BW5456" s="6"/>
      <c r="CJ5456" s="415"/>
      <c r="CK5456" s="415"/>
      <c r="CO5456" s="168"/>
    </row>
    <row r="5457" spans="32:93" s="162" customFormat="1" x14ac:dyDescent="0.25">
      <c r="AF5457" s="169"/>
      <c r="AG5457" s="169"/>
      <c r="AH5457" s="169"/>
      <c r="AI5457" s="169"/>
      <c r="AJ5457" s="169"/>
      <c r="AK5457" s="170"/>
      <c r="AP5457" s="6"/>
      <c r="AQ5457" s="6"/>
      <c r="AR5457" s="6"/>
      <c r="AS5457" s="6"/>
      <c r="AT5457" s="6"/>
      <c r="AU5457" s="6"/>
      <c r="AV5457" s="6"/>
      <c r="AW5457" s="6"/>
      <c r="AX5457" s="6"/>
      <c r="AY5457" s="6"/>
      <c r="AZ5457" s="6"/>
      <c r="BA5457" s="6"/>
      <c r="BB5457" s="166"/>
      <c r="BC5457" s="166"/>
      <c r="BD5457" s="166"/>
      <c r="BE5457" s="6"/>
      <c r="BF5457" s="6"/>
      <c r="BG5457" s="6"/>
      <c r="BH5457" s="6"/>
      <c r="BI5457" s="6"/>
      <c r="BJ5457" s="166"/>
      <c r="BK5457" s="166"/>
      <c r="BL5457" s="166"/>
      <c r="BM5457" s="6"/>
      <c r="BN5457" s="6"/>
      <c r="BO5457" s="6"/>
      <c r="BP5457" s="6"/>
      <c r="BQ5457" s="6"/>
      <c r="BR5457" s="6"/>
      <c r="BS5457" s="6"/>
      <c r="BT5457" s="6"/>
      <c r="BU5457" s="6"/>
      <c r="BV5457" s="6"/>
      <c r="BW5457" s="6"/>
      <c r="CJ5457" s="415"/>
      <c r="CK5457" s="415"/>
      <c r="CO5457" s="168"/>
    </row>
    <row r="5458" spans="32:93" s="162" customFormat="1" x14ac:dyDescent="0.25">
      <c r="AF5458" s="169"/>
      <c r="AG5458" s="169"/>
      <c r="AH5458" s="169"/>
      <c r="AI5458" s="169"/>
      <c r="AJ5458" s="169"/>
      <c r="AK5458" s="170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AZ5458" s="6"/>
      <c r="BA5458" s="6"/>
      <c r="BB5458" s="166"/>
      <c r="BC5458" s="166"/>
      <c r="BD5458" s="166"/>
      <c r="BE5458" s="6"/>
      <c r="BF5458" s="6"/>
      <c r="BG5458" s="6"/>
      <c r="BH5458" s="6"/>
      <c r="BI5458" s="6"/>
      <c r="BJ5458" s="166"/>
      <c r="BK5458" s="166"/>
      <c r="BL5458" s="166"/>
      <c r="BM5458" s="6"/>
      <c r="BN5458" s="6"/>
      <c r="BO5458" s="6"/>
      <c r="BP5458" s="6"/>
      <c r="BQ5458" s="6"/>
      <c r="BR5458" s="6"/>
      <c r="BS5458" s="6"/>
      <c r="BT5458" s="6"/>
      <c r="BU5458" s="6"/>
      <c r="BV5458" s="6"/>
      <c r="BW5458" s="6"/>
      <c r="CJ5458" s="415"/>
      <c r="CK5458" s="415"/>
      <c r="CO5458" s="168"/>
    </row>
    <row r="5459" spans="32:93" s="162" customFormat="1" x14ac:dyDescent="0.25">
      <c r="AF5459" s="169"/>
      <c r="AG5459" s="169"/>
      <c r="AH5459" s="169"/>
      <c r="AI5459" s="169"/>
      <c r="AJ5459" s="169"/>
      <c r="AK5459" s="170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AZ5459" s="6"/>
      <c r="BA5459" s="6"/>
      <c r="BB5459" s="166"/>
      <c r="BC5459" s="166"/>
      <c r="BD5459" s="166"/>
      <c r="BE5459" s="6"/>
      <c r="BF5459" s="6"/>
      <c r="BG5459" s="6"/>
      <c r="BH5459" s="6"/>
      <c r="BI5459" s="6"/>
      <c r="BJ5459" s="166"/>
      <c r="BK5459" s="166"/>
      <c r="BL5459" s="166"/>
      <c r="BM5459" s="6"/>
      <c r="BN5459" s="6"/>
      <c r="BO5459" s="6"/>
      <c r="BP5459" s="6"/>
      <c r="BQ5459" s="6"/>
      <c r="BR5459" s="6"/>
      <c r="BS5459" s="6"/>
      <c r="BT5459" s="6"/>
      <c r="BU5459" s="6"/>
      <c r="BV5459" s="6"/>
      <c r="BW5459" s="6"/>
      <c r="CJ5459" s="415"/>
      <c r="CK5459" s="415"/>
      <c r="CO5459" s="168"/>
    </row>
    <row r="5460" spans="32:93" s="162" customFormat="1" x14ac:dyDescent="0.25">
      <c r="AF5460" s="169"/>
      <c r="AG5460" s="169"/>
      <c r="AH5460" s="169"/>
      <c r="AI5460" s="169"/>
      <c r="AJ5460" s="169"/>
      <c r="AK5460" s="170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AZ5460" s="6"/>
      <c r="BA5460" s="6"/>
      <c r="BB5460" s="166"/>
      <c r="BC5460" s="166"/>
      <c r="BD5460" s="166"/>
      <c r="BE5460" s="6"/>
      <c r="BF5460" s="6"/>
      <c r="BG5460" s="6"/>
      <c r="BH5460" s="6"/>
      <c r="BI5460" s="6"/>
      <c r="BJ5460" s="166"/>
      <c r="BK5460" s="166"/>
      <c r="BL5460" s="166"/>
      <c r="BM5460" s="6"/>
      <c r="BN5460" s="6"/>
      <c r="BO5460" s="6"/>
      <c r="BP5460" s="6"/>
      <c r="BQ5460" s="6"/>
      <c r="BR5460" s="6"/>
      <c r="BS5460" s="6"/>
      <c r="BT5460" s="6"/>
      <c r="BU5460" s="6"/>
      <c r="BV5460" s="6"/>
      <c r="BW5460" s="6"/>
      <c r="CJ5460" s="415"/>
      <c r="CK5460" s="415"/>
      <c r="CO5460" s="168"/>
    </row>
    <row r="5461" spans="32:93" s="162" customFormat="1" x14ac:dyDescent="0.25">
      <c r="AF5461" s="169"/>
      <c r="AG5461" s="169"/>
      <c r="AH5461" s="169"/>
      <c r="AI5461" s="169"/>
      <c r="AJ5461" s="169"/>
      <c r="AK5461" s="170"/>
      <c r="AP5461" s="6"/>
      <c r="AQ5461" s="6"/>
      <c r="AR5461" s="6"/>
      <c r="AS5461" s="6"/>
      <c r="AT5461" s="6"/>
      <c r="AU5461" s="6"/>
      <c r="AV5461" s="6"/>
      <c r="AW5461" s="6"/>
      <c r="AX5461" s="6"/>
      <c r="AY5461" s="6"/>
      <c r="AZ5461" s="6"/>
      <c r="BA5461" s="6"/>
      <c r="BB5461" s="166"/>
      <c r="BC5461" s="166"/>
      <c r="BD5461" s="166"/>
      <c r="BE5461" s="6"/>
      <c r="BF5461" s="6"/>
      <c r="BG5461" s="6"/>
      <c r="BH5461" s="6"/>
      <c r="BI5461" s="6"/>
      <c r="BJ5461" s="166"/>
      <c r="BK5461" s="166"/>
      <c r="BL5461" s="166"/>
      <c r="BM5461" s="6"/>
      <c r="BN5461" s="6"/>
      <c r="BO5461" s="6"/>
      <c r="BP5461" s="6"/>
      <c r="BQ5461" s="6"/>
      <c r="BR5461" s="6"/>
      <c r="BS5461" s="6"/>
      <c r="BT5461" s="6"/>
      <c r="BU5461" s="6"/>
      <c r="BV5461" s="6"/>
      <c r="BW5461" s="6"/>
      <c r="CJ5461" s="415"/>
      <c r="CK5461" s="415"/>
      <c r="CO5461" s="168"/>
    </row>
    <row r="5462" spans="32:93" s="162" customFormat="1" x14ac:dyDescent="0.25">
      <c r="AF5462" s="169"/>
      <c r="AG5462" s="169"/>
      <c r="AH5462" s="169"/>
      <c r="AI5462" s="169"/>
      <c r="AJ5462" s="169"/>
      <c r="AK5462" s="170"/>
      <c r="AP5462" s="6"/>
      <c r="AQ5462" s="6"/>
      <c r="AR5462" s="6"/>
      <c r="AS5462" s="6"/>
      <c r="AT5462" s="6"/>
      <c r="AU5462" s="6"/>
      <c r="AV5462" s="6"/>
      <c r="AW5462" s="6"/>
      <c r="AX5462" s="6"/>
      <c r="AY5462" s="6"/>
      <c r="AZ5462" s="6"/>
      <c r="BA5462" s="6"/>
      <c r="BB5462" s="166"/>
      <c r="BC5462" s="166"/>
      <c r="BD5462" s="166"/>
      <c r="BE5462" s="6"/>
      <c r="BF5462" s="6"/>
      <c r="BG5462" s="6"/>
      <c r="BH5462" s="6"/>
      <c r="BI5462" s="6"/>
      <c r="BJ5462" s="166"/>
      <c r="BK5462" s="166"/>
      <c r="BL5462" s="166"/>
      <c r="BM5462" s="6"/>
      <c r="BN5462" s="6"/>
      <c r="BO5462" s="6"/>
      <c r="BP5462" s="6"/>
      <c r="BQ5462" s="6"/>
      <c r="BR5462" s="6"/>
      <c r="BS5462" s="6"/>
      <c r="BT5462" s="6"/>
      <c r="BU5462" s="6"/>
      <c r="BV5462" s="6"/>
      <c r="BW5462" s="6"/>
      <c r="CJ5462" s="415"/>
      <c r="CK5462" s="415"/>
      <c r="CO5462" s="168"/>
    </row>
    <row r="5463" spans="32:93" s="162" customFormat="1" x14ac:dyDescent="0.25">
      <c r="AF5463" s="169"/>
      <c r="AG5463" s="169"/>
      <c r="AH5463" s="169"/>
      <c r="AI5463" s="169"/>
      <c r="AJ5463" s="169"/>
      <c r="AK5463" s="170"/>
      <c r="AP5463" s="6"/>
      <c r="AQ5463" s="6"/>
      <c r="AR5463" s="6"/>
      <c r="AS5463" s="6"/>
      <c r="AT5463" s="6"/>
      <c r="AU5463" s="6"/>
      <c r="AV5463" s="6"/>
      <c r="AW5463" s="6"/>
      <c r="AX5463" s="6"/>
      <c r="AY5463" s="6"/>
      <c r="AZ5463" s="6"/>
      <c r="BA5463" s="6"/>
      <c r="BB5463" s="166"/>
      <c r="BC5463" s="166"/>
      <c r="BD5463" s="166"/>
      <c r="BE5463" s="6"/>
      <c r="BF5463" s="6"/>
      <c r="BG5463" s="6"/>
      <c r="BH5463" s="6"/>
      <c r="BI5463" s="6"/>
      <c r="BJ5463" s="166"/>
      <c r="BK5463" s="166"/>
      <c r="BL5463" s="166"/>
      <c r="BM5463" s="6"/>
      <c r="BN5463" s="6"/>
      <c r="BO5463" s="6"/>
      <c r="BP5463" s="6"/>
      <c r="BQ5463" s="6"/>
      <c r="BR5463" s="6"/>
      <c r="BS5463" s="6"/>
      <c r="BT5463" s="6"/>
      <c r="BU5463" s="6"/>
      <c r="BV5463" s="6"/>
      <c r="BW5463" s="6"/>
      <c r="CJ5463" s="415"/>
      <c r="CK5463" s="415"/>
      <c r="CO5463" s="168"/>
    </row>
    <row r="5464" spans="32:93" s="162" customFormat="1" x14ac:dyDescent="0.25">
      <c r="AF5464" s="169"/>
      <c r="AG5464" s="169"/>
      <c r="AH5464" s="169"/>
      <c r="AI5464" s="169"/>
      <c r="AJ5464" s="169"/>
      <c r="AK5464" s="170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AZ5464" s="6"/>
      <c r="BA5464" s="6"/>
      <c r="BB5464" s="166"/>
      <c r="BC5464" s="166"/>
      <c r="BD5464" s="166"/>
      <c r="BE5464" s="6"/>
      <c r="BF5464" s="6"/>
      <c r="BG5464" s="6"/>
      <c r="BH5464" s="6"/>
      <c r="BI5464" s="6"/>
      <c r="BJ5464" s="166"/>
      <c r="BK5464" s="166"/>
      <c r="BL5464" s="166"/>
      <c r="BM5464" s="6"/>
      <c r="BN5464" s="6"/>
      <c r="BO5464" s="6"/>
      <c r="BP5464" s="6"/>
      <c r="BQ5464" s="6"/>
      <c r="BR5464" s="6"/>
      <c r="BS5464" s="6"/>
      <c r="BT5464" s="6"/>
      <c r="BU5464" s="6"/>
      <c r="BV5464" s="6"/>
      <c r="BW5464" s="6"/>
      <c r="CJ5464" s="415"/>
      <c r="CK5464" s="415"/>
      <c r="CO5464" s="168"/>
    </row>
    <row r="5465" spans="32:93" s="162" customFormat="1" x14ac:dyDescent="0.25">
      <c r="AF5465" s="169"/>
      <c r="AG5465" s="169"/>
      <c r="AH5465" s="169"/>
      <c r="AI5465" s="169"/>
      <c r="AJ5465" s="169"/>
      <c r="AK5465" s="170"/>
      <c r="AP5465" s="6"/>
      <c r="AQ5465" s="6"/>
      <c r="AR5465" s="6"/>
      <c r="AS5465" s="6"/>
      <c r="AT5465" s="6"/>
      <c r="AU5465" s="6"/>
      <c r="AV5465" s="6"/>
      <c r="AW5465" s="6"/>
      <c r="AX5465" s="6"/>
      <c r="AY5465" s="6"/>
      <c r="AZ5465" s="6"/>
      <c r="BA5465" s="6"/>
      <c r="BB5465" s="166"/>
      <c r="BC5465" s="166"/>
      <c r="BD5465" s="166"/>
      <c r="BE5465" s="6"/>
      <c r="BF5465" s="6"/>
      <c r="BG5465" s="6"/>
      <c r="BH5465" s="6"/>
      <c r="BI5465" s="6"/>
      <c r="BJ5465" s="166"/>
      <c r="BK5465" s="166"/>
      <c r="BL5465" s="166"/>
      <c r="BM5465" s="6"/>
      <c r="BN5465" s="6"/>
      <c r="BO5465" s="6"/>
      <c r="BP5465" s="6"/>
      <c r="BQ5465" s="6"/>
      <c r="BR5465" s="6"/>
      <c r="BS5465" s="6"/>
      <c r="BT5465" s="6"/>
      <c r="BU5465" s="6"/>
      <c r="BV5465" s="6"/>
      <c r="BW5465" s="6"/>
      <c r="CJ5465" s="415"/>
      <c r="CK5465" s="415"/>
      <c r="CO5465" s="168"/>
    </row>
    <row r="5466" spans="32:93" s="162" customFormat="1" x14ac:dyDescent="0.25">
      <c r="AF5466" s="169"/>
      <c r="AG5466" s="169"/>
      <c r="AH5466" s="169"/>
      <c r="AI5466" s="169"/>
      <c r="AJ5466" s="169"/>
      <c r="AK5466" s="170"/>
      <c r="AP5466" s="6"/>
      <c r="AQ5466" s="6"/>
      <c r="AR5466" s="6"/>
      <c r="AS5466" s="6"/>
      <c r="AT5466" s="6"/>
      <c r="AU5466" s="6"/>
      <c r="AV5466" s="6"/>
      <c r="AW5466" s="6"/>
      <c r="AX5466" s="6"/>
      <c r="AY5466" s="6"/>
      <c r="AZ5466" s="6"/>
      <c r="BA5466" s="6"/>
      <c r="BB5466" s="166"/>
      <c r="BC5466" s="166"/>
      <c r="BD5466" s="166"/>
      <c r="BE5466" s="6"/>
      <c r="BF5466" s="6"/>
      <c r="BG5466" s="6"/>
      <c r="BH5466" s="6"/>
      <c r="BI5466" s="6"/>
      <c r="BJ5466" s="166"/>
      <c r="BK5466" s="166"/>
      <c r="BL5466" s="166"/>
      <c r="BM5466" s="6"/>
      <c r="BN5466" s="6"/>
      <c r="BO5466" s="6"/>
      <c r="BP5466" s="6"/>
      <c r="BQ5466" s="6"/>
      <c r="BR5466" s="6"/>
      <c r="BS5466" s="6"/>
      <c r="BT5466" s="6"/>
      <c r="BU5466" s="6"/>
      <c r="BV5466" s="6"/>
      <c r="BW5466" s="6"/>
      <c r="CJ5466" s="415"/>
      <c r="CK5466" s="415"/>
      <c r="CO5466" s="168"/>
    </row>
    <row r="5467" spans="32:93" s="162" customFormat="1" x14ac:dyDescent="0.25">
      <c r="AF5467" s="169"/>
      <c r="AG5467" s="169"/>
      <c r="AH5467" s="169"/>
      <c r="AI5467" s="169"/>
      <c r="AJ5467" s="169"/>
      <c r="AK5467" s="170"/>
      <c r="AP5467" s="6"/>
      <c r="AQ5467" s="6"/>
      <c r="AR5467" s="6"/>
      <c r="AS5467" s="6"/>
      <c r="AT5467" s="6"/>
      <c r="AU5467" s="6"/>
      <c r="AV5467" s="6"/>
      <c r="AW5467" s="6"/>
      <c r="AX5467" s="6"/>
      <c r="AY5467" s="6"/>
      <c r="AZ5467" s="6"/>
      <c r="BA5467" s="6"/>
      <c r="BB5467" s="166"/>
      <c r="BC5467" s="166"/>
      <c r="BD5467" s="166"/>
      <c r="BE5467" s="6"/>
      <c r="BF5467" s="6"/>
      <c r="BG5467" s="6"/>
      <c r="BH5467" s="6"/>
      <c r="BI5467" s="6"/>
      <c r="BJ5467" s="166"/>
      <c r="BK5467" s="166"/>
      <c r="BL5467" s="166"/>
      <c r="BM5467" s="6"/>
      <c r="BN5467" s="6"/>
      <c r="BO5467" s="6"/>
      <c r="BP5467" s="6"/>
      <c r="BQ5467" s="6"/>
      <c r="BR5467" s="6"/>
      <c r="BS5467" s="6"/>
      <c r="BT5467" s="6"/>
      <c r="BU5467" s="6"/>
      <c r="BV5467" s="6"/>
      <c r="BW5467" s="6"/>
      <c r="CJ5467" s="415"/>
      <c r="CK5467" s="415"/>
      <c r="CO5467" s="168"/>
    </row>
    <row r="5468" spans="32:93" s="162" customFormat="1" x14ac:dyDescent="0.25">
      <c r="AF5468" s="169"/>
      <c r="AG5468" s="169"/>
      <c r="AH5468" s="169"/>
      <c r="AI5468" s="169"/>
      <c r="AJ5468" s="169"/>
      <c r="AK5468" s="170"/>
      <c r="AP5468" s="6"/>
      <c r="AQ5468" s="6"/>
      <c r="AR5468" s="6"/>
      <c r="AS5468" s="6"/>
      <c r="AT5468" s="6"/>
      <c r="AU5468" s="6"/>
      <c r="AV5468" s="6"/>
      <c r="AW5468" s="6"/>
      <c r="AX5468" s="6"/>
      <c r="AY5468" s="6"/>
      <c r="AZ5468" s="6"/>
      <c r="BA5468" s="6"/>
      <c r="BB5468" s="166"/>
      <c r="BC5468" s="166"/>
      <c r="BD5468" s="166"/>
      <c r="BE5468" s="6"/>
      <c r="BF5468" s="6"/>
      <c r="BG5468" s="6"/>
      <c r="BH5468" s="6"/>
      <c r="BI5468" s="6"/>
      <c r="BJ5468" s="166"/>
      <c r="BK5468" s="166"/>
      <c r="BL5468" s="166"/>
      <c r="BM5468" s="6"/>
      <c r="BN5468" s="6"/>
      <c r="BO5468" s="6"/>
      <c r="BP5468" s="6"/>
      <c r="BQ5468" s="6"/>
      <c r="BR5468" s="6"/>
      <c r="BS5468" s="6"/>
      <c r="BT5468" s="6"/>
      <c r="BU5468" s="6"/>
      <c r="BV5468" s="6"/>
      <c r="BW5468" s="6"/>
      <c r="CJ5468" s="415"/>
      <c r="CK5468" s="415"/>
      <c r="CO5468" s="168"/>
    </row>
    <row r="5469" spans="32:93" s="162" customFormat="1" x14ac:dyDescent="0.25">
      <c r="AF5469" s="169"/>
      <c r="AG5469" s="169"/>
      <c r="AH5469" s="169"/>
      <c r="AI5469" s="169"/>
      <c r="AJ5469" s="169"/>
      <c r="AK5469" s="170"/>
      <c r="AP5469" s="6"/>
      <c r="AQ5469" s="6"/>
      <c r="AR5469" s="6"/>
      <c r="AS5469" s="6"/>
      <c r="AT5469" s="6"/>
      <c r="AU5469" s="6"/>
      <c r="AV5469" s="6"/>
      <c r="AW5469" s="6"/>
      <c r="AX5469" s="6"/>
      <c r="AY5469" s="6"/>
      <c r="AZ5469" s="6"/>
      <c r="BA5469" s="6"/>
      <c r="BB5469" s="166"/>
      <c r="BC5469" s="166"/>
      <c r="BD5469" s="166"/>
      <c r="BE5469" s="6"/>
      <c r="BF5469" s="6"/>
      <c r="BG5469" s="6"/>
      <c r="BH5469" s="6"/>
      <c r="BI5469" s="6"/>
      <c r="BJ5469" s="166"/>
      <c r="BK5469" s="166"/>
      <c r="BL5469" s="166"/>
      <c r="BM5469" s="6"/>
      <c r="BN5469" s="6"/>
      <c r="BO5469" s="6"/>
      <c r="BP5469" s="6"/>
      <c r="BQ5469" s="6"/>
      <c r="BR5469" s="6"/>
      <c r="BS5469" s="6"/>
      <c r="BT5469" s="6"/>
      <c r="BU5469" s="6"/>
      <c r="BV5469" s="6"/>
      <c r="BW5469" s="6"/>
      <c r="CJ5469" s="415"/>
      <c r="CK5469" s="415"/>
      <c r="CO5469" s="168"/>
    </row>
    <row r="5470" spans="32:93" s="162" customFormat="1" x14ac:dyDescent="0.25">
      <c r="AF5470" s="169"/>
      <c r="AG5470" s="169"/>
      <c r="AH5470" s="169"/>
      <c r="AI5470" s="169"/>
      <c r="AJ5470" s="169"/>
      <c r="AK5470" s="170"/>
      <c r="AP5470" s="6"/>
      <c r="AQ5470" s="6"/>
      <c r="AR5470" s="6"/>
      <c r="AS5470" s="6"/>
      <c r="AT5470" s="6"/>
      <c r="AU5470" s="6"/>
      <c r="AV5470" s="6"/>
      <c r="AW5470" s="6"/>
      <c r="AX5470" s="6"/>
      <c r="AY5470" s="6"/>
      <c r="AZ5470" s="6"/>
      <c r="BA5470" s="6"/>
      <c r="BB5470" s="166"/>
      <c r="BC5470" s="166"/>
      <c r="BD5470" s="166"/>
      <c r="BE5470" s="6"/>
      <c r="BF5470" s="6"/>
      <c r="BG5470" s="6"/>
      <c r="BH5470" s="6"/>
      <c r="BI5470" s="6"/>
      <c r="BJ5470" s="166"/>
      <c r="BK5470" s="166"/>
      <c r="BL5470" s="166"/>
      <c r="BM5470" s="6"/>
      <c r="BN5470" s="6"/>
      <c r="BO5470" s="6"/>
      <c r="BP5470" s="6"/>
      <c r="BQ5470" s="6"/>
      <c r="BR5470" s="6"/>
      <c r="BS5470" s="6"/>
      <c r="BT5470" s="6"/>
      <c r="BU5470" s="6"/>
      <c r="BV5470" s="6"/>
      <c r="BW5470" s="6"/>
      <c r="CJ5470" s="415"/>
      <c r="CK5470" s="415"/>
      <c r="CO5470" s="168"/>
    </row>
    <row r="5471" spans="32:93" s="162" customFormat="1" x14ac:dyDescent="0.25">
      <c r="AF5471" s="169"/>
      <c r="AG5471" s="169"/>
      <c r="AH5471" s="169"/>
      <c r="AI5471" s="169"/>
      <c r="AJ5471" s="169"/>
      <c r="AK5471" s="170"/>
      <c r="AP5471" s="6"/>
      <c r="AQ5471" s="6"/>
      <c r="AR5471" s="6"/>
      <c r="AS5471" s="6"/>
      <c r="AT5471" s="6"/>
      <c r="AU5471" s="6"/>
      <c r="AV5471" s="6"/>
      <c r="AW5471" s="6"/>
      <c r="AX5471" s="6"/>
      <c r="AY5471" s="6"/>
      <c r="AZ5471" s="6"/>
      <c r="BA5471" s="6"/>
      <c r="BB5471" s="166"/>
      <c r="BC5471" s="166"/>
      <c r="BD5471" s="166"/>
      <c r="BE5471" s="6"/>
      <c r="BF5471" s="6"/>
      <c r="BG5471" s="6"/>
      <c r="BH5471" s="6"/>
      <c r="BI5471" s="6"/>
      <c r="BJ5471" s="166"/>
      <c r="BK5471" s="166"/>
      <c r="BL5471" s="166"/>
      <c r="BM5471" s="6"/>
      <c r="BN5471" s="6"/>
      <c r="BO5471" s="6"/>
      <c r="BP5471" s="6"/>
      <c r="BQ5471" s="6"/>
      <c r="BR5471" s="6"/>
      <c r="BS5471" s="6"/>
      <c r="BT5471" s="6"/>
      <c r="BU5471" s="6"/>
      <c r="BV5471" s="6"/>
      <c r="BW5471" s="6"/>
      <c r="CJ5471" s="415"/>
      <c r="CK5471" s="415"/>
      <c r="CO5471" s="168"/>
    </row>
    <row r="5472" spans="32:93" s="162" customFormat="1" x14ac:dyDescent="0.25">
      <c r="AF5472" s="169"/>
      <c r="AG5472" s="169"/>
      <c r="AH5472" s="169"/>
      <c r="AI5472" s="169"/>
      <c r="AJ5472" s="169"/>
      <c r="AK5472" s="170"/>
      <c r="AP5472" s="6"/>
      <c r="AQ5472" s="6"/>
      <c r="AR5472" s="6"/>
      <c r="AS5472" s="6"/>
      <c r="AT5472" s="6"/>
      <c r="AU5472" s="6"/>
      <c r="AV5472" s="6"/>
      <c r="AW5472" s="6"/>
      <c r="AX5472" s="6"/>
      <c r="AY5472" s="6"/>
      <c r="AZ5472" s="6"/>
      <c r="BA5472" s="6"/>
      <c r="BB5472" s="166"/>
      <c r="BC5472" s="166"/>
      <c r="BD5472" s="166"/>
      <c r="BE5472" s="6"/>
      <c r="BF5472" s="6"/>
      <c r="BG5472" s="6"/>
      <c r="BH5472" s="6"/>
      <c r="BI5472" s="6"/>
      <c r="BJ5472" s="166"/>
      <c r="BK5472" s="166"/>
      <c r="BL5472" s="166"/>
      <c r="BM5472" s="6"/>
      <c r="BN5472" s="6"/>
      <c r="BO5472" s="6"/>
      <c r="BP5472" s="6"/>
      <c r="BQ5472" s="6"/>
      <c r="BR5472" s="6"/>
      <c r="BS5472" s="6"/>
      <c r="BT5472" s="6"/>
      <c r="BU5472" s="6"/>
      <c r="BV5472" s="6"/>
      <c r="BW5472" s="6"/>
      <c r="CJ5472" s="415"/>
      <c r="CK5472" s="415"/>
      <c r="CO5472" s="168"/>
    </row>
    <row r="5473" spans="32:93" s="162" customFormat="1" x14ac:dyDescent="0.25">
      <c r="AF5473" s="169"/>
      <c r="AG5473" s="169"/>
      <c r="AH5473" s="169"/>
      <c r="AI5473" s="169"/>
      <c r="AJ5473" s="169"/>
      <c r="AK5473" s="170"/>
      <c r="AP5473" s="6"/>
      <c r="AQ5473" s="6"/>
      <c r="AR5473" s="6"/>
      <c r="AS5473" s="6"/>
      <c r="AT5473" s="6"/>
      <c r="AU5473" s="6"/>
      <c r="AV5473" s="6"/>
      <c r="AW5473" s="6"/>
      <c r="AX5473" s="6"/>
      <c r="AY5473" s="6"/>
      <c r="AZ5473" s="6"/>
      <c r="BA5473" s="6"/>
      <c r="BB5473" s="166"/>
      <c r="BC5473" s="166"/>
      <c r="BD5473" s="166"/>
      <c r="BE5473" s="6"/>
      <c r="BF5473" s="6"/>
      <c r="BG5473" s="6"/>
      <c r="BH5473" s="6"/>
      <c r="BI5473" s="6"/>
      <c r="BJ5473" s="166"/>
      <c r="BK5473" s="166"/>
      <c r="BL5473" s="166"/>
      <c r="BM5473" s="6"/>
      <c r="BN5473" s="6"/>
      <c r="BO5473" s="6"/>
      <c r="BP5473" s="6"/>
      <c r="BQ5473" s="6"/>
      <c r="BR5473" s="6"/>
      <c r="BS5473" s="6"/>
      <c r="BT5473" s="6"/>
      <c r="BU5473" s="6"/>
      <c r="BV5473" s="6"/>
      <c r="BW5473" s="6"/>
      <c r="CJ5473" s="415"/>
      <c r="CK5473" s="415"/>
      <c r="CO5473" s="168"/>
    </row>
    <row r="5474" spans="32:93" s="162" customFormat="1" x14ac:dyDescent="0.25">
      <c r="AF5474" s="169"/>
      <c r="AG5474" s="169"/>
      <c r="AH5474" s="169"/>
      <c r="AI5474" s="169"/>
      <c r="AJ5474" s="169"/>
      <c r="AK5474" s="170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AZ5474" s="6"/>
      <c r="BA5474" s="6"/>
      <c r="BB5474" s="166"/>
      <c r="BC5474" s="166"/>
      <c r="BD5474" s="166"/>
      <c r="BE5474" s="6"/>
      <c r="BF5474" s="6"/>
      <c r="BG5474" s="6"/>
      <c r="BH5474" s="6"/>
      <c r="BI5474" s="6"/>
      <c r="BJ5474" s="166"/>
      <c r="BK5474" s="166"/>
      <c r="BL5474" s="166"/>
      <c r="BM5474" s="6"/>
      <c r="BN5474" s="6"/>
      <c r="BO5474" s="6"/>
      <c r="BP5474" s="6"/>
      <c r="BQ5474" s="6"/>
      <c r="BR5474" s="6"/>
      <c r="BS5474" s="6"/>
      <c r="BT5474" s="6"/>
      <c r="BU5474" s="6"/>
      <c r="BV5474" s="6"/>
      <c r="BW5474" s="6"/>
      <c r="CJ5474" s="415"/>
      <c r="CK5474" s="415"/>
      <c r="CO5474" s="168"/>
    </row>
    <row r="5475" spans="32:93" s="162" customFormat="1" x14ac:dyDescent="0.25">
      <c r="AF5475" s="169"/>
      <c r="AG5475" s="169"/>
      <c r="AH5475" s="169"/>
      <c r="AI5475" s="169"/>
      <c r="AJ5475" s="169"/>
      <c r="AK5475" s="170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AZ5475" s="6"/>
      <c r="BA5475" s="6"/>
      <c r="BB5475" s="166"/>
      <c r="BC5475" s="166"/>
      <c r="BD5475" s="166"/>
      <c r="BE5475" s="6"/>
      <c r="BF5475" s="6"/>
      <c r="BG5475" s="6"/>
      <c r="BH5475" s="6"/>
      <c r="BI5475" s="6"/>
      <c r="BJ5475" s="166"/>
      <c r="BK5475" s="166"/>
      <c r="BL5475" s="166"/>
      <c r="BM5475" s="6"/>
      <c r="BN5475" s="6"/>
      <c r="BO5475" s="6"/>
      <c r="BP5475" s="6"/>
      <c r="BQ5475" s="6"/>
      <c r="BR5475" s="6"/>
      <c r="BS5475" s="6"/>
      <c r="BT5475" s="6"/>
      <c r="BU5475" s="6"/>
      <c r="BV5475" s="6"/>
      <c r="BW5475" s="6"/>
      <c r="CJ5475" s="415"/>
      <c r="CK5475" s="415"/>
      <c r="CO5475" s="168"/>
    </row>
    <row r="5476" spans="32:93" s="162" customFormat="1" x14ac:dyDescent="0.25">
      <c r="AF5476" s="169"/>
      <c r="AG5476" s="169"/>
      <c r="AH5476" s="169"/>
      <c r="AI5476" s="169"/>
      <c r="AJ5476" s="169"/>
      <c r="AK5476" s="170"/>
      <c r="AP5476" s="6"/>
      <c r="AQ5476" s="6"/>
      <c r="AR5476" s="6"/>
      <c r="AS5476" s="6"/>
      <c r="AT5476" s="6"/>
      <c r="AU5476" s="6"/>
      <c r="AV5476" s="6"/>
      <c r="AW5476" s="6"/>
      <c r="AX5476" s="6"/>
      <c r="AY5476" s="6"/>
      <c r="AZ5476" s="6"/>
      <c r="BA5476" s="6"/>
      <c r="BB5476" s="166"/>
      <c r="BC5476" s="166"/>
      <c r="BD5476" s="166"/>
      <c r="BE5476" s="6"/>
      <c r="BF5476" s="6"/>
      <c r="BG5476" s="6"/>
      <c r="BH5476" s="6"/>
      <c r="BI5476" s="6"/>
      <c r="BJ5476" s="166"/>
      <c r="BK5476" s="166"/>
      <c r="BL5476" s="166"/>
      <c r="BM5476" s="6"/>
      <c r="BN5476" s="6"/>
      <c r="BO5476" s="6"/>
      <c r="BP5476" s="6"/>
      <c r="BQ5476" s="6"/>
      <c r="BR5476" s="6"/>
      <c r="BS5476" s="6"/>
      <c r="BT5476" s="6"/>
      <c r="BU5476" s="6"/>
      <c r="BV5476" s="6"/>
      <c r="BW5476" s="6"/>
      <c r="CJ5476" s="415"/>
      <c r="CK5476" s="415"/>
      <c r="CO5476" s="168"/>
    </row>
    <row r="5477" spans="32:93" s="162" customFormat="1" x14ac:dyDescent="0.25">
      <c r="AF5477" s="169"/>
      <c r="AG5477" s="169"/>
      <c r="AH5477" s="169"/>
      <c r="AI5477" s="169"/>
      <c r="AJ5477" s="169"/>
      <c r="AK5477" s="170"/>
      <c r="AP5477" s="6"/>
      <c r="AQ5477" s="6"/>
      <c r="AR5477" s="6"/>
      <c r="AS5477" s="6"/>
      <c r="AT5477" s="6"/>
      <c r="AU5477" s="6"/>
      <c r="AV5477" s="6"/>
      <c r="AW5477" s="6"/>
      <c r="AX5477" s="6"/>
      <c r="AY5477" s="6"/>
      <c r="AZ5477" s="6"/>
      <c r="BA5477" s="6"/>
      <c r="BB5477" s="166"/>
      <c r="BC5477" s="166"/>
      <c r="BD5477" s="166"/>
      <c r="BE5477" s="6"/>
      <c r="BF5477" s="6"/>
      <c r="BG5477" s="6"/>
      <c r="BH5477" s="6"/>
      <c r="BI5477" s="6"/>
      <c r="BJ5477" s="166"/>
      <c r="BK5477" s="166"/>
      <c r="BL5477" s="166"/>
      <c r="BM5477" s="6"/>
      <c r="BN5477" s="6"/>
      <c r="BO5477" s="6"/>
      <c r="BP5477" s="6"/>
      <c r="BQ5477" s="6"/>
      <c r="BR5477" s="6"/>
      <c r="BS5477" s="6"/>
      <c r="BT5477" s="6"/>
      <c r="BU5477" s="6"/>
      <c r="BV5477" s="6"/>
      <c r="BW5477" s="6"/>
      <c r="CJ5477" s="415"/>
      <c r="CK5477" s="415"/>
      <c r="CO5477" s="168"/>
    </row>
    <row r="5478" spans="32:93" s="162" customFormat="1" x14ac:dyDescent="0.25">
      <c r="AF5478" s="169"/>
      <c r="AG5478" s="169"/>
      <c r="AH5478" s="169"/>
      <c r="AI5478" s="169"/>
      <c r="AJ5478" s="169"/>
      <c r="AK5478" s="170"/>
      <c r="AP5478" s="6"/>
      <c r="AQ5478" s="6"/>
      <c r="AR5478" s="6"/>
      <c r="AS5478" s="6"/>
      <c r="AT5478" s="6"/>
      <c r="AU5478" s="6"/>
      <c r="AV5478" s="6"/>
      <c r="AW5478" s="6"/>
      <c r="AX5478" s="6"/>
      <c r="AY5478" s="6"/>
      <c r="AZ5478" s="6"/>
      <c r="BA5478" s="6"/>
      <c r="BB5478" s="166"/>
      <c r="BC5478" s="166"/>
      <c r="BD5478" s="166"/>
      <c r="BE5478" s="6"/>
      <c r="BF5478" s="6"/>
      <c r="BG5478" s="6"/>
      <c r="BH5478" s="6"/>
      <c r="BI5478" s="6"/>
      <c r="BJ5478" s="166"/>
      <c r="BK5478" s="166"/>
      <c r="BL5478" s="166"/>
      <c r="BM5478" s="6"/>
      <c r="BN5478" s="6"/>
      <c r="BO5478" s="6"/>
      <c r="BP5478" s="6"/>
      <c r="BQ5478" s="6"/>
      <c r="BR5478" s="6"/>
      <c r="BS5478" s="6"/>
      <c r="BT5478" s="6"/>
      <c r="BU5478" s="6"/>
      <c r="BV5478" s="6"/>
      <c r="BW5478" s="6"/>
      <c r="CJ5478" s="415"/>
      <c r="CK5478" s="415"/>
      <c r="CO5478" s="168"/>
    </row>
    <row r="5479" spans="32:93" s="162" customFormat="1" x14ac:dyDescent="0.25">
      <c r="AF5479" s="169"/>
      <c r="AG5479" s="169"/>
      <c r="AH5479" s="169"/>
      <c r="AI5479" s="169"/>
      <c r="AJ5479" s="169"/>
      <c r="AK5479" s="170"/>
      <c r="AP5479" s="6"/>
      <c r="AQ5479" s="6"/>
      <c r="AR5479" s="6"/>
      <c r="AS5479" s="6"/>
      <c r="AT5479" s="6"/>
      <c r="AU5479" s="6"/>
      <c r="AV5479" s="6"/>
      <c r="AW5479" s="6"/>
      <c r="AX5479" s="6"/>
      <c r="AY5479" s="6"/>
      <c r="AZ5479" s="6"/>
      <c r="BA5479" s="6"/>
      <c r="BB5479" s="166"/>
      <c r="BC5479" s="166"/>
      <c r="BD5479" s="166"/>
      <c r="BE5479" s="6"/>
      <c r="BF5479" s="6"/>
      <c r="BG5479" s="6"/>
      <c r="BH5479" s="6"/>
      <c r="BI5479" s="6"/>
      <c r="BJ5479" s="166"/>
      <c r="BK5479" s="166"/>
      <c r="BL5479" s="166"/>
      <c r="BM5479" s="6"/>
      <c r="BN5479" s="6"/>
      <c r="BO5479" s="6"/>
      <c r="BP5479" s="6"/>
      <c r="BQ5479" s="6"/>
      <c r="BR5479" s="6"/>
      <c r="BS5479" s="6"/>
      <c r="BT5479" s="6"/>
      <c r="BU5479" s="6"/>
      <c r="BV5479" s="6"/>
      <c r="BW5479" s="6"/>
      <c r="CJ5479" s="415"/>
      <c r="CK5479" s="415"/>
      <c r="CO5479" s="168"/>
    </row>
    <row r="5480" spans="32:93" s="162" customFormat="1" x14ac:dyDescent="0.25">
      <c r="AF5480" s="169"/>
      <c r="AG5480" s="169"/>
      <c r="AH5480" s="169"/>
      <c r="AI5480" s="169"/>
      <c r="AJ5480" s="169"/>
      <c r="AK5480" s="170"/>
      <c r="AP5480" s="6"/>
      <c r="AQ5480" s="6"/>
      <c r="AR5480" s="6"/>
      <c r="AS5480" s="6"/>
      <c r="AT5480" s="6"/>
      <c r="AU5480" s="6"/>
      <c r="AV5480" s="6"/>
      <c r="AW5480" s="6"/>
      <c r="AX5480" s="6"/>
      <c r="AY5480" s="6"/>
      <c r="AZ5480" s="6"/>
      <c r="BA5480" s="6"/>
      <c r="BB5480" s="166"/>
      <c r="BC5480" s="166"/>
      <c r="BD5480" s="166"/>
      <c r="BE5480" s="6"/>
      <c r="BF5480" s="6"/>
      <c r="BG5480" s="6"/>
      <c r="BH5480" s="6"/>
      <c r="BI5480" s="6"/>
      <c r="BJ5480" s="166"/>
      <c r="BK5480" s="166"/>
      <c r="BL5480" s="166"/>
      <c r="BM5480" s="6"/>
      <c r="BN5480" s="6"/>
      <c r="BO5480" s="6"/>
      <c r="BP5480" s="6"/>
      <c r="BQ5480" s="6"/>
      <c r="BR5480" s="6"/>
      <c r="BS5480" s="6"/>
      <c r="BT5480" s="6"/>
      <c r="BU5480" s="6"/>
      <c r="BV5480" s="6"/>
      <c r="BW5480" s="6"/>
      <c r="CJ5480" s="415"/>
      <c r="CK5480" s="415"/>
      <c r="CO5480" s="168"/>
    </row>
    <row r="5481" spans="32:93" s="162" customFormat="1" x14ac:dyDescent="0.25">
      <c r="AF5481" s="169"/>
      <c r="AG5481" s="169"/>
      <c r="AH5481" s="169"/>
      <c r="AI5481" s="169"/>
      <c r="AJ5481" s="169"/>
      <c r="AK5481" s="170"/>
      <c r="AP5481" s="6"/>
      <c r="AQ5481" s="6"/>
      <c r="AR5481" s="6"/>
      <c r="AS5481" s="6"/>
      <c r="AT5481" s="6"/>
      <c r="AU5481" s="6"/>
      <c r="AV5481" s="6"/>
      <c r="AW5481" s="6"/>
      <c r="AX5481" s="6"/>
      <c r="AY5481" s="6"/>
      <c r="AZ5481" s="6"/>
      <c r="BA5481" s="6"/>
      <c r="BB5481" s="166"/>
      <c r="BC5481" s="166"/>
      <c r="BD5481" s="166"/>
      <c r="BE5481" s="6"/>
      <c r="BF5481" s="6"/>
      <c r="BG5481" s="6"/>
      <c r="BH5481" s="6"/>
      <c r="BI5481" s="6"/>
      <c r="BJ5481" s="166"/>
      <c r="BK5481" s="166"/>
      <c r="BL5481" s="166"/>
      <c r="BM5481" s="6"/>
      <c r="BN5481" s="6"/>
      <c r="BO5481" s="6"/>
      <c r="BP5481" s="6"/>
      <c r="BQ5481" s="6"/>
      <c r="BR5481" s="6"/>
      <c r="BS5481" s="6"/>
      <c r="BT5481" s="6"/>
      <c r="BU5481" s="6"/>
      <c r="BV5481" s="6"/>
      <c r="BW5481" s="6"/>
      <c r="CJ5481" s="415"/>
      <c r="CK5481" s="415"/>
      <c r="CO5481" s="168"/>
    </row>
    <row r="5482" spans="32:93" s="162" customFormat="1" x14ac:dyDescent="0.25">
      <c r="AF5482" s="169"/>
      <c r="AG5482" s="169"/>
      <c r="AH5482" s="169"/>
      <c r="AI5482" s="169"/>
      <c r="AJ5482" s="169"/>
      <c r="AK5482" s="170"/>
      <c r="AP5482" s="6"/>
      <c r="AQ5482" s="6"/>
      <c r="AR5482" s="6"/>
      <c r="AS5482" s="6"/>
      <c r="AT5482" s="6"/>
      <c r="AU5482" s="6"/>
      <c r="AV5482" s="6"/>
      <c r="AW5482" s="6"/>
      <c r="AX5482" s="6"/>
      <c r="AY5482" s="6"/>
      <c r="AZ5482" s="6"/>
      <c r="BA5482" s="6"/>
      <c r="BB5482" s="166"/>
      <c r="BC5482" s="166"/>
      <c r="BD5482" s="166"/>
      <c r="BE5482" s="6"/>
      <c r="BF5482" s="6"/>
      <c r="BG5482" s="6"/>
      <c r="BH5482" s="6"/>
      <c r="BI5482" s="6"/>
      <c r="BJ5482" s="166"/>
      <c r="BK5482" s="166"/>
      <c r="BL5482" s="166"/>
      <c r="BM5482" s="6"/>
      <c r="BN5482" s="6"/>
      <c r="BO5482" s="6"/>
      <c r="BP5482" s="6"/>
      <c r="BQ5482" s="6"/>
      <c r="BR5482" s="6"/>
      <c r="BS5482" s="6"/>
      <c r="BT5482" s="6"/>
      <c r="BU5482" s="6"/>
      <c r="BV5482" s="6"/>
      <c r="BW5482" s="6"/>
      <c r="CJ5482" s="415"/>
      <c r="CK5482" s="415"/>
      <c r="CO5482" s="168"/>
    </row>
    <row r="5483" spans="32:93" s="162" customFormat="1" x14ac:dyDescent="0.25">
      <c r="AF5483" s="169"/>
      <c r="AG5483" s="169"/>
      <c r="AH5483" s="169"/>
      <c r="AI5483" s="169"/>
      <c r="AJ5483" s="169"/>
      <c r="AK5483" s="170"/>
      <c r="AP5483" s="6"/>
      <c r="AQ5483" s="6"/>
      <c r="AR5483" s="6"/>
      <c r="AS5483" s="6"/>
      <c r="AT5483" s="6"/>
      <c r="AU5483" s="6"/>
      <c r="AV5483" s="6"/>
      <c r="AW5483" s="6"/>
      <c r="AX5483" s="6"/>
      <c r="AY5483" s="6"/>
      <c r="AZ5483" s="6"/>
      <c r="BA5483" s="6"/>
      <c r="BB5483" s="166"/>
      <c r="BC5483" s="166"/>
      <c r="BD5483" s="166"/>
      <c r="BE5483" s="6"/>
      <c r="BF5483" s="6"/>
      <c r="BG5483" s="6"/>
      <c r="BH5483" s="6"/>
      <c r="BI5483" s="6"/>
      <c r="BJ5483" s="166"/>
      <c r="BK5483" s="166"/>
      <c r="BL5483" s="166"/>
      <c r="BM5483" s="6"/>
      <c r="BN5483" s="6"/>
      <c r="BO5483" s="6"/>
      <c r="BP5483" s="6"/>
      <c r="BQ5483" s="6"/>
      <c r="BR5483" s="6"/>
      <c r="BS5483" s="6"/>
      <c r="BT5483" s="6"/>
      <c r="BU5483" s="6"/>
      <c r="BV5483" s="6"/>
      <c r="BW5483" s="6"/>
      <c r="CJ5483" s="415"/>
      <c r="CK5483" s="415"/>
      <c r="CO5483" s="168"/>
    </row>
    <row r="5484" spans="32:93" s="162" customFormat="1" x14ac:dyDescent="0.25">
      <c r="AF5484" s="169"/>
      <c r="AG5484" s="169"/>
      <c r="AH5484" s="169"/>
      <c r="AI5484" s="169"/>
      <c r="AJ5484" s="169"/>
      <c r="AK5484" s="170"/>
      <c r="AP5484" s="6"/>
      <c r="AQ5484" s="6"/>
      <c r="AR5484" s="6"/>
      <c r="AS5484" s="6"/>
      <c r="AT5484" s="6"/>
      <c r="AU5484" s="6"/>
      <c r="AV5484" s="6"/>
      <c r="AW5484" s="6"/>
      <c r="AX5484" s="6"/>
      <c r="AY5484" s="6"/>
      <c r="AZ5484" s="6"/>
      <c r="BA5484" s="6"/>
      <c r="BB5484" s="166"/>
      <c r="BC5484" s="166"/>
      <c r="BD5484" s="166"/>
      <c r="BE5484" s="6"/>
      <c r="BF5484" s="6"/>
      <c r="BG5484" s="6"/>
      <c r="BH5484" s="6"/>
      <c r="BI5484" s="6"/>
      <c r="BJ5484" s="166"/>
      <c r="BK5484" s="166"/>
      <c r="BL5484" s="166"/>
      <c r="BM5484" s="6"/>
      <c r="BN5484" s="6"/>
      <c r="BO5484" s="6"/>
      <c r="BP5484" s="6"/>
      <c r="BQ5484" s="6"/>
      <c r="BR5484" s="6"/>
      <c r="BS5484" s="6"/>
      <c r="BT5484" s="6"/>
      <c r="BU5484" s="6"/>
      <c r="BV5484" s="6"/>
      <c r="BW5484" s="6"/>
      <c r="CJ5484" s="415"/>
      <c r="CK5484" s="415"/>
      <c r="CO5484" s="168"/>
    </row>
    <row r="5485" spans="32:93" s="162" customFormat="1" x14ac:dyDescent="0.25">
      <c r="AF5485" s="169"/>
      <c r="AG5485" s="169"/>
      <c r="AH5485" s="169"/>
      <c r="AI5485" s="169"/>
      <c r="AJ5485" s="169"/>
      <c r="AK5485" s="170"/>
      <c r="AP5485" s="6"/>
      <c r="AQ5485" s="6"/>
      <c r="AR5485" s="6"/>
      <c r="AS5485" s="6"/>
      <c r="AT5485" s="6"/>
      <c r="AU5485" s="6"/>
      <c r="AV5485" s="6"/>
      <c r="AW5485" s="6"/>
      <c r="AX5485" s="6"/>
      <c r="AY5485" s="6"/>
      <c r="AZ5485" s="6"/>
      <c r="BA5485" s="6"/>
      <c r="BB5485" s="166"/>
      <c r="BC5485" s="166"/>
      <c r="BD5485" s="166"/>
      <c r="BE5485" s="6"/>
      <c r="BF5485" s="6"/>
      <c r="BG5485" s="6"/>
      <c r="BH5485" s="6"/>
      <c r="BI5485" s="6"/>
      <c r="BJ5485" s="166"/>
      <c r="BK5485" s="166"/>
      <c r="BL5485" s="166"/>
      <c r="BM5485" s="6"/>
      <c r="BN5485" s="6"/>
      <c r="BO5485" s="6"/>
      <c r="BP5485" s="6"/>
      <c r="BQ5485" s="6"/>
      <c r="BR5485" s="6"/>
      <c r="BS5485" s="6"/>
      <c r="BT5485" s="6"/>
      <c r="BU5485" s="6"/>
      <c r="BV5485" s="6"/>
      <c r="BW5485" s="6"/>
      <c r="CJ5485" s="415"/>
      <c r="CK5485" s="415"/>
      <c r="CO5485" s="168"/>
    </row>
    <row r="5486" spans="32:93" s="162" customFormat="1" x14ac:dyDescent="0.25">
      <c r="AF5486" s="169"/>
      <c r="AG5486" s="169"/>
      <c r="AH5486" s="169"/>
      <c r="AI5486" s="169"/>
      <c r="AJ5486" s="169"/>
      <c r="AK5486" s="170"/>
      <c r="AP5486" s="6"/>
      <c r="AQ5486" s="6"/>
      <c r="AR5486" s="6"/>
      <c r="AS5486" s="6"/>
      <c r="AT5486" s="6"/>
      <c r="AU5486" s="6"/>
      <c r="AV5486" s="6"/>
      <c r="AW5486" s="6"/>
      <c r="AX5486" s="6"/>
      <c r="AY5486" s="6"/>
      <c r="AZ5486" s="6"/>
      <c r="BA5486" s="6"/>
      <c r="BB5486" s="166"/>
      <c r="BC5486" s="166"/>
      <c r="BD5486" s="166"/>
      <c r="BE5486" s="6"/>
      <c r="BF5486" s="6"/>
      <c r="BG5486" s="6"/>
      <c r="BH5486" s="6"/>
      <c r="BI5486" s="6"/>
      <c r="BJ5486" s="166"/>
      <c r="BK5486" s="166"/>
      <c r="BL5486" s="166"/>
      <c r="BM5486" s="6"/>
      <c r="BN5486" s="6"/>
      <c r="BO5486" s="6"/>
      <c r="BP5486" s="6"/>
      <c r="BQ5486" s="6"/>
      <c r="BR5486" s="6"/>
      <c r="BS5486" s="6"/>
      <c r="BT5486" s="6"/>
      <c r="BU5486" s="6"/>
      <c r="BV5486" s="6"/>
      <c r="BW5486" s="6"/>
      <c r="CJ5486" s="415"/>
      <c r="CK5486" s="415"/>
      <c r="CO5486" s="168"/>
    </row>
    <row r="5487" spans="32:93" s="162" customFormat="1" x14ac:dyDescent="0.25">
      <c r="AF5487" s="169"/>
      <c r="AG5487" s="169"/>
      <c r="AH5487" s="169"/>
      <c r="AI5487" s="169"/>
      <c r="AJ5487" s="169"/>
      <c r="AK5487" s="170"/>
      <c r="AP5487" s="6"/>
      <c r="AQ5487" s="6"/>
      <c r="AR5487" s="6"/>
      <c r="AS5487" s="6"/>
      <c r="AT5487" s="6"/>
      <c r="AU5487" s="6"/>
      <c r="AV5487" s="6"/>
      <c r="AW5487" s="6"/>
      <c r="AX5487" s="6"/>
      <c r="AY5487" s="6"/>
      <c r="AZ5487" s="6"/>
      <c r="BA5487" s="6"/>
      <c r="BB5487" s="166"/>
      <c r="BC5487" s="166"/>
      <c r="BD5487" s="166"/>
      <c r="BE5487" s="6"/>
      <c r="BF5487" s="6"/>
      <c r="BG5487" s="6"/>
      <c r="BH5487" s="6"/>
      <c r="BI5487" s="6"/>
      <c r="BJ5487" s="166"/>
      <c r="BK5487" s="166"/>
      <c r="BL5487" s="166"/>
      <c r="BM5487" s="6"/>
      <c r="BN5487" s="6"/>
      <c r="BO5487" s="6"/>
      <c r="BP5487" s="6"/>
      <c r="BQ5487" s="6"/>
      <c r="BR5487" s="6"/>
      <c r="BS5487" s="6"/>
      <c r="BT5487" s="6"/>
      <c r="BU5487" s="6"/>
      <c r="BV5487" s="6"/>
      <c r="BW5487" s="6"/>
      <c r="CJ5487" s="415"/>
      <c r="CK5487" s="415"/>
      <c r="CO5487" s="168"/>
    </row>
    <row r="5488" spans="32:93" s="162" customFormat="1" x14ac:dyDescent="0.25">
      <c r="AF5488" s="169"/>
      <c r="AG5488" s="169"/>
      <c r="AH5488" s="169"/>
      <c r="AI5488" s="169"/>
      <c r="AJ5488" s="169"/>
      <c r="AK5488" s="170"/>
      <c r="AP5488" s="6"/>
      <c r="AQ5488" s="6"/>
      <c r="AR5488" s="6"/>
      <c r="AS5488" s="6"/>
      <c r="AT5488" s="6"/>
      <c r="AU5488" s="6"/>
      <c r="AV5488" s="6"/>
      <c r="AW5488" s="6"/>
      <c r="AX5488" s="6"/>
      <c r="AY5488" s="6"/>
      <c r="AZ5488" s="6"/>
      <c r="BA5488" s="6"/>
      <c r="BB5488" s="166"/>
      <c r="BC5488" s="166"/>
      <c r="BD5488" s="166"/>
      <c r="BE5488" s="6"/>
      <c r="BF5488" s="6"/>
      <c r="BG5488" s="6"/>
      <c r="BH5488" s="6"/>
      <c r="BI5488" s="6"/>
      <c r="BJ5488" s="166"/>
      <c r="BK5488" s="166"/>
      <c r="BL5488" s="166"/>
      <c r="BM5488" s="6"/>
      <c r="BN5488" s="6"/>
      <c r="BO5488" s="6"/>
      <c r="BP5488" s="6"/>
      <c r="BQ5488" s="6"/>
      <c r="BR5488" s="6"/>
      <c r="BS5488" s="6"/>
      <c r="BT5488" s="6"/>
      <c r="BU5488" s="6"/>
      <c r="BV5488" s="6"/>
      <c r="BW5488" s="6"/>
      <c r="CJ5488" s="415"/>
      <c r="CK5488" s="415"/>
      <c r="CO5488" s="168"/>
    </row>
    <row r="5489" spans="32:93" s="162" customFormat="1" x14ac:dyDescent="0.25">
      <c r="AF5489" s="169"/>
      <c r="AG5489" s="169"/>
      <c r="AH5489" s="169"/>
      <c r="AI5489" s="169"/>
      <c r="AJ5489" s="169"/>
      <c r="AK5489" s="170"/>
      <c r="AP5489" s="6"/>
      <c r="AQ5489" s="6"/>
      <c r="AR5489" s="6"/>
      <c r="AS5489" s="6"/>
      <c r="AT5489" s="6"/>
      <c r="AU5489" s="6"/>
      <c r="AV5489" s="6"/>
      <c r="AW5489" s="6"/>
      <c r="AX5489" s="6"/>
      <c r="AY5489" s="6"/>
      <c r="AZ5489" s="6"/>
      <c r="BA5489" s="6"/>
      <c r="BB5489" s="166"/>
      <c r="BC5489" s="166"/>
      <c r="BD5489" s="166"/>
      <c r="BE5489" s="6"/>
      <c r="BF5489" s="6"/>
      <c r="BG5489" s="6"/>
      <c r="BH5489" s="6"/>
      <c r="BI5489" s="6"/>
      <c r="BJ5489" s="166"/>
      <c r="BK5489" s="166"/>
      <c r="BL5489" s="166"/>
      <c r="BM5489" s="6"/>
      <c r="BN5489" s="6"/>
      <c r="BO5489" s="6"/>
      <c r="BP5489" s="6"/>
      <c r="BQ5489" s="6"/>
      <c r="BR5489" s="6"/>
      <c r="BS5489" s="6"/>
      <c r="BT5489" s="6"/>
      <c r="BU5489" s="6"/>
      <c r="BV5489" s="6"/>
      <c r="BW5489" s="6"/>
      <c r="CJ5489" s="415"/>
      <c r="CK5489" s="415"/>
      <c r="CO5489" s="168"/>
    </row>
    <row r="5490" spans="32:93" s="162" customFormat="1" x14ac:dyDescent="0.25">
      <c r="AF5490" s="169"/>
      <c r="AG5490" s="169"/>
      <c r="AH5490" s="169"/>
      <c r="AI5490" s="169"/>
      <c r="AJ5490" s="169"/>
      <c r="AK5490" s="170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AZ5490" s="6"/>
      <c r="BA5490" s="6"/>
      <c r="BB5490" s="166"/>
      <c r="BC5490" s="166"/>
      <c r="BD5490" s="166"/>
      <c r="BE5490" s="6"/>
      <c r="BF5490" s="6"/>
      <c r="BG5490" s="6"/>
      <c r="BH5490" s="6"/>
      <c r="BI5490" s="6"/>
      <c r="BJ5490" s="166"/>
      <c r="BK5490" s="166"/>
      <c r="BL5490" s="166"/>
      <c r="BM5490" s="6"/>
      <c r="BN5490" s="6"/>
      <c r="BO5490" s="6"/>
      <c r="BP5490" s="6"/>
      <c r="BQ5490" s="6"/>
      <c r="BR5490" s="6"/>
      <c r="BS5490" s="6"/>
      <c r="BT5490" s="6"/>
      <c r="BU5490" s="6"/>
      <c r="BV5490" s="6"/>
      <c r="BW5490" s="6"/>
      <c r="CJ5490" s="415"/>
      <c r="CK5490" s="415"/>
      <c r="CO5490" s="168"/>
    </row>
    <row r="5491" spans="32:93" s="162" customFormat="1" x14ac:dyDescent="0.25">
      <c r="AF5491" s="169"/>
      <c r="AG5491" s="169"/>
      <c r="AH5491" s="169"/>
      <c r="AI5491" s="169"/>
      <c r="AJ5491" s="169"/>
      <c r="AK5491" s="170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AZ5491" s="6"/>
      <c r="BA5491" s="6"/>
      <c r="BB5491" s="166"/>
      <c r="BC5491" s="166"/>
      <c r="BD5491" s="166"/>
      <c r="BE5491" s="6"/>
      <c r="BF5491" s="6"/>
      <c r="BG5491" s="6"/>
      <c r="BH5491" s="6"/>
      <c r="BI5491" s="6"/>
      <c r="BJ5491" s="166"/>
      <c r="BK5491" s="166"/>
      <c r="BL5491" s="166"/>
      <c r="BM5491" s="6"/>
      <c r="BN5491" s="6"/>
      <c r="BO5491" s="6"/>
      <c r="BP5491" s="6"/>
      <c r="BQ5491" s="6"/>
      <c r="BR5491" s="6"/>
      <c r="BS5491" s="6"/>
      <c r="BT5491" s="6"/>
      <c r="BU5491" s="6"/>
      <c r="BV5491" s="6"/>
      <c r="BW5491" s="6"/>
      <c r="CJ5491" s="415"/>
      <c r="CK5491" s="415"/>
      <c r="CO5491" s="168"/>
    </row>
    <row r="5492" spans="32:93" s="162" customFormat="1" x14ac:dyDescent="0.25">
      <c r="AF5492" s="169"/>
      <c r="AG5492" s="169"/>
      <c r="AH5492" s="169"/>
      <c r="AI5492" s="169"/>
      <c r="AJ5492" s="169"/>
      <c r="AK5492" s="170"/>
      <c r="AP5492" s="6"/>
      <c r="AQ5492" s="6"/>
      <c r="AR5492" s="6"/>
      <c r="AS5492" s="6"/>
      <c r="AT5492" s="6"/>
      <c r="AU5492" s="6"/>
      <c r="AV5492" s="6"/>
      <c r="AW5492" s="6"/>
      <c r="AX5492" s="6"/>
      <c r="AY5492" s="6"/>
      <c r="AZ5492" s="6"/>
      <c r="BA5492" s="6"/>
      <c r="BB5492" s="166"/>
      <c r="BC5492" s="166"/>
      <c r="BD5492" s="166"/>
      <c r="BE5492" s="6"/>
      <c r="BF5492" s="6"/>
      <c r="BG5492" s="6"/>
      <c r="BH5492" s="6"/>
      <c r="BI5492" s="6"/>
      <c r="BJ5492" s="166"/>
      <c r="BK5492" s="166"/>
      <c r="BL5492" s="166"/>
      <c r="BM5492" s="6"/>
      <c r="BN5492" s="6"/>
      <c r="BO5492" s="6"/>
      <c r="BP5492" s="6"/>
      <c r="BQ5492" s="6"/>
      <c r="BR5492" s="6"/>
      <c r="BS5492" s="6"/>
      <c r="BT5492" s="6"/>
      <c r="BU5492" s="6"/>
      <c r="BV5492" s="6"/>
      <c r="BW5492" s="6"/>
      <c r="CJ5492" s="415"/>
      <c r="CK5492" s="415"/>
      <c r="CO5492" s="168"/>
    </row>
    <row r="5493" spans="32:93" s="162" customFormat="1" x14ac:dyDescent="0.25">
      <c r="AF5493" s="169"/>
      <c r="AG5493" s="169"/>
      <c r="AH5493" s="169"/>
      <c r="AI5493" s="169"/>
      <c r="AJ5493" s="169"/>
      <c r="AK5493" s="170"/>
      <c r="AP5493" s="6"/>
      <c r="AQ5493" s="6"/>
      <c r="AR5493" s="6"/>
      <c r="AS5493" s="6"/>
      <c r="AT5493" s="6"/>
      <c r="AU5493" s="6"/>
      <c r="AV5493" s="6"/>
      <c r="AW5493" s="6"/>
      <c r="AX5493" s="6"/>
      <c r="AY5493" s="6"/>
      <c r="AZ5493" s="6"/>
      <c r="BA5493" s="6"/>
      <c r="BB5493" s="166"/>
      <c r="BC5493" s="166"/>
      <c r="BD5493" s="166"/>
      <c r="BE5493" s="6"/>
      <c r="BF5493" s="6"/>
      <c r="BG5493" s="6"/>
      <c r="BH5493" s="6"/>
      <c r="BI5493" s="6"/>
      <c r="BJ5493" s="166"/>
      <c r="BK5493" s="166"/>
      <c r="BL5493" s="166"/>
      <c r="BM5493" s="6"/>
      <c r="BN5493" s="6"/>
      <c r="BO5493" s="6"/>
      <c r="BP5493" s="6"/>
      <c r="BQ5493" s="6"/>
      <c r="BR5493" s="6"/>
      <c r="BS5493" s="6"/>
      <c r="BT5493" s="6"/>
      <c r="BU5493" s="6"/>
      <c r="BV5493" s="6"/>
      <c r="BW5493" s="6"/>
      <c r="CJ5493" s="415"/>
      <c r="CK5493" s="415"/>
      <c r="CO5493" s="168"/>
    </row>
    <row r="5494" spans="32:93" s="162" customFormat="1" x14ac:dyDescent="0.25">
      <c r="AF5494" s="169"/>
      <c r="AG5494" s="169"/>
      <c r="AH5494" s="169"/>
      <c r="AI5494" s="169"/>
      <c r="AJ5494" s="169"/>
      <c r="AK5494" s="170"/>
      <c r="AP5494" s="6"/>
      <c r="AQ5494" s="6"/>
      <c r="AR5494" s="6"/>
      <c r="AS5494" s="6"/>
      <c r="AT5494" s="6"/>
      <c r="AU5494" s="6"/>
      <c r="AV5494" s="6"/>
      <c r="AW5494" s="6"/>
      <c r="AX5494" s="6"/>
      <c r="AY5494" s="6"/>
      <c r="AZ5494" s="6"/>
      <c r="BA5494" s="6"/>
      <c r="BB5494" s="166"/>
      <c r="BC5494" s="166"/>
      <c r="BD5494" s="166"/>
      <c r="BE5494" s="6"/>
      <c r="BF5494" s="6"/>
      <c r="BG5494" s="6"/>
      <c r="BH5494" s="6"/>
      <c r="BI5494" s="6"/>
      <c r="BJ5494" s="166"/>
      <c r="BK5494" s="166"/>
      <c r="BL5494" s="166"/>
      <c r="BM5494" s="6"/>
      <c r="BN5494" s="6"/>
      <c r="BO5494" s="6"/>
      <c r="BP5494" s="6"/>
      <c r="BQ5494" s="6"/>
      <c r="BR5494" s="6"/>
      <c r="BS5494" s="6"/>
      <c r="BT5494" s="6"/>
      <c r="BU5494" s="6"/>
      <c r="BV5494" s="6"/>
      <c r="BW5494" s="6"/>
      <c r="CJ5494" s="415"/>
      <c r="CK5494" s="415"/>
      <c r="CO5494" s="168"/>
    </row>
    <row r="5495" spans="32:93" s="162" customFormat="1" x14ac:dyDescent="0.25">
      <c r="AF5495" s="169"/>
      <c r="AG5495" s="169"/>
      <c r="AH5495" s="169"/>
      <c r="AI5495" s="169"/>
      <c r="AJ5495" s="169"/>
      <c r="AK5495" s="170"/>
      <c r="AP5495" s="6"/>
      <c r="AQ5495" s="6"/>
      <c r="AR5495" s="6"/>
      <c r="AS5495" s="6"/>
      <c r="AT5495" s="6"/>
      <c r="AU5495" s="6"/>
      <c r="AV5495" s="6"/>
      <c r="AW5495" s="6"/>
      <c r="AX5495" s="6"/>
      <c r="AY5495" s="6"/>
      <c r="AZ5495" s="6"/>
      <c r="BA5495" s="6"/>
      <c r="BB5495" s="166"/>
      <c r="BC5495" s="166"/>
      <c r="BD5495" s="166"/>
      <c r="BE5495" s="6"/>
      <c r="BF5495" s="6"/>
      <c r="BG5495" s="6"/>
      <c r="BH5495" s="6"/>
      <c r="BI5495" s="6"/>
      <c r="BJ5495" s="166"/>
      <c r="BK5495" s="166"/>
      <c r="BL5495" s="166"/>
      <c r="BM5495" s="6"/>
      <c r="BN5495" s="6"/>
      <c r="BO5495" s="6"/>
      <c r="BP5495" s="6"/>
      <c r="BQ5495" s="6"/>
      <c r="BR5495" s="6"/>
      <c r="BS5495" s="6"/>
      <c r="BT5495" s="6"/>
      <c r="BU5495" s="6"/>
      <c r="BV5495" s="6"/>
      <c r="BW5495" s="6"/>
      <c r="CJ5495" s="415"/>
      <c r="CK5495" s="415"/>
      <c r="CO5495" s="168"/>
    </row>
    <row r="5496" spans="32:93" s="162" customFormat="1" x14ac:dyDescent="0.25">
      <c r="AF5496" s="169"/>
      <c r="AG5496" s="169"/>
      <c r="AH5496" s="169"/>
      <c r="AI5496" s="169"/>
      <c r="AJ5496" s="169"/>
      <c r="AK5496" s="170"/>
      <c r="AP5496" s="6"/>
      <c r="AQ5496" s="6"/>
      <c r="AR5496" s="6"/>
      <c r="AS5496" s="6"/>
      <c r="AT5496" s="6"/>
      <c r="AU5496" s="6"/>
      <c r="AV5496" s="6"/>
      <c r="AW5496" s="6"/>
      <c r="AX5496" s="6"/>
      <c r="AY5496" s="6"/>
      <c r="AZ5496" s="6"/>
      <c r="BA5496" s="6"/>
      <c r="BB5496" s="166"/>
      <c r="BC5496" s="166"/>
      <c r="BD5496" s="166"/>
      <c r="BE5496" s="6"/>
      <c r="BF5496" s="6"/>
      <c r="BG5496" s="6"/>
      <c r="BH5496" s="6"/>
      <c r="BI5496" s="6"/>
      <c r="BJ5496" s="166"/>
      <c r="BK5496" s="166"/>
      <c r="BL5496" s="166"/>
      <c r="BM5496" s="6"/>
      <c r="BN5496" s="6"/>
      <c r="BO5496" s="6"/>
      <c r="BP5496" s="6"/>
      <c r="BQ5496" s="6"/>
      <c r="BR5496" s="6"/>
      <c r="BS5496" s="6"/>
      <c r="BT5496" s="6"/>
      <c r="BU5496" s="6"/>
      <c r="BV5496" s="6"/>
      <c r="BW5496" s="6"/>
      <c r="CJ5496" s="415"/>
      <c r="CK5496" s="415"/>
      <c r="CO5496" s="168"/>
    </row>
    <row r="5497" spans="32:93" s="162" customFormat="1" x14ac:dyDescent="0.25">
      <c r="AF5497" s="169"/>
      <c r="AG5497" s="169"/>
      <c r="AH5497" s="169"/>
      <c r="AI5497" s="169"/>
      <c r="AJ5497" s="169"/>
      <c r="AK5497" s="170"/>
      <c r="AP5497" s="6"/>
      <c r="AQ5497" s="6"/>
      <c r="AR5497" s="6"/>
      <c r="AS5497" s="6"/>
      <c r="AT5497" s="6"/>
      <c r="AU5497" s="6"/>
      <c r="AV5497" s="6"/>
      <c r="AW5497" s="6"/>
      <c r="AX5497" s="6"/>
      <c r="AY5497" s="6"/>
      <c r="AZ5497" s="6"/>
      <c r="BA5497" s="6"/>
      <c r="BB5497" s="166"/>
      <c r="BC5497" s="166"/>
      <c r="BD5497" s="166"/>
      <c r="BE5497" s="6"/>
      <c r="BF5497" s="6"/>
      <c r="BG5497" s="6"/>
      <c r="BH5497" s="6"/>
      <c r="BI5497" s="6"/>
      <c r="BJ5497" s="166"/>
      <c r="BK5497" s="166"/>
      <c r="BL5497" s="166"/>
      <c r="BM5497" s="6"/>
      <c r="BN5497" s="6"/>
      <c r="BO5497" s="6"/>
      <c r="BP5497" s="6"/>
      <c r="BQ5497" s="6"/>
      <c r="BR5497" s="6"/>
      <c r="BS5497" s="6"/>
      <c r="BT5497" s="6"/>
      <c r="BU5497" s="6"/>
      <c r="BV5497" s="6"/>
      <c r="BW5497" s="6"/>
      <c r="CJ5497" s="415"/>
      <c r="CK5497" s="415"/>
      <c r="CO5497" s="168"/>
    </row>
    <row r="5498" spans="32:93" s="162" customFormat="1" x14ac:dyDescent="0.25">
      <c r="AF5498" s="169"/>
      <c r="AG5498" s="169"/>
      <c r="AH5498" s="169"/>
      <c r="AI5498" s="169"/>
      <c r="AJ5498" s="169"/>
      <c r="AK5498" s="170"/>
      <c r="AP5498" s="6"/>
      <c r="AQ5498" s="6"/>
      <c r="AR5498" s="6"/>
      <c r="AS5498" s="6"/>
      <c r="AT5498" s="6"/>
      <c r="AU5498" s="6"/>
      <c r="AV5498" s="6"/>
      <c r="AW5498" s="6"/>
      <c r="AX5498" s="6"/>
      <c r="AY5498" s="6"/>
      <c r="AZ5498" s="6"/>
      <c r="BA5498" s="6"/>
      <c r="BB5498" s="166"/>
      <c r="BC5498" s="166"/>
      <c r="BD5498" s="166"/>
      <c r="BE5498" s="6"/>
      <c r="BF5498" s="6"/>
      <c r="BG5498" s="6"/>
      <c r="BH5498" s="6"/>
      <c r="BI5498" s="6"/>
      <c r="BJ5498" s="166"/>
      <c r="BK5498" s="166"/>
      <c r="BL5498" s="166"/>
      <c r="BM5498" s="6"/>
      <c r="BN5498" s="6"/>
      <c r="BO5498" s="6"/>
      <c r="BP5498" s="6"/>
      <c r="BQ5498" s="6"/>
      <c r="BR5498" s="6"/>
      <c r="BS5498" s="6"/>
      <c r="BT5498" s="6"/>
      <c r="BU5498" s="6"/>
      <c r="BV5498" s="6"/>
      <c r="BW5498" s="6"/>
      <c r="CJ5498" s="415"/>
      <c r="CK5498" s="415"/>
      <c r="CO5498" s="168"/>
    </row>
    <row r="5499" spans="32:93" s="162" customFormat="1" x14ac:dyDescent="0.25">
      <c r="AF5499" s="169"/>
      <c r="AG5499" s="169"/>
      <c r="AH5499" s="169"/>
      <c r="AI5499" s="169"/>
      <c r="AJ5499" s="169"/>
      <c r="AK5499" s="170"/>
      <c r="AP5499" s="6"/>
      <c r="AQ5499" s="6"/>
      <c r="AR5499" s="6"/>
      <c r="AS5499" s="6"/>
      <c r="AT5499" s="6"/>
      <c r="AU5499" s="6"/>
      <c r="AV5499" s="6"/>
      <c r="AW5499" s="6"/>
      <c r="AX5499" s="6"/>
      <c r="AY5499" s="6"/>
      <c r="AZ5499" s="6"/>
      <c r="BA5499" s="6"/>
      <c r="BB5499" s="166"/>
      <c r="BC5499" s="166"/>
      <c r="BD5499" s="166"/>
      <c r="BE5499" s="6"/>
      <c r="BF5499" s="6"/>
      <c r="BG5499" s="6"/>
      <c r="BH5499" s="6"/>
      <c r="BI5499" s="6"/>
      <c r="BJ5499" s="166"/>
      <c r="BK5499" s="166"/>
      <c r="BL5499" s="166"/>
      <c r="BM5499" s="6"/>
      <c r="BN5499" s="6"/>
      <c r="BO5499" s="6"/>
      <c r="BP5499" s="6"/>
      <c r="BQ5499" s="6"/>
      <c r="BR5499" s="6"/>
      <c r="BS5499" s="6"/>
      <c r="BT5499" s="6"/>
      <c r="BU5499" s="6"/>
      <c r="BV5499" s="6"/>
      <c r="BW5499" s="6"/>
      <c r="CJ5499" s="415"/>
      <c r="CK5499" s="415"/>
      <c r="CO5499" s="168"/>
    </row>
    <row r="5500" spans="32:93" s="162" customFormat="1" x14ac:dyDescent="0.25">
      <c r="AF5500" s="169"/>
      <c r="AG5500" s="169"/>
      <c r="AH5500" s="169"/>
      <c r="AI5500" s="169"/>
      <c r="AJ5500" s="169"/>
      <c r="AK5500" s="170"/>
      <c r="AP5500" s="6"/>
      <c r="AQ5500" s="6"/>
      <c r="AR5500" s="6"/>
      <c r="AS5500" s="6"/>
      <c r="AT5500" s="6"/>
      <c r="AU5500" s="6"/>
      <c r="AV5500" s="6"/>
      <c r="AW5500" s="6"/>
      <c r="AX5500" s="6"/>
      <c r="AY5500" s="6"/>
      <c r="AZ5500" s="6"/>
      <c r="BA5500" s="6"/>
      <c r="BB5500" s="166"/>
      <c r="BC5500" s="166"/>
      <c r="BD5500" s="166"/>
      <c r="BE5500" s="6"/>
      <c r="BF5500" s="6"/>
      <c r="BG5500" s="6"/>
      <c r="BH5500" s="6"/>
      <c r="BI5500" s="6"/>
      <c r="BJ5500" s="166"/>
      <c r="BK5500" s="166"/>
      <c r="BL5500" s="166"/>
      <c r="BM5500" s="6"/>
      <c r="BN5500" s="6"/>
      <c r="BO5500" s="6"/>
      <c r="BP5500" s="6"/>
      <c r="BQ5500" s="6"/>
      <c r="BR5500" s="6"/>
      <c r="BS5500" s="6"/>
      <c r="BT5500" s="6"/>
      <c r="BU5500" s="6"/>
      <c r="BV5500" s="6"/>
      <c r="BW5500" s="6"/>
      <c r="CJ5500" s="415"/>
      <c r="CK5500" s="415"/>
      <c r="CO5500" s="168"/>
    </row>
    <row r="5501" spans="32:93" s="162" customFormat="1" x14ac:dyDescent="0.25">
      <c r="AF5501" s="169"/>
      <c r="AG5501" s="169"/>
      <c r="AH5501" s="169"/>
      <c r="AI5501" s="169"/>
      <c r="AJ5501" s="169"/>
      <c r="AK5501" s="170"/>
      <c r="AP5501" s="6"/>
      <c r="AQ5501" s="6"/>
      <c r="AR5501" s="6"/>
      <c r="AS5501" s="6"/>
      <c r="AT5501" s="6"/>
      <c r="AU5501" s="6"/>
      <c r="AV5501" s="6"/>
      <c r="AW5501" s="6"/>
      <c r="AX5501" s="6"/>
      <c r="AY5501" s="6"/>
      <c r="AZ5501" s="6"/>
      <c r="BA5501" s="6"/>
      <c r="BB5501" s="166"/>
      <c r="BC5501" s="166"/>
      <c r="BD5501" s="166"/>
      <c r="BE5501" s="6"/>
      <c r="BF5501" s="6"/>
      <c r="BG5501" s="6"/>
      <c r="BH5501" s="6"/>
      <c r="BI5501" s="6"/>
      <c r="BJ5501" s="166"/>
      <c r="BK5501" s="166"/>
      <c r="BL5501" s="166"/>
      <c r="BM5501" s="6"/>
      <c r="BN5501" s="6"/>
      <c r="BO5501" s="6"/>
      <c r="BP5501" s="6"/>
      <c r="BQ5501" s="6"/>
      <c r="BR5501" s="6"/>
      <c r="BS5501" s="6"/>
      <c r="BT5501" s="6"/>
      <c r="BU5501" s="6"/>
      <c r="BV5501" s="6"/>
      <c r="BW5501" s="6"/>
      <c r="CJ5501" s="415"/>
      <c r="CK5501" s="415"/>
      <c r="CO5501" s="168"/>
    </row>
    <row r="5502" spans="32:93" s="162" customFormat="1" x14ac:dyDescent="0.25">
      <c r="AF5502" s="169"/>
      <c r="AG5502" s="169"/>
      <c r="AH5502" s="169"/>
      <c r="AI5502" s="169"/>
      <c r="AJ5502" s="169"/>
      <c r="AK5502" s="170"/>
      <c r="AP5502" s="6"/>
      <c r="AQ5502" s="6"/>
      <c r="AR5502" s="6"/>
      <c r="AS5502" s="6"/>
      <c r="AT5502" s="6"/>
      <c r="AU5502" s="6"/>
      <c r="AV5502" s="6"/>
      <c r="AW5502" s="6"/>
      <c r="AX5502" s="6"/>
      <c r="AY5502" s="6"/>
      <c r="AZ5502" s="6"/>
      <c r="BA5502" s="6"/>
      <c r="BB5502" s="166"/>
      <c r="BC5502" s="166"/>
      <c r="BD5502" s="166"/>
      <c r="BE5502" s="6"/>
      <c r="BF5502" s="6"/>
      <c r="BG5502" s="6"/>
      <c r="BH5502" s="6"/>
      <c r="BI5502" s="6"/>
      <c r="BJ5502" s="166"/>
      <c r="BK5502" s="166"/>
      <c r="BL5502" s="166"/>
      <c r="BM5502" s="6"/>
      <c r="BN5502" s="6"/>
      <c r="BO5502" s="6"/>
      <c r="BP5502" s="6"/>
      <c r="BQ5502" s="6"/>
      <c r="BR5502" s="6"/>
      <c r="BS5502" s="6"/>
      <c r="BT5502" s="6"/>
      <c r="BU5502" s="6"/>
      <c r="BV5502" s="6"/>
      <c r="BW5502" s="6"/>
      <c r="CJ5502" s="415"/>
      <c r="CK5502" s="415"/>
      <c r="CO5502" s="168"/>
    </row>
    <row r="5503" spans="32:93" s="162" customFormat="1" x14ac:dyDescent="0.25">
      <c r="AF5503" s="169"/>
      <c r="AG5503" s="169"/>
      <c r="AH5503" s="169"/>
      <c r="AI5503" s="169"/>
      <c r="AJ5503" s="169"/>
      <c r="AK5503" s="170"/>
      <c r="AP5503" s="6"/>
      <c r="AQ5503" s="6"/>
      <c r="AR5503" s="6"/>
      <c r="AS5503" s="6"/>
      <c r="AT5503" s="6"/>
      <c r="AU5503" s="6"/>
      <c r="AV5503" s="6"/>
      <c r="AW5503" s="6"/>
      <c r="AX5503" s="6"/>
      <c r="AY5503" s="6"/>
      <c r="AZ5503" s="6"/>
      <c r="BA5503" s="6"/>
      <c r="BB5503" s="166"/>
      <c r="BC5503" s="166"/>
      <c r="BD5503" s="166"/>
      <c r="BE5503" s="6"/>
      <c r="BF5503" s="6"/>
      <c r="BG5503" s="6"/>
      <c r="BH5503" s="6"/>
      <c r="BI5503" s="6"/>
      <c r="BJ5503" s="166"/>
      <c r="BK5503" s="166"/>
      <c r="BL5503" s="166"/>
      <c r="BM5503" s="6"/>
      <c r="BN5503" s="6"/>
      <c r="BO5503" s="6"/>
      <c r="BP5503" s="6"/>
      <c r="BQ5503" s="6"/>
      <c r="BR5503" s="6"/>
      <c r="BS5503" s="6"/>
      <c r="BT5503" s="6"/>
      <c r="BU5503" s="6"/>
      <c r="BV5503" s="6"/>
      <c r="BW5503" s="6"/>
      <c r="CJ5503" s="415"/>
      <c r="CK5503" s="415"/>
      <c r="CO5503" s="168"/>
    </row>
    <row r="5504" spans="32:93" s="162" customFormat="1" x14ac:dyDescent="0.25">
      <c r="AF5504" s="169"/>
      <c r="AG5504" s="169"/>
      <c r="AH5504" s="169"/>
      <c r="AI5504" s="169"/>
      <c r="AJ5504" s="169"/>
      <c r="AK5504" s="170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AZ5504" s="6"/>
      <c r="BA5504" s="6"/>
      <c r="BB5504" s="166"/>
      <c r="BC5504" s="166"/>
      <c r="BD5504" s="166"/>
      <c r="BE5504" s="6"/>
      <c r="BF5504" s="6"/>
      <c r="BG5504" s="6"/>
      <c r="BH5504" s="6"/>
      <c r="BI5504" s="6"/>
      <c r="BJ5504" s="166"/>
      <c r="BK5504" s="166"/>
      <c r="BL5504" s="166"/>
      <c r="BM5504" s="6"/>
      <c r="BN5504" s="6"/>
      <c r="BO5504" s="6"/>
      <c r="BP5504" s="6"/>
      <c r="BQ5504" s="6"/>
      <c r="BR5504" s="6"/>
      <c r="BS5504" s="6"/>
      <c r="BT5504" s="6"/>
      <c r="BU5504" s="6"/>
      <c r="BV5504" s="6"/>
      <c r="BW5504" s="6"/>
      <c r="CJ5504" s="415"/>
      <c r="CK5504" s="415"/>
      <c r="CO5504" s="168"/>
    </row>
    <row r="5505" spans="32:93" s="162" customFormat="1" x14ac:dyDescent="0.25">
      <c r="AF5505" s="169"/>
      <c r="AG5505" s="169"/>
      <c r="AH5505" s="169"/>
      <c r="AI5505" s="169"/>
      <c r="AJ5505" s="169"/>
      <c r="AK5505" s="170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AZ5505" s="6"/>
      <c r="BA5505" s="6"/>
      <c r="BB5505" s="166"/>
      <c r="BC5505" s="166"/>
      <c r="BD5505" s="166"/>
      <c r="BE5505" s="6"/>
      <c r="BF5505" s="6"/>
      <c r="BG5505" s="6"/>
      <c r="BH5505" s="6"/>
      <c r="BI5505" s="6"/>
      <c r="BJ5505" s="166"/>
      <c r="BK5505" s="166"/>
      <c r="BL5505" s="166"/>
      <c r="BM5505" s="6"/>
      <c r="BN5505" s="6"/>
      <c r="BO5505" s="6"/>
      <c r="BP5505" s="6"/>
      <c r="BQ5505" s="6"/>
      <c r="BR5505" s="6"/>
      <c r="BS5505" s="6"/>
      <c r="BT5505" s="6"/>
      <c r="BU5505" s="6"/>
      <c r="BV5505" s="6"/>
      <c r="BW5505" s="6"/>
      <c r="CJ5505" s="415"/>
      <c r="CK5505" s="415"/>
      <c r="CO5505" s="168"/>
    </row>
    <row r="5506" spans="32:93" s="162" customFormat="1" x14ac:dyDescent="0.25">
      <c r="AF5506" s="169"/>
      <c r="AG5506" s="169"/>
      <c r="AH5506" s="169"/>
      <c r="AI5506" s="169"/>
      <c r="AJ5506" s="169"/>
      <c r="AK5506" s="170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6"/>
      <c r="BA5506" s="6"/>
      <c r="BB5506" s="166"/>
      <c r="BC5506" s="166"/>
      <c r="BD5506" s="166"/>
      <c r="BE5506" s="6"/>
      <c r="BF5506" s="6"/>
      <c r="BG5506" s="6"/>
      <c r="BH5506" s="6"/>
      <c r="BI5506" s="6"/>
      <c r="BJ5506" s="166"/>
      <c r="BK5506" s="166"/>
      <c r="BL5506" s="166"/>
      <c r="BM5506" s="6"/>
      <c r="BN5506" s="6"/>
      <c r="BO5506" s="6"/>
      <c r="BP5506" s="6"/>
      <c r="BQ5506" s="6"/>
      <c r="BR5506" s="6"/>
      <c r="BS5506" s="6"/>
      <c r="BT5506" s="6"/>
      <c r="BU5506" s="6"/>
      <c r="BV5506" s="6"/>
      <c r="BW5506" s="6"/>
      <c r="CJ5506" s="415"/>
      <c r="CK5506" s="415"/>
      <c r="CO5506" s="168"/>
    </row>
    <row r="5507" spans="32:93" s="162" customFormat="1" x14ac:dyDescent="0.25">
      <c r="AF5507" s="169"/>
      <c r="AG5507" s="169"/>
      <c r="AH5507" s="169"/>
      <c r="AI5507" s="169"/>
      <c r="AJ5507" s="169"/>
      <c r="AK5507" s="170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6"/>
      <c r="BA5507" s="6"/>
      <c r="BB5507" s="166"/>
      <c r="BC5507" s="166"/>
      <c r="BD5507" s="166"/>
      <c r="BE5507" s="6"/>
      <c r="BF5507" s="6"/>
      <c r="BG5507" s="6"/>
      <c r="BH5507" s="6"/>
      <c r="BI5507" s="6"/>
      <c r="BJ5507" s="166"/>
      <c r="BK5507" s="166"/>
      <c r="BL5507" s="166"/>
      <c r="BM5507" s="6"/>
      <c r="BN5507" s="6"/>
      <c r="BO5507" s="6"/>
      <c r="BP5507" s="6"/>
      <c r="BQ5507" s="6"/>
      <c r="BR5507" s="6"/>
      <c r="BS5507" s="6"/>
      <c r="BT5507" s="6"/>
      <c r="BU5507" s="6"/>
      <c r="BV5507" s="6"/>
      <c r="BW5507" s="6"/>
      <c r="CJ5507" s="415"/>
      <c r="CK5507" s="415"/>
      <c r="CO5507" s="168"/>
    </row>
    <row r="5508" spans="32:93" s="162" customFormat="1" x14ac:dyDescent="0.25">
      <c r="AF5508" s="169"/>
      <c r="AG5508" s="169"/>
      <c r="AH5508" s="169"/>
      <c r="AI5508" s="169"/>
      <c r="AJ5508" s="169"/>
      <c r="AK5508" s="170"/>
      <c r="AP5508" s="6"/>
      <c r="AQ5508" s="6"/>
      <c r="AR5508" s="6"/>
      <c r="AS5508" s="6"/>
      <c r="AT5508" s="6"/>
      <c r="AU5508" s="6"/>
      <c r="AV5508" s="6"/>
      <c r="AW5508" s="6"/>
      <c r="AX5508" s="6"/>
      <c r="AY5508" s="6"/>
      <c r="AZ5508" s="6"/>
      <c r="BA5508" s="6"/>
      <c r="BB5508" s="166"/>
      <c r="BC5508" s="166"/>
      <c r="BD5508" s="166"/>
      <c r="BE5508" s="6"/>
      <c r="BF5508" s="6"/>
      <c r="BG5508" s="6"/>
      <c r="BH5508" s="6"/>
      <c r="BI5508" s="6"/>
      <c r="BJ5508" s="166"/>
      <c r="BK5508" s="166"/>
      <c r="BL5508" s="166"/>
      <c r="BM5508" s="6"/>
      <c r="BN5508" s="6"/>
      <c r="BO5508" s="6"/>
      <c r="BP5508" s="6"/>
      <c r="BQ5508" s="6"/>
      <c r="BR5508" s="6"/>
      <c r="BS5508" s="6"/>
      <c r="BT5508" s="6"/>
      <c r="BU5508" s="6"/>
      <c r="BV5508" s="6"/>
      <c r="BW5508" s="6"/>
      <c r="CJ5508" s="415"/>
      <c r="CK5508" s="415"/>
      <c r="CO5508" s="168"/>
    </row>
    <row r="5509" spans="32:93" s="162" customFormat="1" x14ac:dyDescent="0.25">
      <c r="AF5509" s="169"/>
      <c r="AG5509" s="169"/>
      <c r="AH5509" s="169"/>
      <c r="AI5509" s="169"/>
      <c r="AJ5509" s="169"/>
      <c r="AK5509" s="170"/>
      <c r="AP5509" s="6"/>
      <c r="AQ5509" s="6"/>
      <c r="AR5509" s="6"/>
      <c r="AS5509" s="6"/>
      <c r="AT5509" s="6"/>
      <c r="AU5509" s="6"/>
      <c r="AV5509" s="6"/>
      <c r="AW5509" s="6"/>
      <c r="AX5509" s="6"/>
      <c r="AY5509" s="6"/>
      <c r="AZ5509" s="6"/>
      <c r="BA5509" s="6"/>
      <c r="BB5509" s="166"/>
      <c r="BC5509" s="166"/>
      <c r="BD5509" s="166"/>
      <c r="BE5509" s="6"/>
      <c r="BF5509" s="6"/>
      <c r="BG5509" s="6"/>
      <c r="BH5509" s="6"/>
      <c r="BI5509" s="6"/>
      <c r="BJ5509" s="166"/>
      <c r="BK5509" s="166"/>
      <c r="BL5509" s="166"/>
      <c r="BM5509" s="6"/>
      <c r="BN5509" s="6"/>
      <c r="BO5509" s="6"/>
      <c r="BP5509" s="6"/>
      <c r="BQ5509" s="6"/>
      <c r="BR5509" s="6"/>
      <c r="BS5509" s="6"/>
      <c r="BT5509" s="6"/>
      <c r="BU5509" s="6"/>
      <c r="BV5509" s="6"/>
      <c r="BW5509" s="6"/>
      <c r="CJ5509" s="415"/>
      <c r="CK5509" s="415"/>
      <c r="CO5509" s="168"/>
    </row>
    <row r="5510" spans="32:93" s="162" customFormat="1" x14ac:dyDescent="0.25">
      <c r="AF5510" s="169"/>
      <c r="AG5510" s="169"/>
      <c r="AH5510" s="169"/>
      <c r="AI5510" s="169"/>
      <c r="AJ5510" s="169"/>
      <c r="AK5510" s="170"/>
      <c r="AP5510" s="6"/>
      <c r="AQ5510" s="6"/>
      <c r="AR5510" s="6"/>
      <c r="AS5510" s="6"/>
      <c r="AT5510" s="6"/>
      <c r="AU5510" s="6"/>
      <c r="AV5510" s="6"/>
      <c r="AW5510" s="6"/>
      <c r="AX5510" s="6"/>
      <c r="AY5510" s="6"/>
      <c r="AZ5510" s="6"/>
      <c r="BA5510" s="6"/>
      <c r="BB5510" s="166"/>
      <c r="BC5510" s="166"/>
      <c r="BD5510" s="166"/>
      <c r="BE5510" s="6"/>
      <c r="BF5510" s="6"/>
      <c r="BG5510" s="6"/>
      <c r="BH5510" s="6"/>
      <c r="BI5510" s="6"/>
      <c r="BJ5510" s="166"/>
      <c r="BK5510" s="166"/>
      <c r="BL5510" s="166"/>
      <c r="BM5510" s="6"/>
      <c r="BN5510" s="6"/>
      <c r="BO5510" s="6"/>
      <c r="BP5510" s="6"/>
      <c r="BQ5510" s="6"/>
      <c r="BR5510" s="6"/>
      <c r="BS5510" s="6"/>
      <c r="BT5510" s="6"/>
      <c r="BU5510" s="6"/>
      <c r="BV5510" s="6"/>
      <c r="BW5510" s="6"/>
      <c r="CJ5510" s="415"/>
      <c r="CK5510" s="415"/>
      <c r="CO5510" s="168"/>
    </row>
    <row r="5511" spans="32:93" s="162" customFormat="1" x14ac:dyDescent="0.25">
      <c r="AF5511" s="169"/>
      <c r="AG5511" s="169"/>
      <c r="AH5511" s="169"/>
      <c r="AI5511" s="169"/>
      <c r="AJ5511" s="169"/>
      <c r="AK5511" s="170"/>
      <c r="AP5511" s="6"/>
      <c r="AQ5511" s="6"/>
      <c r="AR5511" s="6"/>
      <c r="AS5511" s="6"/>
      <c r="AT5511" s="6"/>
      <c r="AU5511" s="6"/>
      <c r="AV5511" s="6"/>
      <c r="AW5511" s="6"/>
      <c r="AX5511" s="6"/>
      <c r="AY5511" s="6"/>
      <c r="AZ5511" s="6"/>
      <c r="BA5511" s="6"/>
      <c r="BB5511" s="166"/>
      <c r="BC5511" s="166"/>
      <c r="BD5511" s="166"/>
      <c r="BE5511" s="6"/>
      <c r="BF5511" s="6"/>
      <c r="BG5511" s="6"/>
      <c r="BH5511" s="6"/>
      <c r="BI5511" s="6"/>
      <c r="BJ5511" s="166"/>
      <c r="BK5511" s="166"/>
      <c r="BL5511" s="166"/>
      <c r="BM5511" s="6"/>
      <c r="BN5511" s="6"/>
      <c r="BO5511" s="6"/>
      <c r="BP5511" s="6"/>
      <c r="BQ5511" s="6"/>
      <c r="BR5511" s="6"/>
      <c r="BS5511" s="6"/>
      <c r="BT5511" s="6"/>
      <c r="BU5511" s="6"/>
      <c r="BV5511" s="6"/>
      <c r="BW5511" s="6"/>
      <c r="CJ5511" s="415"/>
      <c r="CK5511" s="415"/>
      <c r="CO5511" s="168"/>
    </row>
    <row r="5512" spans="32:93" s="162" customFormat="1" x14ac:dyDescent="0.25">
      <c r="AF5512" s="169"/>
      <c r="AG5512" s="169"/>
      <c r="AH5512" s="169"/>
      <c r="AI5512" s="169"/>
      <c r="AJ5512" s="169"/>
      <c r="AK5512" s="170"/>
      <c r="AP5512" s="6"/>
      <c r="AQ5512" s="6"/>
      <c r="AR5512" s="6"/>
      <c r="AS5512" s="6"/>
      <c r="AT5512" s="6"/>
      <c r="AU5512" s="6"/>
      <c r="AV5512" s="6"/>
      <c r="AW5512" s="6"/>
      <c r="AX5512" s="6"/>
      <c r="AY5512" s="6"/>
      <c r="AZ5512" s="6"/>
      <c r="BA5512" s="6"/>
      <c r="BB5512" s="166"/>
      <c r="BC5512" s="166"/>
      <c r="BD5512" s="166"/>
      <c r="BE5512" s="6"/>
      <c r="BF5512" s="6"/>
      <c r="BG5512" s="6"/>
      <c r="BH5512" s="6"/>
      <c r="BI5512" s="6"/>
      <c r="BJ5512" s="166"/>
      <c r="BK5512" s="166"/>
      <c r="BL5512" s="166"/>
      <c r="BM5512" s="6"/>
      <c r="BN5512" s="6"/>
      <c r="BO5512" s="6"/>
      <c r="BP5512" s="6"/>
      <c r="BQ5512" s="6"/>
      <c r="BR5512" s="6"/>
      <c r="BS5512" s="6"/>
      <c r="BT5512" s="6"/>
      <c r="BU5512" s="6"/>
      <c r="BV5512" s="6"/>
      <c r="BW5512" s="6"/>
      <c r="CJ5512" s="415"/>
      <c r="CK5512" s="415"/>
      <c r="CO5512" s="168"/>
    </row>
    <row r="5513" spans="32:93" s="162" customFormat="1" x14ac:dyDescent="0.25">
      <c r="AF5513" s="169"/>
      <c r="AG5513" s="169"/>
      <c r="AH5513" s="169"/>
      <c r="AI5513" s="169"/>
      <c r="AJ5513" s="169"/>
      <c r="AK5513" s="170"/>
      <c r="AP5513" s="6"/>
      <c r="AQ5513" s="6"/>
      <c r="AR5513" s="6"/>
      <c r="AS5513" s="6"/>
      <c r="AT5513" s="6"/>
      <c r="AU5513" s="6"/>
      <c r="AV5513" s="6"/>
      <c r="AW5513" s="6"/>
      <c r="AX5513" s="6"/>
      <c r="AY5513" s="6"/>
      <c r="AZ5513" s="6"/>
      <c r="BA5513" s="6"/>
      <c r="BB5513" s="166"/>
      <c r="BC5513" s="166"/>
      <c r="BD5513" s="166"/>
      <c r="BE5513" s="6"/>
      <c r="BF5513" s="6"/>
      <c r="BG5513" s="6"/>
      <c r="BH5513" s="6"/>
      <c r="BI5513" s="6"/>
      <c r="BJ5513" s="166"/>
      <c r="BK5513" s="166"/>
      <c r="BL5513" s="166"/>
      <c r="BM5513" s="6"/>
      <c r="BN5513" s="6"/>
      <c r="BO5513" s="6"/>
      <c r="BP5513" s="6"/>
      <c r="BQ5513" s="6"/>
      <c r="BR5513" s="6"/>
      <c r="BS5513" s="6"/>
      <c r="BT5513" s="6"/>
      <c r="BU5513" s="6"/>
      <c r="BV5513" s="6"/>
      <c r="BW5513" s="6"/>
      <c r="CJ5513" s="415"/>
      <c r="CK5513" s="415"/>
      <c r="CO5513" s="168"/>
    </row>
    <row r="5514" spans="32:93" s="162" customFormat="1" x14ac:dyDescent="0.25">
      <c r="AF5514" s="169"/>
      <c r="AG5514" s="169"/>
      <c r="AH5514" s="169"/>
      <c r="AI5514" s="169"/>
      <c r="AJ5514" s="169"/>
      <c r="AK5514" s="170"/>
      <c r="AP5514" s="6"/>
      <c r="AQ5514" s="6"/>
      <c r="AR5514" s="6"/>
      <c r="AS5514" s="6"/>
      <c r="AT5514" s="6"/>
      <c r="AU5514" s="6"/>
      <c r="AV5514" s="6"/>
      <c r="AW5514" s="6"/>
      <c r="AX5514" s="6"/>
      <c r="AY5514" s="6"/>
      <c r="AZ5514" s="6"/>
      <c r="BA5514" s="6"/>
      <c r="BB5514" s="166"/>
      <c r="BC5514" s="166"/>
      <c r="BD5514" s="166"/>
      <c r="BE5514" s="6"/>
      <c r="BF5514" s="6"/>
      <c r="BG5514" s="6"/>
      <c r="BH5514" s="6"/>
      <c r="BI5514" s="6"/>
      <c r="BJ5514" s="166"/>
      <c r="BK5514" s="166"/>
      <c r="BL5514" s="166"/>
      <c r="BM5514" s="6"/>
      <c r="BN5514" s="6"/>
      <c r="BO5514" s="6"/>
      <c r="BP5514" s="6"/>
      <c r="BQ5514" s="6"/>
      <c r="BR5514" s="6"/>
      <c r="BS5514" s="6"/>
      <c r="BT5514" s="6"/>
      <c r="BU5514" s="6"/>
      <c r="BV5514" s="6"/>
      <c r="BW5514" s="6"/>
      <c r="CJ5514" s="415"/>
      <c r="CK5514" s="415"/>
      <c r="CO5514" s="168"/>
    </row>
    <row r="5515" spans="32:93" s="162" customFormat="1" x14ac:dyDescent="0.25">
      <c r="AF5515" s="169"/>
      <c r="AG5515" s="169"/>
      <c r="AH5515" s="169"/>
      <c r="AI5515" s="169"/>
      <c r="AJ5515" s="169"/>
      <c r="AK5515" s="170"/>
      <c r="AP5515" s="6"/>
      <c r="AQ5515" s="6"/>
      <c r="AR5515" s="6"/>
      <c r="AS5515" s="6"/>
      <c r="AT5515" s="6"/>
      <c r="AU5515" s="6"/>
      <c r="AV5515" s="6"/>
      <c r="AW5515" s="6"/>
      <c r="AX5515" s="6"/>
      <c r="AY5515" s="6"/>
      <c r="AZ5515" s="6"/>
      <c r="BA5515" s="6"/>
      <c r="BB5515" s="166"/>
      <c r="BC5515" s="166"/>
      <c r="BD5515" s="166"/>
      <c r="BE5515" s="6"/>
      <c r="BF5515" s="6"/>
      <c r="BG5515" s="6"/>
      <c r="BH5515" s="6"/>
      <c r="BI5515" s="6"/>
      <c r="BJ5515" s="166"/>
      <c r="BK5515" s="166"/>
      <c r="BL5515" s="166"/>
      <c r="BM5515" s="6"/>
      <c r="BN5515" s="6"/>
      <c r="BO5515" s="6"/>
      <c r="BP5515" s="6"/>
      <c r="BQ5515" s="6"/>
      <c r="BR5515" s="6"/>
      <c r="BS5515" s="6"/>
      <c r="BT5515" s="6"/>
      <c r="BU5515" s="6"/>
      <c r="BV5515" s="6"/>
      <c r="BW5515" s="6"/>
      <c r="CJ5515" s="415"/>
      <c r="CK5515" s="415"/>
      <c r="CO5515" s="168"/>
    </row>
    <row r="5516" spans="32:93" s="162" customFormat="1" x14ac:dyDescent="0.25">
      <c r="AF5516" s="169"/>
      <c r="AG5516" s="169"/>
      <c r="AH5516" s="169"/>
      <c r="AI5516" s="169"/>
      <c r="AJ5516" s="169"/>
      <c r="AK5516" s="170"/>
      <c r="AP5516" s="6"/>
      <c r="AQ5516" s="6"/>
      <c r="AR5516" s="6"/>
      <c r="AS5516" s="6"/>
      <c r="AT5516" s="6"/>
      <c r="AU5516" s="6"/>
      <c r="AV5516" s="6"/>
      <c r="AW5516" s="6"/>
      <c r="AX5516" s="6"/>
      <c r="AY5516" s="6"/>
      <c r="AZ5516" s="6"/>
      <c r="BA5516" s="6"/>
      <c r="BB5516" s="166"/>
      <c r="BC5516" s="166"/>
      <c r="BD5516" s="166"/>
      <c r="BE5516" s="6"/>
      <c r="BF5516" s="6"/>
      <c r="BG5516" s="6"/>
      <c r="BH5516" s="6"/>
      <c r="BI5516" s="6"/>
      <c r="BJ5516" s="166"/>
      <c r="BK5516" s="166"/>
      <c r="BL5516" s="166"/>
      <c r="BM5516" s="6"/>
      <c r="BN5516" s="6"/>
      <c r="BO5516" s="6"/>
      <c r="BP5516" s="6"/>
      <c r="BQ5516" s="6"/>
      <c r="BR5516" s="6"/>
      <c r="BS5516" s="6"/>
      <c r="BT5516" s="6"/>
      <c r="BU5516" s="6"/>
      <c r="BV5516" s="6"/>
      <c r="BW5516" s="6"/>
      <c r="CJ5516" s="415"/>
      <c r="CK5516" s="415"/>
      <c r="CO5516" s="168"/>
    </row>
    <row r="5517" spans="32:93" s="162" customFormat="1" x14ac:dyDescent="0.25">
      <c r="AF5517" s="169"/>
      <c r="AG5517" s="169"/>
      <c r="AH5517" s="169"/>
      <c r="AI5517" s="169"/>
      <c r="AJ5517" s="169"/>
      <c r="AK5517" s="170"/>
      <c r="AP5517" s="6"/>
      <c r="AQ5517" s="6"/>
      <c r="AR5517" s="6"/>
      <c r="AS5517" s="6"/>
      <c r="AT5517" s="6"/>
      <c r="AU5517" s="6"/>
      <c r="AV5517" s="6"/>
      <c r="AW5517" s="6"/>
      <c r="AX5517" s="6"/>
      <c r="AY5517" s="6"/>
      <c r="AZ5517" s="6"/>
      <c r="BA5517" s="6"/>
      <c r="BB5517" s="166"/>
      <c r="BC5517" s="166"/>
      <c r="BD5517" s="166"/>
      <c r="BE5517" s="6"/>
      <c r="BF5517" s="6"/>
      <c r="BG5517" s="6"/>
      <c r="BH5517" s="6"/>
      <c r="BI5517" s="6"/>
      <c r="BJ5517" s="166"/>
      <c r="BK5517" s="166"/>
      <c r="BL5517" s="166"/>
      <c r="BM5517" s="6"/>
      <c r="BN5517" s="6"/>
      <c r="BO5517" s="6"/>
      <c r="BP5517" s="6"/>
      <c r="BQ5517" s="6"/>
      <c r="BR5517" s="6"/>
      <c r="BS5517" s="6"/>
      <c r="BT5517" s="6"/>
      <c r="BU5517" s="6"/>
      <c r="BV5517" s="6"/>
      <c r="BW5517" s="6"/>
      <c r="CJ5517" s="415"/>
      <c r="CK5517" s="415"/>
      <c r="CO5517" s="168"/>
    </row>
    <row r="5518" spans="32:93" s="162" customFormat="1" x14ac:dyDescent="0.25">
      <c r="AF5518" s="169"/>
      <c r="AG5518" s="169"/>
      <c r="AH5518" s="169"/>
      <c r="AI5518" s="169"/>
      <c r="AJ5518" s="169"/>
      <c r="AK5518" s="170"/>
      <c r="AP5518" s="6"/>
      <c r="AQ5518" s="6"/>
      <c r="AR5518" s="6"/>
      <c r="AS5518" s="6"/>
      <c r="AT5518" s="6"/>
      <c r="AU5518" s="6"/>
      <c r="AV5518" s="6"/>
      <c r="AW5518" s="6"/>
      <c r="AX5518" s="6"/>
      <c r="AY5518" s="6"/>
      <c r="AZ5518" s="6"/>
      <c r="BA5518" s="6"/>
      <c r="BB5518" s="166"/>
      <c r="BC5518" s="166"/>
      <c r="BD5518" s="166"/>
      <c r="BE5518" s="6"/>
      <c r="BF5518" s="6"/>
      <c r="BG5518" s="6"/>
      <c r="BH5518" s="6"/>
      <c r="BI5518" s="6"/>
      <c r="BJ5518" s="166"/>
      <c r="BK5518" s="166"/>
      <c r="BL5518" s="166"/>
      <c r="BM5518" s="6"/>
      <c r="BN5518" s="6"/>
      <c r="BO5518" s="6"/>
      <c r="BP5518" s="6"/>
      <c r="BQ5518" s="6"/>
      <c r="BR5518" s="6"/>
      <c r="BS5518" s="6"/>
      <c r="BT5518" s="6"/>
      <c r="BU5518" s="6"/>
      <c r="BV5518" s="6"/>
      <c r="BW5518" s="6"/>
      <c r="CJ5518" s="415"/>
      <c r="CK5518" s="415"/>
      <c r="CO5518" s="168"/>
    </row>
    <row r="5519" spans="32:93" s="162" customFormat="1" x14ac:dyDescent="0.25">
      <c r="AF5519" s="169"/>
      <c r="AG5519" s="169"/>
      <c r="AH5519" s="169"/>
      <c r="AI5519" s="169"/>
      <c r="AJ5519" s="169"/>
      <c r="AK5519" s="170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AZ5519" s="6"/>
      <c r="BA5519" s="6"/>
      <c r="BB5519" s="166"/>
      <c r="BC5519" s="166"/>
      <c r="BD5519" s="166"/>
      <c r="BE5519" s="6"/>
      <c r="BF5519" s="6"/>
      <c r="BG5519" s="6"/>
      <c r="BH5519" s="6"/>
      <c r="BI5519" s="6"/>
      <c r="BJ5519" s="166"/>
      <c r="BK5519" s="166"/>
      <c r="BL5519" s="166"/>
      <c r="BM5519" s="6"/>
      <c r="BN5519" s="6"/>
      <c r="BO5519" s="6"/>
      <c r="BP5519" s="6"/>
      <c r="BQ5519" s="6"/>
      <c r="BR5519" s="6"/>
      <c r="BS5519" s="6"/>
      <c r="BT5519" s="6"/>
      <c r="BU5519" s="6"/>
      <c r="BV5519" s="6"/>
      <c r="BW5519" s="6"/>
      <c r="CJ5519" s="415"/>
      <c r="CK5519" s="415"/>
      <c r="CO5519" s="168"/>
    </row>
    <row r="5520" spans="32:93" s="162" customFormat="1" x14ac:dyDescent="0.25">
      <c r="AF5520" s="169"/>
      <c r="AG5520" s="169"/>
      <c r="AH5520" s="169"/>
      <c r="AI5520" s="169"/>
      <c r="AJ5520" s="169"/>
      <c r="AK5520" s="170"/>
      <c r="AP5520" s="6"/>
      <c r="AQ5520" s="6"/>
      <c r="AR5520" s="6"/>
      <c r="AS5520" s="6"/>
      <c r="AT5520" s="6"/>
      <c r="AU5520" s="6"/>
      <c r="AV5520" s="6"/>
      <c r="AW5520" s="6"/>
      <c r="AX5520" s="6"/>
      <c r="AY5520" s="6"/>
      <c r="AZ5520" s="6"/>
      <c r="BA5520" s="6"/>
      <c r="BB5520" s="166"/>
      <c r="BC5520" s="166"/>
      <c r="BD5520" s="166"/>
      <c r="BE5520" s="6"/>
      <c r="BF5520" s="6"/>
      <c r="BG5520" s="6"/>
      <c r="BH5520" s="6"/>
      <c r="BI5520" s="6"/>
      <c r="BJ5520" s="166"/>
      <c r="BK5520" s="166"/>
      <c r="BL5520" s="166"/>
      <c r="BM5520" s="6"/>
      <c r="BN5520" s="6"/>
      <c r="BO5520" s="6"/>
      <c r="BP5520" s="6"/>
      <c r="BQ5520" s="6"/>
      <c r="BR5520" s="6"/>
      <c r="BS5520" s="6"/>
      <c r="BT5520" s="6"/>
      <c r="BU5520" s="6"/>
      <c r="BV5520" s="6"/>
      <c r="BW5520" s="6"/>
      <c r="CJ5520" s="415"/>
      <c r="CK5520" s="415"/>
      <c r="CO5520" s="168"/>
    </row>
    <row r="5521" spans="32:93" s="162" customFormat="1" x14ac:dyDescent="0.25">
      <c r="AF5521" s="169"/>
      <c r="AG5521" s="169"/>
      <c r="AH5521" s="169"/>
      <c r="AI5521" s="169"/>
      <c r="AJ5521" s="169"/>
      <c r="AK5521" s="170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AZ5521" s="6"/>
      <c r="BA5521" s="6"/>
      <c r="BB5521" s="166"/>
      <c r="BC5521" s="166"/>
      <c r="BD5521" s="166"/>
      <c r="BE5521" s="6"/>
      <c r="BF5521" s="6"/>
      <c r="BG5521" s="6"/>
      <c r="BH5521" s="6"/>
      <c r="BI5521" s="6"/>
      <c r="BJ5521" s="166"/>
      <c r="BK5521" s="166"/>
      <c r="BL5521" s="166"/>
      <c r="BM5521" s="6"/>
      <c r="BN5521" s="6"/>
      <c r="BO5521" s="6"/>
      <c r="BP5521" s="6"/>
      <c r="BQ5521" s="6"/>
      <c r="BR5521" s="6"/>
      <c r="BS5521" s="6"/>
      <c r="BT5521" s="6"/>
      <c r="BU5521" s="6"/>
      <c r="BV5521" s="6"/>
      <c r="BW5521" s="6"/>
      <c r="CJ5521" s="415"/>
      <c r="CK5521" s="415"/>
      <c r="CO5521" s="168"/>
    </row>
    <row r="5522" spans="32:93" s="162" customFormat="1" x14ac:dyDescent="0.25">
      <c r="AF5522" s="169"/>
      <c r="AG5522" s="169"/>
      <c r="AH5522" s="169"/>
      <c r="AI5522" s="169"/>
      <c r="AJ5522" s="169"/>
      <c r="AK5522" s="170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AZ5522" s="6"/>
      <c r="BA5522" s="6"/>
      <c r="BB5522" s="166"/>
      <c r="BC5522" s="166"/>
      <c r="BD5522" s="166"/>
      <c r="BE5522" s="6"/>
      <c r="BF5522" s="6"/>
      <c r="BG5522" s="6"/>
      <c r="BH5522" s="6"/>
      <c r="BI5522" s="6"/>
      <c r="BJ5522" s="166"/>
      <c r="BK5522" s="166"/>
      <c r="BL5522" s="166"/>
      <c r="BM5522" s="6"/>
      <c r="BN5522" s="6"/>
      <c r="BO5522" s="6"/>
      <c r="BP5522" s="6"/>
      <c r="BQ5522" s="6"/>
      <c r="BR5522" s="6"/>
      <c r="BS5522" s="6"/>
      <c r="BT5522" s="6"/>
      <c r="BU5522" s="6"/>
      <c r="BV5522" s="6"/>
      <c r="BW5522" s="6"/>
      <c r="CJ5522" s="415"/>
      <c r="CK5522" s="415"/>
      <c r="CO5522" s="168"/>
    </row>
    <row r="5523" spans="32:93" s="162" customFormat="1" x14ac:dyDescent="0.25">
      <c r="AF5523" s="169"/>
      <c r="AG5523" s="169"/>
      <c r="AH5523" s="169"/>
      <c r="AI5523" s="169"/>
      <c r="AJ5523" s="169"/>
      <c r="AK5523" s="170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AZ5523" s="6"/>
      <c r="BA5523" s="6"/>
      <c r="BB5523" s="166"/>
      <c r="BC5523" s="166"/>
      <c r="BD5523" s="166"/>
      <c r="BE5523" s="6"/>
      <c r="BF5523" s="6"/>
      <c r="BG5523" s="6"/>
      <c r="BH5523" s="6"/>
      <c r="BI5523" s="6"/>
      <c r="BJ5523" s="166"/>
      <c r="BK5523" s="166"/>
      <c r="BL5523" s="166"/>
      <c r="BM5523" s="6"/>
      <c r="BN5523" s="6"/>
      <c r="BO5523" s="6"/>
      <c r="BP5523" s="6"/>
      <c r="BQ5523" s="6"/>
      <c r="BR5523" s="6"/>
      <c r="BS5523" s="6"/>
      <c r="BT5523" s="6"/>
      <c r="BU5523" s="6"/>
      <c r="BV5523" s="6"/>
      <c r="BW5523" s="6"/>
      <c r="CJ5523" s="415"/>
      <c r="CK5523" s="415"/>
      <c r="CO5523" s="168"/>
    </row>
    <row r="5524" spans="32:93" s="162" customFormat="1" x14ac:dyDescent="0.25">
      <c r="AF5524" s="169"/>
      <c r="AG5524" s="169"/>
      <c r="AH5524" s="169"/>
      <c r="AI5524" s="169"/>
      <c r="AJ5524" s="169"/>
      <c r="AK5524" s="170"/>
      <c r="AP5524" s="6"/>
      <c r="AQ5524" s="6"/>
      <c r="AR5524" s="6"/>
      <c r="AS5524" s="6"/>
      <c r="AT5524" s="6"/>
      <c r="AU5524" s="6"/>
      <c r="AV5524" s="6"/>
      <c r="AW5524" s="6"/>
      <c r="AX5524" s="6"/>
      <c r="AY5524" s="6"/>
      <c r="AZ5524" s="6"/>
      <c r="BA5524" s="6"/>
      <c r="BB5524" s="166"/>
      <c r="BC5524" s="166"/>
      <c r="BD5524" s="166"/>
      <c r="BE5524" s="6"/>
      <c r="BF5524" s="6"/>
      <c r="BG5524" s="6"/>
      <c r="BH5524" s="6"/>
      <c r="BI5524" s="6"/>
      <c r="BJ5524" s="166"/>
      <c r="BK5524" s="166"/>
      <c r="BL5524" s="166"/>
      <c r="BM5524" s="6"/>
      <c r="BN5524" s="6"/>
      <c r="BO5524" s="6"/>
      <c r="BP5524" s="6"/>
      <c r="BQ5524" s="6"/>
      <c r="BR5524" s="6"/>
      <c r="BS5524" s="6"/>
      <c r="BT5524" s="6"/>
      <c r="BU5524" s="6"/>
      <c r="BV5524" s="6"/>
      <c r="BW5524" s="6"/>
      <c r="CJ5524" s="415"/>
      <c r="CK5524" s="415"/>
      <c r="CO5524" s="168"/>
    </row>
    <row r="5525" spans="32:93" s="162" customFormat="1" x14ac:dyDescent="0.25">
      <c r="AF5525" s="169"/>
      <c r="AG5525" s="169"/>
      <c r="AH5525" s="169"/>
      <c r="AI5525" s="169"/>
      <c r="AJ5525" s="169"/>
      <c r="AK5525" s="170"/>
      <c r="AP5525" s="6"/>
      <c r="AQ5525" s="6"/>
      <c r="AR5525" s="6"/>
      <c r="AS5525" s="6"/>
      <c r="AT5525" s="6"/>
      <c r="AU5525" s="6"/>
      <c r="AV5525" s="6"/>
      <c r="AW5525" s="6"/>
      <c r="AX5525" s="6"/>
      <c r="AY5525" s="6"/>
      <c r="AZ5525" s="6"/>
      <c r="BA5525" s="6"/>
      <c r="BB5525" s="166"/>
      <c r="BC5525" s="166"/>
      <c r="BD5525" s="166"/>
      <c r="BE5525" s="6"/>
      <c r="BF5525" s="6"/>
      <c r="BG5525" s="6"/>
      <c r="BH5525" s="6"/>
      <c r="BI5525" s="6"/>
      <c r="BJ5525" s="166"/>
      <c r="BK5525" s="166"/>
      <c r="BL5525" s="166"/>
      <c r="BM5525" s="6"/>
      <c r="BN5525" s="6"/>
      <c r="BO5525" s="6"/>
      <c r="BP5525" s="6"/>
      <c r="BQ5525" s="6"/>
      <c r="BR5525" s="6"/>
      <c r="BS5525" s="6"/>
      <c r="BT5525" s="6"/>
      <c r="BU5525" s="6"/>
      <c r="BV5525" s="6"/>
      <c r="BW5525" s="6"/>
      <c r="CJ5525" s="415"/>
      <c r="CK5525" s="415"/>
      <c r="CO5525" s="168"/>
    </row>
    <row r="5526" spans="32:93" s="162" customFormat="1" x14ac:dyDescent="0.25">
      <c r="AF5526" s="169"/>
      <c r="AG5526" s="169"/>
      <c r="AH5526" s="169"/>
      <c r="AI5526" s="169"/>
      <c r="AJ5526" s="169"/>
      <c r="AK5526" s="170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AZ5526" s="6"/>
      <c r="BA5526" s="6"/>
      <c r="BB5526" s="166"/>
      <c r="BC5526" s="166"/>
      <c r="BD5526" s="166"/>
      <c r="BE5526" s="6"/>
      <c r="BF5526" s="6"/>
      <c r="BG5526" s="6"/>
      <c r="BH5526" s="6"/>
      <c r="BI5526" s="6"/>
      <c r="BJ5526" s="166"/>
      <c r="BK5526" s="166"/>
      <c r="BL5526" s="166"/>
      <c r="BM5526" s="6"/>
      <c r="BN5526" s="6"/>
      <c r="BO5526" s="6"/>
      <c r="BP5526" s="6"/>
      <c r="BQ5526" s="6"/>
      <c r="BR5526" s="6"/>
      <c r="BS5526" s="6"/>
      <c r="BT5526" s="6"/>
      <c r="BU5526" s="6"/>
      <c r="BV5526" s="6"/>
      <c r="BW5526" s="6"/>
      <c r="CJ5526" s="415"/>
      <c r="CK5526" s="415"/>
      <c r="CO5526" s="168"/>
    </row>
    <row r="5527" spans="32:93" s="162" customFormat="1" x14ac:dyDescent="0.25">
      <c r="AF5527" s="169"/>
      <c r="AG5527" s="169"/>
      <c r="AH5527" s="169"/>
      <c r="AI5527" s="169"/>
      <c r="AJ5527" s="169"/>
      <c r="AK5527" s="170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AZ5527" s="6"/>
      <c r="BA5527" s="6"/>
      <c r="BB5527" s="166"/>
      <c r="BC5527" s="166"/>
      <c r="BD5527" s="166"/>
      <c r="BE5527" s="6"/>
      <c r="BF5527" s="6"/>
      <c r="BG5527" s="6"/>
      <c r="BH5527" s="6"/>
      <c r="BI5527" s="6"/>
      <c r="BJ5527" s="166"/>
      <c r="BK5527" s="166"/>
      <c r="BL5527" s="166"/>
      <c r="BM5527" s="6"/>
      <c r="BN5527" s="6"/>
      <c r="BO5527" s="6"/>
      <c r="BP5527" s="6"/>
      <c r="BQ5527" s="6"/>
      <c r="BR5527" s="6"/>
      <c r="BS5527" s="6"/>
      <c r="BT5527" s="6"/>
      <c r="BU5527" s="6"/>
      <c r="BV5527" s="6"/>
      <c r="BW5527" s="6"/>
      <c r="CJ5527" s="415"/>
      <c r="CK5527" s="415"/>
      <c r="CO5527" s="168"/>
    </row>
    <row r="5528" spans="32:93" s="162" customFormat="1" x14ac:dyDescent="0.25">
      <c r="AF5528" s="169"/>
      <c r="AG5528" s="169"/>
      <c r="AH5528" s="169"/>
      <c r="AI5528" s="169"/>
      <c r="AJ5528" s="169"/>
      <c r="AK5528" s="170"/>
      <c r="AP5528" s="6"/>
      <c r="AQ5528" s="6"/>
      <c r="AR5528" s="6"/>
      <c r="AS5528" s="6"/>
      <c r="AT5528" s="6"/>
      <c r="AU5528" s="6"/>
      <c r="AV5528" s="6"/>
      <c r="AW5528" s="6"/>
      <c r="AX5528" s="6"/>
      <c r="AY5528" s="6"/>
      <c r="AZ5528" s="6"/>
      <c r="BA5528" s="6"/>
      <c r="BB5528" s="166"/>
      <c r="BC5528" s="166"/>
      <c r="BD5528" s="166"/>
      <c r="BE5528" s="6"/>
      <c r="BF5528" s="6"/>
      <c r="BG5528" s="6"/>
      <c r="BH5528" s="6"/>
      <c r="BI5528" s="6"/>
      <c r="BJ5528" s="166"/>
      <c r="BK5528" s="166"/>
      <c r="BL5528" s="166"/>
      <c r="BM5528" s="6"/>
      <c r="BN5528" s="6"/>
      <c r="BO5528" s="6"/>
      <c r="BP5528" s="6"/>
      <c r="BQ5528" s="6"/>
      <c r="BR5528" s="6"/>
      <c r="BS5528" s="6"/>
      <c r="BT5528" s="6"/>
      <c r="BU5528" s="6"/>
      <c r="BV5528" s="6"/>
      <c r="BW5528" s="6"/>
      <c r="CJ5528" s="415"/>
      <c r="CK5528" s="415"/>
      <c r="CO5528" s="168"/>
    </row>
    <row r="5529" spans="32:93" s="162" customFormat="1" x14ac:dyDescent="0.25">
      <c r="AF5529" s="169"/>
      <c r="AG5529" s="169"/>
      <c r="AH5529" s="169"/>
      <c r="AI5529" s="169"/>
      <c r="AJ5529" s="169"/>
      <c r="AK5529" s="170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AZ5529" s="6"/>
      <c r="BA5529" s="6"/>
      <c r="BB5529" s="166"/>
      <c r="BC5529" s="166"/>
      <c r="BD5529" s="166"/>
      <c r="BE5529" s="6"/>
      <c r="BF5529" s="6"/>
      <c r="BG5529" s="6"/>
      <c r="BH5529" s="6"/>
      <c r="BI5529" s="6"/>
      <c r="BJ5529" s="166"/>
      <c r="BK5529" s="166"/>
      <c r="BL5529" s="166"/>
      <c r="BM5529" s="6"/>
      <c r="BN5529" s="6"/>
      <c r="BO5529" s="6"/>
      <c r="BP5529" s="6"/>
      <c r="BQ5529" s="6"/>
      <c r="BR5529" s="6"/>
      <c r="BS5529" s="6"/>
      <c r="BT5529" s="6"/>
      <c r="BU5529" s="6"/>
      <c r="BV5529" s="6"/>
      <c r="BW5529" s="6"/>
      <c r="CJ5529" s="415"/>
      <c r="CK5529" s="415"/>
      <c r="CO5529" s="168"/>
    </row>
    <row r="5530" spans="32:93" s="162" customFormat="1" x14ac:dyDescent="0.25">
      <c r="AF5530" s="169"/>
      <c r="AG5530" s="169"/>
      <c r="AH5530" s="169"/>
      <c r="AI5530" s="169"/>
      <c r="AJ5530" s="169"/>
      <c r="AK5530" s="170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AZ5530" s="6"/>
      <c r="BA5530" s="6"/>
      <c r="BB5530" s="166"/>
      <c r="BC5530" s="166"/>
      <c r="BD5530" s="166"/>
      <c r="BE5530" s="6"/>
      <c r="BF5530" s="6"/>
      <c r="BG5530" s="6"/>
      <c r="BH5530" s="6"/>
      <c r="BI5530" s="6"/>
      <c r="BJ5530" s="166"/>
      <c r="BK5530" s="166"/>
      <c r="BL5530" s="166"/>
      <c r="BM5530" s="6"/>
      <c r="BN5530" s="6"/>
      <c r="BO5530" s="6"/>
      <c r="BP5530" s="6"/>
      <c r="BQ5530" s="6"/>
      <c r="BR5530" s="6"/>
      <c r="BS5530" s="6"/>
      <c r="BT5530" s="6"/>
      <c r="BU5530" s="6"/>
      <c r="BV5530" s="6"/>
      <c r="BW5530" s="6"/>
      <c r="CJ5530" s="415"/>
      <c r="CK5530" s="415"/>
      <c r="CO5530" s="168"/>
    </row>
    <row r="5531" spans="32:93" s="162" customFormat="1" x14ac:dyDescent="0.25">
      <c r="AF5531" s="169"/>
      <c r="AG5531" s="169"/>
      <c r="AH5531" s="169"/>
      <c r="AI5531" s="169"/>
      <c r="AJ5531" s="169"/>
      <c r="AK5531" s="170"/>
      <c r="AP5531" s="6"/>
      <c r="AQ5531" s="6"/>
      <c r="AR5531" s="6"/>
      <c r="AS5531" s="6"/>
      <c r="AT5531" s="6"/>
      <c r="AU5531" s="6"/>
      <c r="AV5531" s="6"/>
      <c r="AW5531" s="6"/>
      <c r="AX5531" s="6"/>
      <c r="AY5531" s="6"/>
      <c r="AZ5531" s="6"/>
      <c r="BA5531" s="6"/>
      <c r="BB5531" s="166"/>
      <c r="BC5531" s="166"/>
      <c r="BD5531" s="166"/>
      <c r="BE5531" s="6"/>
      <c r="BF5531" s="6"/>
      <c r="BG5531" s="6"/>
      <c r="BH5531" s="6"/>
      <c r="BI5531" s="6"/>
      <c r="BJ5531" s="166"/>
      <c r="BK5531" s="166"/>
      <c r="BL5531" s="166"/>
      <c r="BM5531" s="6"/>
      <c r="BN5531" s="6"/>
      <c r="BO5531" s="6"/>
      <c r="BP5531" s="6"/>
      <c r="BQ5531" s="6"/>
      <c r="BR5531" s="6"/>
      <c r="BS5531" s="6"/>
      <c r="BT5531" s="6"/>
      <c r="BU5531" s="6"/>
      <c r="BV5531" s="6"/>
      <c r="BW5531" s="6"/>
      <c r="CJ5531" s="415"/>
      <c r="CK5531" s="415"/>
      <c r="CO5531" s="168"/>
    </row>
    <row r="5532" spans="32:93" s="162" customFormat="1" x14ac:dyDescent="0.25">
      <c r="AF5532" s="169"/>
      <c r="AG5532" s="169"/>
      <c r="AH5532" s="169"/>
      <c r="AI5532" s="169"/>
      <c r="AJ5532" s="169"/>
      <c r="AK5532" s="170"/>
      <c r="AP5532" s="6"/>
      <c r="AQ5532" s="6"/>
      <c r="AR5532" s="6"/>
      <c r="AS5532" s="6"/>
      <c r="AT5532" s="6"/>
      <c r="AU5532" s="6"/>
      <c r="AV5532" s="6"/>
      <c r="AW5532" s="6"/>
      <c r="AX5532" s="6"/>
      <c r="AY5532" s="6"/>
      <c r="AZ5532" s="6"/>
      <c r="BA5532" s="6"/>
      <c r="BB5532" s="166"/>
      <c r="BC5532" s="166"/>
      <c r="BD5532" s="166"/>
      <c r="BE5532" s="6"/>
      <c r="BF5532" s="6"/>
      <c r="BG5532" s="6"/>
      <c r="BH5532" s="6"/>
      <c r="BI5532" s="6"/>
      <c r="BJ5532" s="166"/>
      <c r="BK5532" s="166"/>
      <c r="BL5532" s="166"/>
      <c r="BM5532" s="6"/>
      <c r="BN5532" s="6"/>
      <c r="BO5532" s="6"/>
      <c r="BP5532" s="6"/>
      <c r="BQ5532" s="6"/>
      <c r="BR5532" s="6"/>
      <c r="BS5532" s="6"/>
      <c r="BT5532" s="6"/>
      <c r="BU5532" s="6"/>
      <c r="BV5532" s="6"/>
      <c r="BW5532" s="6"/>
      <c r="CJ5532" s="415"/>
      <c r="CK5532" s="415"/>
      <c r="CO5532" s="168"/>
    </row>
    <row r="5533" spans="32:93" s="162" customFormat="1" x14ac:dyDescent="0.25">
      <c r="AF5533" s="169"/>
      <c r="AG5533" s="169"/>
      <c r="AH5533" s="169"/>
      <c r="AI5533" s="169"/>
      <c r="AJ5533" s="169"/>
      <c r="AK5533" s="170"/>
      <c r="AP5533" s="6"/>
      <c r="AQ5533" s="6"/>
      <c r="AR5533" s="6"/>
      <c r="AS5533" s="6"/>
      <c r="AT5533" s="6"/>
      <c r="AU5533" s="6"/>
      <c r="AV5533" s="6"/>
      <c r="AW5533" s="6"/>
      <c r="AX5533" s="6"/>
      <c r="AY5533" s="6"/>
      <c r="AZ5533" s="6"/>
      <c r="BA5533" s="6"/>
      <c r="BB5533" s="166"/>
      <c r="BC5533" s="166"/>
      <c r="BD5533" s="166"/>
      <c r="BE5533" s="6"/>
      <c r="BF5533" s="6"/>
      <c r="BG5533" s="6"/>
      <c r="BH5533" s="6"/>
      <c r="BI5533" s="6"/>
      <c r="BJ5533" s="166"/>
      <c r="BK5533" s="166"/>
      <c r="BL5533" s="166"/>
      <c r="BM5533" s="6"/>
      <c r="BN5533" s="6"/>
      <c r="BO5533" s="6"/>
      <c r="BP5533" s="6"/>
      <c r="BQ5533" s="6"/>
      <c r="BR5533" s="6"/>
      <c r="BS5533" s="6"/>
      <c r="BT5533" s="6"/>
      <c r="BU5533" s="6"/>
      <c r="BV5533" s="6"/>
      <c r="BW5533" s="6"/>
      <c r="CJ5533" s="415"/>
      <c r="CK5533" s="415"/>
      <c r="CO5533" s="168"/>
    </row>
    <row r="5534" spans="32:93" s="162" customFormat="1" x14ac:dyDescent="0.25">
      <c r="AF5534" s="169"/>
      <c r="AG5534" s="169"/>
      <c r="AH5534" s="169"/>
      <c r="AI5534" s="169"/>
      <c r="AJ5534" s="169"/>
      <c r="AK5534" s="170"/>
      <c r="AP5534" s="6"/>
      <c r="AQ5534" s="6"/>
      <c r="AR5534" s="6"/>
      <c r="AS5534" s="6"/>
      <c r="AT5534" s="6"/>
      <c r="AU5534" s="6"/>
      <c r="AV5534" s="6"/>
      <c r="AW5534" s="6"/>
      <c r="AX5534" s="6"/>
      <c r="AY5534" s="6"/>
      <c r="AZ5534" s="6"/>
      <c r="BA5534" s="6"/>
      <c r="BB5534" s="166"/>
      <c r="BC5534" s="166"/>
      <c r="BD5534" s="166"/>
      <c r="BE5534" s="6"/>
      <c r="BF5534" s="6"/>
      <c r="BG5534" s="6"/>
      <c r="BH5534" s="6"/>
      <c r="BI5534" s="6"/>
      <c r="BJ5534" s="166"/>
      <c r="BK5534" s="166"/>
      <c r="BL5534" s="166"/>
      <c r="BM5534" s="6"/>
      <c r="BN5534" s="6"/>
      <c r="BO5534" s="6"/>
      <c r="BP5534" s="6"/>
      <c r="BQ5534" s="6"/>
      <c r="BR5534" s="6"/>
      <c r="BS5534" s="6"/>
      <c r="BT5534" s="6"/>
      <c r="BU5534" s="6"/>
      <c r="BV5534" s="6"/>
      <c r="BW5534" s="6"/>
      <c r="CJ5534" s="415"/>
      <c r="CK5534" s="415"/>
      <c r="CO5534" s="168"/>
    </row>
    <row r="5535" spans="32:93" s="162" customFormat="1" x14ac:dyDescent="0.25">
      <c r="AF5535" s="169"/>
      <c r="AG5535" s="169"/>
      <c r="AH5535" s="169"/>
      <c r="AI5535" s="169"/>
      <c r="AJ5535" s="169"/>
      <c r="AK5535" s="170"/>
      <c r="AP5535" s="6"/>
      <c r="AQ5535" s="6"/>
      <c r="AR5535" s="6"/>
      <c r="AS5535" s="6"/>
      <c r="AT5535" s="6"/>
      <c r="AU5535" s="6"/>
      <c r="AV5535" s="6"/>
      <c r="AW5535" s="6"/>
      <c r="AX5535" s="6"/>
      <c r="AY5535" s="6"/>
      <c r="AZ5535" s="6"/>
      <c r="BA5535" s="6"/>
      <c r="BB5535" s="166"/>
      <c r="BC5535" s="166"/>
      <c r="BD5535" s="166"/>
      <c r="BE5535" s="6"/>
      <c r="BF5535" s="6"/>
      <c r="BG5535" s="6"/>
      <c r="BH5535" s="6"/>
      <c r="BI5535" s="6"/>
      <c r="BJ5535" s="166"/>
      <c r="BK5535" s="166"/>
      <c r="BL5535" s="166"/>
      <c r="BM5535" s="6"/>
      <c r="BN5535" s="6"/>
      <c r="BO5535" s="6"/>
      <c r="BP5535" s="6"/>
      <c r="BQ5535" s="6"/>
      <c r="BR5535" s="6"/>
      <c r="BS5535" s="6"/>
      <c r="BT5535" s="6"/>
      <c r="BU5535" s="6"/>
      <c r="BV5535" s="6"/>
      <c r="BW5535" s="6"/>
      <c r="CJ5535" s="415"/>
      <c r="CK5535" s="415"/>
      <c r="CO5535" s="168"/>
    </row>
    <row r="5536" spans="32:93" s="162" customFormat="1" x14ac:dyDescent="0.25">
      <c r="AF5536" s="169"/>
      <c r="AG5536" s="169"/>
      <c r="AH5536" s="169"/>
      <c r="AI5536" s="169"/>
      <c r="AJ5536" s="169"/>
      <c r="AK5536" s="170"/>
      <c r="AP5536" s="6"/>
      <c r="AQ5536" s="6"/>
      <c r="AR5536" s="6"/>
      <c r="AS5536" s="6"/>
      <c r="AT5536" s="6"/>
      <c r="AU5536" s="6"/>
      <c r="AV5536" s="6"/>
      <c r="AW5536" s="6"/>
      <c r="AX5536" s="6"/>
      <c r="AY5536" s="6"/>
      <c r="AZ5536" s="6"/>
      <c r="BA5536" s="6"/>
      <c r="BB5536" s="166"/>
      <c r="BC5536" s="166"/>
      <c r="BD5536" s="166"/>
      <c r="BE5536" s="6"/>
      <c r="BF5536" s="6"/>
      <c r="BG5536" s="6"/>
      <c r="BH5536" s="6"/>
      <c r="BI5536" s="6"/>
      <c r="BJ5536" s="166"/>
      <c r="BK5536" s="166"/>
      <c r="BL5536" s="166"/>
      <c r="BM5536" s="6"/>
      <c r="BN5536" s="6"/>
      <c r="BO5536" s="6"/>
      <c r="BP5536" s="6"/>
      <c r="BQ5536" s="6"/>
      <c r="BR5536" s="6"/>
      <c r="BS5536" s="6"/>
      <c r="BT5536" s="6"/>
      <c r="BU5536" s="6"/>
      <c r="BV5536" s="6"/>
      <c r="BW5536" s="6"/>
      <c r="CJ5536" s="415"/>
      <c r="CK5536" s="415"/>
      <c r="CO5536" s="168"/>
    </row>
    <row r="5537" spans="32:93" s="162" customFormat="1" x14ac:dyDescent="0.25">
      <c r="AF5537" s="169"/>
      <c r="AG5537" s="169"/>
      <c r="AH5537" s="169"/>
      <c r="AI5537" s="169"/>
      <c r="AJ5537" s="169"/>
      <c r="AK5537" s="170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AZ5537" s="6"/>
      <c r="BA5537" s="6"/>
      <c r="BB5537" s="166"/>
      <c r="BC5537" s="166"/>
      <c r="BD5537" s="166"/>
      <c r="BE5537" s="6"/>
      <c r="BF5537" s="6"/>
      <c r="BG5537" s="6"/>
      <c r="BH5537" s="6"/>
      <c r="BI5537" s="6"/>
      <c r="BJ5537" s="166"/>
      <c r="BK5537" s="166"/>
      <c r="BL5537" s="166"/>
      <c r="BM5537" s="6"/>
      <c r="BN5537" s="6"/>
      <c r="BO5537" s="6"/>
      <c r="BP5537" s="6"/>
      <c r="BQ5537" s="6"/>
      <c r="BR5537" s="6"/>
      <c r="BS5537" s="6"/>
      <c r="BT5537" s="6"/>
      <c r="BU5537" s="6"/>
      <c r="BV5537" s="6"/>
      <c r="BW5537" s="6"/>
      <c r="CJ5537" s="415"/>
      <c r="CK5537" s="415"/>
      <c r="CO5537" s="168"/>
    </row>
    <row r="5538" spans="32:93" s="162" customFormat="1" x14ac:dyDescent="0.25">
      <c r="AF5538" s="169"/>
      <c r="AG5538" s="169"/>
      <c r="AH5538" s="169"/>
      <c r="AI5538" s="169"/>
      <c r="AJ5538" s="169"/>
      <c r="AK5538" s="170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6"/>
      <c r="BA5538" s="6"/>
      <c r="BB5538" s="166"/>
      <c r="BC5538" s="166"/>
      <c r="BD5538" s="166"/>
      <c r="BE5538" s="6"/>
      <c r="BF5538" s="6"/>
      <c r="BG5538" s="6"/>
      <c r="BH5538" s="6"/>
      <c r="BI5538" s="6"/>
      <c r="BJ5538" s="166"/>
      <c r="BK5538" s="166"/>
      <c r="BL5538" s="166"/>
      <c r="BM5538" s="6"/>
      <c r="BN5538" s="6"/>
      <c r="BO5538" s="6"/>
      <c r="BP5538" s="6"/>
      <c r="BQ5538" s="6"/>
      <c r="BR5538" s="6"/>
      <c r="BS5538" s="6"/>
      <c r="BT5538" s="6"/>
      <c r="BU5538" s="6"/>
      <c r="BV5538" s="6"/>
      <c r="BW5538" s="6"/>
      <c r="CJ5538" s="415"/>
      <c r="CK5538" s="415"/>
      <c r="CO5538" s="168"/>
    </row>
    <row r="5539" spans="32:93" s="162" customFormat="1" x14ac:dyDescent="0.25">
      <c r="AF5539" s="169"/>
      <c r="AG5539" s="169"/>
      <c r="AH5539" s="169"/>
      <c r="AI5539" s="169"/>
      <c r="AJ5539" s="169"/>
      <c r="AK5539" s="170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AZ5539" s="6"/>
      <c r="BA5539" s="6"/>
      <c r="BB5539" s="166"/>
      <c r="BC5539" s="166"/>
      <c r="BD5539" s="166"/>
      <c r="BE5539" s="6"/>
      <c r="BF5539" s="6"/>
      <c r="BG5539" s="6"/>
      <c r="BH5539" s="6"/>
      <c r="BI5539" s="6"/>
      <c r="BJ5539" s="166"/>
      <c r="BK5539" s="166"/>
      <c r="BL5539" s="166"/>
      <c r="BM5539" s="6"/>
      <c r="BN5539" s="6"/>
      <c r="BO5539" s="6"/>
      <c r="BP5539" s="6"/>
      <c r="BQ5539" s="6"/>
      <c r="BR5539" s="6"/>
      <c r="BS5539" s="6"/>
      <c r="BT5539" s="6"/>
      <c r="BU5539" s="6"/>
      <c r="BV5539" s="6"/>
      <c r="BW5539" s="6"/>
      <c r="CJ5539" s="415"/>
      <c r="CK5539" s="415"/>
      <c r="CO5539" s="168"/>
    </row>
    <row r="5540" spans="32:93" s="162" customFormat="1" x14ac:dyDescent="0.25">
      <c r="AF5540" s="169"/>
      <c r="AG5540" s="169"/>
      <c r="AH5540" s="169"/>
      <c r="AI5540" s="169"/>
      <c r="AJ5540" s="169"/>
      <c r="AK5540" s="170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AZ5540" s="6"/>
      <c r="BA5540" s="6"/>
      <c r="BB5540" s="166"/>
      <c r="BC5540" s="166"/>
      <c r="BD5540" s="166"/>
      <c r="BE5540" s="6"/>
      <c r="BF5540" s="6"/>
      <c r="BG5540" s="6"/>
      <c r="BH5540" s="6"/>
      <c r="BI5540" s="6"/>
      <c r="BJ5540" s="166"/>
      <c r="BK5540" s="166"/>
      <c r="BL5540" s="166"/>
      <c r="BM5540" s="6"/>
      <c r="BN5540" s="6"/>
      <c r="BO5540" s="6"/>
      <c r="BP5540" s="6"/>
      <c r="BQ5540" s="6"/>
      <c r="BR5540" s="6"/>
      <c r="BS5540" s="6"/>
      <c r="BT5540" s="6"/>
      <c r="BU5540" s="6"/>
      <c r="BV5540" s="6"/>
      <c r="BW5540" s="6"/>
      <c r="CJ5540" s="415"/>
      <c r="CK5540" s="415"/>
      <c r="CO5540" s="168"/>
    </row>
    <row r="5541" spans="32:93" s="162" customFormat="1" x14ac:dyDescent="0.25">
      <c r="AF5541" s="169"/>
      <c r="AG5541" s="169"/>
      <c r="AH5541" s="169"/>
      <c r="AI5541" s="169"/>
      <c r="AJ5541" s="169"/>
      <c r="AK5541" s="170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AZ5541" s="6"/>
      <c r="BA5541" s="6"/>
      <c r="BB5541" s="166"/>
      <c r="BC5541" s="166"/>
      <c r="BD5541" s="166"/>
      <c r="BE5541" s="6"/>
      <c r="BF5541" s="6"/>
      <c r="BG5541" s="6"/>
      <c r="BH5541" s="6"/>
      <c r="BI5541" s="6"/>
      <c r="BJ5541" s="166"/>
      <c r="BK5541" s="166"/>
      <c r="BL5541" s="166"/>
      <c r="BM5541" s="6"/>
      <c r="BN5541" s="6"/>
      <c r="BO5541" s="6"/>
      <c r="BP5541" s="6"/>
      <c r="BQ5541" s="6"/>
      <c r="BR5541" s="6"/>
      <c r="BS5541" s="6"/>
      <c r="BT5541" s="6"/>
      <c r="BU5541" s="6"/>
      <c r="BV5541" s="6"/>
      <c r="BW5541" s="6"/>
      <c r="CJ5541" s="415"/>
      <c r="CK5541" s="415"/>
      <c r="CO5541" s="168"/>
    </row>
    <row r="5542" spans="32:93" s="162" customFormat="1" x14ac:dyDescent="0.25">
      <c r="AF5542" s="169"/>
      <c r="AG5542" s="169"/>
      <c r="AH5542" s="169"/>
      <c r="AI5542" s="169"/>
      <c r="AJ5542" s="169"/>
      <c r="AK5542" s="170"/>
      <c r="AP5542" s="6"/>
      <c r="AQ5542" s="6"/>
      <c r="AR5542" s="6"/>
      <c r="AS5542" s="6"/>
      <c r="AT5542" s="6"/>
      <c r="AU5542" s="6"/>
      <c r="AV5542" s="6"/>
      <c r="AW5542" s="6"/>
      <c r="AX5542" s="6"/>
      <c r="AY5542" s="6"/>
      <c r="AZ5542" s="6"/>
      <c r="BA5542" s="6"/>
      <c r="BB5542" s="166"/>
      <c r="BC5542" s="166"/>
      <c r="BD5542" s="166"/>
      <c r="BE5542" s="6"/>
      <c r="BF5542" s="6"/>
      <c r="BG5542" s="6"/>
      <c r="BH5542" s="6"/>
      <c r="BI5542" s="6"/>
      <c r="BJ5542" s="166"/>
      <c r="BK5542" s="166"/>
      <c r="BL5542" s="166"/>
      <c r="BM5542" s="6"/>
      <c r="BN5542" s="6"/>
      <c r="BO5542" s="6"/>
      <c r="BP5542" s="6"/>
      <c r="BQ5542" s="6"/>
      <c r="BR5542" s="6"/>
      <c r="BS5542" s="6"/>
      <c r="BT5542" s="6"/>
      <c r="BU5542" s="6"/>
      <c r="BV5542" s="6"/>
      <c r="BW5542" s="6"/>
      <c r="CJ5542" s="415"/>
      <c r="CK5542" s="415"/>
      <c r="CO5542" s="168"/>
    </row>
    <row r="5543" spans="32:93" s="162" customFormat="1" x14ac:dyDescent="0.25">
      <c r="AF5543" s="169"/>
      <c r="AG5543" s="169"/>
      <c r="AH5543" s="169"/>
      <c r="AI5543" s="169"/>
      <c r="AJ5543" s="169"/>
      <c r="AK5543" s="170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AZ5543" s="6"/>
      <c r="BA5543" s="6"/>
      <c r="BB5543" s="166"/>
      <c r="BC5543" s="166"/>
      <c r="BD5543" s="166"/>
      <c r="BE5543" s="6"/>
      <c r="BF5543" s="6"/>
      <c r="BG5543" s="6"/>
      <c r="BH5543" s="6"/>
      <c r="BI5543" s="6"/>
      <c r="BJ5543" s="166"/>
      <c r="BK5543" s="166"/>
      <c r="BL5543" s="166"/>
      <c r="BM5543" s="6"/>
      <c r="BN5543" s="6"/>
      <c r="BO5543" s="6"/>
      <c r="BP5543" s="6"/>
      <c r="BQ5543" s="6"/>
      <c r="BR5543" s="6"/>
      <c r="BS5543" s="6"/>
      <c r="BT5543" s="6"/>
      <c r="BU5543" s="6"/>
      <c r="BV5543" s="6"/>
      <c r="BW5543" s="6"/>
      <c r="CJ5543" s="415"/>
      <c r="CK5543" s="415"/>
      <c r="CO5543" s="168"/>
    </row>
    <row r="5544" spans="32:93" s="162" customFormat="1" x14ac:dyDescent="0.25">
      <c r="AF5544" s="169"/>
      <c r="AG5544" s="169"/>
      <c r="AH5544" s="169"/>
      <c r="AI5544" s="169"/>
      <c r="AJ5544" s="169"/>
      <c r="AK5544" s="170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AZ5544" s="6"/>
      <c r="BA5544" s="6"/>
      <c r="BB5544" s="166"/>
      <c r="BC5544" s="166"/>
      <c r="BD5544" s="166"/>
      <c r="BE5544" s="6"/>
      <c r="BF5544" s="6"/>
      <c r="BG5544" s="6"/>
      <c r="BH5544" s="6"/>
      <c r="BI5544" s="6"/>
      <c r="BJ5544" s="166"/>
      <c r="BK5544" s="166"/>
      <c r="BL5544" s="166"/>
      <c r="BM5544" s="6"/>
      <c r="BN5544" s="6"/>
      <c r="BO5544" s="6"/>
      <c r="BP5544" s="6"/>
      <c r="BQ5544" s="6"/>
      <c r="BR5544" s="6"/>
      <c r="BS5544" s="6"/>
      <c r="BT5544" s="6"/>
      <c r="BU5544" s="6"/>
      <c r="BV5544" s="6"/>
      <c r="BW5544" s="6"/>
      <c r="CJ5544" s="415"/>
      <c r="CK5544" s="415"/>
      <c r="CO5544" s="168"/>
    </row>
    <row r="5545" spans="32:93" s="162" customFormat="1" x14ac:dyDescent="0.25">
      <c r="AF5545" s="169"/>
      <c r="AG5545" s="169"/>
      <c r="AH5545" s="169"/>
      <c r="AI5545" s="169"/>
      <c r="AJ5545" s="169"/>
      <c r="AK5545" s="170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AZ5545" s="6"/>
      <c r="BA5545" s="6"/>
      <c r="BB5545" s="166"/>
      <c r="BC5545" s="166"/>
      <c r="BD5545" s="166"/>
      <c r="BE5545" s="6"/>
      <c r="BF5545" s="6"/>
      <c r="BG5545" s="6"/>
      <c r="BH5545" s="6"/>
      <c r="BI5545" s="6"/>
      <c r="BJ5545" s="166"/>
      <c r="BK5545" s="166"/>
      <c r="BL5545" s="166"/>
      <c r="BM5545" s="6"/>
      <c r="BN5545" s="6"/>
      <c r="BO5545" s="6"/>
      <c r="BP5545" s="6"/>
      <c r="BQ5545" s="6"/>
      <c r="BR5545" s="6"/>
      <c r="BS5545" s="6"/>
      <c r="BT5545" s="6"/>
      <c r="BU5545" s="6"/>
      <c r="BV5545" s="6"/>
      <c r="BW5545" s="6"/>
      <c r="CJ5545" s="415"/>
      <c r="CK5545" s="415"/>
      <c r="CO5545" s="168"/>
    </row>
    <row r="5546" spans="32:93" s="162" customFormat="1" x14ac:dyDescent="0.25">
      <c r="AF5546" s="169"/>
      <c r="AG5546" s="169"/>
      <c r="AH5546" s="169"/>
      <c r="AI5546" s="169"/>
      <c r="AJ5546" s="169"/>
      <c r="AK5546" s="170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AZ5546" s="6"/>
      <c r="BA5546" s="6"/>
      <c r="BB5546" s="166"/>
      <c r="BC5546" s="166"/>
      <c r="BD5546" s="166"/>
      <c r="BE5546" s="6"/>
      <c r="BF5546" s="6"/>
      <c r="BG5546" s="6"/>
      <c r="BH5546" s="6"/>
      <c r="BI5546" s="6"/>
      <c r="BJ5546" s="166"/>
      <c r="BK5546" s="166"/>
      <c r="BL5546" s="166"/>
      <c r="BM5546" s="6"/>
      <c r="BN5546" s="6"/>
      <c r="BO5546" s="6"/>
      <c r="BP5546" s="6"/>
      <c r="BQ5546" s="6"/>
      <c r="BR5546" s="6"/>
      <c r="BS5546" s="6"/>
      <c r="BT5546" s="6"/>
      <c r="BU5546" s="6"/>
      <c r="BV5546" s="6"/>
      <c r="BW5546" s="6"/>
      <c r="CJ5546" s="415"/>
      <c r="CK5546" s="415"/>
      <c r="CO5546" s="168"/>
    </row>
    <row r="5547" spans="32:93" s="162" customFormat="1" x14ac:dyDescent="0.25">
      <c r="AF5547" s="169"/>
      <c r="AG5547" s="169"/>
      <c r="AH5547" s="169"/>
      <c r="AI5547" s="169"/>
      <c r="AJ5547" s="169"/>
      <c r="AK5547" s="170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AZ5547" s="6"/>
      <c r="BA5547" s="6"/>
      <c r="BB5547" s="166"/>
      <c r="BC5547" s="166"/>
      <c r="BD5547" s="166"/>
      <c r="BE5547" s="6"/>
      <c r="BF5547" s="6"/>
      <c r="BG5547" s="6"/>
      <c r="BH5547" s="6"/>
      <c r="BI5547" s="6"/>
      <c r="BJ5547" s="166"/>
      <c r="BK5547" s="166"/>
      <c r="BL5547" s="166"/>
      <c r="BM5547" s="6"/>
      <c r="BN5547" s="6"/>
      <c r="BO5547" s="6"/>
      <c r="BP5547" s="6"/>
      <c r="BQ5547" s="6"/>
      <c r="BR5547" s="6"/>
      <c r="BS5547" s="6"/>
      <c r="BT5547" s="6"/>
      <c r="BU5547" s="6"/>
      <c r="BV5547" s="6"/>
      <c r="BW5547" s="6"/>
      <c r="CJ5547" s="415"/>
      <c r="CK5547" s="415"/>
      <c r="CO5547" s="168"/>
    </row>
    <row r="5548" spans="32:93" s="162" customFormat="1" x14ac:dyDescent="0.25">
      <c r="AF5548" s="169"/>
      <c r="AG5548" s="169"/>
      <c r="AH5548" s="169"/>
      <c r="AI5548" s="169"/>
      <c r="AJ5548" s="169"/>
      <c r="AK5548" s="170"/>
      <c r="AP5548" s="6"/>
      <c r="AQ5548" s="6"/>
      <c r="AR5548" s="6"/>
      <c r="AS5548" s="6"/>
      <c r="AT5548" s="6"/>
      <c r="AU5548" s="6"/>
      <c r="AV5548" s="6"/>
      <c r="AW5548" s="6"/>
      <c r="AX5548" s="6"/>
      <c r="AY5548" s="6"/>
      <c r="AZ5548" s="6"/>
      <c r="BA5548" s="6"/>
      <c r="BB5548" s="166"/>
      <c r="BC5548" s="166"/>
      <c r="BD5548" s="166"/>
      <c r="BE5548" s="6"/>
      <c r="BF5548" s="6"/>
      <c r="BG5548" s="6"/>
      <c r="BH5548" s="6"/>
      <c r="BI5548" s="6"/>
      <c r="BJ5548" s="166"/>
      <c r="BK5548" s="166"/>
      <c r="BL5548" s="166"/>
      <c r="BM5548" s="6"/>
      <c r="BN5548" s="6"/>
      <c r="BO5548" s="6"/>
      <c r="BP5548" s="6"/>
      <c r="BQ5548" s="6"/>
      <c r="BR5548" s="6"/>
      <c r="BS5548" s="6"/>
      <c r="BT5548" s="6"/>
      <c r="BU5548" s="6"/>
      <c r="BV5548" s="6"/>
      <c r="BW5548" s="6"/>
      <c r="CJ5548" s="415"/>
      <c r="CK5548" s="415"/>
      <c r="CO5548" s="168"/>
    </row>
    <row r="5549" spans="32:93" s="162" customFormat="1" x14ac:dyDescent="0.25">
      <c r="AF5549" s="169"/>
      <c r="AG5549" s="169"/>
      <c r="AH5549" s="169"/>
      <c r="AI5549" s="169"/>
      <c r="AJ5549" s="169"/>
      <c r="AK5549" s="170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AZ5549" s="6"/>
      <c r="BA5549" s="6"/>
      <c r="BB5549" s="166"/>
      <c r="BC5549" s="166"/>
      <c r="BD5549" s="166"/>
      <c r="BE5549" s="6"/>
      <c r="BF5549" s="6"/>
      <c r="BG5549" s="6"/>
      <c r="BH5549" s="6"/>
      <c r="BI5549" s="6"/>
      <c r="BJ5549" s="166"/>
      <c r="BK5549" s="166"/>
      <c r="BL5549" s="166"/>
      <c r="BM5549" s="6"/>
      <c r="BN5549" s="6"/>
      <c r="BO5549" s="6"/>
      <c r="BP5549" s="6"/>
      <c r="BQ5549" s="6"/>
      <c r="BR5549" s="6"/>
      <c r="BS5549" s="6"/>
      <c r="BT5549" s="6"/>
      <c r="BU5549" s="6"/>
      <c r="BV5549" s="6"/>
      <c r="BW5549" s="6"/>
      <c r="CJ5549" s="415"/>
      <c r="CK5549" s="415"/>
      <c r="CO5549" s="168"/>
    </row>
    <row r="5550" spans="32:93" s="162" customFormat="1" x14ac:dyDescent="0.25">
      <c r="AF5550" s="169"/>
      <c r="AG5550" s="169"/>
      <c r="AH5550" s="169"/>
      <c r="AI5550" s="169"/>
      <c r="AJ5550" s="169"/>
      <c r="AK5550" s="170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6"/>
      <c r="BA5550" s="6"/>
      <c r="BB5550" s="166"/>
      <c r="BC5550" s="166"/>
      <c r="BD5550" s="166"/>
      <c r="BE5550" s="6"/>
      <c r="BF5550" s="6"/>
      <c r="BG5550" s="6"/>
      <c r="BH5550" s="6"/>
      <c r="BI5550" s="6"/>
      <c r="BJ5550" s="166"/>
      <c r="BK5550" s="166"/>
      <c r="BL5550" s="166"/>
      <c r="BM5550" s="6"/>
      <c r="BN5550" s="6"/>
      <c r="BO5550" s="6"/>
      <c r="BP5550" s="6"/>
      <c r="BQ5550" s="6"/>
      <c r="BR5550" s="6"/>
      <c r="BS5550" s="6"/>
      <c r="BT5550" s="6"/>
      <c r="BU5550" s="6"/>
      <c r="BV5550" s="6"/>
      <c r="BW5550" s="6"/>
      <c r="CJ5550" s="415"/>
      <c r="CK5550" s="415"/>
      <c r="CO5550" s="168"/>
    </row>
    <row r="5551" spans="32:93" s="162" customFormat="1" x14ac:dyDescent="0.25">
      <c r="AF5551" s="169"/>
      <c r="AG5551" s="169"/>
      <c r="AH5551" s="169"/>
      <c r="AI5551" s="169"/>
      <c r="AJ5551" s="169"/>
      <c r="AK5551" s="170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AZ5551" s="6"/>
      <c r="BA5551" s="6"/>
      <c r="BB5551" s="166"/>
      <c r="BC5551" s="166"/>
      <c r="BD5551" s="166"/>
      <c r="BE5551" s="6"/>
      <c r="BF5551" s="6"/>
      <c r="BG5551" s="6"/>
      <c r="BH5551" s="6"/>
      <c r="BI5551" s="6"/>
      <c r="BJ5551" s="166"/>
      <c r="BK5551" s="166"/>
      <c r="BL5551" s="166"/>
      <c r="BM5551" s="6"/>
      <c r="BN5551" s="6"/>
      <c r="BO5551" s="6"/>
      <c r="BP5551" s="6"/>
      <c r="BQ5551" s="6"/>
      <c r="BR5551" s="6"/>
      <c r="BS5551" s="6"/>
      <c r="BT5551" s="6"/>
      <c r="BU5551" s="6"/>
      <c r="BV5551" s="6"/>
      <c r="BW5551" s="6"/>
      <c r="CJ5551" s="415"/>
      <c r="CK5551" s="415"/>
      <c r="CO5551" s="168"/>
    </row>
    <row r="5552" spans="32:93" s="162" customFormat="1" x14ac:dyDescent="0.25">
      <c r="AF5552" s="169"/>
      <c r="AG5552" s="169"/>
      <c r="AH5552" s="169"/>
      <c r="AI5552" s="169"/>
      <c r="AJ5552" s="169"/>
      <c r="AK5552" s="170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AZ5552" s="6"/>
      <c r="BA5552" s="6"/>
      <c r="BB5552" s="166"/>
      <c r="BC5552" s="166"/>
      <c r="BD5552" s="166"/>
      <c r="BE5552" s="6"/>
      <c r="BF5552" s="6"/>
      <c r="BG5552" s="6"/>
      <c r="BH5552" s="6"/>
      <c r="BI5552" s="6"/>
      <c r="BJ5552" s="166"/>
      <c r="BK5552" s="166"/>
      <c r="BL5552" s="166"/>
      <c r="BM5552" s="6"/>
      <c r="BN5552" s="6"/>
      <c r="BO5552" s="6"/>
      <c r="BP5552" s="6"/>
      <c r="BQ5552" s="6"/>
      <c r="BR5552" s="6"/>
      <c r="BS5552" s="6"/>
      <c r="BT5552" s="6"/>
      <c r="BU5552" s="6"/>
      <c r="BV5552" s="6"/>
      <c r="BW5552" s="6"/>
      <c r="CJ5552" s="415"/>
      <c r="CK5552" s="415"/>
      <c r="CO5552" s="168"/>
    </row>
    <row r="5553" spans="32:93" s="162" customFormat="1" x14ac:dyDescent="0.25">
      <c r="AF5553" s="169"/>
      <c r="AG5553" s="169"/>
      <c r="AH5553" s="169"/>
      <c r="AI5553" s="169"/>
      <c r="AJ5553" s="169"/>
      <c r="AK5553" s="170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AZ5553" s="6"/>
      <c r="BA5553" s="6"/>
      <c r="BB5553" s="166"/>
      <c r="BC5553" s="166"/>
      <c r="BD5553" s="166"/>
      <c r="BE5553" s="6"/>
      <c r="BF5553" s="6"/>
      <c r="BG5553" s="6"/>
      <c r="BH5553" s="6"/>
      <c r="BI5553" s="6"/>
      <c r="BJ5553" s="166"/>
      <c r="BK5553" s="166"/>
      <c r="BL5553" s="166"/>
      <c r="BM5553" s="6"/>
      <c r="BN5553" s="6"/>
      <c r="BO5553" s="6"/>
      <c r="BP5553" s="6"/>
      <c r="BQ5553" s="6"/>
      <c r="BR5553" s="6"/>
      <c r="BS5553" s="6"/>
      <c r="BT5553" s="6"/>
      <c r="BU5553" s="6"/>
      <c r="BV5553" s="6"/>
      <c r="BW5553" s="6"/>
      <c r="CJ5553" s="415"/>
      <c r="CK5553" s="415"/>
      <c r="CO5553" s="168"/>
    </row>
    <row r="5554" spans="32:93" s="162" customFormat="1" x14ac:dyDescent="0.25">
      <c r="AF5554" s="169"/>
      <c r="AG5554" s="169"/>
      <c r="AH5554" s="169"/>
      <c r="AI5554" s="169"/>
      <c r="AJ5554" s="169"/>
      <c r="AK5554" s="170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6"/>
      <c r="BA5554" s="6"/>
      <c r="BB5554" s="166"/>
      <c r="BC5554" s="166"/>
      <c r="BD5554" s="166"/>
      <c r="BE5554" s="6"/>
      <c r="BF5554" s="6"/>
      <c r="BG5554" s="6"/>
      <c r="BH5554" s="6"/>
      <c r="BI5554" s="6"/>
      <c r="BJ5554" s="166"/>
      <c r="BK5554" s="166"/>
      <c r="BL5554" s="166"/>
      <c r="BM5554" s="6"/>
      <c r="BN5554" s="6"/>
      <c r="BO5554" s="6"/>
      <c r="BP5554" s="6"/>
      <c r="BQ5554" s="6"/>
      <c r="BR5554" s="6"/>
      <c r="BS5554" s="6"/>
      <c r="BT5554" s="6"/>
      <c r="BU5554" s="6"/>
      <c r="BV5554" s="6"/>
      <c r="BW5554" s="6"/>
      <c r="CJ5554" s="415"/>
      <c r="CK5554" s="415"/>
      <c r="CO5554" s="168"/>
    </row>
    <row r="5555" spans="32:93" s="162" customFormat="1" x14ac:dyDescent="0.25">
      <c r="AF5555" s="169"/>
      <c r="AG5555" s="169"/>
      <c r="AH5555" s="169"/>
      <c r="AI5555" s="169"/>
      <c r="AJ5555" s="169"/>
      <c r="AK5555" s="170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6"/>
      <c r="BA5555" s="6"/>
      <c r="BB5555" s="166"/>
      <c r="BC5555" s="166"/>
      <c r="BD5555" s="166"/>
      <c r="BE5555" s="6"/>
      <c r="BF5555" s="6"/>
      <c r="BG5555" s="6"/>
      <c r="BH5555" s="6"/>
      <c r="BI5555" s="6"/>
      <c r="BJ5555" s="166"/>
      <c r="BK5555" s="166"/>
      <c r="BL5555" s="166"/>
      <c r="BM5555" s="6"/>
      <c r="BN5555" s="6"/>
      <c r="BO5555" s="6"/>
      <c r="BP5555" s="6"/>
      <c r="BQ5555" s="6"/>
      <c r="BR5555" s="6"/>
      <c r="BS5555" s="6"/>
      <c r="BT5555" s="6"/>
      <c r="BU5555" s="6"/>
      <c r="BV5555" s="6"/>
      <c r="BW5555" s="6"/>
      <c r="CJ5555" s="415"/>
      <c r="CK5555" s="415"/>
      <c r="CO5555" s="168"/>
    </row>
    <row r="5556" spans="32:93" s="162" customFormat="1" x14ac:dyDescent="0.25">
      <c r="AF5556" s="169"/>
      <c r="AG5556" s="169"/>
      <c r="AH5556" s="169"/>
      <c r="AI5556" s="169"/>
      <c r="AJ5556" s="169"/>
      <c r="AK5556" s="170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AZ5556" s="6"/>
      <c r="BA5556" s="6"/>
      <c r="BB5556" s="166"/>
      <c r="BC5556" s="166"/>
      <c r="BD5556" s="166"/>
      <c r="BE5556" s="6"/>
      <c r="BF5556" s="6"/>
      <c r="BG5556" s="6"/>
      <c r="BH5556" s="6"/>
      <c r="BI5556" s="6"/>
      <c r="BJ5556" s="166"/>
      <c r="BK5556" s="166"/>
      <c r="BL5556" s="166"/>
      <c r="BM5556" s="6"/>
      <c r="BN5556" s="6"/>
      <c r="BO5556" s="6"/>
      <c r="BP5556" s="6"/>
      <c r="BQ5556" s="6"/>
      <c r="BR5556" s="6"/>
      <c r="BS5556" s="6"/>
      <c r="BT5556" s="6"/>
      <c r="BU5556" s="6"/>
      <c r="BV5556" s="6"/>
      <c r="BW5556" s="6"/>
      <c r="CJ5556" s="415"/>
      <c r="CK5556" s="415"/>
      <c r="CO5556" s="168"/>
    </row>
    <row r="5557" spans="32:93" s="162" customFormat="1" x14ac:dyDescent="0.25">
      <c r="AF5557" s="169"/>
      <c r="AG5557" s="169"/>
      <c r="AH5557" s="169"/>
      <c r="AI5557" s="169"/>
      <c r="AJ5557" s="169"/>
      <c r="AK5557" s="170"/>
      <c r="AP5557" s="6"/>
      <c r="AQ5557" s="6"/>
      <c r="AR5557" s="6"/>
      <c r="AS5557" s="6"/>
      <c r="AT5557" s="6"/>
      <c r="AU5557" s="6"/>
      <c r="AV5557" s="6"/>
      <c r="AW5557" s="6"/>
      <c r="AX5557" s="6"/>
      <c r="AY5557" s="6"/>
      <c r="AZ5557" s="6"/>
      <c r="BA5557" s="6"/>
      <c r="BB5557" s="166"/>
      <c r="BC5557" s="166"/>
      <c r="BD5557" s="166"/>
      <c r="BE5557" s="6"/>
      <c r="BF5557" s="6"/>
      <c r="BG5557" s="6"/>
      <c r="BH5557" s="6"/>
      <c r="BI5557" s="6"/>
      <c r="BJ5557" s="166"/>
      <c r="BK5557" s="166"/>
      <c r="BL5557" s="166"/>
      <c r="BM5557" s="6"/>
      <c r="BN5557" s="6"/>
      <c r="BO5557" s="6"/>
      <c r="BP5557" s="6"/>
      <c r="BQ5557" s="6"/>
      <c r="BR5557" s="6"/>
      <c r="BS5557" s="6"/>
      <c r="BT5557" s="6"/>
      <c r="BU5557" s="6"/>
      <c r="BV5557" s="6"/>
      <c r="BW5557" s="6"/>
      <c r="CJ5557" s="415"/>
      <c r="CK5557" s="415"/>
      <c r="CO5557" s="168"/>
    </row>
    <row r="5558" spans="32:93" s="162" customFormat="1" x14ac:dyDescent="0.25">
      <c r="AF5558" s="169"/>
      <c r="AG5558" s="169"/>
      <c r="AH5558" s="169"/>
      <c r="AI5558" s="169"/>
      <c r="AJ5558" s="169"/>
      <c r="AK5558" s="170"/>
      <c r="AP5558" s="6"/>
      <c r="AQ5558" s="6"/>
      <c r="AR5558" s="6"/>
      <c r="AS5558" s="6"/>
      <c r="AT5558" s="6"/>
      <c r="AU5558" s="6"/>
      <c r="AV5558" s="6"/>
      <c r="AW5558" s="6"/>
      <c r="AX5558" s="6"/>
      <c r="AY5558" s="6"/>
      <c r="AZ5558" s="6"/>
      <c r="BA5558" s="6"/>
      <c r="BB5558" s="166"/>
      <c r="BC5558" s="166"/>
      <c r="BD5558" s="166"/>
      <c r="BE5558" s="6"/>
      <c r="BF5558" s="6"/>
      <c r="BG5558" s="6"/>
      <c r="BH5558" s="6"/>
      <c r="BI5558" s="6"/>
      <c r="BJ5558" s="166"/>
      <c r="BK5558" s="166"/>
      <c r="BL5558" s="166"/>
      <c r="BM5558" s="6"/>
      <c r="BN5558" s="6"/>
      <c r="BO5558" s="6"/>
      <c r="BP5558" s="6"/>
      <c r="BQ5558" s="6"/>
      <c r="BR5558" s="6"/>
      <c r="BS5558" s="6"/>
      <c r="BT5558" s="6"/>
      <c r="BU5558" s="6"/>
      <c r="BV5558" s="6"/>
      <c r="BW5558" s="6"/>
      <c r="CJ5558" s="415"/>
      <c r="CK5558" s="415"/>
      <c r="CO5558" s="168"/>
    </row>
    <row r="5559" spans="32:93" s="162" customFormat="1" x14ac:dyDescent="0.25">
      <c r="AF5559" s="169"/>
      <c r="AG5559" s="169"/>
      <c r="AH5559" s="169"/>
      <c r="AI5559" s="169"/>
      <c r="AJ5559" s="169"/>
      <c r="AK5559" s="170"/>
      <c r="AP5559" s="6"/>
      <c r="AQ5559" s="6"/>
      <c r="AR5559" s="6"/>
      <c r="AS5559" s="6"/>
      <c r="AT5559" s="6"/>
      <c r="AU5559" s="6"/>
      <c r="AV5559" s="6"/>
      <c r="AW5559" s="6"/>
      <c r="AX5559" s="6"/>
      <c r="AY5559" s="6"/>
      <c r="AZ5559" s="6"/>
      <c r="BA5559" s="6"/>
      <c r="BB5559" s="166"/>
      <c r="BC5559" s="166"/>
      <c r="BD5559" s="166"/>
      <c r="BE5559" s="6"/>
      <c r="BF5559" s="6"/>
      <c r="BG5559" s="6"/>
      <c r="BH5559" s="6"/>
      <c r="BI5559" s="6"/>
      <c r="BJ5559" s="166"/>
      <c r="BK5559" s="166"/>
      <c r="BL5559" s="166"/>
      <c r="BM5559" s="6"/>
      <c r="BN5559" s="6"/>
      <c r="BO5559" s="6"/>
      <c r="BP5559" s="6"/>
      <c r="BQ5559" s="6"/>
      <c r="BR5559" s="6"/>
      <c r="BS5559" s="6"/>
      <c r="BT5559" s="6"/>
      <c r="BU5559" s="6"/>
      <c r="BV5559" s="6"/>
      <c r="BW5559" s="6"/>
      <c r="CJ5559" s="415"/>
      <c r="CK5559" s="415"/>
      <c r="CO5559" s="168"/>
    </row>
    <row r="5560" spans="32:93" s="162" customFormat="1" x14ac:dyDescent="0.25">
      <c r="AF5560" s="169"/>
      <c r="AG5560" s="169"/>
      <c r="AH5560" s="169"/>
      <c r="AI5560" s="169"/>
      <c r="AJ5560" s="169"/>
      <c r="AK5560" s="170"/>
      <c r="AP5560" s="6"/>
      <c r="AQ5560" s="6"/>
      <c r="AR5560" s="6"/>
      <c r="AS5560" s="6"/>
      <c r="AT5560" s="6"/>
      <c r="AU5560" s="6"/>
      <c r="AV5560" s="6"/>
      <c r="AW5560" s="6"/>
      <c r="AX5560" s="6"/>
      <c r="AY5560" s="6"/>
      <c r="AZ5560" s="6"/>
      <c r="BA5560" s="6"/>
      <c r="BB5560" s="166"/>
      <c r="BC5560" s="166"/>
      <c r="BD5560" s="166"/>
      <c r="BE5560" s="6"/>
      <c r="BF5560" s="6"/>
      <c r="BG5560" s="6"/>
      <c r="BH5560" s="6"/>
      <c r="BI5560" s="6"/>
      <c r="BJ5560" s="166"/>
      <c r="BK5560" s="166"/>
      <c r="BL5560" s="166"/>
      <c r="BM5560" s="6"/>
      <c r="BN5560" s="6"/>
      <c r="BO5560" s="6"/>
      <c r="BP5560" s="6"/>
      <c r="BQ5560" s="6"/>
      <c r="BR5560" s="6"/>
      <c r="BS5560" s="6"/>
      <c r="BT5560" s="6"/>
      <c r="BU5560" s="6"/>
      <c r="BV5560" s="6"/>
      <c r="BW5560" s="6"/>
      <c r="CJ5560" s="415"/>
      <c r="CK5560" s="415"/>
      <c r="CO5560" s="168"/>
    </row>
    <row r="5561" spans="32:93" s="162" customFormat="1" x14ac:dyDescent="0.25">
      <c r="AF5561" s="169"/>
      <c r="AG5561" s="169"/>
      <c r="AH5561" s="169"/>
      <c r="AI5561" s="169"/>
      <c r="AJ5561" s="169"/>
      <c r="AK5561" s="170"/>
      <c r="AP5561" s="6"/>
      <c r="AQ5561" s="6"/>
      <c r="AR5561" s="6"/>
      <c r="AS5561" s="6"/>
      <c r="AT5561" s="6"/>
      <c r="AU5561" s="6"/>
      <c r="AV5561" s="6"/>
      <c r="AW5561" s="6"/>
      <c r="AX5561" s="6"/>
      <c r="AY5561" s="6"/>
      <c r="AZ5561" s="6"/>
      <c r="BA5561" s="6"/>
      <c r="BB5561" s="166"/>
      <c r="BC5561" s="166"/>
      <c r="BD5561" s="166"/>
      <c r="BE5561" s="6"/>
      <c r="BF5561" s="6"/>
      <c r="BG5561" s="6"/>
      <c r="BH5561" s="6"/>
      <c r="BI5561" s="6"/>
      <c r="BJ5561" s="166"/>
      <c r="BK5561" s="166"/>
      <c r="BL5561" s="166"/>
      <c r="BM5561" s="6"/>
      <c r="BN5561" s="6"/>
      <c r="BO5561" s="6"/>
      <c r="BP5561" s="6"/>
      <c r="BQ5561" s="6"/>
      <c r="BR5561" s="6"/>
      <c r="BS5561" s="6"/>
      <c r="BT5561" s="6"/>
      <c r="BU5561" s="6"/>
      <c r="BV5561" s="6"/>
      <c r="BW5561" s="6"/>
      <c r="CJ5561" s="415"/>
      <c r="CK5561" s="415"/>
      <c r="CO5561" s="168"/>
    </row>
    <row r="5562" spans="32:93" s="162" customFormat="1" x14ac:dyDescent="0.25">
      <c r="AF5562" s="169"/>
      <c r="AG5562" s="169"/>
      <c r="AH5562" s="169"/>
      <c r="AI5562" s="169"/>
      <c r="AJ5562" s="169"/>
      <c r="AK5562" s="170"/>
      <c r="AP5562" s="6"/>
      <c r="AQ5562" s="6"/>
      <c r="AR5562" s="6"/>
      <c r="AS5562" s="6"/>
      <c r="AT5562" s="6"/>
      <c r="AU5562" s="6"/>
      <c r="AV5562" s="6"/>
      <c r="AW5562" s="6"/>
      <c r="AX5562" s="6"/>
      <c r="AY5562" s="6"/>
      <c r="AZ5562" s="6"/>
      <c r="BA5562" s="6"/>
      <c r="BB5562" s="166"/>
      <c r="BC5562" s="166"/>
      <c r="BD5562" s="166"/>
      <c r="BE5562" s="6"/>
      <c r="BF5562" s="6"/>
      <c r="BG5562" s="6"/>
      <c r="BH5562" s="6"/>
      <c r="BI5562" s="6"/>
      <c r="BJ5562" s="166"/>
      <c r="BK5562" s="166"/>
      <c r="BL5562" s="166"/>
      <c r="BM5562" s="6"/>
      <c r="BN5562" s="6"/>
      <c r="BO5562" s="6"/>
      <c r="BP5562" s="6"/>
      <c r="BQ5562" s="6"/>
      <c r="BR5562" s="6"/>
      <c r="BS5562" s="6"/>
      <c r="BT5562" s="6"/>
      <c r="BU5562" s="6"/>
      <c r="BV5562" s="6"/>
      <c r="BW5562" s="6"/>
      <c r="CJ5562" s="415"/>
      <c r="CK5562" s="415"/>
      <c r="CO5562" s="168"/>
    </row>
    <row r="5563" spans="32:93" s="162" customFormat="1" x14ac:dyDescent="0.25">
      <c r="AF5563" s="169"/>
      <c r="AG5563" s="169"/>
      <c r="AH5563" s="169"/>
      <c r="AI5563" s="169"/>
      <c r="AJ5563" s="169"/>
      <c r="AK5563" s="170"/>
      <c r="AP5563" s="6"/>
      <c r="AQ5563" s="6"/>
      <c r="AR5563" s="6"/>
      <c r="AS5563" s="6"/>
      <c r="AT5563" s="6"/>
      <c r="AU5563" s="6"/>
      <c r="AV5563" s="6"/>
      <c r="AW5563" s="6"/>
      <c r="AX5563" s="6"/>
      <c r="AY5563" s="6"/>
      <c r="AZ5563" s="6"/>
      <c r="BA5563" s="6"/>
      <c r="BB5563" s="166"/>
      <c r="BC5563" s="166"/>
      <c r="BD5563" s="166"/>
      <c r="BE5563" s="6"/>
      <c r="BF5563" s="6"/>
      <c r="BG5563" s="6"/>
      <c r="BH5563" s="6"/>
      <c r="BI5563" s="6"/>
      <c r="BJ5563" s="166"/>
      <c r="BK5563" s="166"/>
      <c r="BL5563" s="166"/>
      <c r="BM5563" s="6"/>
      <c r="BN5563" s="6"/>
      <c r="BO5563" s="6"/>
      <c r="BP5563" s="6"/>
      <c r="BQ5563" s="6"/>
      <c r="BR5563" s="6"/>
      <c r="BS5563" s="6"/>
      <c r="BT5563" s="6"/>
      <c r="BU5563" s="6"/>
      <c r="BV5563" s="6"/>
      <c r="BW5563" s="6"/>
      <c r="CJ5563" s="415"/>
      <c r="CK5563" s="415"/>
      <c r="CO5563" s="168"/>
    </row>
    <row r="5564" spans="32:93" s="162" customFormat="1" x14ac:dyDescent="0.25">
      <c r="AF5564" s="169"/>
      <c r="AG5564" s="169"/>
      <c r="AH5564" s="169"/>
      <c r="AI5564" s="169"/>
      <c r="AJ5564" s="169"/>
      <c r="AK5564" s="170"/>
      <c r="AP5564" s="6"/>
      <c r="AQ5564" s="6"/>
      <c r="AR5564" s="6"/>
      <c r="AS5564" s="6"/>
      <c r="AT5564" s="6"/>
      <c r="AU5564" s="6"/>
      <c r="AV5564" s="6"/>
      <c r="AW5564" s="6"/>
      <c r="AX5564" s="6"/>
      <c r="AY5564" s="6"/>
      <c r="AZ5564" s="6"/>
      <c r="BA5564" s="6"/>
      <c r="BB5564" s="166"/>
      <c r="BC5564" s="166"/>
      <c r="BD5564" s="166"/>
      <c r="BE5564" s="6"/>
      <c r="BF5564" s="6"/>
      <c r="BG5564" s="6"/>
      <c r="BH5564" s="6"/>
      <c r="BI5564" s="6"/>
      <c r="BJ5564" s="166"/>
      <c r="BK5564" s="166"/>
      <c r="BL5564" s="166"/>
      <c r="BM5564" s="6"/>
      <c r="BN5564" s="6"/>
      <c r="BO5564" s="6"/>
      <c r="BP5564" s="6"/>
      <c r="BQ5564" s="6"/>
      <c r="BR5564" s="6"/>
      <c r="BS5564" s="6"/>
      <c r="BT5564" s="6"/>
      <c r="BU5564" s="6"/>
      <c r="BV5564" s="6"/>
      <c r="BW5564" s="6"/>
      <c r="CJ5564" s="415"/>
      <c r="CK5564" s="415"/>
      <c r="CO5564" s="168"/>
    </row>
    <row r="5565" spans="32:93" s="162" customFormat="1" x14ac:dyDescent="0.25">
      <c r="AF5565" s="169"/>
      <c r="AG5565" s="169"/>
      <c r="AH5565" s="169"/>
      <c r="AI5565" s="169"/>
      <c r="AJ5565" s="169"/>
      <c r="AK5565" s="170"/>
      <c r="AP5565" s="6"/>
      <c r="AQ5565" s="6"/>
      <c r="AR5565" s="6"/>
      <c r="AS5565" s="6"/>
      <c r="AT5565" s="6"/>
      <c r="AU5565" s="6"/>
      <c r="AV5565" s="6"/>
      <c r="AW5565" s="6"/>
      <c r="AX5565" s="6"/>
      <c r="AY5565" s="6"/>
      <c r="AZ5565" s="6"/>
      <c r="BA5565" s="6"/>
      <c r="BB5565" s="166"/>
      <c r="BC5565" s="166"/>
      <c r="BD5565" s="166"/>
      <c r="BE5565" s="6"/>
      <c r="BF5565" s="6"/>
      <c r="BG5565" s="6"/>
      <c r="BH5565" s="6"/>
      <c r="BI5565" s="6"/>
      <c r="BJ5565" s="166"/>
      <c r="BK5565" s="166"/>
      <c r="BL5565" s="166"/>
      <c r="BM5565" s="6"/>
      <c r="BN5565" s="6"/>
      <c r="BO5565" s="6"/>
      <c r="BP5565" s="6"/>
      <c r="BQ5565" s="6"/>
      <c r="BR5565" s="6"/>
      <c r="BS5565" s="6"/>
      <c r="BT5565" s="6"/>
      <c r="BU5565" s="6"/>
      <c r="BV5565" s="6"/>
      <c r="BW5565" s="6"/>
      <c r="CJ5565" s="415"/>
      <c r="CK5565" s="415"/>
      <c r="CO5565" s="168"/>
    </row>
    <row r="5566" spans="32:93" s="162" customFormat="1" x14ac:dyDescent="0.25">
      <c r="AF5566" s="169"/>
      <c r="AG5566" s="169"/>
      <c r="AH5566" s="169"/>
      <c r="AI5566" s="169"/>
      <c r="AJ5566" s="169"/>
      <c r="AK5566" s="170"/>
      <c r="AP5566" s="6"/>
      <c r="AQ5566" s="6"/>
      <c r="AR5566" s="6"/>
      <c r="AS5566" s="6"/>
      <c r="AT5566" s="6"/>
      <c r="AU5566" s="6"/>
      <c r="AV5566" s="6"/>
      <c r="AW5566" s="6"/>
      <c r="AX5566" s="6"/>
      <c r="AY5566" s="6"/>
      <c r="AZ5566" s="6"/>
      <c r="BA5566" s="6"/>
      <c r="BB5566" s="166"/>
      <c r="BC5566" s="166"/>
      <c r="BD5566" s="166"/>
      <c r="BE5566" s="6"/>
      <c r="BF5566" s="6"/>
      <c r="BG5566" s="6"/>
      <c r="BH5566" s="6"/>
      <c r="BI5566" s="6"/>
      <c r="BJ5566" s="166"/>
      <c r="BK5566" s="166"/>
      <c r="BL5566" s="166"/>
      <c r="BM5566" s="6"/>
      <c r="BN5566" s="6"/>
      <c r="BO5566" s="6"/>
      <c r="BP5566" s="6"/>
      <c r="BQ5566" s="6"/>
      <c r="BR5566" s="6"/>
      <c r="BS5566" s="6"/>
      <c r="BT5566" s="6"/>
      <c r="BU5566" s="6"/>
      <c r="BV5566" s="6"/>
      <c r="BW5566" s="6"/>
      <c r="CJ5566" s="415"/>
      <c r="CK5566" s="415"/>
      <c r="CO5566" s="168"/>
    </row>
    <row r="5567" spans="32:93" s="162" customFormat="1" x14ac:dyDescent="0.25">
      <c r="AF5567" s="169"/>
      <c r="AG5567" s="169"/>
      <c r="AH5567" s="169"/>
      <c r="AI5567" s="169"/>
      <c r="AJ5567" s="169"/>
      <c r="AK5567" s="170"/>
      <c r="AP5567" s="6"/>
      <c r="AQ5567" s="6"/>
      <c r="AR5567" s="6"/>
      <c r="AS5567" s="6"/>
      <c r="AT5567" s="6"/>
      <c r="AU5567" s="6"/>
      <c r="AV5567" s="6"/>
      <c r="AW5567" s="6"/>
      <c r="AX5567" s="6"/>
      <c r="AY5567" s="6"/>
      <c r="AZ5567" s="6"/>
      <c r="BA5567" s="6"/>
      <c r="BB5567" s="166"/>
      <c r="BC5567" s="166"/>
      <c r="BD5567" s="166"/>
      <c r="BE5567" s="6"/>
      <c r="BF5567" s="6"/>
      <c r="BG5567" s="6"/>
      <c r="BH5567" s="6"/>
      <c r="BI5567" s="6"/>
      <c r="BJ5567" s="166"/>
      <c r="BK5567" s="166"/>
      <c r="BL5567" s="166"/>
      <c r="BM5567" s="6"/>
      <c r="BN5567" s="6"/>
      <c r="BO5567" s="6"/>
      <c r="BP5567" s="6"/>
      <c r="BQ5567" s="6"/>
      <c r="BR5567" s="6"/>
      <c r="BS5567" s="6"/>
      <c r="BT5567" s="6"/>
      <c r="BU5567" s="6"/>
      <c r="BV5567" s="6"/>
      <c r="BW5567" s="6"/>
      <c r="CJ5567" s="415"/>
      <c r="CK5567" s="415"/>
      <c r="CO5567" s="168"/>
    </row>
    <row r="5568" spans="32:93" s="162" customFormat="1" x14ac:dyDescent="0.25">
      <c r="AF5568" s="169"/>
      <c r="AG5568" s="169"/>
      <c r="AH5568" s="169"/>
      <c r="AI5568" s="169"/>
      <c r="AJ5568" s="169"/>
      <c r="AK5568" s="170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AZ5568" s="6"/>
      <c r="BA5568" s="6"/>
      <c r="BB5568" s="166"/>
      <c r="BC5568" s="166"/>
      <c r="BD5568" s="166"/>
      <c r="BE5568" s="6"/>
      <c r="BF5568" s="6"/>
      <c r="BG5568" s="6"/>
      <c r="BH5568" s="6"/>
      <c r="BI5568" s="6"/>
      <c r="BJ5568" s="166"/>
      <c r="BK5568" s="166"/>
      <c r="BL5568" s="166"/>
      <c r="BM5568" s="6"/>
      <c r="BN5568" s="6"/>
      <c r="BO5568" s="6"/>
      <c r="BP5568" s="6"/>
      <c r="BQ5568" s="6"/>
      <c r="BR5568" s="6"/>
      <c r="BS5568" s="6"/>
      <c r="BT5568" s="6"/>
      <c r="BU5568" s="6"/>
      <c r="BV5568" s="6"/>
      <c r="BW5568" s="6"/>
      <c r="CJ5568" s="415"/>
      <c r="CK5568" s="415"/>
      <c r="CO5568" s="168"/>
    </row>
    <row r="5569" spans="32:93" s="162" customFormat="1" x14ac:dyDescent="0.25">
      <c r="AF5569" s="169"/>
      <c r="AG5569" s="169"/>
      <c r="AH5569" s="169"/>
      <c r="AI5569" s="169"/>
      <c r="AJ5569" s="169"/>
      <c r="AK5569" s="170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AZ5569" s="6"/>
      <c r="BA5569" s="6"/>
      <c r="BB5569" s="166"/>
      <c r="BC5569" s="166"/>
      <c r="BD5569" s="166"/>
      <c r="BE5569" s="6"/>
      <c r="BF5569" s="6"/>
      <c r="BG5569" s="6"/>
      <c r="BH5569" s="6"/>
      <c r="BI5569" s="6"/>
      <c r="BJ5569" s="166"/>
      <c r="BK5569" s="166"/>
      <c r="BL5569" s="166"/>
      <c r="BM5569" s="6"/>
      <c r="BN5569" s="6"/>
      <c r="BO5569" s="6"/>
      <c r="BP5569" s="6"/>
      <c r="BQ5569" s="6"/>
      <c r="BR5569" s="6"/>
      <c r="BS5569" s="6"/>
      <c r="BT5569" s="6"/>
      <c r="BU5569" s="6"/>
      <c r="BV5569" s="6"/>
      <c r="BW5569" s="6"/>
      <c r="CJ5569" s="415"/>
      <c r="CK5569" s="415"/>
      <c r="CO5569" s="168"/>
    </row>
    <row r="5570" spans="32:93" s="162" customFormat="1" x14ac:dyDescent="0.25">
      <c r="AF5570" s="169"/>
      <c r="AG5570" s="169"/>
      <c r="AH5570" s="169"/>
      <c r="AI5570" s="169"/>
      <c r="AJ5570" s="169"/>
      <c r="AK5570" s="170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AZ5570" s="6"/>
      <c r="BA5570" s="6"/>
      <c r="BB5570" s="166"/>
      <c r="BC5570" s="166"/>
      <c r="BD5570" s="166"/>
      <c r="BE5570" s="6"/>
      <c r="BF5570" s="6"/>
      <c r="BG5570" s="6"/>
      <c r="BH5570" s="6"/>
      <c r="BI5570" s="6"/>
      <c r="BJ5570" s="166"/>
      <c r="BK5570" s="166"/>
      <c r="BL5570" s="166"/>
      <c r="BM5570" s="6"/>
      <c r="BN5570" s="6"/>
      <c r="BO5570" s="6"/>
      <c r="BP5570" s="6"/>
      <c r="BQ5570" s="6"/>
      <c r="BR5570" s="6"/>
      <c r="BS5570" s="6"/>
      <c r="BT5570" s="6"/>
      <c r="BU5570" s="6"/>
      <c r="BV5570" s="6"/>
      <c r="BW5570" s="6"/>
      <c r="CJ5570" s="415"/>
      <c r="CK5570" s="415"/>
      <c r="CO5570" s="168"/>
    </row>
    <row r="5571" spans="32:93" s="162" customFormat="1" x14ac:dyDescent="0.25">
      <c r="AF5571" s="169"/>
      <c r="AG5571" s="169"/>
      <c r="AH5571" s="169"/>
      <c r="AI5571" s="169"/>
      <c r="AJ5571" s="169"/>
      <c r="AK5571" s="170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AZ5571" s="6"/>
      <c r="BA5571" s="6"/>
      <c r="BB5571" s="166"/>
      <c r="BC5571" s="166"/>
      <c r="BD5571" s="166"/>
      <c r="BE5571" s="6"/>
      <c r="BF5571" s="6"/>
      <c r="BG5571" s="6"/>
      <c r="BH5571" s="6"/>
      <c r="BI5571" s="6"/>
      <c r="BJ5571" s="166"/>
      <c r="BK5571" s="166"/>
      <c r="BL5571" s="166"/>
      <c r="BM5571" s="6"/>
      <c r="BN5571" s="6"/>
      <c r="BO5571" s="6"/>
      <c r="BP5571" s="6"/>
      <c r="BQ5571" s="6"/>
      <c r="BR5571" s="6"/>
      <c r="BS5571" s="6"/>
      <c r="BT5571" s="6"/>
      <c r="BU5571" s="6"/>
      <c r="BV5571" s="6"/>
      <c r="BW5571" s="6"/>
      <c r="CJ5571" s="415"/>
      <c r="CK5571" s="415"/>
      <c r="CO5571" s="168"/>
    </row>
    <row r="5572" spans="32:93" s="162" customFormat="1" x14ac:dyDescent="0.25">
      <c r="AF5572" s="169"/>
      <c r="AG5572" s="169"/>
      <c r="AH5572" s="169"/>
      <c r="AI5572" s="169"/>
      <c r="AJ5572" s="169"/>
      <c r="AK5572" s="170"/>
      <c r="AP5572" s="6"/>
      <c r="AQ5572" s="6"/>
      <c r="AR5572" s="6"/>
      <c r="AS5572" s="6"/>
      <c r="AT5572" s="6"/>
      <c r="AU5572" s="6"/>
      <c r="AV5572" s="6"/>
      <c r="AW5572" s="6"/>
      <c r="AX5572" s="6"/>
      <c r="AY5572" s="6"/>
      <c r="AZ5572" s="6"/>
      <c r="BA5572" s="6"/>
      <c r="BB5572" s="166"/>
      <c r="BC5572" s="166"/>
      <c r="BD5572" s="166"/>
      <c r="BE5572" s="6"/>
      <c r="BF5572" s="6"/>
      <c r="BG5572" s="6"/>
      <c r="BH5572" s="6"/>
      <c r="BI5572" s="6"/>
      <c r="BJ5572" s="166"/>
      <c r="BK5572" s="166"/>
      <c r="BL5572" s="166"/>
      <c r="BM5572" s="6"/>
      <c r="BN5572" s="6"/>
      <c r="BO5572" s="6"/>
      <c r="BP5572" s="6"/>
      <c r="BQ5572" s="6"/>
      <c r="BR5572" s="6"/>
      <c r="BS5572" s="6"/>
      <c r="BT5572" s="6"/>
      <c r="BU5572" s="6"/>
      <c r="BV5572" s="6"/>
      <c r="BW5572" s="6"/>
      <c r="CJ5572" s="415"/>
      <c r="CK5572" s="415"/>
      <c r="CO5572" s="168"/>
    </row>
    <row r="5573" spans="32:93" s="162" customFormat="1" x14ac:dyDescent="0.25">
      <c r="AF5573" s="169"/>
      <c r="AG5573" s="169"/>
      <c r="AH5573" s="169"/>
      <c r="AI5573" s="169"/>
      <c r="AJ5573" s="169"/>
      <c r="AK5573" s="170"/>
      <c r="AP5573" s="6"/>
      <c r="AQ5573" s="6"/>
      <c r="AR5573" s="6"/>
      <c r="AS5573" s="6"/>
      <c r="AT5573" s="6"/>
      <c r="AU5573" s="6"/>
      <c r="AV5573" s="6"/>
      <c r="AW5573" s="6"/>
      <c r="AX5573" s="6"/>
      <c r="AY5573" s="6"/>
      <c r="AZ5573" s="6"/>
      <c r="BA5573" s="6"/>
      <c r="BB5573" s="166"/>
      <c r="BC5573" s="166"/>
      <c r="BD5573" s="166"/>
      <c r="BE5573" s="6"/>
      <c r="BF5573" s="6"/>
      <c r="BG5573" s="6"/>
      <c r="BH5573" s="6"/>
      <c r="BI5573" s="6"/>
      <c r="BJ5573" s="166"/>
      <c r="BK5573" s="166"/>
      <c r="BL5573" s="166"/>
      <c r="BM5573" s="6"/>
      <c r="BN5573" s="6"/>
      <c r="BO5573" s="6"/>
      <c r="BP5573" s="6"/>
      <c r="BQ5573" s="6"/>
      <c r="BR5573" s="6"/>
      <c r="BS5573" s="6"/>
      <c r="BT5573" s="6"/>
      <c r="BU5573" s="6"/>
      <c r="BV5573" s="6"/>
      <c r="BW5573" s="6"/>
      <c r="CJ5573" s="415"/>
      <c r="CK5573" s="415"/>
      <c r="CO5573" s="168"/>
    </row>
    <row r="5574" spans="32:93" s="162" customFormat="1" x14ac:dyDescent="0.25">
      <c r="AF5574" s="169"/>
      <c r="AG5574" s="169"/>
      <c r="AH5574" s="169"/>
      <c r="AI5574" s="169"/>
      <c r="AJ5574" s="169"/>
      <c r="AK5574" s="170"/>
      <c r="AP5574" s="6"/>
      <c r="AQ5574" s="6"/>
      <c r="AR5574" s="6"/>
      <c r="AS5574" s="6"/>
      <c r="AT5574" s="6"/>
      <c r="AU5574" s="6"/>
      <c r="AV5574" s="6"/>
      <c r="AW5574" s="6"/>
      <c r="AX5574" s="6"/>
      <c r="AY5574" s="6"/>
      <c r="AZ5574" s="6"/>
      <c r="BA5574" s="6"/>
      <c r="BB5574" s="166"/>
      <c r="BC5574" s="166"/>
      <c r="BD5574" s="166"/>
      <c r="BE5574" s="6"/>
      <c r="BF5574" s="6"/>
      <c r="BG5574" s="6"/>
      <c r="BH5574" s="6"/>
      <c r="BI5574" s="6"/>
      <c r="BJ5574" s="166"/>
      <c r="BK5574" s="166"/>
      <c r="BL5574" s="166"/>
      <c r="BM5574" s="6"/>
      <c r="BN5574" s="6"/>
      <c r="BO5574" s="6"/>
      <c r="BP5574" s="6"/>
      <c r="BQ5574" s="6"/>
      <c r="BR5574" s="6"/>
      <c r="BS5574" s="6"/>
      <c r="BT5574" s="6"/>
      <c r="BU5574" s="6"/>
      <c r="BV5574" s="6"/>
      <c r="BW5574" s="6"/>
      <c r="CJ5574" s="415"/>
      <c r="CK5574" s="415"/>
      <c r="CO5574" s="168"/>
    </row>
    <row r="5575" spans="32:93" s="162" customFormat="1" x14ac:dyDescent="0.25">
      <c r="AF5575" s="169"/>
      <c r="AG5575" s="169"/>
      <c r="AH5575" s="169"/>
      <c r="AI5575" s="169"/>
      <c r="AJ5575" s="169"/>
      <c r="AK5575" s="170"/>
      <c r="AP5575" s="6"/>
      <c r="AQ5575" s="6"/>
      <c r="AR5575" s="6"/>
      <c r="AS5575" s="6"/>
      <c r="AT5575" s="6"/>
      <c r="AU5575" s="6"/>
      <c r="AV5575" s="6"/>
      <c r="AW5575" s="6"/>
      <c r="AX5575" s="6"/>
      <c r="AY5575" s="6"/>
      <c r="AZ5575" s="6"/>
      <c r="BA5575" s="6"/>
      <c r="BB5575" s="166"/>
      <c r="BC5575" s="166"/>
      <c r="BD5575" s="166"/>
      <c r="BE5575" s="6"/>
      <c r="BF5575" s="6"/>
      <c r="BG5575" s="6"/>
      <c r="BH5575" s="6"/>
      <c r="BI5575" s="6"/>
      <c r="BJ5575" s="166"/>
      <c r="BK5575" s="166"/>
      <c r="BL5575" s="166"/>
      <c r="BM5575" s="6"/>
      <c r="BN5575" s="6"/>
      <c r="BO5575" s="6"/>
      <c r="BP5575" s="6"/>
      <c r="BQ5575" s="6"/>
      <c r="BR5575" s="6"/>
      <c r="BS5575" s="6"/>
      <c r="BT5575" s="6"/>
      <c r="BU5575" s="6"/>
      <c r="BV5575" s="6"/>
      <c r="BW5575" s="6"/>
      <c r="CJ5575" s="415"/>
      <c r="CK5575" s="415"/>
      <c r="CO5575" s="168"/>
    </row>
    <row r="5576" spans="32:93" s="162" customFormat="1" x14ac:dyDescent="0.25">
      <c r="AF5576" s="169"/>
      <c r="AG5576" s="169"/>
      <c r="AH5576" s="169"/>
      <c r="AI5576" s="169"/>
      <c r="AJ5576" s="169"/>
      <c r="AK5576" s="170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AZ5576" s="6"/>
      <c r="BA5576" s="6"/>
      <c r="BB5576" s="166"/>
      <c r="BC5576" s="166"/>
      <c r="BD5576" s="166"/>
      <c r="BE5576" s="6"/>
      <c r="BF5576" s="6"/>
      <c r="BG5576" s="6"/>
      <c r="BH5576" s="6"/>
      <c r="BI5576" s="6"/>
      <c r="BJ5576" s="166"/>
      <c r="BK5576" s="166"/>
      <c r="BL5576" s="166"/>
      <c r="BM5576" s="6"/>
      <c r="BN5576" s="6"/>
      <c r="BO5576" s="6"/>
      <c r="BP5576" s="6"/>
      <c r="BQ5576" s="6"/>
      <c r="BR5576" s="6"/>
      <c r="BS5576" s="6"/>
      <c r="BT5576" s="6"/>
      <c r="BU5576" s="6"/>
      <c r="BV5576" s="6"/>
      <c r="BW5576" s="6"/>
      <c r="CJ5576" s="415"/>
      <c r="CK5576" s="415"/>
      <c r="CO5576" s="168"/>
    </row>
    <row r="5577" spans="32:93" s="162" customFormat="1" x14ac:dyDescent="0.25">
      <c r="AF5577" s="169"/>
      <c r="AG5577" s="169"/>
      <c r="AH5577" s="169"/>
      <c r="AI5577" s="169"/>
      <c r="AJ5577" s="169"/>
      <c r="AK5577" s="170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AZ5577" s="6"/>
      <c r="BA5577" s="6"/>
      <c r="BB5577" s="166"/>
      <c r="BC5577" s="166"/>
      <c r="BD5577" s="166"/>
      <c r="BE5577" s="6"/>
      <c r="BF5577" s="6"/>
      <c r="BG5577" s="6"/>
      <c r="BH5577" s="6"/>
      <c r="BI5577" s="6"/>
      <c r="BJ5577" s="166"/>
      <c r="BK5577" s="166"/>
      <c r="BL5577" s="166"/>
      <c r="BM5577" s="6"/>
      <c r="BN5577" s="6"/>
      <c r="BO5577" s="6"/>
      <c r="BP5577" s="6"/>
      <c r="BQ5577" s="6"/>
      <c r="BR5577" s="6"/>
      <c r="BS5577" s="6"/>
      <c r="BT5577" s="6"/>
      <c r="BU5577" s="6"/>
      <c r="BV5577" s="6"/>
      <c r="BW5577" s="6"/>
      <c r="CJ5577" s="415"/>
      <c r="CK5577" s="415"/>
      <c r="CO5577" s="168"/>
    </row>
    <row r="5578" spans="32:93" s="162" customFormat="1" x14ac:dyDescent="0.25">
      <c r="AF5578" s="169"/>
      <c r="AG5578" s="169"/>
      <c r="AH5578" s="169"/>
      <c r="AI5578" s="169"/>
      <c r="AJ5578" s="169"/>
      <c r="AK5578" s="170"/>
      <c r="AP5578" s="6"/>
      <c r="AQ5578" s="6"/>
      <c r="AR5578" s="6"/>
      <c r="AS5578" s="6"/>
      <c r="AT5578" s="6"/>
      <c r="AU5578" s="6"/>
      <c r="AV5578" s="6"/>
      <c r="AW5578" s="6"/>
      <c r="AX5578" s="6"/>
      <c r="AY5578" s="6"/>
      <c r="AZ5578" s="6"/>
      <c r="BA5578" s="6"/>
      <c r="BB5578" s="166"/>
      <c r="BC5578" s="166"/>
      <c r="BD5578" s="166"/>
      <c r="BE5578" s="6"/>
      <c r="BF5578" s="6"/>
      <c r="BG5578" s="6"/>
      <c r="BH5578" s="6"/>
      <c r="BI5578" s="6"/>
      <c r="BJ5578" s="166"/>
      <c r="BK5578" s="166"/>
      <c r="BL5578" s="166"/>
      <c r="BM5578" s="6"/>
      <c r="BN5578" s="6"/>
      <c r="BO5578" s="6"/>
      <c r="BP5578" s="6"/>
      <c r="BQ5578" s="6"/>
      <c r="BR5578" s="6"/>
      <c r="BS5578" s="6"/>
      <c r="BT5578" s="6"/>
      <c r="BU5578" s="6"/>
      <c r="BV5578" s="6"/>
      <c r="BW5578" s="6"/>
      <c r="CJ5578" s="415"/>
      <c r="CK5578" s="415"/>
      <c r="CO5578" s="168"/>
    </row>
    <row r="5579" spans="32:93" s="162" customFormat="1" x14ac:dyDescent="0.25">
      <c r="AF5579" s="169"/>
      <c r="AG5579" s="169"/>
      <c r="AH5579" s="169"/>
      <c r="AI5579" s="169"/>
      <c r="AJ5579" s="169"/>
      <c r="AK5579" s="170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AZ5579" s="6"/>
      <c r="BA5579" s="6"/>
      <c r="BB5579" s="166"/>
      <c r="BC5579" s="166"/>
      <c r="BD5579" s="166"/>
      <c r="BE5579" s="6"/>
      <c r="BF5579" s="6"/>
      <c r="BG5579" s="6"/>
      <c r="BH5579" s="6"/>
      <c r="BI5579" s="6"/>
      <c r="BJ5579" s="166"/>
      <c r="BK5579" s="166"/>
      <c r="BL5579" s="166"/>
      <c r="BM5579" s="6"/>
      <c r="BN5579" s="6"/>
      <c r="BO5579" s="6"/>
      <c r="BP5579" s="6"/>
      <c r="BQ5579" s="6"/>
      <c r="BR5579" s="6"/>
      <c r="BS5579" s="6"/>
      <c r="BT5579" s="6"/>
      <c r="BU5579" s="6"/>
      <c r="BV5579" s="6"/>
      <c r="BW5579" s="6"/>
      <c r="CJ5579" s="415"/>
      <c r="CK5579" s="415"/>
      <c r="CO5579" s="168"/>
    </row>
    <row r="5580" spans="32:93" s="162" customFormat="1" x14ac:dyDescent="0.25">
      <c r="AF5580" s="169"/>
      <c r="AG5580" s="169"/>
      <c r="AH5580" s="169"/>
      <c r="AI5580" s="169"/>
      <c r="AJ5580" s="169"/>
      <c r="AK5580" s="170"/>
      <c r="AP5580" s="6"/>
      <c r="AQ5580" s="6"/>
      <c r="AR5580" s="6"/>
      <c r="AS5580" s="6"/>
      <c r="AT5580" s="6"/>
      <c r="AU5580" s="6"/>
      <c r="AV5580" s="6"/>
      <c r="AW5580" s="6"/>
      <c r="AX5580" s="6"/>
      <c r="AY5580" s="6"/>
      <c r="AZ5580" s="6"/>
      <c r="BA5580" s="6"/>
      <c r="BB5580" s="166"/>
      <c r="BC5580" s="166"/>
      <c r="BD5580" s="166"/>
      <c r="BE5580" s="6"/>
      <c r="BF5580" s="6"/>
      <c r="BG5580" s="6"/>
      <c r="BH5580" s="6"/>
      <c r="BI5580" s="6"/>
      <c r="BJ5580" s="166"/>
      <c r="BK5580" s="166"/>
      <c r="BL5580" s="166"/>
      <c r="BM5580" s="6"/>
      <c r="BN5580" s="6"/>
      <c r="BO5580" s="6"/>
      <c r="BP5580" s="6"/>
      <c r="BQ5580" s="6"/>
      <c r="BR5580" s="6"/>
      <c r="BS5580" s="6"/>
      <c r="BT5580" s="6"/>
      <c r="BU5580" s="6"/>
      <c r="BV5580" s="6"/>
      <c r="BW5580" s="6"/>
      <c r="CJ5580" s="415"/>
      <c r="CK5580" s="415"/>
      <c r="CO5580" s="168"/>
    </row>
    <row r="5581" spans="32:93" s="162" customFormat="1" x14ac:dyDescent="0.25">
      <c r="AF5581" s="169"/>
      <c r="AG5581" s="169"/>
      <c r="AH5581" s="169"/>
      <c r="AI5581" s="169"/>
      <c r="AJ5581" s="169"/>
      <c r="AK5581" s="170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AZ5581" s="6"/>
      <c r="BA5581" s="6"/>
      <c r="BB5581" s="166"/>
      <c r="BC5581" s="166"/>
      <c r="BD5581" s="166"/>
      <c r="BE5581" s="6"/>
      <c r="BF5581" s="6"/>
      <c r="BG5581" s="6"/>
      <c r="BH5581" s="6"/>
      <c r="BI5581" s="6"/>
      <c r="BJ5581" s="166"/>
      <c r="BK5581" s="166"/>
      <c r="BL5581" s="166"/>
      <c r="BM5581" s="6"/>
      <c r="BN5581" s="6"/>
      <c r="BO5581" s="6"/>
      <c r="BP5581" s="6"/>
      <c r="BQ5581" s="6"/>
      <c r="BR5581" s="6"/>
      <c r="BS5581" s="6"/>
      <c r="BT5581" s="6"/>
      <c r="BU5581" s="6"/>
      <c r="BV5581" s="6"/>
      <c r="BW5581" s="6"/>
      <c r="CJ5581" s="415"/>
      <c r="CK5581" s="415"/>
      <c r="CO5581" s="168"/>
    </row>
    <row r="5582" spans="32:93" s="162" customFormat="1" x14ac:dyDescent="0.25">
      <c r="AF5582" s="169"/>
      <c r="AG5582" s="169"/>
      <c r="AH5582" s="169"/>
      <c r="AI5582" s="169"/>
      <c r="AJ5582" s="169"/>
      <c r="AK5582" s="170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AZ5582" s="6"/>
      <c r="BA5582" s="6"/>
      <c r="BB5582" s="166"/>
      <c r="BC5582" s="166"/>
      <c r="BD5582" s="166"/>
      <c r="BE5582" s="6"/>
      <c r="BF5582" s="6"/>
      <c r="BG5582" s="6"/>
      <c r="BH5582" s="6"/>
      <c r="BI5582" s="6"/>
      <c r="BJ5582" s="166"/>
      <c r="BK5582" s="166"/>
      <c r="BL5582" s="166"/>
      <c r="BM5582" s="6"/>
      <c r="BN5582" s="6"/>
      <c r="BO5582" s="6"/>
      <c r="BP5582" s="6"/>
      <c r="BQ5582" s="6"/>
      <c r="BR5582" s="6"/>
      <c r="BS5582" s="6"/>
      <c r="BT5582" s="6"/>
      <c r="BU5582" s="6"/>
      <c r="BV5582" s="6"/>
      <c r="BW5582" s="6"/>
      <c r="CJ5582" s="415"/>
      <c r="CK5582" s="415"/>
      <c r="CO5582" s="168"/>
    </row>
    <row r="5583" spans="32:93" s="162" customFormat="1" x14ac:dyDescent="0.25">
      <c r="AF5583" s="169"/>
      <c r="AG5583" s="169"/>
      <c r="AH5583" s="169"/>
      <c r="AI5583" s="169"/>
      <c r="AJ5583" s="169"/>
      <c r="AK5583" s="170"/>
      <c r="AP5583" s="6"/>
      <c r="AQ5583" s="6"/>
      <c r="AR5583" s="6"/>
      <c r="AS5583" s="6"/>
      <c r="AT5583" s="6"/>
      <c r="AU5583" s="6"/>
      <c r="AV5583" s="6"/>
      <c r="AW5583" s="6"/>
      <c r="AX5583" s="6"/>
      <c r="AY5583" s="6"/>
      <c r="AZ5583" s="6"/>
      <c r="BA5583" s="6"/>
      <c r="BB5583" s="166"/>
      <c r="BC5583" s="166"/>
      <c r="BD5583" s="166"/>
      <c r="BE5583" s="6"/>
      <c r="BF5583" s="6"/>
      <c r="BG5583" s="6"/>
      <c r="BH5583" s="6"/>
      <c r="BI5583" s="6"/>
      <c r="BJ5583" s="166"/>
      <c r="BK5583" s="166"/>
      <c r="BL5583" s="166"/>
      <c r="BM5583" s="6"/>
      <c r="BN5583" s="6"/>
      <c r="BO5583" s="6"/>
      <c r="BP5583" s="6"/>
      <c r="BQ5583" s="6"/>
      <c r="BR5583" s="6"/>
      <c r="BS5583" s="6"/>
      <c r="BT5583" s="6"/>
      <c r="BU5583" s="6"/>
      <c r="BV5583" s="6"/>
      <c r="BW5583" s="6"/>
      <c r="CJ5583" s="415"/>
      <c r="CK5583" s="415"/>
      <c r="CO5583" s="168"/>
    </row>
    <row r="5584" spans="32:93" s="162" customFormat="1" x14ac:dyDescent="0.25">
      <c r="AF5584" s="169"/>
      <c r="AG5584" s="169"/>
      <c r="AH5584" s="169"/>
      <c r="AI5584" s="169"/>
      <c r="AJ5584" s="169"/>
      <c r="AK5584" s="170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AZ5584" s="6"/>
      <c r="BA5584" s="6"/>
      <c r="BB5584" s="166"/>
      <c r="BC5584" s="166"/>
      <c r="BD5584" s="166"/>
      <c r="BE5584" s="6"/>
      <c r="BF5584" s="6"/>
      <c r="BG5584" s="6"/>
      <c r="BH5584" s="6"/>
      <c r="BI5584" s="6"/>
      <c r="BJ5584" s="166"/>
      <c r="BK5584" s="166"/>
      <c r="BL5584" s="166"/>
      <c r="BM5584" s="6"/>
      <c r="BN5584" s="6"/>
      <c r="BO5584" s="6"/>
      <c r="BP5584" s="6"/>
      <c r="BQ5584" s="6"/>
      <c r="BR5584" s="6"/>
      <c r="BS5584" s="6"/>
      <c r="BT5584" s="6"/>
      <c r="BU5584" s="6"/>
      <c r="BV5584" s="6"/>
      <c r="BW5584" s="6"/>
      <c r="CJ5584" s="415"/>
      <c r="CK5584" s="415"/>
      <c r="CO5584" s="168"/>
    </row>
    <row r="5585" spans="32:93" s="162" customFormat="1" x14ac:dyDescent="0.25">
      <c r="AF5585" s="169"/>
      <c r="AG5585" s="169"/>
      <c r="AH5585" s="169"/>
      <c r="AI5585" s="169"/>
      <c r="AJ5585" s="169"/>
      <c r="AK5585" s="170"/>
      <c r="AP5585" s="6"/>
      <c r="AQ5585" s="6"/>
      <c r="AR5585" s="6"/>
      <c r="AS5585" s="6"/>
      <c r="AT5585" s="6"/>
      <c r="AU5585" s="6"/>
      <c r="AV5585" s="6"/>
      <c r="AW5585" s="6"/>
      <c r="AX5585" s="6"/>
      <c r="AY5585" s="6"/>
      <c r="AZ5585" s="6"/>
      <c r="BA5585" s="6"/>
      <c r="BB5585" s="166"/>
      <c r="BC5585" s="166"/>
      <c r="BD5585" s="166"/>
      <c r="BE5585" s="6"/>
      <c r="BF5585" s="6"/>
      <c r="BG5585" s="6"/>
      <c r="BH5585" s="6"/>
      <c r="BI5585" s="6"/>
      <c r="BJ5585" s="166"/>
      <c r="BK5585" s="166"/>
      <c r="BL5585" s="166"/>
      <c r="BM5585" s="6"/>
      <c r="BN5585" s="6"/>
      <c r="BO5585" s="6"/>
      <c r="BP5585" s="6"/>
      <c r="BQ5585" s="6"/>
      <c r="BR5585" s="6"/>
      <c r="BS5585" s="6"/>
      <c r="BT5585" s="6"/>
      <c r="BU5585" s="6"/>
      <c r="BV5585" s="6"/>
      <c r="BW5585" s="6"/>
      <c r="CJ5585" s="415"/>
      <c r="CK5585" s="415"/>
      <c r="CO5585" s="168"/>
    </row>
    <row r="5586" spans="32:93" s="162" customFormat="1" x14ac:dyDescent="0.25">
      <c r="AF5586" s="169"/>
      <c r="AG5586" s="169"/>
      <c r="AH5586" s="169"/>
      <c r="AI5586" s="169"/>
      <c r="AJ5586" s="169"/>
      <c r="AK5586" s="170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AZ5586" s="6"/>
      <c r="BA5586" s="6"/>
      <c r="BB5586" s="166"/>
      <c r="BC5586" s="166"/>
      <c r="BD5586" s="166"/>
      <c r="BE5586" s="6"/>
      <c r="BF5586" s="6"/>
      <c r="BG5586" s="6"/>
      <c r="BH5586" s="6"/>
      <c r="BI5586" s="6"/>
      <c r="BJ5586" s="166"/>
      <c r="BK5586" s="166"/>
      <c r="BL5586" s="166"/>
      <c r="BM5586" s="6"/>
      <c r="BN5586" s="6"/>
      <c r="BO5586" s="6"/>
      <c r="BP5586" s="6"/>
      <c r="BQ5586" s="6"/>
      <c r="BR5586" s="6"/>
      <c r="BS5586" s="6"/>
      <c r="BT5586" s="6"/>
      <c r="BU5586" s="6"/>
      <c r="BV5586" s="6"/>
      <c r="BW5586" s="6"/>
      <c r="CJ5586" s="415"/>
      <c r="CK5586" s="415"/>
      <c r="CO5586" s="168"/>
    </row>
    <row r="5587" spans="32:93" s="162" customFormat="1" x14ac:dyDescent="0.25">
      <c r="AF5587" s="169"/>
      <c r="AG5587" s="169"/>
      <c r="AH5587" s="169"/>
      <c r="AI5587" s="169"/>
      <c r="AJ5587" s="169"/>
      <c r="AK5587" s="170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AZ5587" s="6"/>
      <c r="BA5587" s="6"/>
      <c r="BB5587" s="166"/>
      <c r="BC5587" s="166"/>
      <c r="BD5587" s="166"/>
      <c r="BE5587" s="6"/>
      <c r="BF5587" s="6"/>
      <c r="BG5587" s="6"/>
      <c r="BH5587" s="6"/>
      <c r="BI5587" s="6"/>
      <c r="BJ5587" s="166"/>
      <c r="BK5587" s="166"/>
      <c r="BL5587" s="166"/>
      <c r="BM5587" s="6"/>
      <c r="BN5587" s="6"/>
      <c r="BO5587" s="6"/>
      <c r="BP5587" s="6"/>
      <c r="BQ5587" s="6"/>
      <c r="BR5587" s="6"/>
      <c r="BS5587" s="6"/>
      <c r="BT5587" s="6"/>
      <c r="BU5587" s="6"/>
      <c r="BV5587" s="6"/>
      <c r="BW5587" s="6"/>
      <c r="CJ5587" s="415"/>
      <c r="CK5587" s="415"/>
      <c r="CO5587" s="168"/>
    </row>
    <row r="5588" spans="32:93" s="162" customFormat="1" x14ac:dyDescent="0.25">
      <c r="AF5588" s="169"/>
      <c r="AG5588" s="169"/>
      <c r="AH5588" s="169"/>
      <c r="AI5588" s="169"/>
      <c r="AJ5588" s="169"/>
      <c r="AK5588" s="170"/>
      <c r="AP5588" s="6"/>
      <c r="AQ5588" s="6"/>
      <c r="AR5588" s="6"/>
      <c r="AS5588" s="6"/>
      <c r="AT5588" s="6"/>
      <c r="AU5588" s="6"/>
      <c r="AV5588" s="6"/>
      <c r="AW5588" s="6"/>
      <c r="AX5588" s="6"/>
      <c r="AY5588" s="6"/>
      <c r="AZ5588" s="6"/>
      <c r="BA5588" s="6"/>
      <c r="BB5588" s="166"/>
      <c r="BC5588" s="166"/>
      <c r="BD5588" s="166"/>
      <c r="BE5588" s="6"/>
      <c r="BF5588" s="6"/>
      <c r="BG5588" s="6"/>
      <c r="BH5588" s="6"/>
      <c r="BI5588" s="6"/>
      <c r="BJ5588" s="166"/>
      <c r="BK5588" s="166"/>
      <c r="BL5588" s="166"/>
      <c r="BM5588" s="6"/>
      <c r="BN5588" s="6"/>
      <c r="BO5588" s="6"/>
      <c r="BP5588" s="6"/>
      <c r="BQ5588" s="6"/>
      <c r="BR5588" s="6"/>
      <c r="BS5588" s="6"/>
      <c r="BT5588" s="6"/>
      <c r="BU5588" s="6"/>
      <c r="BV5588" s="6"/>
      <c r="BW5588" s="6"/>
      <c r="CJ5588" s="415"/>
      <c r="CK5588" s="415"/>
      <c r="CO5588" s="168"/>
    </row>
    <row r="5589" spans="32:93" s="162" customFormat="1" x14ac:dyDescent="0.25">
      <c r="AF5589" s="169"/>
      <c r="AG5589" s="169"/>
      <c r="AH5589" s="169"/>
      <c r="AI5589" s="169"/>
      <c r="AJ5589" s="169"/>
      <c r="AK5589" s="170"/>
      <c r="AP5589" s="6"/>
      <c r="AQ5589" s="6"/>
      <c r="AR5589" s="6"/>
      <c r="AS5589" s="6"/>
      <c r="AT5589" s="6"/>
      <c r="AU5589" s="6"/>
      <c r="AV5589" s="6"/>
      <c r="AW5589" s="6"/>
      <c r="AX5589" s="6"/>
      <c r="AY5589" s="6"/>
      <c r="AZ5589" s="6"/>
      <c r="BA5589" s="6"/>
      <c r="BB5589" s="166"/>
      <c r="BC5589" s="166"/>
      <c r="BD5589" s="166"/>
      <c r="BE5589" s="6"/>
      <c r="BF5589" s="6"/>
      <c r="BG5589" s="6"/>
      <c r="BH5589" s="6"/>
      <c r="BI5589" s="6"/>
      <c r="BJ5589" s="166"/>
      <c r="BK5589" s="166"/>
      <c r="BL5589" s="166"/>
      <c r="BM5589" s="6"/>
      <c r="BN5589" s="6"/>
      <c r="BO5589" s="6"/>
      <c r="BP5589" s="6"/>
      <c r="BQ5589" s="6"/>
      <c r="BR5589" s="6"/>
      <c r="BS5589" s="6"/>
      <c r="BT5589" s="6"/>
      <c r="BU5589" s="6"/>
      <c r="BV5589" s="6"/>
      <c r="BW5589" s="6"/>
      <c r="CJ5589" s="415"/>
      <c r="CK5589" s="415"/>
      <c r="CO5589" s="168"/>
    </row>
    <row r="5590" spans="32:93" s="162" customFormat="1" x14ac:dyDescent="0.25">
      <c r="AF5590" s="169"/>
      <c r="AG5590" s="169"/>
      <c r="AH5590" s="169"/>
      <c r="AI5590" s="169"/>
      <c r="AJ5590" s="169"/>
      <c r="AK5590" s="170"/>
      <c r="AP5590" s="6"/>
      <c r="AQ5590" s="6"/>
      <c r="AR5590" s="6"/>
      <c r="AS5590" s="6"/>
      <c r="AT5590" s="6"/>
      <c r="AU5590" s="6"/>
      <c r="AV5590" s="6"/>
      <c r="AW5590" s="6"/>
      <c r="AX5590" s="6"/>
      <c r="AY5590" s="6"/>
      <c r="AZ5590" s="6"/>
      <c r="BA5590" s="6"/>
      <c r="BB5590" s="166"/>
      <c r="BC5590" s="166"/>
      <c r="BD5590" s="166"/>
      <c r="BE5590" s="6"/>
      <c r="BF5590" s="6"/>
      <c r="BG5590" s="6"/>
      <c r="BH5590" s="6"/>
      <c r="BI5590" s="6"/>
      <c r="BJ5590" s="166"/>
      <c r="BK5590" s="166"/>
      <c r="BL5590" s="166"/>
      <c r="BM5590" s="6"/>
      <c r="BN5590" s="6"/>
      <c r="BO5590" s="6"/>
      <c r="BP5590" s="6"/>
      <c r="BQ5590" s="6"/>
      <c r="BR5590" s="6"/>
      <c r="BS5590" s="6"/>
      <c r="BT5590" s="6"/>
      <c r="BU5590" s="6"/>
      <c r="BV5590" s="6"/>
      <c r="BW5590" s="6"/>
      <c r="CJ5590" s="415"/>
      <c r="CK5590" s="415"/>
      <c r="CO5590" s="168"/>
    </row>
    <row r="5591" spans="32:93" s="162" customFormat="1" x14ac:dyDescent="0.25">
      <c r="AF5591" s="169"/>
      <c r="AG5591" s="169"/>
      <c r="AH5591" s="169"/>
      <c r="AI5591" s="169"/>
      <c r="AJ5591" s="169"/>
      <c r="AK5591" s="170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AZ5591" s="6"/>
      <c r="BA5591" s="6"/>
      <c r="BB5591" s="166"/>
      <c r="BC5591" s="166"/>
      <c r="BD5591" s="166"/>
      <c r="BE5591" s="6"/>
      <c r="BF5591" s="6"/>
      <c r="BG5591" s="6"/>
      <c r="BH5591" s="6"/>
      <c r="BI5591" s="6"/>
      <c r="BJ5591" s="166"/>
      <c r="BK5591" s="166"/>
      <c r="BL5591" s="166"/>
      <c r="BM5591" s="6"/>
      <c r="BN5591" s="6"/>
      <c r="BO5591" s="6"/>
      <c r="BP5591" s="6"/>
      <c r="BQ5591" s="6"/>
      <c r="BR5591" s="6"/>
      <c r="BS5591" s="6"/>
      <c r="BT5591" s="6"/>
      <c r="BU5591" s="6"/>
      <c r="BV5591" s="6"/>
      <c r="BW5591" s="6"/>
      <c r="CJ5591" s="415"/>
      <c r="CK5591" s="415"/>
      <c r="CO5591" s="168"/>
    </row>
    <row r="5592" spans="32:93" s="162" customFormat="1" x14ac:dyDescent="0.25">
      <c r="AF5592" s="169"/>
      <c r="AG5592" s="169"/>
      <c r="AH5592" s="169"/>
      <c r="AI5592" s="169"/>
      <c r="AJ5592" s="169"/>
      <c r="AK5592" s="170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6"/>
      <c r="BA5592" s="6"/>
      <c r="BB5592" s="166"/>
      <c r="BC5592" s="166"/>
      <c r="BD5592" s="166"/>
      <c r="BE5592" s="6"/>
      <c r="BF5592" s="6"/>
      <c r="BG5592" s="6"/>
      <c r="BH5592" s="6"/>
      <c r="BI5592" s="6"/>
      <c r="BJ5592" s="166"/>
      <c r="BK5592" s="166"/>
      <c r="BL5592" s="166"/>
      <c r="BM5592" s="6"/>
      <c r="BN5592" s="6"/>
      <c r="BO5592" s="6"/>
      <c r="BP5592" s="6"/>
      <c r="BQ5592" s="6"/>
      <c r="BR5592" s="6"/>
      <c r="BS5592" s="6"/>
      <c r="BT5592" s="6"/>
      <c r="BU5592" s="6"/>
      <c r="BV5592" s="6"/>
      <c r="BW5592" s="6"/>
      <c r="CJ5592" s="415"/>
      <c r="CK5592" s="415"/>
      <c r="CO5592" s="168"/>
    </row>
    <row r="5593" spans="32:93" s="162" customFormat="1" x14ac:dyDescent="0.25">
      <c r="AF5593" s="169"/>
      <c r="AG5593" s="169"/>
      <c r="AH5593" s="169"/>
      <c r="AI5593" s="169"/>
      <c r="AJ5593" s="169"/>
      <c r="AK5593" s="170"/>
      <c r="AP5593" s="6"/>
      <c r="AQ5593" s="6"/>
      <c r="AR5593" s="6"/>
      <c r="AS5593" s="6"/>
      <c r="AT5593" s="6"/>
      <c r="AU5593" s="6"/>
      <c r="AV5593" s="6"/>
      <c r="AW5593" s="6"/>
      <c r="AX5593" s="6"/>
      <c r="AY5593" s="6"/>
      <c r="AZ5593" s="6"/>
      <c r="BA5593" s="6"/>
      <c r="BB5593" s="166"/>
      <c r="BC5593" s="166"/>
      <c r="BD5593" s="166"/>
      <c r="BE5593" s="6"/>
      <c r="BF5593" s="6"/>
      <c r="BG5593" s="6"/>
      <c r="BH5593" s="6"/>
      <c r="BI5593" s="6"/>
      <c r="BJ5593" s="166"/>
      <c r="BK5593" s="166"/>
      <c r="BL5593" s="166"/>
      <c r="BM5593" s="6"/>
      <c r="BN5593" s="6"/>
      <c r="BO5593" s="6"/>
      <c r="BP5593" s="6"/>
      <c r="BQ5593" s="6"/>
      <c r="BR5593" s="6"/>
      <c r="BS5593" s="6"/>
      <c r="BT5593" s="6"/>
      <c r="BU5593" s="6"/>
      <c r="BV5593" s="6"/>
      <c r="BW5593" s="6"/>
      <c r="CJ5593" s="415"/>
      <c r="CK5593" s="415"/>
      <c r="CO5593" s="168"/>
    </row>
    <row r="5594" spans="32:93" s="162" customFormat="1" x14ac:dyDescent="0.25">
      <c r="AF5594" s="169"/>
      <c r="AG5594" s="169"/>
      <c r="AH5594" s="169"/>
      <c r="AI5594" s="169"/>
      <c r="AJ5594" s="169"/>
      <c r="AK5594" s="170"/>
      <c r="AP5594" s="6"/>
      <c r="AQ5594" s="6"/>
      <c r="AR5594" s="6"/>
      <c r="AS5594" s="6"/>
      <c r="AT5594" s="6"/>
      <c r="AU5594" s="6"/>
      <c r="AV5594" s="6"/>
      <c r="AW5594" s="6"/>
      <c r="AX5594" s="6"/>
      <c r="AY5594" s="6"/>
      <c r="AZ5594" s="6"/>
      <c r="BA5594" s="6"/>
      <c r="BB5594" s="166"/>
      <c r="BC5594" s="166"/>
      <c r="BD5594" s="166"/>
      <c r="BE5594" s="6"/>
      <c r="BF5594" s="6"/>
      <c r="BG5594" s="6"/>
      <c r="BH5594" s="6"/>
      <c r="BI5594" s="6"/>
      <c r="BJ5594" s="166"/>
      <c r="BK5594" s="166"/>
      <c r="BL5594" s="166"/>
      <c r="BM5594" s="6"/>
      <c r="BN5594" s="6"/>
      <c r="BO5594" s="6"/>
      <c r="BP5594" s="6"/>
      <c r="BQ5594" s="6"/>
      <c r="BR5594" s="6"/>
      <c r="BS5594" s="6"/>
      <c r="BT5594" s="6"/>
      <c r="BU5594" s="6"/>
      <c r="BV5594" s="6"/>
      <c r="BW5594" s="6"/>
      <c r="CJ5594" s="415"/>
      <c r="CK5594" s="415"/>
      <c r="CO5594" s="168"/>
    </row>
    <row r="5595" spans="32:93" s="162" customFormat="1" x14ac:dyDescent="0.25">
      <c r="AF5595" s="169"/>
      <c r="AG5595" s="169"/>
      <c r="AH5595" s="169"/>
      <c r="AI5595" s="169"/>
      <c r="AJ5595" s="169"/>
      <c r="AK5595" s="170"/>
      <c r="AP5595" s="6"/>
      <c r="AQ5595" s="6"/>
      <c r="AR5595" s="6"/>
      <c r="AS5595" s="6"/>
      <c r="AT5595" s="6"/>
      <c r="AU5595" s="6"/>
      <c r="AV5595" s="6"/>
      <c r="AW5595" s="6"/>
      <c r="AX5595" s="6"/>
      <c r="AY5595" s="6"/>
      <c r="AZ5595" s="6"/>
      <c r="BA5595" s="6"/>
      <c r="BB5595" s="166"/>
      <c r="BC5595" s="166"/>
      <c r="BD5595" s="166"/>
      <c r="BE5595" s="6"/>
      <c r="BF5595" s="6"/>
      <c r="BG5595" s="6"/>
      <c r="BH5595" s="6"/>
      <c r="BI5595" s="6"/>
      <c r="BJ5595" s="166"/>
      <c r="BK5595" s="166"/>
      <c r="BL5595" s="166"/>
      <c r="BM5595" s="6"/>
      <c r="BN5595" s="6"/>
      <c r="BO5595" s="6"/>
      <c r="BP5595" s="6"/>
      <c r="BQ5595" s="6"/>
      <c r="BR5595" s="6"/>
      <c r="BS5595" s="6"/>
      <c r="BT5595" s="6"/>
      <c r="BU5595" s="6"/>
      <c r="BV5595" s="6"/>
      <c r="BW5595" s="6"/>
      <c r="CJ5595" s="415"/>
      <c r="CK5595" s="415"/>
      <c r="CO5595" s="168"/>
    </row>
    <row r="5596" spans="32:93" s="162" customFormat="1" x14ac:dyDescent="0.25">
      <c r="AF5596" s="169"/>
      <c r="AG5596" s="169"/>
      <c r="AH5596" s="169"/>
      <c r="AI5596" s="169"/>
      <c r="AJ5596" s="169"/>
      <c r="AK5596" s="170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AZ5596" s="6"/>
      <c r="BA5596" s="6"/>
      <c r="BB5596" s="166"/>
      <c r="BC5596" s="166"/>
      <c r="BD5596" s="166"/>
      <c r="BE5596" s="6"/>
      <c r="BF5596" s="6"/>
      <c r="BG5596" s="6"/>
      <c r="BH5596" s="6"/>
      <c r="BI5596" s="6"/>
      <c r="BJ5596" s="166"/>
      <c r="BK5596" s="166"/>
      <c r="BL5596" s="166"/>
      <c r="BM5596" s="6"/>
      <c r="BN5596" s="6"/>
      <c r="BO5596" s="6"/>
      <c r="BP5596" s="6"/>
      <c r="BQ5596" s="6"/>
      <c r="BR5596" s="6"/>
      <c r="BS5596" s="6"/>
      <c r="BT5596" s="6"/>
      <c r="BU5596" s="6"/>
      <c r="BV5596" s="6"/>
      <c r="BW5596" s="6"/>
      <c r="CJ5596" s="415"/>
      <c r="CK5596" s="415"/>
      <c r="CO5596" s="168"/>
    </row>
    <row r="5597" spans="32:93" s="162" customFormat="1" x14ac:dyDescent="0.25">
      <c r="AF5597" s="169"/>
      <c r="AG5597" s="169"/>
      <c r="AH5597" s="169"/>
      <c r="AI5597" s="169"/>
      <c r="AJ5597" s="169"/>
      <c r="AK5597" s="170"/>
      <c r="AP5597" s="6"/>
      <c r="AQ5597" s="6"/>
      <c r="AR5597" s="6"/>
      <c r="AS5597" s="6"/>
      <c r="AT5597" s="6"/>
      <c r="AU5597" s="6"/>
      <c r="AV5597" s="6"/>
      <c r="AW5597" s="6"/>
      <c r="AX5597" s="6"/>
      <c r="AY5597" s="6"/>
      <c r="AZ5597" s="6"/>
      <c r="BA5597" s="6"/>
      <c r="BB5597" s="166"/>
      <c r="BC5597" s="166"/>
      <c r="BD5597" s="166"/>
      <c r="BE5597" s="6"/>
      <c r="BF5597" s="6"/>
      <c r="BG5597" s="6"/>
      <c r="BH5597" s="6"/>
      <c r="BI5597" s="6"/>
      <c r="BJ5597" s="166"/>
      <c r="BK5597" s="166"/>
      <c r="BL5597" s="166"/>
      <c r="BM5597" s="6"/>
      <c r="BN5597" s="6"/>
      <c r="BO5597" s="6"/>
      <c r="BP5597" s="6"/>
      <c r="BQ5597" s="6"/>
      <c r="BR5597" s="6"/>
      <c r="BS5597" s="6"/>
      <c r="BT5597" s="6"/>
      <c r="BU5597" s="6"/>
      <c r="BV5597" s="6"/>
      <c r="BW5597" s="6"/>
      <c r="CJ5597" s="415"/>
      <c r="CK5597" s="415"/>
      <c r="CO5597" s="168"/>
    </row>
    <row r="5598" spans="32:93" s="162" customFormat="1" x14ac:dyDescent="0.25">
      <c r="AF5598" s="169"/>
      <c r="AG5598" s="169"/>
      <c r="AH5598" s="169"/>
      <c r="AI5598" s="169"/>
      <c r="AJ5598" s="169"/>
      <c r="AK5598" s="170"/>
      <c r="AP5598" s="6"/>
      <c r="AQ5598" s="6"/>
      <c r="AR5598" s="6"/>
      <c r="AS5598" s="6"/>
      <c r="AT5598" s="6"/>
      <c r="AU5598" s="6"/>
      <c r="AV5598" s="6"/>
      <c r="AW5598" s="6"/>
      <c r="AX5598" s="6"/>
      <c r="AY5598" s="6"/>
      <c r="AZ5598" s="6"/>
      <c r="BA5598" s="6"/>
      <c r="BB5598" s="166"/>
      <c r="BC5598" s="166"/>
      <c r="BD5598" s="166"/>
      <c r="BE5598" s="6"/>
      <c r="BF5598" s="6"/>
      <c r="BG5598" s="6"/>
      <c r="BH5598" s="6"/>
      <c r="BI5598" s="6"/>
      <c r="BJ5598" s="166"/>
      <c r="BK5598" s="166"/>
      <c r="BL5598" s="166"/>
      <c r="BM5598" s="6"/>
      <c r="BN5598" s="6"/>
      <c r="BO5598" s="6"/>
      <c r="BP5598" s="6"/>
      <c r="BQ5598" s="6"/>
      <c r="BR5598" s="6"/>
      <c r="BS5598" s="6"/>
      <c r="BT5598" s="6"/>
      <c r="BU5598" s="6"/>
      <c r="BV5598" s="6"/>
      <c r="BW5598" s="6"/>
      <c r="CJ5598" s="415"/>
      <c r="CK5598" s="415"/>
      <c r="CO5598" s="168"/>
    </row>
    <row r="5599" spans="32:93" s="162" customFormat="1" x14ac:dyDescent="0.25">
      <c r="AF5599" s="169"/>
      <c r="AG5599" s="169"/>
      <c r="AH5599" s="169"/>
      <c r="AI5599" s="169"/>
      <c r="AJ5599" s="169"/>
      <c r="AK5599" s="170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AZ5599" s="6"/>
      <c r="BA5599" s="6"/>
      <c r="BB5599" s="166"/>
      <c r="BC5599" s="166"/>
      <c r="BD5599" s="166"/>
      <c r="BE5599" s="6"/>
      <c r="BF5599" s="6"/>
      <c r="BG5599" s="6"/>
      <c r="BH5599" s="6"/>
      <c r="BI5599" s="6"/>
      <c r="BJ5599" s="166"/>
      <c r="BK5599" s="166"/>
      <c r="BL5599" s="166"/>
      <c r="BM5599" s="6"/>
      <c r="BN5599" s="6"/>
      <c r="BO5599" s="6"/>
      <c r="BP5599" s="6"/>
      <c r="BQ5599" s="6"/>
      <c r="BR5599" s="6"/>
      <c r="BS5599" s="6"/>
      <c r="BT5599" s="6"/>
      <c r="BU5599" s="6"/>
      <c r="BV5599" s="6"/>
      <c r="BW5599" s="6"/>
      <c r="CJ5599" s="415"/>
      <c r="CK5599" s="415"/>
      <c r="CO5599" s="168"/>
    </row>
    <row r="5600" spans="32:93" s="162" customFormat="1" x14ac:dyDescent="0.25">
      <c r="AF5600" s="169"/>
      <c r="AG5600" s="169"/>
      <c r="AH5600" s="169"/>
      <c r="AI5600" s="169"/>
      <c r="AJ5600" s="169"/>
      <c r="AK5600" s="170"/>
      <c r="AP5600" s="6"/>
      <c r="AQ5600" s="6"/>
      <c r="AR5600" s="6"/>
      <c r="AS5600" s="6"/>
      <c r="AT5600" s="6"/>
      <c r="AU5600" s="6"/>
      <c r="AV5600" s="6"/>
      <c r="AW5600" s="6"/>
      <c r="AX5600" s="6"/>
      <c r="AY5600" s="6"/>
      <c r="AZ5600" s="6"/>
      <c r="BA5600" s="6"/>
      <c r="BB5600" s="166"/>
      <c r="BC5600" s="166"/>
      <c r="BD5600" s="166"/>
      <c r="BE5600" s="6"/>
      <c r="BF5600" s="6"/>
      <c r="BG5600" s="6"/>
      <c r="BH5600" s="6"/>
      <c r="BI5600" s="6"/>
      <c r="BJ5600" s="166"/>
      <c r="BK5600" s="166"/>
      <c r="BL5600" s="166"/>
      <c r="BM5600" s="6"/>
      <c r="BN5600" s="6"/>
      <c r="BO5600" s="6"/>
      <c r="BP5600" s="6"/>
      <c r="BQ5600" s="6"/>
      <c r="BR5600" s="6"/>
      <c r="BS5600" s="6"/>
      <c r="BT5600" s="6"/>
      <c r="BU5600" s="6"/>
      <c r="BV5600" s="6"/>
      <c r="BW5600" s="6"/>
      <c r="CJ5600" s="415"/>
      <c r="CK5600" s="415"/>
      <c r="CO5600" s="168"/>
    </row>
    <row r="5601" spans="32:93" s="162" customFormat="1" x14ac:dyDescent="0.25">
      <c r="AF5601" s="169"/>
      <c r="AG5601" s="169"/>
      <c r="AH5601" s="169"/>
      <c r="AI5601" s="169"/>
      <c r="AJ5601" s="169"/>
      <c r="AK5601" s="170"/>
      <c r="AP5601" s="6"/>
      <c r="AQ5601" s="6"/>
      <c r="AR5601" s="6"/>
      <c r="AS5601" s="6"/>
      <c r="AT5601" s="6"/>
      <c r="AU5601" s="6"/>
      <c r="AV5601" s="6"/>
      <c r="AW5601" s="6"/>
      <c r="AX5601" s="6"/>
      <c r="AY5601" s="6"/>
      <c r="AZ5601" s="6"/>
      <c r="BA5601" s="6"/>
      <c r="BB5601" s="166"/>
      <c r="BC5601" s="166"/>
      <c r="BD5601" s="166"/>
      <c r="BE5601" s="6"/>
      <c r="BF5601" s="6"/>
      <c r="BG5601" s="6"/>
      <c r="BH5601" s="6"/>
      <c r="BI5601" s="6"/>
      <c r="BJ5601" s="166"/>
      <c r="BK5601" s="166"/>
      <c r="BL5601" s="166"/>
      <c r="BM5601" s="6"/>
      <c r="BN5601" s="6"/>
      <c r="BO5601" s="6"/>
      <c r="BP5601" s="6"/>
      <c r="BQ5601" s="6"/>
      <c r="BR5601" s="6"/>
      <c r="BS5601" s="6"/>
      <c r="BT5601" s="6"/>
      <c r="BU5601" s="6"/>
      <c r="BV5601" s="6"/>
      <c r="BW5601" s="6"/>
      <c r="CJ5601" s="415"/>
      <c r="CK5601" s="415"/>
      <c r="CO5601" s="168"/>
    </row>
    <row r="5602" spans="32:93" s="162" customFormat="1" x14ac:dyDescent="0.25">
      <c r="AF5602" s="169"/>
      <c r="AG5602" s="169"/>
      <c r="AH5602" s="169"/>
      <c r="AI5602" s="169"/>
      <c r="AJ5602" s="169"/>
      <c r="AK5602" s="170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AZ5602" s="6"/>
      <c r="BA5602" s="6"/>
      <c r="BB5602" s="166"/>
      <c r="BC5602" s="166"/>
      <c r="BD5602" s="166"/>
      <c r="BE5602" s="6"/>
      <c r="BF5602" s="6"/>
      <c r="BG5602" s="6"/>
      <c r="BH5602" s="6"/>
      <c r="BI5602" s="6"/>
      <c r="BJ5602" s="166"/>
      <c r="BK5602" s="166"/>
      <c r="BL5602" s="166"/>
      <c r="BM5602" s="6"/>
      <c r="BN5602" s="6"/>
      <c r="BO5602" s="6"/>
      <c r="BP5602" s="6"/>
      <c r="BQ5602" s="6"/>
      <c r="BR5602" s="6"/>
      <c r="BS5602" s="6"/>
      <c r="BT5602" s="6"/>
      <c r="BU5602" s="6"/>
      <c r="BV5602" s="6"/>
      <c r="BW5602" s="6"/>
      <c r="CJ5602" s="415"/>
      <c r="CK5602" s="415"/>
      <c r="CO5602" s="168"/>
    </row>
    <row r="5603" spans="32:93" s="162" customFormat="1" x14ac:dyDescent="0.25">
      <c r="AF5603" s="169"/>
      <c r="AG5603" s="169"/>
      <c r="AH5603" s="169"/>
      <c r="AI5603" s="169"/>
      <c r="AJ5603" s="169"/>
      <c r="AK5603" s="170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6"/>
      <c r="BA5603" s="6"/>
      <c r="BB5603" s="166"/>
      <c r="BC5603" s="166"/>
      <c r="BD5603" s="166"/>
      <c r="BE5603" s="6"/>
      <c r="BF5603" s="6"/>
      <c r="BG5603" s="6"/>
      <c r="BH5603" s="6"/>
      <c r="BI5603" s="6"/>
      <c r="BJ5603" s="166"/>
      <c r="BK5603" s="166"/>
      <c r="BL5603" s="166"/>
      <c r="BM5603" s="6"/>
      <c r="BN5603" s="6"/>
      <c r="BO5603" s="6"/>
      <c r="BP5603" s="6"/>
      <c r="BQ5603" s="6"/>
      <c r="BR5603" s="6"/>
      <c r="BS5603" s="6"/>
      <c r="BT5603" s="6"/>
      <c r="BU5603" s="6"/>
      <c r="BV5603" s="6"/>
      <c r="BW5603" s="6"/>
      <c r="CJ5603" s="415"/>
      <c r="CK5603" s="415"/>
      <c r="CO5603" s="168"/>
    </row>
    <row r="5604" spans="32:93" s="162" customFormat="1" x14ac:dyDescent="0.25">
      <c r="AF5604" s="169"/>
      <c r="AG5604" s="169"/>
      <c r="AH5604" s="169"/>
      <c r="AI5604" s="169"/>
      <c r="AJ5604" s="169"/>
      <c r="AK5604" s="170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AZ5604" s="6"/>
      <c r="BA5604" s="6"/>
      <c r="BB5604" s="166"/>
      <c r="BC5604" s="166"/>
      <c r="BD5604" s="166"/>
      <c r="BE5604" s="6"/>
      <c r="BF5604" s="6"/>
      <c r="BG5604" s="6"/>
      <c r="BH5604" s="6"/>
      <c r="BI5604" s="6"/>
      <c r="BJ5604" s="166"/>
      <c r="BK5604" s="166"/>
      <c r="BL5604" s="166"/>
      <c r="BM5604" s="6"/>
      <c r="BN5604" s="6"/>
      <c r="BO5604" s="6"/>
      <c r="BP5604" s="6"/>
      <c r="BQ5604" s="6"/>
      <c r="BR5604" s="6"/>
      <c r="BS5604" s="6"/>
      <c r="BT5604" s="6"/>
      <c r="BU5604" s="6"/>
      <c r="BV5604" s="6"/>
      <c r="BW5604" s="6"/>
      <c r="CJ5604" s="415"/>
      <c r="CK5604" s="415"/>
      <c r="CO5604" s="168"/>
    </row>
    <row r="5605" spans="32:93" s="162" customFormat="1" x14ac:dyDescent="0.25">
      <c r="AF5605" s="169"/>
      <c r="AG5605" s="169"/>
      <c r="AH5605" s="169"/>
      <c r="AI5605" s="169"/>
      <c r="AJ5605" s="169"/>
      <c r="AK5605" s="170"/>
      <c r="AP5605" s="6"/>
      <c r="AQ5605" s="6"/>
      <c r="AR5605" s="6"/>
      <c r="AS5605" s="6"/>
      <c r="AT5605" s="6"/>
      <c r="AU5605" s="6"/>
      <c r="AV5605" s="6"/>
      <c r="AW5605" s="6"/>
      <c r="AX5605" s="6"/>
      <c r="AY5605" s="6"/>
      <c r="AZ5605" s="6"/>
      <c r="BA5605" s="6"/>
      <c r="BB5605" s="166"/>
      <c r="BC5605" s="166"/>
      <c r="BD5605" s="166"/>
      <c r="BE5605" s="6"/>
      <c r="BF5605" s="6"/>
      <c r="BG5605" s="6"/>
      <c r="BH5605" s="6"/>
      <c r="BI5605" s="6"/>
      <c r="BJ5605" s="166"/>
      <c r="BK5605" s="166"/>
      <c r="BL5605" s="166"/>
      <c r="BM5605" s="6"/>
      <c r="BN5605" s="6"/>
      <c r="BO5605" s="6"/>
      <c r="BP5605" s="6"/>
      <c r="BQ5605" s="6"/>
      <c r="BR5605" s="6"/>
      <c r="BS5605" s="6"/>
      <c r="BT5605" s="6"/>
      <c r="BU5605" s="6"/>
      <c r="BV5605" s="6"/>
      <c r="BW5605" s="6"/>
      <c r="CJ5605" s="415"/>
      <c r="CK5605" s="415"/>
      <c r="CO5605" s="168"/>
    </row>
    <row r="5606" spans="32:93" s="162" customFormat="1" x14ac:dyDescent="0.25">
      <c r="AF5606" s="169"/>
      <c r="AG5606" s="169"/>
      <c r="AH5606" s="169"/>
      <c r="AI5606" s="169"/>
      <c r="AJ5606" s="169"/>
      <c r="AK5606" s="170"/>
      <c r="AP5606" s="6"/>
      <c r="AQ5606" s="6"/>
      <c r="AR5606" s="6"/>
      <c r="AS5606" s="6"/>
      <c r="AT5606" s="6"/>
      <c r="AU5606" s="6"/>
      <c r="AV5606" s="6"/>
      <c r="AW5606" s="6"/>
      <c r="AX5606" s="6"/>
      <c r="AY5606" s="6"/>
      <c r="AZ5606" s="6"/>
      <c r="BA5606" s="6"/>
      <c r="BB5606" s="166"/>
      <c r="BC5606" s="166"/>
      <c r="BD5606" s="166"/>
      <c r="BE5606" s="6"/>
      <c r="BF5606" s="6"/>
      <c r="BG5606" s="6"/>
      <c r="BH5606" s="6"/>
      <c r="BI5606" s="6"/>
      <c r="BJ5606" s="166"/>
      <c r="BK5606" s="166"/>
      <c r="BL5606" s="166"/>
      <c r="BM5606" s="6"/>
      <c r="BN5606" s="6"/>
      <c r="BO5606" s="6"/>
      <c r="BP5606" s="6"/>
      <c r="BQ5606" s="6"/>
      <c r="BR5606" s="6"/>
      <c r="BS5606" s="6"/>
      <c r="BT5606" s="6"/>
      <c r="BU5606" s="6"/>
      <c r="BV5606" s="6"/>
      <c r="BW5606" s="6"/>
      <c r="CJ5606" s="415"/>
      <c r="CK5606" s="415"/>
      <c r="CO5606" s="168"/>
    </row>
    <row r="5607" spans="32:93" s="162" customFormat="1" x14ac:dyDescent="0.25">
      <c r="AF5607" s="169"/>
      <c r="AG5607" s="169"/>
      <c r="AH5607" s="169"/>
      <c r="AI5607" s="169"/>
      <c r="AJ5607" s="169"/>
      <c r="AK5607" s="170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AZ5607" s="6"/>
      <c r="BA5607" s="6"/>
      <c r="BB5607" s="166"/>
      <c r="BC5607" s="166"/>
      <c r="BD5607" s="166"/>
      <c r="BE5607" s="6"/>
      <c r="BF5607" s="6"/>
      <c r="BG5607" s="6"/>
      <c r="BH5607" s="6"/>
      <c r="BI5607" s="6"/>
      <c r="BJ5607" s="166"/>
      <c r="BK5607" s="166"/>
      <c r="BL5607" s="166"/>
      <c r="BM5607" s="6"/>
      <c r="BN5607" s="6"/>
      <c r="BO5607" s="6"/>
      <c r="BP5607" s="6"/>
      <c r="BQ5607" s="6"/>
      <c r="BR5607" s="6"/>
      <c r="BS5607" s="6"/>
      <c r="BT5607" s="6"/>
      <c r="BU5607" s="6"/>
      <c r="BV5607" s="6"/>
      <c r="BW5607" s="6"/>
      <c r="CJ5607" s="415"/>
      <c r="CK5607" s="415"/>
      <c r="CO5607" s="168"/>
    </row>
    <row r="5608" spans="32:93" s="162" customFormat="1" x14ac:dyDescent="0.25">
      <c r="AF5608" s="169"/>
      <c r="AG5608" s="169"/>
      <c r="AH5608" s="169"/>
      <c r="AI5608" s="169"/>
      <c r="AJ5608" s="169"/>
      <c r="AK5608" s="170"/>
      <c r="AP5608" s="6"/>
      <c r="AQ5608" s="6"/>
      <c r="AR5608" s="6"/>
      <c r="AS5608" s="6"/>
      <c r="AT5608" s="6"/>
      <c r="AU5608" s="6"/>
      <c r="AV5608" s="6"/>
      <c r="AW5608" s="6"/>
      <c r="AX5608" s="6"/>
      <c r="AY5608" s="6"/>
      <c r="AZ5608" s="6"/>
      <c r="BA5608" s="6"/>
      <c r="BB5608" s="166"/>
      <c r="BC5608" s="166"/>
      <c r="BD5608" s="166"/>
      <c r="BE5608" s="6"/>
      <c r="BF5608" s="6"/>
      <c r="BG5608" s="6"/>
      <c r="BH5608" s="6"/>
      <c r="BI5608" s="6"/>
      <c r="BJ5608" s="166"/>
      <c r="BK5608" s="166"/>
      <c r="BL5608" s="166"/>
      <c r="BM5608" s="6"/>
      <c r="BN5608" s="6"/>
      <c r="BO5608" s="6"/>
      <c r="BP5608" s="6"/>
      <c r="BQ5608" s="6"/>
      <c r="BR5608" s="6"/>
      <c r="BS5608" s="6"/>
      <c r="BT5608" s="6"/>
      <c r="BU5608" s="6"/>
      <c r="BV5608" s="6"/>
      <c r="BW5608" s="6"/>
      <c r="CJ5608" s="415"/>
      <c r="CK5608" s="415"/>
      <c r="CO5608" s="168"/>
    </row>
    <row r="5609" spans="32:93" s="162" customFormat="1" x14ac:dyDescent="0.25">
      <c r="AF5609" s="169"/>
      <c r="AG5609" s="169"/>
      <c r="AH5609" s="169"/>
      <c r="AI5609" s="169"/>
      <c r="AJ5609" s="169"/>
      <c r="AK5609" s="170"/>
      <c r="AP5609" s="6"/>
      <c r="AQ5609" s="6"/>
      <c r="AR5609" s="6"/>
      <c r="AS5609" s="6"/>
      <c r="AT5609" s="6"/>
      <c r="AU5609" s="6"/>
      <c r="AV5609" s="6"/>
      <c r="AW5609" s="6"/>
      <c r="AX5609" s="6"/>
      <c r="AY5609" s="6"/>
      <c r="AZ5609" s="6"/>
      <c r="BA5609" s="6"/>
      <c r="BB5609" s="166"/>
      <c r="BC5609" s="166"/>
      <c r="BD5609" s="166"/>
      <c r="BE5609" s="6"/>
      <c r="BF5609" s="6"/>
      <c r="BG5609" s="6"/>
      <c r="BH5609" s="6"/>
      <c r="BI5609" s="6"/>
      <c r="BJ5609" s="166"/>
      <c r="BK5609" s="166"/>
      <c r="BL5609" s="166"/>
      <c r="BM5609" s="6"/>
      <c r="BN5609" s="6"/>
      <c r="BO5609" s="6"/>
      <c r="BP5609" s="6"/>
      <c r="BQ5609" s="6"/>
      <c r="BR5609" s="6"/>
      <c r="BS5609" s="6"/>
      <c r="BT5609" s="6"/>
      <c r="BU5609" s="6"/>
      <c r="BV5609" s="6"/>
      <c r="BW5609" s="6"/>
      <c r="CJ5609" s="415"/>
      <c r="CK5609" s="415"/>
      <c r="CO5609" s="168"/>
    </row>
    <row r="5610" spans="32:93" s="162" customFormat="1" x14ac:dyDescent="0.25">
      <c r="AF5610" s="169"/>
      <c r="AG5610" s="169"/>
      <c r="AH5610" s="169"/>
      <c r="AI5610" s="169"/>
      <c r="AJ5610" s="169"/>
      <c r="AK5610" s="170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AZ5610" s="6"/>
      <c r="BA5610" s="6"/>
      <c r="BB5610" s="166"/>
      <c r="BC5610" s="166"/>
      <c r="BD5610" s="166"/>
      <c r="BE5610" s="6"/>
      <c r="BF5610" s="6"/>
      <c r="BG5610" s="6"/>
      <c r="BH5610" s="6"/>
      <c r="BI5610" s="6"/>
      <c r="BJ5610" s="166"/>
      <c r="BK5610" s="166"/>
      <c r="BL5610" s="166"/>
      <c r="BM5610" s="6"/>
      <c r="BN5610" s="6"/>
      <c r="BO5610" s="6"/>
      <c r="BP5610" s="6"/>
      <c r="BQ5610" s="6"/>
      <c r="BR5610" s="6"/>
      <c r="BS5610" s="6"/>
      <c r="BT5610" s="6"/>
      <c r="BU5610" s="6"/>
      <c r="BV5610" s="6"/>
      <c r="BW5610" s="6"/>
      <c r="CJ5610" s="415"/>
      <c r="CK5610" s="415"/>
      <c r="CO5610" s="168"/>
    </row>
    <row r="5611" spans="32:93" s="162" customFormat="1" x14ac:dyDescent="0.25">
      <c r="AF5611" s="169"/>
      <c r="AG5611" s="169"/>
      <c r="AH5611" s="169"/>
      <c r="AI5611" s="169"/>
      <c r="AJ5611" s="169"/>
      <c r="AK5611" s="170"/>
      <c r="AP5611" s="6"/>
      <c r="AQ5611" s="6"/>
      <c r="AR5611" s="6"/>
      <c r="AS5611" s="6"/>
      <c r="AT5611" s="6"/>
      <c r="AU5611" s="6"/>
      <c r="AV5611" s="6"/>
      <c r="AW5611" s="6"/>
      <c r="AX5611" s="6"/>
      <c r="AY5611" s="6"/>
      <c r="AZ5611" s="6"/>
      <c r="BA5611" s="6"/>
      <c r="BB5611" s="166"/>
      <c r="BC5611" s="166"/>
      <c r="BD5611" s="166"/>
      <c r="BE5611" s="6"/>
      <c r="BF5611" s="6"/>
      <c r="BG5611" s="6"/>
      <c r="BH5611" s="6"/>
      <c r="BI5611" s="6"/>
      <c r="BJ5611" s="166"/>
      <c r="BK5611" s="166"/>
      <c r="BL5611" s="166"/>
      <c r="BM5611" s="6"/>
      <c r="BN5611" s="6"/>
      <c r="BO5611" s="6"/>
      <c r="BP5611" s="6"/>
      <c r="BQ5611" s="6"/>
      <c r="BR5611" s="6"/>
      <c r="BS5611" s="6"/>
      <c r="BT5611" s="6"/>
      <c r="BU5611" s="6"/>
      <c r="BV5611" s="6"/>
      <c r="BW5611" s="6"/>
      <c r="CJ5611" s="415"/>
      <c r="CK5611" s="415"/>
      <c r="CO5611" s="168"/>
    </row>
    <row r="5612" spans="32:93" s="162" customFormat="1" x14ac:dyDescent="0.25">
      <c r="AF5612" s="169"/>
      <c r="AG5612" s="169"/>
      <c r="AH5612" s="169"/>
      <c r="AI5612" s="169"/>
      <c r="AJ5612" s="169"/>
      <c r="AK5612" s="170"/>
      <c r="AP5612" s="6"/>
      <c r="AQ5612" s="6"/>
      <c r="AR5612" s="6"/>
      <c r="AS5612" s="6"/>
      <c r="AT5612" s="6"/>
      <c r="AU5612" s="6"/>
      <c r="AV5612" s="6"/>
      <c r="AW5612" s="6"/>
      <c r="AX5612" s="6"/>
      <c r="AY5612" s="6"/>
      <c r="AZ5612" s="6"/>
      <c r="BA5612" s="6"/>
      <c r="BB5612" s="166"/>
      <c r="BC5612" s="166"/>
      <c r="BD5612" s="166"/>
      <c r="BE5612" s="6"/>
      <c r="BF5612" s="6"/>
      <c r="BG5612" s="6"/>
      <c r="BH5612" s="6"/>
      <c r="BI5612" s="6"/>
      <c r="BJ5612" s="166"/>
      <c r="BK5612" s="166"/>
      <c r="BL5612" s="166"/>
      <c r="BM5612" s="6"/>
      <c r="BN5612" s="6"/>
      <c r="BO5612" s="6"/>
      <c r="BP5612" s="6"/>
      <c r="BQ5612" s="6"/>
      <c r="BR5612" s="6"/>
      <c r="BS5612" s="6"/>
      <c r="BT5612" s="6"/>
      <c r="BU5612" s="6"/>
      <c r="BV5612" s="6"/>
      <c r="BW5612" s="6"/>
      <c r="CJ5612" s="415"/>
      <c r="CK5612" s="415"/>
      <c r="CO5612" s="168"/>
    </row>
    <row r="5613" spans="32:93" s="162" customFormat="1" x14ac:dyDescent="0.25">
      <c r="AF5613" s="169"/>
      <c r="AG5613" s="169"/>
      <c r="AH5613" s="169"/>
      <c r="AI5613" s="169"/>
      <c r="AJ5613" s="169"/>
      <c r="AK5613" s="170"/>
      <c r="AP5613" s="6"/>
      <c r="AQ5613" s="6"/>
      <c r="AR5613" s="6"/>
      <c r="AS5613" s="6"/>
      <c r="AT5613" s="6"/>
      <c r="AU5613" s="6"/>
      <c r="AV5613" s="6"/>
      <c r="AW5613" s="6"/>
      <c r="AX5613" s="6"/>
      <c r="AY5613" s="6"/>
      <c r="AZ5613" s="6"/>
      <c r="BA5613" s="6"/>
      <c r="BB5613" s="166"/>
      <c r="BC5613" s="166"/>
      <c r="BD5613" s="166"/>
      <c r="BE5613" s="6"/>
      <c r="BF5613" s="6"/>
      <c r="BG5613" s="6"/>
      <c r="BH5613" s="6"/>
      <c r="BI5613" s="6"/>
      <c r="BJ5613" s="166"/>
      <c r="BK5613" s="166"/>
      <c r="BL5613" s="166"/>
      <c r="BM5613" s="6"/>
      <c r="BN5613" s="6"/>
      <c r="BO5613" s="6"/>
      <c r="BP5613" s="6"/>
      <c r="BQ5613" s="6"/>
      <c r="BR5613" s="6"/>
      <c r="BS5613" s="6"/>
      <c r="BT5613" s="6"/>
      <c r="BU5613" s="6"/>
      <c r="BV5613" s="6"/>
      <c r="BW5613" s="6"/>
      <c r="CJ5613" s="415"/>
      <c r="CK5613" s="415"/>
      <c r="CO5613" s="168"/>
    </row>
    <row r="5614" spans="32:93" s="162" customFormat="1" x14ac:dyDescent="0.25">
      <c r="AF5614" s="169"/>
      <c r="AG5614" s="169"/>
      <c r="AH5614" s="169"/>
      <c r="AI5614" s="169"/>
      <c r="AJ5614" s="169"/>
      <c r="AK5614" s="170"/>
      <c r="AP5614" s="6"/>
      <c r="AQ5614" s="6"/>
      <c r="AR5614" s="6"/>
      <c r="AS5614" s="6"/>
      <c r="AT5614" s="6"/>
      <c r="AU5614" s="6"/>
      <c r="AV5614" s="6"/>
      <c r="AW5614" s="6"/>
      <c r="AX5614" s="6"/>
      <c r="AY5614" s="6"/>
      <c r="AZ5614" s="6"/>
      <c r="BA5614" s="6"/>
      <c r="BB5614" s="166"/>
      <c r="BC5614" s="166"/>
      <c r="BD5614" s="166"/>
      <c r="BE5614" s="6"/>
      <c r="BF5614" s="6"/>
      <c r="BG5614" s="6"/>
      <c r="BH5614" s="6"/>
      <c r="BI5614" s="6"/>
      <c r="BJ5614" s="166"/>
      <c r="BK5614" s="166"/>
      <c r="BL5614" s="166"/>
      <c r="BM5614" s="6"/>
      <c r="BN5614" s="6"/>
      <c r="BO5614" s="6"/>
      <c r="BP5614" s="6"/>
      <c r="BQ5614" s="6"/>
      <c r="BR5614" s="6"/>
      <c r="BS5614" s="6"/>
      <c r="BT5614" s="6"/>
      <c r="BU5614" s="6"/>
      <c r="BV5614" s="6"/>
      <c r="BW5614" s="6"/>
      <c r="CJ5614" s="415"/>
      <c r="CK5614" s="415"/>
      <c r="CO5614" s="168"/>
    </row>
    <row r="5615" spans="32:93" s="162" customFormat="1" x14ac:dyDescent="0.25">
      <c r="AF5615" s="169"/>
      <c r="AG5615" s="169"/>
      <c r="AH5615" s="169"/>
      <c r="AI5615" s="169"/>
      <c r="AJ5615" s="169"/>
      <c r="AK5615" s="170"/>
      <c r="AP5615" s="6"/>
      <c r="AQ5615" s="6"/>
      <c r="AR5615" s="6"/>
      <c r="AS5615" s="6"/>
      <c r="AT5615" s="6"/>
      <c r="AU5615" s="6"/>
      <c r="AV5615" s="6"/>
      <c r="AW5615" s="6"/>
      <c r="AX5615" s="6"/>
      <c r="AY5615" s="6"/>
      <c r="AZ5615" s="6"/>
      <c r="BA5615" s="6"/>
      <c r="BB5615" s="166"/>
      <c r="BC5615" s="166"/>
      <c r="BD5615" s="166"/>
      <c r="BE5615" s="6"/>
      <c r="BF5615" s="6"/>
      <c r="BG5615" s="6"/>
      <c r="BH5615" s="6"/>
      <c r="BI5615" s="6"/>
      <c r="BJ5615" s="166"/>
      <c r="BK5615" s="166"/>
      <c r="BL5615" s="166"/>
      <c r="BM5615" s="6"/>
      <c r="BN5615" s="6"/>
      <c r="BO5615" s="6"/>
      <c r="BP5615" s="6"/>
      <c r="BQ5615" s="6"/>
      <c r="BR5615" s="6"/>
      <c r="BS5615" s="6"/>
      <c r="BT5615" s="6"/>
      <c r="BU5615" s="6"/>
      <c r="BV5615" s="6"/>
      <c r="BW5615" s="6"/>
      <c r="CJ5615" s="415"/>
      <c r="CK5615" s="415"/>
      <c r="CO5615" s="168"/>
    </row>
    <row r="5616" spans="32:93" s="162" customFormat="1" x14ac:dyDescent="0.25">
      <c r="AF5616" s="169"/>
      <c r="AG5616" s="169"/>
      <c r="AH5616" s="169"/>
      <c r="AI5616" s="169"/>
      <c r="AJ5616" s="169"/>
      <c r="AK5616" s="170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AZ5616" s="6"/>
      <c r="BA5616" s="6"/>
      <c r="BB5616" s="166"/>
      <c r="BC5616" s="166"/>
      <c r="BD5616" s="166"/>
      <c r="BE5616" s="6"/>
      <c r="BF5616" s="6"/>
      <c r="BG5616" s="6"/>
      <c r="BH5616" s="6"/>
      <c r="BI5616" s="6"/>
      <c r="BJ5616" s="166"/>
      <c r="BK5616" s="166"/>
      <c r="BL5616" s="166"/>
      <c r="BM5616" s="6"/>
      <c r="BN5616" s="6"/>
      <c r="BO5616" s="6"/>
      <c r="BP5616" s="6"/>
      <c r="BQ5616" s="6"/>
      <c r="BR5616" s="6"/>
      <c r="BS5616" s="6"/>
      <c r="BT5616" s="6"/>
      <c r="BU5616" s="6"/>
      <c r="BV5616" s="6"/>
      <c r="BW5616" s="6"/>
      <c r="CJ5616" s="415"/>
      <c r="CK5616" s="415"/>
      <c r="CO5616" s="168"/>
    </row>
    <row r="5617" spans="32:93" s="162" customFormat="1" x14ac:dyDescent="0.25">
      <c r="AF5617" s="169"/>
      <c r="AG5617" s="169"/>
      <c r="AH5617" s="169"/>
      <c r="AI5617" s="169"/>
      <c r="AJ5617" s="169"/>
      <c r="AK5617" s="170"/>
      <c r="AP5617" s="6"/>
      <c r="AQ5617" s="6"/>
      <c r="AR5617" s="6"/>
      <c r="AS5617" s="6"/>
      <c r="AT5617" s="6"/>
      <c r="AU5617" s="6"/>
      <c r="AV5617" s="6"/>
      <c r="AW5617" s="6"/>
      <c r="AX5617" s="6"/>
      <c r="AY5617" s="6"/>
      <c r="AZ5617" s="6"/>
      <c r="BA5617" s="6"/>
      <c r="BB5617" s="166"/>
      <c r="BC5617" s="166"/>
      <c r="BD5617" s="166"/>
      <c r="BE5617" s="6"/>
      <c r="BF5617" s="6"/>
      <c r="BG5617" s="6"/>
      <c r="BH5617" s="6"/>
      <c r="BI5617" s="6"/>
      <c r="BJ5617" s="166"/>
      <c r="BK5617" s="166"/>
      <c r="BL5617" s="166"/>
      <c r="BM5617" s="6"/>
      <c r="BN5617" s="6"/>
      <c r="BO5617" s="6"/>
      <c r="BP5617" s="6"/>
      <c r="BQ5617" s="6"/>
      <c r="BR5617" s="6"/>
      <c r="BS5617" s="6"/>
      <c r="BT5617" s="6"/>
      <c r="BU5617" s="6"/>
      <c r="BV5617" s="6"/>
      <c r="BW5617" s="6"/>
      <c r="CJ5617" s="415"/>
      <c r="CK5617" s="415"/>
      <c r="CO5617" s="168"/>
    </row>
    <row r="5618" spans="32:93" s="162" customFormat="1" x14ac:dyDescent="0.25">
      <c r="AF5618" s="169"/>
      <c r="AG5618" s="169"/>
      <c r="AH5618" s="169"/>
      <c r="AI5618" s="169"/>
      <c r="AJ5618" s="169"/>
      <c r="AK5618" s="170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AZ5618" s="6"/>
      <c r="BA5618" s="6"/>
      <c r="BB5618" s="166"/>
      <c r="BC5618" s="166"/>
      <c r="BD5618" s="166"/>
      <c r="BE5618" s="6"/>
      <c r="BF5618" s="6"/>
      <c r="BG5618" s="6"/>
      <c r="BH5618" s="6"/>
      <c r="BI5618" s="6"/>
      <c r="BJ5618" s="166"/>
      <c r="BK5618" s="166"/>
      <c r="BL5618" s="166"/>
      <c r="BM5618" s="6"/>
      <c r="BN5618" s="6"/>
      <c r="BO5618" s="6"/>
      <c r="BP5618" s="6"/>
      <c r="BQ5618" s="6"/>
      <c r="BR5618" s="6"/>
      <c r="BS5618" s="6"/>
      <c r="BT5618" s="6"/>
      <c r="BU5618" s="6"/>
      <c r="BV5618" s="6"/>
      <c r="BW5618" s="6"/>
      <c r="CJ5618" s="415"/>
      <c r="CK5618" s="415"/>
      <c r="CO5618" s="168"/>
    </row>
    <row r="5619" spans="32:93" s="162" customFormat="1" x14ac:dyDescent="0.25">
      <c r="AF5619" s="169"/>
      <c r="AG5619" s="169"/>
      <c r="AH5619" s="169"/>
      <c r="AI5619" s="169"/>
      <c r="AJ5619" s="169"/>
      <c r="AK5619" s="170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6"/>
      <c r="BA5619" s="6"/>
      <c r="BB5619" s="166"/>
      <c r="BC5619" s="166"/>
      <c r="BD5619" s="166"/>
      <c r="BE5619" s="6"/>
      <c r="BF5619" s="6"/>
      <c r="BG5619" s="6"/>
      <c r="BH5619" s="6"/>
      <c r="BI5619" s="6"/>
      <c r="BJ5619" s="166"/>
      <c r="BK5619" s="166"/>
      <c r="BL5619" s="166"/>
      <c r="BM5619" s="6"/>
      <c r="BN5619" s="6"/>
      <c r="BO5619" s="6"/>
      <c r="BP5619" s="6"/>
      <c r="BQ5619" s="6"/>
      <c r="BR5619" s="6"/>
      <c r="BS5619" s="6"/>
      <c r="BT5619" s="6"/>
      <c r="BU5619" s="6"/>
      <c r="BV5619" s="6"/>
      <c r="BW5619" s="6"/>
      <c r="CJ5619" s="415"/>
      <c r="CK5619" s="415"/>
      <c r="CO5619" s="168"/>
    </row>
    <row r="5620" spans="32:93" s="162" customFormat="1" x14ac:dyDescent="0.25">
      <c r="AF5620" s="169"/>
      <c r="AG5620" s="169"/>
      <c r="AH5620" s="169"/>
      <c r="AI5620" s="169"/>
      <c r="AJ5620" s="169"/>
      <c r="AK5620" s="170"/>
      <c r="AP5620" s="6"/>
      <c r="AQ5620" s="6"/>
      <c r="AR5620" s="6"/>
      <c r="AS5620" s="6"/>
      <c r="AT5620" s="6"/>
      <c r="AU5620" s="6"/>
      <c r="AV5620" s="6"/>
      <c r="AW5620" s="6"/>
      <c r="AX5620" s="6"/>
      <c r="AY5620" s="6"/>
      <c r="AZ5620" s="6"/>
      <c r="BA5620" s="6"/>
      <c r="BB5620" s="166"/>
      <c r="BC5620" s="166"/>
      <c r="BD5620" s="166"/>
      <c r="BE5620" s="6"/>
      <c r="BF5620" s="6"/>
      <c r="BG5620" s="6"/>
      <c r="BH5620" s="6"/>
      <c r="BI5620" s="6"/>
      <c r="BJ5620" s="166"/>
      <c r="BK5620" s="166"/>
      <c r="BL5620" s="166"/>
      <c r="BM5620" s="6"/>
      <c r="BN5620" s="6"/>
      <c r="BO5620" s="6"/>
      <c r="BP5620" s="6"/>
      <c r="BQ5620" s="6"/>
      <c r="BR5620" s="6"/>
      <c r="BS5620" s="6"/>
      <c r="BT5620" s="6"/>
      <c r="BU5620" s="6"/>
      <c r="BV5620" s="6"/>
      <c r="BW5620" s="6"/>
      <c r="CJ5620" s="415"/>
      <c r="CK5620" s="415"/>
      <c r="CO5620" s="168"/>
    </row>
    <row r="5621" spans="32:93" s="162" customFormat="1" x14ac:dyDescent="0.25">
      <c r="AF5621" s="169"/>
      <c r="AG5621" s="169"/>
      <c r="AH5621" s="169"/>
      <c r="AI5621" s="169"/>
      <c r="AJ5621" s="169"/>
      <c r="AK5621" s="170"/>
      <c r="AP5621" s="6"/>
      <c r="AQ5621" s="6"/>
      <c r="AR5621" s="6"/>
      <c r="AS5621" s="6"/>
      <c r="AT5621" s="6"/>
      <c r="AU5621" s="6"/>
      <c r="AV5621" s="6"/>
      <c r="AW5621" s="6"/>
      <c r="AX5621" s="6"/>
      <c r="AY5621" s="6"/>
      <c r="AZ5621" s="6"/>
      <c r="BA5621" s="6"/>
      <c r="BB5621" s="166"/>
      <c r="BC5621" s="166"/>
      <c r="BD5621" s="166"/>
      <c r="BE5621" s="6"/>
      <c r="BF5621" s="6"/>
      <c r="BG5621" s="6"/>
      <c r="BH5621" s="6"/>
      <c r="BI5621" s="6"/>
      <c r="BJ5621" s="166"/>
      <c r="BK5621" s="166"/>
      <c r="BL5621" s="166"/>
      <c r="BM5621" s="6"/>
      <c r="BN5621" s="6"/>
      <c r="BO5621" s="6"/>
      <c r="BP5621" s="6"/>
      <c r="BQ5621" s="6"/>
      <c r="BR5621" s="6"/>
      <c r="BS5621" s="6"/>
      <c r="BT5621" s="6"/>
      <c r="BU5621" s="6"/>
      <c r="BV5621" s="6"/>
      <c r="BW5621" s="6"/>
      <c r="CJ5621" s="415"/>
      <c r="CK5621" s="415"/>
      <c r="CO5621" s="168"/>
    </row>
    <row r="5622" spans="32:93" s="162" customFormat="1" x14ac:dyDescent="0.25">
      <c r="AF5622" s="169"/>
      <c r="AG5622" s="169"/>
      <c r="AH5622" s="169"/>
      <c r="AI5622" s="169"/>
      <c r="AJ5622" s="169"/>
      <c r="AK5622" s="170"/>
      <c r="AP5622" s="6"/>
      <c r="AQ5622" s="6"/>
      <c r="AR5622" s="6"/>
      <c r="AS5622" s="6"/>
      <c r="AT5622" s="6"/>
      <c r="AU5622" s="6"/>
      <c r="AV5622" s="6"/>
      <c r="AW5622" s="6"/>
      <c r="AX5622" s="6"/>
      <c r="AY5622" s="6"/>
      <c r="AZ5622" s="6"/>
      <c r="BA5622" s="6"/>
      <c r="BB5622" s="166"/>
      <c r="BC5622" s="166"/>
      <c r="BD5622" s="166"/>
      <c r="BE5622" s="6"/>
      <c r="BF5622" s="6"/>
      <c r="BG5622" s="6"/>
      <c r="BH5622" s="6"/>
      <c r="BI5622" s="6"/>
      <c r="BJ5622" s="166"/>
      <c r="BK5622" s="166"/>
      <c r="BL5622" s="166"/>
      <c r="BM5622" s="6"/>
      <c r="BN5622" s="6"/>
      <c r="BO5622" s="6"/>
      <c r="BP5622" s="6"/>
      <c r="BQ5622" s="6"/>
      <c r="BR5622" s="6"/>
      <c r="BS5622" s="6"/>
      <c r="BT5622" s="6"/>
      <c r="BU5622" s="6"/>
      <c r="BV5622" s="6"/>
      <c r="BW5622" s="6"/>
      <c r="CJ5622" s="415"/>
      <c r="CK5622" s="415"/>
      <c r="CO5622" s="168"/>
    </row>
    <row r="5623" spans="32:93" s="162" customFormat="1" x14ac:dyDescent="0.25">
      <c r="AF5623" s="169"/>
      <c r="AG5623" s="169"/>
      <c r="AH5623" s="169"/>
      <c r="AI5623" s="169"/>
      <c r="AJ5623" s="169"/>
      <c r="AK5623" s="170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AZ5623" s="6"/>
      <c r="BA5623" s="6"/>
      <c r="BB5623" s="166"/>
      <c r="BC5623" s="166"/>
      <c r="BD5623" s="166"/>
      <c r="BE5623" s="6"/>
      <c r="BF5623" s="6"/>
      <c r="BG5623" s="6"/>
      <c r="BH5623" s="6"/>
      <c r="BI5623" s="6"/>
      <c r="BJ5623" s="166"/>
      <c r="BK5623" s="166"/>
      <c r="BL5623" s="166"/>
      <c r="BM5623" s="6"/>
      <c r="BN5623" s="6"/>
      <c r="BO5623" s="6"/>
      <c r="BP5623" s="6"/>
      <c r="BQ5623" s="6"/>
      <c r="BR5623" s="6"/>
      <c r="BS5623" s="6"/>
      <c r="BT5623" s="6"/>
      <c r="BU5623" s="6"/>
      <c r="BV5623" s="6"/>
      <c r="BW5623" s="6"/>
      <c r="CJ5623" s="415"/>
      <c r="CK5623" s="415"/>
      <c r="CO5623" s="168"/>
    </row>
    <row r="5624" spans="32:93" s="162" customFormat="1" x14ac:dyDescent="0.25">
      <c r="AF5624" s="169"/>
      <c r="AG5624" s="169"/>
      <c r="AH5624" s="169"/>
      <c r="AI5624" s="169"/>
      <c r="AJ5624" s="169"/>
      <c r="AK5624" s="170"/>
      <c r="AP5624" s="6"/>
      <c r="AQ5624" s="6"/>
      <c r="AR5624" s="6"/>
      <c r="AS5624" s="6"/>
      <c r="AT5624" s="6"/>
      <c r="AU5624" s="6"/>
      <c r="AV5624" s="6"/>
      <c r="AW5624" s="6"/>
      <c r="AX5624" s="6"/>
      <c r="AY5624" s="6"/>
      <c r="AZ5624" s="6"/>
      <c r="BA5624" s="6"/>
      <c r="BB5624" s="166"/>
      <c r="BC5624" s="166"/>
      <c r="BD5624" s="166"/>
      <c r="BE5624" s="6"/>
      <c r="BF5624" s="6"/>
      <c r="BG5624" s="6"/>
      <c r="BH5624" s="6"/>
      <c r="BI5624" s="6"/>
      <c r="BJ5624" s="166"/>
      <c r="BK5624" s="166"/>
      <c r="BL5624" s="166"/>
      <c r="BM5624" s="6"/>
      <c r="BN5624" s="6"/>
      <c r="BO5624" s="6"/>
      <c r="BP5624" s="6"/>
      <c r="BQ5624" s="6"/>
      <c r="BR5624" s="6"/>
      <c r="BS5624" s="6"/>
      <c r="BT5624" s="6"/>
      <c r="BU5624" s="6"/>
      <c r="BV5624" s="6"/>
      <c r="BW5624" s="6"/>
      <c r="CJ5624" s="415"/>
      <c r="CK5624" s="415"/>
      <c r="CO5624" s="168"/>
    </row>
    <row r="5625" spans="32:93" s="162" customFormat="1" x14ac:dyDescent="0.25">
      <c r="AF5625" s="169"/>
      <c r="AG5625" s="169"/>
      <c r="AH5625" s="169"/>
      <c r="AI5625" s="169"/>
      <c r="AJ5625" s="169"/>
      <c r="AK5625" s="170"/>
      <c r="AP5625" s="6"/>
      <c r="AQ5625" s="6"/>
      <c r="AR5625" s="6"/>
      <c r="AS5625" s="6"/>
      <c r="AT5625" s="6"/>
      <c r="AU5625" s="6"/>
      <c r="AV5625" s="6"/>
      <c r="AW5625" s="6"/>
      <c r="AX5625" s="6"/>
      <c r="AY5625" s="6"/>
      <c r="AZ5625" s="6"/>
      <c r="BA5625" s="6"/>
      <c r="BB5625" s="166"/>
      <c r="BC5625" s="166"/>
      <c r="BD5625" s="166"/>
      <c r="BE5625" s="6"/>
      <c r="BF5625" s="6"/>
      <c r="BG5625" s="6"/>
      <c r="BH5625" s="6"/>
      <c r="BI5625" s="6"/>
      <c r="BJ5625" s="166"/>
      <c r="BK5625" s="166"/>
      <c r="BL5625" s="166"/>
      <c r="BM5625" s="6"/>
      <c r="BN5625" s="6"/>
      <c r="BO5625" s="6"/>
      <c r="BP5625" s="6"/>
      <c r="BQ5625" s="6"/>
      <c r="BR5625" s="6"/>
      <c r="BS5625" s="6"/>
      <c r="BT5625" s="6"/>
      <c r="BU5625" s="6"/>
      <c r="BV5625" s="6"/>
      <c r="BW5625" s="6"/>
      <c r="CJ5625" s="415"/>
      <c r="CK5625" s="415"/>
      <c r="CO5625" s="168"/>
    </row>
    <row r="5626" spans="32:93" s="162" customFormat="1" x14ac:dyDescent="0.25">
      <c r="AF5626" s="169"/>
      <c r="AG5626" s="169"/>
      <c r="AH5626" s="169"/>
      <c r="AI5626" s="169"/>
      <c r="AJ5626" s="169"/>
      <c r="AK5626" s="170"/>
      <c r="AP5626" s="6"/>
      <c r="AQ5626" s="6"/>
      <c r="AR5626" s="6"/>
      <c r="AS5626" s="6"/>
      <c r="AT5626" s="6"/>
      <c r="AU5626" s="6"/>
      <c r="AV5626" s="6"/>
      <c r="AW5626" s="6"/>
      <c r="AX5626" s="6"/>
      <c r="AY5626" s="6"/>
      <c r="AZ5626" s="6"/>
      <c r="BA5626" s="6"/>
      <c r="BB5626" s="166"/>
      <c r="BC5626" s="166"/>
      <c r="BD5626" s="166"/>
      <c r="BE5626" s="6"/>
      <c r="BF5626" s="6"/>
      <c r="BG5626" s="6"/>
      <c r="BH5626" s="6"/>
      <c r="BI5626" s="6"/>
      <c r="BJ5626" s="166"/>
      <c r="BK5626" s="166"/>
      <c r="BL5626" s="166"/>
      <c r="BM5626" s="6"/>
      <c r="BN5626" s="6"/>
      <c r="BO5626" s="6"/>
      <c r="BP5626" s="6"/>
      <c r="BQ5626" s="6"/>
      <c r="BR5626" s="6"/>
      <c r="BS5626" s="6"/>
      <c r="BT5626" s="6"/>
      <c r="BU5626" s="6"/>
      <c r="BV5626" s="6"/>
      <c r="BW5626" s="6"/>
      <c r="CJ5626" s="415"/>
      <c r="CK5626" s="415"/>
      <c r="CO5626" s="168"/>
    </row>
    <row r="5627" spans="32:93" s="162" customFormat="1" x14ac:dyDescent="0.25">
      <c r="AF5627" s="169"/>
      <c r="AG5627" s="169"/>
      <c r="AH5627" s="169"/>
      <c r="AI5627" s="169"/>
      <c r="AJ5627" s="169"/>
      <c r="AK5627" s="170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AZ5627" s="6"/>
      <c r="BA5627" s="6"/>
      <c r="BB5627" s="166"/>
      <c r="BC5627" s="166"/>
      <c r="BD5627" s="166"/>
      <c r="BE5627" s="6"/>
      <c r="BF5627" s="6"/>
      <c r="BG5627" s="6"/>
      <c r="BH5627" s="6"/>
      <c r="BI5627" s="6"/>
      <c r="BJ5627" s="166"/>
      <c r="BK5627" s="166"/>
      <c r="BL5627" s="166"/>
      <c r="BM5627" s="6"/>
      <c r="BN5627" s="6"/>
      <c r="BO5627" s="6"/>
      <c r="BP5627" s="6"/>
      <c r="BQ5627" s="6"/>
      <c r="BR5627" s="6"/>
      <c r="BS5627" s="6"/>
      <c r="BT5627" s="6"/>
      <c r="BU5627" s="6"/>
      <c r="BV5627" s="6"/>
      <c r="BW5627" s="6"/>
      <c r="CJ5627" s="415"/>
      <c r="CK5627" s="415"/>
      <c r="CO5627" s="168"/>
    </row>
    <row r="5628" spans="32:93" s="162" customFormat="1" x14ac:dyDescent="0.25">
      <c r="AF5628" s="169"/>
      <c r="AG5628" s="169"/>
      <c r="AH5628" s="169"/>
      <c r="AI5628" s="169"/>
      <c r="AJ5628" s="169"/>
      <c r="AK5628" s="170"/>
      <c r="AP5628" s="6"/>
      <c r="AQ5628" s="6"/>
      <c r="AR5628" s="6"/>
      <c r="AS5628" s="6"/>
      <c r="AT5628" s="6"/>
      <c r="AU5628" s="6"/>
      <c r="AV5628" s="6"/>
      <c r="AW5628" s="6"/>
      <c r="AX5628" s="6"/>
      <c r="AY5628" s="6"/>
      <c r="AZ5628" s="6"/>
      <c r="BA5628" s="6"/>
      <c r="BB5628" s="166"/>
      <c r="BC5628" s="166"/>
      <c r="BD5628" s="166"/>
      <c r="BE5628" s="6"/>
      <c r="BF5628" s="6"/>
      <c r="BG5628" s="6"/>
      <c r="BH5628" s="6"/>
      <c r="BI5628" s="6"/>
      <c r="BJ5628" s="166"/>
      <c r="BK5628" s="166"/>
      <c r="BL5628" s="166"/>
      <c r="BM5628" s="6"/>
      <c r="BN5628" s="6"/>
      <c r="BO5628" s="6"/>
      <c r="BP5628" s="6"/>
      <c r="BQ5628" s="6"/>
      <c r="BR5628" s="6"/>
      <c r="BS5628" s="6"/>
      <c r="BT5628" s="6"/>
      <c r="BU5628" s="6"/>
      <c r="BV5628" s="6"/>
      <c r="BW5628" s="6"/>
      <c r="CJ5628" s="415"/>
      <c r="CK5628" s="415"/>
      <c r="CO5628" s="168"/>
    </row>
    <row r="5629" spans="32:93" s="162" customFormat="1" x14ac:dyDescent="0.25">
      <c r="AF5629" s="169"/>
      <c r="AG5629" s="169"/>
      <c r="AH5629" s="169"/>
      <c r="AI5629" s="169"/>
      <c r="AJ5629" s="169"/>
      <c r="AK5629" s="170"/>
      <c r="AP5629" s="6"/>
      <c r="AQ5629" s="6"/>
      <c r="AR5629" s="6"/>
      <c r="AS5629" s="6"/>
      <c r="AT5629" s="6"/>
      <c r="AU5629" s="6"/>
      <c r="AV5629" s="6"/>
      <c r="AW5629" s="6"/>
      <c r="AX5629" s="6"/>
      <c r="AY5629" s="6"/>
      <c r="AZ5629" s="6"/>
      <c r="BA5629" s="6"/>
      <c r="BB5629" s="166"/>
      <c r="BC5629" s="166"/>
      <c r="BD5629" s="166"/>
      <c r="BE5629" s="6"/>
      <c r="BF5629" s="6"/>
      <c r="BG5629" s="6"/>
      <c r="BH5629" s="6"/>
      <c r="BI5629" s="6"/>
      <c r="BJ5629" s="166"/>
      <c r="BK5629" s="166"/>
      <c r="BL5629" s="166"/>
      <c r="BM5629" s="6"/>
      <c r="BN5629" s="6"/>
      <c r="BO5629" s="6"/>
      <c r="BP5629" s="6"/>
      <c r="BQ5629" s="6"/>
      <c r="BR5629" s="6"/>
      <c r="BS5629" s="6"/>
      <c r="BT5629" s="6"/>
      <c r="BU5629" s="6"/>
      <c r="BV5629" s="6"/>
      <c r="BW5629" s="6"/>
      <c r="CJ5629" s="415"/>
      <c r="CK5629" s="415"/>
      <c r="CO5629" s="168"/>
    </row>
    <row r="5630" spans="32:93" s="162" customFormat="1" x14ac:dyDescent="0.25">
      <c r="AF5630" s="169"/>
      <c r="AG5630" s="169"/>
      <c r="AH5630" s="169"/>
      <c r="AI5630" s="169"/>
      <c r="AJ5630" s="169"/>
      <c r="AK5630" s="170"/>
      <c r="AP5630" s="6"/>
      <c r="AQ5630" s="6"/>
      <c r="AR5630" s="6"/>
      <c r="AS5630" s="6"/>
      <c r="AT5630" s="6"/>
      <c r="AU5630" s="6"/>
      <c r="AV5630" s="6"/>
      <c r="AW5630" s="6"/>
      <c r="AX5630" s="6"/>
      <c r="AY5630" s="6"/>
      <c r="AZ5630" s="6"/>
      <c r="BA5630" s="6"/>
      <c r="BB5630" s="166"/>
      <c r="BC5630" s="166"/>
      <c r="BD5630" s="166"/>
      <c r="BE5630" s="6"/>
      <c r="BF5630" s="6"/>
      <c r="BG5630" s="6"/>
      <c r="BH5630" s="6"/>
      <c r="BI5630" s="6"/>
      <c r="BJ5630" s="166"/>
      <c r="BK5630" s="166"/>
      <c r="BL5630" s="166"/>
      <c r="BM5630" s="6"/>
      <c r="BN5630" s="6"/>
      <c r="BO5630" s="6"/>
      <c r="BP5630" s="6"/>
      <c r="BQ5630" s="6"/>
      <c r="BR5630" s="6"/>
      <c r="BS5630" s="6"/>
      <c r="BT5630" s="6"/>
      <c r="BU5630" s="6"/>
      <c r="BV5630" s="6"/>
      <c r="BW5630" s="6"/>
      <c r="CJ5630" s="415"/>
      <c r="CK5630" s="415"/>
      <c r="CO5630" s="168"/>
    </row>
    <row r="5631" spans="32:93" s="162" customFormat="1" x14ac:dyDescent="0.25">
      <c r="AF5631" s="169"/>
      <c r="AG5631" s="169"/>
      <c r="AH5631" s="169"/>
      <c r="AI5631" s="169"/>
      <c r="AJ5631" s="169"/>
      <c r="AK5631" s="170"/>
      <c r="AP5631" s="6"/>
      <c r="AQ5631" s="6"/>
      <c r="AR5631" s="6"/>
      <c r="AS5631" s="6"/>
      <c r="AT5631" s="6"/>
      <c r="AU5631" s="6"/>
      <c r="AV5631" s="6"/>
      <c r="AW5631" s="6"/>
      <c r="AX5631" s="6"/>
      <c r="AY5631" s="6"/>
      <c r="AZ5631" s="6"/>
      <c r="BA5631" s="6"/>
      <c r="BB5631" s="166"/>
      <c r="BC5631" s="166"/>
      <c r="BD5631" s="166"/>
      <c r="BE5631" s="6"/>
      <c r="BF5631" s="6"/>
      <c r="BG5631" s="6"/>
      <c r="BH5631" s="6"/>
      <c r="BI5631" s="6"/>
      <c r="BJ5631" s="166"/>
      <c r="BK5631" s="166"/>
      <c r="BL5631" s="166"/>
      <c r="BM5631" s="6"/>
      <c r="BN5631" s="6"/>
      <c r="BO5631" s="6"/>
      <c r="BP5631" s="6"/>
      <c r="BQ5631" s="6"/>
      <c r="BR5631" s="6"/>
      <c r="BS5631" s="6"/>
      <c r="BT5631" s="6"/>
      <c r="BU5631" s="6"/>
      <c r="BV5631" s="6"/>
      <c r="BW5631" s="6"/>
      <c r="CJ5631" s="415"/>
      <c r="CK5631" s="415"/>
      <c r="CO5631" s="168"/>
    </row>
    <row r="5632" spans="32:93" s="162" customFormat="1" x14ac:dyDescent="0.25">
      <c r="AF5632" s="169"/>
      <c r="AG5632" s="169"/>
      <c r="AH5632" s="169"/>
      <c r="AI5632" s="169"/>
      <c r="AJ5632" s="169"/>
      <c r="AK5632" s="170"/>
      <c r="AP5632" s="6"/>
      <c r="AQ5632" s="6"/>
      <c r="AR5632" s="6"/>
      <c r="AS5632" s="6"/>
      <c r="AT5632" s="6"/>
      <c r="AU5632" s="6"/>
      <c r="AV5632" s="6"/>
      <c r="AW5632" s="6"/>
      <c r="AX5632" s="6"/>
      <c r="AY5632" s="6"/>
      <c r="AZ5632" s="6"/>
      <c r="BA5632" s="6"/>
      <c r="BB5632" s="166"/>
      <c r="BC5632" s="166"/>
      <c r="BD5632" s="166"/>
      <c r="BE5632" s="6"/>
      <c r="BF5632" s="6"/>
      <c r="BG5632" s="6"/>
      <c r="BH5632" s="6"/>
      <c r="BI5632" s="6"/>
      <c r="BJ5632" s="166"/>
      <c r="BK5632" s="166"/>
      <c r="BL5632" s="166"/>
      <c r="BM5632" s="6"/>
      <c r="BN5632" s="6"/>
      <c r="BO5632" s="6"/>
      <c r="BP5632" s="6"/>
      <c r="BQ5632" s="6"/>
      <c r="BR5632" s="6"/>
      <c r="BS5632" s="6"/>
      <c r="BT5632" s="6"/>
      <c r="BU5632" s="6"/>
      <c r="BV5632" s="6"/>
      <c r="BW5632" s="6"/>
      <c r="CJ5632" s="415"/>
      <c r="CK5632" s="415"/>
      <c r="CO5632" s="168"/>
    </row>
    <row r="5633" spans="32:93" s="162" customFormat="1" x14ac:dyDescent="0.25">
      <c r="AF5633" s="169"/>
      <c r="AG5633" s="169"/>
      <c r="AH5633" s="169"/>
      <c r="AI5633" s="169"/>
      <c r="AJ5633" s="169"/>
      <c r="AK5633" s="170"/>
      <c r="AP5633" s="6"/>
      <c r="AQ5633" s="6"/>
      <c r="AR5633" s="6"/>
      <c r="AS5633" s="6"/>
      <c r="AT5633" s="6"/>
      <c r="AU5633" s="6"/>
      <c r="AV5633" s="6"/>
      <c r="AW5633" s="6"/>
      <c r="AX5633" s="6"/>
      <c r="AY5633" s="6"/>
      <c r="AZ5633" s="6"/>
      <c r="BA5633" s="6"/>
      <c r="BB5633" s="166"/>
      <c r="BC5633" s="166"/>
      <c r="BD5633" s="166"/>
      <c r="BE5633" s="6"/>
      <c r="BF5633" s="6"/>
      <c r="BG5633" s="6"/>
      <c r="BH5633" s="6"/>
      <c r="BI5633" s="6"/>
      <c r="BJ5633" s="166"/>
      <c r="BK5633" s="166"/>
      <c r="BL5633" s="166"/>
      <c r="BM5633" s="6"/>
      <c r="BN5633" s="6"/>
      <c r="BO5633" s="6"/>
      <c r="BP5633" s="6"/>
      <c r="BQ5633" s="6"/>
      <c r="BR5633" s="6"/>
      <c r="BS5633" s="6"/>
      <c r="BT5633" s="6"/>
      <c r="BU5633" s="6"/>
      <c r="BV5633" s="6"/>
      <c r="BW5633" s="6"/>
      <c r="CJ5633" s="415"/>
      <c r="CK5633" s="415"/>
      <c r="CO5633" s="168"/>
    </row>
    <row r="5634" spans="32:93" s="162" customFormat="1" x14ac:dyDescent="0.25">
      <c r="AF5634" s="169"/>
      <c r="AG5634" s="169"/>
      <c r="AH5634" s="169"/>
      <c r="AI5634" s="169"/>
      <c r="AJ5634" s="169"/>
      <c r="AK5634" s="170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AZ5634" s="6"/>
      <c r="BA5634" s="6"/>
      <c r="BB5634" s="166"/>
      <c r="BC5634" s="166"/>
      <c r="BD5634" s="166"/>
      <c r="BE5634" s="6"/>
      <c r="BF5634" s="6"/>
      <c r="BG5634" s="6"/>
      <c r="BH5634" s="6"/>
      <c r="BI5634" s="6"/>
      <c r="BJ5634" s="166"/>
      <c r="BK5634" s="166"/>
      <c r="BL5634" s="166"/>
      <c r="BM5634" s="6"/>
      <c r="BN5634" s="6"/>
      <c r="BO5634" s="6"/>
      <c r="BP5634" s="6"/>
      <c r="BQ5634" s="6"/>
      <c r="BR5634" s="6"/>
      <c r="BS5634" s="6"/>
      <c r="BT5634" s="6"/>
      <c r="BU5634" s="6"/>
      <c r="BV5634" s="6"/>
      <c r="BW5634" s="6"/>
      <c r="CJ5634" s="415"/>
      <c r="CK5634" s="415"/>
      <c r="CO5634" s="168"/>
    </row>
    <row r="5635" spans="32:93" s="162" customFormat="1" x14ac:dyDescent="0.25">
      <c r="AF5635" s="169"/>
      <c r="AG5635" s="169"/>
      <c r="AH5635" s="169"/>
      <c r="AI5635" s="169"/>
      <c r="AJ5635" s="169"/>
      <c r="AK5635" s="170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6"/>
      <c r="BA5635" s="6"/>
      <c r="BB5635" s="166"/>
      <c r="BC5635" s="166"/>
      <c r="BD5635" s="166"/>
      <c r="BE5635" s="6"/>
      <c r="BF5635" s="6"/>
      <c r="BG5635" s="6"/>
      <c r="BH5635" s="6"/>
      <c r="BI5635" s="6"/>
      <c r="BJ5635" s="166"/>
      <c r="BK5635" s="166"/>
      <c r="BL5635" s="166"/>
      <c r="BM5635" s="6"/>
      <c r="BN5635" s="6"/>
      <c r="BO5635" s="6"/>
      <c r="BP5635" s="6"/>
      <c r="BQ5635" s="6"/>
      <c r="BR5635" s="6"/>
      <c r="BS5635" s="6"/>
      <c r="BT5635" s="6"/>
      <c r="BU5635" s="6"/>
      <c r="BV5635" s="6"/>
      <c r="BW5635" s="6"/>
      <c r="CJ5635" s="415"/>
      <c r="CK5635" s="415"/>
      <c r="CO5635" s="168"/>
    </row>
    <row r="5636" spans="32:93" s="162" customFormat="1" x14ac:dyDescent="0.25">
      <c r="AF5636" s="169"/>
      <c r="AG5636" s="169"/>
      <c r="AH5636" s="169"/>
      <c r="AI5636" s="169"/>
      <c r="AJ5636" s="169"/>
      <c r="AK5636" s="170"/>
      <c r="AP5636" s="6"/>
      <c r="AQ5636" s="6"/>
      <c r="AR5636" s="6"/>
      <c r="AS5636" s="6"/>
      <c r="AT5636" s="6"/>
      <c r="AU5636" s="6"/>
      <c r="AV5636" s="6"/>
      <c r="AW5636" s="6"/>
      <c r="AX5636" s="6"/>
      <c r="AY5636" s="6"/>
      <c r="AZ5636" s="6"/>
      <c r="BA5636" s="6"/>
      <c r="BB5636" s="166"/>
      <c r="BC5636" s="166"/>
      <c r="BD5636" s="166"/>
      <c r="BE5636" s="6"/>
      <c r="BF5636" s="6"/>
      <c r="BG5636" s="6"/>
      <c r="BH5636" s="6"/>
      <c r="BI5636" s="6"/>
      <c r="BJ5636" s="166"/>
      <c r="BK5636" s="166"/>
      <c r="BL5636" s="166"/>
      <c r="BM5636" s="6"/>
      <c r="BN5636" s="6"/>
      <c r="BO5636" s="6"/>
      <c r="BP5636" s="6"/>
      <c r="BQ5636" s="6"/>
      <c r="BR5636" s="6"/>
      <c r="BS5636" s="6"/>
      <c r="BT5636" s="6"/>
      <c r="BU5636" s="6"/>
      <c r="BV5636" s="6"/>
      <c r="BW5636" s="6"/>
      <c r="CJ5636" s="415"/>
      <c r="CK5636" s="415"/>
      <c r="CO5636" s="168"/>
    </row>
    <row r="5637" spans="32:93" s="162" customFormat="1" x14ac:dyDescent="0.25">
      <c r="AF5637" s="169"/>
      <c r="AG5637" s="169"/>
      <c r="AH5637" s="169"/>
      <c r="AI5637" s="169"/>
      <c r="AJ5637" s="169"/>
      <c r="AK5637" s="170"/>
      <c r="AP5637" s="6"/>
      <c r="AQ5637" s="6"/>
      <c r="AR5637" s="6"/>
      <c r="AS5637" s="6"/>
      <c r="AT5637" s="6"/>
      <c r="AU5637" s="6"/>
      <c r="AV5637" s="6"/>
      <c r="AW5637" s="6"/>
      <c r="AX5637" s="6"/>
      <c r="AY5637" s="6"/>
      <c r="AZ5637" s="6"/>
      <c r="BA5637" s="6"/>
      <c r="BB5637" s="166"/>
      <c r="BC5637" s="166"/>
      <c r="BD5637" s="166"/>
      <c r="BE5637" s="6"/>
      <c r="BF5637" s="6"/>
      <c r="BG5637" s="6"/>
      <c r="BH5637" s="6"/>
      <c r="BI5637" s="6"/>
      <c r="BJ5637" s="166"/>
      <c r="BK5637" s="166"/>
      <c r="BL5637" s="166"/>
      <c r="BM5637" s="6"/>
      <c r="BN5637" s="6"/>
      <c r="BO5637" s="6"/>
      <c r="BP5637" s="6"/>
      <c r="BQ5637" s="6"/>
      <c r="BR5637" s="6"/>
      <c r="BS5637" s="6"/>
      <c r="BT5637" s="6"/>
      <c r="BU5637" s="6"/>
      <c r="BV5637" s="6"/>
      <c r="BW5637" s="6"/>
      <c r="CJ5637" s="415"/>
      <c r="CK5637" s="415"/>
      <c r="CO5637" s="168"/>
    </row>
    <row r="5638" spans="32:93" s="162" customFormat="1" x14ac:dyDescent="0.25">
      <c r="AF5638" s="169"/>
      <c r="AG5638" s="169"/>
      <c r="AH5638" s="169"/>
      <c r="AI5638" s="169"/>
      <c r="AJ5638" s="169"/>
      <c r="AK5638" s="170"/>
      <c r="AP5638" s="6"/>
      <c r="AQ5638" s="6"/>
      <c r="AR5638" s="6"/>
      <c r="AS5638" s="6"/>
      <c r="AT5638" s="6"/>
      <c r="AU5638" s="6"/>
      <c r="AV5638" s="6"/>
      <c r="AW5638" s="6"/>
      <c r="AX5638" s="6"/>
      <c r="AY5638" s="6"/>
      <c r="AZ5638" s="6"/>
      <c r="BA5638" s="6"/>
      <c r="BB5638" s="166"/>
      <c r="BC5638" s="166"/>
      <c r="BD5638" s="166"/>
      <c r="BE5638" s="6"/>
      <c r="BF5638" s="6"/>
      <c r="BG5638" s="6"/>
      <c r="BH5638" s="6"/>
      <c r="BI5638" s="6"/>
      <c r="BJ5638" s="166"/>
      <c r="BK5638" s="166"/>
      <c r="BL5638" s="166"/>
      <c r="BM5638" s="6"/>
      <c r="BN5638" s="6"/>
      <c r="BO5638" s="6"/>
      <c r="BP5638" s="6"/>
      <c r="BQ5638" s="6"/>
      <c r="BR5638" s="6"/>
      <c r="BS5638" s="6"/>
      <c r="BT5638" s="6"/>
      <c r="BU5638" s="6"/>
      <c r="BV5638" s="6"/>
      <c r="BW5638" s="6"/>
      <c r="CJ5638" s="415"/>
      <c r="CK5638" s="415"/>
      <c r="CO5638" s="168"/>
    </row>
    <row r="5639" spans="32:93" s="162" customFormat="1" x14ac:dyDescent="0.25">
      <c r="AF5639" s="169"/>
      <c r="AG5639" s="169"/>
      <c r="AH5639" s="169"/>
      <c r="AI5639" s="169"/>
      <c r="AJ5639" s="169"/>
      <c r="AK5639" s="170"/>
      <c r="AP5639" s="6"/>
      <c r="AQ5639" s="6"/>
      <c r="AR5639" s="6"/>
      <c r="AS5639" s="6"/>
      <c r="AT5639" s="6"/>
      <c r="AU5639" s="6"/>
      <c r="AV5639" s="6"/>
      <c r="AW5639" s="6"/>
      <c r="AX5639" s="6"/>
      <c r="AY5639" s="6"/>
      <c r="AZ5639" s="6"/>
      <c r="BA5639" s="6"/>
      <c r="BB5639" s="166"/>
      <c r="BC5639" s="166"/>
      <c r="BD5639" s="166"/>
      <c r="BE5639" s="6"/>
      <c r="BF5639" s="6"/>
      <c r="BG5639" s="6"/>
      <c r="BH5639" s="6"/>
      <c r="BI5639" s="6"/>
      <c r="BJ5639" s="166"/>
      <c r="BK5639" s="166"/>
      <c r="BL5639" s="166"/>
      <c r="BM5639" s="6"/>
      <c r="BN5639" s="6"/>
      <c r="BO5639" s="6"/>
      <c r="BP5639" s="6"/>
      <c r="BQ5639" s="6"/>
      <c r="BR5639" s="6"/>
      <c r="BS5639" s="6"/>
      <c r="BT5639" s="6"/>
      <c r="BU5639" s="6"/>
      <c r="BV5639" s="6"/>
      <c r="BW5639" s="6"/>
      <c r="CJ5639" s="415"/>
      <c r="CK5639" s="415"/>
      <c r="CO5639" s="168"/>
    </row>
    <row r="5640" spans="32:93" s="162" customFormat="1" x14ac:dyDescent="0.25">
      <c r="AF5640" s="169"/>
      <c r="AG5640" s="169"/>
      <c r="AH5640" s="169"/>
      <c r="AI5640" s="169"/>
      <c r="AJ5640" s="169"/>
      <c r="AK5640" s="170"/>
      <c r="AP5640" s="6"/>
      <c r="AQ5640" s="6"/>
      <c r="AR5640" s="6"/>
      <c r="AS5640" s="6"/>
      <c r="AT5640" s="6"/>
      <c r="AU5640" s="6"/>
      <c r="AV5640" s="6"/>
      <c r="AW5640" s="6"/>
      <c r="AX5640" s="6"/>
      <c r="AY5640" s="6"/>
      <c r="AZ5640" s="6"/>
      <c r="BA5640" s="6"/>
      <c r="BB5640" s="166"/>
      <c r="BC5640" s="166"/>
      <c r="BD5640" s="166"/>
      <c r="BE5640" s="6"/>
      <c r="BF5640" s="6"/>
      <c r="BG5640" s="6"/>
      <c r="BH5640" s="6"/>
      <c r="BI5640" s="6"/>
      <c r="BJ5640" s="166"/>
      <c r="BK5640" s="166"/>
      <c r="BL5640" s="166"/>
      <c r="BM5640" s="6"/>
      <c r="BN5640" s="6"/>
      <c r="BO5640" s="6"/>
      <c r="BP5640" s="6"/>
      <c r="BQ5640" s="6"/>
      <c r="BR5640" s="6"/>
      <c r="BS5640" s="6"/>
      <c r="BT5640" s="6"/>
      <c r="BU5640" s="6"/>
      <c r="BV5640" s="6"/>
      <c r="BW5640" s="6"/>
      <c r="CJ5640" s="415"/>
      <c r="CK5640" s="415"/>
      <c r="CO5640" s="168"/>
    </row>
    <row r="5641" spans="32:93" s="162" customFormat="1" x14ac:dyDescent="0.25">
      <c r="AF5641" s="169"/>
      <c r="AG5641" s="169"/>
      <c r="AH5641" s="169"/>
      <c r="AI5641" s="169"/>
      <c r="AJ5641" s="169"/>
      <c r="AK5641" s="170"/>
      <c r="AP5641" s="6"/>
      <c r="AQ5641" s="6"/>
      <c r="AR5641" s="6"/>
      <c r="AS5641" s="6"/>
      <c r="AT5641" s="6"/>
      <c r="AU5641" s="6"/>
      <c r="AV5641" s="6"/>
      <c r="AW5641" s="6"/>
      <c r="AX5641" s="6"/>
      <c r="AY5641" s="6"/>
      <c r="AZ5641" s="6"/>
      <c r="BA5641" s="6"/>
      <c r="BB5641" s="166"/>
      <c r="BC5641" s="166"/>
      <c r="BD5641" s="166"/>
      <c r="BE5641" s="6"/>
      <c r="BF5641" s="6"/>
      <c r="BG5641" s="6"/>
      <c r="BH5641" s="6"/>
      <c r="BI5641" s="6"/>
      <c r="BJ5641" s="166"/>
      <c r="BK5641" s="166"/>
      <c r="BL5641" s="166"/>
      <c r="BM5641" s="6"/>
      <c r="BN5641" s="6"/>
      <c r="BO5641" s="6"/>
      <c r="BP5641" s="6"/>
      <c r="BQ5641" s="6"/>
      <c r="BR5641" s="6"/>
      <c r="BS5641" s="6"/>
      <c r="BT5641" s="6"/>
      <c r="BU5641" s="6"/>
      <c r="BV5641" s="6"/>
      <c r="BW5641" s="6"/>
      <c r="CJ5641" s="415"/>
      <c r="CK5641" s="415"/>
      <c r="CO5641" s="168"/>
    </row>
    <row r="5642" spans="32:93" s="162" customFormat="1" x14ac:dyDescent="0.25">
      <c r="AF5642" s="169"/>
      <c r="AG5642" s="169"/>
      <c r="AH5642" s="169"/>
      <c r="AI5642" s="169"/>
      <c r="AJ5642" s="169"/>
      <c r="AK5642" s="170"/>
      <c r="AP5642" s="6"/>
      <c r="AQ5642" s="6"/>
      <c r="AR5642" s="6"/>
      <c r="AS5642" s="6"/>
      <c r="AT5642" s="6"/>
      <c r="AU5642" s="6"/>
      <c r="AV5642" s="6"/>
      <c r="AW5642" s="6"/>
      <c r="AX5642" s="6"/>
      <c r="AY5642" s="6"/>
      <c r="AZ5642" s="6"/>
      <c r="BA5642" s="6"/>
      <c r="BB5642" s="166"/>
      <c r="BC5642" s="166"/>
      <c r="BD5642" s="166"/>
      <c r="BE5642" s="6"/>
      <c r="BF5642" s="6"/>
      <c r="BG5642" s="6"/>
      <c r="BH5642" s="6"/>
      <c r="BI5642" s="6"/>
      <c r="BJ5642" s="166"/>
      <c r="BK5642" s="166"/>
      <c r="BL5642" s="166"/>
      <c r="BM5642" s="6"/>
      <c r="BN5642" s="6"/>
      <c r="BO5642" s="6"/>
      <c r="BP5642" s="6"/>
      <c r="BQ5642" s="6"/>
      <c r="BR5642" s="6"/>
      <c r="BS5642" s="6"/>
      <c r="BT5642" s="6"/>
      <c r="BU5642" s="6"/>
      <c r="BV5642" s="6"/>
      <c r="BW5642" s="6"/>
      <c r="CJ5642" s="415"/>
      <c r="CK5642" s="415"/>
      <c r="CO5642" s="168"/>
    </row>
    <row r="5643" spans="32:93" s="162" customFormat="1" x14ac:dyDescent="0.25">
      <c r="AF5643" s="169"/>
      <c r="AG5643" s="169"/>
      <c r="AH5643" s="169"/>
      <c r="AI5643" s="169"/>
      <c r="AJ5643" s="169"/>
      <c r="AK5643" s="170"/>
      <c r="AP5643" s="6"/>
      <c r="AQ5643" s="6"/>
      <c r="AR5643" s="6"/>
      <c r="AS5643" s="6"/>
      <c r="AT5643" s="6"/>
      <c r="AU5643" s="6"/>
      <c r="AV5643" s="6"/>
      <c r="AW5643" s="6"/>
      <c r="AX5643" s="6"/>
      <c r="AY5643" s="6"/>
      <c r="AZ5643" s="6"/>
      <c r="BA5643" s="6"/>
      <c r="BB5643" s="166"/>
      <c r="BC5643" s="166"/>
      <c r="BD5643" s="166"/>
      <c r="BE5643" s="6"/>
      <c r="BF5643" s="6"/>
      <c r="BG5643" s="6"/>
      <c r="BH5643" s="6"/>
      <c r="BI5643" s="6"/>
      <c r="BJ5643" s="166"/>
      <c r="BK5643" s="166"/>
      <c r="BL5643" s="166"/>
      <c r="BM5643" s="6"/>
      <c r="BN5643" s="6"/>
      <c r="BO5643" s="6"/>
      <c r="BP5643" s="6"/>
      <c r="BQ5643" s="6"/>
      <c r="BR5643" s="6"/>
      <c r="BS5643" s="6"/>
      <c r="BT5643" s="6"/>
      <c r="BU5643" s="6"/>
      <c r="BV5643" s="6"/>
      <c r="BW5643" s="6"/>
      <c r="CJ5643" s="415"/>
      <c r="CK5643" s="415"/>
      <c r="CO5643" s="168"/>
    </row>
    <row r="5644" spans="32:93" s="162" customFormat="1" x14ac:dyDescent="0.25">
      <c r="AF5644" s="169"/>
      <c r="AG5644" s="169"/>
      <c r="AH5644" s="169"/>
      <c r="AI5644" s="169"/>
      <c r="AJ5644" s="169"/>
      <c r="AK5644" s="170"/>
      <c r="AP5644" s="6"/>
      <c r="AQ5644" s="6"/>
      <c r="AR5644" s="6"/>
      <c r="AS5644" s="6"/>
      <c r="AT5644" s="6"/>
      <c r="AU5644" s="6"/>
      <c r="AV5644" s="6"/>
      <c r="AW5644" s="6"/>
      <c r="AX5644" s="6"/>
      <c r="AY5644" s="6"/>
      <c r="AZ5644" s="6"/>
      <c r="BA5644" s="6"/>
      <c r="BB5644" s="166"/>
      <c r="BC5644" s="166"/>
      <c r="BD5644" s="166"/>
      <c r="BE5644" s="6"/>
      <c r="BF5644" s="6"/>
      <c r="BG5644" s="6"/>
      <c r="BH5644" s="6"/>
      <c r="BI5644" s="6"/>
      <c r="BJ5644" s="166"/>
      <c r="BK5644" s="166"/>
      <c r="BL5644" s="166"/>
      <c r="BM5644" s="6"/>
      <c r="BN5644" s="6"/>
      <c r="BO5644" s="6"/>
      <c r="BP5644" s="6"/>
      <c r="BQ5644" s="6"/>
      <c r="BR5644" s="6"/>
      <c r="BS5644" s="6"/>
      <c r="BT5644" s="6"/>
      <c r="BU5644" s="6"/>
      <c r="BV5644" s="6"/>
      <c r="BW5644" s="6"/>
      <c r="CJ5644" s="415"/>
      <c r="CK5644" s="415"/>
      <c r="CO5644" s="168"/>
    </row>
    <row r="5645" spans="32:93" s="162" customFormat="1" x14ac:dyDescent="0.25">
      <c r="AF5645" s="169"/>
      <c r="AG5645" s="169"/>
      <c r="AH5645" s="169"/>
      <c r="AI5645" s="169"/>
      <c r="AJ5645" s="169"/>
      <c r="AK5645" s="170"/>
      <c r="AP5645" s="6"/>
      <c r="AQ5645" s="6"/>
      <c r="AR5645" s="6"/>
      <c r="AS5645" s="6"/>
      <c r="AT5645" s="6"/>
      <c r="AU5645" s="6"/>
      <c r="AV5645" s="6"/>
      <c r="AW5645" s="6"/>
      <c r="AX5645" s="6"/>
      <c r="AY5645" s="6"/>
      <c r="AZ5645" s="6"/>
      <c r="BA5645" s="6"/>
      <c r="BB5645" s="166"/>
      <c r="BC5645" s="166"/>
      <c r="BD5645" s="166"/>
      <c r="BE5645" s="6"/>
      <c r="BF5645" s="6"/>
      <c r="BG5645" s="6"/>
      <c r="BH5645" s="6"/>
      <c r="BI5645" s="6"/>
      <c r="BJ5645" s="166"/>
      <c r="BK5645" s="166"/>
      <c r="BL5645" s="166"/>
      <c r="BM5645" s="6"/>
      <c r="BN5645" s="6"/>
      <c r="BO5645" s="6"/>
      <c r="BP5645" s="6"/>
      <c r="BQ5645" s="6"/>
      <c r="BR5645" s="6"/>
      <c r="BS5645" s="6"/>
      <c r="BT5645" s="6"/>
      <c r="BU5645" s="6"/>
      <c r="BV5645" s="6"/>
      <c r="BW5645" s="6"/>
      <c r="CJ5645" s="415"/>
      <c r="CK5645" s="415"/>
      <c r="CO5645" s="168"/>
    </row>
    <row r="5646" spans="32:93" s="162" customFormat="1" x14ac:dyDescent="0.25">
      <c r="AF5646" s="169"/>
      <c r="AG5646" s="169"/>
      <c r="AH5646" s="169"/>
      <c r="AI5646" s="169"/>
      <c r="AJ5646" s="169"/>
      <c r="AK5646" s="170"/>
      <c r="AP5646" s="6"/>
      <c r="AQ5646" s="6"/>
      <c r="AR5646" s="6"/>
      <c r="AS5646" s="6"/>
      <c r="AT5646" s="6"/>
      <c r="AU5646" s="6"/>
      <c r="AV5646" s="6"/>
      <c r="AW5646" s="6"/>
      <c r="AX5646" s="6"/>
      <c r="AY5646" s="6"/>
      <c r="AZ5646" s="6"/>
      <c r="BA5646" s="6"/>
      <c r="BB5646" s="166"/>
      <c r="BC5646" s="166"/>
      <c r="BD5646" s="166"/>
      <c r="BE5646" s="6"/>
      <c r="BF5646" s="6"/>
      <c r="BG5646" s="6"/>
      <c r="BH5646" s="6"/>
      <c r="BI5646" s="6"/>
      <c r="BJ5646" s="166"/>
      <c r="BK5646" s="166"/>
      <c r="BL5646" s="166"/>
      <c r="BM5646" s="6"/>
      <c r="BN5646" s="6"/>
      <c r="BO5646" s="6"/>
      <c r="BP5646" s="6"/>
      <c r="BQ5646" s="6"/>
      <c r="BR5646" s="6"/>
      <c r="BS5646" s="6"/>
      <c r="BT5646" s="6"/>
      <c r="BU5646" s="6"/>
      <c r="BV5646" s="6"/>
      <c r="BW5646" s="6"/>
      <c r="CJ5646" s="415"/>
      <c r="CK5646" s="415"/>
      <c r="CO5646" s="168"/>
    </row>
    <row r="5647" spans="32:93" s="162" customFormat="1" x14ac:dyDescent="0.25">
      <c r="AF5647" s="169"/>
      <c r="AG5647" s="169"/>
      <c r="AH5647" s="169"/>
      <c r="AI5647" s="169"/>
      <c r="AJ5647" s="169"/>
      <c r="AK5647" s="170"/>
      <c r="AP5647" s="6"/>
      <c r="AQ5647" s="6"/>
      <c r="AR5647" s="6"/>
      <c r="AS5647" s="6"/>
      <c r="AT5647" s="6"/>
      <c r="AU5647" s="6"/>
      <c r="AV5647" s="6"/>
      <c r="AW5647" s="6"/>
      <c r="AX5647" s="6"/>
      <c r="AY5647" s="6"/>
      <c r="AZ5647" s="6"/>
      <c r="BA5647" s="6"/>
      <c r="BB5647" s="166"/>
      <c r="BC5647" s="166"/>
      <c r="BD5647" s="166"/>
      <c r="BE5647" s="6"/>
      <c r="BF5647" s="6"/>
      <c r="BG5647" s="6"/>
      <c r="BH5647" s="6"/>
      <c r="BI5647" s="6"/>
      <c r="BJ5647" s="166"/>
      <c r="BK5647" s="166"/>
      <c r="BL5647" s="166"/>
      <c r="BM5647" s="6"/>
      <c r="BN5647" s="6"/>
      <c r="BO5647" s="6"/>
      <c r="BP5647" s="6"/>
      <c r="BQ5647" s="6"/>
      <c r="BR5647" s="6"/>
      <c r="BS5647" s="6"/>
      <c r="BT5647" s="6"/>
      <c r="BU5647" s="6"/>
      <c r="BV5647" s="6"/>
      <c r="BW5647" s="6"/>
      <c r="CJ5647" s="415"/>
      <c r="CK5647" s="415"/>
      <c r="CO5647" s="168"/>
    </row>
    <row r="5648" spans="32:93" s="162" customFormat="1" x14ac:dyDescent="0.25">
      <c r="AF5648" s="169"/>
      <c r="AG5648" s="169"/>
      <c r="AH5648" s="169"/>
      <c r="AI5648" s="169"/>
      <c r="AJ5648" s="169"/>
      <c r="AK5648" s="170"/>
      <c r="AP5648" s="6"/>
      <c r="AQ5648" s="6"/>
      <c r="AR5648" s="6"/>
      <c r="AS5648" s="6"/>
      <c r="AT5648" s="6"/>
      <c r="AU5648" s="6"/>
      <c r="AV5648" s="6"/>
      <c r="AW5648" s="6"/>
      <c r="AX5648" s="6"/>
      <c r="AY5648" s="6"/>
      <c r="AZ5648" s="6"/>
      <c r="BA5648" s="6"/>
      <c r="BB5648" s="166"/>
      <c r="BC5648" s="166"/>
      <c r="BD5648" s="166"/>
      <c r="BE5648" s="6"/>
      <c r="BF5648" s="6"/>
      <c r="BG5648" s="6"/>
      <c r="BH5648" s="6"/>
      <c r="BI5648" s="6"/>
      <c r="BJ5648" s="166"/>
      <c r="BK5648" s="166"/>
      <c r="BL5648" s="166"/>
      <c r="BM5648" s="6"/>
      <c r="BN5648" s="6"/>
      <c r="BO5648" s="6"/>
      <c r="BP5648" s="6"/>
      <c r="BQ5648" s="6"/>
      <c r="BR5648" s="6"/>
      <c r="BS5648" s="6"/>
      <c r="BT5648" s="6"/>
      <c r="BU5648" s="6"/>
      <c r="BV5648" s="6"/>
      <c r="BW5648" s="6"/>
      <c r="CJ5648" s="415"/>
      <c r="CK5648" s="415"/>
      <c r="CO5648" s="168"/>
    </row>
    <row r="5649" spans="32:93" s="162" customFormat="1" x14ac:dyDescent="0.25">
      <c r="AF5649" s="169"/>
      <c r="AG5649" s="169"/>
      <c r="AH5649" s="169"/>
      <c r="AI5649" s="169"/>
      <c r="AJ5649" s="169"/>
      <c r="AK5649" s="170"/>
      <c r="AP5649" s="6"/>
      <c r="AQ5649" s="6"/>
      <c r="AR5649" s="6"/>
      <c r="AS5649" s="6"/>
      <c r="AT5649" s="6"/>
      <c r="AU5649" s="6"/>
      <c r="AV5649" s="6"/>
      <c r="AW5649" s="6"/>
      <c r="AX5649" s="6"/>
      <c r="AY5649" s="6"/>
      <c r="AZ5649" s="6"/>
      <c r="BA5649" s="6"/>
      <c r="BB5649" s="166"/>
      <c r="BC5649" s="166"/>
      <c r="BD5649" s="166"/>
      <c r="BE5649" s="6"/>
      <c r="BF5649" s="6"/>
      <c r="BG5649" s="6"/>
      <c r="BH5649" s="6"/>
      <c r="BI5649" s="6"/>
      <c r="BJ5649" s="166"/>
      <c r="BK5649" s="166"/>
      <c r="BL5649" s="166"/>
      <c r="BM5649" s="6"/>
      <c r="BN5649" s="6"/>
      <c r="BO5649" s="6"/>
      <c r="BP5649" s="6"/>
      <c r="BQ5649" s="6"/>
      <c r="BR5649" s="6"/>
      <c r="BS5649" s="6"/>
      <c r="BT5649" s="6"/>
      <c r="BU5649" s="6"/>
      <c r="BV5649" s="6"/>
      <c r="BW5649" s="6"/>
      <c r="CJ5649" s="415"/>
      <c r="CK5649" s="415"/>
      <c r="CO5649" s="168"/>
    </row>
    <row r="5650" spans="32:93" s="162" customFormat="1" x14ac:dyDescent="0.25">
      <c r="AF5650" s="169"/>
      <c r="AG5650" s="169"/>
      <c r="AH5650" s="169"/>
      <c r="AI5650" s="169"/>
      <c r="AJ5650" s="169"/>
      <c r="AK5650" s="170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AZ5650" s="6"/>
      <c r="BA5650" s="6"/>
      <c r="BB5650" s="166"/>
      <c r="BC5650" s="166"/>
      <c r="BD5650" s="166"/>
      <c r="BE5650" s="6"/>
      <c r="BF5650" s="6"/>
      <c r="BG5650" s="6"/>
      <c r="BH5650" s="6"/>
      <c r="BI5650" s="6"/>
      <c r="BJ5650" s="166"/>
      <c r="BK5650" s="166"/>
      <c r="BL5650" s="166"/>
      <c r="BM5650" s="6"/>
      <c r="BN5650" s="6"/>
      <c r="BO5650" s="6"/>
      <c r="BP5650" s="6"/>
      <c r="BQ5650" s="6"/>
      <c r="BR5650" s="6"/>
      <c r="BS5650" s="6"/>
      <c r="BT5650" s="6"/>
      <c r="BU5650" s="6"/>
      <c r="BV5650" s="6"/>
      <c r="BW5650" s="6"/>
      <c r="CJ5650" s="415"/>
      <c r="CK5650" s="415"/>
      <c r="CO5650" s="168"/>
    </row>
    <row r="5651" spans="32:93" s="162" customFormat="1" x14ac:dyDescent="0.25">
      <c r="AF5651" s="169"/>
      <c r="AG5651" s="169"/>
      <c r="AH5651" s="169"/>
      <c r="AI5651" s="169"/>
      <c r="AJ5651" s="169"/>
      <c r="AK5651" s="170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6"/>
      <c r="BA5651" s="6"/>
      <c r="BB5651" s="166"/>
      <c r="BC5651" s="166"/>
      <c r="BD5651" s="166"/>
      <c r="BE5651" s="6"/>
      <c r="BF5651" s="6"/>
      <c r="BG5651" s="6"/>
      <c r="BH5651" s="6"/>
      <c r="BI5651" s="6"/>
      <c r="BJ5651" s="166"/>
      <c r="BK5651" s="166"/>
      <c r="BL5651" s="166"/>
      <c r="BM5651" s="6"/>
      <c r="BN5651" s="6"/>
      <c r="BO5651" s="6"/>
      <c r="BP5651" s="6"/>
      <c r="BQ5651" s="6"/>
      <c r="BR5651" s="6"/>
      <c r="BS5651" s="6"/>
      <c r="BT5651" s="6"/>
      <c r="BU5651" s="6"/>
      <c r="BV5651" s="6"/>
      <c r="BW5651" s="6"/>
      <c r="CJ5651" s="415"/>
      <c r="CK5651" s="415"/>
      <c r="CO5651" s="168"/>
    </row>
    <row r="5652" spans="32:93" s="162" customFormat="1" x14ac:dyDescent="0.25">
      <c r="AF5652" s="169"/>
      <c r="AG5652" s="169"/>
      <c r="AH5652" s="169"/>
      <c r="AI5652" s="169"/>
      <c r="AJ5652" s="169"/>
      <c r="AK5652" s="170"/>
      <c r="AP5652" s="6"/>
      <c r="AQ5652" s="6"/>
      <c r="AR5652" s="6"/>
      <c r="AS5652" s="6"/>
      <c r="AT5652" s="6"/>
      <c r="AU5652" s="6"/>
      <c r="AV5652" s="6"/>
      <c r="AW5652" s="6"/>
      <c r="AX5652" s="6"/>
      <c r="AY5652" s="6"/>
      <c r="AZ5652" s="6"/>
      <c r="BA5652" s="6"/>
      <c r="BB5652" s="166"/>
      <c r="BC5652" s="166"/>
      <c r="BD5652" s="166"/>
      <c r="BE5652" s="6"/>
      <c r="BF5652" s="6"/>
      <c r="BG5652" s="6"/>
      <c r="BH5652" s="6"/>
      <c r="BI5652" s="6"/>
      <c r="BJ5652" s="166"/>
      <c r="BK5652" s="166"/>
      <c r="BL5652" s="166"/>
      <c r="BM5652" s="6"/>
      <c r="BN5652" s="6"/>
      <c r="BO5652" s="6"/>
      <c r="BP5652" s="6"/>
      <c r="BQ5652" s="6"/>
      <c r="BR5652" s="6"/>
      <c r="BS5652" s="6"/>
      <c r="BT5652" s="6"/>
      <c r="BU5652" s="6"/>
      <c r="BV5652" s="6"/>
      <c r="BW5652" s="6"/>
      <c r="CJ5652" s="415"/>
      <c r="CK5652" s="415"/>
      <c r="CO5652" s="168"/>
    </row>
    <row r="5653" spans="32:93" s="162" customFormat="1" x14ac:dyDescent="0.25">
      <c r="AF5653" s="169"/>
      <c r="AG5653" s="169"/>
      <c r="AH5653" s="169"/>
      <c r="AI5653" s="169"/>
      <c r="AJ5653" s="169"/>
      <c r="AK5653" s="170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AZ5653" s="6"/>
      <c r="BA5653" s="6"/>
      <c r="BB5653" s="166"/>
      <c r="BC5653" s="166"/>
      <c r="BD5653" s="166"/>
      <c r="BE5653" s="6"/>
      <c r="BF5653" s="6"/>
      <c r="BG5653" s="6"/>
      <c r="BH5653" s="6"/>
      <c r="BI5653" s="6"/>
      <c r="BJ5653" s="166"/>
      <c r="BK5653" s="166"/>
      <c r="BL5653" s="166"/>
      <c r="BM5653" s="6"/>
      <c r="BN5653" s="6"/>
      <c r="BO5653" s="6"/>
      <c r="BP5653" s="6"/>
      <c r="BQ5653" s="6"/>
      <c r="BR5653" s="6"/>
      <c r="BS5653" s="6"/>
      <c r="BT5653" s="6"/>
      <c r="BU5653" s="6"/>
      <c r="BV5653" s="6"/>
      <c r="BW5653" s="6"/>
      <c r="CJ5653" s="415"/>
      <c r="CK5653" s="415"/>
      <c r="CO5653" s="168"/>
    </row>
    <row r="5654" spans="32:93" s="162" customFormat="1" x14ac:dyDescent="0.25">
      <c r="AF5654" s="169"/>
      <c r="AG5654" s="169"/>
      <c r="AH5654" s="169"/>
      <c r="AI5654" s="169"/>
      <c r="AJ5654" s="169"/>
      <c r="AK5654" s="170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AZ5654" s="6"/>
      <c r="BA5654" s="6"/>
      <c r="BB5654" s="166"/>
      <c r="BC5654" s="166"/>
      <c r="BD5654" s="166"/>
      <c r="BE5654" s="6"/>
      <c r="BF5654" s="6"/>
      <c r="BG5654" s="6"/>
      <c r="BH5654" s="6"/>
      <c r="BI5654" s="6"/>
      <c r="BJ5654" s="166"/>
      <c r="BK5654" s="166"/>
      <c r="BL5654" s="166"/>
      <c r="BM5654" s="6"/>
      <c r="BN5654" s="6"/>
      <c r="BO5654" s="6"/>
      <c r="BP5654" s="6"/>
      <c r="BQ5654" s="6"/>
      <c r="BR5654" s="6"/>
      <c r="BS5654" s="6"/>
      <c r="BT5654" s="6"/>
      <c r="BU5654" s="6"/>
      <c r="BV5654" s="6"/>
      <c r="BW5654" s="6"/>
      <c r="CJ5654" s="415"/>
      <c r="CK5654" s="415"/>
      <c r="CO5654" s="168"/>
    </row>
    <row r="5655" spans="32:93" s="162" customFormat="1" x14ac:dyDescent="0.25">
      <c r="AF5655" s="169"/>
      <c r="AG5655" s="169"/>
      <c r="AH5655" s="169"/>
      <c r="AI5655" s="169"/>
      <c r="AJ5655" s="169"/>
      <c r="AK5655" s="170"/>
      <c r="AP5655" s="6"/>
      <c r="AQ5655" s="6"/>
      <c r="AR5655" s="6"/>
      <c r="AS5655" s="6"/>
      <c r="AT5655" s="6"/>
      <c r="AU5655" s="6"/>
      <c r="AV5655" s="6"/>
      <c r="AW5655" s="6"/>
      <c r="AX5655" s="6"/>
      <c r="AY5655" s="6"/>
      <c r="AZ5655" s="6"/>
      <c r="BA5655" s="6"/>
      <c r="BB5655" s="166"/>
      <c r="BC5655" s="166"/>
      <c r="BD5655" s="166"/>
      <c r="BE5655" s="6"/>
      <c r="BF5655" s="6"/>
      <c r="BG5655" s="6"/>
      <c r="BH5655" s="6"/>
      <c r="BI5655" s="6"/>
      <c r="BJ5655" s="166"/>
      <c r="BK5655" s="166"/>
      <c r="BL5655" s="166"/>
      <c r="BM5655" s="6"/>
      <c r="BN5655" s="6"/>
      <c r="BO5655" s="6"/>
      <c r="BP5655" s="6"/>
      <c r="BQ5655" s="6"/>
      <c r="BR5655" s="6"/>
      <c r="BS5655" s="6"/>
      <c r="BT5655" s="6"/>
      <c r="BU5655" s="6"/>
      <c r="BV5655" s="6"/>
      <c r="BW5655" s="6"/>
      <c r="CJ5655" s="415"/>
      <c r="CK5655" s="415"/>
      <c r="CO5655" s="168"/>
    </row>
    <row r="5656" spans="32:93" s="162" customFormat="1" x14ac:dyDescent="0.25">
      <c r="AF5656" s="169"/>
      <c r="AG5656" s="169"/>
      <c r="AH5656" s="169"/>
      <c r="AI5656" s="169"/>
      <c r="AJ5656" s="169"/>
      <c r="AK5656" s="170"/>
      <c r="AP5656" s="6"/>
      <c r="AQ5656" s="6"/>
      <c r="AR5656" s="6"/>
      <c r="AS5656" s="6"/>
      <c r="AT5656" s="6"/>
      <c r="AU5656" s="6"/>
      <c r="AV5656" s="6"/>
      <c r="AW5656" s="6"/>
      <c r="AX5656" s="6"/>
      <c r="AY5656" s="6"/>
      <c r="AZ5656" s="6"/>
      <c r="BA5656" s="6"/>
      <c r="BB5656" s="166"/>
      <c r="BC5656" s="166"/>
      <c r="BD5656" s="166"/>
      <c r="BE5656" s="6"/>
      <c r="BF5656" s="6"/>
      <c r="BG5656" s="6"/>
      <c r="BH5656" s="6"/>
      <c r="BI5656" s="6"/>
      <c r="BJ5656" s="166"/>
      <c r="BK5656" s="166"/>
      <c r="BL5656" s="166"/>
      <c r="BM5656" s="6"/>
      <c r="BN5656" s="6"/>
      <c r="BO5656" s="6"/>
      <c r="BP5656" s="6"/>
      <c r="BQ5656" s="6"/>
      <c r="BR5656" s="6"/>
      <c r="BS5656" s="6"/>
      <c r="BT5656" s="6"/>
      <c r="BU5656" s="6"/>
      <c r="BV5656" s="6"/>
      <c r="BW5656" s="6"/>
      <c r="CJ5656" s="415"/>
      <c r="CK5656" s="415"/>
      <c r="CO5656" s="168"/>
    </row>
    <row r="5657" spans="32:93" s="162" customFormat="1" x14ac:dyDescent="0.25">
      <c r="AF5657" s="169"/>
      <c r="AG5657" s="169"/>
      <c r="AH5657" s="169"/>
      <c r="AI5657" s="169"/>
      <c r="AJ5657" s="169"/>
      <c r="AK5657" s="170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AZ5657" s="6"/>
      <c r="BA5657" s="6"/>
      <c r="BB5657" s="166"/>
      <c r="BC5657" s="166"/>
      <c r="BD5657" s="166"/>
      <c r="BE5657" s="6"/>
      <c r="BF5657" s="6"/>
      <c r="BG5657" s="6"/>
      <c r="BH5657" s="6"/>
      <c r="BI5657" s="6"/>
      <c r="BJ5657" s="166"/>
      <c r="BK5657" s="166"/>
      <c r="BL5657" s="166"/>
      <c r="BM5657" s="6"/>
      <c r="BN5657" s="6"/>
      <c r="BO5657" s="6"/>
      <c r="BP5657" s="6"/>
      <c r="BQ5657" s="6"/>
      <c r="BR5657" s="6"/>
      <c r="BS5657" s="6"/>
      <c r="BT5657" s="6"/>
      <c r="BU5657" s="6"/>
      <c r="BV5657" s="6"/>
      <c r="BW5657" s="6"/>
      <c r="CJ5657" s="415"/>
      <c r="CK5657" s="415"/>
      <c r="CO5657" s="168"/>
    </row>
    <row r="5658" spans="32:93" s="162" customFormat="1" x14ac:dyDescent="0.25">
      <c r="AF5658" s="169"/>
      <c r="AG5658" s="169"/>
      <c r="AH5658" s="169"/>
      <c r="AI5658" s="169"/>
      <c r="AJ5658" s="169"/>
      <c r="AK5658" s="170"/>
      <c r="AP5658" s="6"/>
      <c r="AQ5658" s="6"/>
      <c r="AR5658" s="6"/>
      <c r="AS5658" s="6"/>
      <c r="AT5658" s="6"/>
      <c r="AU5658" s="6"/>
      <c r="AV5658" s="6"/>
      <c r="AW5658" s="6"/>
      <c r="AX5658" s="6"/>
      <c r="AY5658" s="6"/>
      <c r="AZ5658" s="6"/>
      <c r="BA5658" s="6"/>
      <c r="BB5658" s="166"/>
      <c r="BC5658" s="166"/>
      <c r="BD5658" s="166"/>
      <c r="BE5658" s="6"/>
      <c r="BF5658" s="6"/>
      <c r="BG5658" s="6"/>
      <c r="BH5658" s="6"/>
      <c r="BI5658" s="6"/>
      <c r="BJ5658" s="166"/>
      <c r="BK5658" s="166"/>
      <c r="BL5658" s="166"/>
      <c r="BM5658" s="6"/>
      <c r="BN5658" s="6"/>
      <c r="BO5658" s="6"/>
      <c r="BP5658" s="6"/>
      <c r="BQ5658" s="6"/>
      <c r="BR5658" s="6"/>
      <c r="BS5658" s="6"/>
      <c r="BT5658" s="6"/>
      <c r="BU5658" s="6"/>
      <c r="BV5658" s="6"/>
      <c r="BW5658" s="6"/>
      <c r="CJ5658" s="415"/>
      <c r="CK5658" s="415"/>
      <c r="CO5658" s="168"/>
    </row>
    <row r="5659" spans="32:93" s="162" customFormat="1" x14ac:dyDescent="0.25">
      <c r="AF5659" s="169"/>
      <c r="AG5659" s="169"/>
      <c r="AH5659" s="169"/>
      <c r="AI5659" s="169"/>
      <c r="AJ5659" s="169"/>
      <c r="AK5659" s="170"/>
      <c r="AP5659" s="6"/>
      <c r="AQ5659" s="6"/>
      <c r="AR5659" s="6"/>
      <c r="AS5659" s="6"/>
      <c r="AT5659" s="6"/>
      <c r="AU5659" s="6"/>
      <c r="AV5659" s="6"/>
      <c r="AW5659" s="6"/>
      <c r="AX5659" s="6"/>
      <c r="AY5659" s="6"/>
      <c r="AZ5659" s="6"/>
      <c r="BA5659" s="6"/>
      <c r="BB5659" s="166"/>
      <c r="BC5659" s="166"/>
      <c r="BD5659" s="166"/>
      <c r="BE5659" s="6"/>
      <c r="BF5659" s="6"/>
      <c r="BG5659" s="6"/>
      <c r="BH5659" s="6"/>
      <c r="BI5659" s="6"/>
      <c r="BJ5659" s="166"/>
      <c r="BK5659" s="166"/>
      <c r="BL5659" s="166"/>
      <c r="BM5659" s="6"/>
      <c r="BN5659" s="6"/>
      <c r="BO5659" s="6"/>
      <c r="BP5659" s="6"/>
      <c r="BQ5659" s="6"/>
      <c r="BR5659" s="6"/>
      <c r="BS5659" s="6"/>
      <c r="BT5659" s="6"/>
      <c r="BU5659" s="6"/>
      <c r="BV5659" s="6"/>
      <c r="BW5659" s="6"/>
      <c r="CJ5659" s="415"/>
      <c r="CK5659" s="415"/>
      <c r="CO5659" s="168"/>
    </row>
    <row r="5660" spans="32:93" s="162" customFormat="1" x14ac:dyDescent="0.25">
      <c r="AF5660" s="169"/>
      <c r="AG5660" s="169"/>
      <c r="AH5660" s="169"/>
      <c r="AI5660" s="169"/>
      <c r="AJ5660" s="169"/>
      <c r="AK5660" s="170"/>
      <c r="AP5660" s="6"/>
      <c r="AQ5660" s="6"/>
      <c r="AR5660" s="6"/>
      <c r="AS5660" s="6"/>
      <c r="AT5660" s="6"/>
      <c r="AU5660" s="6"/>
      <c r="AV5660" s="6"/>
      <c r="AW5660" s="6"/>
      <c r="AX5660" s="6"/>
      <c r="AY5660" s="6"/>
      <c r="AZ5660" s="6"/>
      <c r="BA5660" s="6"/>
      <c r="BB5660" s="166"/>
      <c r="BC5660" s="166"/>
      <c r="BD5660" s="166"/>
      <c r="BE5660" s="6"/>
      <c r="BF5660" s="6"/>
      <c r="BG5660" s="6"/>
      <c r="BH5660" s="6"/>
      <c r="BI5660" s="6"/>
      <c r="BJ5660" s="166"/>
      <c r="BK5660" s="166"/>
      <c r="BL5660" s="166"/>
      <c r="BM5660" s="6"/>
      <c r="BN5660" s="6"/>
      <c r="BO5660" s="6"/>
      <c r="BP5660" s="6"/>
      <c r="BQ5660" s="6"/>
      <c r="BR5660" s="6"/>
      <c r="BS5660" s="6"/>
      <c r="BT5660" s="6"/>
      <c r="BU5660" s="6"/>
      <c r="BV5660" s="6"/>
      <c r="BW5660" s="6"/>
      <c r="CJ5660" s="415"/>
      <c r="CK5660" s="415"/>
      <c r="CO5660" s="168"/>
    </row>
    <row r="5661" spans="32:93" s="162" customFormat="1" x14ac:dyDescent="0.25">
      <c r="AF5661" s="169"/>
      <c r="AG5661" s="169"/>
      <c r="AH5661" s="169"/>
      <c r="AI5661" s="169"/>
      <c r="AJ5661" s="169"/>
      <c r="AK5661" s="170"/>
      <c r="AP5661" s="6"/>
      <c r="AQ5661" s="6"/>
      <c r="AR5661" s="6"/>
      <c r="AS5661" s="6"/>
      <c r="AT5661" s="6"/>
      <c r="AU5661" s="6"/>
      <c r="AV5661" s="6"/>
      <c r="AW5661" s="6"/>
      <c r="AX5661" s="6"/>
      <c r="AY5661" s="6"/>
      <c r="AZ5661" s="6"/>
      <c r="BA5661" s="6"/>
      <c r="BB5661" s="166"/>
      <c r="BC5661" s="166"/>
      <c r="BD5661" s="166"/>
      <c r="BE5661" s="6"/>
      <c r="BF5661" s="6"/>
      <c r="BG5661" s="6"/>
      <c r="BH5661" s="6"/>
      <c r="BI5661" s="6"/>
      <c r="BJ5661" s="166"/>
      <c r="BK5661" s="166"/>
      <c r="BL5661" s="166"/>
      <c r="BM5661" s="6"/>
      <c r="BN5661" s="6"/>
      <c r="BO5661" s="6"/>
      <c r="BP5661" s="6"/>
      <c r="BQ5661" s="6"/>
      <c r="BR5661" s="6"/>
      <c r="BS5661" s="6"/>
      <c r="BT5661" s="6"/>
      <c r="BU5661" s="6"/>
      <c r="BV5661" s="6"/>
      <c r="BW5661" s="6"/>
      <c r="CJ5661" s="415"/>
      <c r="CK5661" s="415"/>
      <c r="CO5661" s="168"/>
    </row>
    <row r="5662" spans="32:93" s="162" customFormat="1" x14ac:dyDescent="0.25">
      <c r="AF5662" s="169"/>
      <c r="AG5662" s="169"/>
      <c r="AH5662" s="169"/>
      <c r="AI5662" s="169"/>
      <c r="AJ5662" s="169"/>
      <c r="AK5662" s="170"/>
      <c r="AP5662" s="6"/>
      <c r="AQ5662" s="6"/>
      <c r="AR5662" s="6"/>
      <c r="AS5662" s="6"/>
      <c r="AT5662" s="6"/>
      <c r="AU5662" s="6"/>
      <c r="AV5662" s="6"/>
      <c r="AW5662" s="6"/>
      <c r="AX5662" s="6"/>
      <c r="AY5662" s="6"/>
      <c r="AZ5662" s="6"/>
      <c r="BA5662" s="6"/>
      <c r="BB5662" s="166"/>
      <c r="BC5662" s="166"/>
      <c r="BD5662" s="166"/>
      <c r="BE5662" s="6"/>
      <c r="BF5662" s="6"/>
      <c r="BG5662" s="6"/>
      <c r="BH5662" s="6"/>
      <c r="BI5662" s="6"/>
      <c r="BJ5662" s="166"/>
      <c r="BK5662" s="166"/>
      <c r="BL5662" s="166"/>
      <c r="BM5662" s="6"/>
      <c r="BN5662" s="6"/>
      <c r="BO5662" s="6"/>
      <c r="BP5662" s="6"/>
      <c r="BQ5662" s="6"/>
      <c r="BR5662" s="6"/>
      <c r="BS5662" s="6"/>
      <c r="BT5662" s="6"/>
      <c r="BU5662" s="6"/>
      <c r="BV5662" s="6"/>
      <c r="BW5662" s="6"/>
      <c r="CJ5662" s="415"/>
      <c r="CK5662" s="415"/>
      <c r="CO5662" s="168"/>
    </row>
    <row r="5663" spans="32:93" s="162" customFormat="1" x14ac:dyDescent="0.25">
      <c r="AF5663" s="169"/>
      <c r="AG5663" s="169"/>
      <c r="AH5663" s="169"/>
      <c r="AI5663" s="169"/>
      <c r="AJ5663" s="169"/>
      <c r="AK5663" s="170"/>
      <c r="AP5663" s="6"/>
      <c r="AQ5663" s="6"/>
      <c r="AR5663" s="6"/>
      <c r="AS5663" s="6"/>
      <c r="AT5663" s="6"/>
      <c r="AU5663" s="6"/>
      <c r="AV5663" s="6"/>
      <c r="AW5663" s="6"/>
      <c r="AX5663" s="6"/>
      <c r="AY5663" s="6"/>
      <c r="AZ5663" s="6"/>
      <c r="BA5663" s="6"/>
      <c r="BB5663" s="166"/>
      <c r="BC5663" s="166"/>
      <c r="BD5663" s="166"/>
      <c r="BE5663" s="6"/>
      <c r="BF5663" s="6"/>
      <c r="BG5663" s="6"/>
      <c r="BH5663" s="6"/>
      <c r="BI5663" s="6"/>
      <c r="BJ5663" s="166"/>
      <c r="BK5663" s="166"/>
      <c r="BL5663" s="166"/>
      <c r="BM5663" s="6"/>
      <c r="BN5663" s="6"/>
      <c r="BO5663" s="6"/>
      <c r="BP5663" s="6"/>
      <c r="BQ5663" s="6"/>
      <c r="BR5663" s="6"/>
      <c r="BS5663" s="6"/>
      <c r="BT5663" s="6"/>
      <c r="BU5663" s="6"/>
      <c r="BV5663" s="6"/>
      <c r="BW5663" s="6"/>
      <c r="CJ5663" s="415"/>
      <c r="CK5663" s="415"/>
      <c r="CO5663" s="168"/>
    </row>
    <row r="5664" spans="32:93" s="162" customFormat="1" x14ac:dyDescent="0.25">
      <c r="AF5664" s="169"/>
      <c r="AG5664" s="169"/>
      <c r="AH5664" s="169"/>
      <c r="AI5664" s="169"/>
      <c r="AJ5664" s="169"/>
      <c r="AK5664" s="170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AZ5664" s="6"/>
      <c r="BA5664" s="6"/>
      <c r="BB5664" s="166"/>
      <c r="BC5664" s="166"/>
      <c r="BD5664" s="166"/>
      <c r="BE5664" s="6"/>
      <c r="BF5664" s="6"/>
      <c r="BG5664" s="6"/>
      <c r="BH5664" s="6"/>
      <c r="BI5664" s="6"/>
      <c r="BJ5664" s="166"/>
      <c r="BK5664" s="166"/>
      <c r="BL5664" s="166"/>
      <c r="BM5664" s="6"/>
      <c r="BN5664" s="6"/>
      <c r="BO5664" s="6"/>
      <c r="BP5664" s="6"/>
      <c r="BQ5664" s="6"/>
      <c r="BR5664" s="6"/>
      <c r="BS5664" s="6"/>
      <c r="BT5664" s="6"/>
      <c r="BU5664" s="6"/>
      <c r="BV5664" s="6"/>
      <c r="BW5664" s="6"/>
      <c r="CJ5664" s="415"/>
      <c r="CK5664" s="415"/>
      <c r="CO5664" s="168"/>
    </row>
    <row r="5665" spans="32:93" s="162" customFormat="1" x14ac:dyDescent="0.25">
      <c r="AF5665" s="169"/>
      <c r="AG5665" s="169"/>
      <c r="AH5665" s="169"/>
      <c r="AI5665" s="169"/>
      <c r="AJ5665" s="169"/>
      <c r="AK5665" s="170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AZ5665" s="6"/>
      <c r="BA5665" s="6"/>
      <c r="BB5665" s="166"/>
      <c r="BC5665" s="166"/>
      <c r="BD5665" s="166"/>
      <c r="BE5665" s="6"/>
      <c r="BF5665" s="6"/>
      <c r="BG5665" s="6"/>
      <c r="BH5665" s="6"/>
      <c r="BI5665" s="6"/>
      <c r="BJ5665" s="166"/>
      <c r="BK5665" s="166"/>
      <c r="BL5665" s="166"/>
      <c r="BM5665" s="6"/>
      <c r="BN5665" s="6"/>
      <c r="BO5665" s="6"/>
      <c r="BP5665" s="6"/>
      <c r="BQ5665" s="6"/>
      <c r="BR5665" s="6"/>
      <c r="BS5665" s="6"/>
      <c r="BT5665" s="6"/>
      <c r="BU5665" s="6"/>
      <c r="BV5665" s="6"/>
      <c r="BW5665" s="6"/>
      <c r="CJ5665" s="415"/>
      <c r="CK5665" s="415"/>
      <c r="CO5665" s="168"/>
    </row>
    <row r="5666" spans="32:93" s="162" customFormat="1" x14ac:dyDescent="0.25">
      <c r="AF5666" s="169"/>
      <c r="AG5666" s="169"/>
      <c r="AH5666" s="169"/>
      <c r="AI5666" s="169"/>
      <c r="AJ5666" s="169"/>
      <c r="AK5666" s="170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6"/>
      <c r="BA5666" s="6"/>
      <c r="BB5666" s="166"/>
      <c r="BC5666" s="166"/>
      <c r="BD5666" s="166"/>
      <c r="BE5666" s="6"/>
      <c r="BF5666" s="6"/>
      <c r="BG5666" s="6"/>
      <c r="BH5666" s="6"/>
      <c r="BI5666" s="6"/>
      <c r="BJ5666" s="166"/>
      <c r="BK5666" s="166"/>
      <c r="BL5666" s="166"/>
      <c r="BM5666" s="6"/>
      <c r="BN5666" s="6"/>
      <c r="BO5666" s="6"/>
      <c r="BP5666" s="6"/>
      <c r="BQ5666" s="6"/>
      <c r="BR5666" s="6"/>
      <c r="BS5666" s="6"/>
      <c r="BT5666" s="6"/>
      <c r="BU5666" s="6"/>
      <c r="BV5666" s="6"/>
      <c r="BW5666" s="6"/>
      <c r="CJ5666" s="415"/>
      <c r="CK5666" s="415"/>
      <c r="CO5666" s="168"/>
    </row>
    <row r="5667" spans="32:93" s="162" customFormat="1" x14ac:dyDescent="0.25">
      <c r="AF5667" s="169"/>
      <c r="AG5667" s="169"/>
      <c r="AH5667" s="169"/>
      <c r="AI5667" s="169"/>
      <c r="AJ5667" s="169"/>
      <c r="AK5667" s="170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6"/>
      <c r="BA5667" s="6"/>
      <c r="BB5667" s="166"/>
      <c r="BC5667" s="166"/>
      <c r="BD5667" s="166"/>
      <c r="BE5667" s="6"/>
      <c r="BF5667" s="6"/>
      <c r="BG5667" s="6"/>
      <c r="BH5667" s="6"/>
      <c r="BI5667" s="6"/>
      <c r="BJ5667" s="166"/>
      <c r="BK5667" s="166"/>
      <c r="BL5667" s="166"/>
      <c r="BM5667" s="6"/>
      <c r="BN5667" s="6"/>
      <c r="BO5667" s="6"/>
      <c r="BP5667" s="6"/>
      <c r="BQ5667" s="6"/>
      <c r="BR5667" s="6"/>
      <c r="BS5667" s="6"/>
      <c r="BT5667" s="6"/>
      <c r="BU5667" s="6"/>
      <c r="BV5667" s="6"/>
      <c r="BW5667" s="6"/>
      <c r="CJ5667" s="415"/>
      <c r="CK5667" s="415"/>
      <c r="CO5667" s="168"/>
    </row>
    <row r="5668" spans="32:93" s="162" customFormat="1" x14ac:dyDescent="0.25">
      <c r="AF5668" s="169"/>
      <c r="AG5668" s="169"/>
      <c r="AH5668" s="169"/>
      <c r="AI5668" s="169"/>
      <c r="AJ5668" s="169"/>
      <c r="AK5668" s="170"/>
      <c r="AP5668" s="6"/>
      <c r="AQ5668" s="6"/>
      <c r="AR5668" s="6"/>
      <c r="AS5668" s="6"/>
      <c r="AT5668" s="6"/>
      <c r="AU5668" s="6"/>
      <c r="AV5668" s="6"/>
      <c r="AW5668" s="6"/>
      <c r="AX5668" s="6"/>
      <c r="AY5668" s="6"/>
      <c r="AZ5668" s="6"/>
      <c r="BA5668" s="6"/>
      <c r="BB5668" s="166"/>
      <c r="BC5668" s="166"/>
      <c r="BD5668" s="166"/>
      <c r="BE5668" s="6"/>
      <c r="BF5668" s="6"/>
      <c r="BG5668" s="6"/>
      <c r="BH5668" s="6"/>
      <c r="BI5668" s="6"/>
      <c r="BJ5668" s="166"/>
      <c r="BK5668" s="166"/>
      <c r="BL5668" s="166"/>
      <c r="BM5668" s="6"/>
      <c r="BN5668" s="6"/>
      <c r="BO5668" s="6"/>
      <c r="BP5668" s="6"/>
      <c r="BQ5668" s="6"/>
      <c r="BR5668" s="6"/>
      <c r="BS5668" s="6"/>
      <c r="BT5668" s="6"/>
      <c r="BU5668" s="6"/>
      <c r="BV5668" s="6"/>
      <c r="BW5668" s="6"/>
      <c r="CJ5668" s="415"/>
      <c r="CK5668" s="415"/>
      <c r="CO5668" s="168"/>
    </row>
    <row r="5669" spans="32:93" s="162" customFormat="1" x14ac:dyDescent="0.25">
      <c r="AF5669" s="169"/>
      <c r="AG5669" s="169"/>
      <c r="AH5669" s="169"/>
      <c r="AI5669" s="169"/>
      <c r="AJ5669" s="169"/>
      <c r="AK5669" s="170"/>
      <c r="AP5669" s="6"/>
      <c r="AQ5669" s="6"/>
      <c r="AR5669" s="6"/>
      <c r="AS5669" s="6"/>
      <c r="AT5669" s="6"/>
      <c r="AU5669" s="6"/>
      <c r="AV5669" s="6"/>
      <c r="AW5669" s="6"/>
      <c r="AX5669" s="6"/>
      <c r="AY5669" s="6"/>
      <c r="AZ5669" s="6"/>
      <c r="BA5669" s="6"/>
      <c r="BB5669" s="166"/>
      <c r="BC5669" s="166"/>
      <c r="BD5669" s="166"/>
      <c r="BE5669" s="6"/>
      <c r="BF5669" s="6"/>
      <c r="BG5669" s="6"/>
      <c r="BH5669" s="6"/>
      <c r="BI5669" s="6"/>
      <c r="BJ5669" s="166"/>
      <c r="BK5669" s="166"/>
      <c r="BL5669" s="166"/>
      <c r="BM5669" s="6"/>
      <c r="BN5669" s="6"/>
      <c r="BO5669" s="6"/>
      <c r="BP5669" s="6"/>
      <c r="BQ5669" s="6"/>
      <c r="BR5669" s="6"/>
      <c r="BS5669" s="6"/>
      <c r="BT5669" s="6"/>
      <c r="BU5669" s="6"/>
      <c r="BV5669" s="6"/>
      <c r="BW5669" s="6"/>
      <c r="CJ5669" s="415"/>
      <c r="CK5669" s="415"/>
      <c r="CO5669" s="168"/>
    </row>
    <row r="5670" spans="32:93" s="162" customFormat="1" x14ac:dyDescent="0.25">
      <c r="AF5670" s="169"/>
      <c r="AG5670" s="169"/>
      <c r="AH5670" s="169"/>
      <c r="AI5670" s="169"/>
      <c r="AJ5670" s="169"/>
      <c r="AK5670" s="170"/>
      <c r="AP5670" s="6"/>
      <c r="AQ5670" s="6"/>
      <c r="AR5670" s="6"/>
      <c r="AS5670" s="6"/>
      <c r="AT5670" s="6"/>
      <c r="AU5670" s="6"/>
      <c r="AV5670" s="6"/>
      <c r="AW5670" s="6"/>
      <c r="AX5670" s="6"/>
      <c r="AY5670" s="6"/>
      <c r="AZ5670" s="6"/>
      <c r="BA5670" s="6"/>
      <c r="BB5670" s="166"/>
      <c r="BC5670" s="166"/>
      <c r="BD5670" s="166"/>
      <c r="BE5670" s="6"/>
      <c r="BF5670" s="6"/>
      <c r="BG5670" s="6"/>
      <c r="BH5670" s="6"/>
      <c r="BI5670" s="6"/>
      <c r="BJ5670" s="166"/>
      <c r="BK5670" s="166"/>
      <c r="BL5670" s="166"/>
      <c r="BM5670" s="6"/>
      <c r="BN5670" s="6"/>
      <c r="BO5670" s="6"/>
      <c r="BP5670" s="6"/>
      <c r="BQ5670" s="6"/>
      <c r="BR5670" s="6"/>
      <c r="BS5670" s="6"/>
      <c r="BT5670" s="6"/>
      <c r="BU5670" s="6"/>
      <c r="BV5670" s="6"/>
      <c r="BW5670" s="6"/>
      <c r="CJ5670" s="415"/>
      <c r="CK5670" s="415"/>
      <c r="CO5670" s="168"/>
    </row>
    <row r="5671" spans="32:93" s="162" customFormat="1" x14ac:dyDescent="0.25">
      <c r="AF5671" s="169"/>
      <c r="AG5671" s="169"/>
      <c r="AH5671" s="169"/>
      <c r="AI5671" s="169"/>
      <c r="AJ5671" s="169"/>
      <c r="AK5671" s="170"/>
      <c r="AP5671" s="6"/>
      <c r="AQ5671" s="6"/>
      <c r="AR5671" s="6"/>
      <c r="AS5671" s="6"/>
      <c r="AT5671" s="6"/>
      <c r="AU5671" s="6"/>
      <c r="AV5671" s="6"/>
      <c r="AW5671" s="6"/>
      <c r="AX5671" s="6"/>
      <c r="AY5671" s="6"/>
      <c r="AZ5671" s="6"/>
      <c r="BA5671" s="6"/>
      <c r="BB5671" s="166"/>
      <c r="BC5671" s="166"/>
      <c r="BD5671" s="166"/>
      <c r="BE5671" s="6"/>
      <c r="BF5671" s="6"/>
      <c r="BG5671" s="6"/>
      <c r="BH5671" s="6"/>
      <c r="BI5671" s="6"/>
      <c r="BJ5671" s="166"/>
      <c r="BK5671" s="166"/>
      <c r="BL5671" s="166"/>
      <c r="BM5671" s="6"/>
      <c r="BN5671" s="6"/>
      <c r="BO5671" s="6"/>
      <c r="BP5671" s="6"/>
      <c r="BQ5671" s="6"/>
      <c r="BR5671" s="6"/>
      <c r="BS5671" s="6"/>
      <c r="BT5671" s="6"/>
      <c r="BU5671" s="6"/>
      <c r="BV5671" s="6"/>
      <c r="BW5671" s="6"/>
      <c r="CJ5671" s="415"/>
      <c r="CK5671" s="415"/>
      <c r="CO5671" s="168"/>
    </row>
    <row r="5672" spans="32:93" s="162" customFormat="1" x14ac:dyDescent="0.25">
      <c r="AF5672" s="169"/>
      <c r="AG5672" s="169"/>
      <c r="AH5672" s="169"/>
      <c r="AI5672" s="169"/>
      <c r="AJ5672" s="169"/>
      <c r="AK5672" s="170"/>
      <c r="AP5672" s="6"/>
      <c r="AQ5672" s="6"/>
      <c r="AR5672" s="6"/>
      <c r="AS5672" s="6"/>
      <c r="AT5672" s="6"/>
      <c r="AU5672" s="6"/>
      <c r="AV5672" s="6"/>
      <c r="AW5672" s="6"/>
      <c r="AX5672" s="6"/>
      <c r="AY5672" s="6"/>
      <c r="AZ5672" s="6"/>
      <c r="BA5672" s="6"/>
      <c r="BB5672" s="166"/>
      <c r="BC5672" s="166"/>
      <c r="BD5672" s="166"/>
      <c r="BE5672" s="6"/>
      <c r="BF5672" s="6"/>
      <c r="BG5672" s="6"/>
      <c r="BH5672" s="6"/>
      <c r="BI5672" s="6"/>
      <c r="BJ5672" s="166"/>
      <c r="BK5672" s="166"/>
      <c r="BL5672" s="166"/>
      <c r="BM5672" s="6"/>
      <c r="BN5672" s="6"/>
      <c r="BO5672" s="6"/>
      <c r="BP5672" s="6"/>
      <c r="BQ5672" s="6"/>
      <c r="BR5672" s="6"/>
      <c r="BS5672" s="6"/>
      <c r="BT5672" s="6"/>
      <c r="BU5672" s="6"/>
      <c r="BV5672" s="6"/>
      <c r="BW5672" s="6"/>
      <c r="CJ5672" s="415"/>
      <c r="CK5672" s="415"/>
      <c r="CO5672" s="168"/>
    </row>
    <row r="5673" spans="32:93" s="162" customFormat="1" x14ac:dyDescent="0.25">
      <c r="AF5673" s="169"/>
      <c r="AG5673" s="169"/>
      <c r="AH5673" s="169"/>
      <c r="AI5673" s="169"/>
      <c r="AJ5673" s="169"/>
      <c r="AK5673" s="170"/>
      <c r="AP5673" s="6"/>
      <c r="AQ5673" s="6"/>
      <c r="AR5673" s="6"/>
      <c r="AS5673" s="6"/>
      <c r="AT5673" s="6"/>
      <c r="AU5673" s="6"/>
      <c r="AV5673" s="6"/>
      <c r="AW5673" s="6"/>
      <c r="AX5673" s="6"/>
      <c r="AY5673" s="6"/>
      <c r="AZ5673" s="6"/>
      <c r="BA5673" s="6"/>
      <c r="BB5673" s="166"/>
      <c r="BC5673" s="166"/>
      <c r="BD5673" s="166"/>
      <c r="BE5673" s="6"/>
      <c r="BF5673" s="6"/>
      <c r="BG5673" s="6"/>
      <c r="BH5673" s="6"/>
      <c r="BI5673" s="6"/>
      <c r="BJ5673" s="166"/>
      <c r="BK5673" s="166"/>
      <c r="BL5673" s="166"/>
      <c r="BM5673" s="6"/>
      <c r="BN5673" s="6"/>
      <c r="BO5673" s="6"/>
      <c r="BP5673" s="6"/>
      <c r="BQ5673" s="6"/>
      <c r="BR5673" s="6"/>
      <c r="BS5673" s="6"/>
      <c r="BT5673" s="6"/>
      <c r="BU5673" s="6"/>
      <c r="BV5673" s="6"/>
      <c r="BW5673" s="6"/>
      <c r="CJ5673" s="415"/>
      <c r="CK5673" s="415"/>
      <c r="CO5673" s="168"/>
    </row>
    <row r="5674" spans="32:93" s="162" customFormat="1" x14ac:dyDescent="0.25">
      <c r="AF5674" s="169"/>
      <c r="AG5674" s="169"/>
      <c r="AH5674" s="169"/>
      <c r="AI5674" s="169"/>
      <c r="AJ5674" s="169"/>
      <c r="AK5674" s="170"/>
      <c r="AP5674" s="6"/>
      <c r="AQ5674" s="6"/>
      <c r="AR5674" s="6"/>
      <c r="AS5674" s="6"/>
      <c r="AT5674" s="6"/>
      <c r="AU5674" s="6"/>
      <c r="AV5674" s="6"/>
      <c r="AW5674" s="6"/>
      <c r="AX5674" s="6"/>
      <c r="AY5674" s="6"/>
      <c r="AZ5674" s="6"/>
      <c r="BA5674" s="6"/>
      <c r="BB5674" s="166"/>
      <c r="BC5674" s="166"/>
      <c r="BD5674" s="166"/>
      <c r="BE5674" s="6"/>
      <c r="BF5674" s="6"/>
      <c r="BG5674" s="6"/>
      <c r="BH5674" s="6"/>
      <c r="BI5674" s="6"/>
      <c r="BJ5674" s="166"/>
      <c r="BK5674" s="166"/>
      <c r="BL5674" s="166"/>
      <c r="BM5674" s="6"/>
      <c r="BN5674" s="6"/>
      <c r="BO5674" s="6"/>
      <c r="BP5674" s="6"/>
      <c r="BQ5674" s="6"/>
      <c r="BR5674" s="6"/>
      <c r="BS5674" s="6"/>
      <c r="BT5674" s="6"/>
      <c r="BU5674" s="6"/>
      <c r="BV5674" s="6"/>
      <c r="BW5674" s="6"/>
      <c r="CJ5674" s="415"/>
      <c r="CK5674" s="415"/>
      <c r="CO5674" s="168"/>
    </row>
    <row r="5675" spans="32:93" s="162" customFormat="1" x14ac:dyDescent="0.25">
      <c r="AF5675" s="169"/>
      <c r="AG5675" s="169"/>
      <c r="AH5675" s="169"/>
      <c r="AI5675" s="169"/>
      <c r="AJ5675" s="169"/>
      <c r="AK5675" s="170"/>
      <c r="AP5675" s="6"/>
      <c r="AQ5675" s="6"/>
      <c r="AR5675" s="6"/>
      <c r="AS5675" s="6"/>
      <c r="AT5675" s="6"/>
      <c r="AU5675" s="6"/>
      <c r="AV5675" s="6"/>
      <c r="AW5675" s="6"/>
      <c r="AX5675" s="6"/>
      <c r="AY5675" s="6"/>
      <c r="AZ5675" s="6"/>
      <c r="BA5675" s="6"/>
      <c r="BB5675" s="166"/>
      <c r="BC5675" s="166"/>
      <c r="BD5675" s="166"/>
      <c r="BE5675" s="6"/>
      <c r="BF5675" s="6"/>
      <c r="BG5675" s="6"/>
      <c r="BH5675" s="6"/>
      <c r="BI5675" s="6"/>
      <c r="BJ5675" s="166"/>
      <c r="BK5675" s="166"/>
      <c r="BL5675" s="166"/>
      <c r="BM5675" s="6"/>
      <c r="BN5675" s="6"/>
      <c r="BO5675" s="6"/>
      <c r="BP5675" s="6"/>
      <c r="BQ5675" s="6"/>
      <c r="BR5675" s="6"/>
      <c r="BS5675" s="6"/>
      <c r="BT5675" s="6"/>
      <c r="BU5675" s="6"/>
      <c r="BV5675" s="6"/>
      <c r="BW5675" s="6"/>
      <c r="CJ5675" s="415"/>
      <c r="CK5675" s="415"/>
      <c r="CO5675" s="168"/>
    </row>
    <row r="5676" spans="32:93" s="162" customFormat="1" x14ac:dyDescent="0.25">
      <c r="AF5676" s="169"/>
      <c r="AG5676" s="169"/>
      <c r="AH5676" s="169"/>
      <c r="AI5676" s="169"/>
      <c r="AJ5676" s="169"/>
      <c r="AK5676" s="170"/>
      <c r="AP5676" s="6"/>
      <c r="AQ5676" s="6"/>
      <c r="AR5676" s="6"/>
      <c r="AS5676" s="6"/>
      <c r="AT5676" s="6"/>
      <c r="AU5676" s="6"/>
      <c r="AV5676" s="6"/>
      <c r="AW5676" s="6"/>
      <c r="AX5676" s="6"/>
      <c r="AY5676" s="6"/>
      <c r="AZ5676" s="6"/>
      <c r="BA5676" s="6"/>
      <c r="BB5676" s="166"/>
      <c r="BC5676" s="166"/>
      <c r="BD5676" s="166"/>
      <c r="BE5676" s="6"/>
      <c r="BF5676" s="6"/>
      <c r="BG5676" s="6"/>
      <c r="BH5676" s="6"/>
      <c r="BI5676" s="6"/>
      <c r="BJ5676" s="166"/>
      <c r="BK5676" s="166"/>
      <c r="BL5676" s="166"/>
      <c r="BM5676" s="6"/>
      <c r="BN5676" s="6"/>
      <c r="BO5676" s="6"/>
      <c r="BP5676" s="6"/>
      <c r="BQ5676" s="6"/>
      <c r="BR5676" s="6"/>
      <c r="BS5676" s="6"/>
      <c r="BT5676" s="6"/>
      <c r="BU5676" s="6"/>
      <c r="BV5676" s="6"/>
      <c r="BW5676" s="6"/>
      <c r="CJ5676" s="415"/>
      <c r="CK5676" s="415"/>
      <c r="CO5676" s="168"/>
    </row>
    <row r="5677" spans="32:93" s="162" customFormat="1" x14ac:dyDescent="0.25">
      <c r="AF5677" s="169"/>
      <c r="AG5677" s="169"/>
      <c r="AH5677" s="169"/>
      <c r="AI5677" s="169"/>
      <c r="AJ5677" s="169"/>
      <c r="AK5677" s="170"/>
      <c r="AP5677" s="6"/>
      <c r="AQ5677" s="6"/>
      <c r="AR5677" s="6"/>
      <c r="AS5677" s="6"/>
      <c r="AT5677" s="6"/>
      <c r="AU5677" s="6"/>
      <c r="AV5677" s="6"/>
      <c r="AW5677" s="6"/>
      <c r="AX5677" s="6"/>
      <c r="AY5677" s="6"/>
      <c r="AZ5677" s="6"/>
      <c r="BA5677" s="6"/>
      <c r="BB5677" s="166"/>
      <c r="BC5677" s="166"/>
      <c r="BD5677" s="166"/>
      <c r="BE5677" s="6"/>
      <c r="BF5677" s="6"/>
      <c r="BG5677" s="6"/>
      <c r="BH5677" s="6"/>
      <c r="BI5677" s="6"/>
      <c r="BJ5677" s="166"/>
      <c r="BK5677" s="166"/>
      <c r="BL5677" s="166"/>
      <c r="BM5677" s="6"/>
      <c r="BN5677" s="6"/>
      <c r="BO5677" s="6"/>
      <c r="BP5677" s="6"/>
      <c r="BQ5677" s="6"/>
      <c r="BR5677" s="6"/>
      <c r="BS5677" s="6"/>
      <c r="BT5677" s="6"/>
      <c r="BU5677" s="6"/>
      <c r="BV5677" s="6"/>
      <c r="BW5677" s="6"/>
      <c r="CJ5677" s="415"/>
      <c r="CK5677" s="415"/>
      <c r="CO5677" s="168"/>
    </row>
    <row r="5678" spans="32:93" s="162" customFormat="1" x14ac:dyDescent="0.25">
      <c r="AF5678" s="169"/>
      <c r="AG5678" s="169"/>
      <c r="AH5678" s="169"/>
      <c r="AI5678" s="169"/>
      <c r="AJ5678" s="169"/>
      <c r="AK5678" s="170"/>
      <c r="AP5678" s="6"/>
      <c r="AQ5678" s="6"/>
      <c r="AR5678" s="6"/>
      <c r="AS5678" s="6"/>
      <c r="AT5678" s="6"/>
      <c r="AU5678" s="6"/>
      <c r="AV5678" s="6"/>
      <c r="AW5678" s="6"/>
      <c r="AX5678" s="6"/>
      <c r="AY5678" s="6"/>
      <c r="AZ5678" s="6"/>
      <c r="BA5678" s="6"/>
      <c r="BB5678" s="166"/>
      <c r="BC5678" s="166"/>
      <c r="BD5678" s="166"/>
      <c r="BE5678" s="6"/>
      <c r="BF5678" s="6"/>
      <c r="BG5678" s="6"/>
      <c r="BH5678" s="6"/>
      <c r="BI5678" s="6"/>
      <c r="BJ5678" s="166"/>
      <c r="BK5678" s="166"/>
      <c r="BL5678" s="166"/>
      <c r="BM5678" s="6"/>
      <c r="BN5678" s="6"/>
      <c r="BO5678" s="6"/>
      <c r="BP5678" s="6"/>
      <c r="BQ5678" s="6"/>
      <c r="BR5678" s="6"/>
      <c r="BS5678" s="6"/>
      <c r="BT5678" s="6"/>
      <c r="BU5678" s="6"/>
      <c r="BV5678" s="6"/>
      <c r="BW5678" s="6"/>
      <c r="CJ5678" s="415"/>
      <c r="CK5678" s="415"/>
      <c r="CO5678" s="168"/>
    </row>
    <row r="5679" spans="32:93" s="162" customFormat="1" x14ac:dyDescent="0.25">
      <c r="AF5679" s="169"/>
      <c r="AG5679" s="169"/>
      <c r="AH5679" s="169"/>
      <c r="AI5679" s="169"/>
      <c r="AJ5679" s="169"/>
      <c r="AK5679" s="170"/>
      <c r="AP5679" s="6"/>
      <c r="AQ5679" s="6"/>
      <c r="AR5679" s="6"/>
      <c r="AS5679" s="6"/>
      <c r="AT5679" s="6"/>
      <c r="AU5679" s="6"/>
      <c r="AV5679" s="6"/>
      <c r="AW5679" s="6"/>
      <c r="AX5679" s="6"/>
      <c r="AY5679" s="6"/>
      <c r="AZ5679" s="6"/>
      <c r="BA5679" s="6"/>
      <c r="BB5679" s="166"/>
      <c r="BC5679" s="166"/>
      <c r="BD5679" s="166"/>
      <c r="BE5679" s="6"/>
      <c r="BF5679" s="6"/>
      <c r="BG5679" s="6"/>
      <c r="BH5679" s="6"/>
      <c r="BI5679" s="6"/>
      <c r="BJ5679" s="166"/>
      <c r="BK5679" s="166"/>
      <c r="BL5679" s="166"/>
      <c r="BM5679" s="6"/>
      <c r="BN5679" s="6"/>
      <c r="BO5679" s="6"/>
      <c r="BP5679" s="6"/>
      <c r="BQ5679" s="6"/>
      <c r="BR5679" s="6"/>
      <c r="BS5679" s="6"/>
      <c r="BT5679" s="6"/>
      <c r="BU5679" s="6"/>
      <c r="BV5679" s="6"/>
      <c r="BW5679" s="6"/>
      <c r="CJ5679" s="415"/>
      <c r="CK5679" s="415"/>
      <c r="CO5679" s="168"/>
    </row>
    <row r="5680" spans="32:93" s="162" customFormat="1" x14ac:dyDescent="0.25">
      <c r="AF5680" s="169"/>
      <c r="AG5680" s="169"/>
      <c r="AH5680" s="169"/>
      <c r="AI5680" s="169"/>
      <c r="AJ5680" s="169"/>
      <c r="AK5680" s="170"/>
      <c r="AP5680" s="6"/>
      <c r="AQ5680" s="6"/>
      <c r="AR5680" s="6"/>
      <c r="AS5680" s="6"/>
      <c r="AT5680" s="6"/>
      <c r="AU5680" s="6"/>
      <c r="AV5680" s="6"/>
      <c r="AW5680" s="6"/>
      <c r="AX5680" s="6"/>
      <c r="AY5680" s="6"/>
      <c r="AZ5680" s="6"/>
      <c r="BA5680" s="6"/>
      <c r="BB5680" s="166"/>
      <c r="BC5680" s="166"/>
      <c r="BD5680" s="166"/>
      <c r="BE5680" s="6"/>
      <c r="BF5680" s="6"/>
      <c r="BG5680" s="6"/>
      <c r="BH5680" s="6"/>
      <c r="BI5680" s="6"/>
      <c r="BJ5680" s="166"/>
      <c r="BK5680" s="166"/>
      <c r="BL5680" s="166"/>
      <c r="BM5680" s="6"/>
      <c r="BN5680" s="6"/>
      <c r="BO5680" s="6"/>
      <c r="BP5680" s="6"/>
      <c r="BQ5680" s="6"/>
      <c r="BR5680" s="6"/>
      <c r="BS5680" s="6"/>
      <c r="BT5680" s="6"/>
      <c r="BU5680" s="6"/>
      <c r="BV5680" s="6"/>
      <c r="BW5680" s="6"/>
      <c r="CJ5680" s="415"/>
      <c r="CK5680" s="415"/>
      <c r="CO5680" s="168"/>
    </row>
    <row r="5681" spans="32:93" s="162" customFormat="1" x14ac:dyDescent="0.25">
      <c r="AF5681" s="169"/>
      <c r="AG5681" s="169"/>
      <c r="AH5681" s="169"/>
      <c r="AI5681" s="169"/>
      <c r="AJ5681" s="169"/>
      <c r="AK5681" s="170"/>
      <c r="AP5681" s="6"/>
      <c r="AQ5681" s="6"/>
      <c r="AR5681" s="6"/>
      <c r="AS5681" s="6"/>
      <c r="AT5681" s="6"/>
      <c r="AU5681" s="6"/>
      <c r="AV5681" s="6"/>
      <c r="AW5681" s="6"/>
      <c r="AX5681" s="6"/>
      <c r="AY5681" s="6"/>
      <c r="AZ5681" s="6"/>
      <c r="BA5681" s="6"/>
      <c r="BB5681" s="166"/>
      <c r="BC5681" s="166"/>
      <c r="BD5681" s="166"/>
      <c r="BE5681" s="6"/>
      <c r="BF5681" s="6"/>
      <c r="BG5681" s="6"/>
      <c r="BH5681" s="6"/>
      <c r="BI5681" s="6"/>
      <c r="BJ5681" s="166"/>
      <c r="BK5681" s="166"/>
      <c r="BL5681" s="166"/>
      <c r="BM5681" s="6"/>
      <c r="BN5681" s="6"/>
      <c r="BO5681" s="6"/>
      <c r="BP5681" s="6"/>
      <c r="BQ5681" s="6"/>
      <c r="BR5681" s="6"/>
      <c r="BS5681" s="6"/>
      <c r="BT5681" s="6"/>
      <c r="BU5681" s="6"/>
      <c r="BV5681" s="6"/>
      <c r="BW5681" s="6"/>
      <c r="CJ5681" s="415"/>
      <c r="CK5681" s="415"/>
      <c r="CO5681" s="168"/>
    </row>
    <row r="5682" spans="32:93" s="162" customFormat="1" x14ac:dyDescent="0.25">
      <c r="AF5682" s="169"/>
      <c r="AG5682" s="169"/>
      <c r="AH5682" s="169"/>
      <c r="AI5682" s="169"/>
      <c r="AJ5682" s="169"/>
      <c r="AK5682" s="170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AZ5682" s="6"/>
      <c r="BA5682" s="6"/>
      <c r="BB5682" s="166"/>
      <c r="BC5682" s="166"/>
      <c r="BD5682" s="166"/>
      <c r="BE5682" s="6"/>
      <c r="BF5682" s="6"/>
      <c r="BG5682" s="6"/>
      <c r="BH5682" s="6"/>
      <c r="BI5682" s="6"/>
      <c r="BJ5682" s="166"/>
      <c r="BK5682" s="166"/>
      <c r="BL5682" s="166"/>
      <c r="BM5682" s="6"/>
      <c r="BN5682" s="6"/>
      <c r="BO5682" s="6"/>
      <c r="BP5682" s="6"/>
      <c r="BQ5682" s="6"/>
      <c r="BR5682" s="6"/>
      <c r="BS5682" s="6"/>
      <c r="BT5682" s="6"/>
      <c r="BU5682" s="6"/>
      <c r="BV5682" s="6"/>
      <c r="BW5682" s="6"/>
      <c r="CJ5682" s="415"/>
      <c r="CK5682" s="415"/>
      <c r="CO5682" s="168"/>
    </row>
    <row r="5683" spans="32:93" s="162" customFormat="1" x14ac:dyDescent="0.25">
      <c r="AF5683" s="169"/>
      <c r="AG5683" s="169"/>
      <c r="AH5683" s="169"/>
      <c r="AI5683" s="169"/>
      <c r="AJ5683" s="169"/>
      <c r="AK5683" s="170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AZ5683" s="6"/>
      <c r="BA5683" s="6"/>
      <c r="BB5683" s="166"/>
      <c r="BC5683" s="166"/>
      <c r="BD5683" s="166"/>
      <c r="BE5683" s="6"/>
      <c r="BF5683" s="6"/>
      <c r="BG5683" s="6"/>
      <c r="BH5683" s="6"/>
      <c r="BI5683" s="6"/>
      <c r="BJ5683" s="166"/>
      <c r="BK5683" s="166"/>
      <c r="BL5683" s="166"/>
      <c r="BM5683" s="6"/>
      <c r="BN5683" s="6"/>
      <c r="BO5683" s="6"/>
      <c r="BP5683" s="6"/>
      <c r="BQ5683" s="6"/>
      <c r="BR5683" s="6"/>
      <c r="BS5683" s="6"/>
      <c r="BT5683" s="6"/>
      <c r="BU5683" s="6"/>
      <c r="BV5683" s="6"/>
      <c r="BW5683" s="6"/>
      <c r="CJ5683" s="415"/>
      <c r="CK5683" s="415"/>
      <c r="CO5683" s="168"/>
    </row>
    <row r="5684" spans="32:93" s="162" customFormat="1" x14ac:dyDescent="0.25">
      <c r="AF5684" s="169"/>
      <c r="AG5684" s="169"/>
      <c r="AH5684" s="169"/>
      <c r="AI5684" s="169"/>
      <c r="AJ5684" s="169"/>
      <c r="AK5684" s="170"/>
      <c r="AP5684" s="6"/>
      <c r="AQ5684" s="6"/>
      <c r="AR5684" s="6"/>
      <c r="AS5684" s="6"/>
      <c r="AT5684" s="6"/>
      <c r="AU5684" s="6"/>
      <c r="AV5684" s="6"/>
      <c r="AW5684" s="6"/>
      <c r="AX5684" s="6"/>
      <c r="AY5684" s="6"/>
      <c r="AZ5684" s="6"/>
      <c r="BA5684" s="6"/>
      <c r="BB5684" s="166"/>
      <c r="BC5684" s="166"/>
      <c r="BD5684" s="166"/>
      <c r="BE5684" s="6"/>
      <c r="BF5684" s="6"/>
      <c r="BG5684" s="6"/>
      <c r="BH5684" s="6"/>
      <c r="BI5684" s="6"/>
      <c r="BJ5684" s="166"/>
      <c r="BK5684" s="166"/>
      <c r="BL5684" s="166"/>
      <c r="BM5684" s="6"/>
      <c r="BN5684" s="6"/>
      <c r="BO5684" s="6"/>
      <c r="BP5684" s="6"/>
      <c r="BQ5684" s="6"/>
      <c r="BR5684" s="6"/>
      <c r="BS5684" s="6"/>
      <c r="BT5684" s="6"/>
      <c r="BU5684" s="6"/>
      <c r="BV5684" s="6"/>
      <c r="BW5684" s="6"/>
      <c r="CJ5684" s="415"/>
      <c r="CK5684" s="415"/>
      <c r="CO5684" s="168"/>
    </row>
    <row r="5685" spans="32:93" s="162" customFormat="1" x14ac:dyDescent="0.25">
      <c r="AF5685" s="169"/>
      <c r="AG5685" s="169"/>
      <c r="AH5685" s="169"/>
      <c r="AI5685" s="169"/>
      <c r="AJ5685" s="169"/>
      <c r="AK5685" s="170"/>
      <c r="AP5685" s="6"/>
      <c r="AQ5685" s="6"/>
      <c r="AR5685" s="6"/>
      <c r="AS5685" s="6"/>
      <c r="AT5685" s="6"/>
      <c r="AU5685" s="6"/>
      <c r="AV5685" s="6"/>
      <c r="AW5685" s="6"/>
      <c r="AX5685" s="6"/>
      <c r="AY5685" s="6"/>
      <c r="AZ5685" s="6"/>
      <c r="BA5685" s="6"/>
      <c r="BB5685" s="166"/>
      <c r="BC5685" s="166"/>
      <c r="BD5685" s="166"/>
      <c r="BE5685" s="6"/>
      <c r="BF5685" s="6"/>
      <c r="BG5685" s="6"/>
      <c r="BH5685" s="6"/>
      <c r="BI5685" s="6"/>
      <c r="BJ5685" s="166"/>
      <c r="BK5685" s="166"/>
      <c r="BL5685" s="166"/>
      <c r="BM5685" s="6"/>
      <c r="BN5685" s="6"/>
      <c r="BO5685" s="6"/>
      <c r="BP5685" s="6"/>
      <c r="BQ5685" s="6"/>
      <c r="BR5685" s="6"/>
      <c r="BS5685" s="6"/>
      <c r="BT5685" s="6"/>
      <c r="BU5685" s="6"/>
      <c r="BV5685" s="6"/>
      <c r="BW5685" s="6"/>
      <c r="CJ5685" s="415"/>
      <c r="CK5685" s="415"/>
      <c r="CO5685" s="168"/>
    </row>
    <row r="5686" spans="32:93" s="162" customFormat="1" x14ac:dyDescent="0.25">
      <c r="AF5686" s="169"/>
      <c r="AG5686" s="169"/>
      <c r="AH5686" s="169"/>
      <c r="AI5686" s="169"/>
      <c r="AJ5686" s="169"/>
      <c r="AK5686" s="170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AZ5686" s="6"/>
      <c r="BA5686" s="6"/>
      <c r="BB5686" s="166"/>
      <c r="BC5686" s="166"/>
      <c r="BD5686" s="166"/>
      <c r="BE5686" s="6"/>
      <c r="BF5686" s="6"/>
      <c r="BG5686" s="6"/>
      <c r="BH5686" s="6"/>
      <c r="BI5686" s="6"/>
      <c r="BJ5686" s="166"/>
      <c r="BK5686" s="166"/>
      <c r="BL5686" s="166"/>
      <c r="BM5686" s="6"/>
      <c r="BN5686" s="6"/>
      <c r="BO5686" s="6"/>
      <c r="BP5686" s="6"/>
      <c r="BQ5686" s="6"/>
      <c r="BR5686" s="6"/>
      <c r="BS5686" s="6"/>
      <c r="BT5686" s="6"/>
      <c r="BU5686" s="6"/>
      <c r="BV5686" s="6"/>
      <c r="BW5686" s="6"/>
      <c r="CJ5686" s="415"/>
      <c r="CK5686" s="415"/>
      <c r="CO5686" s="168"/>
    </row>
    <row r="5687" spans="32:93" s="162" customFormat="1" x14ac:dyDescent="0.25">
      <c r="AF5687" s="169"/>
      <c r="AG5687" s="169"/>
      <c r="AH5687" s="169"/>
      <c r="AI5687" s="169"/>
      <c r="AJ5687" s="169"/>
      <c r="AK5687" s="170"/>
      <c r="AP5687" s="6"/>
      <c r="AQ5687" s="6"/>
      <c r="AR5687" s="6"/>
      <c r="AS5687" s="6"/>
      <c r="AT5687" s="6"/>
      <c r="AU5687" s="6"/>
      <c r="AV5687" s="6"/>
      <c r="AW5687" s="6"/>
      <c r="AX5687" s="6"/>
      <c r="AY5687" s="6"/>
      <c r="AZ5687" s="6"/>
      <c r="BA5687" s="6"/>
      <c r="BB5687" s="166"/>
      <c r="BC5687" s="166"/>
      <c r="BD5687" s="166"/>
      <c r="BE5687" s="6"/>
      <c r="BF5687" s="6"/>
      <c r="BG5687" s="6"/>
      <c r="BH5687" s="6"/>
      <c r="BI5687" s="6"/>
      <c r="BJ5687" s="166"/>
      <c r="BK5687" s="166"/>
      <c r="BL5687" s="166"/>
      <c r="BM5687" s="6"/>
      <c r="BN5687" s="6"/>
      <c r="BO5687" s="6"/>
      <c r="BP5687" s="6"/>
      <c r="BQ5687" s="6"/>
      <c r="BR5687" s="6"/>
      <c r="BS5687" s="6"/>
      <c r="BT5687" s="6"/>
      <c r="BU5687" s="6"/>
      <c r="BV5687" s="6"/>
      <c r="BW5687" s="6"/>
      <c r="CJ5687" s="415"/>
      <c r="CK5687" s="415"/>
      <c r="CO5687" s="168"/>
    </row>
    <row r="5688" spans="32:93" s="162" customFormat="1" x14ac:dyDescent="0.25">
      <c r="AF5688" s="169"/>
      <c r="AG5688" s="169"/>
      <c r="AH5688" s="169"/>
      <c r="AI5688" s="169"/>
      <c r="AJ5688" s="169"/>
      <c r="AK5688" s="170"/>
      <c r="AP5688" s="6"/>
      <c r="AQ5688" s="6"/>
      <c r="AR5688" s="6"/>
      <c r="AS5688" s="6"/>
      <c r="AT5688" s="6"/>
      <c r="AU5688" s="6"/>
      <c r="AV5688" s="6"/>
      <c r="AW5688" s="6"/>
      <c r="AX5688" s="6"/>
      <c r="AY5688" s="6"/>
      <c r="AZ5688" s="6"/>
      <c r="BA5688" s="6"/>
      <c r="BB5688" s="166"/>
      <c r="BC5688" s="166"/>
      <c r="BD5688" s="166"/>
      <c r="BE5688" s="6"/>
      <c r="BF5688" s="6"/>
      <c r="BG5688" s="6"/>
      <c r="BH5688" s="6"/>
      <c r="BI5688" s="6"/>
      <c r="BJ5688" s="166"/>
      <c r="BK5688" s="166"/>
      <c r="BL5688" s="166"/>
      <c r="BM5688" s="6"/>
      <c r="BN5688" s="6"/>
      <c r="BO5688" s="6"/>
      <c r="BP5688" s="6"/>
      <c r="BQ5688" s="6"/>
      <c r="BR5688" s="6"/>
      <c r="BS5688" s="6"/>
      <c r="BT5688" s="6"/>
      <c r="BU5688" s="6"/>
      <c r="BV5688" s="6"/>
      <c r="BW5688" s="6"/>
      <c r="CJ5688" s="415"/>
      <c r="CK5688" s="415"/>
      <c r="CO5688" s="168"/>
    </row>
    <row r="5689" spans="32:93" s="162" customFormat="1" x14ac:dyDescent="0.25">
      <c r="AF5689" s="169"/>
      <c r="AG5689" s="169"/>
      <c r="AH5689" s="169"/>
      <c r="AI5689" s="169"/>
      <c r="AJ5689" s="169"/>
      <c r="AK5689" s="170"/>
      <c r="AP5689" s="6"/>
      <c r="AQ5689" s="6"/>
      <c r="AR5689" s="6"/>
      <c r="AS5689" s="6"/>
      <c r="AT5689" s="6"/>
      <c r="AU5689" s="6"/>
      <c r="AV5689" s="6"/>
      <c r="AW5689" s="6"/>
      <c r="AX5689" s="6"/>
      <c r="AY5689" s="6"/>
      <c r="AZ5689" s="6"/>
      <c r="BA5689" s="6"/>
      <c r="BB5689" s="166"/>
      <c r="BC5689" s="166"/>
      <c r="BD5689" s="166"/>
      <c r="BE5689" s="6"/>
      <c r="BF5689" s="6"/>
      <c r="BG5689" s="6"/>
      <c r="BH5689" s="6"/>
      <c r="BI5689" s="6"/>
      <c r="BJ5689" s="166"/>
      <c r="BK5689" s="166"/>
      <c r="BL5689" s="166"/>
      <c r="BM5689" s="6"/>
      <c r="BN5689" s="6"/>
      <c r="BO5689" s="6"/>
      <c r="BP5689" s="6"/>
      <c r="BQ5689" s="6"/>
      <c r="BR5689" s="6"/>
      <c r="BS5689" s="6"/>
      <c r="BT5689" s="6"/>
      <c r="BU5689" s="6"/>
      <c r="BV5689" s="6"/>
      <c r="BW5689" s="6"/>
      <c r="CJ5689" s="415"/>
      <c r="CK5689" s="415"/>
      <c r="CO5689" s="168"/>
    </row>
    <row r="5690" spans="32:93" s="162" customFormat="1" x14ac:dyDescent="0.25">
      <c r="AF5690" s="169"/>
      <c r="AG5690" s="169"/>
      <c r="AH5690" s="169"/>
      <c r="AI5690" s="169"/>
      <c r="AJ5690" s="169"/>
      <c r="AK5690" s="170"/>
      <c r="AP5690" s="6"/>
      <c r="AQ5690" s="6"/>
      <c r="AR5690" s="6"/>
      <c r="AS5690" s="6"/>
      <c r="AT5690" s="6"/>
      <c r="AU5690" s="6"/>
      <c r="AV5690" s="6"/>
      <c r="AW5690" s="6"/>
      <c r="AX5690" s="6"/>
      <c r="AY5690" s="6"/>
      <c r="AZ5690" s="6"/>
      <c r="BA5690" s="6"/>
      <c r="BB5690" s="166"/>
      <c r="BC5690" s="166"/>
      <c r="BD5690" s="166"/>
      <c r="BE5690" s="6"/>
      <c r="BF5690" s="6"/>
      <c r="BG5690" s="6"/>
      <c r="BH5690" s="6"/>
      <c r="BI5690" s="6"/>
      <c r="BJ5690" s="166"/>
      <c r="BK5690" s="166"/>
      <c r="BL5690" s="166"/>
      <c r="BM5690" s="6"/>
      <c r="BN5690" s="6"/>
      <c r="BO5690" s="6"/>
      <c r="BP5690" s="6"/>
      <c r="BQ5690" s="6"/>
      <c r="BR5690" s="6"/>
      <c r="BS5690" s="6"/>
      <c r="BT5690" s="6"/>
      <c r="BU5690" s="6"/>
      <c r="BV5690" s="6"/>
      <c r="BW5690" s="6"/>
      <c r="CJ5690" s="415"/>
      <c r="CK5690" s="415"/>
      <c r="CO5690" s="168"/>
    </row>
    <row r="5691" spans="32:93" s="162" customFormat="1" x14ac:dyDescent="0.25">
      <c r="AF5691" s="169"/>
      <c r="AG5691" s="169"/>
      <c r="AH5691" s="169"/>
      <c r="AI5691" s="169"/>
      <c r="AJ5691" s="169"/>
      <c r="AK5691" s="170"/>
      <c r="AP5691" s="6"/>
      <c r="AQ5691" s="6"/>
      <c r="AR5691" s="6"/>
      <c r="AS5691" s="6"/>
      <c r="AT5691" s="6"/>
      <c r="AU5691" s="6"/>
      <c r="AV5691" s="6"/>
      <c r="AW5691" s="6"/>
      <c r="AX5691" s="6"/>
      <c r="AY5691" s="6"/>
      <c r="AZ5691" s="6"/>
      <c r="BA5691" s="6"/>
      <c r="BB5691" s="166"/>
      <c r="BC5691" s="166"/>
      <c r="BD5691" s="166"/>
      <c r="BE5691" s="6"/>
      <c r="BF5691" s="6"/>
      <c r="BG5691" s="6"/>
      <c r="BH5691" s="6"/>
      <c r="BI5691" s="6"/>
      <c r="BJ5691" s="166"/>
      <c r="BK5691" s="166"/>
      <c r="BL5691" s="166"/>
      <c r="BM5691" s="6"/>
      <c r="BN5691" s="6"/>
      <c r="BO5691" s="6"/>
      <c r="BP5691" s="6"/>
      <c r="BQ5691" s="6"/>
      <c r="BR5691" s="6"/>
      <c r="BS5691" s="6"/>
      <c r="BT5691" s="6"/>
      <c r="BU5691" s="6"/>
      <c r="BV5691" s="6"/>
      <c r="BW5691" s="6"/>
      <c r="CJ5691" s="415"/>
      <c r="CK5691" s="415"/>
      <c r="CO5691" s="168"/>
    </row>
    <row r="5692" spans="32:93" s="162" customFormat="1" x14ac:dyDescent="0.25">
      <c r="AF5692" s="169"/>
      <c r="AG5692" s="169"/>
      <c r="AH5692" s="169"/>
      <c r="AI5692" s="169"/>
      <c r="AJ5692" s="169"/>
      <c r="AK5692" s="170"/>
      <c r="AP5692" s="6"/>
      <c r="AQ5692" s="6"/>
      <c r="AR5692" s="6"/>
      <c r="AS5692" s="6"/>
      <c r="AT5692" s="6"/>
      <c r="AU5692" s="6"/>
      <c r="AV5692" s="6"/>
      <c r="AW5692" s="6"/>
      <c r="AX5692" s="6"/>
      <c r="AY5692" s="6"/>
      <c r="AZ5692" s="6"/>
      <c r="BA5692" s="6"/>
      <c r="BB5692" s="166"/>
      <c r="BC5692" s="166"/>
      <c r="BD5692" s="166"/>
      <c r="BE5692" s="6"/>
      <c r="BF5692" s="6"/>
      <c r="BG5692" s="6"/>
      <c r="BH5692" s="6"/>
      <c r="BI5692" s="6"/>
      <c r="BJ5692" s="166"/>
      <c r="BK5692" s="166"/>
      <c r="BL5692" s="166"/>
      <c r="BM5692" s="6"/>
      <c r="BN5692" s="6"/>
      <c r="BO5692" s="6"/>
      <c r="BP5692" s="6"/>
      <c r="BQ5692" s="6"/>
      <c r="BR5692" s="6"/>
      <c r="BS5692" s="6"/>
      <c r="BT5692" s="6"/>
      <c r="BU5692" s="6"/>
      <c r="BV5692" s="6"/>
      <c r="BW5692" s="6"/>
      <c r="CJ5692" s="415"/>
      <c r="CK5692" s="415"/>
      <c r="CO5692" s="168"/>
    </row>
    <row r="5693" spans="32:93" s="162" customFormat="1" x14ac:dyDescent="0.25">
      <c r="AF5693" s="169"/>
      <c r="AG5693" s="169"/>
      <c r="AH5693" s="169"/>
      <c r="AI5693" s="169"/>
      <c r="AJ5693" s="169"/>
      <c r="AK5693" s="170"/>
      <c r="AP5693" s="6"/>
      <c r="AQ5693" s="6"/>
      <c r="AR5693" s="6"/>
      <c r="AS5693" s="6"/>
      <c r="AT5693" s="6"/>
      <c r="AU5693" s="6"/>
      <c r="AV5693" s="6"/>
      <c r="AW5693" s="6"/>
      <c r="AX5693" s="6"/>
      <c r="AY5693" s="6"/>
      <c r="AZ5693" s="6"/>
      <c r="BA5693" s="6"/>
      <c r="BB5693" s="166"/>
      <c r="BC5693" s="166"/>
      <c r="BD5693" s="166"/>
      <c r="BE5693" s="6"/>
      <c r="BF5693" s="6"/>
      <c r="BG5693" s="6"/>
      <c r="BH5693" s="6"/>
      <c r="BI5693" s="6"/>
      <c r="BJ5693" s="166"/>
      <c r="BK5693" s="166"/>
      <c r="BL5693" s="166"/>
      <c r="BM5693" s="6"/>
      <c r="BN5693" s="6"/>
      <c r="BO5693" s="6"/>
      <c r="BP5693" s="6"/>
      <c r="BQ5693" s="6"/>
      <c r="BR5693" s="6"/>
      <c r="BS5693" s="6"/>
      <c r="BT5693" s="6"/>
      <c r="BU5693" s="6"/>
      <c r="BV5693" s="6"/>
      <c r="BW5693" s="6"/>
      <c r="CJ5693" s="415"/>
      <c r="CK5693" s="415"/>
      <c r="CO5693" s="168"/>
    </row>
    <row r="5694" spans="32:93" s="162" customFormat="1" x14ac:dyDescent="0.25">
      <c r="AF5694" s="169"/>
      <c r="AG5694" s="169"/>
      <c r="AH5694" s="169"/>
      <c r="AI5694" s="169"/>
      <c r="AJ5694" s="169"/>
      <c r="AK5694" s="170"/>
      <c r="AP5694" s="6"/>
      <c r="AQ5694" s="6"/>
      <c r="AR5694" s="6"/>
      <c r="AS5694" s="6"/>
      <c r="AT5694" s="6"/>
      <c r="AU5694" s="6"/>
      <c r="AV5694" s="6"/>
      <c r="AW5694" s="6"/>
      <c r="AX5694" s="6"/>
      <c r="AY5694" s="6"/>
      <c r="AZ5694" s="6"/>
      <c r="BA5694" s="6"/>
      <c r="BB5694" s="166"/>
      <c r="BC5694" s="166"/>
      <c r="BD5694" s="166"/>
      <c r="BE5694" s="6"/>
      <c r="BF5694" s="6"/>
      <c r="BG5694" s="6"/>
      <c r="BH5694" s="6"/>
      <c r="BI5694" s="6"/>
      <c r="BJ5694" s="166"/>
      <c r="BK5694" s="166"/>
      <c r="BL5694" s="166"/>
      <c r="BM5694" s="6"/>
      <c r="BN5694" s="6"/>
      <c r="BO5694" s="6"/>
      <c r="BP5694" s="6"/>
      <c r="BQ5694" s="6"/>
      <c r="BR5694" s="6"/>
      <c r="BS5694" s="6"/>
      <c r="BT5694" s="6"/>
      <c r="BU5694" s="6"/>
      <c r="BV5694" s="6"/>
      <c r="BW5694" s="6"/>
      <c r="CJ5694" s="415"/>
      <c r="CK5694" s="415"/>
      <c r="CO5694" s="168"/>
    </row>
    <row r="5695" spans="32:93" s="162" customFormat="1" x14ac:dyDescent="0.25">
      <c r="AF5695" s="169"/>
      <c r="AG5695" s="169"/>
      <c r="AH5695" s="169"/>
      <c r="AI5695" s="169"/>
      <c r="AJ5695" s="169"/>
      <c r="AK5695" s="170"/>
      <c r="AP5695" s="6"/>
      <c r="AQ5695" s="6"/>
      <c r="AR5695" s="6"/>
      <c r="AS5695" s="6"/>
      <c r="AT5695" s="6"/>
      <c r="AU5695" s="6"/>
      <c r="AV5695" s="6"/>
      <c r="AW5695" s="6"/>
      <c r="AX5695" s="6"/>
      <c r="AY5695" s="6"/>
      <c r="AZ5695" s="6"/>
      <c r="BA5695" s="6"/>
      <c r="BB5695" s="166"/>
      <c r="BC5695" s="166"/>
      <c r="BD5695" s="166"/>
      <c r="BE5695" s="6"/>
      <c r="BF5695" s="6"/>
      <c r="BG5695" s="6"/>
      <c r="BH5695" s="6"/>
      <c r="BI5695" s="6"/>
      <c r="BJ5695" s="166"/>
      <c r="BK5695" s="166"/>
      <c r="BL5695" s="166"/>
      <c r="BM5695" s="6"/>
      <c r="BN5695" s="6"/>
      <c r="BO5695" s="6"/>
      <c r="BP5695" s="6"/>
      <c r="BQ5695" s="6"/>
      <c r="BR5695" s="6"/>
      <c r="BS5695" s="6"/>
      <c r="BT5695" s="6"/>
      <c r="BU5695" s="6"/>
      <c r="BV5695" s="6"/>
      <c r="BW5695" s="6"/>
      <c r="CJ5695" s="415"/>
      <c r="CK5695" s="415"/>
      <c r="CO5695" s="168"/>
    </row>
    <row r="5696" spans="32:93" s="162" customFormat="1" x14ac:dyDescent="0.25">
      <c r="AF5696" s="169"/>
      <c r="AG5696" s="169"/>
      <c r="AH5696" s="169"/>
      <c r="AI5696" s="169"/>
      <c r="AJ5696" s="169"/>
      <c r="AK5696" s="170"/>
      <c r="AP5696" s="6"/>
      <c r="AQ5696" s="6"/>
      <c r="AR5696" s="6"/>
      <c r="AS5696" s="6"/>
      <c r="AT5696" s="6"/>
      <c r="AU5696" s="6"/>
      <c r="AV5696" s="6"/>
      <c r="AW5696" s="6"/>
      <c r="AX5696" s="6"/>
      <c r="AY5696" s="6"/>
      <c r="AZ5696" s="6"/>
      <c r="BA5696" s="6"/>
      <c r="BB5696" s="166"/>
      <c r="BC5696" s="166"/>
      <c r="BD5696" s="166"/>
      <c r="BE5696" s="6"/>
      <c r="BF5696" s="6"/>
      <c r="BG5696" s="6"/>
      <c r="BH5696" s="6"/>
      <c r="BI5696" s="6"/>
      <c r="BJ5696" s="166"/>
      <c r="BK5696" s="166"/>
      <c r="BL5696" s="166"/>
      <c r="BM5696" s="6"/>
      <c r="BN5696" s="6"/>
      <c r="BO5696" s="6"/>
      <c r="BP5696" s="6"/>
      <c r="BQ5696" s="6"/>
      <c r="BR5696" s="6"/>
      <c r="BS5696" s="6"/>
      <c r="BT5696" s="6"/>
      <c r="BU5696" s="6"/>
      <c r="BV5696" s="6"/>
      <c r="BW5696" s="6"/>
      <c r="CJ5696" s="415"/>
      <c r="CK5696" s="415"/>
      <c r="CO5696" s="168"/>
    </row>
    <row r="5697" spans="32:93" s="162" customFormat="1" x14ac:dyDescent="0.25">
      <c r="AF5697" s="169"/>
      <c r="AG5697" s="169"/>
      <c r="AH5697" s="169"/>
      <c r="AI5697" s="169"/>
      <c r="AJ5697" s="169"/>
      <c r="AK5697" s="170"/>
      <c r="AP5697" s="6"/>
      <c r="AQ5697" s="6"/>
      <c r="AR5697" s="6"/>
      <c r="AS5697" s="6"/>
      <c r="AT5697" s="6"/>
      <c r="AU5697" s="6"/>
      <c r="AV5697" s="6"/>
      <c r="AW5697" s="6"/>
      <c r="AX5697" s="6"/>
      <c r="AY5697" s="6"/>
      <c r="AZ5697" s="6"/>
      <c r="BA5697" s="6"/>
      <c r="BB5697" s="166"/>
      <c r="BC5697" s="166"/>
      <c r="BD5697" s="166"/>
      <c r="BE5697" s="6"/>
      <c r="BF5697" s="6"/>
      <c r="BG5697" s="6"/>
      <c r="BH5697" s="6"/>
      <c r="BI5697" s="6"/>
      <c r="BJ5697" s="166"/>
      <c r="BK5697" s="166"/>
      <c r="BL5697" s="166"/>
      <c r="BM5697" s="6"/>
      <c r="BN5697" s="6"/>
      <c r="BO5697" s="6"/>
      <c r="BP5697" s="6"/>
      <c r="BQ5697" s="6"/>
      <c r="BR5697" s="6"/>
      <c r="BS5697" s="6"/>
      <c r="BT5697" s="6"/>
      <c r="BU5697" s="6"/>
      <c r="BV5697" s="6"/>
      <c r="BW5697" s="6"/>
      <c r="CJ5697" s="415"/>
      <c r="CK5697" s="415"/>
      <c r="CO5697" s="168"/>
    </row>
    <row r="5698" spans="32:93" s="162" customFormat="1" x14ac:dyDescent="0.25">
      <c r="AF5698" s="169"/>
      <c r="AG5698" s="169"/>
      <c r="AH5698" s="169"/>
      <c r="AI5698" s="169"/>
      <c r="AJ5698" s="169"/>
      <c r="AK5698" s="170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AZ5698" s="6"/>
      <c r="BA5698" s="6"/>
      <c r="BB5698" s="166"/>
      <c r="BC5698" s="166"/>
      <c r="BD5698" s="166"/>
      <c r="BE5698" s="6"/>
      <c r="BF5698" s="6"/>
      <c r="BG5698" s="6"/>
      <c r="BH5698" s="6"/>
      <c r="BI5698" s="6"/>
      <c r="BJ5698" s="166"/>
      <c r="BK5698" s="166"/>
      <c r="BL5698" s="166"/>
      <c r="BM5698" s="6"/>
      <c r="BN5698" s="6"/>
      <c r="BO5698" s="6"/>
      <c r="BP5698" s="6"/>
      <c r="BQ5698" s="6"/>
      <c r="BR5698" s="6"/>
      <c r="BS5698" s="6"/>
      <c r="BT5698" s="6"/>
      <c r="BU5698" s="6"/>
      <c r="BV5698" s="6"/>
      <c r="BW5698" s="6"/>
      <c r="CJ5698" s="415"/>
      <c r="CK5698" s="415"/>
      <c r="CO5698" s="168"/>
    </row>
    <row r="5699" spans="32:93" s="162" customFormat="1" x14ac:dyDescent="0.25">
      <c r="AF5699" s="169"/>
      <c r="AG5699" s="169"/>
      <c r="AH5699" s="169"/>
      <c r="AI5699" s="169"/>
      <c r="AJ5699" s="169"/>
      <c r="AK5699" s="170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AZ5699" s="6"/>
      <c r="BA5699" s="6"/>
      <c r="BB5699" s="166"/>
      <c r="BC5699" s="166"/>
      <c r="BD5699" s="166"/>
      <c r="BE5699" s="6"/>
      <c r="BF5699" s="6"/>
      <c r="BG5699" s="6"/>
      <c r="BH5699" s="6"/>
      <c r="BI5699" s="6"/>
      <c r="BJ5699" s="166"/>
      <c r="BK5699" s="166"/>
      <c r="BL5699" s="166"/>
      <c r="BM5699" s="6"/>
      <c r="BN5699" s="6"/>
      <c r="BO5699" s="6"/>
      <c r="BP5699" s="6"/>
      <c r="BQ5699" s="6"/>
      <c r="BR5699" s="6"/>
      <c r="BS5699" s="6"/>
      <c r="BT5699" s="6"/>
      <c r="BU5699" s="6"/>
      <c r="BV5699" s="6"/>
      <c r="BW5699" s="6"/>
      <c r="CJ5699" s="415"/>
      <c r="CK5699" s="415"/>
      <c r="CO5699" s="168"/>
    </row>
    <row r="5700" spans="32:93" s="162" customFormat="1" x14ac:dyDescent="0.25">
      <c r="AF5700" s="169"/>
      <c r="AG5700" s="169"/>
      <c r="AH5700" s="169"/>
      <c r="AI5700" s="169"/>
      <c r="AJ5700" s="169"/>
      <c r="AK5700" s="170"/>
      <c r="AP5700" s="6"/>
      <c r="AQ5700" s="6"/>
      <c r="AR5700" s="6"/>
      <c r="AS5700" s="6"/>
      <c r="AT5700" s="6"/>
      <c r="AU5700" s="6"/>
      <c r="AV5700" s="6"/>
      <c r="AW5700" s="6"/>
      <c r="AX5700" s="6"/>
      <c r="AY5700" s="6"/>
      <c r="AZ5700" s="6"/>
      <c r="BA5700" s="6"/>
      <c r="BB5700" s="166"/>
      <c r="BC5700" s="166"/>
      <c r="BD5700" s="166"/>
      <c r="BE5700" s="6"/>
      <c r="BF5700" s="6"/>
      <c r="BG5700" s="6"/>
      <c r="BH5700" s="6"/>
      <c r="BI5700" s="6"/>
      <c r="BJ5700" s="166"/>
      <c r="BK5700" s="166"/>
      <c r="BL5700" s="166"/>
      <c r="BM5700" s="6"/>
      <c r="BN5700" s="6"/>
      <c r="BO5700" s="6"/>
      <c r="BP5700" s="6"/>
      <c r="BQ5700" s="6"/>
      <c r="BR5700" s="6"/>
      <c r="BS5700" s="6"/>
      <c r="BT5700" s="6"/>
      <c r="BU5700" s="6"/>
      <c r="BV5700" s="6"/>
      <c r="BW5700" s="6"/>
      <c r="CJ5700" s="415"/>
      <c r="CK5700" s="415"/>
      <c r="CO5700" s="168"/>
    </row>
    <row r="5701" spans="32:93" s="162" customFormat="1" x14ac:dyDescent="0.25">
      <c r="AF5701" s="169"/>
      <c r="AG5701" s="169"/>
      <c r="AH5701" s="169"/>
      <c r="AI5701" s="169"/>
      <c r="AJ5701" s="169"/>
      <c r="AK5701" s="170"/>
      <c r="AP5701" s="6"/>
      <c r="AQ5701" s="6"/>
      <c r="AR5701" s="6"/>
      <c r="AS5701" s="6"/>
      <c r="AT5701" s="6"/>
      <c r="AU5701" s="6"/>
      <c r="AV5701" s="6"/>
      <c r="AW5701" s="6"/>
      <c r="AX5701" s="6"/>
      <c r="AY5701" s="6"/>
      <c r="AZ5701" s="6"/>
      <c r="BA5701" s="6"/>
      <c r="BB5701" s="166"/>
      <c r="BC5701" s="166"/>
      <c r="BD5701" s="166"/>
      <c r="BE5701" s="6"/>
      <c r="BF5701" s="6"/>
      <c r="BG5701" s="6"/>
      <c r="BH5701" s="6"/>
      <c r="BI5701" s="6"/>
      <c r="BJ5701" s="166"/>
      <c r="BK5701" s="166"/>
      <c r="BL5701" s="166"/>
      <c r="BM5701" s="6"/>
      <c r="BN5701" s="6"/>
      <c r="BO5701" s="6"/>
      <c r="BP5701" s="6"/>
      <c r="BQ5701" s="6"/>
      <c r="BR5701" s="6"/>
      <c r="BS5701" s="6"/>
      <c r="BT5701" s="6"/>
      <c r="BU5701" s="6"/>
      <c r="BV5701" s="6"/>
      <c r="BW5701" s="6"/>
      <c r="CJ5701" s="415"/>
      <c r="CK5701" s="415"/>
      <c r="CO5701" s="168"/>
    </row>
    <row r="5702" spans="32:93" s="162" customFormat="1" x14ac:dyDescent="0.25">
      <c r="AF5702" s="169"/>
      <c r="AG5702" s="169"/>
      <c r="AH5702" s="169"/>
      <c r="AI5702" s="169"/>
      <c r="AJ5702" s="169"/>
      <c r="AK5702" s="170"/>
      <c r="AP5702" s="6"/>
      <c r="AQ5702" s="6"/>
      <c r="AR5702" s="6"/>
      <c r="AS5702" s="6"/>
      <c r="AT5702" s="6"/>
      <c r="AU5702" s="6"/>
      <c r="AV5702" s="6"/>
      <c r="AW5702" s="6"/>
      <c r="AX5702" s="6"/>
      <c r="AY5702" s="6"/>
      <c r="AZ5702" s="6"/>
      <c r="BA5702" s="6"/>
      <c r="BB5702" s="166"/>
      <c r="BC5702" s="166"/>
      <c r="BD5702" s="166"/>
      <c r="BE5702" s="6"/>
      <c r="BF5702" s="6"/>
      <c r="BG5702" s="6"/>
      <c r="BH5702" s="6"/>
      <c r="BI5702" s="6"/>
      <c r="BJ5702" s="166"/>
      <c r="BK5702" s="166"/>
      <c r="BL5702" s="166"/>
      <c r="BM5702" s="6"/>
      <c r="BN5702" s="6"/>
      <c r="BO5702" s="6"/>
      <c r="BP5702" s="6"/>
      <c r="BQ5702" s="6"/>
      <c r="BR5702" s="6"/>
      <c r="BS5702" s="6"/>
      <c r="BT5702" s="6"/>
      <c r="BU5702" s="6"/>
      <c r="BV5702" s="6"/>
      <c r="BW5702" s="6"/>
      <c r="CJ5702" s="415"/>
      <c r="CK5702" s="415"/>
      <c r="CO5702" s="168"/>
    </row>
    <row r="5703" spans="32:93" s="162" customFormat="1" x14ac:dyDescent="0.25">
      <c r="AF5703" s="169"/>
      <c r="AG5703" s="169"/>
      <c r="AH5703" s="169"/>
      <c r="AI5703" s="169"/>
      <c r="AJ5703" s="169"/>
      <c r="AK5703" s="170"/>
      <c r="AP5703" s="6"/>
      <c r="AQ5703" s="6"/>
      <c r="AR5703" s="6"/>
      <c r="AS5703" s="6"/>
      <c r="AT5703" s="6"/>
      <c r="AU5703" s="6"/>
      <c r="AV5703" s="6"/>
      <c r="AW5703" s="6"/>
      <c r="AX5703" s="6"/>
      <c r="AY5703" s="6"/>
      <c r="AZ5703" s="6"/>
      <c r="BA5703" s="6"/>
      <c r="BB5703" s="166"/>
      <c r="BC5703" s="166"/>
      <c r="BD5703" s="166"/>
      <c r="BE5703" s="6"/>
      <c r="BF5703" s="6"/>
      <c r="BG5703" s="6"/>
      <c r="BH5703" s="6"/>
      <c r="BI5703" s="6"/>
      <c r="BJ5703" s="166"/>
      <c r="BK5703" s="166"/>
      <c r="BL5703" s="166"/>
      <c r="BM5703" s="6"/>
      <c r="BN5703" s="6"/>
      <c r="BO5703" s="6"/>
      <c r="BP5703" s="6"/>
      <c r="BQ5703" s="6"/>
      <c r="BR5703" s="6"/>
      <c r="BS5703" s="6"/>
      <c r="BT5703" s="6"/>
      <c r="BU5703" s="6"/>
      <c r="BV5703" s="6"/>
      <c r="BW5703" s="6"/>
      <c r="CJ5703" s="415"/>
      <c r="CK5703" s="415"/>
      <c r="CO5703" s="168"/>
    </row>
    <row r="5704" spans="32:93" s="162" customFormat="1" x14ac:dyDescent="0.25">
      <c r="AF5704" s="169"/>
      <c r="AG5704" s="169"/>
      <c r="AH5704" s="169"/>
      <c r="AI5704" s="169"/>
      <c r="AJ5704" s="169"/>
      <c r="AK5704" s="170"/>
      <c r="AP5704" s="6"/>
      <c r="AQ5704" s="6"/>
      <c r="AR5704" s="6"/>
      <c r="AS5704" s="6"/>
      <c r="AT5704" s="6"/>
      <c r="AU5704" s="6"/>
      <c r="AV5704" s="6"/>
      <c r="AW5704" s="6"/>
      <c r="AX5704" s="6"/>
      <c r="AY5704" s="6"/>
      <c r="AZ5704" s="6"/>
      <c r="BA5704" s="6"/>
      <c r="BB5704" s="166"/>
      <c r="BC5704" s="166"/>
      <c r="BD5704" s="166"/>
      <c r="BE5704" s="6"/>
      <c r="BF5704" s="6"/>
      <c r="BG5704" s="6"/>
      <c r="BH5704" s="6"/>
      <c r="BI5704" s="6"/>
      <c r="BJ5704" s="166"/>
      <c r="BK5704" s="166"/>
      <c r="BL5704" s="166"/>
      <c r="BM5704" s="6"/>
      <c r="BN5704" s="6"/>
      <c r="BO5704" s="6"/>
      <c r="BP5704" s="6"/>
      <c r="BQ5704" s="6"/>
      <c r="BR5704" s="6"/>
      <c r="BS5704" s="6"/>
      <c r="BT5704" s="6"/>
      <c r="BU5704" s="6"/>
      <c r="BV5704" s="6"/>
      <c r="BW5704" s="6"/>
      <c r="CJ5704" s="415"/>
      <c r="CK5704" s="415"/>
      <c r="CO5704" s="168"/>
    </row>
    <row r="5705" spans="32:93" s="162" customFormat="1" x14ac:dyDescent="0.25">
      <c r="AF5705" s="169"/>
      <c r="AG5705" s="169"/>
      <c r="AH5705" s="169"/>
      <c r="AI5705" s="169"/>
      <c r="AJ5705" s="169"/>
      <c r="AK5705" s="170"/>
      <c r="AP5705" s="6"/>
      <c r="AQ5705" s="6"/>
      <c r="AR5705" s="6"/>
      <c r="AS5705" s="6"/>
      <c r="AT5705" s="6"/>
      <c r="AU5705" s="6"/>
      <c r="AV5705" s="6"/>
      <c r="AW5705" s="6"/>
      <c r="AX5705" s="6"/>
      <c r="AY5705" s="6"/>
      <c r="AZ5705" s="6"/>
      <c r="BA5705" s="6"/>
      <c r="BB5705" s="166"/>
      <c r="BC5705" s="166"/>
      <c r="BD5705" s="166"/>
      <c r="BE5705" s="6"/>
      <c r="BF5705" s="6"/>
      <c r="BG5705" s="6"/>
      <c r="BH5705" s="6"/>
      <c r="BI5705" s="6"/>
      <c r="BJ5705" s="166"/>
      <c r="BK5705" s="166"/>
      <c r="BL5705" s="166"/>
      <c r="BM5705" s="6"/>
      <c r="BN5705" s="6"/>
      <c r="BO5705" s="6"/>
      <c r="BP5705" s="6"/>
      <c r="BQ5705" s="6"/>
      <c r="BR5705" s="6"/>
      <c r="BS5705" s="6"/>
      <c r="BT5705" s="6"/>
      <c r="BU5705" s="6"/>
      <c r="BV5705" s="6"/>
      <c r="BW5705" s="6"/>
      <c r="CJ5705" s="415"/>
      <c r="CK5705" s="415"/>
      <c r="CO5705" s="168"/>
    </row>
    <row r="5706" spans="32:93" s="162" customFormat="1" x14ac:dyDescent="0.25">
      <c r="AF5706" s="169"/>
      <c r="AG5706" s="169"/>
      <c r="AH5706" s="169"/>
      <c r="AI5706" s="169"/>
      <c r="AJ5706" s="169"/>
      <c r="AK5706" s="170"/>
      <c r="AP5706" s="6"/>
      <c r="AQ5706" s="6"/>
      <c r="AR5706" s="6"/>
      <c r="AS5706" s="6"/>
      <c r="AT5706" s="6"/>
      <c r="AU5706" s="6"/>
      <c r="AV5706" s="6"/>
      <c r="AW5706" s="6"/>
      <c r="AX5706" s="6"/>
      <c r="AY5706" s="6"/>
      <c r="AZ5706" s="6"/>
      <c r="BA5706" s="6"/>
      <c r="BB5706" s="166"/>
      <c r="BC5706" s="166"/>
      <c r="BD5706" s="166"/>
      <c r="BE5706" s="6"/>
      <c r="BF5706" s="6"/>
      <c r="BG5706" s="6"/>
      <c r="BH5706" s="6"/>
      <c r="BI5706" s="6"/>
      <c r="BJ5706" s="166"/>
      <c r="BK5706" s="166"/>
      <c r="BL5706" s="166"/>
      <c r="BM5706" s="6"/>
      <c r="BN5706" s="6"/>
      <c r="BO5706" s="6"/>
      <c r="BP5706" s="6"/>
      <c r="BQ5706" s="6"/>
      <c r="BR5706" s="6"/>
      <c r="BS5706" s="6"/>
      <c r="BT5706" s="6"/>
      <c r="BU5706" s="6"/>
      <c r="BV5706" s="6"/>
      <c r="BW5706" s="6"/>
      <c r="CJ5706" s="415"/>
      <c r="CK5706" s="415"/>
      <c r="CO5706" s="168"/>
    </row>
    <row r="5707" spans="32:93" s="162" customFormat="1" x14ac:dyDescent="0.25">
      <c r="AF5707" s="169"/>
      <c r="AG5707" s="169"/>
      <c r="AH5707" s="169"/>
      <c r="AI5707" s="169"/>
      <c r="AJ5707" s="169"/>
      <c r="AK5707" s="170"/>
      <c r="AP5707" s="6"/>
      <c r="AQ5707" s="6"/>
      <c r="AR5707" s="6"/>
      <c r="AS5707" s="6"/>
      <c r="AT5707" s="6"/>
      <c r="AU5707" s="6"/>
      <c r="AV5707" s="6"/>
      <c r="AW5707" s="6"/>
      <c r="AX5707" s="6"/>
      <c r="AY5707" s="6"/>
      <c r="AZ5707" s="6"/>
      <c r="BA5707" s="6"/>
      <c r="BB5707" s="166"/>
      <c r="BC5707" s="166"/>
      <c r="BD5707" s="166"/>
      <c r="BE5707" s="6"/>
      <c r="BF5707" s="6"/>
      <c r="BG5707" s="6"/>
      <c r="BH5707" s="6"/>
      <c r="BI5707" s="6"/>
      <c r="BJ5707" s="166"/>
      <c r="BK5707" s="166"/>
      <c r="BL5707" s="166"/>
      <c r="BM5707" s="6"/>
      <c r="BN5707" s="6"/>
      <c r="BO5707" s="6"/>
      <c r="BP5707" s="6"/>
      <c r="BQ5707" s="6"/>
      <c r="BR5707" s="6"/>
      <c r="BS5707" s="6"/>
      <c r="BT5707" s="6"/>
      <c r="BU5707" s="6"/>
      <c r="BV5707" s="6"/>
      <c r="BW5707" s="6"/>
      <c r="CJ5707" s="415"/>
      <c r="CK5707" s="415"/>
      <c r="CO5707" s="168"/>
    </row>
    <row r="5708" spans="32:93" s="162" customFormat="1" x14ac:dyDescent="0.25">
      <c r="AF5708" s="169"/>
      <c r="AG5708" s="169"/>
      <c r="AH5708" s="169"/>
      <c r="AI5708" s="169"/>
      <c r="AJ5708" s="169"/>
      <c r="AK5708" s="170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AZ5708" s="6"/>
      <c r="BA5708" s="6"/>
      <c r="BB5708" s="166"/>
      <c r="BC5708" s="166"/>
      <c r="BD5708" s="166"/>
      <c r="BE5708" s="6"/>
      <c r="BF5708" s="6"/>
      <c r="BG5708" s="6"/>
      <c r="BH5708" s="6"/>
      <c r="BI5708" s="6"/>
      <c r="BJ5708" s="166"/>
      <c r="BK5708" s="166"/>
      <c r="BL5708" s="166"/>
      <c r="BM5708" s="6"/>
      <c r="BN5708" s="6"/>
      <c r="BO5708" s="6"/>
      <c r="BP5708" s="6"/>
      <c r="BQ5708" s="6"/>
      <c r="BR5708" s="6"/>
      <c r="BS5708" s="6"/>
      <c r="BT5708" s="6"/>
      <c r="BU5708" s="6"/>
      <c r="BV5708" s="6"/>
      <c r="BW5708" s="6"/>
      <c r="CJ5708" s="415"/>
      <c r="CK5708" s="415"/>
      <c r="CO5708" s="168"/>
    </row>
    <row r="5709" spans="32:93" s="162" customFormat="1" x14ac:dyDescent="0.25">
      <c r="AF5709" s="169"/>
      <c r="AG5709" s="169"/>
      <c r="AH5709" s="169"/>
      <c r="AI5709" s="169"/>
      <c r="AJ5709" s="169"/>
      <c r="AK5709" s="170"/>
      <c r="AP5709" s="6"/>
      <c r="AQ5709" s="6"/>
      <c r="AR5709" s="6"/>
      <c r="AS5709" s="6"/>
      <c r="AT5709" s="6"/>
      <c r="AU5709" s="6"/>
      <c r="AV5709" s="6"/>
      <c r="AW5709" s="6"/>
      <c r="AX5709" s="6"/>
      <c r="AY5709" s="6"/>
      <c r="AZ5709" s="6"/>
      <c r="BA5709" s="6"/>
      <c r="BB5709" s="166"/>
      <c r="BC5709" s="166"/>
      <c r="BD5709" s="166"/>
      <c r="BE5709" s="6"/>
      <c r="BF5709" s="6"/>
      <c r="BG5709" s="6"/>
      <c r="BH5709" s="6"/>
      <c r="BI5709" s="6"/>
      <c r="BJ5709" s="166"/>
      <c r="BK5709" s="166"/>
      <c r="BL5709" s="166"/>
      <c r="BM5709" s="6"/>
      <c r="BN5709" s="6"/>
      <c r="BO5709" s="6"/>
      <c r="BP5709" s="6"/>
      <c r="BQ5709" s="6"/>
      <c r="BR5709" s="6"/>
      <c r="BS5709" s="6"/>
      <c r="BT5709" s="6"/>
      <c r="BU5709" s="6"/>
      <c r="BV5709" s="6"/>
      <c r="BW5709" s="6"/>
      <c r="CJ5709" s="415"/>
      <c r="CK5709" s="415"/>
      <c r="CO5709" s="168"/>
    </row>
    <row r="5710" spans="32:93" s="162" customFormat="1" x14ac:dyDescent="0.25">
      <c r="AF5710" s="169"/>
      <c r="AG5710" s="169"/>
      <c r="AH5710" s="169"/>
      <c r="AI5710" s="169"/>
      <c r="AJ5710" s="169"/>
      <c r="AK5710" s="170"/>
      <c r="AP5710" s="6"/>
      <c r="AQ5710" s="6"/>
      <c r="AR5710" s="6"/>
      <c r="AS5710" s="6"/>
      <c r="AT5710" s="6"/>
      <c r="AU5710" s="6"/>
      <c r="AV5710" s="6"/>
      <c r="AW5710" s="6"/>
      <c r="AX5710" s="6"/>
      <c r="AY5710" s="6"/>
      <c r="AZ5710" s="6"/>
      <c r="BA5710" s="6"/>
      <c r="BB5710" s="166"/>
      <c r="BC5710" s="166"/>
      <c r="BD5710" s="166"/>
      <c r="BE5710" s="6"/>
      <c r="BF5710" s="6"/>
      <c r="BG5710" s="6"/>
      <c r="BH5710" s="6"/>
      <c r="BI5710" s="6"/>
      <c r="BJ5710" s="166"/>
      <c r="BK5710" s="166"/>
      <c r="BL5710" s="166"/>
      <c r="BM5710" s="6"/>
      <c r="BN5710" s="6"/>
      <c r="BO5710" s="6"/>
      <c r="BP5710" s="6"/>
      <c r="BQ5710" s="6"/>
      <c r="BR5710" s="6"/>
      <c r="BS5710" s="6"/>
      <c r="BT5710" s="6"/>
      <c r="BU5710" s="6"/>
      <c r="BV5710" s="6"/>
      <c r="BW5710" s="6"/>
      <c r="CJ5710" s="415"/>
      <c r="CK5710" s="415"/>
      <c r="CO5710" s="168"/>
    </row>
    <row r="5711" spans="32:93" s="162" customFormat="1" x14ac:dyDescent="0.25">
      <c r="AF5711" s="169"/>
      <c r="AG5711" s="169"/>
      <c r="AH5711" s="169"/>
      <c r="AI5711" s="169"/>
      <c r="AJ5711" s="169"/>
      <c r="AK5711" s="170"/>
      <c r="AP5711" s="6"/>
      <c r="AQ5711" s="6"/>
      <c r="AR5711" s="6"/>
      <c r="AS5711" s="6"/>
      <c r="AT5711" s="6"/>
      <c r="AU5711" s="6"/>
      <c r="AV5711" s="6"/>
      <c r="AW5711" s="6"/>
      <c r="AX5711" s="6"/>
      <c r="AY5711" s="6"/>
      <c r="AZ5711" s="6"/>
      <c r="BA5711" s="6"/>
      <c r="BB5711" s="166"/>
      <c r="BC5711" s="166"/>
      <c r="BD5711" s="166"/>
      <c r="BE5711" s="6"/>
      <c r="BF5711" s="6"/>
      <c r="BG5711" s="6"/>
      <c r="BH5711" s="6"/>
      <c r="BI5711" s="6"/>
      <c r="BJ5711" s="166"/>
      <c r="BK5711" s="166"/>
      <c r="BL5711" s="166"/>
      <c r="BM5711" s="6"/>
      <c r="BN5711" s="6"/>
      <c r="BO5711" s="6"/>
      <c r="BP5711" s="6"/>
      <c r="BQ5711" s="6"/>
      <c r="BR5711" s="6"/>
      <c r="BS5711" s="6"/>
      <c r="BT5711" s="6"/>
      <c r="BU5711" s="6"/>
      <c r="BV5711" s="6"/>
      <c r="BW5711" s="6"/>
      <c r="CJ5711" s="415"/>
      <c r="CK5711" s="415"/>
      <c r="CO5711" s="168"/>
    </row>
    <row r="5712" spans="32:93" s="162" customFormat="1" x14ac:dyDescent="0.25">
      <c r="AF5712" s="169"/>
      <c r="AG5712" s="169"/>
      <c r="AH5712" s="169"/>
      <c r="AI5712" s="169"/>
      <c r="AJ5712" s="169"/>
      <c r="AK5712" s="170"/>
      <c r="AP5712" s="6"/>
      <c r="AQ5712" s="6"/>
      <c r="AR5712" s="6"/>
      <c r="AS5712" s="6"/>
      <c r="AT5712" s="6"/>
      <c r="AU5712" s="6"/>
      <c r="AV5712" s="6"/>
      <c r="AW5712" s="6"/>
      <c r="AX5712" s="6"/>
      <c r="AY5712" s="6"/>
      <c r="AZ5712" s="6"/>
      <c r="BA5712" s="6"/>
      <c r="BB5712" s="166"/>
      <c r="BC5712" s="166"/>
      <c r="BD5712" s="166"/>
      <c r="BE5712" s="6"/>
      <c r="BF5712" s="6"/>
      <c r="BG5712" s="6"/>
      <c r="BH5712" s="6"/>
      <c r="BI5712" s="6"/>
      <c r="BJ5712" s="166"/>
      <c r="BK5712" s="166"/>
      <c r="BL5712" s="166"/>
      <c r="BM5712" s="6"/>
      <c r="BN5712" s="6"/>
      <c r="BO5712" s="6"/>
      <c r="BP5712" s="6"/>
      <c r="BQ5712" s="6"/>
      <c r="BR5712" s="6"/>
      <c r="BS5712" s="6"/>
      <c r="BT5712" s="6"/>
      <c r="BU5712" s="6"/>
      <c r="BV5712" s="6"/>
      <c r="BW5712" s="6"/>
      <c r="CJ5712" s="415"/>
      <c r="CK5712" s="415"/>
      <c r="CO5712" s="168"/>
    </row>
    <row r="5713" spans="32:93" s="162" customFormat="1" x14ac:dyDescent="0.25">
      <c r="AF5713" s="169"/>
      <c r="AG5713" s="169"/>
      <c r="AH5713" s="169"/>
      <c r="AI5713" s="169"/>
      <c r="AJ5713" s="169"/>
      <c r="AK5713" s="170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AZ5713" s="6"/>
      <c r="BA5713" s="6"/>
      <c r="BB5713" s="166"/>
      <c r="BC5713" s="166"/>
      <c r="BD5713" s="166"/>
      <c r="BE5713" s="6"/>
      <c r="BF5713" s="6"/>
      <c r="BG5713" s="6"/>
      <c r="BH5713" s="6"/>
      <c r="BI5713" s="6"/>
      <c r="BJ5713" s="166"/>
      <c r="BK5713" s="166"/>
      <c r="BL5713" s="166"/>
      <c r="BM5713" s="6"/>
      <c r="BN5713" s="6"/>
      <c r="BO5713" s="6"/>
      <c r="BP5713" s="6"/>
      <c r="BQ5713" s="6"/>
      <c r="BR5713" s="6"/>
      <c r="BS5713" s="6"/>
      <c r="BT5713" s="6"/>
      <c r="BU5713" s="6"/>
      <c r="BV5713" s="6"/>
      <c r="BW5713" s="6"/>
      <c r="CJ5713" s="415"/>
      <c r="CK5713" s="415"/>
      <c r="CO5713" s="168"/>
    </row>
    <row r="5714" spans="32:93" s="162" customFormat="1" x14ac:dyDescent="0.25">
      <c r="AF5714" s="169"/>
      <c r="AG5714" s="169"/>
      <c r="AH5714" s="169"/>
      <c r="AI5714" s="169"/>
      <c r="AJ5714" s="169"/>
      <c r="AK5714" s="170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AZ5714" s="6"/>
      <c r="BA5714" s="6"/>
      <c r="BB5714" s="166"/>
      <c r="BC5714" s="166"/>
      <c r="BD5714" s="166"/>
      <c r="BE5714" s="6"/>
      <c r="BF5714" s="6"/>
      <c r="BG5714" s="6"/>
      <c r="BH5714" s="6"/>
      <c r="BI5714" s="6"/>
      <c r="BJ5714" s="166"/>
      <c r="BK5714" s="166"/>
      <c r="BL5714" s="166"/>
      <c r="BM5714" s="6"/>
      <c r="BN5714" s="6"/>
      <c r="BO5714" s="6"/>
      <c r="BP5714" s="6"/>
      <c r="BQ5714" s="6"/>
      <c r="BR5714" s="6"/>
      <c r="BS5714" s="6"/>
      <c r="BT5714" s="6"/>
      <c r="BU5714" s="6"/>
      <c r="BV5714" s="6"/>
      <c r="BW5714" s="6"/>
      <c r="CJ5714" s="415"/>
      <c r="CK5714" s="415"/>
      <c r="CO5714" s="168"/>
    </row>
    <row r="5715" spans="32:93" s="162" customFormat="1" x14ac:dyDescent="0.25">
      <c r="AF5715" s="169"/>
      <c r="AG5715" s="169"/>
      <c r="AH5715" s="169"/>
      <c r="AI5715" s="169"/>
      <c r="AJ5715" s="169"/>
      <c r="AK5715" s="170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AZ5715" s="6"/>
      <c r="BA5715" s="6"/>
      <c r="BB5715" s="166"/>
      <c r="BC5715" s="166"/>
      <c r="BD5715" s="166"/>
      <c r="BE5715" s="6"/>
      <c r="BF5715" s="6"/>
      <c r="BG5715" s="6"/>
      <c r="BH5715" s="6"/>
      <c r="BI5715" s="6"/>
      <c r="BJ5715" s="166"/>
      <c r="BK5715" s="166"/>
      <c r="BL5715" s="166"/>
      <c r="BM5715" s="6"/>
      <c r="BN5715" s="6"/>
      <c r="BO5715" s="6"/>
      <c r="BP5715" s="6"/>
      <c r="BQ5715" s="6"/>
      <c r="BR5715" s="6"/>
      <c r="BS5715" s="6"/>
      <c r="BT5715" s="6"/>
      <c r="BU5715" s="6"/>
      <c r="BV5715" s="6"/>
      <c r="BW5715" s="6"/>
      <c r="CJ5715" s="415"/>
      <c r="CK5715" s="415"/>
      <c r="CO5715" s="168"/>
    </row>
    <row r="5716" spans="32:93" s="162" customFormat="1" x14ac:dyDescent="0.25">
      <c r="AF5716" s="169"/>
      <c r="AG5716" s="169"/>
      <c r="AH5716" s="169"/>
      <c r="AI5716" s="169"/>
      <c r="AJ5716" s="169"/>
      <c r="AK5716" s="170"/>
      <c r="AP5716" s="6"/>
      <c r="AQ5716" s="6"/>
      <c r="AR5716" s="6"/>
      <c r="AS5716" s="6"/>
      <c r="AT5716" s="6"/>
      <c r="AU5716" s="6"/>
      <c r="AV5716" s="6"/>
      <c r="AW5716" s="6"/>
      <c r="AX5716" s="6"/>
      <c r="AY5716" s="6"/>
      <c r="AZ5716" s="6"/>
      <c r="BA5716" s="6"/>
      <c r="BB5716" s="166"/>
      <c r="BC5716" s="166"/>
      <c r="BD5716" s="166"/>
      <c r="BE5716" s="6"/>
      <c r="BF5716" s="6"/>
      <c r="BG5716" s="6"/>
      <c r="BH5716" s="6"/>
      <c r="BI5716" s="6"/>
      <c r="BJ5716" s="166"/>
      <c r="BK5716" s="166"/>
      <c r="BL5716" s="166"/>
      <c r="BM5716" s="6"/>
      <c r="BN5716" s="6"/>
      <c r="BO5716" s="6"/>
      <c r="BP5716" s="6"/>
      <c r="BQ5716" s="6"/>
      <c r="BR5716" s="6"/>
      <c r="BS5716" s="6"/>
      <c r="BT5716" s="6"/>
      <c r="BU5716" s="6"/>
      <c r="BV5716" s="6"/>
      <c r="BW5716" s="6"/>
      <c r="CJ5716" s="415"/>
      <c r="CK5716" s="415"/>
      <c r="CO5716" s="168"/>
    </row>
    <row r="5717" spans="32:93" s="162" customFormat="1" x14ac:dyDescent="0.25">
      <c r="AF5717" s="169"/>
      <c r="AG5717" s="169"/>
      <c r="AH5717" s="169"/>
      <c r="AI5717" s="169"/>
      <c r="AJ5717" s="169"/>
      <c r="AK5717" s="170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AZ5717" s="6"/>
      <c r="BA5717" s="6"/>
      <c r="BB5717" s="166"/>
      <c r="BC5717" s="166"/>
      <c r="BD5717" s="166"/>
      <c r="BE5717" s="6"/>
      <c r="BF5717" s="6"/>
      <c r="BG5717" s="6"/>
      <c r="BH5717" s="6"/>
      <c r="BI5717" s="6"/>
      <c r="BJ5717" s="166"/>
      <c r="BK5717" s="166"/>
      <c r="BL5717" s="166"/>
      <c r="BM5717" s="6"/>
      <c r="BN5717" s="6"/>
      <c r="BO5717" s="6"/>
      <c r="BP5717" s="6"/>
      <c r="BQ5717" s="6"/>
      <c r="BR5717" s="6"/>
      <c r="BS5717" s="6"/>
      <c r="BT5717" s="6"/>
      <c r="BU5717" s="6"/>
      <c r="BV5717" s="6"/>
      <c r="BW5717" s="6"/>
      <c r="CJ5717" s="415"/>
      <c r="CK5717" s="415"/>
      <c r="CO5717" s="168"/>
    </row>
    <row r="5718" spans="32:93" s="162" customFormat="1" x14ac:dyDescent="0.25">
      <c r="AF5718" s="169"/>
      <c r="AG5718" s="169"/>
      <c r="AH5718" s="169"/>
      <c r="AI5718" s="169"/>
      <c r="AJ5718" s="169"/>
      <c r="AK5718" s="170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AZ5718" s="6"/>
      <c r="BA5718" s="6"/>
      <c r="BB5718" s="166"/>
      <c r="BC5718" s="166"/>
      <c r="BD5718" s="166"/>
      <c r="BE5718" s="6"/>
      <c r="BF5718" s="6"/>
      <c r="BG5718" s="6"/>
      <c r="BH5718" s="6"/>
      <c r="BI5718" s="6"/>
      <c r="BJ5718" s="166"/>
      <c r="BK5718" s="166"/>
      <c r="BL5718" s="166"/>
      <c r="BM5718" s="6"/>
      <c r="BN5718" s="6"/>
      <c r="BO5718" s="6"/>
      <c r="BP5718" s="6"/>
      <c r="BQ5718" s="6"/>
      <c r="BR5718" s="6"/>
      <c r="BS5718" s="6"/>
      <c r="BT5718" s="6"/>
      <c r="BU5718" s="6"/>
      <c r="BV5718" s="6"/>
      <c r="BW5718" s="6"/>
      <c r="CJ5718" s="415"/>
      <c r="CK5718" s="415"/>
      <c r="CO5718" s="168"/>
    </row>
    <row r="5719" spans="32:93" s="162" customFormat="1" x14ac:dyDescent="0.25">
      <c r="AF5719" s="169"/>
      <c r="AG5719" s="169"/>
      <c r="AH5719" s="169"/>
      <c r="AI5719" s="169"/>
      <c r="AJ5719" s="169"/>
      <c r="AK5719" s="170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6"/>
      <c r="BA5719" s="6"/>
      <c r="BB5719" s="166"/>
      <c r="BC5719" s="166"/>
      <c r="BD5719" s="166"/>
      <c r="BE5719" s="6"/>
      <c r="BF5719" s="6"/>
      <c r="BG5719" s="6"/>
      <c r="BH5719" s="6"/>
      <c r="BI5719" s="6"/>
      <c r="BJ5719" s="166"/>
      <c r="BK5719" s="166"/>
      <c r="BL5719" s="166"/>
      <c r="BM5719" s="6"/>
      <c r="BN5719" s="6"/>
      <c r="BO5719" s="6"/>
      <c r="BP5719" s="6"/>
      <c r="BQ5719" s="6"/>
      <c r="BR5719" s="6"/>
      <c r="BS5719" s="6"/>
      <c r="BT5719" s="6"/>
      <c r="BU5719" s="6"/>
      <c r="BV5719" s="6"/>
      <c r="BW5719" s="6"/>
      <c r="CJ5719" s="415"/>
      <c r="CK5719" s="415"/>
      <c r="CO5719" s="168"/>
    </row>
    <row r="5720" spans="32:93" s="162" customFormat="1" x14ac:dyDescent="0.25">
      <c r="AF5720" s="169"/>
      <c r="AG5720" s="169"/>
      <c r="AH5720" s="169"/>
      <c r="AI5720" s="169"/>
      <c r="AJ5720" s="169"/>
      <c r="AK5720" s="170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AZ5720" s="6"/>
      <c r="BA5720" s="6"/>
      <c r="BB5720" s="166"/>
      <c r="BC5720" s="166"/>
      <c r="BD5720" s="166"/>
      <c r="BE5720" s="6"/>
      <c r="BF5720" s="6"/>
      <c r="BG5720" s="6"/>
      <c r="BH5720" s="6"/>
      <c r="BI5720" s="6"/>
      <c r="BJ5720" s="166"/>
      <c r="BK5720" s="166"/>
      <c r="BL5720" s="166"/>
      <c r="BM5720" s="6"/>
      <c r="BN5720" s="6"/>
      <c r="BO5720" s="6"/>
      <c r="BP5720" s="6"/>
      <c r="BQ5720" s="6"/>
      <c r="BR5720" s="6"/>
      <c r="BS5720" s="6"/>
      <c r="BT5720" s="6"/>
      <c r="BU5720" s="6"/>
      <c r="BV5720" s="6"/>
      <c r="BW5720" s="6"/>
      <c r="CJ5720" s="415"/>
      <c r="CK5720" s="415"/>
      <c r="CO5720" s="168"/>
    </row>
    <row r="5721" spans="32:93" s="162" customFormat="1" x14ac:dyDescent="0.25">
      <c r="AF5721" s="169"/>
      <c r="AG5721" s="169"/>
      <c r="AH5721" s="169"/>
      <c r="AI5721" s="169"/>
      <c r="AJ5721" s="169"/>
      <c r="AK5721" s="170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AZ5721" s="6"/>
      <c r="BA5721" s="6"/>
      <c r="BB5721" s="166"/>
      <c r="BC5721" s="166"/>
      <c r="BD5721" s="166"/>
      <c r="BE5721" s="6"/>
      <c r="BF5721" s="6"/>
      <c r="BG5721" s="6"/>
      <c r="BH5721" s="6"/>
      <c r="BI5721" s="6"/>
      <c r="BJ5721" s="166"/>
      <c r="BK5721" s="166"/>
      <c r="BL5721" s="166"/>
      <c r="BM5721" s="6"/>
      <c r="BN5721" s="6"/>
      <c r="BO5721" s="6"/>
      <c r="BP5721" s="6"/>
      <c r="BQ5721" s="6"/>
      <c r="BR5721" s="6"/>
      <c r="BS5721" s="6"/>
      <c r="BT5721" s="6"/>
      <c r="BU5721" s="6"/>
      <c r="BV5721" s="6"/>
      <c r="BW5721" s="6"/>
      <c r="CJ5721" s="415"/>
      <c r="CK5721" s="415"/>
      <c r="CO5721" s="168"/>
    </row>
    <row r="5722" spans="32:93" s="162" customFormat="1" x14ac:dyDescent="0.25">
      <c r="AF5722" s="169"/>
      <c r="AG5722" s="169"/>
      <c r="AH5722" s="169"/>
      <c r="AI5722" s="169"/>
      <c r="AJ5722" s="169"/>
      <c r="AK5722" s="170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AZ5722" s="6"/>
      <c r="BA5722" s="6"/>
      <c r="BB5722" s="166"/>
      <c r="BC5722" s="166"/>
      <c r="BD5722" s="166"/>
      <c r="BE5722" s="6"/>
      <c r="BF5722" s="6"/>
      <c r="BG5722" s="6"/>
      <c r="BH5722" s="6"/>
      <c r="BI5722" s="6"/>
      <c r="BJ5722" s="166"/>
      <c r="BK5722" s="166"/>
      <c r="BL5722" s="166"/>
      <c r="BM5722" s="6"/>
      <c r="BN5722" s="6"/>
      <c r="BO5722" s="6"/>
      <c r="BP5722" s="6"/>
      <c r="BQ5722" s="6"/>
      <c r="BR5722" s="6"/>
      <c r="BS5722" s="6"/>
      <c r="BT5722" s="6"/>
      <c r="BU5722" s="6"/>
      <c r="BV5722" s="6"/>
      <c r="BW5722" s="6"/>
      <c r="CJ5722" s="415"/>
      <c r="CK5722" s="415"/>
      <c r="CO5722" s="168"/>
    </row>
    <row r="5723" spans="32:93" s="162" customFormat="1" x14ac:dyDescent="0.25">
      <c r="AF5723" s="169"/>
      <c r="AG5723" s="169"/>
      <c r="AH5723" s="169"/>
      <c r="AI5723" s="169"/>
      <c r="AJ5723" s="169"/>
      <c r="AK5723" s="170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AZ5723" s="6"/>
      <c r="BA5723" s="6"/>
      <c r="BB5723" s="166"/>
      <c r="BC5723" s="166"/>
      <c r="BD5723" s="166"/>
      <c r="BE5723" s="6"/>
      <c r="BF5723" s="6"/>
      <c r="BG5723" s="6"/>
      <c r="BH5723" s="6"/>
      <c r="BI5723" s="6"/>
      <c r="BJ5723" s="166"/>
      <c r="BK5723" s="166"/>
      <c r="BL5723" s="166"/>
      <c r="BM5723" s="6"/>
      <c r="BN5723" s="6"/>
      <c r="BO5723" s="6"/>
      <c r="BP5723" s="6"/>
      <c r="BQ5723" s="6"/>
      <c r="BR5723" s="6"/>
      <c r="BS5723" s="6"/>
      <c r="BT5723" s="6"/>
      <c r="BU5723" s="6"/>
      <c r="BV5723" s="6"/>
      <c r="BW5723" s="6"/>
      <c r="CJ5723" s="415"/>
      <c r="CK5723" s="415"/>
      <c r="CO5723" s="168"/>
    </row>
    <row r="5724" spans="32:93" s="162" customFormat="1" x14ac:dyDescent="0.25">
      <c r="AF5724" s="169"/>
      <c r="AG5724" s="169"/>
      <c r="AH5724" s="169"/>
      <c r="AI5724" s="169"/>
      <c r="AJ5724" s="169"/>
      <c r="AK5724" s="170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AZ5724" s="6"/>
      <c r="BA5724" s="6"/>
      <c r="BB5724" s="166"/>
      <c r="BC5724" s="166"/>
      <c r="BD5724" s="166"/>
      <c r="BE5724" s="6"/>
      <c r="BF5724" s="6"/>
      <c r="BG5724" s="6"/>
      <c r="BH5724" s="6"/>
      <c r="BI5724" s="6"/>
      <c r="BJ5724" s="166"/>
      <c r="BK5724" s="166"/>
      <c r="BL5724" s="166"/>
      <c r="BM5724" s="6"/>
      <c r="BN5724" s="6"/>
      <c r="BO5724" s="6"/>
      <c r="BP5724" s="6"/>
      <c r="BQ5724" s="6"/>
      <c r="BR5724" s="6"/>
      <c r="BS5724" s="6"/>
      <c r="BT5724" s="6"/>
      <c r="BU5724" s="6"/>
      <c r="BV5724" s="6"/>
      <c r="BW5724" s="6"/>
      <c r="CJ5724" s="415"/>
      <c r="CK5724" s="415"/>
      <c r="CO5724" s="168"/>
    </row>
    <row r="5725" spans="32:93" s="162" customFormat="1" x14ac:dyDescent="0.25">
      <c r="AF5725" s="169"/>
      <c r="AG5725" s="169"/>
      <c r="AH5725" s="169"/>
      <c r="AI5725" s="169"/>
      <c r="AJ5725" s="169"/>
      <c r="AK5725" s="170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AZ5725" s="6"/>
      <c r="BA5725" s="6"/>
      <c r="BB5725" s="166"/>
      <c r="BC5725" s="166"/>
      <c r="BD5725" s="166"/>
      <c r="BE5725" s="6"/>
      <c r="BF5725" s="6"/>
      <c r="BG5725" s="6"/>
      <c r="BH5725" s="6"/>
      <c r="BI5725" s="6"/>
      <c r="BJ5725" s="166"/>
      <c r="BK5725" s="166"/>
      <c r="BL5725" s="166"/>
      <c r="BM5725" s="6"/>
      <c r="BN5725" s="6"/>
      <c r="BO5725" s="6"/>
      <c r="BP5725" s="6"/>
      <c r="BQ5725" s="6"/>
      <c r="BR5725" s="6"/>
      <c r="BS5725" s="6"/>
      <c r="BT5725" s="6"/>
      <c r="BU5725" s="6"/>
      <c r="BV5725" s="6"/>
      <c r="BW5725" s="6"/>
      <c r="CJ5725" s="415"/>
      <c r="CK5725" s="415"/>
      <c r="CO5725" s="168"/>
    </row>
    <row r="5726" spans="32:93" s="162" customFormat="1" x14ac:dyDescent="0.25">
      <c r="AF5726" s="169"/>
      <c r="AG5726" s="169"/>
      <c r="AH5726" s="169"/>
      <c r="AI5726" s="169"/>
      <c r="AJ5726" s="169"/>
      <c r="AK5726" s="170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AZ5726" s="6"/>
      <c r="BA5726" s="6"/>
      <c r="BB5726" s="166"/>
      <c r="BC5726" s="166"/>
      <c r="BD5726" s="166"/>
      <c r="BE5726" s="6"/>
      <c r="BF5726" s="6"/>
      <c r="BG5726" s="6"/>
      <c r="BH5726" s="6"/>
      <c r="BI5726" s="6"/>
      <c r="BJ5726" s="166"/>
      <c r="BK5726" s="166"/>
      <c r="BL5726" s="166"/>
      <c r="BM5726" s="6"/>
      <c r="BN5726" s="6"/>
      <c r="BO5726" s="6"/>
      <c r="BP5726" s="6"/>
      <c r="BQ5726" s="6"/>
      <c r="BR5726" s="6"/>
      <c r="BS5726" s="6"/>
      <c r="BT5726" s="6"/>
      <c r="BU5726" s="6"/>
      <c r="BV5726" s="6"/>
      <c r="BW5726" s="6"/>
      <c r="CJ5726" s="415"/>
      <c r="CK5726" s="415"/>
      <c r="CO5726" s="168"/>
    </row>
    <row r="5727" spans="32:93" s="162" customFormat="1" x14ac:dyDescent="0.25">
      <c r="AF5727" s="169"/>
      <c r="AG5727" s="169"/>
      <c r="AH5727" s="169"/>
      <c r="AI5727" s="169"/>
      <c r="AJ5727" s="169"/>
      <c r="AK5727" s="170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AZ5727" s="6"/>
      <c r="BA5727" s="6"/>
      <c r="BB5727" s="166"/>
      <c r="BC5727" s="166"/>
      <c r="BD5727" s="166"/>
      <c r="BE5727" s="6"/>
      <c r="BF5727" s="6"/>
      <c r="BG5727" s="6"/>
      <c r="BH5727" s="6"/>
      <c r="BI5727" s="6"/>
      <c r="BJ5727" s="166"/>
      <c r="BK5727" s="166"/>
      <c r="BL5727" s="166"/>
      <c r="BM5727" s="6"/>
      <c r="BN5727" s="6"/>
      <c r="BO5727" s="6"/>
      <c r="BP5727" s="6"/>
      <c r="BQ5727" s="6"/>
      <c r="BR5727" s="6"/>
      <c r="BS5727" s="6"/>
      <c r="BT5727" s="6"/>
      <c r="BU5727" s="6"/>
      <c r="BV5727" s="6"/>
      <c r="BW5727" s="6"/>
      <c r="CJ5727" s="415"/>
      <c r="CK5727" s="415"/>
      <c r="CO5727" s="168"/>
    </row>
    <row r="5728" spans="32:93" s="162" customFormat="1" x14ac:dyDescent="0.25">
      <c r="AF5728" s="169"/>
      <c r="AG5728" s="169"/>
      <c r="AH5728" s="169"/>
      <c r="AI5728" s="169"/>
      <c r="AJ5728" s="169"/>
      <c r="AK5728" s="170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AZ5728" s="6"/>
      <c r="BA5728" s="6"/>
      <c r="BB5728" s="166"/>
      <c r="BC5728" s="166"/>
      <c r="BD5728" s="166"/>
      <c r="BE5728" s="6"/>
      <c r="BF5728" s="6"/>
      <c r="BG5728" s="6"/>
      <c r="BH5728" s="6"/>
      <c r="BI5728" s="6"/>
      <c r="BJ5728" s="166"/>
      <c r="BK5728" s="166"/>
      <c r="BL5728" s="166"/>
      <c r="BM5728" s="6"/>
      <c r="BN5728" s="6"/>
      <c r="BO5728" s="6"/>
      <c r="BP5728" s="6"/>
      <c r="BQ5728" s="6"/>
      <c r="BR5728" s="6"/>
      <c r="BS5728" s="6"/>
      <c r="BT5728" s="6"/>
      <c r="BU5728" s="6"/>
      <c r="BV5728" s="6"/>
      <c r="BW5728" s="6"/>
      <c r="CJ5728" s="415"/>
      <c r="CK5728" s="415"/>
      <c r="CO5728" s="168"/>
    </row>
    <row r="5729" spans="32:93" s="162" customFormat="1" x14ac:dyDescent="0.25">
      <c r="AF5729" s="169"/>
      <c r="AG5729" s="169"/>
      <c r="AH5729" s="169"/>
      <c r="AI5729" s="169"/>
      <c r="AJ5729" s="169"/>
      <c r="AK5729" s="170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AZ5729" s="6"/>
      <c r="BA5729" s="6"/>
      <c r="BB5729" s="166"/>
      <c r="BC5729" s="166"/>
      <c r="BD5729" s="166"/>
      <c r="BE5729" s="6"/>
      <c r="BF5729" s="6"/>
      <c r="BG5729" s="6"/>
      <c r="BH5729" s="6"/>
      <c r="BI5729" s="6"/>
      <c r="BJ5729" s="166"/>
      <c r="BK5729" s="166"/>
      <c r="BL5729" s="166"/>
      <c r="BM5729" s="6"/>
      <c r="BN5729" s="6"/>
      <c r="BO5729" s="6"/>
      <c r="BP5729" s="6"/>
      <c r="BQ5729" s="6"/>
      <c r="BR5729" s="6"/>
      <c r="BS5729" s="6"/>
      <c r="BT5729" s="6"/>
      <c r="BU5729" s="6"/>
      <c r="BV5729" s="6"/>
      <c r="BW5729" s="6"/>
      <c r="CJ5729" s="415"/>
      <c r="CK5729" s="415"/>
      <c r="CO5729" s="168"/>
    </row>
    <row r="5730" spans="32:93" s="162" customFormat="1" x14ac:dyDescent="0.25">
      <c r="AF5730" s="169"/>
      <c r="AG5730" s="169"/>
      <c r="AH5730" s="169"/>
      <c r="AI5730" s="169"/>
      <c r="AJ5730" s="169"/>
      <c r="AK5730" s="170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6"/>
      <c r="BA5730" s="6"/>
      <c r="BB5730" s="166"/>
      <c r="BC5730" s="166"/>
      <c r="BD5730" s="166"/>
      <c r="BE5730" s="6"/>
      <c r="BF5730" s="6"/>
      <c r="BG5730" s="6"/>
      <c r="BH5730" s="6"/>
      <c r="BI5730" s="6"/>
      <c r="BJ5730" s="166"/>
      <c r="BK5730" s="166"/>
      <c r="BL5730" s="166"/>
      <c r="BM5730" s="6"/>
      <c r="BN5730" s="6"/>
      <c r="BO5730" s="6"/>
      <c r="BP5730" s="6"/>
      <c r="BQ5730" s="6"/>
      <c r="BR5730" s="6"/>
      <c r="BS5730" s="6"/>
      <c r="BT5730" s="6"/>
      <c r="BU5730" s="6"/>
      <c r="BV5730" s="6"/>
      <c r="BW5730" s="6"/>
      <c r="CJ5730" s="415"/>
      <c r="CK5730" s="415"/>
      <c r="CO5730" s="168"/>
    </row>
    <row r="5731" spans="32:93" s="162" customFormat="1" x14ac:dyDescent="0.25">
      <c r="AF5731" s="169"/>
      <c r="AG5731" s="169"/>
      <c r="AH5731" s="169"/>
      <c r="AI5731" s="169"/>
      <c r="AJ5731" s="169"/>
      <c r="AK5731" s="170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6"/>
      <c r="BA5731" s="6"/>
      <c r="BB5731" s="166"/>
      <c r="BC5731" s="166"/>
      <c r="BD5731" s="166"/>
      <c r="BE5731" s="6"/>
      <c r="BF5731" s="6"/>
      <c r="BG5731" s="6"/>
      <c r="BH5731" s="6"/>
      <c r="BI5731" s="6"/>
      <c r="BJ5731" s="166"/>
      <c r="BK5731" s="166"/>
      <c r="BL5731" s="166"/>
      <c r="BM5731" s="6"/>
      <c r="BN5731" s="6"/>
      <c r="BO5731" s="6"/>
      <c r="BP5731" s="6"/>
      <c r="BQ5731" s="6"/>
      <c r="BR5731" s="6"/>
      <c r="BS5731" s="6"/>
      <c r="BT5731" s="6"/>
      <c r="BU5731" s="6"/>
      <c r="BV5731" s="6"/>
      <c r="BW5731" s="6"/>
      <c r="CJ5731" s="415"/>
      <c r="CK5731" s="415"/>
      <c r="CO5731" s="168"/>
    </row>
    <row r="5732" spans="32:93" s="162" customFormat="1" x14ac:dyDescent="0.25">
      <c r="AF5732" s="169"/>
      <c r="AG5732" s="169"/>
      <c r="AH5732" s="169"/>
      <c r="AI5732" s="169"/>
      <c r="AJ5732" s="169"/>
      <c r="AK5732" s="170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AZ5732" s="6"/>
      <c r="BA5732" s="6"/>
      <c r="BB5732" s="166"/>
      <c r="BC5732" s="166"/>
      <c r="BD5732" s="166"/>
      <c r="BE5732" s="6"/>
      <c r="BF5732" s="6"/>
      <c r="BG5732" s="6"/>
      <c r="BH5732" s="6"/>
      <c r="BI5732" s="6"/>
      <c r="BJ5732" s="166"/>
      <c r="BK5732" s="166"/>
      <c r="BL5732" s="166"/>
      <c r="BM5732" s="6"/>
      <c r="BN5732" s="6"/>
      <c r="BO5732" s="6"/>
      <c r="BP5732" s="6"/>
      <c r="BQ5732" s="6"/>
      <c r="BR5732" s="6"/>
      <c r="BS5732" s="6"/>
      <c r="BT5732" s="6"/>
      <c r="BU5732" s="6"/>
      <c r="BV5732" s="6"/>
      <c r="BW5732" s="6"/>
      <c r="CJ5732" s="415"/>
      <c r="CK5732" s="415"/>
      <c r="CO5732" s="168"/>
    </row>
    <row r="5733" spans="32:93" s="162" customFormat="1" x14ac:dyDescent="0.25">
      <c r="AF5733" s="169"/>
      <c r="AG5733" s="169"/>
      <c r="AH5733" s="169"/>
      <c r="AI5733" s="169"/>
      <c r="AJ5733" s="169"/>
      <c r="AK5733" s="170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AZ5733" s="6"/>
      <c r="BA5733" s="6"/>
      <c r="BB5733" s="166"/>
      <c r="BC5733" s="166"/>
      <c r="BD5733" s="166"/>
      <c r="BE5733" s="6"/>
      <c r="BF5733" s="6"/>
      <c r="BG5733" s="6"/>
      <c r="BH5733" s="6"/>
      <c r="BI5733" s="6"/>
      <c r="BJ5733" s="166"/>
      <c r="BK5733" s="166"/>
      <c r="BL5733" s="166"/>
      <c r="BM5733" s="6"/>
      <c r="BN5733" s="6"/>
      <c r="BO5733" s="6"/>
      <c r="BP5733" s="6"/>
      <c r="BQ5733" s="6"/>
      <c r="BR5733" s="6"/>
      <c r="BS5733" s="6"/>
      <c r="BT5733" s="6"/>
      <c r="BU5733" s="6"/>
      <c r="BV5733" s="6"/>
      <c r="BW5733" s="6"/>
      <c r="CJ5733" s="415"/>
      <c r="CK5733" s="415"/>
      <c r="CO5733" s="168"/>
    </row>
    <row r="5734" spans="32:93" s="162" customFormat="1" x14ac:dyDescent="0.25">
      <c r="AF5734" s="169"/>
      <c r="AG5734" s="169"/>
      <c r="AH5734" s="169"/>
      <c r="AI5734" s="169"/>
      <c r="AJ5734" s="169"/>
      <c r="AK5734" s="170"/>
      <c r="AP5734" s="6"/>
      <c r="AQ5734" s="6"/>
      <c r="AR5734" s="6"/>
      <c r="AS5734" s="6"/>
      <c r="AT5734" s="6"/>
      <c r="AU5734" s="6"/>
      <c r="AV5734" s="6"/>
      <c r="AW5734" s="6"/>
      <c r="AX5734" s="6"/>
      <c r="AY5734" s="6"/>
      <c r="AZ5734" s="6"/>
      <c r="BA5734" s="6"/>
      <c r="BB5734" s="166"/>
      <c r="BC5734" s="166"/>
      <c r="BD5734" s="166"/>
      <c r="BE5734" s="6"/>
      <c r="BF5734" s="6"/>
      <c r="BG5734" s="6"/>
      <c r="BH5734" s="6"/>
      <c r="BI5734" s="6"/>
      <c r="BJ5734" s="166"/>
      <c r="BK5734" s="166"/>
      <c r="BL5734" s="166"/>
      <c r="BM5734" s="6"/>
      <c r="BN5734" s="6"/>
      <c r="BO5734" s="6"/>
      <c r="BP5734" s="6"/>
      <c r="BQ5734" s="6"/>
      <c r="BR5734" s="6"/>
      <c r="BS5734" s="6"/>
      <c r="BT5734" s="6"/>
      <c r="BU5734" s="6"/>
      <c r="BV5734" s="6"/>
      <c r="BW5734" s="6"/>
      <c r="CJ5734" s="415"/>
      <c r="CK5734" s="415"/>
      <c r="CO5734" s="168"/>
    </row>
    <row r="5735" spans="32:93" s="162" customFormat="1" x14ac:dyDescent="0.25">
      <c r="AF5735" s="169"/>
      <c r="AG5735" s="169"/>
      <c r="AH5735" s="169"/>
      <c r="AI5735" s="169"/>
      <c r="AJ5735" s="169"/>
      <c r="AK5735" s="170"/>
      <c r="AP5735" s="6"/>
      <c r="AQ5735" s="6"/>
      <c r="AR5735" s="6"/>
      <c r="AS5735" s="6"/>
      <c r="AT5735" s="6"/>
      <c r="AU5735" s="6"/>
      <c r="AV5735" s="6"/>
      <c r="AW5735" s="6"/>
      <c r="AX5735" s="6"/>
      <c r="AY5735" s="6"/>
      <c r="AZ5735" s="6"/>
      <c r="BA5735" s="6"/>
      <c r="BB5735" s="166"/>
      <c r="BC5735" s="166"/>
      <c r="BD5735" s="166"/>
      <c r="BE5735" s="6"/>
      <c r="BF5735" s="6"/>
      <c r="BG5735" s="6"/>
      <c r="BH5735" s="6"/>
      <c r="BI5735" s="6"/>
      <c r="BJ5735" s="166"/>
      <c r="BK5735" s="166"/>
      <c r="BL5735" s="166"/>
      <c r="BM5735" s="6"/>
      <c r="BN5735" s="6"/>
      <c r="BO5735" s="6"/>
      <c r="BP5735" s="6"/>
      <c r="BQ5735" s="6"/>
      <c r="BR5735" s="6"/>
      <c r="BS5735" s="6"/>
      <c r="BT5735" s="6"/>
      <c r="BU5735" s="6"/>
      <c r="BV5735" s="6"/>
      <c r="BW5735" s="6"/>
      <c r="CJ5735" s="415"/>
      <c r="CK5735" s="415"/>
      <c r="CO5735" s="168"/>
    </row>
    <row r="5736" spans="32:93" s="162" customFormat="1" x14ac:dyDescent="0.25">
      <c r="AF5736" s="169"/>
      <c r="AG5736" s="169"/>
      <c r="AH5736" s="169"/>
      <c r="AI5736" s="169"/>
      <c r="AJ5736" s="169"/>
      <c r="AK5736" s="170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AZ5736" s="6"/>
      <c r="BA5736" s="6"/>
      <c r="BB5736" s="166"/>
      <c r="BC5736" s="166"/>
      <c r="BD5736" s="166"/>
      <c r="BE5736" s="6"/>
      <c r="BF5736" s="6"/>
      <c r="BG5736" s="6"/>
      <c r="BH5736" s="6"/>
      <c r="BI5736" s="6"/>
      <c r="BJ5736" s="166"/>
      <c r="BK5736" s="166"/>
      <c r="BL5736" s="166"/>
      <c r="BM5736" s="6"/>
      <c r="BN5736" s="6"/>
      <c r="BO5736" s="6"/>
      <c r="BP5736" s="6"/>
      <c r="BQ5736" s="6"/>
      <c r="BR5736" s="6"/>
      <c r="BS5736" s="6"/>
      <c r="BT5736" s="6"/>
      <c r="BU5736" s="6"/>
      <c r="BV5736" s="6"/>
      <c r="BW5736" s="6"/>
      <c r="CJ5736" s="415"/>
      <c r="CK5736" s="415"/>
      <c r="CO5736" s="168"/>
    </row>
    <row r="5737" spans="32:93" s="162" customFormat="1" x14ac:dyDescent="0.25">
      <c r="AF5737" s="169"/>
      <c r="AG5737" s="169"/>
      <c r="AH5737" s="169"/>
      <c r="AI5737" s="169"/>
      <c r="AJ5737" s="169"/>
      <c r="AK5737" s="170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AZ5737" s="6"/>
      <c r="BA5737" s="6"/>
      <c r="BB5737" s="166"/>
      <c r="BC5737" s="166"/>
      <c r="BD5737" s="166"/>
      <c r="BE5737" s="6"/>
      <c r="BF5737" s="6"/>
      <c r="BG5737" s="6"/>
      <c r="BH5737" s="6"/>
      <c r="BI5737" s="6"/>
      <c r="BJ5737" s="166"/>
      <c r="BK5737" s="166"/>
      <c r="BL5737" s="166"/>
      <c r="BM5737" s="6"/>
      <c r="BN5737" s="6"/>
      <c r="BO5737" s="6"/>
      <c r="BP5737" s="6"/>
      <c r="BQ5737" s="6"/>
      <c r="BR5737" s="6"/>
      <c r="BS5737" s="6"/>
      <c r="BT5737" s="6"/>
      <c r="BU5737" s="6"/>
      <c r="BV5737" s="6"/>
      <c r="BW5737" s="6"/>
      <c r="CJ5737" s="415"/>
      <c r="CK5737" s="415"/>
      <c r="CO5737" s="168"/>
    </row>
    <row r="5738" spans="32:93" s="162" customFormat="1" x14ac:dyDescent="0.25">
      <c r="AF5738" s="169"/>
      <c r="AG5738" s="169"/>
      <c r="AH5738" s="169"/>
      <c r="AI5738" s="169"/>
      <c r="AJ5738" s="169"/>
      <c r="AK5738" s="170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AZ5738" s="6"/>
      <c r="BA5738" s="6"/>
      <c r="BB5738" s="166"/>
      <c r="BC5738" s="166"/>
      <c r="BD5738" s="166"/>
      <c r="BE5738" s="6"/>
      <c r="BF5738" s="6"/>
      <c r="BG5738" s="6"/>
      <c r="BH5738" s="6"/>
      <c r="BI5738" s="6"/>
      <c r="BJ5738" s="166"/>
      <c r="BK5738" s="166"/>
      <c r="BL5738" s="166"/>
      <c r="BM5738" s="6"/>
      <c r="BN5738" s="6"/>
      <c r="BO5738" s="6"/>
      <c r="BP5738" s="6"/>
      <c r="BQ5738" s="6"/>
      <c r="BR5738" s="6"/>
      <c r="BS5738" s="6"/>
      <c r="BT5738" s="6"/>
      <c r="BU5738" s="6"/>
      <c r="BV5738" s="6"/>
      <c r="BW5738" s="6"/>
      <c r="CJ5738" s="415"/>
      <c r="CK5738" s="415"/>
      <c r="CO5738" s="168"/>
    </row>
    <row r="5739" spans="32:93" s="162" customFormat="1" x14ac:dyDescent="0.25">
      <c r="AF5739" s="169"/>
      <c r="AG5739" s="169"/>
      <c r="AH5739" s="169"/>
      <c r="AI5739" s="169"/>
      <c r="AJ5739" s="169"/>
      <c r="AK5739" s="170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6"/>
      <c r="BA5739" s="6"/>
      <c r="BB5739" s="166"/>
      <c r="BC5739" s="166"/>
      <c r="BD5739" s="166"/>
      <c r="BE5739" s="6"/>
      <c r="BF5739" s="6"/>
      <c r="BG5739" s="6"/>
      <c r="BH5739" s="6"/>
      <c r="BI5739" s="6"/>
      <c r="BJ5739" s="166"/>
      <c r="BK5739" s="166"/>
      <c r="BL5739" s="166"/>
      <c r="BM5739" s="6"/>
      <c r="BN5739" s="6"/>
      <c r="BO5739" s="6"/>
      <c r="BP5739" s="6"/>
      <c r="BQ5739" s="6"/>
      <c r="BR5739" s="6"/>
      <c r="BS5739" s="6"/>
      <c r="BT5739" s="6"/>
      <c r="BU5739" s="6"/>
      <c r="BV5739" s="6"/>
      <c r="BW5739" s="6"/>
      <c r="CJ5739" s="415"/>
      <c r="CK5739" s="415"/>
      <c r="CO5739" s="168"/>
    </row>
    <row r="5740" spans="32:93" s="162" customFormat="1" x14ac:dyDescent="0.25">
      <c r="AF5740" s="169"/>
      <c r="AG5740" s="169"/>
      <c r="AH5740" s="169"/>
      <c r="AI5740" s="169"/>
      <c r="AJ5740" s="169"/>
      <c r="AK5740" s="170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AZ5740" s="6"/>
      <c r="BA5740" s="6"/>
      <c r="BB5740" s="166"/>
      <c r="BC5740" s="166"/>
      <c r="BD5740" s="166"/>
      <c r="BE5740" s="6"/>
      <c r="BF5740" s="6"/>
      <c r="BG5740" s="6"/>
      <c r="BH5740" s="6"/>
      <c r="BI5740" s="6"/>
      <c r="BJ5740" s="166"/>
      <c r="BK5740" s="166"/>
      <c r="BL5740" s="166"/>
      <c r="BM5740" s="6"/>
      <c r="BN5740" s="6"/>
      <c r="BO5740" s="6"/>
      <c r="BP5740" s="6"/>
      <c r="BQ5740" s="6"/>
      <c r="BR5740" s="6"/>
      <c r="BS5740" s="6"/>
      <c r="BT5740" s="6"/>
      <c r="BU5740" s="6"/>
      <c r="BV5740" s="6"/>
      <c r="BW5740" s="6"/>
      <c r="CJ5740" s="415"/>
      <c r="CK5740" s="415"/>
      <c r="CO5740" s="168"/>
    </row>
    <row r="5741" spans="32:93" s="162" customFormat="1" x14ac:dyDescent="0.25">
      <c r="AF5741" s="169"/>
      <c r="AG5741" s="169"/>
      <c r="AH5741" s="169"/>
      <c r="AI5741" s="169"/>
      <c r="AJ5741" s="169"/>
      <c r="AK5741" s="170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AZ5741" s="6"/>
      <c r="BA5741" s="6"/>
      <c r="BB5741" s="166"/>
      <c r="BC5741" s="166"/>
      <c r="BD5741" s="166"/>
      <c r="BE5741" s="6"/>
      <c r="BF5741" s="6"/>
      <c r="BG5741" s="6"/>
      <c r="BH5741" s="6"/>
      <c r="BI5741" s="6"/>
      <c r="BJ5741" s="166"/>
      <c r="BK5741" s="166"/>
      <c r="BL5741" s="166"/>
      <c r="BM5741" s="6"/>
      <c r="BN5741" s="6"/>
      <c r="BO5741" s="6"/>
      <c r="BP5741" s="6"/>
      <c r="BQ5741" s="6"/>
      <c r="BR5741" s="6"/>
      <c r="BS5741" s="6"/>
      <c r="BT5741" s="6"/>
      <c r="BU5741" s="6"/>
      <c r="BV5741" s="6"/>
      <c r="BW5741" s="6"/>
      <c r="CJ5741" s="415"/>
      <c r="CK5741" s="415"/>
      <c r="CO5741" s="168"/>
    </row>
    <row r="5742" spans="32:93" s="162" customFormat="1" x14ac:dyDescent="0.25">
      <c r="AF5742" s="169"/>
      <c r="AG5742" s="169"/>
      <c r="AH5742" s="169"/>
      <c r="AI5742" s="169"/>
      <c r="AJ5742" s="169"/>
      <c r="AK5742" s="170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6"/>
      <c r="BA5742" s="6"/>
      <c r="BB5742" s="166"/>
      <c r="BC5742" s="166"/>
      <c r="BD5742" s="166"/>
      <c r="BE5742" s="6"/>
      <c r="BF5742" s="6"/>
      <c r="BG5742" s="6"/>
      <c r="BH5742" s="6"/>
      <c r="BI5742" s="6"/>
      <c r="BJ5742" s="166"/>
      <c r="BK5742" s="166"/>
      <c r="BL5742" s="166"/>
      <c r="BM5742" s="6"/>
      <c r="BN5742" s="6"/>
      <c r="BO5742" s="6"/>
      <c r="BP5742" s="6"/>
      <c r="BQ5742" s="6"/>
      <c r="BR5742" s="6"/>
      <c r="BS5742" s="6"/>
      <c r="BT5742" s="6"/>
      <c r="BU5742" s="6"/>
      <c r="BV5742" s="6"/>
      <c r="BW5742" s="6"/>
      <c r="CJ5742" s="415"/>
      <c r="CK5742" s="415"/>
      <c r="CO5742" s="168"/>
    </row>
    <row r="5743" spans="32:93" s="162" customFormat="1" x14ac:dyDescent="0.25">
      <c r="AF5743" s="169"/>
      <c r="AG5743" s="169"/>
      <c r="AH5743" s="169"/>
      <c r="AI5743" s="169"/>
      <c r="AJ5743" s="169"/>
      <c r="AK5743" s="170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AZ5743" s="6"/>
      <c r="BA5743" s="6"/>
      <c r="BB5743" s="166"/>
      <c r="BC5743" s="166"/>
      <c r="BD5743" s="166"/>
      <c r="BE5743" s="6"/>
      <c r="BF5743" s="6"/>
      <c r="BG5743" s="6"/>
      <c r="BH5743" s="6"/>
      <c r="BI5743" s="6"/>
      <c r="BJ5743" s="166"/>
      <c r="BK5743" s="166"/>
      <c r="BL5743" s="166"/>
      <c r="BM5743" s="6"/>
      <c r="BN5743" s="6"/>
      <c r="BO5743" s="6"/>
      <c r="BP5743" s="6"/>
      <c r="BQ5743" s="6"/>
      <c r="BR5743" s="6"/>
      <c r="BS5743" s="6"/>
      <c r="BT5743" s="6"/>
      <c r="BU5743" s="6"/>
      <c r="BV5743" s="6"/>
      <c r="BW5743" s="6"/>
      <c r="CJ5743" s="415"/>
      <c r="CK5743" s="415"/>
      <c r="CO5743" s="168"/>
    </row>
    <row r="5744" spans="32:93" s="162" customFormat="1" x14ac:dyDescent="0.25">
      <c r="AF5744" s="169"/>
      <c r="AG5744" s="169"/>
      <c r="AH5744" s="169"/>
      <c r="AI5744" s="169"/>
      <c r="AJ5744" s="169"/>
      <c r="AK5744" s="170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6"/>
      <c r="BA5744" s="6"/>
      <c r="BB5744" s="166"/>
      <c r="BC5744" s="166"/>
      <c r="BD5744" s="166"/>
      <c r="BE5744" s="6"/>
      <c r="BF5744" s="6"/>
      <c r="BG5744" s="6"/>
      <c r="BH5744" s="6"/>
      <c r="BI5744" s="6"/>
      <c r="BJ5744" s="166"/>
      <c r="BK5744" s="166"/>
      <c r="BL5744" s="166"/>
      <c r="BM5744" s="6"/>
      <c r="BN5744" s="6"/>
      <c r="BO5744" s="6"/>
      <c r="BP5744" s="6"/>
      <c r="BQ5744" s="6"/>
      <c r="BR5744" s="6"/>
      <c r="BS5744" s="6"/>
      <c r="BT5744" s="6"/>
      <c r="BU5744" s="6"/>
      <c r="BV5744" s="6"/>
      <c r="BW5744" s="6"/>
      <c r="CJ5744" s="415"/>
      <c r="CK5744" s="415"/>
      <c r="CO5744" s="168"/>
    </row>
    <row r="5745" spans="32:93" s="162" customFormat="1" x14ac:dyDescent="0.25">
      <c r="AF5745" s="169"/>
      <c r="AG5745" s="169"/>
      <c r="AH5745" s="169"/>
      <c r="AI5745" s="169"/>
      <c r="AJ5745" s="169"/>
      <c r="AK5745" s="170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6"/>
      <c r="BA5745" s="6"/>
      <c r="BB5745" s="166"/>
      <c r="BC5745" s="166"/>
      <c r="BD5745" s="166"/>
      <c r="BE5745" s="6"/>
      <c r="BF5745" s="6"/>
      <c r="BG5745" s="6"/>
      <c r="BH5745" s="6"/>
      <c r="BI5745" s="6"/>
      <c r="BJ5745" s="166"/>
      <c r="BK5745" s="166"/>
      <c r="BL5745" s="166"/>
      <c r="BM5745" s="6"/>
      <c r="BN5745" s="6"/>
      <c r="BO5745" s="6"/>
      <c r="BP5745" s="6"/>
      <c r="BQ5745" s="6"/>
      <c r="BR5745" s="6"/>
      <c r="BS5745" s="6"/>
      <c r="BT5745" s="6"/>
      <c r="BU5745" s="6"/>
      <c r="BV5745" s="6"/>
      <c r="BW5745" s="6"/>
      <c r="CJ5745" s="415"/>
      <c r="CK5745" s="415"/>
      <c r="CO5745" s="168"/>
    </row>
    <row r="5746" spans="32:93" s="162" customFormat="1" x14ac:dyDescent="0.25">
      <c r="AF5746" s="169"/>
      <c r="AG5746" s="169"/>
      <c r="AH5746" s="169"/>
      <c r="AI5746" s="169"/>
      <c r="AJ5746" s="169"/>
      <c r="AK5746" s="170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6"/>
      <c r="BA5746" s="6"/>
      <c r="BB5746" s="166"/>
      <c r="BC5746" s="166"/>
      <c r="BD5746" s="166"/>
      <c r="BE5746" s="6"/>
      <c r="BF5746" s="6"/>
      <c r="BG5746" s="6"/>
      <c r="BH5746" s="6"/>
      <c r="BI5746" s="6"/>
      <c r="BJ5746" s="166"/>
      <c r="BK5746" s="166"/>
      <c r="BL5746" s="166"/>
      <c r="BM5746" s="6"/>
      <c r="BN5746" s="6"/>
      <c r="BO5746" s="6"/>
      <c r="BP5746" s="6"/>
      <c r="BQ5746" s="6"/>
      <c r="BR5746" s="6"/>
      <c r="BS5746" s="6"/>
      <c r="BT5746" s="6"/>
      <c r="BU5746" s="6"/>
      <c r="BV5746" s="6"/>
      <c r="BW5746" s="6"/>
      <c r="CJ5746" s="415"/>
      <c r="CK5746" s="415"/>
      <c r="CO5746" s="168"/>
    </row>
    <row r="5747" spans="32:93" s="162" customFormat="1" x14ac:dyDescent="0.25">
      <c r="AF5747" s="169"/>
      <c r="AG5747" s="169"/>
      <c r="AH5747" s="169"/>
      <c r="AI5747" s="169"/>
      <c r="AJ5747" s="169"/>
      <c r="AK5747" s="170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6"/>
      <c r="BA5747" s="6"/>
      <c r="BB5747" s="166"/>
      <c r="BC5747" s="166"/>
      <c r="BD5747" s="166"/>
      <c r="BE5747" s="6"/>
      <c r="BF5747" s="6"/>
      <c r="BG5747" s="6"/>
      <c r="BH5747" s="6"/>
      <c r="BI5747" s="6"/>
      <c r="BJ5747" s="166"/>
      <c r="BK5747" s="166"/>
      <c r="BL5747" s="166"/>
      <c r="BM5747" s="6"/>
      <c r="BN5747" s="6"/>
      <c r="BO5747" s="6"/>
      <c r="BP5747" s="6"/>
      <c r="BQ5747" s="6"/>
      <c r="BR5747" s="6"/>
      <c r="BS5747" s="6"/>
      <c r="BT5747" s="6"/>
      <c r="BU5747" s="6"/>
      <c r="BV5747" s="6"/>
      <c r="BW5747" s="6"/>
      <c r="CJ5747" s="415"/>
      <c r="CK5747" s="415"/>
      <c r="CO5747" s="168"/>
    </row>
    <row r="5748" spans="32:93" s="162" customFormat="1" x14ac:dyDescent="0.25">
      <c r="AF5748" s="169"/>
      <c r="AG5748" s="169"/>
      <c r="AH5748" s="169"/>
      <c r="AI5748" s="169"/>
      <c r="AJ5748" s="169"/>
      <c r="AK5748" s="170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AZ5748" s="6"/>
      <c r="BA5748" s="6"/>
      <c r="BB5748" s="166"/>
      <c r="BC5748" s="166"/>
      <c r="BD5748" s="166"/>
      <c r="BE5748" s="6"/>
      <c r="BF5748" s="6"/>
      <c r="BG5748" s="6"/>
      <c r="BH5748" s="6"/>
      <c r="BI5748" s="6"/>
      <c r="BJ5748" s="166"/>
      <c r="BK5748" s="166"/>
      <c r="BL5748" s="166"/>
      <c r="BM5748" s="6"/>
      <c r="BN5748" s="6"/>
      <c r="BO5748" s="6"/>
      <c r="BP5748" s="6"/>
      <c r="BQ5748" s="6"/>
      <c r="BR5748" s="6"/>
      <c r="BS5748" s="6"/>
      <c r="BT5748" s="6"/>
      <c r="BU5748" s="6"/>
      <c r="BV5748" s="6"/>
      <c r="BW5748" s="6"/>
      <c r="CJ5748" s="415"/>
      <c r="CK5748" s="415"/>
      <c r="CO5748" s="168"/>
    </row>
    <row r="5749" spans="32:93" s="162" customFormat="1" x14ac:dyDescent="0.25">
      <c r="AF5749" s="169"/>
      <c r="AG5749" s="169"/>
      <c r="AH5749" s="169"/>
      <c r="AI5749" s="169"/>
      <c r="AJ5749" s="169"/>
      <c r="AK5749" s="170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AZ5749" s="6"/>
      <c r="BA5749" s="6"/>
      <c r="BB5749" s="166"/>
      <c r="BC5749" s="166"/>
      <c r="BD5749" s="166"/>
      <c r="BE5749" s="6"/>
      <c r="BF5749" s="6"/>
      <c r="BG5749" s="6"/>
      <c r="BH5749" s="6"/>
      <c r="BI5749" s="6"/>
      <c r="BJ5749" s="166"/>
      <c r="BK5749" s="166"/>
      <c r="BL5749" s="166"/>
      <c r="BM5749" s="6"/>
      <c r="BN5749" s="6"/>
      <c r="BO5749" s="6"/>
      <c r="BP5749" s="6"/>
      <c r="BQ5749" s="6"/>
      <c r="BR5749" s="6"/>
      <c r="BS5749" s="6"/>
      <c r="BT5749" s="6"/>
      <c r="BU5749" s="6"/>
      <c r="BV5749" s="6"/>
      <c r="BW5749" s="6"/>
      <c r="CJ5749" s="415"/>
      <c r="CK5749" s="415"/>
      <c r="CO5749" s="168"/>
    </row>
    <row r="5750" spans="32:93" s="162" customFormat="1" x14ac:dyDescent="0.25">
      <c r="AF5750" s="169"/>
      <c r="AG5750" s="169"/>
      <c r="AH5750" s="169"/>
      <c r="AI5750" s="169"/>
      <c r="AJ5750" s="169"/>
      <c r="AK5750" s="170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AZ5750" s="6"/>
      <c r="BA5750" s="6"/>
      <c r="BB5750" s="166"/>
      <c r="BC5750" s="166"/>
      <c r="BD5750" s="166"/>
      <c r="BE5750" s="6"/>
      <c r="BF5750" s="6"/>
      <c r="BG5750" s="6"/>
      <c r="BH5750" s="6"/>
      <c r="BI5750" s="6"/>
      <c r="BJ5750" s="166"/>
      <c r="BK5750" s="166"/>
      <c r="BL5750" s="166"/>
      <c r="BM5750" s="6"/>
      <c r="BN5750" s="6"/>
      <c r="BO5750" s="6"/>
      <c r="BP5750" s="6"/>
      <c r="BQ5750" s="6"/>
      <c r="BR5750" s="6"/>
      <c r="BS5750" s="6"/>
      <c r="BT5750" s="6"/>
      <c r="BU5750" s="6"/>
      <c r="BV5750" s="6"/>
      <c r="BW5750" s="6"/>
      <c r="CJ5750" s="415"/>
      <c r="CK5750" s="415"/>
      <c r="CO5750" s="168"/>
    </row>
    <row r="5751" spans="32:93" s="162" customFormat="1" x14ac:dyDescent="0.25">
      <c r="AF5751" s="169"/>
      <c r="AG5751" s="169"/>
      <c r="AH5751" s="169"/>
      <c r="AI5751" s="169"/>
      <c r="AJ5751" s="169"/>
      <c r="AK5751" s="170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AZ5751" s="6"/>
      <c r="BA5751" s="6"/>
      <c r="BB5751" s="166"/>
      <c r="BC5751" s="166"/>
      <c r="BD5751" s="166"/>
      <c r="BE5751" s="6"/>
      <c r="BF5751" s="6"/>
      <c r="BG5751" s="6"/>
      <c r="BH5751" s="6"/>
      <c r="BI5751" s="6"/>
      <c r="BJ5751" s="166"/>
      <c r="BK5751" s="166"/>
      <c r="BL5751" s="166"/>
      <c r="BM5751" s="6"/>
      <c r="BN5751" s="6"/>
      <c r="BO5751" s="6"/>
      <c r="BP5751" s="6"/>
      <c r="BQ5751" s="6"/>
      <c r="BR5751" s="6"/>
      <c r="BS5751" s="6"/>
      <c r="BT5751" s="6"/>
      <c r="BU5751" s="6"/>
      <c r="BV5751" s="6"/>
      <c r="BW5751" s="6"/>
      <c r="CJ5751" s="415"/>
      <c r="CK5751" s="415"/>
      <c r="CO5751" s="168"/>
    </row>
    <row r="5752" spans="32:93" s="162" customFormat="1" x14ac:dyDescent="0.25">
      <c r="AF5752" s="169"/>
      <c r="AG5752" s="169"/>
      <c r="AH5752" s="169"/>
      <c r="AI5752" s="169"/>
      <c r="AJ5752" s="169"/>
      <c r="AK5752" s="170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AZ5752" s="6"/>
      <c r="BA5752" s="6"/>
      <c r="BB5752" s="166"/>
      <c r="BC5752" s="166"/>
      <c r="BD5752" s="166"/>
      <c r="BE5752" s="6"/>
      <c r="BF5752" s="6"/>
      <c r="BG5752" s="6"/>
      <c r="BH5752" s="6"/>
      <c r="BI5752" s="6"/>
      <c r="BJ5752" s="166"/>
      <c r="BK5752" s="166"/>
      <c r="BL5752" s="166"/>
      <c r="BM5752" s="6"/>
      <c r="BN5752" s="6"/>
      <c r="BO5752" s="6"/>
      <c r="BP5752" s="6"/>
      <c r="BQ5752" s="6"/>
      <c r="BR5752" s="6"/>
      <c r="BS5752" s="6"/>
      <c r="BT5752" s="6"/>
      <c r="BU5752" s="6"/>
      <c r="BV5752" s="6"/>
      <c r="BW5752" s="6"/>
      <c r="CJ5752" s="415"/>
      <c r="CK5752" s="415"/>
      <c r="CO5752" s="168"/>
    </row>
    <row r="5753" spans="32:93" s="162" customFormat="1" x14ac:dyDescent="0.25">
      <c r="AF5753" s="169"/>
      <c r="AG5753" s="169"/>
      <c r="AH5753" s="169"/>
      <c r="AI5753" s="169"/>
      <c r="AJ5753" s="169"/>
      <c r="AK5753" s="170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AZ5753" s="6"/>
      <c r="BA5753" s="6"/>
      <c r="BB5753" s="166"/>
      <c r="BC5753" s="166"/>
      <c r="BD5753" s="166"/>
      <c r="BE5753" s="6"/>
      <c r="BF5753" s="6"/>
      <c r="BG5753" s="6"/>
      <c r="BH5753" s="6"/>
      <c r="BI5753" s="6"/>
      <c r="BJ5753" s="166"/>
      <c r="BK5753" s="166"/>
      <c r="BL5753" s="166"/>
      <c r="BM5753" s="6"/>
      <c r="BN5753" s="6"/>
      <c r="BO5753" s="6"/>
      <c r="BP5753" s="6"/>
      <c r="BQ5753" s="6"/>
      <c r="BR5753" s="6"/>
      <c r="BS5753" s="6"/>
      <c r="BT5753" s="6"/>
      <c r="BU5753" s="6"/>
      <c r="BV5753" s="6"/>
      <c r="BW5753" s="6"/>
      <c r="CJ5753" s="415"/>
      <c r="CK5753" s="415"/>
      <c r="CO5753" s="168"/>
    </row>
    <row r="5754" spans="32:93" s="162" customFormat="1" x14ac:dyDescent="0.25">
      <c r="AF5754" s="169"/>
      <c r="AG5754" s="169"/>
      <c r="AH5754" s="169"/>
      <c r="AI5754" s="169"/>
      <c r="AJ5754" s="169"/>
      <c r="AK5754" s="170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AZ5754" s="6"/>
      <c r="BA5754" s="6"/>
      <c r="BB5754" s="166"/>
      <c r="BC5754" s="166"/>
      <c r="BD5754" s="166"/>
      <c r="BE5754" s="6"/>
      <c r="BF5754" s="6"/>
      <c r="BG5754" s="6"/>
      <c r="BH5754" s="6"/>
      <c r="BI5754" s="6"/>
      <c r="BJ5754" s="166"/>
      <c r="BK5754" s="166"/>
      <c r="BL5754" s="166"/>
      <c r="BM5754" s="6"/>
      <c r="BN5754" s="6"/>
      <c r="BO5754" s="6"/>
      <c r="BP5754" s="6"/>
      <c r="BQ5754" s="6"/>
      <c r="BR5754" s="6"/>
      <c r="BS5754" s="6"/>
      <c r="BT5754" s="6"/>
      <c r="BU5754" s="6"/>
      <c r="BV5754" s="6"/>
      <c r="BW5754" s="6"/>
      <c r="CJ5754" s="415"/>
      <c r="CK5754" s="415"/>
      <c r="CO5754" s="168"/>
    </row>
    <row r="5755" spans="32:93" s="162" customFormat="1" x14ac:dyDescent="0.25">
      <c r="AF5755" s="169"/>
      <c r="AG5755" s="169"/>
      <c r="AH5755" s="169"/>
      <c r="AI5755" s="169"/>
      <c r="AJ5755" s="169"/>
      <c r="AK5755" s="170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AZ5755" s="6"/>
      <c r="BA5755" s="6"/>
      <c r="BB5755" s="166"/>
      <c r="BC5755" s="166"/>
      <c r="BD5755" s="166"/>
      <c r="BE5755" s="6"/>
      <c r="BF5755" s="6"/>
      <c r="BG5755" s="6"/>
      <c r="BH5755" s="6"/>
      <c r="BI5755" s="6"/>
      <c r="BJ5755" s="166"/>
      <c r="BK5755" s="166"/>
      <c r="BL5755" s="166"/>
      <c r="BM5755" s="6"/>
      <c r="BN5755" s="6"/>
      <c r="BO5755" s="6"/>
      <c r="BP5755" s="6"/>
      <c r="BQ5755" s="6"/>
      <c r="BR5755" s="6"/>
      <c r="BS5755" s="6"/>
      <c r="BT5755" s="6"/>
      <c r="BU5755" s="6"/>
      <c r="BV5755" s="6"/>
      <c r="BW5755" s="6"/>
      <c r="CJ5755" s="415"/>
      <c r="CK5755" s="415"/>
      <c r="CO5755" s="168"/>
    </row>
    <row r="5756" spans="32:93" s="162" customFormat="1" x14ac:dyDescent="0.25">
      <c r="AF5756" s="169"/>
      <c r="AG5756" s="169"/>
      <c r="AH5756" s="169"/>
      <c r="AI5756" s="169"/>
      <c r="AJ5756" s="169"/>
      <c r="AK5756" s="170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AZ5756" s="6"/>
      <c r="BA5756" s="6"/>
      <c r="BB5756" s="166"/>
      <c r="BC5756" s="166"/>
      <c r="BD5756" s="166"/>
      <c r="BE5756" s="6"/>
      <c r="BF5756" s="6"/>
      <c r="BG5756" s="6"/>
      <c r="BH5756" s="6"/>
      <c r="BI5756" s="6"/>
      <c r="BJ5756" s="166"/>
      <c r="BK5756" s="166"/>
      <c r="BL5756" s="166"/>
      <c r="BM5756" s="6"/>
      <c r="BN5756" s="6"/>
      <c r="BO5756" s="6"/>
      <c r="BP5756" s="6"/>
      <c r="BQ5756" s="6"/>
      <c r="BR5756" s="6"/>
      <c r="BS5756" s="6"/>
      <c r="BT5756" s="6"/>
      <c r="BU5756" s="6"/>
      <c r="BV5756" s="6"/>
      <c r="BW5756" s="6"/>
      <c r="CJ5756" s="415"/>
      <c r="CK5756" s="415"/>
      <c r="CO5756" s="168"/>
    </row>
    <row r="5757" spans="32:93" s="162" customFormat="1" x14ac:dyDescent="0.25">
      <c r="AF5757" s="169"/>
      <c r="AG5757" s="169"/>
      <c r="AH5757" s="169"/>
      <c r="AI5757" s="169"/>
      <c r="AJ5757" s="169"/>
      <c r="AK5757" s="170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AZ5757" s="6"/>
      <c r="BA5757" s="6"/>
      <c r="BB5757" s="166"/>
      <c r="BC5757" s="166"/>
      <c r="BD5757" s="166"/>
      <c r="BE5757" s="6"/>
      <c r="BF5757" s="6"/>
      <c r="BG5757" s="6"/>
      <c r="BH5757" s="6"/>
      <c r="BI5757" s="6"/>
      <c r="BJ5757" s="166"/>
      <c r="BK5757" s="166"/>
      <c r="BL5757" s="166"/>
      <c r="BM5757" s="6"/>
      <c r="BN5757" s="6"/>
      <c r="BO5757" s="6"/>
      <c r="BP5757" s="6"/>
      <c r="BQ5757" s="6"/>
      <c r="BR5757" s="6"/>
      <c r="BS5757" s="6"/>
      <c r="BT5757" s="6"/>
      <c r="BU5757" s="6"/>
      <c r="BV5757" s="6"/>
      <c r="BW5757" s="6"/>
      <c r="CJ5757" s="415"/>
      <c r="CK5757" s="415"/>
      <c r="CO5757" s="168"/>
    </row>
    <row r="5758" spans="32:93" s="162" customFormat="1" x14ac:dyDescent="0.25">
      <c r="AF5758" s="169"/>
      <c r="AG5758" s="169"/>
      <c r="AH5758" s="169"/>
      <c r="AI5758" s="169"/>
      <c r="AJ5758" s="169"/>
      <c r="AK5758" s="170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AZ5758" s="6"/>
      <c r="BA5758" s="6"/>
      <c r="BB5758" s="166"/>
      <c r="BC5758" s="166"/>
      <c r="BD5758" s="166"/>
      <c r="BE5758" s="6"/>
      <c r="BF5758" s="6"/>
      <c r="BG5758" s="6"/>
      <c r="BH5758" s="6"/>
      <c r="BI5758" s="6"/>
      <c r="BJ5758" s="166"/>
      <c r="BK5758" s="166"/>
      <c r="BL5758" s="166"/>
      <c r="BM5758" s="6"/>
      <c r="BN5758" s="6"/>
      <c r="BO5758" s="6"/>
      <c r="BP5758" s="6"/>
      <c r="BQ5758" s="6"/>
      <c r="BR5758" s="6"/>
      <c r="BS5758" s="6"/>
      <c r="BT5758" s="6"/>
      <c r="BU5758" s="6"/>
      <c r="BV5758" s="6"/>
      <c r="BW5758" s="6"/>
      <c r="CJ5758" s="415"/>
      <c r="CK5758" s="415"/>
      <c r="CO5758" s="168"/>
    </row>
    <row r="5759" spans="32:93" s="162" customFormat="1" x14ac:dyDescent="0.25">
      <c r="AF5759" s="169"/>
      <c r="AG5759" s="169"/>
      <c r="AH5759" s="169"/>
      <c r="AI5759" s="169"/>
      <c r="AJ5759" s="169"/>
      <c r="AK5759" s="170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AZ5759" s="6"/>
      <c r="BA5759" s="6"/>
      <c r="BB5759" s="166"/>
      <c r="BC5759" s="166"/>
      <c r="BD5759" s="166"/>
      <c r="BE5759" s="6"/>
      <c r="BF5759" s="6"/>
      <c r="BG5759" s="6"/>
      <c r="BH5759" s="6"/>
      <c r="BI5759" s="6"/>
      <c r="BJ5759" s="166"/>
      <c r="BK5759" s="166"/>
      <c r="BL5759" s="166"/>
      <c r="BM5759" s="6"/>
      <c r="BN5759" s="6"/>
      <c r="BO5759" s="6"/>
      <c r="BP5759" s="6"/>
      <c r="BQ5759" s="6"/>
      <c r="BR5759" s="6"/>
      <c r="BS5759" s="6"/>
      <c r="BT5759" s="6"/>
      <c r="BU5759" s="6"/>
      <c r="BV5759" s="6"/>
      <c r="BW5759" s="6"/>
      <c r="CJ5759" s="415"/>
      <c r="CK5759" s="415"/>
      <c r="CO5759" s="168"/>
    </row>
    <row r="5760" spans="32:93" s="162" customFormat="1" x14ac:dyDescent="0.25">
      <c r="AF5760" s="169"/>
      <c r="AG5760" s="169"/>
      <c r="AH5760" s="169"/>
      <c r="AI5760" s="169"/>
      <c r="AJ5760" s="169"/>
      <c r="AK5760" s="170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AZ5760" s="6"/>
      <c r="BA5760" s="6"/>
      <c r="BB5760" s="166"/>
      <c r="BC5760" s="166"/>
      <c r="BD5760" s="166"/>
      <c r="BE5760" s="6"/>
      <c r="BF5760" s="6"/>
      <c r="BG5760" s="6"/>
      <c r="BH5760" s="6"/>
      <c r="BI5760" s="6"/>
      <c r="BJ5760" s="166"/>
      <c r="BK5760" s="166"/>
      <c r="BL5760" s="166"/>
      <c r="BM5760" s="6"/>
      <c r="BN5760" s="6"/>
      <c r="BO5760" s="6"/>
      <c r="BP5760" s="6"/>
      <c r="BQ5760" s="6"/>
      <c r="BR5760" s="6"/>
      <c r="BS5760" s="6"/>
      <c r="BT5760" s="6"/>
      <c r="BU5760" s="6"/>
      <c r="BV5760" s="6"/>
      <c r="BW5760" s="6"/>
      <c r="CJ5760" s="415"/>
      <c r="CK5760" s="415"/>
      <c r="CO5760" s="168"/>
    </row>
    <row r="5761" spans="32:93" s="162" customFormat="1" x14ac:dyDescent="0.25">
      <c r="AF5761" s="169"/>
      <c r="AG5761" s="169"/>
      <c r="AH5761" s="169"/>
      <c r="AI5761" s="169"/>
      <c r="AJ5761" s="169"/>
      <c r="AK5761" s="170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AZ5761" s="6"/>
      <c r="BA5761" s="6"/>
      <c r="BB5761" s="166"/>
      <c r="BC5761" s="166"/>
      <c r="BD5761" s="166"/>
      <c r="BE5761" s="6"/>
      <c r="BF5761" s="6"/>
      <c r="BG5761" s="6"/>
      <c r="BH5761" s="6"/>
      <c r="BI5761" s="6"/>
      <c r="BJ5761" s="166"/>
      <c r="BK5761" s="166"/>
      <c r="BL5761" s="166"/>
      <c r="BM5761" s="6"/>
      <c r="BN5761" s="6"/>
      <c r="BO5761" s="6"/>
      <c r="BP5761" s="6"/>
      <c r="BQ5761" s="6"/>
      <c r="BR5761" s="6"/>
      <c r="BS5761" s="6"/>
      <c r="BT5761" s="6"/>
      <c r="BU5761" s="6"/>
      <c r="BV5761" s="6"/>
      <c r="BW5761" s="6"/>
      <c r="CJ5761" s="415"/>
      <c r="CK5761" s="415"/>
      <c r="CO5761" s="168"/>
    </row>
    <row r="5762" spans="32:93" s="162" customFormat="1" x14ac:dyDescent="0.25">
      <c r="AF5762" s="169"/>
      <c r="AG5762" s="169"/>
      <c r="AH5762" s="169"/>
      <c r="AI5762" s="169"/>
      <c r="AJ5762" s="169"/>
      <c r="AK5762" s="170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AZ5762" s="6"/>
      <c r="BA5762" s="6"/>
      <c r="BB5762" s="166"/>
      <c r="BC5762" s="166"/>
      <c r="BD5762" s="166"/>
      <c r="BE5762" s="6"/>
      <c r="BF5762" s="6"/>
      <c r="BG5762" s="6"/>
      <c r="BH5762" s="6"/>
      <c r="BI5762" s="6"/>
      <c r="BJ5762" s="166"/>
      <c r="BK5762" s="166"/>
      <c r="BL5762" s="166"/>
      <c r="BM5762" s="6"/>
      <c r="BN5762" s="6"/>
      <c r="BO5762" s="6"/>
      <c r="BP5762" s="6"/>
      <c r="BQ5762" s="6"/>
      <c r="BR5762" s="6"/>
      <c r="BS5762" s="6"/>
      <c r="BT5762" s="6"/>
      <c r="BU5762" s="6"/>
      <c r="BV5762" s="6"/>
      <c r="BW5762" s="6"/>
      <c r="CJ5762" s="415"/>
      <c r="CK5762" s="415"/>
      <c r="CO5762" s="168"/>
    </row>
    <row r="5763" spans="32:93" s="162" customFormat="1" x14ac:dyDescent="0.25">
      <c r="AF5763" s="169"/>
      <c r="AG5763" s="169"/>
      <c r="AH5763" s="169"/>
      <c r="AI5763" s="169"/>
      <c r="AJ5763" s="169"/>
      <c r="AK5763" s="170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6"/>
      <c r="BA5763" s="6"/>
      <c r="BB5763" s="166"/>
      <c r="BC5763" s="166"/>
      <c r="BD5763" s="166"/>
      <c r="BE5763" s="6"/>
      <c r="BF5763" s="6"/>
      <c r="BG5763" s="6"/>
      <c r="BH5763" s="6"/>
      <c r="BI5763" s="6"/>
      <c r="BJ5763" s="166"/>
      <c r="BK5763" s="166"/>
      <c r="BL5763" s="166"/>
      <c r="BM5763" s="6"/>
      <c r="BN5763" s="6"/>
      <c r="BO5763" s="6"/>
      <c r="BP5763" s="6"/>
      <c r="BQ5763" s="6"/>
      <c r="BR5763" s="6"/>
      <c r="BS5763" s="6"/>
      <c r="BT5763" s="6"/>
      <c r="BU5763" s="6"/>
      <c r="BV5763" s="6"/>
      <c r="BW5763" s="6"/>
      <c r="CJ5763" s="415"/>
      <c r="CK5763" s="415"/>
      <c r="CO5763" s="168"/>
    </row>
    <row r="5764" spans="32:93" s="162" customFormat="1" x14ac:dyDescent="0.25">
      <c r="AF5764" s="169"/>
      <c r="AG5764" s="169"/>
      <c r="AH5764" s="169"/>
      <c r="AI5764" s="169"/>
      <c r="AJ5764" s="169"/>
      <c r="AK5764" s="170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AZ5764" s="6"/>
      <c r="BA5764" s="6"/>
      <c r="BB5764" s="166"/>
      <c r="BC5764" s="166"/>
      <c r="BD5764" s="166"/>
      <c r="BE5764" s="6"/>
      <c r="BF5764" s="6"/>
      <c r="BG5764" s="6"/>
      <c r="BH5764" s="6"/>
      <c r="BI5764" s="6"/>
      <c r="BJ5764" s="166"/>
      <c r="BK5764" s="166"/>
      <c r="BL5764" s="166"/>
      <c r="BM5764" s="6"/>
      <c r="BN5764" s="6"/>
      <c r="BO5764" s="6"/>
      <c r="BP5764" s="6"/>
      <c r="BQ5764" s="6"/>
      <c r="BR5764" s="6"/>
      <c r="BS5764" s="6"/>
      <c r="BT5764" s="6"/>
      <c r="BU5764" s="6"/>
      <c r="BV5764" s="6"/>
      <c r="BW5764" s="6"/>
      <c r="CJ5764" s="415"/>
      <c r="CK5764" s="415"/>
      <c r="CO5764" s="168"/>
    </row>
    <row r="5765" spans="32:93" s="162" customFormat="1" x14ac:dyDescent="0.25">
      <c r="AF5765" s="169"/>
      <c r="AG5765" s="169"/>
      <c r="AH5765" s="169"/>
      <c r="AI5765" s="169"/>
      <c r="AJ5765" s="169"/>
      <c r="AK5765" s="170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AZ5765" s="6"/>
      <c r="BA5765" s="6"/>
      <c r="BB5765" s="166"/>
      <c r="BC5765" s="166"/>
      <c r="BD5765" s="166"/>
      <c r="BE5765" s="6"/>
      <c r="BF5765" s="6"/>
      <c r="BG5765" s="6"/>
      <c r="BH5765" s="6"/>
      <c r="BI5765" s="6"/>
      <c r="BJ5765" s="166"/>
      <c r="BK5765" s="166"/>
      <c r="BL5765" s="166"/>
      <c r="BM5765" s="6"/>
      <c r="BN5765" s="6"/>
      <c r="BO5765" s="6"/>
      <c r="BP5765" s="6"/>
      <c r="BQ5765" s="6"/>
      <c r="BR5765" s="6"/>
      <c r="BS5765" s="6"/>
      <c r="BT5765" s="6"/>
      <c r="BU5765" s="6"/>
      <c r="BV5765" s="6"/>
      <c r="BW5765" s="6"/>
      <c r="CJ5765" s="415"/>
      <c r="CK5765" s="415"/>
      <c r="CO5765" s="168"/>
    </row>
    <row r="5766" spans="32:93" s="162" customFormat="1" x14ac:dyDescent="0.25">
      <c r="AF5766" s="169"/>
      <c r="AG5766" s="169"/>
      <c r="AH5766" s="169"/>
      <c r="AI5766" s="169"/>
      <c r="AJ5766" s="169"/>
      <c r="AK5766" s="170"/>
      <c r="AP5766" s="6"/>
      <c r="AQ5766" s="6"/>
      <c r="AR5766" s="6"/>
      <c r="AS5766" s="6"/>
      <c r="AT5766" s="6"/>
      <c r="AU5766" s="6"/>
      <c r="AV5766" s="6"/>
      <c r="AW5766" s="6"/>
      <c r="AX5766" s="6"/>
      <c r="AY5766" s="6"/>
      <c r="AZ5766" s="6"/>
      <c r="BA5766" s="6"/>
      <c r="BB5766" s="166"/>
      <c r="BC5766" s="166"/>
      <c r="BD5766" s="166"/>
      <c r="BE5766" s="6"/>
      <c r="BF5766" s="6"/>
      <c r="BG5766" s="6"/>
      <c r="BH5766" s="6"/>
      <c r="BI5766" s="6"/>
      <c r="BJ5766" s="166"/>
      <c r="BK5766" s="166"/>
      <c r="BL5766" s="166"/>
      <c r="BM5766" s="6"/>
      <c r="BN5766" s="6"/>
      <c r="BO5766" s="6"/>
      <c r="BP5766" s="6"/>
      <c r="BQ5766" s="6"/>
      <c r="BR5766" s="6"/>
      <c r="BS5766" s="6"/>
      <c r="BT5766" s="6"/>
      <c r="BU5766" s="6"/>
      <c r="BV5766" s="6"/>
      <c r="BW5766" s="6"/>
      <c r="CJ5766" s="415"/>
      <c r="CK5766" s="415"/>
      <c r="CO5766" s="168"/>
    </row>
    <row r="5767" spans="32:93" s="162" customFormat="1" x14ac:dyDescent="0.25">
      <c r="AF5767" s="169"/>
      <c r="AG5767" s="169"/>
      <c r="AH5767" s="169"/>
      <c r="AI5767" s="169"/>
      <c r="AJ5767" s="169"/>
      <c r="AK5767" s="170"/>
      <c r="AP5767" s="6"/>
      <c r="AQ5767" s="6"/>
      <c r="AR5767" s="6"/>
      <c r="AS5767" s="6"/>
      <c r="AT5767" s="6"/>
      <c r="AU5767" s="6"/>
      <c r="AV5767" s="6"/>
      <c r="AW5767" s="6"/>
      <c r="AX5767" s="6"/>
      <c r="AY5767" s="6"/>
      <c r="AZ5767" s="6"/>
      <c r="BA5767" s="6"/>
      <c r="BB5767" s="166"/>
      <c r="BC5767" s="166"/>
      <c r="BD5767" s="166"/>
      <c r="BE5767" s="6"/>
      <c r="BF5767" s="6"/>
      <c r="BG5767" s="6"/>
      <c r="BH5767" s="6"/>
      <c r="BI5767" s="6"/>
      <c r="BJ5767" s="166"/>
      <c r="BK5767" s="166"/>
      <c r="BL5767" s="166"/>
      <c r="BM5767" s="6"/>
      <c r="BN5767" s="6"/>
      <c r="BO5767" s="6"/>
      <c r="BP5767" s="6"/>
      <c r="BQ5767" s="6"/>
      <c r="BR5767" s="6"/>
      <c r="BS5767" s="6"/>
      <c r="BT5767" s="6"/>
      <c r="BU5767" s="6"/>
      <c r="BV5767" s="6"/>
      <c r="BW5767" s="6"/>
      <c r="CJ5767" s="415"/>
      <c r="CK5767" s="415"/>
      <c r="CO5767" s="168"/>
    </row>
    <row r="5768" spans="32:93" s="162" customFormat="1" x14ac:dyDescent="0.25">
      <c r="AF5768" s="169"/>
      <c r="AG5768" s="169"/>
      <c r="AH5768" s="169"/>
      <c r="AI5768" s="169"/>
      <c r="AJ5768" s="169"/>
      <c r="AK5768" s="170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AZ5768" s="6"/>
      <c r="BA5768" s="6"/>
      <c r="BB5768" s="166"/>
      <c r="BC5768" s="166"/>
      <c r="BD5768" s="166"/>
      <c r="BE5768" s="6"/>
      <c r="BF5768" s="6"/>
      <c r="BG5768" s="6"/>
      <c r="BH5768" s="6"/>
      <c r="BI5768" s="6"/>
      <c r="BJ5768" s="166"/>
      <c r="BK5768" s="166"/>
      <c r="BL5768" s="166"/>
      <c r="BM5768" s="6"/>
      <c r="BN5768" s="6"/>
      <c r="BO5768" s="6"/>
      <c r="BP5768" s="6"/>
      <c r="BQ5768" s="6"/>
      <c r="BR5768" s="6"/>
      <c r="BS5768" s="6"/>
      <c r="BT5768" s="6"/>
      <c r="BU5768" s="6"/>
      <c r="BV5768" s="6"/>
      <c r="BW5768" s="6"/>
      <c r="CJ5768" s="415"/>
      <c r="CK5768" s="415"/>
      <c r="CO5768" s="168"/>
    </row>
    <row r="5769" spans="32:93" s="162" customFormat="1" x14ac:dyDescent="0.25">
      <c r="AF5769" s="169"/>
      <c r="AG5769" s="169"/>
      <c r="AH5769" s="169"/>
      <c r="AI5769" s="169"/>
      <c r="AJ5769" s="169"/>
      <c r="AK5769" s="170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AZ5769" s="6"/>
      <c r="BA5769" s="6"/>
      <c r="BB5769" s="166"/>
      <c r="BC5769" s="166"/>
      <c r="BD5769" s="166"/>
      <c r="BE5769" s="6"/>
      <c r="BF5769" s="6"/>
      <c r="BG5769" s="6"/>
      <c r="BH5769" s="6"/>
      <c r="BI5769" s="6"/>
      <c r="BJ5769" s="166"/>
      <c r="BK5769" s="166"/>
      <c r="BL5769" s="166"/>
      <c r="BM5769" s="6"/>
      <c r="BN5769" s="6"/>
      <c r="BO5769" s="6"/>
      <c r="BP5769" s="6"/>
      <c r="BQ5769" s="6"/>
      <c r="BR5769" s="6"/>
      <c r="BS5769" s="6"/>
      <c r="BT5769" s="6"/>
      <c r="BU5769" s="6"/>
      <c r="BV5769" s="6"/>
      <c r="BW5769" s="6"/>
      <c r="CJ5769" s="415"/>
      <c r="CK5769" s="415"/>
      <c r="CO5769" s="168"/>
    </row>
    <row r="5770" spans="32:93" s="162" customFormat="1" x14ac:dyDescent="0.25">
      <c r="AF5770" s="169"/>
      <c r="AG5770" s="169"/>
      <c r="AH5770" s="169"/>
      <c r="AI5770" s="169"/>
      <c r="AJ5770" s="169"/>
      <c r="AK5770" s="170"/>
      <c r="AP5770" s="6"/>
      <c r="AQ5770" s="6"/>
      <c r="AR5770" s="6"/>
      <c r="AS5770" s="6"/>
      <c r="AT5770" s="6"/>
      <c r="AU5770" s="6"/>
      <c r="AV5770" s="6"/>
      <c r="AW5770" s="6"/>
      <c r="AX5770" s="6"/>
      <c r="AY5770" s="6"/>
      <c r="AZ5770" s="6"/>
      <c r="BA5770" s="6"/>
      <c r="BB5770" s="166"/>
      <c r="BC5770" s="166"/>
      <c r="BD5770" s="166"/>
      <c r="BE5770" s="6"/>
      <c r="BF5770" s="6"/>
      <c r="BG5770" s="6"/>
      <c r="BH5770" s="6"/>
      <c r="BI5770" s="6"/>
      <c r="BJ5770" s="166"/>
      <c r="BK5770" s="166"/>
      <c r="BL5770" s="166"/>
      <c r="BM5770" s="6"/>
      <c r="BN5770" s="6"/>
      <c r="BO5770" s="6"/>
      <c r="BP5770" s="6"/>
      <c r="BQ5770" s="6"/>
      <c r="BR5770" s="6"/>
      <c r="BS5770" s="6"/>
      <c r="BT5770" s="6"/>
      <c r="BU5770" s="6"/>
      <c r="BV5770" s="6"/>
      <c r="BW5770" s="6"/>
      <c r="CJ5770" s="415"/>
      <c r="CK5770" s="415"/>
      <c r="CO5770" s="168"/>
    </row>
    <row r="5771" spans="32:93" s="162" customFormat="1" x14ac:dyDescent="0.25">
      <c r="AF5771" s="169"/>
      <c r="AG5771" s="169"/>
      <c r="AH5771" s="169"/>
      <c r="AI5771" s="169"/>
      <c r="AJ5771" s="169"/>
      <c r="AK5771" s="170"/>
      <c r="AP5771" s="6"/>
      <c r="AQ5771" s="6"/>
      <c r="AR5771" s="6"/>
      <c r="AS5771" s="6"/>
      <c r="AT5771" s="6"/>
      <c r="AU5771" s="6"/>
      <c r="AV5771" s="6"/>
      <c r="AW5771" s="6"/>
      <c r="AX5771" s="6"/>
      <c r="AY5771" s="6"/>
      <c r="AZ5771" s="6"/>
      <c r="BA5771" s="6"/>
      <c r="BB5771" s="166"/>
      <c r="BC5771" s="166"/>
      <c r="BD5771" s="166"/>
      <c r="BE5771" s="6"/>
      <c r="BF5771" s="6"/>
      <c r="BG5771" s="6"/>
      <c r="BH5771" s="6"/>
      <c r="BI5771" s="6"/>
      <c r="BJ5771" s="166"/>
      <c r="BK5771" s="166"/>
      <c r="BL5771" s="166"/>
      <c r="BM5771" s="6"/>
      <c r="BN5771" s="6"/>
      <c r="BO5771" s="6"/>
      <c r="BP5771" s="6"/>
      <c r="BQ5771" s="6"/>
      <c r="BR5771" s="6"/>
      <c r="BS5771" s="6"/>
      <c r="BT5771" s="6"/>
      <c r="BU5771" s="6"/>
      <c r="BV5771" s="6"/>
      <c r="BW5771" s="6"/>
      <c r="CJ5771" s="415"/>
      <c r="CK5771" s="415"/>
      <c r="CO5771" s="168"/>
    </row>
    <row r="5772" spans="32:93" s="162" customFormat="1" x14ac:dyDescent="0.25">
      <c r="AF5772" s="169"/>
      <c r="AG5772" s="169"/>
      <c r="AH5772" s="169"/>
      <c r="AI5772" s="169"/>
      <c r="AJ5772" s="169"/>
      <c r="AK5772" s="170"/>
      <c r="AP5772" s="6"/>
      <c r="AQ5772" s="6"/>
      <c r="AR5772" s="6"/>
      <c r="AS5772" s="6"/>
      <c r="AT5772" s="6"/>
      <c r="AU5772" s="6"/>
      <c r="AV5772" s="6"/>
      <c r="AW5772" s="6"/>
      <c r="AX5772" s="6"/>
      <c r="AY5772" s="6"/>
      <c r="AZ5772" s="6"/>
      <c r="BA5772" s="6"/>
      <c r="BB5772" s="166"/>
      <c r="BC5772" s="166"/>
      <c r="BD5772" s="166"/>
      <c r="BE5772" s="6"/>
      <c r="BF5772" s="6"/>
      <c r="BG5772" s="6"/>
      <c r="BH5772" s="6"/>
      <c r="BI5772" s="6"/>
      <c r="BJ5772" s="166"/>
      <c r="BK5772" s="166"/>
      <c r="BL5772" s="166"/>
      <c r="BM5772" s="6"/>
      <c r="BN5772" s="6"/>
      <c r="BO5772" s="6"/>
      <c r="BP5772" s="6"/>
      <c r="BQ5772" s="6"/>
      <c r="BR5772" s="6"/>
      <c r="BS5772" s="6"/>
      <c r="BT5772" s="6"/>
      <c r="BU5772" s="6"/>
      <c r="BV5772" s="6"/>
      <c r="BW5772" s="6"/>
      <c r="CJ5772" s="415"/>
      <c r="CK5772" s="415"/>
      <c r="CO5772" s="168"/>
    </row>
    <row r="5773" spans="32:93" s="162" customFormat="1" x14ac:dyDescent="0.25">
      <c r="AF5773" s="169"/>
      <c r="AG5773" s="169"/>
      <c r="AH5773" s="169"/>
      <c r="AI5773" s="169"/>
      <c r="AJ5773" s="169"/>
      <c r="AK5773" s="170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AZ5773" s="6"/>
      <c r="BA5773" s="6"/>
      <c r="BB5773" s="166"/>
      <c r="BC5773" s="166"/>
      <c r="BD5773" s="166"/>
      <c r="BE5773" s="6"/>
      <c r="BF5773" s="6"/>
      <c r="BG5773" s="6"/>
      <c r="BH5773" s="6"/>
      <c r="BI5773" s="6"/>
      <c r="BJ5773" s="166"/>
      <c r="BK5773" s="166"/>
      <c r="BL5773" s="166"/>
      <c r="BM5773" s="6"/>
      <c r="BN5773" s="6"/>
      <c r="BO5773" s="6"/>
      <c r="BP5773" s="6"/>
      <c r="BQ5773" s="6"/>
      <c r="BR5773" s="6"/>
      <c r="BS5773" s="6"/>
      <c r="BT5773" s="6"/>
      <c r="BU5773" s="6"/>
      <c r="BV5773" s="6"/>
      <c r="BW5773" s="6"/>
      <c r="CJ5773" s="415"/>
      <c r="CK5773" s="415"/>
      <c r="CO5773" s="168"/>
    </row>
    <row r="5774" spans="32:93" s="162" customFormat="1" x14ac:dyDescent="0.25">
      <c r="AF5774" s="169"/>
      <c r="AG5774" s="169"/>
      <c r="AH5774" s="169"/>
      <c r="AI5774" s="169"/>
      <c r="AJ5774" s="169"/>
      <c r="AK5774" s="170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6"/>
      <c r="BA5774" s="6"/>
      <c r="BB5774" s="166"/>
      <c r="BC5774" s="166"/>
      <c r="BD5774" s="166"/>
      <c r="BE5774" s="6"/>
      <c r="BF5774" s="6"/>
      <c r="BG5774" s="6"/>
      <c r="BH5774" s="6"/>
      <c r="BI5774" s="6"/>
      <c r="BJ5774" s="166"/>
      <c r="BK5774" s="166"/>
      <c r="BL5774" s="166"/>
      <c r="BM5774" s="6"/>
      <c r="BN5774" s="6"/>
      <c r="BO5774" s="6"/>
      <c r="BP5774" s="6"/>
      <c r="BQ5774" s="6"/>
      <c r="BR5774" s="6"/>
      <c r="BS5774" s="6"/>
      <c r="BT5774" s="6"/>
      <c r="BU5774" s="6"/>
      <c r="BV5774" s="6"/>
      <c r="BW5774" s="6"/>
      <c r="CJ5774" s="415"/>
      <c r="CK5774" s="415"/>
      <c r="CO5774" s="168"/>
    </row>
    <row r="5775" spans="32:93" s="162" customFormat="1" x14ac:dyDescent="0.25">
      <c r="AF5775" s="169"/>
      <c r="AG5775" s="169"/>
      <c r="AH5775" s="169"/>
      <c r="AI5775" s="169"/>
      <c r="AJ5775" s="169"/>
      <c r="AK5775" s="170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6"/>
      <c r="BA5775" s="6"/>
      <c r="BB5775" s="166"/>
      <c r="BC5775" s="166"/>
      <c r="BD5775" s="166"/>
      <c r="BE5775" s="6"/>
      <c r="BF5775" s="6"/>
      <c r="BG5775" s="6"/>
      <c r="BH5775" s="6"/>
      <c r="BI5775" s="6"/>
      <c r="BJ5775" s="166"/>
      <c r="BK5775" s="166"/>
      <c r="BL5775" s="166"/>
      <c r="BM5775" s="6"/>
      <c r="BN5775" s="6"/>
      <c r="BO5775" s="6"/>
      <c r="BP5775" s="6"/>
      <c r="BQ5775" s="6"/>
      <c r="BR5775" s="6"/>
      <c r="BS5775" s="6"/>
      <c r="BT5775" s="6"/>
      <c r="BU5775" s="6"/>
      <c r="BV5775" s="6"/>
      <c r="BW5775" s="6"/>
      <c r="CJ5775" s="415"/>
      <c r="CK5775" s="415"/>
      <c r="CO5775" s="168"/>
    </row>
    <row r="5776" spans="32:93" s="162" customFormat="1" x14ac:dyDescent="0.25">
      <c r="AF5776" s="169"/>
      <c r="AG5776" s="169"/>
      <c r="AH5776" s="169"/>
      <c r="AI5776" s="169"/>
      <c r="AJ5776" s="169"/>
      <c r="AK5776" s="170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AZ5776" s="6"/>
      <c r="BA5776" s="6"/>
      <c r="BB5776" s="166"/>
      <c r="BC5776" s="166"/>
      <c r="BD5776" s="166"/>
      <c r="BE5776" s="6"/>
      <c r="BF5776" s="6"/>
      <c r="BG5776" s="6"/>
      <c r="BH5776" s="6"/>
      <c r="BI5776" s="6"/>
      <c r="BJ5776" s="166"/>
      <c r="BK5776" s="166"/>
      <c r="BL5776" s="166"/>
      <c r="BM5776" s="6"/>
      <c r="BN5776" s="6"/>
      <c r="BO5776" s="6"/>
      <c r="BP5776" s="6"/>
      <c r="BQ5776" s="6"/>
      <c r="BR5776" s="6"/>
      <c r="BS5776" s="6"/>
      <c r="BT5776" s="6"/>
      <c r="BU5776" s="6"/>
      <c r="BV5776" s="6"/>
      <c r="BW5776" s="6"/>
      <c r="CJ5776" s="415"/>
      <c r="CK5776" s="415"/>
      <c r="CO5776" s="168"/>
    </row>
    <row r="5777" spans="32:93" s="162" customFormat="1" x14ac:dyDescent="0.25">
      <c r="AF5777" s="169"/>
      <c r="AG5777" s="169"/>
      <c r="AH5777" s="169"/>
      <c r="AI5777" s="169"/>
      <c r="AJ5777" s="169"/>
      <c r="AK5777" s="170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AZ5777" s="6"/>
      <c r="BA5777" s="6"/>
      <c r="BB5777" s="166"/>
      <c r="BC5777" s="166"/>
      <c r="BD5777" s="166"/>
      <c r="BE5777" s="6"/>
      <c r="BF5777" s="6"/>
      <c r="BG5777" s="6"/>
      <c r="BH5777" s="6"/>
      <c r="BI5777" s="6"/>
      <c r="BJ5777" s="166"/>
      <c r="BK5777" s="166"/>
      <c r="BL5777" s="166"/>
      <c r="BM5777" s="6"/>
      <c r="BN5777" s="6"/>
      <c r="BO5777" s="6"/>
      <c r="BP5777" s="6"/>
      <c r="BQ5777" s="6"/>
      <c r="BR5777" s="6"/>
      <c r="BS5777" s="6"/>
      <c r="BT5777" s="6"/>
      <c r="BU5777" s="6"/>
      <c r="BV5777" s="6"/>
      <c r="BW5777" s="6"/>
      <c r="CJ5777" s="415"/>
      <c r="CK5777" s="415"/>
      <c r="CO5777" s="168"/>
    </row>
    <row r="5778" spans="32:93" s="162" customFormat="1" x14ac:dyDescent="0.25">
      <c r="AF5778" s="169"/>
      <c r="AG5778" s="169"/>
      <c r="AH5778" s="169"/>
      <c r="AI5778" s="169"/>
      <c r="AJ5778" s="169"/>
      <c r="AK5778" s="170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6"/>
      <c r="BA5778" s="6"/>
      <c r="BB5778" s="166"/>
      <c r="BC5778" s="166"/>
      <c r="BD5778" s="166"/>
      <c r="BE5778" s="6"/>
      <c r="BF5778" s="6"/>
      <c r="BG5778" s="6"/>
      <c r="BH5778" s="6"/>
      <c r="BI5778" s="6"/>
      <c r="BJ5778" s="166"/>
      <c r="BK5778" s="166"/>
      <c r="BL5778" s="166"/>
      <c r="BM5778" s="6"/>
      <c r="BN5778" s="6"/>
      <c r="BO5778" s="6"/>
      <c r="BP5778" s="6"/>
      <c r="BQ5778" s="6"/>
      <c r="BR5778" s="6"/>
      <c r="BS5778" s="6"/>
      <c r="BT5778" s="6"/>
      <c r="BU5778" s="6"/>
      <c r="BV5778" s="6"/>
      <c r="BW5778" s="6"/>
      <c r="CJ5778" s="415"/>
      <c r="CK5778" s="415"/>
      <c r="CO5778" s="168"/>
    </row>
    <row r="5779" spans="32:93" s="162" customFormat="1" x14ac:dyDescent="0.25">
      <c r="AF5779" s="169"/>
      <c r="AG5779" s="169"/>
      <c r="AH5779" s="169"/>
      <c r="AI5779" s="169"/>
      <c r="AJ5779" s="169"/>
      <c r="AK5779" s="170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6"/>
      <c r="BA5779" s="6"/>
      <c r="BB5779" s="166"/>
      <c r="BC5779" s="166"/>
      <c r="BD5779" s="166"/>
      <c r="BE5779" s="6"/>
      <c r="BF5779" s="6"/>
      <c r="BG5779" s="6"/>
      <c r="BH5779" s="6"/>
      <c r="BI5779" s="6"/>
      <c r="BJ5779" s="166"/>
      <c r="BK5779" s="166"/>
      <c r="BL5779" s="166"/>
      <c r="BM5779" s="6"/>
      <c r="BN5779" s="6"/>
      <c r="BO5779" s="6"/>
      <c r="BP5779" s="6"/>
      <c r="BQ5779" s="6"/>
      <c r="BR5779" s="6"/>
      <c r="BS5779" s="6"/>
      <c r="BT5779" s="6"/>
      <c r="BU5779" s="6"/>
      <c r="BV5779" s="6"/>
      <c r="BW5779" s="6"/>
      <c r="CJ5779" s="415"/>
      <c r="CK5779" s="415"/>
      <c r="CO5779" s="168"/>
    </row>
    <row r="5780" spans="32:93" s="162" customFormat="1" x14ac:dyDescent="0.25">
      <c r="AF5780" s="169"/>
      <c r="AG5780" s="169"/>
      <c r="AH5780" s="169"/>
      <c r="AI5780" s="169"/>
      <c r="AJ5780" s="169"/>
      <c r="AK5780" s="170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AZ5780" s="6"/>
      <c r="BA5780" s="6"/>
      <c r="BB5780" s="166"/>
      <c r="BC5780" s="166"/>
      <c r="BD5780" s="166"/>
      <c r="BE5780" s="6"/>
      <c r="BF5780" s="6"/>
      <c r="BG5780" s="6"/>
      <c r="BH5780" s="6"/>
      <c r="BI5780" s="6"/>
      <c r="BJ5780" s="166"/>
      <c r="BK5780" s="166"/>
      <c r="BL5780" s="166"/>
      <c r="BM5780" s="6"/>
      <c r="BN5780" s="6"/>
      <c r="BO5780" s="6"/>
      <c r="BP5780" s="6"/>
      <c r="BQ5780" s="6"/>
      <c r="BR5780" s="6"/>
      <c r="BS5780" s="6"/>
      <c r="BT5780" s="6"/>
      <c r="BU5780" s="6"/>
      <c r="BV5780" s="6"/>
      <c r="BW5780" s="6"/>
      <c r="CJ5780" s="415"/>
      <c r="CK5780" s="415"/>
      <c r="CO5780" s="168"/>
    </row>
    <row r="5781" spans="32:93" s="162" customFormat="1" x14ac:dyDescent="0.25">
      <c r="AF5781" s="169"/>
      <c r="AG5781" s="169"/>
      <c r="AH5781" s="169"/>
      <c r="AI5781" s="169"/>
      <c r="AJ5781" s="169"/>
      <c r="AK5781" s="170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AZ5781" s="6"/>
      <c r="BA5781" s="6"/>
      <c r="BB5781" s="166"/>
      <c r="BC5781" s="166"/>
      <c r="BD5781" s="166"/>
      <c r="BE5781" s="6"/>
      <c r="BF5781" s="6"/>
      <c r="BG5781" s="6"/>
      <c r="BH5781" s="6"/>
      <c r="BI5781" s="6"/>
      <c r="BJ5781" s="166"/>
      <c r="BK5781" s="166"/>
      <c r="BL5781" s="166"/>
      <c r="BM5781" s="6"/>
      <c r="BN5781" s="6"/>
      <c r="BO5781" s="6"/>
      <c r="BP5781" s="6"/>
      <c r="BQ5781" s="6"/>
      <c r="BR5781" s="6"/>
      <c r="BS5781" s="6"/>
      <c r="BT5781" s="6"/>
      <c r="BU5781" s="6"/>
      <c r="BV5781" s="6"/>
      <c r="BW5781" s="6"/>
      <c r="CJ5781" s="415"/>
      <c r="CK5781" s="415"/>
      <c r="CO5781" s="168"/>
    </row>
    <row r="5782" spans="32:93" s="162" customFormat="1" x14ac:dyDescent="0.25">
      <c r="AF5782" s="169"/>
      <c r="AG5782" s="169"/>
      <c r="AH5782" s="169"/>
      <c r="AI5782" s="169"/>
      <c r="AJ5782" s="169"/>
      <c r="AK5782" s="170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AZ5782" s="6"/>
      <c r="BA5782" s="6"/>
      <c r="BB5782" s="166"/>
      <c r="BC5782" s="166"/>
      <c r="BD5782" s="166"/>
      <c r="BE5782" s="6"/>
      <c r="BF5782" s="6"/>
      <c r="BG5782" s="6"/>
      <c r="BH5782" s="6"/>
      <c r="BI5782" s="6"/>
      <c r="BJ5782" s="166"/>
      <c r="BK5782" s="166"/>
      <c r="BL5782" s="166"/>
      <c r="BM5782" s="6"/>
      <c r="BN5782" s="6"/>
      <c r="BO5782" s="6"/>
      <c r="BP5782" s="6"/>
      <c r="BQ5782" s="6"/>
      <c r="BR5782" s="6"/>
      <c r="BS5782" s="6"/>
      <c r="BT5782" s="6"/>
      <c r="BU5782" s="6"/>
      <c r="BV5782" s="6"/>
      <c r="BW5782" s="6"/>
      <c r="CJ5782" s="415"/>
      <c r="CK5782" s="415"/>
      <c r="CO5782" s="168"/>
    </row>
    <row r="5783" spans="32:93" s="162" customFormat="1" x14ac:dyDescent="0.25">
      <c r="AF5783" s="169"/>
      <c r="AG5783" s="169"/>
      <c r="AH5783" s="169"/>
      <c r="AI5783" s="169"/>
      <c r="AJ5783" s="169"/>
      <c r="AK5783" s="170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AZ5783" s="6"/>
      <c r="BA5783" s="6"/>
      <c r="BB5783" s="166"/>
      <c r="BC5783" s="166"/>
      <c r="BD5783" s="166"/>
      <c r="BE5783" s="6"/>
      <c r="BF5783" s="6"/>
      <c r="BG5783" s="6"/>
      <c r="BH5783" s="6"/>
      <c r="BI5783" s="6"/>
      <c r="BJ5783" s="166"/>
      <c r="BK5783" s="166"/>
      <c r="BL5783" s="166"/>
      <c r="BM5783" s="6"/>
      <c r="BN5783" s="6"/>
      <c r="BO5783" s="6"/>
      <c r="BP5783" s="6"/>
      <c r="BQ5783" s="6"/>
      <c r="BR5783" s="6"/>
      <c r="BS5783" s="6"/>
      <c r="BT5783" s="6"/>
      <c r="BU5783" s="6"/>
      <c r="BV5783" s="6"/>
      <c r="BW5783" s="6"/>
      <c r="CJ5783" s="415"/>
      <c r="CK5783" s="415"/>
      <c r="CO5783" s="168"/>
    </row>
    <row r="5784" spans="32:93" s="162" customFormat="1" x14ac:dyDescent="0.25">
      <c r="AF5784" s="169"/>
      <c r="AG5784" s="169"/>
      <c r="AH5784" s="169"/>
      <c r="AI5784" s="169"/>
      <c r="AJ5784" s="169"/>
      <c r="AK5784" s="170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AZ5784" s="6"/>
      <c r="BA5784" s="6"/>
      <c r="BB5784" s="166"/>
      <c r="BC5784" s="166"/>
      <c r="BD5784" s="166"/>
      <c r="BE5784" s="6"/>
      <c r="BF5784" s="6"/>
      <c r="BG5784" s="6"/>
      <c r="BH5784" s="6"/>
      <c r="BI5784" s="6"/>
      <c r="BJ5784" s="166"/>
      <c r="BK5784" s="166"/>
      <c r="BL5784" s="166"/>
      <c r="BM5784" s="6"/>
      <c r="BN5784" s="6"/>
      <c r="BO5784" s="6"/>
      <c r="BP5784" s="6"/>
      <c r="BQ5784" s="6"/>
      <c r="BR5784" s="6"/>
      <c r="BS5784" s="6"/>
      <c r="BT5784" s="6"/>
      <c r="BU5784" s="6"/>
      <c r="BV5784" s="6"/>
      <c r="BW5784" s="6"/>
      <c r="CJ5784" s="415"/>
      <c r="CK5784" s="415"/>
      <c r="CO5784" s="168"/>
    </row>
    <row r="5785" spans="32:93" s="162" customFormat="1" x14ac:dyDescent="0.25">
      <c r="AF5785" s="169"/>
      <c r="AG5785" s="169"/>
      <c r="AH5785" s="169"/>
      <c r="AI5785" s="169"/>
      <c r="AJ5785" s="169"/>
      <c r="AK5785" s="170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AZ5785" s="6"/>
      <c r="BA5785" s="6"/>
      <c r="BB5785" s="166"/>
      <c r="BC5785" s="166"/>
      <c r="BD5785" s="166"/>
      <c r="BE5785" s="6"/>
      <c r="BF5785" s="6"/>
      <c r="BG5785" s="6"/>
      <c r="BH5785" s="6"/>
      <c r="BI5785" s="6"/>
      <c r="BJ5785" s="166"/>
      <c r="BK5785" s="166"/>
      <c r="BL5785" s="166"/>
      <c r="BM5785" s="6"/>
      <c r="BN5785" s="6"/>
      <c r="BO5785" s="6"/>
      <c r="BP5785" s="6"/>
      <c r="BQ5785" s="6"/>
      <c r="BR5785" s="6"/>
      <c r="BS5785" s="6"/>
      <c r="BT5785" s="6"/>
      <c r="BU5785" s="6"/>
      <c r="BV5785" s="6"/>
      <c r="BW5785" s="6"/>
      <c r="CJ5785" s="415"/>
      <c r="CK5785" s="415"/>
      <c r="CO5785" s="168"/>
    </row>
    <row r="5786" spans="32:93" s="162" customFormat="1" x14ac:dyDescent="0.25">
      <c r="AF5786" s="169"/>
      <c r="AG5786" s="169"/>
      <c r="AH5786" s="169"/>
      <c r="AI5786" s="169"/>
      <c r="AJ5786" s="169"/>
      <c r="AK5786" s="170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AZ5786" s="6"/>
      <c r="BA5786" s="6"/>
      <c r="BB5786" s="166"/>
      <c r="BC5786" s="166"/>
      <c r="BD5786" s="166"/>
      <c r="BE5786" s="6"/>
      <c r="BF5786" s="6"/>
      <c r="BG5786" s="6"/>
      <c r="BH5786" s="6"/>
      <c r="BI5786" s="6"/>
      <c r="BJ5786" s="166"/>
      <c r="BK5786" s="166"/>
      <c r="BL5786" s="166"/>
      <c r="BM5786" s="6"/>
      <c r="BN5786" s="6"/>
      <c r="BO5786" s="6"/>
      <c r="BP5786" s="6"/>
      <c r="BQ5786" s="6"/>
      <c r="BR5786" s="6"/>
      <c r="BS5786" s="6"/>
      <c r="BT5786" s="6"/>
      <c r="BU5786" s="6"/>
      <c r="BV5786" s="6"/>
      <c r="BW5786" s="6"/>
      <c r="CJ5786" s="415"/>
      <c r="CK5786" s="415"/>
      <c r="CO5786" s="168"/>
    </row>
    <row r="5787" spans="32:93" s="162" customFormat="1" x14ac:dyDescent="0.25">
      <c r="AF5787" s="169"/>
      <c r="AG5787" s="169"/>
      <c r="AH5787" s="169"/>
      <c r="AI5787" s="169"/>
      <c r="AJ5787" s="169"/>
      <c r="AK5787" s="170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AZ5787" s="6"/>
      <c r="BA5787" s="6"/>
      <c r="BB5787" s="166"/>
      <c r="BC5787" s="166"/>
      <c r="BD5787" s="166"/>
      <c r="BE5787" s="6"/>
      <c r="BF5787" s="6"/>
      <c r="BG5787" s="6"/>
      <c r="BH5787" s="6"/>
      <c r="BI5787" s="6"/>
      <c r="BJ5787" s="166"/>
      <c r="BK5787" s="166"/>
      <c r="BL5787" s="166"/>
      <c r="BM5787" s="6"/>
      <c r="BN5787" s="6"/>
      <c r="BO5787" s="6"/>
      <c r="BP5787" s="6"/>
      <c r="BQ5787" s="6"/>
      <c r="BR5787" s="6"/>
      <c r="BS5787" s="6"/>
      <c r="BT5787" s="6"/>
      <c r="BU5787" s="6"/>
      <c r="BV5787" s="6"/>
      <c r="BW5787" s="6"/>
      <c r="CJ5787" s="415"/>
      <c r="CK5787" s="415"/>
      <c r="CO5787" s="168"/>
    </row>
    <row r="5788" spans="32:93" s="162" customFormat="1" x14ac:dyDescent="0.25">
      <c r="AF5788" s="169"/>
      <c r="AG5788" s="169"/>
      <c r="AH5788" s="169"/>
      <c r="AI5788" s="169"/>
      <c r="AJ5788" s="169"/>
      <c r="AK5788" s="170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AZ5788" s="6"/>
      <c r="BA5788" s="6"/>
      <c r="BB5788" s="166"/>
      <c r="BC5788" s="166"/>
      <c r="BD5788" s="166"/>
      <c r="BE5788" s="6"/>
      <c r="BF5788" s="6"/>
      <c r="BG5788" s="6"/>
      <c r="BH5788" s="6"/>
      <c r="BI5788" s="6"/>
      <c r="BJ5788" s="166"/>
      <c r="BK5788" s="166"/>
      <c r="BL5788" s="166"/>
      <c r="BM5788" s="6"/>
      <c r="BN5788" s="6"/>
      <c r="BO5788" s="6"/>
      <c r="BP5788" s="6"/>
      <c r="BQ5788" s="6"/>
      <c r="BR5788" s="6"/>
      <c r="BS5788" s="6"/>
      <c r="BT5788" s="6"/>
      <c r="BU5788" s="6"/>
      <c r="BV5788" s="6"/>
      <c r="BW5788" s="6"/>
      <c r="CJ5788" s="415"/>
      <c r="CK5788" s="415"/>
      <c r="CO5788" s="168"/>
    </row>
    <row r="5789" spans="32:93" s="162" customFormat="1" x14ac:dyDescent="0.25">
      <c r="AF5789" s="169"/>
      <c r="AG5789" s="169"/>
      <c r="AH5789" s="169"/>
      <c r="AI5789" s="169"/>
      <c r="AJ5789" s="169"/>
      <c r="AK5789" s="170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AZ5789" s="6"/>
      <c r="BA5789" s="6"/>
      <c r="BB5789" s="166"/>
      <c r="BC5789" s="166"/>
      <c r="BD5789" s="166"/>
      <c r="BE5789" s="6"/>
      <c r="BF5789" s="6"/>
      <c r="BG5789" s="6"/>
      <c r="BH5789" s="6"/>
      <c r="BI5789" s="6"/>
      <c r="BJ5789" s="166"/>
      <c r="BK5789" s="166"/>
      <c r="BL5789" s="166"/>
      <c r="BM5789" s="6"/>
      <c r="BN5789" s="6"/>
      <c r="BO5789" s="6"/>
      <c r="BP5789" s="6"/>
      <c r="BQ5789" s="6"/>
      <c r="BR5789" s="6"/>
      <c r="BS5789" s="6"/>
      <c r="BT5789" s="6"/>
      <c r="BU5789" s="6"/>
      <c r="BV5789" s="6"/>
      <c r="BW5789" s="6"/>
      <c r="CJ5789" s="415"/>
      <c r="CK5789" s="415"/>
      <c r="CO5789" s="168"/>
    </row>
    <row r="5790" spans="32:93" s="162" customFormat="1" x14ac:dyDescent="0.25">
      <c r="AF5790" s="169"/>
      <c r="AG5790" s="169"/>
      <c r="AH5790" s="169"/>
      <c r="AI5790" s="169"/>
      <c r="AJ5790" s="169"/>
      <c r="AK5790" s="170"/>
      <c r="AP5790" s="6"/>
      <c r="AQ5790" s="6"/>
      <c r="AR5790" s="6"/>
      <c r="AS5790" s="6"/>
      <c r="AT5790" s="6"/>
      <c r="AU5790" s="6"/>
      <c r="AV5790" s="6"/>
      <c r="AW5790" s="6"/>
      <c r="AX5790" s="6"/>
      <c r="AY5790" s="6"/>
      <c r="AZ5790" s="6"/>
      <c r="BA5790" s="6"/>
      <c r="BB5790" s="166"/>
      <c r="BC5790" s="166"/>
      <c r="BD5790" s="166"/>
      <c r="BE5790" s="6"/>
      <c r="BF5790" s="6"/>
      <c r="BG5790" s="6"/>
      <c r="BH5790" s="6"/>
      <c r="BI5790" s="6"/>
      <c r="BJ5790" s="166"/>
      <c r="BK5790" s="166"/>
      <c r="BL5790" s="166"/>
      <c r="BM5790" s="6"/>
      <c r="BN5790" s="6"/>
      <c r="BO5790" s="6"/>
      <c r="BP5790" s="6"/>
      <c r="BQ5790" s="6"/>
      <c r="BR5790" s="6"/>
      <c r="BS5790" s="6"/>
      <c r="BT5790" s="6"/>
      <c r="BU5790" s="6"/>
      <c r="BV5790" s="6"/>
      <c r="BW5790" s="6"/>
      <c r="CJ5790" s="415"/>
      <c r="CK5790" s="415"/>
      <c r="CO5790" s="168"/>
    </row>
    <row r="5791" spans="32:93" s="162" customFormat="1" x14ac:dyDescent="0.25">
      <c r="AF5791" s="169"/>
      <c r="AG5791" s="169"/>
      <c r="AH5791" s="169"/>
      <c r="AI5791" s="169"/>
      <c r="AJ5791" s="169"/>
      <c r="AK5791" s="170"/>
      <c r="AP5791" s="6"/>
      <c r="AQ5791" s="6"/>
      <c r="AR5791" s="6"/>
      <c r="AS5791" s="6"/>
      <c r="AT5791" s="6"/>
      <c r="AU5791" s="6"/>
      <c r="AV5791" s="6"/>
      <c r="AW5791" s="6"/>
      <c r="AX5791" s="6"/>
      <c r="AY5791" s="6"/>
      <c r="AZ5791" s="6"/>
      <c r="BA5791" s="6"/>
      <c r="BB5791" s="166"/>
      <c r="BC5791" s="166"/>
      <c r="BD5791" s="166"/>
      <c r="BE5791" s="6"/>
      <c r="BF5791" s="6"/>
      <c r="BG5791" s="6"/>
      <c r="BH5791" s="6"/>
      <c r="BI5791" s="6"/>
      <c r="BJ5791" s="166"/>
      <c r="BK5791" s="166"/>
      <c r="BL5791" s="166"/>
      <c r="BM5791" s="6"/>
      <c r="BN5791" s="6"/>
      <c r="BO5791" s="6"/>
      <c r="BP5791" s="6"/>
      <c r="BQ5791" s="6"/>
      <c r="BR5791" s="6"/>
      <c r="BS5791" s="6"/>
      <c r="BT5791" s="6"/>
      <c r="BU5791" s="6"/>
      <c r="BV5791" s="6"/>
      <c r="BW5791" s="6"/>
      <c r="CJ5791" s="415"/>
      <c r="CK5791" s="415"/>
      <c r="CO5791" s="168"/>
    </row>
    <row r="5792" spans="32:93" s="162" customFormat="1" x14ac:dyDescent="0.25">
      <c r="AF5792" s="169"/>
      <c r="AG5792" s="169"/>
      <c r="AH5792" s="169"/>
      <c r="AI5792" s="169"/>
      <c r="AJ5792" s="169"/>
      <c r="AK5792" s="170"/>
      <c r="AP5792" s="6"/>
      <c r="AQ5792" s="6"/>
      <c r="AR5792" s="6"/>
      <c r="AS5792" s="6"/>
      <c r="AT5792" s="6"/>
      <c r="AU5792" s="6"/>
      <c r="AV5792" s="6"/>
      <c r="AW5792" s="6"/>
      <c r="AX5792" s="6"/>
      <c r="AY5792" s="6"/>
      <c r="AZ5792" s="6"/>
      <c r="BA5792" s="6"/>
      <c r="BB5792" s="166"/>
      <c r="BC5792" s="166"/>
      <c r="BD5792" s="166"/>
      <c r="BE5792" s="6"/>
      <c r="BF5792" s="6"/>
      <c r="BG5792" s="6"/>
      <c r="BH5792" s="6"/>
      <c r="BI5792" s="6"/>
      <c r="BJ5792" s="166"/>
      <c r="BK5792" s="166"/>
      <c r="BL5792" s="166"/>
      <c r="BM5792" s="6"/>
      <c r="BN5792" s="6"/>
      <c r="BO5792" s="6"/>
      <c r="BP5792" s="6"/>
      <c r="BQ5792" s="6"/>
      <c r="BR5792" s="6"/>
      <c r="BS5792" s="6"/>
      <c r="BT5792" s="6"/>
      <c r="BU5792" s="6"/>
      <c r="BV5792" s="6"/>
      <c r="BW5792" s="6"/>
      <c r="CJ5792" s="415"/>
      <c r="CK5792" s="415"/>
      <c r="CO5792" s="168"/>
    </row>
    <row r="5793" spans="32:93" s="162" customFormat="1" x14ac:dyDescent="0.25">
      <c r="AF5793" s="169"/>
      <c r="AG5793" s="169"/>
      <c r="AH5793" s="169"/>
      <c r="AI5793" s="169"/>
      <c r="AJ5793" s="169"/>
      <c r="AK5793" s="170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AZ5793" s="6"/>
      <c r="BA5793" s="6"/>
      <c r="BB5793" s="166"/>
      <c r="BC5793" s="166"/>
      <c r="BD5793" s="166"/>
      <c r="BE5793" s="6"/>
      <c r="BF5793" s="6"/>
      <c r="BG5793" s="6"/>
      <c r="BH5793" s="6"/>
      <c r="BI5793" s="6"/>
      <c r="BJ5793" s="166"/>
      <c r="BK5793" s="166"/>
      <c r="BL5793" s="166"/>
      <c r="BM5793" s="6"/>
      <c r="BN5793" s="6"/>
      <c r="BO5793" s="6"/>
      <c r="BP5793" s="6"/>
      <c r="BQ5793" s="6"/>
      <c r="BR5793" s="6"/>
      <c r="BS5793" s="6"/>
      <c r="BT5793" s="6"/>
      <c r="BU5793" s="6"/>
      <c r="BV5793" s="6"/>
      <c r="BW5793" s="6"/>
      <c r="CJ5793" s="415"/>
      <c r="CK5793" s="415"/>
      <c r="CO5793" s="168"/>
    </row>
    <row r="5794" spans="32:93" s="162" customFormat="1" x14ac:dyDescent="0.25">
      <c r="AF5794" s="169"/>
      <c r="AG5794" s="169"/>
      <c r="AH5794" s="169"/>
      <c r="AI5794" s="169"/>
      <c r="AJ5794" s="169"/>
      <c r="AK5794" s="170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6"/>
      <c r="BA5794" s="6"/>
      <c r="BB5794" s="166"/>
      <c r="BC5794" s="166"/>
      <c r="BD5794" s="166"/>
      <c r="BE5794" s="6"/>
      <c r="BF5794" s="6"/>
      <c r="BG5794" s="6"/>
      <c r="BH5794" s="6"/>
      <c r="BI5794" s="6"/>
      <c r="BJ5794" s="166"/>
      <c r="BK5794" s="166"/>
      <c r="BL5794" s="166"/>
      <c r="BM5794" s="6"/>
      <c r="BN5794" s="6"/>
      <c r="BO5794" s="6"/>
      <c r="BP5794" s="6"/>
      <c r="BQ5794" s="6"/>
      <c r="BR5794" s="6"/>
      <c r="BS5794" s="6"/>
      <c r="BT5794" s="6"/>
      <c r="BU5794" s="6"/>
      <c r="BV5794" s="6"/>
      <c r="BW5794" s="6"/>
      <c r="CJ5794" s="415"/>
      <c r="CK5794" s="415"/>
      <c r="CO5794" s="168"/>
    </row>
    <row r="5795" spans="32:93" s="162" customFormat="1" x14ac:dyDescent="0.25">
      <c r="AF5795" s="169"/>
      <c r="AG5795" s="169"/>
      <c r="AH5795" s="169"/>
      <c r="AI5795" s="169"/>
      <c r="AJ5795" s="169"/>
      <c r="AK5795" s="170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6"/>
      <c r="BA5795" s="6"/>
      <c r="BB5795" s="166"/>
      <c r="BC5795" s="166"/>
      <c r="BD5795" s="166"/>
      <c r="BE5795" s="6"/>
      <c r="BF5795" s="6"/>
      <c r="BG5795" s="6"/>
      <c r="BH5795" s="6"/>
      <c r="BI5795" s="6"/>
      <c r="BJ5795" s="166"/>
      <c r="BK5795" s="166"/>
      <c r="BL5795" s="166"/>
      <c r="BM5795" s="6"/>
      <c r="BN5795" s="6"/>
      <c r="BO5795" s="6"/>
      <c r="BP5795" s="6"/>
      <c r="BQ5795" s="6"/>
      <c r="BR5795" s="6"/>
      <c r="BS5795" s="6"/>
      <c r="BT5795" s="6"/>
      <c r="BU5795" s="6"/>
      <c r="BV5795" s="6"/>
      <c r="BW5795" s="6"/>
      <c r="CJ5795" s="415"/>
      <c r="CK5795" s="415"/>
      <c r="CO5795" s="168"/>
    </row>
    <row r="5796" spans="32:93" s="162" customFormat="1" x14ac:dyDescent="0.25">
      <c r="AF5796" s="169"/>
      <c r="AG5796" s="169"/>
      <c r="AH5796" s="169"/>
      <c r="AI5796" s="169"/>
      <c r="AJ5796" s="169"/>
      <c r="AK5796" s="170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6"/>
      <c r="BA5796" s="6"/>
      <c r="BB5796" s="166"/>
      <c r="BC5796" s="166"/>
      <c r="BD5796" s="166"/>
      <c r="BE5796" s="6"/>
      <c r="BF5796" s="6"/>
      <c r="BG5796" s="6"/>
      <c r="BH5796" s="6"/>
      <c r="BI5796" s="6"/>
      <c r="BJ5796" s="166"/>
      <c r="BK5796" s="166"/>
      <c r="BL5796" s="166"/>
      <c r="BM5796" s="6"/>
      <c r="BN5796" s="6"/>
      <c r="BO5796" s="6"/>
      <c r="BP5796" s="6"/>
      <c r="BQ5796" s="6"/>
      <c r="BR5796" s="6"/>
      <c r="BS5796" s="6"/>
      <c r="BT5796" s="6"/>
      <c r="BU5796" s="6"/>
      <c r="BV5796" s="6"/>
      <c r="BW5796" s="6"/>
      <c r="CJ5796" s="415"/>
      <c r="CK5796" s="415"/>
      <c r="CO5796" s="168"/>
    </row>
    <row r="5797" spans="32:93" s="162" customFormat="1" x14ac:dyDescent="0.25">
      <c r="AF5797" s="169"/>
      <c r="AG5797" s="169"/>
      <c r="AH5797" s="169"/>
      <c r="AI5797" s="169"/>
      <c r="AJ5797" s="169"/>
      <c r="AK5797" s="170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6"/>
      <c r="BA5797" s="6"/>
      <c r="BB5797" s="166"/>
      <c r="BC5797" s="166"/>
      <c r="BD5797" s="166"/>
      <c r="BE5797" s="6"/>
      <c r="BF5797" s="6"/>
      <c r="BG5797" s="6"/>
      <c r="BH5797" s="6"/>
      <c r="BI5797" s="6"/>
      <c r="BJ5797" s="166"/>
      <c r="BK5797" s="166"/>
      <c r="BL5797" s="166"/>
      <c r="BM5797" s="6"/>
      <c r="BN5797" s="6"/>
      <c r="BO5797" s="6"/>
      <c r="BP5797" s="6"/>
      <c r="BQ5797" s="6"/>
      <c r="BR5797" s="6"/>
      <c r="BS5797" s="6"/>
      <c r="BT5797" s="6"/>
      <c r="BU5797" s="6"/>
      <c r="BV5797" s="6"/>
      <c r="BW5797" s="6"/>
      <c r="CJ5797" s="415"/>
      <c r="CK5797" s="415"/>
      <c r="CO5797" s="168"/>
    </row>
    <row r="5798" spans="32:93" s="162" customFormat="1" x14ac:dyDescent="0.25">
      <c r="AF5798" s="169"/>
      <c r="AG5798" s="169"/>
      <c r="AH5798" s="169"/>
      <c r="AI5798" s="169"/>
      <c r="AJ5798" s="169"/>
      <c r="AK5798" s="170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6"/>
      <c r="BA5798" s="6"/>
      <c r="BB5798" s="166"/>
      <c r="BC5798" s="166"/>
      <c r="BD5798" s="166"/>
      <c r="BE5798" s="6"/>
      <c r="BF5798" s="6"/>
      <c r="BG5798" s="6"/>
      <c r="BH5798" s="6"/>
      <c r="BI5798" s="6"/>
      <c r="BJ5798" s="166"/>
      <c r="BK5798" s="166"/>
      <c r="BL5798" s="166"/>
      <c r="BM5798" s="6"/>
      <c r="BN5798" s="6"/>
      <c r="BO5798" s="6"/>
      <c r="BP5798" s="6"/>
      <c r="BQ5798" s="6"/>
      <c r="BR5798" s="6"/>
      <c r="BS5798" s="6"/>
      <c r="BT5798" s="6"/>
      <c r="BU5798" s="6"/>
      <c r="BV5798" s="6"/>
      <c r="BW5798" s="6"/>
      <c r="CJ5798" s="415"/>
      <c r="CK5798" s="415"/>
      <c r="CO5798" s="168"/>
    </row>
    <row r="5799" spans="32:93" s="162" customFormat="1" x14ac:dyDescent="0.25">
      <c r="AF5799" s="169"/>
      <c r="AG5799" s="169"/>
      <c r="AH5799" s="169"/>
      <c r="AI5799" s="169"/>
      <c r="AJ5799" s="169"/>
      <c r="AK5799" s="170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6"/>
      <c r="BA5799" s="6"/>
      <c r="BB5799" s="166"/>
      <c r="BC5799" s="166"/>
      <c r="BD5799" s="166"/>
      <c r="BE5799" s="6"/>
      <c r="BF5799" s="6"/>
      <c r="BG5799" s="6"/>
      <c r="BH5799" s="6"/>
      <c r="BI5799" s="6"/>
      <c r="BJ5799" s="166"/>
      <c r="BK5799" s="166"/>
      <c r="BL5799" s="166"/>
      <c r="BM5799" s="6"/>
      <c r="BN5799" s="6"/>
      <c r="BO5799" s="6"/>
      <c r="BP5799" s="6"/>
      <c r="BQ5799" s="6"/>
      <c r="BR5799" s="6"/>
      <c r="BS5799" s="6"/>
      <c r="BT5799" s="6"/>
      <c r="BU5799" s="6"/>
      <c r="BV5799" s="6"/>
      <c r="BW5799" s="6"/>
      <c r="CJ5799" s="415"/>
      <c r="CK5799" s="415"/>
      <c r="CO5799" s="168"/>
    </row>
    <row r="5800" spans="32:93" s="162" customFormat="1" x14ac:dyDescent="0.25">
      <c r="AF5800" s="169"/>
      <c r="AG5800" s="169"/>
      <c r="AH5800" s="169"/>
      <c r="AI5800" s="169"/>
      <c r="AJ5800" s="169"/>
      <c r="AK5800" s="170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6"/>
      <c r="BA5800" s="6"/>
      <c r="BB5800" s="166"/>
      <c r="BC5800" s="166"/>
      <c r="BD5800" s="166"/>
      <c r="BE5800" s="6"/>
      <c r="BF5800" s="6"/>
      <c r="BG5800" s="6"/>
      <c r="BH5800" s="6"/>
      <c r="BI5800" s="6"/>
      <c r="BJ5800" s="166"/>
      <c r="BK5800" s="166"/>
      <c r="BL5800" s="166"/>
      <c r="BM5800" s="6"/>
      <c r="BN5800" s="6"/>
      <c r="BO5800" s="6"/>
      <c r="BP5800" s="6"/>
      <c r="BQ5800" s="6"/>
      <c r="BR5800" s="6"/>
      <c r="BS5800" s="6"/>
      <c r="BT5800" s="6"/>
      <c r="BU5800" s="6"/>
      <c r="BV5800" s="6"/>
      <c r="BW5800" s="6"/>
      <c r="CJ5800" s="415"/>
      <c r="CK5800" s="415"/>
      <c r="CO5800" s="168"/>
    </row>
    <row r="5801" spans="32:93" s="162" customFormat="1" x14ac:dyDescent="0.25">
      <c r="AF5801" s="169"/>
      <c r="AG5801" s="169"/>
      <c r="AH5801" s="169"/>
      <c r="AI5801" s="169"/>
      <c r="AJ5801" s="169"/>
      <c r="AK5801" s="170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6"/>
      <c r="BA5801" s="6"/>
      <c r="BB5801" s="166"/>
      <c r="BC5801" s="166"/>
      <c r="BD5801" s="166"/>
      <c r="BE5801" s="6"/>
      <c r="BF5801" s="6"/>
      <c r="BG5801" s="6"/>
      <c r="BH5801" s="6"/>
      <c r="BI5801" s="6"/>
      <c r="BJ5801" s="166"/>
      <c r="BK5801" s="166"/>
      <c r="BL5801" s="166"/>
      <c r="BM5801" s="6"/>
      <c r="BN5801" s="6"/>
      <c r="BO5801" s="6"/>
      <c r="BP5801" s="6"/>
      <c r="BQ5801" s="6"/>
      <c r="BR5801" s="6"/>
      <c r="BS5801" s="6"/>
      <c r="BT5801" s="6"/>
      <c r="BU5801" s="6"/>
      <c r="BV5801" s="6"/>
      <c r="BW5801" s="6"/>
      <c r="CJ5801" s="415"/>
      <c r="CK5801" s="415"/>
      <c r="CO5801" s="168"/>
    </row>
    <row r="5802" spans="32:93" s="162" customFormat="1" x14ac:dyDescent="0.25">
      <c r="AF5802" s="169"/>
      <c r="AG5802" s="169"/>
      <c r="AH5802" s="169"/>
      <c r="AI5802" s="169"/>
      <c r="AJ5802" s="169"/>
      <c r="AK5802" s="170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6"/>
      <c r="BA5802" s="6"/>
      <c r="BB5802" s="166"/>
      <c r="BC5802" s="166"/>
      <c r="BD5802" s="166"/>
      <c r="BE5802" s="6"/>
      <c r="BF5802" s="6"/>
      <c r="BG5802" s="6"/>
      <c r="BH5802" s="6"/>
      <c r="BI5802" s="6"/>
      <c r="BJ5802" s="166"/>
      <c r="BK5802" s="166"/>
      <c r="BL5802" s="166"/>
      <c r="BM5802" s="6"/>
      <c r="BN5802" s="6"/>
      <c r="BO5802" s="6"/>
      <c r="BP5802" s="6"/>
      <c r="BQ5802" s="6"/>
      <c r="BR5802" s="6"/>
      <c r="BS5802" s="6"/>
      <c r="BT5802" s="6"/>
      <c r="BU5802" s="6"/>
      <c r="BV5802" s="6"/>
      <c r="BW5802" s="6"/>
      <c r="CJ5802" s="415"/>
      <c r="CK5802" s="415"/>
      <c r="CO5802" s="168"/>
    </row>
    <row r="5803" spans="32:93" s="162" customFormat="1" x14ac:dyDescent="0.25">
      <c r="AF5803" s="169"/>
      <c r="AG5803" s="169"/>
      <c r="AH5803" s="169"/>
      <c r="AI5803" s="169"/>
      <c r="AJ5803" s="169"/>
      <c r="AK5803" s="170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6"/>
      <c r="BA5803" s="6"/>
      <c r="BB5803" s="166"/>
      <c r="BC5803" s="166"/>
      <c r="BD5803" s="166"/>
      <c r="BE5803" s="6"/>
      <c r="BF5803" s="6"/>
      <c r="BG5803" s="6"/>
      <c r="BH5803" s="6"/>
      <c r="BI5803" s="6"/>
      <c r="BJ5803" s="166"/>
      <c r="BK5803" s="166"/>
      <c r="BL5803" s="166"/>
      <c r="BM5803" s="6"/>
      <c r="BN5803" s="6"/>
      <c r="BO5803" s="6"/>
      <c r="BP5803" s="6"/>
      <c r="BQ5803" s="6"/>
      <c r="BR5803" s="6"/>
      <c r="BS5803" s="6"/>
      <c r="BT5803" s="6"/>
      <c r="BU5803" s="6"/>
      <c r="BV5803" s="6"/>
      <c r="BW5803" s="6"/>
      <c r="CJ5803" s="415"/>
      <c r="CK5803" s="415"/>
      <c r="CO5803" s="168"/>
    </row>
    <row r="5804" spans="32:93" s="162" customFormat="1" x14ac:dyDescent="0.25">
      <c r="AF5804" s="169"/>
      <c r="AG5804" s="169"/>
      <c r="AH5804" s="169"/>
      <c r="AI5804" s="169"/>
      <c r="AJ5804" s="169"/>
      <c r="AK5804" s="170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6"/>
      <c r="BA5804" s="6"/>
      <c r="BB5804" s="166"/>
      <c r="BC5804" s="166"/>
      <c r="BD5804" s="166"/>
      <c r="BE5804" s="6"/>
      <c r="BF5804" s="6"/>
      <c r="BG5804" s="6"/>
      <c r="BH5804" s="6"/>
      <c r="BI5804" s="6"/>
      <c r="BJ5804" s="166"/>
      <c r="BK5804" s="166"/>
      <c r="BL5804" s="166"/>
      <c r="BM5804" s="6"/>
      <c r="BN5804" s="6"/>
      <c r="BO5804" s="6"/>
      <c r="BP5804" s="6"/>
      <c r="BQ5804" s="6"/>
      <c r="BR5804" s="6"/>
      <c r="BS5804" s="6"/>
      <c r="BT5804" s="6"/>
      <c r="BU5804" s="6"/>
      <c r="BV5804" s="6"/>
      <c r="BW5804" s="6"/>
      <c r="CJ5804" s="415"/>
      <c r="CK5804" s="415"/>
      <c r="CO5804" s="168"/>
    </row>
    <row r="5805" spans="32:93" s="162" customFormat="1" x14ac:dyDescent="0.25">
      <c r="AF5805" s="169"/>
      <c r="AG5805" s="169"/>
      <c r="AH5805" s="169"/>
      <c r="AI5805" s="169"/>
      <c r="AJ5805" s="169"/>
      <c r="AK5805" s="170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6"/>
      <c r="BA5805" s="6"/>
      <c r="BB5805" s="166"/>
      <c r="BC5805" s="166"/>
      <c r="BD5805" s="166"/>
      <c r="BE5805" s="6"/>
      <c r="BF5805" s="6"/>
      <c r="BG5805" s="6"/>
      <c r="BH5805" s="6"/>
      <c r="BI5805" s="6"/>
      <c r="BJ5805" s="166"/>
      <c r="BK5805" s="166"/>
      <c r="BL5805" s="166"/>
      <c r="BM5805" s="6"/>
      <c r="BN5805" s="6"/>
      <c r="BO5805" s="6"/>
      <c r="BP5805" s="6"/>
      <c r="BQ5805" s="6"/>
      <c r="BR5805" s="6"/>
      <c r="BS5805" s="6"/>
      <c r="BT5805" s="6"/>
      <c r="BU5805" s="6"/>
      <c r="BV5805" s="6"/>
      <c r="BW5805" s="6"/>
      <c r="CJ5805" s="415"/>
      <c r="CK5805" s="415"/>
      <c r="CO5805" s="168"/>
    </row>
    <row r="5806" spans="32:93" s="162" customFormat="1" x14ac:dyDescent="0.25">
      <c r="AF5806" s="169"/>
      <c r="AG5806" s="169"/>
      <c r="AH5806" s="169"/>
      <c r="AI5806" s="169"/>
      <c r="AJ5806" s="169"/>
      <c r="AK5806" s="170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AZ5806" s="6"/>
      <c r="BA5806" s="6"/>
      <c r="BB5806" s="166"/>
      <c r="BC5806" s="166"/>
      <c r="BD5806" s="166"/>
      <c r="BE5806" s="6"/>
      <c r="BF5806" s="6"/>
      <c r="BG5806" s="6"/>
      <c r="BH5806" s="6"/>
      <c r="BI5806" s="6"/>
      <c r="BJ5806" s="166"/>
      <c r="BK5806" s="166"/>
      <c r="BL5806" s="166"/>
      <c r="BM5806" s="6"/>
      <c r="BN5806" s="6"/>
      <c r="BO5806" s="6"/>
      <c r="BP5806" s="6"/>
      <c r="BQ5806" s="6"/>
      <c r="BR5806" s="6"/>
      <c r="BS5806" s="6"/>
      <c r="BT5806" s="6"/>
      <c r="BU5806" s="6"/>
      <c r="BV5806" s="6"/>
      <c r="BW5806" s="6"/>
      <c r="CJ5806" s="415"/>
      <c r="CK5806" s="415"/>
      <c r="CO5806" s="168"/>
    </row>
    <row r="5807" spans="32:93" s="162" customFormat="1" x14ac:dyDescent="0.25">
      <c r="AF5807" s="169"/>
      <c r="AG5807" s="169"/>
      <c r="AH5807" s="169"/>
      <c r="AI5807" s="169"/>
      <c r="AJ5807" s="169"/>
      <c r="AK5807" s="170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AZ5807" s="6"/>
      <c r="BA5807" s="6"/>
      <c r="BB5807" s="166"/>
      <c r="BC5807" s="166"/>
      <c r="BD5807" s="166"/>
      <c r="BE5807" s="6"/>
      <c r="BF5807" s="6"/>
      <c r="BG5807" s="6"/>
      <c r="BH5807" s="6"/>
      <c r="BI5807" s="6"/>
      <c r="BJ5807" s="166"/>
      <c r="BK5807" s="166"/>
      <c r="BL5807" s="166"/>
      <c r="BM5807" s="6"/>
      <c r="BN5807" s="6"/>
      <c r="BO5807" s="6"/>
      <c r="BP5807" s="6"/>
      <c r="BQ5807" s="6"/>
      <c r="BR5807" s="6"/>
      <c r="BS5807" s="6"/>
      <c r="BT5807" s="6"/>
      <c r="BU5807" s="6"/>
      <c r="BV5807" s="6"/>
      <c r="BW5807" s="6"/>
      <c r="CJ5807" s="415"/>
      <c r="CK5807" s="415"/>
      <c r="CO5807" s="168"/>
    </row>
    <row r="5808" spans="32:93" s="162" customFormat="1" x14ac:dyDescent="0.25">
      <c r="AF5808" s="169"/>
      <c r="AG5808" s="169"/>
      <c r="AH5808" s="169"/>
      <c r="AI5808" s="169"/>
      <c r="AJ5808" s="169"/>
      <c r="AK5808" s="170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6"/>
      <c r="BA5808" s="6"/>
      <c r="BB5808" s="166"/>
      <c r="BC5808" s="166"/>
      <c r="BD5808" s="166"/>
      <c r="BE5808" s="6"/>
      <c r="BF5808" s="6"/>
      <c r="BG5808" s="6"/>
      <c r="BH5808" s="6"/>
      <c r="BI5808" s="6"/>
      <c r="BJ5808" s="166"/>
      <c r="BK5808" s="166"/>
      <c r="BL5808" s="166"/>
      <c r="BM5808" s="6"/>
      <c r="BN5808" s="6"/>
      <c r="BO5808" s="6"/>
      <c r="BP5808" s="6"/>
      <c r="BQ5808" s="6"/>
      <c r="BR5808" s="6"/>
      <c r="BS5808" s="6"/>
      <c r="BT5808" s="6"/>
      <c r="BU5808" s="6"/>
      <c r="BV5808" s="6"/>
      <c r="BW5808" s="6"/>
      <c r="CJ5808" s="415"/>
      <c r="CK5808" s="415"/>
      <c r="CO5808" s="168"/>
    </row>
    <row r="5809" spans="32:93" s="162" customFormat="1" x14ac:dyDescent="0.25">
      <c r="AF5809" s="169"/>
      <c r="AG5809" s="169"/>
      <c r="AH5809" s="169"/>
      <c r="AI5809" s="169"/>
      <c r="AJ5809" s="169"/>
      <c r="AK5809" s="170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6"/>
      <c r="BA5809" s="6"/>
      <c r="BB5809" s="166"/>
      <c r="BC5809" s="166"/>
      <c r="BD5809" s="166"/>
      <c r="BE5809" s="6"/>
      <c r="BF5809" s="6"/>
      <c r="BG5809" s="6"/>
      <c r="BH5809" s="6"/>
      <c r="BI5809" s="6"/>
      <c r="BJ5809" s="166"/>
      <c r="BK5809" s="166"/>
      <c r="BL5809" s="166"/>
      <c r="BM5809" s="6"/>
      <c r="BN5809" s="6"/>
      <c r="BO5809" s="6"/>
      <c r="BP5809" s="6"/>
      <c r="BQ5809" s="6"/>
      <c r="BR5809" s="6"/>
      <c r="BS5809" s="6"/>
      <c r="BT5809" s="6"/>
      <c r="BU5809" s="6"/>
      <c r="BV5809" s="6"/>
      <c r="BW5809" s="6"/>
      <c r="CJ5809" s="415"/>
      <c r="CK5809" s="415"/>
      <c r="CO5809" s="168"/>
    </row>
    <row r="5810" spans="32:93" s="162" customFormat="1" x14ac:dyDescent="0.25">
      <c r="AF5810" s="169"/>
      <c r="AG5810" s="169"/>
      <c r="AH5810" s="169"/>
      <c r="AI5810" s="169"/>
      <c r="AJ5810" s="169"/>
      <c r="AK5810" s="170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6"/>
      <c r="BA5810" s="6"/>
      <c r="BB5810" s="166"/>
      <c r="BC5810" s="166"/>
      <c r="BD5810" s="166"/>
      <c r="BE5810" s="6"/>
      <c r="BF5810" s="6"/>
      <c r="BG5810" s="6"/>
      <c r="BH5810" s="6"/>
      <c r="BI5810" s="6"/>
      <c r="BJ5810" s="166"/>
      <c r="BK5810" s="166"/>
      <c r="BL5810" s="166"/>
      <c r="BM5810" s="6"/>
      <c r="BN5810" s="6"/>
      <c r="BO5810" s="6"/>
      <c r="BP5810" s="6"/>
      <c r="BQ5810" s="6"/>
      <c r="BR5810" s="6"/>
      <c r="BS5810" s="6"/>
      <c r="BT5810" s="6"/>
      <c r="BU5810" s="6"/>
      <c r="BV5810" s="6"/>
      <c r="BW5810" s="6"/>
      <c r="CJ5810" s="415"/>
      <c r="CK5810" s="415"/>
      <c r="CO5810" s="168"/>
    </row>
    <row r="5811" spans="32:93" s="162" customFormat="1" x14ac:dyDescent="0.25">
      <c r="AF5811" s="169"/>
      <c r="AG5811" s="169"/>
      <c r="AH5811" s="169"/>
      <c r="AI5811" s="169"/>
      <c r="AJ5811" s="169"/>
      <c r="AK5811" s="170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6"/>
      <c r="BA5811" s="6"/>
      <c r="BB5811" s="166"/>
      <c r="BC5811" s="166"/>
      <c r="BD5811" s="166"/>
      <c r="BE5811" s="6"/>
      <c r="BF5811" s="6"/>
      <c r="BG5811" s="6"/>
      <c r="BH5811" s="6"/>
      <c r="BI5811" s="6"/>
      <c r="BJ5811" s="166"/>
      <c r="BK5811" s="166"/>
      <c r="BL5811" s="166"/>
      <c r="BM5811" s="6"/>
      <c r="BN5811" s="6"/>
      <c r="BO5811" s="6"/>
      <c r="BP5811" s="6"/>
      <c r="BQ5811" s="6"/>
      <c r="BR5811" s="6"/>
      <c r="BS5811" s="6"/>
      <c r="BT5811" s="6"/>
      <c r="BU5811" s="6"/>
      <c r="BV5811" s="6"/>
      <c r="BW5811" s="6"/>
      <c r="CJ5811" s="415"/>
      <c r="CK5811" s="415"/>
      <c r="CO5811" s="168"/>
    </row>
    <row r="5812" spans="32:93" s="162" customFormat="1" x14ac:dyDescent="0.25">
      <c r="AF5812" s="169"/>
      <c r="AG5812" s="169"/>
      <c r="AH5812" s="169"/>
      <c r="AI5812" s="169"/>
      <c r="AJ5812" s="169"/>
      <c r="AK5812" s="170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6"/>
      <c r="BA5812" s="6"/>
      <c r="BB5812" s="166"/>
      <c r="BC5812" s="166"/>
      <c r="BD5812" s="166"/>
      <c r="BE5812" s="6"/>
      <c r="BF5812" s="6"/>
      <c r="BG5812" s="6"/>
      <c r="BH5812" s="6"/>
      <c r="BI5812" s="6"/>
      <c r="BJ5812" s="166"/>
      <c r="BK5812" s="166"/>
      <c r="BL5812" s="166"/>
      <c r="BM5812" s="6"/>
      <c r="BN5812" s="6"/>
      <c r="BO5812" s="6"/>
      <c r="BP5812" s="6"/>
      <c r="BQ5812" s="6"/>
      <c r="BR5812" s="6"/>
      <c r="BS5812" s="6"/>
      <c r="BT5812" s="6"/>
      <c r="BU5812" s="6"/>
      <c r="BV5812" s="6"/>
      <c r="BW5812" s="6"/>
      <c r="CJ5812" s="415"/>
      <c r="CK5812" s="415"/>
      <c r="CO5812" s="168"/>
    </row>
    <row r="5813" spans="32:93" s="162" customFormat="1" x14ac:dyDescent="0.25">
      <c r="AF5813" s="169"/>
      <c r="AG5813" s="169"/>
      <c r="AH5813" s="169"/>
      <c r="AI5813" s="169"/>
      <c r="AJ5813" s="169"/>
      <c r="AK5813" s="170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6"/>
      <c r="BA5813" s="6"/>
      <c r="BB5813" s="166"/>
      <c r="BC5813" s="166"/>
      <c r="BD5813" s="166"/>
      <c r="BE5813" s="6"/>
      <c r="BF5813" s="6"/>
      <c r="BG5813" s="6"/>
      <c r="BH5813" s="6"/>
      <c r="BI5813" s="6"/>
      <c r="BJ5813" s="166"/>
      <c r="BK5813" s="166"/>
      <c r="BL5813" s="166"/>
      <c r="BM5813" s="6"/>
      <c r="BN5813" s="6"/>
      <c r="BO5813" s="6"/>
      <c r="BP5813" s="6"/>
      <c r="BQ5813" s="6"/>
      <c r="BR5813" s="6"/>
      <c r="BS5813" s="6"/>
      <c r="BT5813" s="6"/>
      <c r="BU5813" s="6"/>
      <c r="BV5813" s="6"/>
      <c r="BW5813" s="6"/>
      <c r="CJ5813" s="415"/>
      <c r="CK5813" s="415"/>
      <c r="CO5813" s="168"/>
    </row>
    <row r="5814" spans="32:93" s="162" customFormat="1" x14ac:dyDescent="0.25">
      <c r="AF5814" s="169"/>
      <c r="AG5814" s="169"/>
      <c r="AH5814" s="169"/>
      <c r="AI5814" s="169"/>
      <c r="AJ5814" s="169"/>
      <c r="AK5814" s="170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6"/>
      <c r="BA5814" s="6"/>
      <c r="BB5814" s="166"/>
      <c r="BC5814" s="166"/>
      <c r="BD5814" s="166"/>
      <c r="BE5814" s="6"/>
      <c r="BF5814" s="6"/>
      <c r="BG5814" s="6"/>
      <c r="BH5814" s="6"/>
      <c r="BI5814" s="6"/>
      <c r="BJ5814" s="166"/>
      <c r="BK5814" s="166"/>
      <c r="BL5814" s="166"/>
      <c r="BM5814" s="6"/>
      <c r="BN5814" s="6"/>
      <c r="BO5814" s="6"/>
      <c r="BP5814" s="6"/>
      <c r="BQ5814" s="6"/>
      <c r="BR5814" s="6"/>
      <c r="BS5814" s="6"/>
      <c r="BT5814" s="6"/>
      <c r="BU5814" s="6"/>
      <c r="BV5814" s="6"/>
      <c r="BW5814" s="6"/>
      <c r="CJ5814" s="415"/>
      <c r="CK5814" s="415"/>
      <c r="CO5814" s="168"/>
    </row>
    <row r="5815" spans="32:93" s="162" customFormat="1" x14ac:dyDescent="0.25">
      <c r="AF5815" s="169"/>
      <c r="AG5815" s="169"/>
      <c r="AH5815" s="169"/>
      <c r="AI5815" s="169"/>
      <c r="AJ5815" s="169"/>
      <c r="AK5815" s="170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6"/>
      <c r="BA5815" s="6"/>
      <c r="BB5815" s="166"/>
      <c r="BC5815" s="166"/>
      <c r="BD5815" s="166"/>
      <c r="BE5815" s="6"/>
      <c r="BF5815" s="6"/>
      <c r="BG5815" s="6"/>
      <c r="BH5815" s="6"/>
      <c r="BI5815" s="6"/>
      <c r="BJ5815" s="166"/>
      <c r="BK5815" s="166"/>
      <c r="BL5815" s="166"/>
      <c r="BM5815" s="6"/>
      <c r="BN5815" s="6"/>
      <c r="BO5815" s="6"/>
      <c r="BP5815" s="6"/>
      <c r="BQ5815" s="6"/>
      <c r="BR5815" s="6"/>
      <c r="BS5815" s="6"/>
      <c r="BT5815" s="6"/>
      <c r="BU5815" s="6"/>
      <c r="BV5815" s="6"/>
      <c r="BW5815" s="6"/>
      <c r="CJ5815" s="415"/>
      <c r="CK5815" s="415"/>
      <c r="CO5815" s="168"/>
    </row>
    <row r="5816" spans="32:93" s="162" customFormat="1" x14ac:dyDescent="0.25">
      <c r="AF5816" s="169"/>
      <c r="AG5816" s="169"/>
      <c r="AH5816" s="169"/>
      <c r="AI5816" s="169"/>
      <c r="AJ5816" s="169"/>
      <c r="AK5816" s="170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6"/>
      <c r="BA5816" s="6"/>
      <c r="BB5816" s="166"/>
      <c r="BC5816" s="166"/>
      <c r="BD5816" s="166"/>
      <c r="BE5816" s="6"/>
      <c r="BF5816" s="6"/>
      <c r="BG5816" s="6"/>
      <c r="BH5816" s="6"/>
      <c r="BI5816" s="6"/>
      <c r="BJ5816" s="166"/>
      <c r="BK5816" s="166"/>
      <c r="BL5816" s="166"/>
      <c r="BM5816" s="6"/>
      <c r="BN5816" s="6"/>
      <c r="BO5816" s="6"/>
      <c r="BP5816" s="6"/>
      <c r="BQ5816" s="6"/>
      <c r="BR5816" s="6"/>
      <c r="BS5816" s="6"/>
      <c r="BT5816" s="6"/>
      <c r="BU5816" s="6"/>
      <c r="BV5816" s="6"/>
      <c r="BW5816" s="6"/>
      <c r="CJ5816" s="415"/>
      <c r="CK5816" s="415"/>
      <c r="CO5816" s="168"/>
    </row>
    <row r="5817" spans="32:93" s="162" customFormat="1" x14ac:dyDescent="0.25">
      <c r="AF5817" s="169"/>
      <c r="AG5817" s="169"/>
      <c r="AH5817" s="169"/>
      <c r="AI5817" s="169"/>
      <c r="AJ5817" s="169"/>
      <c r="AK5817" s="170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6"/>
      <c r="BA5817" s="6"/>
      <c r="BB5817" s="166"/>
      <c r="BC5817" s="166"/>
      <c r="BD5817" s="166"/>
      <c r="BE5817" s="6"/>
      <c r="BF5817" s="6"/>
      <c r="BG5817" s="6"/>
      <c r="BH5817" s="6"/>
      <c r="BI5817" s="6"/>
      <c r="BJ5817" s="166"/>
      <c r="BK5817" s="166"/>
      <c r="BL5817" s="166"/>
      <c r="BM5817" s="6"/>
      <c r="BN5817" s="6"/>
      <c r="BO5817" s="6"/>
      <c r="BP5817" s="6"/>
      <c r="BQ5817" s="6"/>
      <c r="BR5817" s="6"/>
      <c r="BS5817" s="6"/>
      <c r="BT5817" s="6"/>
      <c r="BU5817" s="6"/>
      <c r="BV5817" s="6"/>
      <c r="BW5817" s="6"/>
      <c r="CJ5817" s="415"/>
      <c r="CK5817" s="415"/>
      <c r="CO5817" s="168"/>
    </row>
    <row r="5818" spans="32:93" s="162" customFormat="1" x14ac:dyDescent="0.25">
      <c r="AF5818" s="169"/>
      <c r="AG5818" s="169"/>
      <c r="AH5818" s="169"/>
      <c r="AI5818" s="169"/>
      <c r="AJ5818" s="169"/>
      <c r="AK5818" s="170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6"/>
      <c r="BA5818" s="6"/>
      <c r="BB5818" s="166"/>
      <c r="BC5818" s="166"/>
      <c r="BD5818" s="166"/>
      <c r="BE5818" s="6"/>
      <c r="BF5818" s="6"/>
      <c r="BG5818" s="6"/>
      <c r="BH5818" s="6"/>
      <c r="BI5818" s="6"/>
      <c r="BJ5818" s="166"/>
      <c r="BK5818" s="166"/>
      <c r="BL5818" s="166"/>
      <c r="BM5818" s="6"/>
      <c r="BN5818" s="6"/>
      <c r="BO5818" s="6"/>
      <c r="BP5818" s="6"/>
      <c r="BQ5818" s="6"/>
      <c r="BR5818" s="6"/>
      <c r="BS5818" s="6"/>
      <c r="BT5818" s="6"/>
      <c r="BU5818" s="6"/>
      <c r="BV5818" s="6"/>
      <c r="BW5818" s="6"/>
      <c r="CJ5818" s="415"/>
      <c r="CK5818" s="415"/>
      <c r="CO5818" s="168"/>
    </row>
    <row r="5819" spans="32:93" s="162" customFormat="1" x14ac:dyDescent="0.25">
      <c r="AF5819" s="169"/>
      <c r="AG5819" s="169"/>
      <c r="AH5819" s="169"/>
      <c r="AI5819" s="169"/>
      <c r="AJ5819" s="169"/>
      <c r="AK5819" s="170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6"/>
      <c r="BA5819" s="6"/>
      <c r="BB5819" s="166"/>
      <c r="BC5819" s="166"/>
      <c r="BD5819" s="166"/>
      <c r="BE5819" s="6"/>
      <c r="BF5819" s="6"/>
      <c r="BG5819" s="6"/>
      <c r="BH5819" s="6"/>
      <c r="BI5819" s="6"/>
      <c r="BJ5819" s="166"/>
      <c r="BK5819" s="166"/>
      <c r="BL5819" s="166"/>
      <c r="BM5819" s="6"/>
      <c r="BN5819" s="6"/>
      <c r="BO5819" s="6"/>
      <c r="BP5819" s="6"/>
      <c r="BQ5819" s="6"/>
      <c r="BR5819" s="6"/>
      <c r="BS5819" s="6"/>
      <c r="BT5819" s="6"/>
      <c r="BU5819" s="6"/>
      <c r="BV5819" s="6"/>
      <c r="BW5819" s="6"/>
      <c r="CJ5819" s="415"/>
      <c r="CK5819" s="415"/>
      <c r="CO5819" s="168"/>
    </row>
    <row r="5820" spans="32:93" s="162" customFormat="1" x14ac:dyDescent="0.25">
      <c r="AF5820" s="169"/>
      <c r="AG5820" s="169"/>
      <c r="AH5820" s="169"/>
      <c r="AI5820" s="169"/>
      <c r="AJ5820" s="169"/>
      <c r="AK5820" s="170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6"/>
      <c r="BA5820" s="6"/>
      <c r="BB5820" s="166"/>
      <c r="BC5820" s="166"/>
      <c r="BD5820" s="166"/>
      <c r="BE5820" s="6"/>
      <c r="BF5820" s="6"/>
      <c r="BG5820" s="6"/>
      <c r="BH5820" s="6"/>
      <c r="BI5820" s="6"/>
      <c r="BJ5820" s="166"/>
      <c r="BK5820" s="166"/>
      <c r="BL5820" s="166"/>
      <c r="BM5820" s="6"/>
      <c r="BN5820" s="6"/>
      <c r="BO5820" s="6"/>
      <c r="BP5820" s="6"/>
      <c r="BQ5820" s="6"/>
      <c r="BR5820" s="6"/>
      <c r="BS5820" s="6"/>
      <c r="BT5820" s="6"/>
      <c r="BU5820" s="6"/>
      <c r="BV5820" s="6"/>
      <c r="BW5820" s="6"/>
      <c r="CJ5820" s="415"/>
      <c r="CK5820" s="415"/>
      <c r="CO5820" s="168"/>
    </row>
    <row r="5821" spans="32:93" s="162" customFormat="1" x14ac:dyDescent="0.25">
      <c r="AF5821" s="169"/>
      <c r="AG5821" s="169"/>
      <c r="AH5821" s="169"/>
      <c r="AI5821" s="169"/>
      <c r="AJ5821" s="169"/>
      <c r="AK5821" s="170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6"/>
      <c r="BA5821" s="6"/>
      <c r="BB5821" s="166"/>
      <c r="BC5821" s="166"/>
      <c r="BD5821" s="166"/>
      <c r="BE5821" s="6"/>
      <c r="BF5821" s="6"/>
      <c r="BG5821" s="6"/>
      <c r="BH5821" s="6"/>
      <c r="BI5821" s="6"/>
      <c r="BJ5821" s="166"/>
      <c r="BK5821" s="166"/>
      <c r="BL5821" s="166"/>
      <c r="BM5821" s="6"/>
      <c r="BN5821" s="6"/>
      <c r="BO5821" s="6"/>
      <c r="BP5821" s="6"/>
      <c r="BQ5821" s="6"/>
      <c r="BR5821" s="6"/>
      <c r="BS5821" s="6"/>
      <c r="BT5821" s="6"/>
      <c r="BU5821" s="6"/>
      <c r="BV5821" s="6"/>
      <c r="BW5821" s="6"/>
      <c r="CJ5821" s="415"/>
      <c r="CK5821" s="415"/>
      <c r="CO5821" s="168"/>
    </row>
    <row r="5822" spans="32:93" s="162" customFormat="1" x14ac:dyDescent="0.25">
      <c r="AF5822" s="169"/>
      <c r="AG5822" s="169"/>
      <c r="AH5822" s="169"/>
      <c r="AI5822" s="169"/>
      <c r="AJ5822" s="169"/>
      <c r="AK5822" s="170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6"/>
      <c r="BA5822" s="6"/>
      <c r="BB5822" s="166"/>
      <c r="BC5822" s="166"/>
      <c r="BD5822" s="166"/>
      <c r="BE5822" s="6"/>
      <c r="BF5822" s="6"/>
      <c r="BG5822" s="6"/>
      <c r="BH5822" s="6"/>
      <c r="BI5822" s="6"/>
      <c r="BJ5822" s="166"/>
      <c r="BK5822" s="166"/>
      <c r="BL5822" s="166"/>
      <c r="BM5822" s="6"/>
      <c r="BN5822" s="6"/>
      <c r="BO5822" s="6"/>
      <c r="BP5822" s="6"/>
      <c r="BQ5822" s="6"/>
      <c r="BR5822" s="6"/>
      <c r="BS5822" s="6"/>
      <c r="BT5822" s="6"/>
      <c r="BU5822" s="6"/>
      <c r="BV5822" s="6"/>
      <c r="BW5822" s="6"/>
      <c r="CJ5822" s="415"/>
      <c r="CK5822" s="415"/>
      <c r="CO5822" s="168"/>
    </row>
    <row r="5823" spans="32:93" s="162" customFormat="1" x14ac:dyDescent="0.25">
      <c r="AF5823" s="169"/>
      <c r="AG5823" s="169"/>
      <c r="AH5823" s="169"/>
      <c r="AI5823" s="169"/>
      <c r="AJ5823" s="169"/>
      <c r="AK5823" s="170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6"/>
      <c r="BA5823" s="6"/>
      <c r="BB5823" s="166"/>
      <c r="BC5823" s="166"/>
      <c r="BD5823" s="166"/>
      <c r="BE5823" s="6"/>
      <c r="BF5823" s="6"/>
      <c r="BG5823" s="6"/>
      <c r="BH5823" s="6"/>
      <c r="BI5823" s="6"/>
      <c r="BJ5823" s="166"/>
      <c r="BK5823" s="166"/>
      <c r="BL5823" s="166"/>
      <c r="BM5823" s="6"/>
      <c r="BN5823" s="6"/>
      <c r="BO5823" s="6"/>
      <c r="BP5823" s="6"/>
      <c r="BQ5823" s="6"/>
      <c r="BR5823" s="6"/>
      <c r="BS5823" s="6"/>
      <c r="BT5823" s="6"/>
      <c r="BU5823" s="6"/>
      <c r="BV5823" s="6"/>
      <c r="BW5823" s="6"/>
      <c r="CJ5823" s="415"/>
      <c r="CK5823" s="415"/>
      <c r="CO5823" s="168"/>
    </row>
    <row r="5824" spans="32:93" s="162" customFormat="1" x14ac:dyDescent="0.25">
      <c r="AF5824" s="169"/>
      <c r="AG5824" s="169"/>
      <c r="AH5824" s="169"/>
      <c r="AI5824" s="169"/>
      <c r="AJ5824" s="169"/>
      <c r="AK5824" s="170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6"/>
      <c r="BA5824" s="6"/>
      <c r="BB5824" s="166"/>
      <c r="BC5824" s="166"/>
      <c r="BD5824" s="166"/>
      <c r="BE5824" s="6"/>
      <c r="BF5824" s="6"/>
      <c r="BG5824" s="6"/>
      <c r="BH5824" s="6"/>
      <c r="BI5824" s="6"/>
      <c r="BJ5824" s="166"/>
      <c r="BK5824" s="166"/>
      <c r="BL5824" s="166"/>
      <c r="BM5824" s="6"/>
      <c r="BN5824" s="6"/>
      <c r="BO5824" s="6"/>
      <c r="BP5824" s="6"/>
      <c r="BQ5824" s="6"/>
      <c r="BR5824" s="6"/>
      <c r="BS5824" s="6"/>
      <c r="BT5824" s="6"/>
      <c r="BU5824" s="6"/>
      <c r="BV5824" s="6"/>
      <c r="BW5824" s="6"/>
      <c r="CJ5824" s="415"/>
      <c r="CK5824" s="415"/>
      <c r="CO5824" s="168"/>
    </row>
    <row r="5825" spans="32:93" s="162" customFormat="1" x14ac:dyDescent="0.25">
      <c r="AF5825" s="169"/>
      <c r="AG5825" s="169"/>
      <c r="AH5825" s="169"/>
      <c r="AI5825" s="169"/>
      <c r="AJ5825" s="169"/>
      <c r="AK5825" s="170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6"/>
      <c r="BA5825" s="6"/>
      <c r="BB5825" s="166"/>
      <c r="BC5825" s="166"/>
      <c r="BD5825" s="166"/>
      <c r="BE5825" s="6"/>
      <c r="BF5825" s="6"/>
      <c r="BG5825" s="6"/>
      <c r="BH5825" s="6"/>
      <c r="BI5825" s="6"/>
      <c r="BJ5825" s="166"/>
      <c r="BK5825" s="166"/>
      <c r="BL5825" s="166"/>
      <c r="BM5825" s="6"/>
      <c r="BN5825" s="6"/>
      <c r="BO5825" s="6"/>
      <c r="BP5825" s="6"/>
      <c r="BQ5825" s="6"/>
      <c r="BR5825" s="6"/>
      <c r="BS5825" s="6"/>
      <c r="BT5825" s="6"/>
      <c r="BU5825" s="6"/>
      <c r="BV5825" s="6"/>
      <c r="BW5825" s="6"/>
      <c r="CJ5825" s="415"/>
      <c r="CK5825" s="415"/>
      <c r="CO5825" s="168"/>
    </row>
    <row r="5826" spans="32:93" s="162" customFormat="1" x14ac:dyDescent="0.25">
      <c r="AF5826" s="169"/>
      <c r="AG5826" s="169"/>
      <c r="AH5826" s="169"/>
      <c r="AI5826" s="169"/>
      <c r="AJ5826" s="169"/>
      <c r="AK5826" s="170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6"/>
      <c r="BA5826" s="6"/>
      <c r="BB5826" s="166"/>
      <c r="BC5826" s="166"/>
      <c r="BD5826" s="166"/>
      <c r="BE5826" s="6"/>
      <c r="BF5826" s="6"/>
      <c r="BG5826" s="6"/>
      <c r="BH5826" s="6"/>
      <c r="BI5826" s="6"/>
      <c r="BJ5826" s="166"/>
      <c r="BK5826" s="166"/>
      <c r="BL5826" s="166"/>
      <c r="BM5826" s="6"/>
      <c r="BN5826" s="6"/>
      <c r="BO5826" s="6"/>
      <c r="BP5826" s="6"/>
      <c r="BQ5826" s="6"/>
      <c r="BR5826" s="6"/>
      <c r="BS5826" s="6"/>
      <c r="BT5826" s="6"/>
      <c r="BU5826" s="6"/>
      <c r="BV5826" s="6"/>
      <c r="BW5826" s="6"/>
      <c r="CJ5826" s="415"/>
      <c r="CK5826" s="415"/>
      <c r="CO5826" s="168"/>
    </row>
    <row r="5827" spans="32:93" s="162" customFormat="1" x14ac:dyDescent="0.25">
      <c r="AF5827" s="169"/>
      <c r="AG5827" s="169"/>
      <c r="AH5827" s="169"/>
      <c r="AI5827" s="169"/>
      <c r="AJ5827" s="169"/>
      <c r="AK5827" s="170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6"/>
      <c r="BA5827" s="6"/>
      <c r="BB5827" s="166"/>
      <c r="BC5827" s="166"/>
      <c r="BD5827" s="166"/>
      <c r="BE5827" s="6"/>
      <c r="BF5827" s="6"/>
      <c r="BG5827" s="6"/>
      <c r="BH5827" s="6"/>
      <c r="BI5827" s="6"/>
      <c r="BJ5827" s="166"/>
      <c r="BK5827" s="166"/>
      <c r="BL5827" s="166"/>
      <c r="BM5827" s="6"/>
      <c r="BN5827" s="6"/>
      <c r="BO5827" s="6"/>
      <c r="BP5827" s="6"/>
      <c r="BQ5827" s="6"/>
      <c r="BR5827" s="6"/>
      <c r="BS5827" s="6"/>
      <c r="BT5827" s="6"/>
      <c r="BU5827" s="6"/>
      <c r="BV5827" s="6"/>
      <c r="BW5827" s="6"/>
      <c r="CJ5827" s="415"/>
      <c r="CK5827" s="415"/>
      <c r="CO5827" s="168"/>
    </row>
    <row r="5828" spans="32:93" s="162" customFormat="1" x14ac:dyDescent="0.25">
      <c r="AF5828" s="169"/>
      <c r="AG5828" s="169"/>
      <c r="AH5828" s="169"/>
      <c r="AI5828" s="169"/>
      <c r="AJ5828" s="169"/>
      <c r="AK5828" s="170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AZ5828" s="6"/>
      <c r="BA5828" s="6"/>
      <c r="BB5828" s="166"/>
      <c r="BC5828" s="166"/>
      <c r="BD5828" s="166"/>
      <c r="BE5828" s="6"/>
      <c r="BF5828" s="6"/>
      <c r="BG5828" s="6"/>
      <c r="BH5828" s="6"/>
      <c r="BI5828" s="6"/>
      <c r="BJ5828" s="166"/>
      <c r="BK5828" s="166"/>
      <c r="BL5828" s="166"/>
      <c r="BM5828" s="6"/>
      <c r="BN5828" s="6"/>
      <c r="BO5828" s="6"/>
      <c r="BP5828" s="6"/>
      <c r="BQ5828" s="6"/>
      <c r="BR5828" s="6"/>
      <c r="BS5828" s="6"/>
      <c r="BT5828" s="6"/>
      <c r="BU5828" s="6"/>
      <c r="BV5828" s="6"/>
      <c r="BW5828" s="6"/>
      <c r="CJ5828" s="415"/>
      <c r="CK5828" s="415"/>
      <c r="CO5828" s="168"/>
    </row>
    <row r="5829" spans="32:93" s="162" customFormat="1" x14ac:dyDescent="0.25">
      <c r="AF5829" s="169"/>
      <c r="AG5829" s="169"/>
      <c r="AH5829" s="169"/>
      <c r="AI5829" s="169"/>
      <c r="AJ5829" s="169"/>
      <c r="AK5829" s="170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AZ5829" s="6"/>
      <c r="BA5829" s="6"/>
      <c r="BB5829" s="166"/>
      <c r="BC5829" s="166"/>
      <c r="BD5829" s="166"/>
      <c r="BE5829" s="6"/>
      <c r="BF5829" s="6"/>
      <c r="BG5829" s="6"/>
      <c r="BH5829" s="6"/>
      <c r="BI5829" s="6"/>
      <c r="BJ5829" s="166"/>
      <c r="BK5829" s="166"/>
      <c r="BL5829" s="166"/>
      <c r="BM5829" s="6"/>
      <c r="BN5829" s="6"/>
      <c r="BO5829" s="6"/>
      <c r="BP5829" s="6"/>
      <c r="BQ5829" s="6"/>
      <c r="BR5829" s="6"/>
      <c r="BS5829" s="6"/>
      <c r="BT5829" s="6"/>
      <c r="BU5829" s="6"/>
      <c r="BV5829" s="6"/>
      <c r="BW5829" s="6"/>
      <c r="CJ5829" s="415"/>
      <c r="CK5829" s="415"/>
      <c r="CO5829" s="168"/>
    </row>
    <row r="5830" spans="32:93" s="162" customFormat="1" x14ac:dyDescent="0.25">
      <c r="AF5830" s="169"/>
      <c r="AG5830" s="169"/>
      <c r="AH5830" s="169"/>
      <c r="AI5830" s="169"/>
      <c r="AJ5830" s="169"/>
      <c r="AK5830" s="170"/>
      <c r="AP5830" s="6"/>
      <c r="AQ5830" s="6"/>
      <c r="AR5830" s="6"/>
      <c r="AS5830" s="6"/>
      <c r="AT5830" s="6"/>
      <c r="AU5830" s="6"/>
      <c r="AV5830" s="6"/>
      <c r="AW5830" s="6"/>
      <c r="AX5830" s="6"/>
      <c r="AY5830" s="6"/>
      <c r="AZ5830" s="6"/>
      <c r="BA5830" s="6"/>
      <c r="BB5830" s="166"/>
      <c r="BC5830" s="166"/>
      <c r="BD5830" s="166"/>
      <c r="BE5830" s="6"/>
      <c r="BF5830" s="6"/>
      <c r="BG5830" s="6"/>
      <c r="BH5830" s="6"/>
      <c r="BI5830" s="6"/>
      <c r="BJ5830" s="166"/>
      <c r="BK5830" s="166"/>
      <c r="BL5830" s="166"/>
      <c r="BM5830" s="6"/>
      <c r="BN5830" s="6"/>
      <c r="BO5830" s="6"/>
      <c r="BP5830" s="6"/>
      <c r="BQ5830" s="6"/>
      <c r="BR5830" s="6"/>
      <c r="BS5830" s="6"/>
      <c r="BT5830" s="6"/>
      <c r="BU5830" s="6"/>
      <c r="BV5830" s="6"/>
      <c r="BW5830" s="6"/>
      <c r="CJ5830" s="415"/>
      <c r="CK5830" s="415"/>
      <c r="CO5830" s="168"/>
    </row>
    <row r="5831" spans="32:93" s="162" customFormat="1" x14ac:dyDescent="0.25">
      <c r="AF5831" s="169"/>
      <c r="AG5831" s="169"/>
      <c r="AH5831" s="169"/>
      <c r="AI5831" s="169"/>
      <c r="AJ5831" s="169"/>
      <c r="AK5831" s="170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AZ5831" s="6"/>
      <c r="BA5831" s="6"/>
      <c r="BB5831" s="166"/>
      <c r="BC5831" s="166"/>
      <c r="BD5831" s="166"/>
      <c r="BE5831" s="6"/>
      <c r="BF5831" s="6"/>
      <c r="BG5831" s="6"/>
      <c r="BH5831" s="6"/>
      <c r="BI5831" s="6"/>
      <c r="BJ5831" s="166"/>
      <c r="BK5831" s="166"/>
      <c r="BL5831" s="166"/>
      <c r="BM5831" s="6"/>
      <c r="BN5831" s="6"/>
      <c r="BO5831" s="6"/>
      <c r="BP5831" s="6"/>
      <c r="BQ5831" s="6"/>
      <c r="BR5831" s="6"/>
      <c r="BS5831" s="6"/>
      <c r="BT5831" s="6"/>
      <c r="BU5831" s="6"/>
      <c r="BV5831" s="6"/>
      <c r="BW5831" s="6"/>
      <c r="CJ5831" s="415"/>
      <c r="CK5831" s="415"/>
      <c r="CO5831" s="168"/>
    </row>
    <row r="5832" spans="32:93" s="162" customFormat="1" x14ac:dyDescent="0.25">
      <c r="AF5832" s="169"/>
      <c r="AG5832" s="169"/>
      <c r="AH5832" s="169"/>
      <c r="AI5832" s="169"/>
      <c r="AJ5832" s="169"/>
      <c r="AK5832" s="170"/>
      <c r="AP5832" s="6"/>
      <c r="AQ5832" s="6"/>
      <c r="AR5832" s="6"/>
      <c r="AS5832" s="6"/>
      <c r="AT5832" s="6"/>
      <c r="AU5832" s="6"/>
      <c r="AV5832" s="6"/>
      <c r="AW5832" s="6"/>
      <c r="AX5832" s="6"/>
      <c r="AY5832" s="6"/>
      <c r="AZ5832" s="6"/>
      <c r="BA5832" s="6"/>
      <c r="BB5832" s="166"/>
      <c r="BC5832" s="166"/>
      <c r="BD5832" s="166"/>
      <c r="BE5832" s="6"/>
      <c r="BF5832" s="6"/>
      <c r="BG5832" s="6"/>
      <c r="BH5832" s="6"/>
      <c r="BI5832" s="6"/>
      <c r="BJ5832" s="166"/>
      <c r="BK5832" s="166"/>
      <c r="BL5832" s="166"/>
      <c r="BM5832" s="6"/>
      <c r="BN5832" s="6"/>
      <c r="BO5832" s="6"/>
      <c r="BP5832" s="6"/>
      <c r="BQ5832" s="6"/>
      <c r="BR5832" s="6"/>
      <c r="BS5832" s="6"/>
      <c r="BT5832" s="6"/>
      <c r="BU5832" s="6"/>
      <c r="BV5832" s="6"/>
      <c r="BW5832" s="6"/>
      <c r="CJ5832" s="415"/>
      <c r="CK5832" s="415"/>
      <c r="CO5832" s="168"/>
    </row>
    <row r="5833" spans="32:93" s="162" customFormat="1" x14ac:dyDescent="0.25">
      <c r="AF5833" s="169"/>
      <c r="AG5833" s="169"/>
      <c r="AH5833" s="169"/>
      <c r="AI5833" s="169"/>
      <c r="AJ5833" s="169"/>
      <c r="AK5833" s="170"/>
      <c r="AP5833" s="6"/>
      <c r="AQ5833" s="6"/>
      <c r="AR5833" s="6"/>
      <c r="AS5833" s="6"/>
      <c r="AT5833" s="6"/>
      <c r="AU5833" s="6"/>
      <c r="AV5833" s="6"/>
      <c r="AW5833" s="6"/>
      <c r="AX5833" s="6"/>
      <c r="AY5833" s="6"/>
      <c r="AZ5833" s="6"/>
      <c r="BA5833" s="6"/>
      <c r="BB5833" s="166"/>
      <c r="BC5833" s="166"/>
      <c r="BD5833" s="166"/>
      <c r="BE5833" s="6"/>
      <c r="BF5833" s="6"/>
      <c r="BG5833" s="6"/>
      <c r="BH5833" s="6"/>
      <c r="BI5833" s="6"/>
      <c r="BJ5833" s="166"/>
      <c r="BK5833" s="166"/>
      <c r="BL5833" s="166"/>
      <c r="BM5833" s="6"/>
      <c r="BN5833" s="6"/>
      <c r="BO5833" s="6"/>
      <c r="BP5833" s="6"/>
      <c r="BQ5833" s="6"/>
      <c r="BR5833" s="6"/>
      <c r="BS5833" s="6"/>
      <c r="BT5833" s="6"/>
      <c r="BU5833" s="6"/>
      <c r="BV5833" s="6"/>
      <c r="BW5833" s="6"/>
      <c r="CJ5833" s="415"/>
      <c r="CK5833" s="415"/>
      <c r="CO5833" s="168"/>
    </row>
    <row r="5834" spans="32:93" s="162" customFormat="1" x14ac:dyDescent="0.25">
      <c r="AF5834" s="169"/>
      <c r="AG5834" s="169"/>
      <c r="AH5834" s="169"/>
      <c r="AI5834" s="169"/>
      <c r="AJ5834" s="169"/>
      <c r="AK5834" s="170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AZ5834" s="6"/>
      <c r="BA5834" s="6"/>
      <c r="BB5834" s="166"/>
      <c r="BC5834" s="166"/>
      <c r="BD5834" s="166"/>
      <c r="BE5834" s="6"/>
      <c r="BF5834" s="6"/>
      <c r="BG5834" s="6"/>
      <c r="BH5834" s="6"/>
      <c r="BI5834" s="6"/>
      <c r="BJ5834" s="166"/>
      <c r="BK5834" s="166"/>
      <c r="BL5834" s="166"/>
      <c r="BM5834" s="6"/>
      <c r="BN5834" s="6"/>
      <c r="BO5834" s="6"/>
      <c r="BP5834" s="6"/>
      <c r="BQ5834" s="6"/>
      <c r="BR5834" s="6"/>
      <c r="BS5834" s="6"/>
      <c r="BT5834" s="6"/>
      <c r="BU5834" s="6"/>
      <c r="BV5834" s="6"/>
      <c r="BW5834" s="6"/>
      <c r="CJ5834" s="415"/>
      <c r="CK5834" s="415"/>
      <c r="CO5834" s="168"/>
    </row>
    <row r="5835" spans="32:93" s="162" customFormat="1" x14ac:dyDescent="0.25">
      <c r="AF5835" s="169"/>
      <c r="AG5835" s="169"/>
      <c r="AH5835" s="169"/>
      <c r="AI5835" s="169"/>
      <c r="AJ5835" s="169"/>
      <c r="AK5835" s="170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AZ5835" s="6"/>
      <c r="BA5835" s="6"/>
      <c r="BB5835" s="166"/>
      <c r="BC5835" s="166"/>
      <c r="BD5835" s="166"/>
      <c r="BE5835" s="6"/>
      <c r="BF5835" s="6"/>
      <c r="BG5835" s="6"/>
      <c r="BH5835" s="6"/>
      <c r="BI5835" s="6"/>
      <c r="BJ5835" s="166"/>
      <c r="BK5835" s="166"/>
      <c r="BL5835" s="166"/>
      <c r="BM5835" s="6"/>
      <c r="BN5835" s="6"/>
      <c r="BO5835" s="6"/>
      <c r="BP5835" s="6"/>
      <c r="BQ5835" s="6"/>
      <c r="BR5835" s="6"/>
      <c r="BS5835" s="6"/>
      <c r="BT5835" s="6"/>
      <c r="BU5835" s="6"/>
      <c r="BV5835" s="6"/>
      <c r="BW5835" s="6"/>
      <c r="CJ5835" s="415"/>
      <c r="CK5835" s="415"/>
      <c r="CO5835" s="168"/>
    </row>
    <row r="5836" spans="32:93" s="162" customFormat="1" x14ac:dyDescent="0.25">
      <c r="AF5836" s="169"/>
      <c r="AG5836" s="169"/>
      <c r="AH5836" s="169"/>
      <c r="AI5836" s="169"/>
      <c r="AJ5836" s="169"/>
      <c r="AK5836" s="170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AZ5836" s="6"/>
      <c r="BA5836" s="6"/>
      <c r="BB5836" s="166"/>
      <c r="BC5836" s="166"/>
      <c r="BD5836" s="166"/>
      <c r="BE5836" s="6"/>
      <c r="BF5836" s="6"/>
      <c r="BG5836" s="6"/>
      <c r="BH5836" s="6"/>
      <c r="BI5836" s="6"/>
      <c r="BJ5836" s="166"/>
      <c r="BK5836" s="166"/>
      <c r="BL5836" s="166"/>
      <c r="BM5836" s="6"/>
      <c r="BN5836" s="6"/>
      <c r="BO5836" s="6"/>
      <c r="BP5836" s="6"/>
      <c r="BQ5836" s="6"/>
      <c r="BR5836" s="6"/>
      <c r="BS5836" s="6"/>
      <c r="BT5836" s="6"/>
      <c r="BU5836" s="6"/>
      <c r="BV5836" s="6"/>
      <c r="BW5836" s="6"/>
      <c r="CJ5836" s="415"/>
      <c r="CK5836" s="415"/>
      <c r="CO5836" s="168"/>
    </row>
    <row r="5837" spans="32:93" s="162" customFormat="1" x14ac:dyDescent="0.25">
      <c r="AF5837" s="169"/>
      <c r="AG5837" s="169"/>
      <c r="AH5837" s="169"/>
      <c r="AI5837" s="169"/>
      <c r="AJ5837" s="169"/>
      <c r="AK5837" s="170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AZ5837" s="6"/>
      <c r="BA5837" s="6"/>
      <c r="BB5837" s="166"/>
      <c r="BC5837" s="166"/>
      <c r="BD5837" s="166"/>
      <c r="BE5837" s="6"/>
      <c r="BF5837" s="6"/>
      <c r="BG5837" s="6"/>
      <c r="BH5837" s="6"/>
      <c r="BI5837" s="6"/>
      <c r="BJ5837" s="166"/>
      <c r="BK5837" s="166"/>
      <c r="BL5837" s="166"/>
      <c r="BM5837" s="6"/>
      <c r="BN5837" s="6"/>
      <c r="BO5837" s="6"/>
      <c r="BP5837" s="6"/>
      <c r="BQ5837" s="6"/>
      <c r="BR5837" s="6"/>
      <c r="BS5837" s="6"/>
      <c r="BT5837" s="6"/>
      <c r="BU5837" s="6"/>
      <c r="BV5837" s="6"/>
      <c r="BW5837" s="6"/>
      <c r="CJ5837" s="415"/>
      <c r="CK5837" s="415"/>
      <c r="CO5837" s="168"/>
    </row>
    <row r="5838" spans="32:93" s="162" customFormat="1" x14ac:dyDescent="0.25">
      <c r="AF5838" s="169"/>
      <c r="AG5838" s="169"/>
      <c r="AH5838" s="169"/>
      <c r="AI5838" s="169"/>
      <c r="AJ5838" s="169"/>
      <c r="AK5838" s="170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AZ5838" s="6"/>
      <c r="BA5838" s="6"/>
      <c r="BB5838" s="166"/>
      <c r="BC5838" s="166"/>
      <c r="BD5838" s="166"/>
      <c r="BE5838" s="6"/>
      <c r="BF5838" s="6"/>
      <c r="BG5838" s="6"/>
      <c r="BH5838" s="6"/>
      <c r="BI5838" s="6"/>
      <c r="BJ5838" s="166"/>
      <c r="BK5838" s="166"/>
      <c r="BL5838" s="166"/>
      <c r="BM5838" s="6"/>
      <c r="BN5838" s="6"/>
      <c r="BO5838" s="6"/>
      <c r="BP5838" s="6"/>
      <c r="BQ5838" s="6"/>
      <c r="BR5838" s="6"/>
      <c r="BS5838" s="6"/>
      <c r="BT5838" s="6"/>
      <c r="BU5838" s="6"/>
      <c r="BV5838" s="6"/>
      <c r="BW5838" s="6"/>
      <c r="CJ5838" s="415"/>
      <c r="CK5838" s="415"/>
      <c r="CO5838" s="168"/>
    </row>
    <row r="5839" spans="32:93" s="162" customFormat="1" x14ac:dyDescent="0.25">
      <c r="AF5839" s="169"/>
      <c r="AG5839" s="169"/>
      <c r="AH5839" s="169"/>
      <c r="AI5839" s="169"/>
      <c r="AJ5839" s="169"/>
      <c r="AK5839" s="170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AZ5839" s="6"/>
      <c r="BA5839" s="6"/>
      <c r="BB5839" s="166"/>
      <c r="BC5839" s="166"/>
      <c r="BD5839" s="166"/>
      <c r="BE5839" s="6"/>
      <c r="BF5839" s="6"/>
      <c r="BG5839" s="6"/>
      <c r="BH5839" s="6"/>
      <c r="BI5839" s="6"/>
      <c r="BJ5839" s="166"/>
      <c r="BK5839" s="166"/>
      <c r="BL5839" s="166"/>
      <c r="BM5839" s="6"/>
      <c r="BN5839" s="6"/>
      <c r="BO5839" s="6"/>
      <c r="BP5839" s="6"/>
      <c r="BQ5839" s="6"/>
      <c r="BR5839" s="6"/>
      <c r="BS5839" s="6"/>
      <c r="BT5839" s="6"/>
      <c r="BU5839" s="6"/>
      <c r="BV5839" s="6"/>
      <c r="BW5839" s="6"/>
      <c r="CJ5839" s="415"/>
      <c r="CK5839" s="415"/>
      <c r="CO5839" s="168"/>
    </row>
    <row r="5840" spans="32:93" s="162" customFormat="1" x14ac:dyDescent="0.25">
      <c r="AF5840" s="169"/>
      <c r="AG5840" s="169"/>
      <c r="AH5840" s="169"/>
      <c r="AI5840" s="169"/>
      <c r="AJ5840" s="169"/>
      <c r="AK5840" s="170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AZ5840" s="6"/>
      <c r="BA5840" s="6"/>
      <c r="BB5840" s="166"/>
      <c r="BC5840" s="166"/>
      <c r="BD5840" s="166"/>
      <c r="BE5840" s="6"/>
      <c r="BF5840" s="6"/>
      <c r="BG5840" s="6"/>
      <c r="BH5840" s="6"/>
      <c r="BI5840" s="6"/>
      <c r="BJ5840" s="166"/>
      <c r="BK5840" s="166"/>
      <c r="BL5840" s="166"/>
      <c r="BM5840" s="6"/>
      <c r="BN5840" s="6"/>
      <c r="BO5840" s="6"/>
      <c r="BP5840" s="6"/>
      <c r="BQ5840" s="6"/>
      <c r="BR5840" s="6"/>
      <c r="BS5840" s="6"/>
      <c r="BT5840" s="6"/>
      <c r="BU5840" s="6"/>
      <c r="BV5840" s="6"/>
      <c r="BW5840" s="6"/>
      <c r="CJ5840" s="415"/>
      <c r="CK5840" s="415"/>
      <c r="CO5840" s="168"/>
    </row>
    <row r="5841" spans="32:93" s="162" customFormat="1" x14ac:dyDescent="0.25">
      <c r="AF5841" s="169"/>
      <c r="AG5841" s="169"/>
      <c r="AH5841" s="169"/>
      <c r="AI5841" s="169"/>
      <c r="AJ5841" s="169"/>
      <c r="AK5841" s="170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AZ5841" s="6"/>
      <c r="BA5841" s="6"/>
      <c r="BB5841" s="166"/>
      <c r="BC5841" s="166"/>
      <c r="BD5841" s="166"/>
      <c r="BE5841" s="6"/>
      <c r="BF5841" s="6"/>
      <c r="BG5841" s="6"/>
      <c r="BH5841" s="6"/>
      <c r="BI5841" s="6"/>
      <c r="BJ5841" s="166"/>
      <c r="BK5841" s="166"/>
      <c r="BL5841" s="166"/>
      <c r="BM5841" s="6"/>
      <c r="BN5841" s="6"/>
      <c r="BO5841" s="6"/>
      <c r="BP5841" s="6"/>
      <c r="BQ5841" s="6"/>
      <c r="BR5841" s="6"/>
      <c r="BS5841" s="6"/>
      <c r="BT5841" s="6"/>
      <c r="BU5841" s="6"/>
      <c r="BV5841" s="6"/>
      <c r="BW5841" s="6"/>
      <c r="CJ5841" s="415"/>
      <c r="CK5841" s="415"/>
      <c r="CO5841" s="168"/>
    </row>
    <row r="5842" spans="32:93" s="162" customFormat="1" x14ac:dyDescent="0.25">
      <c r="AF5842" s="169"/>
      <c r="AG5842" s="169"/>
      <c r="AH5842" s="169"/>
      <c r="AI5842" s="169"/>
      <c r="AJ5842" s="169"/>
      <c r="AK5842" s="170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6"/>
      <c r="BA5842" s="6"/>
      <c r="BB5842" s="166"/>
      <c r="BC5842" s="166"/>
      <c r="BD5842" s="166"/>
      <c r="BE5842" s="6"/>
      <c r="BF5842" s="6"/>
      <c r="BG5842" s="6"/>
      <c r="BH5842" s="6"/>
      <c r="BI5842" s="6"/>
      <c r="BJ5842" s="166"/>
      <c r="BK5842" s="166"/>
      <c r="BL5842" s="166"/>
      <c r="BM5842" s="6"/>
      <c r="BN5842" s="6"/>
      <c r="BO5842" s="6"/>
      <c r="BP5842" s="6"/>
      <c r="BQ5842" s="6"/>
      <c r="BR5842" s="6"/>
      <c r="BS5842" s="6"/>
      <c r="BT5842" s="6"/>
      <c r="BU5842" s="6"/>
      <c r="BV5842" s="6"/>
      <c r="BW5842" s="6"/>
      <c r="CJ5842" s="415"/>
      <c r="CK5842" s="415"/>
      <c r="CO5842" s="168"/>
    </row>
    <row r="5843" spans="32:93" s="162" customFormat="1" x14ac:dyDescent="0.25">
      <c r="AF5843" s="169"/>
      <c r="AG5843" s="169"/>
      <c r="AH5843" s="169"/>
      <c r="AI5843" s="169"/>
      <c r="AJ5843" s="169"/>
      <c r="AK5843" s="170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6"/>
      <c r="BA5843" s="6"/>
      <c r="BB5843" s="166"/>
      <c r="BC5843" s="166"/>
      <c r="BD5843" s="166"/>
      <c r="BE5843" s="6"/>
      <c r="BF5843" s="6"/>
      <c r="BG5843" s="6"/>
      <c r="BH5843" s="6"/>
      <c r="BI5843" s="6"/>
      <c r="BJ5843" s="166"/>
      <c r="BK5843" s="166"/>
      <c r="BL5843" s="166"/>
      <c r="BM5843" s="6"/>
      <c r="BN5843" s="6"/>
      <c r="BO5843" s="6"/>
      <c r="BP5843" s="6"/>
      <c r="BQ5843" s="6"/>
      <c r="BR5843" s="6"/>
      <c r="BS5843" s="6"/>
      <c r="BT5843" s="6"/>
      <c r="BU5843" s="6"/>
      <c r="BV5843" s="6"/>
      <c r="BW5843" s="6"/>
      <c r="CJ5843" s="415"/>
      <c r="CK5843" s="415"/>
      <c r="CO5843" s="168"/>
    </row>
    <row r="5844" spans="32:93" s="162" customFormat="1" x14ac:dyDescent="0.25">
      <c r="AF5844" s="169"/>
      <c r="AG5844" s="169"/>
      <c r="AH5844" s="169"/>
      <c r="AI5844" s="169"/>
      <c r="AJ5844" s="169"/>
      <c r="AK5844" s="170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AZ5844" s="6"/>
      <c r="BA5844" s="6"/>
      <c r="BB5844" s="166"/>
      <c r="BC5844" s="166"/>
      <c r="BD5844" s="166"/>
      <c r="BE5844" s="6"/>
      <c r="BF5844" s="6"/>
      <c r="BG5844" s="6"/>
      <c r="BH5844" s="6"/>
      <c r="BI5844" s="6"/>
      <c r="BJ5844" s="166"/>
      <c r="BK5844" s="166"/>
      <c r="BL5844" s="166"/>
      <c r="BM5844" s="6"/>
      <c r="BN5844" s="6"/>
      <c r="BO5844" s="6"/>
      <c r="BP5844" s="6"/>
      <c r="BQ5844" s="6"/>
      <c r="BR5844" s="6"/>
      <c r="BS5844" s="6"/>
      <c r="BT5844" s="6"/>
      <c r="BU5844" s="6"/>
      <c r="BV5844" s="6"/>
      <c r="BW5844" s="6"/>
      <c r="CJ5844" s="415"/>
      <c r="CK5844" s="415"/>
      <c r="CO5844" s="168"/>
    </row>
    <row r="5845" spans="32:93" s="162" customFormat="1" x14ac:dyDescent="0.25">
      <c r="AF5845" s="169"/>
      <c r="AG5845" s="169"/>
      <c r="AH5845" s="169"/>
      <c r="AI5845" s="169"/>
      <c r="AJ5845" s="169"/>
      <c r="AK5845" s="170"/>
      <c r="AP5845" s="6"/>
      <c r="AQ5845" s="6"/>
      <c r="AR5845" s="6"/>
      <c r="AS5845" s="6"/>
      <c r="AT5845" s="6"/>
      <c r="AU5845" s="6"/>
      <c r="AV5845" s="6"/>
      <c r="AW5845" s="6"/>
      <c r="AX5845" s="6"/>
      <c r="AY5845" s="6"/>
      <c r="AZ5845" s="6"/>
      <c r="BA5845" s="6"/>
      <c r="BB5845" s="166"/>
      <c r="BC5845" s="166"/>
      <c r="BD5845" s="166"/>
      <c r="BE5845" s="6"/>
      <c r="BF5845" s="6"/>
      <c r="BG5845" s="6"/>
      <c r="BH5845" s="6"/>
      <c r="BI5845" s="6"/>
      <c r="BJ5845" s="166"/>
      <c r="BK5845" s="166"/>
      <c r="BL5845" s="166"/>
      <c r="BM5845" s="6"/>
      <c r="BN5845" s="6"/>
      <c r="BO5845" s="6"/>
      <c r="BP5845" s="6"/>
      <c r="BQ5845" s="6"/>
      <c r="BR5845" s="6"/>
      <c r="BS5845" s="6"/>
      <c r="BT5845" s="6"/>
      <c r="BU5845" s="6"/>
      <c r="BV5845" s="6"/>
      <c r="BW5845" s="6"/>
      <c r="CJ5845" s="415"/>
      <c r="CK5845" s="415"/>
      <c r="CO5845" s="168"/>
    </row>
    <row r="5846" spans="32:93" s="162" customFormat="1" x14ac:dyDescent="0.25">
      <c r="AF5846" s="169"/>
      <c r="AG5846" s="169"/>
      <c r="AH5846" s="169"/>
      <c r="AI5846" s="169"/>
      <c r="AJ5846" s="169"/>
      <c r="AK5846" s="170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AZ5846" s="6"/>
      <c r="BA5846" s="6"/>
      <c r="BB5846" s="166"/>
      <c r="BC5846" s="166"/>
      <c r="BD5846" s="166"/>
      <c r="BE5846" s="6"/>
      <c r="BF5846" s="6"/>
      <c r="BG5846" s="6"/>
      <c r="BH5846" s="6"/>
      <c r="BI5846" s="6"/>
      <c r="BJ5846" s="166"/>
      <c r="BK5846" s="166"/>
      <c r="BL5846" s="166"/>
      <c r="BM5846" s="6"/>
      <c r="BN5846" s="6"/>
      <c r="BO5846" s="6"/>
      <c r="BP5846" s="6"/>
      <c r="BQ5846" s="6"/>
      <c r="BR5846" s="6"/>
      <c r="BS5846" s="6"/>
      <c r="BT5846" s="6"/>
      <c r="BU5846" s="6"/>
      <c r="BV5846" s="6"/>
      <c r="BW5846" s="6"/>
      <c r="CJ5846" s="415"/>
      <c r="CK5846" s="415"/>
      <c r="CO5846" s="168"/>
    </row>
    <row r="5847" spans="32:93" s="162" customFormat="1" x14ac:dyDescent="0.25">
      <c r="AF5847" s="169"/>
      <c r="AG5847" s="169"/>
      <c r="AH5847" s="169"/>
      <c r="AI5847" s="169"/>
      <c r="AJ5847" s="169"/>
      <c r="AK5847" s="170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6"/>
      <c r="BA5847" s="6"/>
      <c r="BB5847" s="166"/>
      <c r="BC5847" s="166"/>
      <c r="BD5847" s="166"/>
      <c r="BE5847" s="6"/>
      <c r="BF5847" s="6"/>
      <c r="BG5847" s="6"/>
      <c r="BH5847" s="6"/>
      <c r="BI5847" s="6"/>
      <c r="BJ5847" s="166"/>
      <c r="BK5847" s="166"/>
      <c r="BL5847" s="166"/>
      <c r="BM5847" s="6"/>
      <c r="BN5847" s="6"/>
      <c r="BO5847" s="6"/>
      <c r="BP5847" s="6"/>
      <c r="BQ5847" s="6"/>
      <c r="BR5847" s="6"/>
      <c r="BS5847" s="6"/>
      <c r="BT5847" s="6"/>
      <c r="BU5847" s="6"/>
      <c r="BV5847" s="6"/>
      <c r="BW5847" s="6"/>
      <c r="CJ5847" s="415"/>
      <c r="CK5847" s="415"/>
      <c r="CO5847" s="168"/>
    </row>
    <row r="5848" spans="32:93" s="162" customFormat="1" x14ac:dyDescent="0.25">
      <c r="AF5848" s="169"/>
      <c r="AG5848" s="169"/>
      <c r="AH5848" s="169"/>
      <c r="AI5848" s="169"/>
      <c r="AJ5848" s="169"/>
      <c r="AK5848" s="170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6"/>
      <c r="BA5848" s="6"/>
      <c r="BB5848" s="166"/>
      <c r="BC5848" s="166"/>
      <c r="BD5848" s="166"/>
      <c r="BE5848" s="6"/>
      <c r="BF5848" s="6"/>
      <c r="BG5848" s="6"/>
      <c r="BH5848" s="6"/>
      <c r="BI5848" s="6"/>
      <c r="BJ5848" s="166"/>
      <c r="BK5848" s="166"/>
      <c r="BL5848" s="166"/>
      <c r="BM5848" s="6"/>
      <c r="BN5848" s="6"/>
      <c r="BO5848" s="6"/>
      <c r="BP5848" s="6"/>
      <c r="BQ5848" s="6"/>
      <c r="BR5848" s="6"/>
      <c r="BS5848" s="6"/>
      <c r="BT5848" s="6"/>
      <c r="BU5848" s="6"/>
      <c r="BV5848" s="6"/>
      <c r="BW5848" s="6"/>
      <c r="CJ5848" s="415"/>
      <c r="CK5848" s="415"/>
      <c r="CO5848" s="168"/>
    </row>
    <row r="5849" spans="32:93" s="162" customFormat="1" x14ac:dyDescent="0.25">
      <c r="AF5849" s="169"/>
      <c r="AG5849" s="169"/>
      <c r="AH5849" s="169"/>
      <c r="AI5849" s="169"/>
      <c r="AJ5849" s="169"/>
      <c r="AK5849" s="170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6"/>
      <c r="BA5849" s="6"/>
      <c r="BB5849" s="166"/>
      <c r="BC5849" s="166"/>
      <c r="BD5849" s="166"/>
      <c r="BE5849" s="6"/>
      <c r="BF5849" s="6"/>
      <c r="BG5849" s="6"/>
      <c r="BH5849" s="6"/>
      <c r="BI5849" s="6"/>
      <c r="BJ5849" s="166"/>
      <c r="BK5849" s="166"/>
      <c r="BL5849" s="166"/>
      <c r="BM5849" s="6"/>
      <c r="BN5849" s="6"/>
      <c r="BO5849" s="6"/>
      <c r="BP5849" s="6"/>
      <c r="BQ5849" s="6"/>
      <c r="BR5849" s="6"/>
      <c r="BS5849" s="6"/>
      <c r="BT5849" s="6"/>
      <c r="BU5849" s="6"/>
      <c r="BV5849" s="6"/>
      <c r="BW5849" s="6"/>
      <c r="CJ5849" s="415"/>
      <c r="CK5849" s="415"/>
      <c r="CO5849" s="168"/>
    </row>
    <row r="5850" spans="32:93" s="162" customFormat="1" x14ac:dyDescent="0.25">
      <c r="AF5850" s="169"/>
      <c r="AG5850" s="169"/>
      <c r="AH5850" s="169"/>
      <c r="AI5850" s="169"/>
      <c r="AJ5850" s="169"/>
      <c r="AK5850" s="170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6"/>
      <c r="BA5850" s="6"/>
      <c r="BB5850" s="166"/>
      <c r="BC5850" s="166"/>
      <c r="BD5850" s="166"/>
      <c r="BE5850" s="6"/>
      <c r="BF5850" s="6"/>
      <c r="BG5850" s="6"/>
      <c r="BH5850" s="6"/>
      <c r="BI5850" s="6"/>
      <c r="BJ5850" s="166"/>
      <c r="BK5850" s="166"/>
      <c r="BL5850" s="166"/>
      <c r="BM5850" s="6"/>
      <c r="BN5850" s="6"/>
      <c r="BO5850" s="6"/>
      <c r="BP5850" s="6"/>
      <c r="BQ5850" s="6"/>
      <c r="BR5850" s="6"/>
      <c r="BS5850" s="6"/>
      <c r="BT5850" s="6"/>
      <c r="BU5850" s="6"/>
      <c r="BV5850" s="6"/>
      <c r="BW5850" s="6"/>
      <c r="CJ5850" s="415"/>
      <c r="CK5850" s="415"/>
      <c r="CO5850" s="168"/>
    </row>
    <row r="5851" spans="32:93" s="162" customFormat="1" x14ac:dyDescent="0.25">
      <c r="AF5851" s="169"/>
      <c r="AG5851" s="169"/>
      <c r="AH5851" s="169"/>
      <c r="AI5851" s="169"/>
      <c r="AJ5851" s="169"/>
      <c r="AK5851" s="170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6"/>
      <c r="BA5851" s="6"/>
      <c r="BB5851" s="166"/>
      <c r="BC5851" s="166"/>
      <c r="BD5851" s="166"/>
      <c r="BE5851" s="6"/>
      <c r="BF5851" s="6"/>
      <c r="BG5851" s="6"/>
      <c r="BH5851" s="6"/>
      <c r="BI5851" s="6"/>
      <c r="BJ5851" s="166"/>
      <c r="BK5851" s="166"/>
      <c r="BL5851" s="166"/>
      <c r="BM5851" s="6"/>
      <c r="BN5851" s="6"/>
      <c r="BO5851" s="6"/>
      <c r="BP5851" s="6"/>
      <c r="BQ5851" s="6"/>
      <c r="BR5851" s="6"/>
      <c r="BS5851" s="6"/>
      <c r="BT5851" s="6"/>
      <c r="BU5851" s="6"/>
      <c r="BV5851" s="6"/>
      <c r="BW5851" s="6"/>
      <c r="CJ5851" s="415"/>
      <c r="CK5851" s="415"/>
      <c r="CO5851" s="168"/>
    </row>
    <row r="5852" spans="32:93" s="162" customFormat="1" x14ac:dyDescent="0.25">
      <c r="AF5852" s="169"/>
      <c r="AG5852" s="169"/>
      <c r="AH5852" s="169"/>
      <c r="AI5852" s="169"/>
      <c r="AJ5852" s="169"/>
      <c r="AK5852" s="170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AZ5852" s="6"/>
      <c r="BA5852" s="6"/>
      <c r="BB5852" s="166"/>
      <c r="BC5852" s="166"/>
      <c r="BD5852" s="166"/>
      <c r="BE5852" s="6"/>
      <c r="BF5852" s="6"/>
      <c r="BG5852" s="6"/>
      <c r="BH5852" s="6"/>
      <c r="BI5852" s="6"/>
      <c r="BJ5852" s="166"/>
      <c r="BK5852" s="166"/>
      <c r="BL5852" s="166"/>
      <c r="BM5852" s="6"/>
      <c r="BN5852" s="6"/>
      <c r="BO5852" s="6"/>
      <c r="BP5852" s="6"/>
      <c r="BQ5852" s="6"/>
      <c r="BR5852" s="6"/>
      <c r="BS5852" s="6"/>
      <c r="BT5852" s="6"/>
      <c r="BU5852" s="6"/>
      <c r="BV5852" s="6"/>
      <c r="BW5852" s="6"/>
      <c r="CJ5852" s="415"/>
      <c r="CK5852" s="415"/>
      <c r="CO5852" s="168"/>
    </row>
    <row r="5853" spans="32:93" s="162" customFormat="1" x14ac:dyDescent="0.25">
      <c r="AF5853" s="169"/>
      <c r="AG5853" s="169"/>
      <c r="AH5853" s="169"/>
      <c r="AI5853" s="169"/>
      <c r="AJ5853" s="169"/>
      <c r="AK5853" s="170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AZ5853" s="6"/>
      <c r="BA5853" s="6"/>
      <c r="BB5853" s="166"/>
      <c r="BC5853" s="166"/>
      <c r="BD5853" s="166"/>
      <c r="BE5853" s="6"/>
      <c r="BF5853" s="6"/>
      <c r="BG5853" s="6"/>
      <c r="BH5853" s="6"/>
      <c r="BI5853" s="6"/>
      <c r="BJ5853" s="166"/>
      <c r="BK5853" s="166"/>
      <c r="BL5853" s="166"/>
      <c r="BM5853" s="6"/>
      <c r="BN5853" s="6"/>
      <c r="BO5853" s="6"/>
      <c r="BP5853" s="6"/>
      <c r="BQ5853" s="6"/>
      <c r="BR5853" s="6"/>
      <c r="BS5853" s="6"/>
      <c r="BT5853" s="6"/>
      <c r="BU5853" s="6"/>
      <c r="BV5853" s="6"/>
      <c r="BW5853" s="6"/>
      <c r="CJ5853" s="415"/>
      <c r="CK5853" s="415"/>
      <c r="CO5853" s="168"/>
    </row>
    <row r="5854" spans="32:93" s="162" customFormat="1" x14ac:dyDescent="0.25">
      <c r="AF5854" s="169"/>
      <c r="AG5854" s="169"/>
      <c r="AH5854" s="169"/>
      <c r="AI5854" s="169"/>
      <c r="AJ5854" s="169"/>
      <c r="AK5854" s="170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AZ5854" s="6"/>
      <c r="BA5854" s="6"/>
      <c r="BB5854" s="166"/>
      <c r="BC5854" s="166"/>
      <c r="BD5854" s="166"/>
      <c r="BE5854" s="6"/>
      <c r="BF5854" s="6"/>
      <c r="BG5854" s="6"/>
      <c r="BH5854" s="6"/>
      <c r="BI5854" s="6"/>
      <c r="BJ5854" s="166"/>
      <c r="BK5854" s="166"/>
      <c r="BL5854" s="166"/>
      <c r="BM5854" s="6"/>
      <c r="BN5854" s="6"/>
      <c r="BO5854" s="6"/>
      <c r="BP5854" s="6"/>
      <c r="BQ5854" s="6"/>
      <c r="BR5854" s="6"/>
      <c r="BS5854" s="6"/>
      <c r="BT5854" s="6"/>
      <c r="BU5854" s="6"/>
      <c r="BV5854" s="6"/>
      <c r="BW5854" s="6"/>
      <c r="CJ5854" s="415"/>
      <c r="CK5854" s="415"/>
      <c r="CO5854" s="168"/>
    </row>
    <row r="5855" spans="32:93" s="162" customFormat="1" x14ac:dyDescent="0.25">
      <c r="AF5855" s="169"/>
      <c r="AG5855" s="169"/>
      <c r="AH5855" s="169"/>
      <c r="AI5855" s="169"/>
      <c r="AJ5855" s="169"/>
      <c r="AK5855" s="170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6"/>
      <c r="BA5855" s="6"/>
      <c r="BB5855" s="166"/>
      <c r="BC5855" s="166"/>
      <c r="BD5855" s="166"/>
      <c r="BE5855" s="6"/>
      <c r="BF5855" s="6"/>
      <c r="BG5855" s="6"/>
      <c r="BH5855" s="6"/>
      <c r="BI5855" s="6"/>
      <c r="BJ5855" s="166"/>
      <c r="BK5855" s="166"/>
      <c r="BL5855" s="166"/>
      <c r="BM5855" s="6"/>
      <c r="BN5855" s="6"/>
      <c r="BO5855" s="6"/>
      <c r="BP5855" s="6"/>
      <c r="BQ5855" s="6"/>
      <c r="BR5855" s="6"/>
      <c r="BS5855" s="6"/>
      <c r="BT5855" s="6"/>
      <c r="BU5855" s="6"/>
      <c r="BV5855" s="6"/>
      <c r="BW5855" s="6"/>
      <c r="CJ5855" s="415"/>
      <c r="CK5855" s="415"/>
      <c r="CO5855" s="168"/>
    </row>
    <row r="5856" spans="32:93" s="162" customFormat="1" x14ac:dyDescent="0.25">
      <c r="AF5856" s="169"/>
      <c r="AG5856" s="169"/>
      <c r="AH5856" s="169"/>
      <c r="AI5856" s="169"/>
      <c r="AJ5856" s="169"/>
      <c r="AK5856" s="170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AZ5856" s="6"/>
      <c r="BA5856" s="6"/>
      <c r="BB5856" s="166"/>
      <c r="BC5856" s="166"/>
      <c r="BD5856" s="166"/>
      <c r="BE5856" s="6"/>
      <c r="BF5856" s="6"/>
      <c r="BG5856" s="6"/>
      <c r="BH5856" s="6"/>
      <c r="BI5856" s="6"/>
      <c r="BJ5856" s="166"/>
      <c r="BK5856" s="166"/>
      <c r="BL5856" s="166"/>
      <c r="BM5856" s="6"/>
      <c r="BN5856" s="6"/>
      <c r="BO5856" s="6"/>
      <c r="BP5856" s="6"/>
      <c r="BQ5856" s="6"/>
      <c r="BR5856" s="6"/>
      <c r="BS5856" s="6"/>
      <c r="BT5856" s="6"/>
      <c r="BU5856" s="6"/>
      <c r="BV5856" s="6"/>
      <c r="BW5856" s="6"/>
      <c r="CJ5856" s="415"/>
      <c r="CK5856" s="415"/>
      <c r="CO5856" s="168"/>
    </row>
    <row r="5857" spans="32:93" s="162" customFormat="1" x14ac:dyDescent="0.25">
      <c r="AF5857" s="169"/>
      <c r="AG5857" s="169"/>
      <c r="AH5857" s="169"/>
      <c r="AI5857" s="169"/>
      <c r="AJ5857" s="169"/>
      <c r="AK5857" s="170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AZ5857" s="6"/>
      <c r="BA5857" s="6"/>
      <c r="BB5857" s="166"/>
      <c r="BC5857" s="166"/>
      <c r="BD5857" s="166"/>
      <c r="BE5857" s="6"/>
      <c r="BF5857" s="6"/>
      <c r="BG5857" s="6"/>
      <c r="BH5857" s="6"/>
      <c r="BI5857" s="6"/>
      <c r="BJ5857" s="166"/>
      <c r="BK5857" s="166"/>
      <c r="BL5857" s="166"/>
      <c r="BM5857" s="6"/>
      <c r="BN5857" s="6"/>
      <c r="BO5857" s="6"/>
      <c r="BP5857" s="6"/>
      <c r="BQ5857" s="6"/>
      <c r="BR5857" s="6"/>
      <c r="BS5857" s="6"/>
      <c r="BT5857" s="6"/>
      <c r="BU5857" s="6"/>
      <c r="BV5857" s="6"/>
      <c r="BW5857" s="6"/>
      <c r="CJ5857" s="415"/>
      <c r="CK5857" s="415"/>
      <c r="CO5857" s="168"/>
    </row>
    <row r="5858" spans="32:93" s="162" customFormat="1" x14ac:dyDescent="0.25">
      <c r="AF5858" s="169"/>
      <c r="AG5858" s="169"/>
      <c r="AH5858" s="169"/>
      <c r="AI5858" s="169"/>
      <c r="AJ5858" s="169"/>
      <c r="AK5858" s="170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6"/>
      <c r="BA5858" s="6"/>
      <c r="BB5858" s="166"/>
      <c r="BC5858" s="166"/>
      <c r="BD5858" s="166"/>
      <c r="BE5858" s="6"/>
      <c r="BF5858" s="6"/>
      <c r="BG5858" s="6"/>
      <c r="BH5858" s="6"/>
      <c r="BI5858" s="6"/>
      <c r="BJ5858" s="166"/>
      <c r="BK5858" s="166"/>
      <c r="BL5858" s="166"/>
      <c r="BM5858" s="6"/>
      <c r="BN5858" s="6"/>
      <c r="BO5858" s="6"/>
      <c r="BP5858" s="6"/>
      <c r="BQ5858" s="6"/>
      <c r="BR5858" s="6"/>
      <c r="BS5858" s="6"/>
      <c r="BT5858" s="6"/>
      <c r="BU5858" s="6"/>
      <c r="BV5858" s="6"/>
      <c r="BW5858" s="6"/>
      <c r="CJ5858" s="415"/>
      <c r="CK5858" s="415"/>
      <c r="CO5858" s="168"/>
    </row>
    <row r="5859" spans="32:93" s="162" customFormat="1" x14ac:dyDescent="0.25">
      <c r="AF5859" s="169"/>
      <c r="AG5859" s="169"/>
      <c r="AH5859" s="169"/>
      <c r="AI5859" s="169"/>
      <c r="AJ5859" s="169"/>
      <c r="AK5859" s="170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6"/>
      <c r="BA5859" s="6"/>
      <c r="BB5859" s="166"/>
      <c r="BC5859" s="166"/>
      <c r="BD5859" s="166"/>
      <c r="BE5859" s="6"/>
      <c r="BF5859" s="6"/>
      <c r="BG5859" s="6"/>
      <c r="BH5859" s="6"/>
      <c r="BI5859" s="6"/>
      <c r="BJ5859" s="166"/>
      <c r="BK5859" s="166"/>
      <c r="BL5859" s="166"/>
      <c r="BM5859" s="6"/>
      <c r="BN5859" s="6"/>
      <c r="BO5859" s="6"/>
      <c r="BP5859" s="6"/>
      <c r="BQ5859" s="6"/>
      <c r="BR5859" s="6"/>
      <c r="BS5859" s="6"/>
      <c r="BT5859" s="6"/>
      <c r="BU5859" s="6"/>
      <c r="BV5859" s="6"/>
      <c r="BW5859" s="6"/>
      <c r="CJ5859" s="415"/>
      <c r="CK5859" s="415"/>
      <c r="CO5859" s="168"/>
    </row>
    <row r="5860" spans="32:93" s="162" customFormat="1" x14ac:dyDescent="0.25">
      <c r="AF5860" s="169"/>
      <c r="AG5860" s="169"/>
      <c r="AH5860" s="169"/>
      <c r="AI5860" s="169"/>
      <c r="AJ5860" s="169"/>
      <c r="AK5860" s="170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AZ5860" s="6"/>
      <c r="BA5860" s="6"/>
      <c r="BB5860" s="166"/>
      <c r="BC5860" s="166"/>
      <c r="BD5860" s="166"/>
      <c r="BE5860" s="6"/>
      <c r="BF5860" s="6"/>
      <c r="BG5860" s="6"/>
      <c r="BH5860" s="6"/>
      <c r="BI5860" s="6"/>
      <c r="BJ5860" s="166"/>
      <c r="BK5860" s="166"/>
      <c r="BL5860" s="166"/>
      <c r="BM5860" s="6"/>
      <c r="BN5860" s="6"/>
      <c r="BO5860" s="6"/>
      <c r="BP5860" s="6"/>
      <c r="BQ5860" s="6"/>
      <c r="BR5860" s="6"/>
      <c r="BS5860" s="6"/>
      <c r="BT5860" s="6"/>
      <c r="BU5860" s="6"/>
      <c r="BV5860" s="6"/>
      <c r="BW5860" s="6"/>
      <c r="CJ5860" s="415"/>
      <c r="CK5860" s="415"/>
      <c r="CO5860" s="168"/>
    </row>
    <row r="5861" spans="32:93" s="162" customFormat="1" x14ac:dyDescent="0.25">
      <c r="AF5861" s="169"/>
      <c r="AG5861" s="169"/>
      <c r="AH5861" s="169"/>
      <c r="AI5861" s="169"/>
      <c r="AJ5861" s="169"/>
      <c r="AK5861" s="170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AZ5861" s="6"/>
      <c r="BA5861" s="6"/>
      <c r="BB5861" s="166"/>
      <c r="BC5861" s="166"/>
      <c r="BD5861" s="166"/>
      <c r="BE5861" s="6"/>
      <c r="BF5861" s="6"/>
      <c r="BG5861" s="6"/>
      <c r="BH5861" s="6"/>
      <c r="BI5861" s="6"/>
      <c r="BJ5861" s="166"/>
      <c r="BK5861" s="166"/>
      <c r="BL5861" s="166"/>
      <c r="BM5861" s="6"/>
      <c r="BN5861" s="6"/>
      <c r="BO5861" s="6"/>
      <c r="BP5861" s="6"/>
      <c r="BQ5861" s="6"/>
      <c r="BR5861" s="6"/>
      <c r="BS5861" s="6"/>
      <c r="BT5861" s="6"/>
      <c r="BU5861" s="6"/>
      <c r="BV5861" s="6"/>
      <c r="BW5861" s="6"/>
      <c r="CJ5861" s="415"/>
      <c r="CK5861" s="415"/>
      <c r="CO5861" s="168"/>
    </row>
    <row r="5862" spans="32:93" s="162" customFormat="1" x14ac:dyDescent="0.25">
      <c r="AF5862" s="169"/>
      <c r="AG5862" s="169"/>
      <c r="AH5862" s="169"/>
      <c r="AI5862" s="169"/>
      <c r="AJ5862" s="169"/>
      <c r="AK5862" s="170"/>
      <c r="AP5862" s="6"/>
      <c r="AQ5862" s="6"/>
      <c r="AR5862" s="6"/>
      <c r="AS5862" s="6"/>
      <c r="AT5862" s="6"/>
      <c r="AU5862" s="6"/>
      <c r="AV5862" s="6"/>
      <c r="AW5862" s="6"/>
      <c r="AX5862" s="6"/>
      <c r="AY5862" s="6"/>
      <c r="AZ5862" s="6"/>
      <c r="BA5862" s="6"/>
      <c r="BB5862" s="166"/>
      <c r="BC5862" s="166"/>
      <c r="BD5862" s="166"/>
      <c r="BE5862" s="6"/>
      <c r="BF5862" s="6"/>
      <c r="BG5862" s="6"/>
      <c r="BH5862" s="6"/>
      <c r="BI5862" s="6"/>
      <c r="BJ5862" s="166"/>
      <c r="BK5862" s="166"/>
      <c r="BL5862" s="166"/>
      <c r="BM5862" s="6"/>
      <c r="BN5862" s="6"/>
      <c r="BO5862" s="6"/>
      <c r="BP5862" s="6"/>
      <c r="BQ5862" s="6"/>
      <c r="BR5862" s="6"/>
      <c r="BS5862" s="6"/>
      <c r="BT5862" s="6"/>
      <c r="BU5862" s="6"/>
      <c r="BV5862" s="6"/>
      <c r="BW5862" s="6"/>
      <c r="CJ5862" s="415"/>
      <c r="CK5862" s="415"/>
      <c r="CO5862" s="168"/>
    </row>
    <row r="5863" spans="32:93" s="162" customFormat="1" x14ac:dyDescent="0.25">
      <c r="AF5863" s="169"/>
      <c r="AG5863" s="169"/>
      <c r="AH5863" s="169"/>
      <c r="AI5863" s="169"/>
      <c r="AJ5863" s="169"/>
      <c r="AK5863" s="170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AZ5863" s="6"/>
      <c r="BA5863" s="6"/>
      <c r="BB5863" s="166"/>
      <c r="BC5863" s="166"/>
      <c r="BD5863" s="166"/>
      <c r="BE5863" s="6"/>
      <c r="BF5863" s="6"/>
      <c r="BG5863" s="6"/>
      <c r="BH5863" s="6"/>
      <c r="BI5863" s="6"/>
      <c r="BJ5863" s="166"/>
      <c r="BK5863" s="166"/>
      <c r="BL5863" s="166"/>
      <c r="BM5863" s="6"/>
      <c r="BN5863" s="6"/>
      <c r="BO5863" s="6"/>
      <c r="BP5863" s="6"/>
      <c r="BQ5863" s="6"/>
      <c r="BR5863" s="6"/>
      <c r="BS5863" s="6"/>
      <c r="BT5863" s="6"/>
      <c r="BU5863" s="6"/>
      <c r="BV5863" s="6"/>
      <c r="BW5863" s="6"/>
      <c r="CJ5863" s="415"/>
      <c r="CK5863" s="415"/>
      <c r="CO5863" s="168"/>
    </row>
    <row r="5864" spans="32:93" s="162" customFormat="1" x14ac:dyDescent="0.25">
      <c r="AF5864" s="169"/>
      <c r="AG5864" s="169"/>
      <c r="AH5864" s="169"/>
      <c r="AI5864" s="169"/>
      <c r="AJ5864" s="169"/>
      <c r="AK5864" s="170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AZ5864" s="6"/>
      <c r="BA5864" s="6"/>
      <c r="BB5864" s="166"/>
      <c r="BC5864" s="166"/>
      <c r="BD5864" s="166"/>
      <c r="BE5864" s="6"/>
      <c r="BF5864" s="6"/>
      <c r="BG5864" s="6"/>
      <c r="BH5864" s="6"/>
      <c r="BI5864" s="6"/>
      <c r="BJ5864" s="166"/>
      <c r="BK5864" s="166"/>
      <c r="BL5864" s="166"/>
      <c r="BM5864" s="6"/>
      <c r="BN5864" s="6"/>
      <c r="BO5864" s="6"/>
      <c r="BP5864" s="6"/>
      <c r="BQ5864" s="6"/>
      <c r="BR5864" s="6"/>
      <c r="BS5864" s="6"/>
      <c r="BT5864" s="6"/>
      <c r="BU5864" s="6"/>
      <c r="BV5864" s="6"/>
      <c r="BW5864" s="6"/>
      <c r="CJ5864" s="415"/>
      <c r="CK5864" s="415"/>
      <c r="CO5864" s="168"/>
    </row>
    <row r="5865" spans="32:93" s="162" customFormat="1" x14ac:dyDescent="0.25">
      <c r="AF5865" s="169"/>
      <c r="AG5865" s="169"/>
      <c r="AH5865" s="169"/>
      <c r="AI5865" s="169"/>
      <c r="AJ5865" s="169"/>
      <c r="AK5865" s="170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6"/>
      <c r="BA5865" s="6"/>
      <c r="BB5865" s="166"/>
      <c r="BC5865" s="166"/>
      <c r="BD5865" s="166"/>
      <c r="BE5865" s="6"/>
      <c r="BF5865" s="6"/>
      <c r="BG5865" s="6"/>
      <c r="BH5865" s="6"/>
      <c r="BI5865" s="6"/>
      <c r="BJ5865" s="166"/>
      <c r="BK5865" s="166"/>
      <c r="BL5865" s="166"/>
      <c r="BM5865" s="6"/>
      <c r="BN5865" s="6"/>
      <c r="BO5865" s="6"/>
      <c r="BP5865" s="6"/>
      <c r="BQ5865" s="6"/>
      <c r="BR5865" s="6"/>
      <c r="BS5865" s="6"/>
      <c r="BT5865" s="6"/>
      <c r="BU5865" s="6"/>
      <c r="BV5865" s="6"/>
      <c r="BW5865" s="6"/>
      <c r="CJ5865" s="415"/>
      <c r="CK5865" s="415"/>
      <c r="CO5865" s="168"/>
    </row>
    <row r="5866" spans="32:93" s="162" customFormat="1" x14ac:dyDescent="0.25">
      <c r="AF5866" s="169"/>
      <c r="AG5866" s="169"/>
      <c r="AH5866" s="169"/>
      <c r="AI5866" s="169"/>
      <c r="AJ5866" s="169"/>
      <c r="AK5866" s="170"/>
      <c r="AP5866" s="6"/>
      <c r="AQ5866" s="6"/>
      <c r="AR5866" s="6"/>
      <c r="AS5866" s="6"/>
      <c r="AT5866" s="6"/>
      <c r="AU5866" s="6"/>
      <c r="AV5866" s="6"/>
      <c r="AW5866" s="6"/>
      <c r="AX5866" s="6"/>
      <c r="AY5866" s="6"/>
      <c r="AZ5866" s="6"/>
      <c r="BA5866" s="6"/>
      <c r="BB5866" s="166"/>
      <c r="BC5866" s="166"/>
      <c r="BD5866" s="166"/>
      <c r="BE5866" s="6"/>
      <c r="BF5866" s="6"/>
      <c r="BG5866" s="6"/>
      <c r="BH5866" s="6"/>
      <c r="BI5866" s="6"/>
      <c r="BJ5866" s="166"/>
      <c r="BK5866" s="166"/>
      <c r="BL5866" s="166"/>
      <c r="BM5866" s="6"/>
      <c r="BN5866" s="6"/>
      <c r="BO5866" s="6"/>
      <c r="BP5866" s="6"/>
      <c r="BQ5866" s="6"/>
      <c r="BR5866" s="6"/>
      <c r="BS5866" s="6"/>
      <c r="BT5866" s="6"/>
      <c r="BU5866" s="6"/>
      <c r="BV5866" s="6"/>
      <c r="BW5866" s="6"/>
      <c r="CJ5866" s="415"/>
      <c r="CK5866" s="415"/>
      <c r="CO5866" s="168"/>
    </row>
    <row r="5867" spans="32:93" s="162" customFormat="1" x14ac:dyDescent="0.25">
      <c r="AF5867" s="169"/>
      <c r="AG5867" s="169"/>
      <c r="AH5867" s="169"/>
      <c r="AI5867" s="169"/>
      <c r="AJ5867" s="169"/>
      <c r="AK5867" s="170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AZ5867" s="6"/>
      <c r="BA5867" s="6"/>
      <c r="BB5867" s="166"/>
      <c r="BC5867" s="166"/>
      <c r="BD5867" s="166"/>
      <c r="BE5867" s="6"/>
      <c r="BF5867" s="6"/>
      <c r="BG5867" s="6"/>
      <c r="BH5867" s="6"/>
      <c r="BI5867" s="6"/>
      <c r="BJ5867" s="166"/>
      <c r="BK5867" s="166"/>
      <c r="BL5867" s="166"/>
      <c r="BM5867" s="6"/>
      <c r="BN5867" s="6"/>
      <c r="BO5867" s="6"/>
      <c r="BP5867" s="6"/>
      <c r="BQ5867" s="6"/>
      <c r="BR5867" s="6"/>
      <c r="BS5867" s="6"/>
      <c r="BT5867" s="6"/>
      <c r="BU5867" s="6"/>
      <c r="BV5867" s="6"/>
      <c r="BW5867" s="6"/>
      <c r="CJ5867" s="415"/>
      <c r="CK5867" s="415"/>
      <c r="CO5867" s="168"/>
    </row>
    <row r="5868" spans="32:93" s="162" customFormat="1" x14ac:dyDescent="0.25">
      <c r="AF5868" s="169"/>
      <c r="AG5868" s="169"/>
      <c r="AH5868" s="169"/>
      <c r="AI5868" s="169"/>
      <c r="AJ5868" s="169"/>
      <c r="AK5868" s="170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AZ5868" s="6"/>
      <c r="BA5868" s="6"/>
      <c r="BB5868" s="166"/>
      <c r="BC5868" s="166"/>
      <c r="BD5868" s="166"/>
      <c r="BE5868" s="6"/>
      <c r="BF5868" s="6"/>
      <c r="BG5868" s="6"/>
      <c r="BH5868" s="6"/>
      <c r="BI5868" s="6"/>
      <c r="BJ5868" s="166"/>
      <c r="BK5868" s="166"/>
      <c r="BL5868" s="166"/>
      <c r="BM5868" s="6"/>
      <c r="BN5868" s="6"/>
      <c r="BO5868" s="6"/>
      <c r="BP5868" s="6"/>
      <c r="BQ5868" s="6"/>
      <c r="BR5868" s="6"/>
      <c r="BS5868" s="6"/>
      <c r="BT5868" s="6"/>
      <c r="BU5868" s="6"/>
      <c r="BV5868" s="6"/>
      <c r="BW5868" s="6"/>
      <c r="CJ5868" s="415"/>
      <c r="CK5868" s="415"/>
      <c r="CO5868" s="168"/>
    </row>
    <row r="5869" spans="32:93" s="162" customFormat="1" x14ac:dyDescent="0.25">
      <c r="AF5869" s="169"/>
      <c r="AG5869" s="169"/>
      <c r="AH5869" s="169"/>
      <c r="AI5869" s="169"/>
      <c r="AJ5869" s="169"/>
      <c r="AK5869" s="170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AZ5869" s="6"/>
      <c r="BA5869" s="6"/>
      <c r="BB5869" s="166"/>
      <c r="BC5869" s="166"/>
      <c r="BD5869" s="166"/>
      <c r="BE5869" s="6"/>
      <c r="BF5869" s="6"/>
      <c r="BG5869" s="6"/>
      <c r="BH5869" s="6"/>
      <c r="BI5869" s="6"/>
      <c r="BJ5869" s="166"/>
      <c r="BK5869" s="166"/>
      <c r="BL5869" s="166"/>
      <c r="BM5869" s="6"/>
      <c r="BN5869" s="6"/>
      <c r="BO5869" s="6"/>
      <c r="BP5869" s="6"/>
      <c r="BQ5869" s="6"/>
      <c r="BR5869" s="6"/>
      <c r="BS5869" s="6"/>
      <c r="BT5869" s="6"/>
      <c r="BU5869" s="6"/>
      <c r="BV5869" s="6"/>
      <c r="BW5869" s="6"/>
      <c r="CJ5869" s="415"/>
      <c r="CK5869" s="415"/>
      <c r="CO5869" s="168"/>
    </row>
    <row r="5870" spans="32:93" s="162" customFormat="1" x14ac:dyDescent="0.25">
      <c r="AF5870" s="169"/>
      <c r="AG5870" s="169"/>
      <c r="AH5870" s="169"/>
      <c r="AI5870" s="169"/>
      <c r="AJ5870" s="169"/>
      <c r="AK5870" s="170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AZ5870" s="6"/>
      <c r="BA5870" s="6"/>
      <c r="BB5870" s="166"/>
      <c r="BC5870" s="166"/>
      <c r="BD5870" s="166"/>
      <c r="BE5870" s="6"/>
      <c r="BF5870" s="6"/>
      <c r="BG5870" s="6"/>
      <c r="BH5870" s="6"/>
      <c r="BI5870" s="6"/>
      <c r="BJ5870" s="166"/>
      <c r="BK5870" s="166"/>
      <c r="BL5870" s="166"/>
      <c r="BM5870" s="6"/>
      <c r="BN5870" s="6"/>
      <c r="BO5870" s="6"/>
      <c r="BP5870" s="6"/>
      <c r="BQ5870" s="6"/>
      <c r="BR5870" s="6"/>
      <c r="BS5870" s="6"/>
      <c r="BT5870" s="6"/>
      <c r="BU5870" s="6"/>
      <c r="BV5870" s="6"/>
      <c r="BW5870" s="6"/>
      <c r="CJ5870" s="415"/>
      <c r="CK5870" s="415"/>
      <c r="CO5870" s="168"/>
    </row>
    <row r="5871" spans="32:93" s="162" customFormat="1" x14ac:dyDescent="0.25">
      <c r="AF5871" s="169"/>
      <c r="AG5871" s="169"/>
      <c r="AH5871" s="169"/>
      <c r="AI5871" s="169"/>
      <c r="AJ5871" s="169"/>
      <c r="AK5871" s="170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AZ5871" s="6"/>
      <c r="BA5871" s="6"/>
      <c r="BB5871" s="166"/>
      <c r="BC5871" s="166"/>
      <c r="BD5871" s="166"/>
      <c r="BE5871" s="6"/>
      <c r="BF5871" s="6"/>
      <c r="BG5871" s="6"/>
      <c r="BH5871" s="6"/>
      <c r="BI5871" s="6"/>
      <c r="BJ5871" s="166"/>
      <c r="BK5871" s="166"/>
      <c r="BL5871" s="166"/>
      <c r="BM5871" s="6"/>
      <c r="BN5871" s="6"/>
      <c r="BO5871" s="6"/>
      <c r="BP5871" s="6"/>
      <c r="BQ5871" s="6"/>
      <c r="BR5871" s="6"/>
      <c r="BS5871" s="6"/>
      <c r="BT5871" s="6"/>
      <c r="BU5871" s="6"/>
      <c r="BV5871" s="6"/>
      <c r="BW5871" s="6"/>
      <c r="CJ5871" s="415"/>
      <c r="CK5871" s="415"/>
      <c r="CO5871" s="168"/>
    </row>
    <row r="5872" spans="32:93" s="162" customFormat="1" x14ac:dyDescent="0.25">
      <c r="AF5872" s="169"/>
      <c r="AG5872" s="169"/>
      <c r="AH5872" s="169"/>
      <c r="AI5872" s="169"/>
      <c r="AJ5872" s="169"/>
      <c r="AK5872" s="170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6"/>
      <c r="BA5872" s="6"/>
      <c r="BB5872" s="166"/>
      <c r="BC5872" s="166"/>
      <c r="BD5872" s="166"/>
      <c r="BE5872" s="6"/>
      <c r="BF5872" s="6"/>
      <c r="BG5872" s="6"/>
      <c r="BH5872" s="6"/>
      <c r="BI5872" s="6"/>
      <c r="BJ5872" s="166"/>
      <c r="BK5872" s="166"/>
      <c r="BL5872" s="166"/>
      <c r="BM5872" s="6"/>
      <c r="BN5872" s="6"/>
      <c r="BO5872" s="6"/>
      <c r="BP5872" s="6"/>
      <c r="BQ5872" s="6"/>
      <c r="BR5872" s="6"/>
      <c r="BS5872" s="6"/>
      <c r="BT5872" s="6"/>
      <c r="BU5872" s="6"/>
      <c r="BV5872" s="6"/>
      <c r="BW5872" s="6"/>
      <c r="CJ5872" s="415"/>
      <c r="CK5872" s="415"/>
      <c r="CO5872" s="168"/>
    </row>
    <row r="5873" spans="32:93" s="162" customFormat="1" x14ac:dyDescent="0.25">
      <c r="AF5873" s="169"/>
      <c r="AG5873" s="169"/>
      <c r="AH5873" s="169"/>
      <c r="AI5873" s="169"/>
      <c r="AJ5873" s="169"/>
      <c r="AK5873" s="170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6"/>
      <c r="BA5873" s="6"/>
      <c r="BB5873" s="166"/>
      <c r="BC5873" s="166"/>
      <c r="BD5873" s="166"/>
      <c r="BE5873" s="6"/>
      <c r="BF5873" s="6"/>
      <c r="BG5873" s="6"/>
      <c r="BH5873" s="6"/>
      <c r="BI5873" s="6"/>
      <c r="BJ5873" s="166"/>
      <c r="BK5873" s="166"/>
      <c r="BL5873" s="166"/>
      <c r="BM5873" s="6"/>
      <c r="BN5873" s="6"/>
      <c r="BO5873" s="6"/>
      <c r="BP5873" s="6"/>
      <c r="BQ5873" s="6"/>
      <c r="BR5873" s="6"/>
      <c r="BS5873" s="6"/>
      <c r="BT5873" s="6"/>
      <c r="BU5873" s="6"/>
      <c r="BV5873" s="6"/>
      <c r="BW5873" s="6"/>
      <c r="CJ5873" s="415"/>
      <c r="CK5873" s="415"/>
      <c r="CO5873" s="168"/>
    </row>
    <row r="5874" spans="32:93" s="162" customFormat="1" x14ac:dyDescent="0.25">
      <c r="AF5874" s="169"/>
      <c r="AG5874" s="169"/>
      <c r="AH5874" s="169"/>
      <c r="AI5874" s="169"/>
      <c r="AJ5874" s="169"/>
      <c r="AK5874" s="170"/>
      <c r="AP5874" s="6"/>
      <c r="AQ5874" s="6"/>
      <c r="AR5874" s="6"/>
      <c r="AS5874" s="6"/>
      <c r="AT5874" s="6"/>
      <c r="AU5874" s="6"/>
      <c r="AV5874" s="6"/>
      <c r="AW5874" s="6"/>
      <c r="AX5874" s="6"/>
      <c r="AY5874" s="6"/>
      <c r="AZ5874" s="6"/>
      <c r="BA5874" s="6"/>
      <c r="BB5874" s="166"/>
      <c r="BC5874" s="166"/>
      <c r="BD5874" s="166"/>
      <c r="BE5874" s="6"/>
      <c r="BF5874" s="6"/>
      <c r="BG5874" s="6"/>
      <c r="BH5874" s="6"/>
      <c r="BI5874" s="6"/>
      <c r="BJ5874" s="166"/>
      <c r="BK5874" s="166"/>
      <c r="BL5874" s="166"/>
      <c r="BM5874" s="6"/>
      <c r="BN5874" s="6"/>
      <c r="BO5874" s="6"/>
      <c r="BP5874" s="6"/>
      <c r="BQ5874" s="6"/>
      <c r="BR5874" s="6"/>
      <c r="BS5874" s="6"/>
      <c r="BT5874" s="6"/>
      <c r="BU5874" s="6"/>
      <c r="BV5874" s="6"/>
      <c r="BW5874" s="6"/>
      <c r="CJ5874" s="415"/>
      <c r="CK5874" s="415"/>
      <c r="CO5874" s="168"/>
    </row>
    <row r="5875" spans="32:93" s="162" customFormat="1" x14ac:dyDescent="0.25">
      <c r="AF5875" s="169"/>
      <c r="AG5875" s="169"/>
      <c r="AH5875" s="169"/>
      <c r="AI5875" s="169"/>
      <c r="AJ5875" s="169"/>
      <c r="AK5875" s="170"/>
      <c r="AP5875" s="6"/>
      <c r="AQ5875" s="6"/>
      <c r="AR5875" s="6"/>
      <c r="AS5875" s="6"/>
      <c r="AT5875" s="6"/>
      <c r="AU5875" s="6"/>
      <c r="AV5875" s="6"/>
      <c r="AW5875" s="6"/>
      <c r="AX5875" s="6"/>
      <c r="AY5875" s="6"/>
      <c r="AZ5875" s="6"/>
      <c r="BA5875" s="6"/>
      <c r="BB5875" s="166"/>
      <c r="BC5875" s="166"/>
      <c r="BD5875" s="166"/>
      <c r="BE5875" s="6"/>
      <c r="BF5875" s="6"/>
      <c r="BG5875" s="6"/>
      <c r="BH5875" s="6"/>
      <c r="BI5875" s="6"/>
      <c r="BJ5875" s="166"/>
      <c r="BK5875" s="166"/>
      <c r="BL5875" s="166"/>
      <c r="BM5875" s="6"/>
      <c r="BN5875" s="6"/>
      <c r="BO5875" s="6"/>
      <c r="BP5875" s="6"/>
      <c r="BQ5875" s="6"/>
      <c r="BR5875" s="6"/>
      <c r="BS5875" s="6"/>
      <c r="BT5875" s="6"/>
      <c r="BU5875" s="6"/>
      <c r="BV5875" s="6"/>
      <c r="BW5875" s="6"/>
      <c r="CJ5875" s="415"/>
      <c r="CK5875" s="415"/>
      <c r="CO5875" s="168"/>
    </row>
    <row r="5876" spans="32:93" s="162" customFormat="1" x14ac:dyDescent="0.25">
      <c r="AF5876" s="169"/>
      <c r="AG5876" s="169"/>
      <c r="AH5876" s="169"/>
      <c r="AI5876" s="169"/>
      <c r="AJ5876" s="169"/>
      <c r="AK5876" s="170"/>
      <c r="AP5876" s="6"/>
      <c r="AQ5876" s="6"/>
      <c r="AR5876" s="6"/>
      <c r="AS5876" s="6"/>
      <c r="AT5876" s="6"/>
      <c r="AU5876" s="6"/>
      <c r="AV5876" s="6"/>
      <c r="AW5876" s="6"/>
      <c r="AX5876" s="6"/>
      <c r="AY5876" s="6"/>
      <c r="AZ5876" s="6"/>
      <c r="BA5876" s="6"/>
      <c r="BB5876" s="166"/>
      <c r="BC5876" s="166"/>
      <c r="BD5876" s="166"/>
      <c r="BE5876" s="6"/>
      <c r="BF5876" s="6"/>
      <c r="BG5876" s="6"/>
      <c r="BH5876" s="6"/>
      <c r="BI5876" s="6"/>
      <c r="BJ5876" s="166"/>
      <c r="BK5876" s="166"/>
      <c r="BL5876" s="166"/>
      <c r="BM5876" s="6"/>
      <c r="BN5876" s="6"/>
      <c r="BO5876" s="6"/>
      <c r="BP5876" s="6"/>
      <c r="BQ5876" s="6"/>
      <c r="BR5876" s="6"/>
      <c r="BS5876" s="6"/>
      <c r="BT5876" s="6"/>
      <c r="BU5876" s="6"/>
      <c r="BV5876" s="6"/>
      <c r="BW5876" s="6"/>
      <c r="CJ5876" s="415"/>
      <c r="CK5876" s="415"/>
      <c r="CO5876" s="168"/>
    </row>
    <row r="5877" spans="32:93" s="162" customFormat="1" x14ac:dyDescent="0.25">
      <c r="AF5877" s="169"/>
      <c r="AG5877" s="169"/>
      <c r="AH5877" s="169"/>
      <c r="AI5877" s="169"/>
      <c r="AJ5877" s="169"/>
      <c r="AK5877" s="170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AZ5877" s="6"/>
      <c r="BA5877" s="6"/>
      <c r="BB5877" s="166"/>
      <c r="BC5877" s="166"/>
      <c r="BD5877" s="166"/>
      <c r="BE5877" s="6"/>
      <c r="BF5877" s="6"/>
      <c r="BG5877" s="6"/>
      <c r="BH5877" s="6"/>
      <c r="BI5877" s="6"/>
      <c r="BJ5877" s="166"/>
      <c r="BK5877" s="166"/>
      <c r="BL5877" s="166"/>
      <c r="BM5877" s="6"/>
      <c r="BN5877" s="6"/>
      <c r="BO5877" s="6"/>
      <c r="BP5877" s="6"/>
      <c r="BQ5877" s="6"/>
      <c r="BR5877" s="6"/>
      <c r="BS5877" s="6"/>
      <c r="BT5877" s="6"/>
      <c r="BU5877" s="6"/>
      <c r="BV5877" s="6"/>
      <c r="BW5877" s="6"/>
      <c r="CJ5877" s="415"/>
      <c r="CK5877" s="415"/>
      <c r="CO5877" s="168"/>
    </row>
    <row r="5878" spans="32:93" s="162" customFormat="1" x14ac:dyDescent="0.25">
      <c r="AF5878" s="169"/>
      <c r="AG5878" s="169"/>
      <c r="AH5878" s="169"/>
      <c r="AI5878" s="169"/>
      <c r="AJ5878" s="169"/>
      <c r="AK5878" s="170"/>
      <c r="AP5878" s="6"/>
      <c r="AQ5878" s="6"/>
      <c r="AR5878" s="6"/>
      <c r="AS5878" s="6"/>
      <c r="AT5878" s="6"/>
      <c r="AU5878" s="6"/>
      <c r="AV5878" s="6"/>
      <c r="AW5878" s="6"/>
      <c r="AX5878" s="6"/>
      <c r="AY5878" s="6"/>
      <c r="AZ5878" s="6"/>
      <c r="BA5878" s="6"/>
      <c r="BB5878" s="166"/>
      <c r="BC5878" s="166"/>
      <c r="BD5878" s="166"/>
      <c r="BE5878" s="6"/>
      <c r="BF5878" s="6"/>
      <c r="BG5878" s="6"/>
      <c r="BH5878" s="6"/>
      <c r="BI5878" s="6"/>
      <c r="BJ5878" s="166"/>
      <c r="BK5878" s="166"/>
      <c r="BL5878" s="166"/>
      <c r="BM5878" s="6"/>
      <c r="BN5878" s="6"/>
      <c r="BO5878" s="6"/>
      <c r="BP5878" s="6"/>
      <c r="BQ5878" s="6"/>
      <c r="BR5878" s="6"/>
      <c r="BS5878" s="6"/>
      <c r="BT5878" s="6"/>
      <c r="BU5878" s="6"/>
      <c r="BV5878" s="6"/>
      <c r="BW5878" s="6"/>
      <c r="CJ5878" s="415"/>
      <c r="CK5878" s="415"/>
      <c r="CO5878" s="168"/>
    </row>
    <row r="5879" spans="32:93" s="162" customFormat="1" x14ac:dyDescent="0.25">
      <c r="AF5879" s="169"/>
      <c r="AG5879" s="169"/>
      <c r="AH5879" s="169"/>
      <c r="AI5879" s="169"/>
      <c r="AJ5879" s="169"/>
      <c r="AK5879" s="170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AZ5879" s="6"/>
      <c r="BA5879" s="6"/>
      <c r="BB5879" s="166"/>
      <c r="BC5879" s="166"/>
      <c r="BD5879" s="166"/>
      <c r="BE5879" s="6"/>
      <c r="BF5879" s="6"/>
      <c r="BG5879" s="6"/>
      <c r="BH5879" s="6"/>
      <c r="BI5879" s="6"/>
      <c r="BJ5879" s="166"/>
      <c r="BK5879" s="166"/>
      <c r="BL5879" s="166"/>
      <c r="BM5879" s="6"/>
      <c r="BN5879" s="6"/>
      <c r="BO5879" s="6"/>
      <c r="BP5879" s="6"/>
      <c r="BQ5879" s="6"/>
      <c r="BR5879" s="6"/>
      <c r="BS5879" s="6"/>
      <c r="BT5879" s="6"/>
      <c r="BU5879" s="6"/>
      <c r="BV5879" s="6"/>
      <c r="BW5879" s="6"/>
      <c r="CJ5879" s="415"/>
      <c r="CK5879" s="415"/>
      <c r="CO5879" s="168"/>
    </row>
    <row r="5880" spans="32:93" s="162" customFormat="1" x14ac:dyDescent="0.25">
      <c r="AF5880" s="169"/>
      <c r="AG5880" s="169"/>
      <c r="AH5880" s="169"/>
      <c r="AI5880" s="169"/>
      <c r="AJ5880" s="169"/>
      <c r="AK5880" s="170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AZ5880" s="6"/>
      <c r="BA5880" s="6"/>
      <c r="BB5880" s="166"/>
      <c r="BC5880" s="166"/>
      <c r="BD5880" s="166"/>
      <c r="BE5880" s="6"/>
      <c r="BF5880" s="6"/>
      <c r="BG5880" s="6"/>
      <c r="BH5880" s="6"/>
      <c r="BI5880" s="6"/>
      <c r="BJ5880" s="166"/>
      <c r="BK5880" s="166"/>
      <c r="BL5880" s="166"/>
      <c r="BM5880" s="6"/>
      <c r="BN5880" s="6"/>
      <c r="BO5880" s="6"/>
      <c r="BP5880" s="6"/>
      <c r="BQ5880" s="6"/>
      <c r="BR5880" s="6"/>
      <c r="BS5880" s="6"/>
      <c r="BT5880" s="6"/>
      <c r="BU5880" s="6"/>
      <c r="BV5880" s="6"/>
      <c r="BW5880" s="6"/>
      <c r="CJ5880" s="415"/>
      <c r="CK5880" s="415"/>
      <c r="CO5880" s="168"/>
    </row>
    <row r="5881" spans="32:93" s="162" customFormat="1" x14ac:dyDescent="0.25">
      <c r="AF5881" s="169"/>
      <c r="AG5881" s="169"/>
      <c r="AH5881" s="169"/>
      <c r="AI5881" s="169"/>
      <c r="AJ5881" s="169"/>
      <c r="AK5881" s="170"/>
      <c r="AP5881" s="6"/>
      <c r="AQ5881" s="6"/>
      <c r="AR5881" s="6"/>
      <c r="AS5881" s="6"/>
      <c r="AT5881" s="6"/>
      <c r="AU5881" s="6"/>
      <c r="AV5881" s="6"/>
      <c r="AW5881" s="6"/>
      <c r="AX5881" s="6"/>
      <c r="AY5881" s="6"/>
      <c r="AZ5881" s="6"/>
      <c r="BA5881" s="6"/>
      <c r="BB5881" s="166"/>
      <c r="BC5881" s="166"/>
      <c r="BD5881" s="166"/>
      <c r="BE5881" s="6"/>
      <c r="BF5881" s="6"/>
      <c r="BG5881" s="6"/>
      <c r="BH5881" s="6"/>
      <c r="BI5881" s="6"/>
      <c r="BJ5881" s="166"/>
      <c r="BK5881" s="166"/>
      <c r="BL5881" s="166"/>
      <c r="BM5881" s="6"/>
      <c r="BN5881" s="6"/>
      <c r="BO5881" s="6"/>
      <c r="BP5881" s="6"/>
      <c r="BQ5881" s="6"/>
      <c r="BR5881" s="6"/>
      <c r="BS5881" s="6"/>
      <c r="BT5881" s="6"/>
      <c r="BU5881" s="6"/>
      <c r="BV5881" s="6"/>
      <c r="BW5881" s="6"/>
      <c r="CJ5881" s="415"/>
      <c r="CK5881" s="415"/>
      <c r="CO5881" s="168"/>
    </row>
    <row r="5882" spans="32:93" s="162" customFormat="1" x14ac:dyDescent="0.25">
      <c r="AF5882" s="169"/>
      <c r="AG5882" s="169"/>
      <c r="AH5882" s="169"/>
      <c r="AI5882" s="169"/>
      <c r="AJ5882" s="169"/>
      <c r="AK5882" s="170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AZ5882" s="6"/>
      <c r="BA5882" s="6"/>
      <c r="BB5882" s="166"/>
      <c r="BC5882" s="166"/>
      <c r="BD5882" s="166"/>
      <c r="BE5882" s="6"/>
      <c r="BF5882" s="6"/>
      <c r="BG5882" s="6"/>
      <c r="BH5882" s="6"/>
      <c r="BI5882" s="6"/>
      <c r="BJ5882" s="166"/>
      <c r="BK5882" s="166"/>
      <c r="BL5882" s="166"/>
      <c r="BM5882" s="6"/>
      <c r="BN5882" s="6"/>
      <c r="BO5882" s="6"/>
      <c r="BP5882" s="6"/>
      <c r="BQ5882" s="6"/>
      <c r="BR5882" s="6"/>
      <c r="BS5882" s="6"/>
      <c r="BT5882" s="6"/>
      <c r="BU5882" s="6"/>
      <c r="BV5882" s="6"/>
      <c r="BW5882" s="6"/>
      <c r="CJ5882" s="415"/>
      <c r="CK5882" s="415"/>
      <c r="CO5882" s="168"/>
    </row>
    <row r="5883" spans="32:93" s="162" customFormat="1" x14ac:dyDescent="0.25">
      <c r="AF5883" s="169"/>
      <c r="AG5883" s="169"/>
      <c r="AH5883" s="169"/>
      <c r="AI5883" s="169"/>
      <c r="AJ5883" s="169"/>
      <c r="AK5883" s="170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6"/>
      <c r="BA5883" s="6"/>
      <c r="BB5883" s="166"/>
      <c r="BC5883" s="166"/>
      <c r="BD5883" s="166"/>
      <c r="BE5883" s="6"/>
      <c r="BF5883" s="6"/>
      <c r="BG5883" s="6"/>
      <c r="BH5883" s="6"/>
      <c r="BI5883" s="6"/>
      <c r="BJ5883" s="166"/>
      <c r="BK5883" s="166"/>
      <c r="BL5883" s="166"/>
      <c r="BM5883" s="6"/>
      <c r="BN5883" s="6"/>
      <c r="BO5883" s="6"/>
      <c r="BP5883" s="6"/>
      <c r="BQ5883" s="6"/>
      <c r="BR5883" s="6"/>
      <c r="BS5883" s="6"/>
      <c r="BT5883" s="6"/>
      <c r="BU5883" s="6"/>
      <c r="BV5883" s="6"/>
      <c r="BW5883" s="6"/>
      <c r="CJ5883" s="415"/>
      <c r="CK5883" s="415"/>
      <c r="CO5883" s="168"/>
    </row>
    <row r="5884" spans="32:93" s="162" customFormat="1" x14ac:dyDescent="0.25">
      <c r="AF5884" s="169"/>
      <c r="AG5884" s="169"/>
      <c r="AH5884" s="169"/>
      <c r="AI5884" s="169"/>
      <c r="AJ5884" s="169"/>
      <c r="AK5884" s="170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AZ5884" s="6"/>
      <c r="BA5884" s="6"/>
      <c r="BB5884" s="166"/>
      <c r="BC5884" s="166"/>
      <c r="BD5884" s="166"/>
      <c r="BE5884" s="6"/>
      <c r="BF5884" s="6"/>
      <c r="BG5884" s="6"/>
      <c r="BH5884" s="6"/>
      <c r="BI5884" s="6"/>
      <c r="BJ5884" s="166"/>
      <c r="BK5884" s="166"/>
      <c r="BL5884" s="166"/>
      <c r="BM5884" s="6"/>
      <c r="BN5884" s="6"/>
      <c r="BO5884" s="6"/>
      <c r="BP5884" s="6"/>
      <c r="BQ5884" s="6"/>
      <c r="BR5884" s="6"/>
      <c r="BS5884" s="6"/>
      <c r="BT5884" s="6"/>
      <c r="BU5884" s="6"/>
      <c r="BV5884" s="6"/>
      <c r="BW5884" s="6"/>
      <c r="CJ5884" s="415"/>
      <c r="CK5884" s="415"/>
      <c r="CO5884" s="168"/>
    </row>
    <row r="5885" spans="32:93" s="162" customFormat="1" x14ac:dyDescent="0.25">
      <c r="AF5885" s="169"/>
      <c r="AG5885" s="169"/>
      <c r="AH5885" s="169"/>
      <c r="AI5885" s="169"/>
      <c r="AJ5885" s="169"/>
      <c r="AK5885" s="170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AZ5885" s="6"/>
      <c r="BA5885" s="6"/>
      <c r="BB5885" s="166"/>
      <c r="BC5885" s="166"/>
      <c r="BD5885" s="166"/>
      <c r="BE5885" s="6"/>
      <c r="BF5885" s="6"/>
      <c r="BG5885" s="6"/>
      <c r="BH5885" s="6"/>
      <c r="BI5885" s="6"/>
      <c r="BJ5885" s="166"/>
      <c r="BK5885" s="166"/>
      <c r="BL5885" s="166"/>
      <c r="BM5885" s="6"/>
      <c r="BN5885" s="6"/>
      <c r="BO5885" s="6"/>
      <c r="BP5885" s="6"/>
      <c r="BQ5885" s="6"/>
      <c r="BR5885" s="6"/>
      <c r="BS5885" s="6"/>
      <c r="BT5885" s="6"/>
      <c r="BU5885" s="6"/>
      <c r="BV5885" s="6"/>
      <c r="BW5885" s="6"/>
      <c r="CJ5885" s="415"/>
      <c r="CK5885" s="415"/>
      <c r="CO5885" s="168"/>
    </row>
    <row r="5886" spans="32:93" s="162" customFormat="1" x14ac:dyDescent="0.25">
      <c r="AF5886" s="169"/>
      <c r="AG5886" s="169"/>
      <c r="AH5886" s="169"/>
      <c r="AI5886" s="169"/>
      <c r="AJ5886" s="169"/>
      <c r="AK5886" s="170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AZ5886" s="6"/>
      <c r="BA5886" s="6"/>
      <c r="BB5886" s="166"/>
      <c r="BC5886" s="166"/>
      <c r="BD5886" s="166"/>
      <c r="BE5886" s="6"/>
      <c r="BF5886" s="6"/>
      <c r="BG5886" s="6"/>
      <c r="BH5886" s="6"/>
      <c r="BI5886" s="6"/>
      <c r="BJ5886" s="166"/>
      <c r="BK5886" s="166"/>
      <c r="BL5886" s="166"/>
      <c r="BM5886" s="6"/>
      <c r="BN5886" s="6"/>
      <c r="BO5886" s="6"/>
      <c r="BP5886" s="6"/>
      <c r="BQ5886" s="6"/>
      <c r="BR5886" s="6"/>
      <c r="BS5886" s="6"/>
      <c r="BT5886" s="6"/>
      <c r="BU5886" s="6"/>
      <c r="BV5886" s="6"/>
      <c r="BW5886" s="6"/>
      <c r="CJ5886" s="415"/>
      <c r="CK5886" s="415"/>
      <c r="CO5886" s="168"/>
    </row>
    <row r="5887" spans="32:93" s="162" customFormat="1" x14ac:dyDescent="0.25">
      <c r="AF5887" s="169"/>
      <c r="AG5887" s="169"/>
      <c r="AH5887" s="169"/>
      <c r="AI5887" s="169"/>
      <c r="AJ5887" s="169"/>
      <c r="AK5887" s="170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AZ5887" s="6"/>
      <c r="BA5887" s="6"/>
      <c r="BB5887" s="166"/>
      <c r="BC5887" s="166"/>
      <c r="BD5887" s="166"/>
      <c r="BE5887" s="6"/>
      <c r="BF5887" s="6"/>
      <c r="BG5887" s="6"/>
      <c r="BH5887" s="6"/>
      <c r="BI5887" s="6"/>
      <c r="BJ5887" s="166"/>
      <c r="BK5887" s="166"/>
      <c r="BL5887" s="166"/>
      <c r="BM5887" s="6"/>
      <c r="BN5887" s="6"/>
      <c r="BO5887" s="6"/>
      <c r="BP5887" s="6"/>
      <c r="BQ5887" s="6"/>
      <c r="BR5887" s="6"/>
      <c r="BS5887" s="6"/>
      <c r="BT5887" s="6"/>
      <c r="BU5887" s="6"/>
      <c r="BV5887" s="6"/>
      <c r="BW5887" s="6"/>
      <c r="CJ5887" s="415"/>
      <c r="CK5887" s="415"/>
      <c r="CO5887" s="168"/>
    </row>
    <row r="5888" spans="32:93" s="162" customFormat="1" x14ac:dyDescent="0.25">
      <c r="AF5888" s="169"/>
      <c r="AG5888" s="169"/>
      <c r="AH5888" s="169"/>
      <c r="AI5888" s="169"/>
      <c r="AJ5888" s="169"/>
      <c r="AK5888" s="170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6"/>
      <c r="BA5888" s="6"/>
      <c r="BB5888" s="166"/>
      <c r="BC5888" s="166"/>
      <c r="BD5888" s="166"/>
      <c r="BE5888" s="6"/>
      <c r="BF5888" s="6"/>
      <c r="BG5888" s="6"/>
      <c r="BH5888" s="6"/>
      <c r="BI5888" s="6"/>
      <c r="BJ5888" s="166"/>
      <c r="BK5888" s="166"/>
      <c r="BL5888" s="166"/>
      <c r="BM5888" s="6"/>
      <c r="BN5888" s="6"/>
      <c r="BO5888" s="6"/>
      <c r="BP5888" s="6"/>
      <c r="BQ5888" s="6"/>
      <c r="BR5888" s="6"/>
      <c r="BS5888" s="6"/>
      <c r="BT5888" s="6"/>
      <c r="BU5888" s="6"/>
      <c r="BV5888" s="6"/>
      <c r="BW5888" s="6"/>
      <c r="CJ5888" s="415"/>
      <c r="CK5888" s="415"/>
      <c r="CO5888" s="168"/>
    </row>
    <row r="5889" spans="32:93" s="162" customFormat="1" x14ac:dyDescent="0.25">
      <c r="AF5889" s="169"/>
      <c r="AG5889" s="169"/>
      <c r="AH5889" s="169"/>
      <c r="AI5889" s="169"/>
      <c r="AJ5889" s="169"/>
      <c r="AK5889" s="170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6"/>
      <c r="BA5889" s="6"/>
      <c r="BB5889" s="166"/>
      <c r="BC5889" s="166"/>
      <c r="BD5889" s="166"/>
      <c r="BE5889" s="6"/>
      <c r="BF5889" s="6"/>
      <c r="BG5889" s="6"/>
      <c r="BH5889" s="6"/>
      <c r="BI5889" s="6"/>
      <c r="BJ5889" s="166"/>
      <c r="BK5889" s="166"/>
      <c r="BL5889" s="166"/>
      <c r="BM5889" s="6"/>
      <c r="BN5889" s="6"/>
      <c r="BO5889" s="6"/>
      <c r="BP5889" s="6"/>
      <c r="BQ5889" s="6"/>
      <c r="BR5889" s="6"/>
      <c r="BS5889" s="6"/>
      <c r="BT5889" s="6"/>
      <c r="BU5889" s="6"/>
      <c r="BV5889" s="6"/>
      <c r="BW5889" s="6"/>
      <c r="CJ5889" s="415"/>
      <c r="CK5889" s="415"/>
      <c r="CO5889" s="168"/>
    </row>
    <row r="5890" spans="32:93" s="162" customFormat="1" x14ac:dyDescent="0.25">
      <c r="AF5890" s="169"/>
      <c r="AG5890" s="169"/>
      <c r="AH5890" s="169"/>
      <c r="AI5890" s="169"/>
      <c r="AJ5890" s="169"/>
      <c r="AK5890" s="170"/>
      <c r="AP5890" s="6"/>
      <c r="AQ5890" s="6"/>
      <c r="AR5890" s="6"/>
      <c r="AS5890" s="6"/>
      <c r="AT5890" s="6"/>
      <c r="AU5890" s="6"/>
      <c r="AV5890" s="6"/>
      <c r="AW5890" s="6"/>
      <c r="AX5890" s="6"/>
      <c r="AY5890" s="6"/>
      <c r="AZ5890" s="6"/>
      <c r="BA5890" s="6"/>
      <c r="BB5890" s="166"/>
      <c r="BC5890" s="166"/>
      <c r="BD5890" s="166"/>
      <c r="BE5890" s="6"/>
      <c r="BF5890" s="6"/>
      <c r="BG5890" s="6"/>
      <c r="BH5890" s="6"/>
      <c r="BI5890" s="6"/>
      <c r="BJ5890" s="166"/>
      <c r="BK5890" s="166"/>
      <c r="BL5890" s="166"/>
      <c r="BM5890" s="6"/>
      <c r="BN5890" s="6"/>
      <c r="BO5890" s="6"/>
      <c r="BP5890" s="6"/>
      <c r="BQ5890" s="6"/>
      <c r="BR5890" s="6"/>
      <c r="BS5890" s="6"/>
      <c r="BT5890" s="6"/>
      <c r="BU5890" s="6"/>
      <c r="BV5890" s="6"/>
      <c r="BW5890" s="6"/>
      <c r="CJ5890" s="415"/>
      <c r="CK5890" s="415"/>
      <c r="CO5890" s="168"/>
    </row>
    <row r="5891" spans="32:93" s="162" customFormat="1" x14ac:dyDescent="0.25">
      <c r="AF5891" s="169"/>
      <c r="AG5891" s="169"/>
      <c r="AH5891" s="169"/>
      <c r="AI5891" s="169"/>
      <c r="AJ5891" s="169"/>
      <c r="AK5891" s="170"/>
      <c r="AP5891" s="6"/>
      <c r="AQ5891" s="6"/>
      <c r="AR5891" s="6"/>
      <c r="AS5891" s="6"/>
      <c r="AT5891" s="6"/>
      <c r="AU5891" s="6"/>
      <c r="AV5891" s="6"/>
      <c r="AW5891" s="6"/>
      <c r="AX5891" s="6"/>
      <c r="AY5891" s="6"/>
      <c r="AZ5891" s="6"/>
      <c r="BA5891" s="6"/>
      <c r="BB5891" s="166"/>
      <c r="BC5891" s="166"/>
      <c r="BD5891" s="166"/>
      <c r="BE5891" s="6"/>
      <c r="BF5891" s="6"/>
      <c r="BG5891" s="6"/>
      <c r="BH5891" s="6"/>
      <c r="BI5891" s="6"/>
      <c r="BJ5891" s="166"/>
      <c r="BK5891" s="166"/>
      <c r="BL5891" s="166"/>
      <c r="BM5891" s="6"/>
      <c r="BN5891" s="6"/>
      <c r="BO5891" s="6"/>
      <c r="BP5891" s="6"/>
      <c r="BQ5891" s="6"/>
      <c r="BR5891" s="6"/>
      <c r="BS5891" s="6"/>
      <c r="BT5891" s="6"/>
      <c r="BU5891" s="6"/>
      <c r="BV5891" s="6"/>
      <c r="BW5891" s="6"/>
      <c r="CJ5891" s="415"/>
      <c r="CK5891" s="415"/>
      <c r="CO5891" s="168"/>
    </row>
    <row r="5892" spans="32:93" s="162" customFormat="1" x14ac:dyDescent="0.25">
      <c r="AF5892" s="169"/>
      <c r="AG5892" s="169"/>
      <c r="AH5892" s="169"/>
      <c r="AI5892" s="169"/>
      <c r="AJ5892" s="169"/>
      <c r="AK5892" s="170"/>
      <c r="AP5892" s="6"/>
      <c r="AQ5892" s="6"/>
      <c r="AR5892" s="6"/>
      <c r="AS5892" s="6"/>
      <c r="AT5892" s="6"/>
      <c r="AU5892" s="6"/>
      <c r="AV5892" s="6"/>
      <c r="AW5892" s="6"/>
      <c r="AX5892" s="6"/>
      <c r="AY5892" s="6"/>
      <c r="AZ5892" s="6"/>
      <c r="BA5892" s="6"/>
      <c r="BB5892" s="166"/>
      <c r="BC5892" s="166"/>
      <c r="BD5892" s="166"/>
      <c r="BE5892" s="6"/>
      <c r="BF5892" s="6"/>
      <c r="BG5892" s="6"/>
      <c r="BH5892" s="6"/>
      <c r="BI5892" s="6"/>
      <c r="BJ5892" s="166"/>
      <c r="BK5892" s="166"/>
      <c r="BL5892" s="166"/>
      <c r="BM5892" s="6"/>
      <c r="BN5892" s="6"/>
      <c r="BO5892" s="6"/>
      <c r="BP5892" s="6"/>
      <c r="BQ5892" s="6"/>
      <c r="BR5892" s="6"/>
      <c r="BS5892" s="6"/>
      <c r="BT5892" s="6"/>
      <c r="BU5892" s="6"/>
      <c r="BV5892" s="6"/>
      <c r="BW5892" s="6"/>
      <c r="CJ5892" s="415"/>
      <c r="CK5892" s="415"/>
      <c r="CO5892" s="168"/>
    </row>
    <row r="5893" spans="32:93" s="162" customFormat="1" x14ac:dyDescent="0.25">
      <c r="AF5893" s="169"/>
      <c r="AG5893" s="169"/>
      <c r="AH5893" s="169"/>
      <c r="AI5893" s="169"/>
      <c r="AJ5893" s="169"/>
      <c r="AK5893" s="170"/>
      <c r="AP5893" s="6"/>
      <c r="AQ5893" s="6"/>
      <c r="AR5893" s="6"/>
      <c r="AS5893" s="6"/>
      <c r="AT5893" s="6"/>
      <c r="AU5893" s="6"/>
      <c r="AV5893" s="6"/>
      <c r="AW5893" s="6"/>
      <c r="AX5893" s="6"/>
      <c r="AY5893" s="6"/>
      <c r="AZ5893" s="6"/>
      <c r="BA5893" s="6"/>
      <c r="BB5893" s="166"/>
      <c r="BC5893" s="166"/>
      <c r="BD5893" s="166"/>
      <c r="BE5893" s="6"/>
      <c r="BF5893" s="6"/>
      <c r="BG5893" s="6"/>
      <c r="BH5893" s="6"/>
      <c r="BI5893" s="6"/>
      <c r="BJ5893" s="166"/>
      <c r="BK5893" s="166"/>
      <c r="BL5893" s="166"/>
      <c r="BM5893" s="6"/>
      <c r="BN5893" s="6"/>
      <c r="BO5893" s="6"/>
      <c r="BP5893" s="6"/>
      <c r="BQ5893" s="6"/>
      <c r="BR5893" s="6"/>
      <c r="BS5893" s="6"/>
      <c r="BT5893" s="6"/>
      <c r="BU5893" s="6"/>
      <c r="BV5893" s="6"/>
      <c r="BW5893" s="6"/>
      <c r="CJ5893" s="415"/>
      <c r="CK5893" s="415"/>
      <c r="CO5893" s="168"/>
    </row>
    <row r="5894" spans="32:93" s="162" customFormat="1" x14ac:dyDescent="0.25">
      <c r="AF5894" s="169"/>
      <c r="AG5894" s="169"/>
      <c r="AH5894" s="169"/>
      <c r="AI5894" s="169"/>
      <c r="AJ5894" s="169"/>
      <c r="AK5894" s="170"/>
      <c r="AP5894" s="6"/>
      <c r="AQ5894" s="6"/>
      <c r="AR5894" s="6"/>
      <c r="AS5894" s="6"/>
      <c r="AT5894" s="6"/>
      <c r="AU5894" s="6"/>
      <c r="AV5894" s="6"/>
      <c r="AW5894" s="6"/>
      <c r="AX5894" s="6"/>
      <c r="AY5894" s="6"/>
      <c r="AZ5894" s="6"/>
      <c r="BA5894" s="6"/>
      <c r="BB5894" s="166"/>
      <c r="BC5894" s="166"/>
      <c r="BD5894" s="166"/>
      <c r="BE5894" s="6"/>
      <c r="BF5894" s="6"/>
      <c r="BG5894" s="6"/>
      <c r="BH5894" s="6"/>
      <c r="BI5894" s="6"/>
      <c r="BJ5894" s="166"/>
      <c r="BK5894" s="166"/>
      <c r="BL5894" s="166"/>
      <c r="BM5894" s="6"/>
      <c r="BN5894" s="6"/>
      <c r="BO5894" s="6"/>
      <c r="BP5894" s="6"/>
      <c r="BQ5894" s="6"/>
      <c r="BR5894" s="6"/>
      <c r="BS5894" s="6"/>
      <c r="BT5894" s="6"/>
      <c r="BU5894" s="6"/>
      <c r="BV5894" s="6"/>
      <c r="BW5894" s="6"/>
      <c r="CJ5894" s="415"/>
      <c r="CK5894" s="415"/>
      <c r="CO5894" s="168"/>
    </row>
    <row r="5895" spans="32:93" s="162" customFormat="1" x14ac:dyDescent="0.25">
      <c r="AF5895" s="169"/>
      <c r="AG5895" s="169"/>
      <c r="AH5895" s="169"/>
      <c r="AI5895" s="169"/>
      <c r="AJ5895" s="169"/>
      <c r="AK5895" s="170"/>
      <c r="AP5895" s="6"/>
      <c r="AQ5895" s="6"/>
      <c r="AR5895" s="6"/>
      <c r="AS5895" s="6"/>
      <c r="AT5895" s="6"/>
      <c r="AU5895" s="6"/>
      <c r="AV5895" s="6"/>
      <c r="AW5895" s="6"/>
      <c r="AX5895" s="6"/>
      <c r="AY5895" s="6"/>
      <c r="AZ5895" s="6"/>
      <c r="BA5895" s="6"/>
      <c r="BB5895" s="166"/>
      <c r="BC5895" s="166"/>
      <c r="BD5895" s="166"/>
      <c r="BE5895" s="6"/>
      <c r="BF5895" s="6"/>
      <c r="BG5895" s="6"/>
      <c r="BH5895" s="6"/>
      <c r="BI5895" s="6"/>
      <c r="BJ5895" s="166"/>
      <c r="BK5895" s="166"/>
      <c r="BL5895" s="166"/>
      <c r="BM5895" s="6"/>
      <c r="BN5895" s="6"/>
      <c r="BO5895" s="6"/>
      <c r="BP5895" s="6"/>
      <c r="BQ5895" s="6"/>
      <c r="BR5895" s="6"/>
      <c r="BS5895" s="6"/>
      <c r="BT5895" s="6"/>
      <c r="BU5895" s="6"/>
      <c r="BV5895" s="6"/>
      <c r="BW5895" s="6"/>
      <c r="CJ5895" s="415"/>
      <c r="CK5895" s="415"/>
      <c r="CO5895" s="168"/>
    </row>
    <row r="5896" spans="32:93" s="162" customFormat="1" x14ac:dyDescent="0.25">
      <c r="AF5896" s="169"/>
      <c r="AG5896" s="169"/>
      <c r="AH5896" s="169"/>
      <c r="AI5896" s="169"/>
      <c r="AJ5896" s="169"/>
      <c r="AK5896" s="170"/>
      <c r="AP5896" s="6"/>
      <c r="AQ5896" s="6"/>
      <c r="AR5896" s="6"/>
      <c r="AS5896" s="6"/>
      <c r="AT5896" s="6"/>
      <c r="AU5896" s="6"/>
      <c r="AV5896" s="6"/>
      <c r="AW5896" s="6"/>
      <c r="AX5896" s="6"/>
      <c r="AY5896" s="6"/>
      <c r="AZ5896" s="6"/>
      <c r="BA5896" s="6"/>
      <c r="BB5896" s="166"/>
      <c r="BC5896" s="166"/>
      <c r="BD5896" s="166"/>
      <c r="BE5896" s="6"/>
      <c r="BF5896" s="6"/>
      <c r="BG5896" s="6"/>
      <c r="BH5896" s="6"/>
      <c r="BI5896" s="6"/>
      <c r="BJ5896" s="166"/>
      <c r="BK5896" s="166"/>
      <c r="BL5896" s="166"/>
      <c r="BM5896" s="6"/>
      <c r="BN5896" s="6"/>
      <c r="BO5896" s="6"/>
      <c r="BP5896" s="6"/>
      <c r="BQ5896" s="6"/>
      <c r="BR5896" s="6"/>
      <c r="BS5896" s="6"/>
      <c r="BT5896" s="6"/>
      <c r="BU5896" s="6"/>
      <c r="BV5896" s="6"/>
      <c r="BW5896" s="6"/>
      <c r="CJ5896" s="415"/>
      <c r="CK5896" s="415"/>
      <c r="CO5896" s="168"/>
    </row>
    <row r="5897" spans="32:93" s="162" customFormat="1" x14ac:dyDescent="0.25">
      <c r="AF5897" s="169"/>
      <c r="AG5897" s="169"/>
      <c r="AH5897" s="169"/>
      <c r="AI5897" s="169"/>
      <c r="AJ5897" s="169"/>
      <c r="AK5897" s="170"/>
      <c r="AP5897" s="6"/>
      <c r="AQ5897" s="6"/>
      <c r="AR5897" s="6"/>
      <c r="AS5897" s="6"/>
      <c r="AT5897" s="6"/>
      <c r="AU5897" s="6"/>
      <c r="AV5897" s="6"/>
      <c r="AW5897" s="6"/>
      <c r="AX5897" s="6"/>
      <c r="AY5897" s="6"/>
      <c r="AZ5897" s="6"/>
      <c r="BA5897" s="6"/>
      <c r="BB5897" s="166"/>
      <c r="BC5897" s="166"/>
      <c r="BD5897" s="166"/>
      <c r="BE5897" s="6"/>
      <c r="BF5897" s="6"/>
      <c r="BG5897" s="6"/>
      <c r="BH5897" s="6"/>
      <c r="BI5897" s="6"/>
      <c r="BJ5897" s="166"/>
      <c r="BK5897" s="166"/>
      <c r="BL5897" s="166"/>
      <c r="BM5897" s="6"/>
      <c r="BN5897" s="6"/>
      <c r="BO5897" s="6"/>
      <c r="BP5897" s="6"/>
      <c r="BQ5897" s="6"/>
      <c r="BR5897" s="6"/>
      <c r="BS5897" s="6"/>
      <c r="BT5897" s="6"/>
      <c r="BU5897" s="6"/>
      <c r="BV5897" s="6"/>
      <c r="BW5897" s="6"/>
      <c r="CJ5897" s="415"/>
      <c r="CK5897" s="415"/>
      <c r="CO5897" s="168"/>
    </row>
    <row r="5898" spans="32:93" s="162" customFormat="1" x14ac:dyDescent="0.25">
      <c r="AF5898" s="169"/>
      <c r="AG5898" s="169"/>
      <c r="AH5898" s="169"/>
      <c r="AI5898" s="169"/>
      <c r="AJ5898" s="169"/>
      <c r="AK5898" s="170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AZ5898" s="6"/>
      <c r="BA5898" s="6"/>
      <c r="BB5898" s="166"/>
      <c r="BC5898" s="166"/>
      <c r="BD5898" s="166"/>
      <c r="BE5898" s="6"/>
      <c r="BF5898" s="6"/>
      <c r="BG5898" s="6"/>
      <c r="BH5898" s="6"/>
      <c r="BI5898" s="6"/>
      <c r="BJ5898" s="166"/>
      <c r="BK5898" s="166"/>
      <c r="BL5898" s="166"/>
      <c r="BM5898" s="6"/>
      <c r="BN5898" s="6"/>
      <c r="BO5898" s="6"/>
      <c r="BP5898" s="6"/>
      <c r="BQ5898" s="6"/>
      <c r="BR5898" s="6"/>
      <c r="BS5898" s="6"/>
      <c r="BT5898" s="6"/>
      <c r="BU5898" s="6"/>
      <c r="BV5898" s="6"/>
      <c r="BW5898" s="6"/>
      <c r="CJ5898" s="415"/>
      <c r="CK5898" s="415"/>
      <c r="CO5898" s="168"/>
    </row>
    <row r="5899" spans="32:93" s="162" customFormat="1" x14ac:dyDescent="0.25">
      <c r="AF5899" s="169"/>
      <c r="AG5899" s="169"/>
      <c r="AH5899" s="169"/>
      <c r="AI5899" s="169"/>
      <c r="AJ5899" s="169"/>
      <c r="AK5899" s="170"/>
      <c r="AP5899" s="6"/>
      <c r="AQ5899" s="6"/>
      <c r="AR5899" s="6"/>
      <c r="AS5899" s="6"/>
      <c r="AT5899" s="6"/>
      <c r="AU5899" s="6"/>
      <c r="AV5899" s="6"/>
      <c r="AW5899" s="6"/>
      <c r="AX5899" s="6"/>
      <c r="AY5899" s="6"/>
      <c r="AZ5899" s="6"/>
      <c r="BA5899" s="6"/>
      <c r="BB5899" s="166"/>
      <c r="BC5899" s="166"/>
      <c r="BD5899" s="166"/>
      <c r="BE5899" s="6"/>
      <c r="BF5899" s="6"/>
      <c r="BG5899" s="6"/>
      <c r="BH5899" s="6"/>
      <c r="BI5899" s="6"/>
      <c r="BJ5899" s="166"/>
      <c r="BK5899" s="166"/>
      <c r="BL5899" s="166"/>
      <c r="BM5899" s="6"/>
      <c r="BN5899" s="6"/>
      <c r="BO5899" s="6"/>
      <c r="BP5899" s="6"/>
      <c r="BQ5899" s="6"/>
      <c r="BR5899" s="6"/>
      <c r="BS5899" s="6"/>
      <c r="BT5899" s="6"/>
      <c r="BU5899" s="6"/>
      <c r="BV5899" s="6"/>
      <c r="BW5899" s="6"/>
      <c r="CJ5899" s="415"/>
      <c r="CK5899" s="415"/>
      <c r="CO5899" s="168"/>
    </row>
    <row r="5900" spans="32:93" s="162" customFormat="1" x14ac:dyDescent="0.25">
      <c r="AF5900" s="169"/>
      <c r="AG5900" s="169"/>
      <c r="AH5900" s="169"/>
      <c r="AI5900" s="169"/>
      <c r="AJ5900" s="169"/>
      <c r="AK5900" s="170"/>
      <c r="AP5900" s="6"/>
      <c r="AQ5900" s="6"/>
      <c r="AR5900" s="6"/>
      <c r="AS5900" s="6"/>
      <c r="AT5900" s="6"/>
      <c r="AU5900" s="6"/>
      <c r="AV5900" s="6"/>
      <c r="AW5900" s="6"/>
      <c r="AX5900" s="6"/>
      <c r="AY5900" s="6"/>
      <c r="AZ5900" s="6"/>
      <c r="BA5900" s="6"/>
      <c r="BB5900" s="166"/>
      <c r="BC5900" s="166"/>
      <c r="BD5900" s="166"/>
      <c r="BE5900" s="6"/>
      <c r="BF5900" s="6"/>
      <c r="BG5900" s="6"/>
      <c r="BH5900" s="6"/>
      <c r="BI5900" s="6"/>
      <c r="BJ5900" s="166"/>
      <c r="BK5900" s="166"/>
      <c r="BL5900" s="166"/>
      <c r="BM5900" s="6"/>
      <c r="BN5900" s="6"/>
      <c r="BO5900" s="6"/>
      <c r="BP5900" s="6"/>
      <c r="BQ5900" s="6"/>
      <c r="BR5900" s="6"/>
      <c r="BS5900" s="6"/>
      <c r="BT5900" s="6"/>
      <c r="BU5900" s="6"/>
      <c r="BV5900" s="6"/>
      <c r="BW5900" s="6"/>
      <c r="CJ5900" s="415"/>
      <c r="CK5900" s="415"/>
      <c r="CO5900" s="168"/>
    </row>
    <row r="5901" spans="32:93" s="162" customFormat="1" x14ac:dyDescent="0.25">
      <c r="AF5901" s="169"/>
      <c r="AG5901" s="169"/>
      <c r="AH5901" s="169"/>
      <c r="AI5901" s="169"/>
      <c r="AJ5901" s="169"/>
      <c r="AK5901" s="170"/>
      <c r="AP5901" s="6"/>
      <c r="AQ5901" s="6"/>
      <c r="AR5901" s="6"/>
      <c r="AS5901" s="6"/>
      <c r="AT5901" s="6"/>
      <c r="AU5901" s="6"/>
      <c r="AV5901" s="6"/>
      <c r="AW5901" s="6"/>
      <c r="AX5901" s="6"/>
      <c r="AY5901" s="6"/>
      <c r="AZ5901" s="6"/>
      <c r="BA5901" s="6"/>
      <c r="BB5901" s="166"/>
      <c r="BC5901" s="166"/>
      <c r="BD5901" s="166"/>
      <c r="BE5901" s="6"/>
      <c r="BF5901" s="6"/>
      <c r="BG5901" s="6"/>
      <c r="BH5901" s="6"/>
      <c r="BI5901" s="6"/>
      <c r="BJ5901" s="166"/>
      <c r="BK5901" s="166"/>
      <c r="BL5901" s="166"/>
      <c r="BM5901" s="6"/>
      <c r="BN5901" s="6"/>
      <c r="BO5901" s="6"/>
      <c r="BP5901" s="6"/>
      <c r="BQ5901" s="6"/>
      <c r="BR5901" s="6"/>
      <c r="BS5901" s="6"/>
      <c r="BT5901" s="6"/>
      <c r="BU5901" s="6"/>
      <c r="BV5901" s="6"/>
      <c r="BW5901" s="6"/>
      <c r="CJ5901" s="415"/>
      <c r="CK5901" s="415"/>
      <c r="CO5901" s="168"/>
    </row>
    <row r="5902" spans="32:93" s="162" customFormat="1" x14ac:dyDescent="0.25">
      <c r="AF5902" s="169"/>
      <c r="AG5902" s="169"/>
      <c r="AH5902" s="169"/>
      <c r="AI5902" s="169"/>
      <c r="AJ5902" s="169"/>
      <c r="AK5902" s="170"/>
      <c r="AP5902" s="6"/>
      <c r="AQ5902" s="6"/>
      <c r="AR5902" s="6"/>
      <c r="AS5902" s="6"/>
      <c r="AT5902" s="6"/>
      <c r="AU5902" s="6"/>
      <c r="AV5902" s="6"/>
      <c r="AW5902" s="6"/>
      <c r="AX5902" s="6"/>
      <c r="AY5902" s="6"/>
      <c r="AZ5902" s="6"/>
      <c r="BA5902" s="6"/>
      <c r="BB5902" s="166"/>
      <c r="BC5902" s="166"/>
      <c r="BD5902" s="166"/>
      <c r="BE5902" s="6"/>
      <c r="BF5902" s="6"/>
      <c r="BG5902" s="6"/>
      <c r="BH5902" s="6"/>
      <c r="BI5902" s="6"/>
      <c r="BJ5902" s="166"/>
      <c r="BK5902" s="166"/>
      <c r="BL5902" s="166"/>
      <c r="BM5902" s="6"/>
      <c r="BN5902" s="6"/>
      <c r="BO5902" s="6"/>
      <c r="BP5902" s="6"/>
      <c r="BQ5902" s="6"/>
      <c r="BR5902" s="6"/>
      <c r="BS5902" s="6"/>
      <c r="BT5902" s="6"/>
      <c r="BU5902" s="6"/>
      <c r="BV5902" s="6"/>
      <c r="BW5902" s="6"/>
      <c r="CJ5902" s="415"/>
      <c r="CK5902" s="415"/>
      <c r="CO5902" s="168"/>
    </row>
    <row r="5903" spans="32:93" s="162" customFormat="1" x14ac:dyDescent="0.25">
      <c r="AF5903" s="169"/>
      <c r="AG5903" s="169"/>
      <c r="AH5903" s="169"/>
      <c r="AI5903" s="169"/>
      <c r="AJ5903" s="169"/>
      <c r="AK5903" s="170"/>
      <c r="AP5903" s="6"/>
      <c r="AQ5903" s="6"/>
      <c r="AR5903" s="6"/>
      <c r="AS5903" s="6"/>
      <c r="AT5903" s="6"/>
      <c r="AU5903" s="6"/>
      <c r="AV5903" s="6"/>
      <c r="AW5903" s="6"/>
      <c r="AX5903" s="6"/>
      <c r="AY5903" s="6"/>
      <c r="AZ5903" s="6"/>
      <c r="BA5903" s="6"/>
      <c r="BB5903" s="166"/>
      <c r="BC5903" s="166"/>
      <c r="BD5903" s="166"/>
      <c r="BE5903" s="6"/>
      <c r="BF5903" s="6"/>
      <c r="BG5903" s="6"/>
      <c r="BH5903" s="6"/>
      <c r="BI5903" s="6"/>
      <c r="BJ5903" s="166"/>
      <c r="BK5903" s="166"/>
      <c r="BL5903" s="166"/>
      <c r="BM5903" s="6"/>
      <c r="BN5903" s="6"/>
      <c r="BO5903" s="6"/>
      <c r="BP5903" s="6"/>
      <c r="BQ5903" s="6"/>
      <c r="BR5903" s="6"/>
      <c r="BS5903" s="6"/>
      <c r="BT5903" s="6"/>
      <c r="BU5903" s="6"/>
      <c r="BV5903" s="6"/>
      <c r="BW5903" s="6"/>
      <c r="CJ5903" s="415"/>
      <c r="CK5903" s="415"/>
      <c r="CO5903" s="168"/>
    </row>
    <row r="5904" spans="32:93" s="162" customFormat="1" x14ac:dyDescent="0.25">
      <c r="AF5904" s="169"/>
      <c r="AG5904" s="169"/>
      <c r="AH5904" s="169"/>
      <c r="AI5904" s="169"/>
      <c r="AJ5904" s="169"/>
      <c r="AK5904" s="170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AZ5904" s="6"/>
      <c r="BA5904" s="6"/>
      <c r="BB5904" s="166"/>
      <c r="BC5904" s="166"/>
      <c r="BD5904" s="166"/>
      <c r="BE5904" s="6"/>
      <c r="BF5904" s="6"/>
      <c r="BG5904" s="6"/>
      <c r="BH5904" s="6"/>
      <c r="BI5904" s="6"/>
      <c r="BJ5904" s="166"/>
      <c r="BK5904" s="166"/>
      <c r="BL5904" s="166"/>
      <c r="BM5904" s="6"/>
      <c r="BN5904" s="6"/>
      <c r="BO5904" s="6"/>
      <c r="BP5904" s="6"/>
      <c r="BQ5904" s="6"/>
      <c r="BR5904" s="6"/>
      <c r="BS5904" s="6"/>
      <c r="BT5904" s="6"/>
      <c r="BU5904" s="6"/>
      <c r="BV5904" s="6"/>
      <c r="BW5904" s="6"/>
      <c r="CJ5904" s="415"/>
      <c r="CK5904" s="415"/>
      <c r="CO5904" s="168"/>
    </row>
    <row r="5905" spans="32:93" s="162" customFormat="1" x14ac:dyDescent="0.25">
      <c r="AF5905" s="169"/>
      <c r="AG5905" s="169"/>
      <c r="AH5905" s="169"/>
      <c r="AI5905" s="169"/>
      <c r="AJ5905" s="169"/>
      <c r="AK5905" s="170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AZ5905" s="6"/>
      <c r="BA5905" s="6"/>
      <c r="BB5905" s="166"/>
      <c r="BC5905" s="166"/>
      <c r="BD5905" s="166"/>
      <c r="BE5905" s="6"/>
      <c r="BF5905" s="6"/>
      <c r="BG5905" s="6"/>
      <c r="BH5905" s="6"/>
      <c r="BI5905" s="6"/>
      <c r="BJ5905" s="166"/>
      <c r="BK5905" s="166"/>
      <c r="BL5905" s="166"/>
      <c r="BM5905" s="6"/>
      <c r="BN5905" s="6"/>
      <c r="BO5905" s="6"/>
      <c r="BP5905" s="6"/>
      <c r="BQ5905" s="6"/>
      <c r="BR5905" s="6"/>
      <c r="BS5905" s="6"/>
      <c r="BT5905" s="6"/>
      <c r="BU5905" s="6"/>
      <c r="BV5905" s="6"/>
      <c r="BW5905" s="6"/>
      <c r="CJ5905" s="415"/>
      <c r="CK5905" s="415"/>
      <c r="CO5905" s="168"/>
    </row>
    <row r="5906" spans="32:93" s="162" customFormat="1" x14ac:dyDescent="0.25">
      <c r="AF5906" s="169"/>
      <c r="AG5906" s="169"/>
      <c r="AH5906" s="169"/>
      <c r="AI5906" s="169"/>
      <c r="AJ5906" s="169"/>
      <c r="AK5906" s="170"/>
      <c r="AP5906" s="6"/>
      <c r="AQ5906" s="6"/>
      <c r="AR5906" s="6"/>
      <c r="AS5906" s="6"/>
      <c r="AT5906" s="6"/>
      <c r="AU5906" s="6"/>
      <c r="AV5906" s="6"/>
      <c r="AW5906" s="6"/>
      <c r="AX5906" s="6"/>
      <c r="AY5906" s="6"/>
      <c r="AZ5906" s="6"/>
      <c r="BA5906" s="6"/>
      <c r="BB5906" s="166"/>
      <c r="BC5906" s="166"/>
      <c r="BD5906" s="166"/>
      <c r="BE5906" s="6"/>
      <c r="BF5906" s="6"/>
      <c r="BG5906" s="6"/>
      <c r="BH5906" s="6"/>
      <c r="BI5906" s="6"/>
      <c r="BJ5906" s="166"/>
      <c r="BK5906" s="166"/>
      <c r="BL5906" s="166"/>
      <c r="BM5906" s="6"/>
      <c r="BN5906" s="6"/>
      <c r="BO5906" s="6"/>
      <c r="BP5906" s="6"/>
      <c r="BQ5906" s="6"/>
      <c r="BR5906" s="6"/>
      <c r="BS5906" s="6"/>
      <c r="BT5906" s="6"/>
      <c r="BU5906" s="6"/>
      <c r="BV5906" s="6"/>
      <c r="BW5906" s="6"/>
      <c r="CJ5906" s="415"/>
      <c r="CK5906" s="415"/>
      <c r="CO5906" s="168"/>
    </row>
    <row r="5907" spans="32:93" s="162" customFormat="1" x14ac:dyDescent="0.25">
      <c r="AF5907" s="169"/>
      <c r="AG5907" s="169"/>
      <c r="AH5907" s="169"/>
      <c r="AI5907" s="169"/>
      <c r="AJ5907" s="169"/>
      <c r="AK5907" s="170"/>
      <c r="AP5907" s="6"/>
      <c r="AQ5907" s="6"/>
      <c r="AR5907" s="6"/>
      <c r="AS5907" s="6"/>
      <c r="AT5907" s="6"/>
      <c r="AU5907" s="6"/>
      <c r="AV5907" s="6"/>
      <c r="AW5907" s="6"/>
      <c r="AX5907" s="6"/>
      <c r="AY5907" s="6"/>
      <c r="AZ5907" s="6"/>
      <c r="BA5907" s="6"/>
      <c r="BB5907" s="166"/>
      <c r="BC5907" s="166"/>
      <c r="BD5907" s="166"/>
      <c r="BE5907" s="6"/>
      <c r="BF5907" s="6"/>
      <c r="BG5907" s="6"/>
      <c r="BH5907" s="6"/>
      <c r="BI5907" s="6"/>
      <c r="BJ5907" s="166"/>
      <c r="BK5907" s="166"/>
      <c r="BL5907" s="166"/>
      <c r="BM5907" s="6"/>
      <c r="BN5907" s="6"/>
      <c r="BO5907" s="6"/>
      <c r="BP5907" s="6"/>
      <c r="BQ5907" s="6"/>
      <c r="BR5907" s="6"/>
      <c r="BS5907" s="6"/>
      <c r="BT5907" s="6"/>
      <c r="BU5907" s="6"/>
      <c r="BV5907" s="6"/>
      <c r="BW5907" s="6"/>
      <c r="CJ5907" s="415"/>
      <c r="CK5907" s="415"/>
      <c r="CO5907" s="168"/>
    </row>
    <row r="5908" spans="32:93" s="162" customFormat="1" x14ac:dyDescent="0.25">
      <c r="AF5908" s="169"/>
      <c r="AG5908" s="169"/>
      <c r="AH5908" s="169"/>
      <c r="AI5908" s="169"/>
      <c r="AJ5908" s="169"/>
      <c r="AK5908" s="170"/>
      <c r="AP5908" s="6"/>
      <c r="AQ5908" s="6"/>
      <c r="AR5908" s="6"/>
      <c r="AS5908" s="6"/>
      <c r="AT5908" s="6"/>
      <c r="AU5908" s="6"/>
      <c r="AV5908" s="6"/>
      <c r="AW5908" s="6"/>
      <c r="AX5908" s="6"/>
      <c r="AY5908" s="6"/>
      <c r="AZ5908" s="6"/>
      <c r="BA5908" s="6"/>
      <c r="BB5908" s="166"/>
      <c r="BC5908" s="166"/>
      <c r="BD5908" s="166"/>
      <c r="BE5908" s="6"/>
      <c r="BF5908" s="6"/>
      <c r="BG5908" s="6"/>
      <c r="BH5908" s="6"/>
      <c r="BI5908" s="6"/>
      <c r="BJ5908" s="166"/>
      <c r="BK5908" s="166"/>
      <c r="BL5908" s="166"/>
      <c r="BM5908" s="6"/>
      <c r="BN5908" s="6"/>
      <c r="BO5908" s="6"/>
      <c r="BP5908" s="6"/>
      <c r="BQ5908" s="6"/>
      <c r="BR5908" s="6"/>
      <c r="BS5908" s="6"/>
      <c r="BT5908" s="6"/>
      <c r="BU5908" s="6"/>
      <c r="BV5908" s="6"/>
      <c r="BW5908" s="6"/>
      <c r="CJ5908" s="415"/>
      <c r="CK5908" s="415"/>
      <c r="CO5908" s="168"/>
    </row>
    <row r="5909" spans="32:93" s="162" customFormat="1" x14ac:dyDescent="0.25">
      <c r="AF5909" s="169"/>
      <c r="AG5909" s="169"/>
      <c r="AH5909" s="169"/>
      <c r="AI5909" s="169"/>
      <c r="AJ5909" s="169"/>
      <c r="AK5909" s="170"/>
      <c r="AP5909" s="6"/>
      <c r="AQ5909" s="6"/>
      <c r="AR5909" s="6"/>
      <c r="AS5909" s="6"/>
      <c r="AT5909" s="6"/>
      <c r="AU5909" s="6"/>
      <c r="AV5909" s="6"/>
      <c r="AW5909" s="6"/>
      <c r="AX5909" s="6"/>
      <c r="AY5909" s="6"/>
      <c r="AZ5909" s="6"/>
      <c r="BA5909" s="6"/>
      <c r="BB5909" s="166"/>
      <c r="BC5909" s="166"/>
      <c r="BD5909" s="166"/>
      <c r="BE5909" s="6"/>
      <c r="BF5909" s="6"/>
      <c r="BG5909" s="6"/>
      <c r="BH5909" s="6"/>
      <c r="BI5909" s="6"/>
      <c r="BJ5909" s="166"/>
      <c r="BK5909" s="166"/>
      <c r="BL5909" s="166"/>
      <c r="BM5909" s="6"/>
      <c r="BN5909" s="6"/>
      <c r="BO5909" s="6"/>
      <c r="BP5909" s="6"/>
      <c r="BQ5909" s="6"/>
      <c r="BR5909" s="6"/>
      <c r="BS5909" s="6"/>
      <c r="BT5909" s="6"/>
      <c r="BU5909" s="6"/>
      <c r="BV5909" s="6"/>
      <c r="BW5909" s="6"/>
      <c r="CJ5909" s="415"/>
      <c r="CK5909" s="415"/>
      <c r="CO5909" s="168"/>
    </row>
    <row r="5910" spans="32:93" s="162" customFormat="1" x14ac:dyDescent="0.25">
      <c r="AF5910" s="169"/>
      <c r="AG5910" s="169"/>
      <c r="AH5910" s="169"/>
      <c r="AI5910" s="169"/>
      <c r="AJ5910" s="169"/>
      <c r="AK5910" s="170"/>
      <c r="AP5910" s="6"/>
      <c r="AQ5910" s="6"/>
      <c r="AR5910" s="6"/>
      <c r="AS5910" s="6"/>
      <c r="AT5910" s="6"/>
      <c r="AU5910" s="6"/>
      <c r="AV5910" s="6"/>
      <c r="AW5910" s="6"/>
      <c r="AX5910" s="6"/>
      <c r="AY5910" s="6"/>
      <c r="AZ5910" s="6"/>
      <c r="BA5910" s="6"/>
      <c r="BB5910" s="166"/>
      <c r="BC5910" s="166"/>
      <c r="BD5910" s="166"/>
      <c r="BE5910" s="6"/>
      <c r="BF5910" s="6"/>
      <c r="BG5910" s="6"/>
      <c r="BH5910" s="6"/>
      <c r="BI5910" s="6"/>
      <c r="BJ5910" s="166"/>
      <c r="BK5910" s="166"/>
      <c r="BL5910" s="166"/>
      <c r="BM5910" s="6"/>
      <c r="BN5910" s="6"/>
      <c r="BO5910" s="6"/>
      <c r="BP5910" s="6"/>
      <c r="BQ5910" s="6"/>
      <c r="BR5910" s="6"/>
      <c r="BS5910" s="6"/>
      <c r="BT5910" s="6"/>
      <c r="BU5910" s="6"/>
      <c r="BV5910" s="6"/>
      <c r="BW5910" s="6"/>
      <c r="CJ5910" s="415"/>
      <c r="CK5910" s="415"/>
      <c r="CO5910" s="168"/>
    </row>
    <row r="5911" spans="32:93" s="162" customFormat="1" x14ac:dyDescent="0.25">
      <c r="AF5911" s="169"/>
      <c r="AG5911" s="169"/>
      <c r="AH5911" s="169"/>
      <c r="AI5911" s="169"/>
      <c r="AJ5911" s="169"/>
      <c r="AK5911" s="170"/>
      <c r="AP5911" s="6"/>
      <c r="AQ5911" s="6"/>
      <c r="AR5911" s="6"/>
      <c r="AS5911" s="6"/>
      <c r="AT5911" s="6"/>
      <c r="AU5911" s="6"/>
      <c r="AV5911" s="6"/>
      <c r="AW5911" s="6"/>
      <c r="AX5911" s="6"/>
      <c r="AY5911" s="6"/>
      <c r="AZ5911" s="6"/>
      <c r="BA5911" s="6"/>
      <c r="BB5911" s="166"/>
      <c r="BC5911" s="166"/>
      <c r="BD5911" s="166"/>
      <c r="BE5911" s="6"/>
      <c r="BF5911" s="6"/>
      <c r="BG5911" s="6"/>
      <c r="BH5911" s="6"/>
      <c r="BI5911" s="6"/>
      <c r="BJ5911" s="166"/>
      <c r="BK5911" s="166"/>
      <c r="BL5911" s="166"/>
      <c r="BM5911" s="6"/>
      <c r="BN5911" s="6"/>
      <c r="BO5911" s="6"/>
      <c r="BP5911" s="6"/>
      <c r="BQ5911" s="6"/>
      <c r="BR5911" s="6"/>
      <c r="BS5911" s="6"/>
      <c r="BT5911" s="6"/>
      <c r="BU5911" s="6"/>
      <c r="BV5911" s="6"/>
      <c r="BW5911" s="6"/>
      <c r="CJ5911" s="415"/>
      <c r="CK5911" s="415"/>
      <c r="CO5911" s="168"/>
    </row>
    <row r="5912" spans="32:93" s="162" customFormat="1" x14ac:dyDescent="0.25">
      <c r="AF5912" s="169"/>
      <c r="AG5912" s="169"/>
      <c r="AH5912" s="169"/>
      <c r="AI5912" s="169"/>
      <c r="AJ5912" s="169"/>
      <c r="AK5912" s="170"/>
      <c r="AP5912" s="6"/>
      <c r="AQ5912" s="6"/>
      <c r="AR5912" s="6"/>
      <c r="AS5912" s="6"/>
      <c r="AT5912" s="6"/>
      <c r="AU5912" s="6"/>
      <c r="AV5912" s="6"/>
      <c r="AW5912" s="6"/>
      <c r="AX5912" s="6"/>
      <c r="AY5912" s="6"/>
      <c r="AZ5912" s="6"/>
      <c r="BA5912" s="6"/>
      <c r="BB5912" s="166"/>
      <c r="BC5912" s="166"/>
      <c r="BD5912" s="166"/>
      <c r="BE5912" s="6"/>
      <c r="BF5912" s="6"/>
      <c r="BG5912" s="6"/>
      <c r="BH5912" s="6"/>
      <c r="BI5912" s="6"/>
      <c r="BJ5912" s="166"/>
      <c r="BK5912" s="166"/>
      <c r="BL5912" s="166"/>
      <c r="BM5912" s="6"/>
      <c r="BN5912" s="6"/>
      <c r="BO5912" s="6"/>
      <c r="BP5912" s="6"/>
      <c r="BQ5912" s="6"/>
      <c r="BR5912" s="6"/>
      <c r="BS5912" s="6"/>
      <c r="BT5912" s="6"/>
      <c r="BU5912" s="6"/>
      <c r="BV5912" s="6"/>
      <c r="BW5912" s="6"/>
      <c r="CJ5912" s="415"/>
      <c r="CK5912" s="415"/>
      <c r="CO5912" s="168"/>
    </row>
    <row r="5913" spans="32:93" s="162" customFormat="1" x14ac:dyDescent="0.25">
      <c r="AF5913" s="169"/>
      <c r="AG5913" s="169"/>
      <c r="AH5913" s="169"/>
      <c r="AI5913" s="169"/>
      <c r="AJ5913" s="169"/>
      <c r="AK5913" s="170"/>
      <c r="AP5913" s="6"/>
      <c r="AQ5913" s="6"/>
      <c r="AR5913" s="6"/>
      <c r="AS5913" s="6"/>
      <c r="AT5913" s="6"/>
      <c r="AU5913" s="6"/>
      <c r="AV5913" s="6"/>
      <c r="AW5913" s="6"/>
      <c r="AX5913" s="6"/>
      <c r="AY5913" s="6"/>
      <c r="AZ5913" s="6"/>
      <c r="BA5913" s="6"/>
      <c r="BB5913" s="166"/>
      <c r="BC5913" s="166"/>
      <c r="BD5913" s="166"/>
      <c r="BE5913" s="6"/>
      <c r="BF5913" s="6"/>
      <c r="BG5913" s="6"/>
      <c r="BH5913" s="6"/>
      <c r="BI5913" s="6"/>
      <c r="BJ5913" s="166"/>
      <c r="BK5913" s="166"/>
      <c r="BL5913" s="166"/>
      <c r="BM5913" s="6"/>
      <c r="BN5913" s="6"/>
      <c r="BO5913" s="6"/>
      <c r="BP5913" s="6"/>
      <c r="BQ5913" s="6"/>
      <c r="BR5913" s="6"/>
      <c r="BS5913" s="6"/>
      <c r="BT5913" s="6"/>
      <c r="BU5913" s="6"/>
      <c r="BV5913" s="6"/>
      <c r="BW5913" s="6"/>
      <c r="CJ5913" s="415"/>
      <c r="CK5913" s="415"/>
      <c r="CO5913" s="168"/>
    </row>
    <row r="5914" spans="32:93" s="162" customFormat="1" x14ac:dyDescent="0.25">
      <c r="AF5914" s="169"/>
      <c r="AG5914" s="169"/>
      <c r="AH5914" s="169"/>
      <c r="AI5914" s="169"/>
      <c r="AJ5914" s="169"/>
      <c r="AK5914" s="170"/>
      <c r="AP5914" s="6"/>
      <c r="AQ5914" s="6"/>
      <c r="AR5914" s="6"/>
      <c r="AS5914" s="6"/>
      <c r="AT5914" s="6"/>
      <c r="AU5914" s="6"/>
      <c r="AV5914" s="6"/>
      <c r="AW5914" s="6"/>
      <c r="AX5914" s="6"/>
      <c r="AY5914" s="6"/>
      <c r="AZ5914" s="6"/>
      <c r="BA5914" s="6"/>
      <c r="BB5914" s="166"/>
      <c r="BC5914" s="166"/>
      <c r="BD5914" s="166"/>
      <c r="BE5914" s="6"/>
      <c r="BF5914" s="6"/>
      <c r="BG5914" s="6"/>
      <c r="BH5914" s="6"/>
      <c r="BI5914" s="6"/>
      <c r="BJ5914" s="166"/>
      <c r="BK5914" s="166"/>
      <c r="BL5914" s="166"/>
      <c r="BM5914" s="6"/>
      <c r="BN5914" s="6"/>
      <c r="BO5914" s="6"/>
      <c r="BP5914" s="6"/>
      <c r="BQ5914" s="6"/>
      <c r="BR5914" s="6"/>
      <c r="BS5914" s="6"/>
      <c r="BT5914" s="6"/>
      <c r="BU5914" s="6"/>
      <c r="BV5914" s="6"/>
      <c r="BW5914" s="6"/>
      <c r="CJ5914" s="415"/>
      <c r="CK5914" s="415"/>
      <c r="CO5914" s="168"/>
    </row>
    <row r="5915" spans="32:93" s="162" customFormat="1" x14ac:dyDescent="0.25">
      <c r="AF5915" s="169"/>
      <c r="AG5915" s="169"/>
      <c r="AH5915" s="169"/>
      <c r="AI5915" s="169"/>
      <c r="AJ5915" s="169"/>
      <c r="AK5915" s="170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AZ5915" s="6"/>
      <c r="BA5915" s="6"/>
      <c r="BB5915" s="166"/>
      <c r="BC5915" s="166"/>
      <c r="BD5915" s="166"/>
      <c r="BE5915" s="6"/>
      <c r="BF5915" s="6"/>
      <c r="BG5915" s="6"/>
      <c r="BH5915" s="6"/>
      <c r="BI5915" s="6"/>
      <c r="BJ5915" s="166"/>
      <c r="BK5915" s="166"/>
      <c r="BL5915" s="166"/>
      <c r="BM5915" s="6"/>
      <c r="BN5915" s="6"/>
      <c r="BO5915" s="6"/>
      <c r="BP5915" s="6"/>
      <c r="BQ5915" s="6"/>
      <c r="BR5915" s="6"/>
      <c r="BS5915" s="6"/>
      <c r="BT5915" s="6"/>
      <c r="BU5915" s="6"/>
      <c r="BV5915" s="6"/>
      <c r="BW5915" s="6"/>
      <c r="CJ5915" s="415"/>
      <c r="CK5915" s="415"/>
      <c r="CO5915" s="168"/>
    </row>
    <row r="5916" spans="32:93" s="162" customFormat="1" x14ac:dyDescent="0.25">
      <c r="AF5916" s="169"/>
      <c r="AG5916" s="169"/>
      <c r="AH5916" s="169"/>
      <c r="AI5916" s="169"/>
      <c r="AJ5916" s="169"/>
      <c r="AK5916" s="170"/>
      <c r="AP5916" s="6"/>
      <c r="AQ5916" s="6"/>
      <c r="AR5916" s="6"/>
      <c r="AS5916" s="6"/>
      <c r="AT5916" s="6"/>
      <c r="AU5916" s="6"/>
      <c r="AV5916" s="6"/>
      <c r="AW5916" s="6"/>
      <c r="AX5916" s="6"/>
      <c r="AY5916" s="6"/>
      <c r="AZ5916" s="6"/>
      <c r="BA5916" s="6"/>
      <c r="BB5916" s="166"/>
      <c r="BC5916" s="166"/>
      <c r="BD5916" s="166"/>
      <c r="BE5916" s="6"/>
      <c r="BF5916" s="6"/>
      <c r="BG5916" s="6"/>
      <c r="BH5916" s="6"/>
      <c r="BI5916" s="6"/>
      <c r="BJ5916" s="166"/>
      <c r="BK5916" s="166"/>
      <c r="BL5916" s="166"/>
      <c r="BM5916" s="6"/>
      <c r="BN5916" s="6"/>
      <c r="BO5916" s="6"/>
      <c r="BP5916" s="6"/>
      <c r="BQ5916" s="6"/>
      <c r="BR5916" s="6"/>
      <c r="BS5916" s="6"/>
      <c r="BT5916" s="6"/>
      <c r="BU5916" s="6"/>
      <c r="BV5916" s="6"/>
      <c r="BW5916" s="6"/>
      <c r="CJ5916" s="415"/>
      <c r="CK5916" s="415"/>
      <c r="CO5916" s="168"/>
    </row>
    <row r="5917" spans="32:93" s="162" customFormat="1" x14ac:dyDescent="0.25">
      <c r="AF5917" s="169"/>
      <c r="AG5917" s="169"/>
      <c r="AH5917" s="169"/>
      <c r="AI5917" s="169"/>
      <c r="AJ5917" s="169"/>
      <c r="AK5917" s="170"/>
      <c r="AP5917" s="6"/>
      <c r="AQ5917" s="6"/>
      <c r="AR5917" s="6"/>
      <c r="AS5917" s="6"/>
      <c r="AT5917" s="6"/>
      <c r="AU5917" s="6"/>
      <c r="AV5917" s="6"/>
      <c r="AW5917" s="6"/>
      <c r="AX5917" s="6"/>
      <c r="AY5917" s="6"/>
      <c r="AZ5917" s="6"/>
      <c r="BA5917" s="6"/>
      <c r="BB5917" s="166"/>
      <c r="BC5917" s="166"/>
      <c r="BD5917" s="166"/>
      <c r="BE5917" s="6"/>
      <c r="BF5917" s="6"/>
      <c r="BG5917" s="6"/>
      <c r="BH5917" s="6"/>
      <c r="BI5917" s="6"/>
      <c r="BJ5917" s="166"/>
      <c r="BK5917" s="166"/>
      <c r="BL5917" s="166"/>
      <c r="BM5917" s="6"/>
      <c r="BN5917" s="6"/>
      <c r="BO5917" s="6"/>
      <c r="BP5917" s="6"/>
      <c r="BQ5917" s="6"/>
      <c r="BR5917" s="6"/>
      <c r="BS5917" s="6"/>
      <c r="BT5917" s="6"/>
      <c r="BU5917" s="6"/>
      <c r="BV5917" s="6"/>
      <c r="BW5917" s="6"/>
      <c r="CJ5917" s="415"/>
      <c r="CK5917" s="415"/>
      <c r="CO5917" s="168"/>
    </row>
    <row r="5918" spans="32:93" s="162" customFormat="1" x14ac:dyDescent="0.25">
      <c r="AF5918" s="169"/>
      <c r="AG5918" s="169"/>
      <c r="AH5918" s="169"/>
      <c r="AI5918" s="169"/>
      <c r="AJ5918" s="169"/>
      <c r="AK5918" s="170"/>
      <c r="AP5918" s="6"/>
      <c r="AQ5918" s="6"/>
      <c r="AR5918" s="6"/>
      <c r="AS5918" s="6"/>
      <c r="AT5918" s="6"/>
      <c r="AU5918" s="6"/>
      <c r="AV5918" s="6"/>
      <c r="AW5918" s="6"/>
      <c r="AX5918" s="6"/>
      <c r="AY5918" s="6"/>
      <c r="AZ5918" s="6"/>
      <c r="BA5918" s="6"/>
      <c r="BB5918" s="166"/>
      <c r="BC5918" s="166"/>
      <c r="BD5918" s="166"/>
      <c r="BE5918" s="6"/>
      <c r="BF5918" s="6"/>
      <c r="BG5918" s="6"/>
      <c r="BH5918" s="6"/>
      <c r="BI5918" s="6"/>
      <c r="BJ5918" s="166"/>
      <c r="BK5918" s="166"/>
      <c r="BL5918" s="166"/>
      <c r="BM5918" s="6"/>
      <c r="BN5918" s="6"/>
      <c r="BO5918" s="6"/>
      <c r="BP5918" s="6"/>
      <c r="BQ5918" s="6"/>
      <c r="BR5918" s="6"/>
      <c r="BS5918" s="6"/>
      <c r="BT5918" s="6"/>
      <c r="BU5918" s="6"/>
      <c r="BV5918" s="6"/>
      <c r="BW5918" s="6"/>
      <c r="CJ5918" s="415"/>
      <c r="CK5918" s="415"/>
      <c r="CO5918" s="168"/>
    </row>
    <row r="5919" spans="32:93" s="162" customFormat="1" x14ac:dyDescent="0.25">
      <c r="AF5919" s="169"/>
      <c r="AG5919" s="169"/>
      <c r="AH5919" s="169"/>
      <c r="AI5919" s="169"/>
      <c r="AJ5919" s="169"/>
      <c r="AK5919" s="170"/>
      <c r="AP5919" s="6"/>
      <c r="AQ5919" s="6"/>
      <c r="AR5919" s="6"/>
      <c r="AS5919" s="6"/>
      <c r="AT5919" s="6"/>
      <c r="AU5919" s="6"/>
      <c r="AV5919" s="6"/>
      <c r="AW5919" s="6"/>
      <c r="AX5919" s="6"/>
      <c r="AY5919" s="6"/>
      <c r="AZ5919" s="6"/>
      <c r="BA5919" s="6"/>
      <c r="BB5919" s="166"/>
      <c r="BC5919" s="166"/>
      <c r="BD5919" s="166"/>
      <c r="BE5919" s="6"/>
      <c r="BF5919" s="6"/>
      <c r="BG5919" s="6"/>
      <c r="BH5919" s="6"/>
      <c r="BI5919" s="6"/>
      <c r="BJ5919" s="166"/>
      <c r="BK5919" s="166"/>
      <c r="BL5919" s="166"/>
      <c r="BM5919" s="6"/>
      <c r="BN5919" s="6"/>
      <c r="BO5919" s="6"/>
      <c r="BP5919" s="6"/>
      <c r="BQ5919" s="6"/>
      <c r="BR5919" s="6"/>
      <c r="BS5919" s="6"/>
      <c r="BT5919" s="6"/>
      <c r="BU5919" s="6"/>
      <c r="BV5919" s="6"/>
      <c r="BW5919" s="6"/>
      <c r="CJ5919" s="415"/>
      <c r="CK5919" s="415"/>
      <c r="CO5919" s="168"/>
    </row>
    <row r="5920" spans="32:93" s="162" customFormat="1" x14ac:dyDescent="0.25">
      <c r="AF5920" s="169"/>
      <c r="AG5920" s="169"/>
      <c r="AH5920" s="169"/>
      <c r="AI5920" s="169"/>
      <c r="AJ5920" s="169"/>
      <c r="AK5920" s="170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AZ5920" s="6"/>
      <c r="BA5920" s="6"/>
      <c r="BB5920" s="166"/>
      <c r="BC5920" s="166"/>
      <c r="BD5920" s="166"/>
      <c r="BE5920" s="6"/>
      <c r="BF5920" s="6"/>
      <c r="BG5920" s="6"/>
      <c r="BH5920" s="6"/>
      <c r="BI5920" s="6"/>
      <c r="BJ5920" s="166"/>
      <c r="BK5920" s="166"/>
      <c r="BL5920" s="166"/>
      <c r="BM5920" s="6"/>
      <c r="BN5920" s="6"/>
      <c r="BO5920" s="6"/>
      <c r="BP5920" s="6"/>
      <c r="BQ5920" s="6"/>
      <c r="BR5920" s="6"/>
      <c r="BS5920" s="6"/>
      <c r="BT5920" s="6"/>
      <c r="BU5920" s="6"/>
      <c r="BV5920" s="6"/>
      <c r="BW5920" s="6"/>
      <c r="CJ5920" s="415"/>
      <c r="CK5920" s="415"/>
      <c r="CO5920" s="168"/>
    </row>
    <row r="5921" spans="32:93" s="162" customFormat="1" x14ac:dyDescent="0.25">
      <c r="AF5921" s="169"/>
      <c r="AG5921" s="169"/>
      <c r="AH5921" s="169"/>
      <c r="AI5921" s="169"/>
      <c r="AJ5921" s="169"/>
      <c r="AK5921" s="170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AZ5921" s="6"/>
      <c r="BA5921" s="6"/>
      <c r="BB5921" s="166"/>
      <c r="BC5921" s="166"/>
      <c r="BD5921" s="166"/>
      <c r="BE5921" s="6"/>
      <c r="BF5921" s="6"/>
      <c r="BG5921" s="6"/>
      <c r="BH5921" s="6"/>
      <c r="BI5921" s="6"/>
      <c r="BJ5921" s="166"/>
      <c r="BK5921" s="166"/>
      <c r="BL5921" s="166"/>
      <c r="BM5921" s="6"/>
      <c r="BN5921" s="6"/>
      <c r="BO5921" s="6"/>
      <c r="BP5921" s="6"/>
      <c r="BQ5921" s="6"/>
      <c r="BR5921" s="6"/>
      <c r="BS5921" s="6"/>
      <c r="BT5921" s="6"/>
      <c r="BU5921" s="6"/>
      <c r="BV5921" s="6"/>
      <c r="BW5921" s="6"/>
      <c r="CJ5921" s="415"/>
      <c r="CK5921" s="415"/>
      <c r="CO5921" s="168"/>
    </row>
    <row r="5922" spans="32:93" s="162" customFormat="1" x14ac:dyDescent="0.25">
      <c r="AF5922" s="169"/>
      <c r="AG5922" s="169"/>
      <c r="AH5922" s="169"/>
      <c r="AI5922" s="169"/>
      <c r="AJ5922" s="169"/>
      <c r="AK5922" s="170"/>
      <c r="AP5922" s="6"/>
      <c r="AQ5922" s="6"/>
      <c r="AR5922" s="6"/>
      <c r="AS5922" s="6"/>
      <c r="AT5922" s="6"/>
      <c r="AU5922" s="6"/>
      <c r="AV5922" s="6"/>
      <c r="AW5922" s="6"/>
      <c r="AX5922" s="6"/>
      <c r="AY5922" s="6"/>
      <c r="AZ5922" s="6"/>
      <c r="BA5922" s="6"/>
      <c r="BB5922" s="166"/>
      <c r="BC5922" s="166"/>
      <c r="BD5922" s="166"/>
      <c r="BE5922" s="6"/>
      <c r="BF5922" s="6"/>
      <c r="BG5922" s="6"/>
      <c r="BH5922" s="6"/>
      <c r="BI5922" s="6"/>
      <c r="BJ5922" s="166"/>
      <c r="BK5922" s="166"/>
      <c r="BL5922" s="166"/>
      <c r="BM5922" s="6"/>
      <c r="BN5922" s="6"/>
      <c r="BO5922" s="6"/>
      <c r="BP5922" s="6"/>
      <c r="BQ5922" s="6"/>
      <c r="BR5922" s="6"/>
      <c r="BS5922" s="6"/>
      <c r="BT5922" s="6"/>
      <c r="BU5922" s="6"/>
      <c r="BV5922" s="6"/>
      <c r="BW5922" s="6"/>
      <c r="CJ5922" s="415"/>
      <c r="CK5922" s="415"/>
      <c r="CO5922" s="168"/>
    </row>
    <row r="5923" spans="32:93" s="162" customFormat="1" x14ac:dyDescent="0.25">
      <c r="AF5923" s="169"/>
      <c r="AG5923" s="169"/>
      <c r="AH5923" s="169"/>
      <c r="AI5923" s="169"/>
      <c r="AJ5923" s="169"/>
      <c r="AK5923" s="170"/>
      <c r="AP5923" s="6"/>
      <c r="AQ5923" s="6"/>
      <c r="AR5923" s="6"/>
      <c r="AS5923" s="6"/>
      <c r="AT5923" s="6"/>
      <c r="AU5923" s="6"/>
      <c r="AV5923" s="6"/>
      <c r="AW5923" s="6"/>
      <c r="AX5923" s="6"/>
      <c r="AY5923" s="6"/>
      <c r="AZ5923" s="6"/>
      <c r="BA5923" s="6"/>
      <c r="BB5923" s="166"/>
      <c r="BC5923" s="166"/>
      <c r="BD5923" s="166"/>
      <c r="BE5923" s="6"/>
      <c r="BF5923" s="6"/>
      <c r="BG5923" s="6"/>
      <c r="BH5923" s="6"/>
      <c r="BI5923" s="6"/>
      <c r="BJ5923" s="166"/>
      <c r="BK5923" s="166"/>
      <c r="BL5923" s="166"/>
      <c r="BM5923" s="6"/>
      <c r="BN5923" s="6"/>
      <c r="BO5923" s="6"/>
      <c r="BP5923" s="6"/>
      <c r="BQ5923" s="6"/>
      <c r="BR5923" s="6"/>
      <c r="BS5923" s="6"/>
      <c r="BT5923" s="6"/>
      <c r="BU5923" s="6"/>
      <c r="BV5923" s="6"/>
      <c r="BW5923" s="6"/>
      <c r="CJ5923" s="415"/>
      <c r="CK5923" s="415"/>
      <c r="CO5923" s="168"/>
    </row>
    <row r="5924" spans="32:93" s="162" customFormat="1" x14ac:dyDescent="0.25">
      <c r="AF5924" s="169"/>
      <c r="AG5924" s="169"/>
      <c r="AH5924" s="169"/>
      <c r="AI5924" s="169"/>
      <c r="AJ5924" s="169"/>
      <c r="AK5924" s="170"/>
      <c r="AP5924" s="6"/>
      <c r="AQ5924" s="6"/>
      <c r="AR5924" s="6"/>
      <c r="AS5924" s="6"/>
      <c r="AT5924" s="6"/>
      <c r="AU5924" s="6"/>
      <c r="AV5924" s="6"/>
      <c r="AW5924" s="6"/>
      <c r="AX5924" s="6"/>
      <c r="AY5924" s="6"/>
      <c r="AZ5924" s="6"/>
      <c r="BA5924" s="6"/>
      <c r="BB5924" s="166"/>
      <c r="BC5924" s="166"/>
      <c r="BD5924" s="166"/>
      <c r="BE5924" s="6"/>
      <c r="BF5924" s="6"/>
      <c r="BG5924" s="6"/>
      <c r="BH5924" s="6"/>
      <c r="BI5924" s="6"/>
      <c r="BJ5924" s="166"/>
      <c r="BK5924" s="166"/>
      <c r="BL5924" s="166"/>
      <c r="BM5924" s="6"/>
      <c r="BN5924" s="6"/>
      <c r="BO5924" s="6"/>
      <c r="BP5924" s="6"/>
      <c r="BQ5924" s="6"/>
      <c r="BR5924" s="6"/>
      <c r="BS5924" s="6"/>
      <c r="BT5924" s="6"/>
      <c r="BU5924" s="6"/>
      <c r="BV5924" s="6"/>
      <c r="BW5924" s="6"/>
      <c r="CJ5924" s="415"/>
      <c r="CK5924" s="415"/>
      <c r="CO5924" s="168"/>
    </row>
    <row r="5925" spans="32:93" s="162" customFormat="1" x14ac:dyDescent="0.25">
      <c r="AF5925" s="169"/>
      <c r="AG5925" s="169"/>
      <c r="AH5925" s="169"/>
      <c r="AI5925" s="169"/>
      <c r="AJ5925" s="169"/>
      <c r="AK5925" s="170"/>
      <c r="AP5925" s="6"/>
      <c r="AQ5925" s="6"/>
      <c r="AR5925" s="6"/>
      <c r="AS5925" s="6"/>
      <c r="AT5925" s="6"/>
      <c r="AU5925" s="6"/>
      <c r="AV5925" s="6"/>
      <c r="AW5925" s="6"/>
      <c r="AX5925" s="6"/>
      <c r="AY5925" s="6"/>
      <c r="AZ5925" s="6"/>
      <c r="BA5925" s="6"/>
      <c r="BB5925" s="166"/>
      <c r="BC5925" s="166"/>
      <c r="BD5925" s="166"/>
      <c r="BE5925" s="6"/>
      <c r="BF5925" s="6"/>
      <c r="BG5925" s="6"/>
      <c r="BH5925" s="6"/>
      <c r="BI5925" s="6"/>
      <c r="BJ5925" s="166"/>
      <c r="BK5925" s="166"/>
      <c r="BL5925" s="166"/>
      <c r="BM5925" s="6"/>
      <c r="BN5925" s="6"/>
      <c r="BO5925" s="6"/>
      <c r="BP5925" s="6"/>
      <c r="BQ5925" s="6"/>
      <c r="BR5925" s="6"/>
      <c r="BS5925" s="6"/>
      <c r="BT5925" s="6"/>
      <c r="BU5925" s="6"/>
      <c r="BV5925" s="6"/>
      <c r="BW5925" s="6"/>
      <c r="CJ5925" s="415"/>
      <c r="CK5925" s="415"/>
      <c r="CO5925" s="168"/>
    </row>
    <row r="5926" spans="32:93" s="162" customFormat="1" x14ac:dyDescent="0.25">
      <c r="AF5926" s="169"/>
      <c r="AG5926" s="169"/>
      <c r="AH5926" s="169"/>
      <c r="AI5926" s="169"/>
      <c r="AJ5926" s="169"/>
      <c r="AK5926" s="170"/>
      <c r="AP5926" s="6"/>
      <c r="AQ5926" s="6"/>
      <c r="AR5926" s="6"/>
      <c r="AS5926" s="6"/>
      <c r="AT5926" s="6"/>
      <c r="AU5926" s="6"/>
      <c r="AV5926" s="6"/>
      <c r="AW5926" s="6"/>
      <c r="AX5926" s="6"/>
      <c r="AY5926" s="6"/>
      <c r="AZ5926" s="6"/>
      <c r="BA5926" s="6"/>
      <c r="BB5926" s="166"/>
      <c r="BC5926" s="166"/>
      <c r="BD5926" s="166"/>
      <c r="BE5926" s="6"/>
      <c r="BF5926" s="6"/>
      <c r="BG5926" s="6"/>
      <c r="BH5926" s="6"/>
      <c r="BI5926" s="6"/>
      <c r="BJ5926" s="166"/>
      <c r="BK5926" s="166"/>
      <c r="BL5926" s="166"/>
      <c r="BM5926" s="6"/>
      <c r="BN5926" s="6"/>
      <c r="BO5926" s="6"/>
      <c r="BP5926" s="6"/>
      <c r="BQ5926" s="6"/>
      <c r="BR5926" s="6"/>
      <c r="BS5926" s="6"/>
      <c r="BT5926" s="6"/>
      <c r="BU5926" s="6"/>
      <c r="BV5926" s="6"/>
      <c r="BW5926" s="6"/>
      <c r="CJ5926" s="415"/>
      <c r="CK5926" s="415"/>
      <c r="CO5926" s="168"/>
    </row>
    <row r="5927" spans="32:93" s="162" customFormat="1" x14ac:dyDescent="0.25">
      <c r="AF5927" s="169"/>
      <c r="AG5927" s="169"/>
      <c r="AH5927" s="169"/>
      <c r="AI5927" s="169"/>
      <c r="AJ5927" s="169"/>
      <c r="AK5927" s="170"/>
      <c r="AP5927" s="6"/>
      <c r="AQ5927" s="6"/>
      <c r="AR5927" s="6"/>
      <c r="AS5927" s="6"/>
      <c r="AT5927" s="6"/>
      <c r="AU5927" s="6"/>
      <c r="AV5927" s="6"/>
      <c r="AW5927" s="6"/>
      <c r="AX5927" s="6"/>
      <c r="AY5927" s="6"/>
      <c r="AZ5927" s="6"/>
      <c r="BA5927" s="6"/>
      <c r="BB5927" s="166"/>
      <c r="BC5927" s="166"/>
      <c r="BD5927" s="166"/>
      <c r="BE5927" s="6"/>
      <c r="BF5927" s="6"/>
      <c r="BG5927" s="6"/>
      <c r="BH5927" s="6"/>
      <c r="BI5927" s="6"/>
      <c r="BJ5927" s="166"/>
      <c r="BK5927" s="166"/>
      <c r="BL5927" s="166"/>
      <c r="BM5927" s="6"/>
      <c r="BN5927" s="6"/>
      <c r="BO5927" s="6"/>
      <c r="BP5927" s="6"/>
      <c r="BQ5927" s="6"/>
      <c r="BR5927" s="6"/>
      <c r="BS5927" s="6"/>
      <c r="BT5927" s="6"/>
      <c r="BU5927" s="6"/>
      <c r="BV5927" s="6"/>
      <c r="BW5927" s="6"/>
      <c r="CJ5927" s="415"/>
      <c r="CK5927" s="415"/>
      <c r="CO5927" s="168"/>
    </row>
    <row r="5928" spans="32:93" s="162" customFormat="1" x14ac:dyDescent="0.25">
      <c r="AF5928" s="169"/>
      <c r="AG5928" s="169"/>
      <c r="AH5928" s="169"/>
      <c r="AI5928" s="169"/>
      <c r="AJ5928" s="169"/>
      <c r="AK5928" s="170"/>
      <c r="AP5928" s="6"/>
      <c r="AQ5928" s="6"/>
      <c r="AR5928" s="6"/>
      <c r="AS5928" s="6"/>
      <c r="AT5928" s="6"/>
      <c r="AU5928" s="6"/>
      <c r="AV5928" s="6"/>
      <c r="AW5928" s="6"/>
      <c r="AX5928" s="6"/>
      <c r="AY5928" s="6"/>
      <c r="AZ5928" s="6"/>
      <c r="BA5928" s="6"/>
      <c r="BB5928" s="166"/>
      <c r="BC5928" s="166"/>
      <c r="BD5928" s="166"/>
      <c r="BE5928" s="6"/>
      <c r="BF5928" s="6"/>
      <c r="BG5928" s="6"/>
      <c r="BH5928" s="6"/>
      <c r="BI5928" s="6"/>
      <c r="BJ5928" s="166"/>
      <c r="BK5928" s="166"/>
      <c r="BL5928" s="166"/>
      <c r="BM5928" s="6"/>
      <c r="BN5928" s="6"/>
      <c r="BO5928" s="6"/>
      <c r="BP5928" s="6"/>
      <c r="BQ5928" s="6"/>
      <c r="BR5928" s="6"/>
      <c r="BS5928" s="6"/>
      <c r="BT5928" s="6"/>
      <c r="BU5928" s="6"/>
      <c r="BV5928" s="6"/>
      <c r="BW5928" s="6"/>
      <c r="CJ5928" s="415"/>
      <c r="CK5928" s="415"/>
      <c r="CO5928" s="168"/>
    </row>
    <row r="5929" spans="32:93" s="162" customFormat="1" x14ac:dyDescent="0.25">
      <c r="AF5929" s="169"/>
      <c r="AG5929" s="169"/>
      <c r="AH5929" s="169"/>
      <c r="AI5929" s="169"/>
      <c r="AJ5929" s="169"/>
      <c r="AK5929" s="170"/>
      <c r="AP5929" s="6"/>
      <c r="AQ5929" s="6"/>
      <c r="AR5929" s="6"/>
      <c r="AS5929" s="6"/>
      <c r="AT5929" s="6"/>
      <c r="AU5929" s="6"/>
      <c r="AV5929" s="6"/>
      <c r="AW5929" s="6"/>
      <c r="AX5929" s="6"/>
      <c r="AY5929" s="6"/>
      <c r="AZ5929" s="6"/>
      <c r="BA5929" s="6"/>
      <c r="BB5929" s="166"/>
      <c r="BC5929" s="166"/>
      <c r="BD5929" s="166"/>
      <c r="BE5929" s="6"/>
      <c r="BF5929" s="6"/>
      <c r="BG5929" s="6"/>
      <c r="BH5929" s="6"/>
      <c r="BI5929" s="6"/>
      <c r="BJ5929" s="166"/>
      <c r="BK5929" s="166"/>
      <c r="BL5929" s="166"/>
      <c r="BM5929" s="6"/>
      <c r="BN5929" s="6"/>
      <c r="BO5929" s="6"/>
      <c r="BP5929" s="6"/>
      <c r="BQ5929" s="6"/>
      <c r="BR5929" s="6"/>
      <c r="BS5929" s="6"/>
      <c r="BT5929" s="6"/>
      <c r="BU5929" s="6"/>
      <c r="BV5929" s="6"/>
      <c r="BW5929" s="6"/>
      <c r="CJ5929" s="415"/>
      <c r="CK5929" s="415"/>
      <c r="CO5929" s="168"/>
    </row>
    <row r="5930" spans="32:93" s="162" customFormat="1" x14ac:dyDescent="0.25">
      <c r="AF5930" s="169"/>
      <c r="AG5930" s="169"/>
      <c r="AH5930" s="169"/>
      <c r="AI5930" s="169"/>
      <c r="AJ5930" s="169"/>
      <c r="AK5930" s="170"/>
      <c r="AP5930" s="6"/>
      <c r="AQ5930" s="6"/>
      <c r="AR5930" s="6"/>
      <c r="AS5930" s="6"/>
      <c r="AT5930" s="6"/>
      <c r="AU5930" s="6"/>
      <c r="AV5930" s="6"/>
      <c r="AW5930" s="6"/>
      <c r="AX5930" s="6"/>
      <c r="AY5930" s="6"/>
      <c r="AZ5930" s="6"/>
      <c r="BA5930" s="6"/>
      <c r="BB5930" s="166"/>
      <c r="BC5930" s="166"/>
      <c r="BD5930" s="166"/>
      <c r="BE5930" s="6"/>
      <c r="BF5930" s="6"/>
      <c r="BG5930" s="6"/>
      <c r="BH5930" s="6"/>
      <c r="BI5930" s="6"/>
      <c r="BJ5930" s="166"/>
      <c r="BK5930" s="166"/>
      <c r="BL5930" s="166"/>
      <c r="BM5930" s="6"/>
      <c r="BN5930" s="6"/>
      <c r="BO5930" s="6"/>
      <c r="BP5930" s="6"/>
      <c r="BQ5930" s="6"/>
      <c r="BR5930" s="6"/>
      <c r="BS5930" s="6"/>
      <c r="BT5930" s="6"/>
      <c r="BU5930" s="6"/>
      <c r="BV5930" s="6"/>
      <c r="BW5930" s="6"/>
      <c r="CJ5930" s="415"/>
      <c r="CK5930" s="415"/>
      <c r="CO5930" s="168"/>
    </row>
    <row r="5931" spans="32:93" s="162" customFormat="1" x14ac:dyDescent="0.25">
      <c r="AF5931" s="169"/>
      <c r="AG5931" s="169"/>
      <c r="AH5931" s="169"/>
      <c r="AI5931" s="169"/>
      <c r="AJ5931" s="169"/>
      <c r="AK5931" s="170"/>
      <c r="AP5931" s="6"/>
      <c r="AQ5931" s="6"/>
      <c r="AR5931" s="6"/>
      <c r="AS5931" s="6"/>
      <c r="AT5931" s="6"/>
      <c r="AU5931" s="6"/>
      <c r="AV5931" s="6"/>
      <c r="AW5931" s="6"/>
      <c r="AX5931" s="6"/>
      <c r="AY5931" s="6"/>
      <c r="AZ5931" s="6"/>
      <c r="BA5931" s="6"/>
      <c r="BB5931" s="166"/>
      <c r="BC5931" s="166"/>
      <c r="BD5931" s="166"/>
      <c r="BE5931" s="6"/>
      <c r="BF5931" s="6"/>
      <c r="BG5931" s="6"/>
      <c r="BH5931" s="6"/>
      <c r="BI5931" s="6"/>
      <c r="BJ5931" s="166"/>
      <c r="BK5931" s="166"/>
      <c r="BL5931" s="166"/>
      <c r="BM5931" s="6"/>
      <c r="BN5931" s="6"/>
      <c r="BO5931" s="6"/>
      <c r="BP5931" s="6"/>
      <c r="BQ5931" s="6"/>
      <c r="BR5931" s="6"/>
      <c r="BS5931" s="6"/>
      <c r="BT5931" s="6"/>
      <c r="BU5931" s="6"/>
      <c r="BV5931" s="6"/>
      <c r="BW5931" s="6"/>
      <c r="CJ5931" s="415"/>
      <c r="CK5931" s="415"/>
      <c r="CO5931" s="168"/>
    </row>
    <row r="5932" spans="32:93" s="162" customFormat="1" x14ac:dyDescent="0.25">
      <c r="AF5932" s="169"/>
      <c r="AG5932" s="169"/>
      <c r="AH5932" s="169"/>
      <c r="AI5932" s="169"/>
      <c r="AJ5932" s="169"/>
      <c r="AK5932" s="170"/>
      <c r="AP5932" s="6"/>
      <c r="AQ5932" s="6"/>
      <c r="AR5932" s="6"/>
      <c r="AS5932" s="6"/>
      <c r="AT5932" s="6"/>
      <c r="AU5932" s="6"/>
      <c r="AV5932" s="6"/>
      <c r="AW5932" s="6"/>
      <c r="AX5932" s="6"/>
      <c r="AY5932" s="6"/>
      <c r="AZ5932" s="6"/>
      <c r="BA5932" s="6"/>
      <c r="BB5932" s="166"/>
      <c r="BC5932" s="166"/>
      <c r="BD5932" s="166"/>
      <c r="BE5932" s="6"/>
      <c r="BF5932" s="6"/>
      <c r="BG5932" s="6"/>
      <c r="BH5932" s="6"/>
      <c r="BI5932" s="6"/>
      <c r="BJ5932" s="166"/>
      <c r="BK5932" s="166"/>
      <c r="BL5932" s="166"/>
      <c r="BM5932" s="6"/>
      <c r="BN5932" s="6"/>
      <c r="BO5932" s="6"/>
      <c r="BP5932" s="6"/>
      <c r="BQ5932" s="6"/>
      <c r="BR5932" s="6"/>
      <c r="BS5932" s="6"/>
      <c r="BT5932" s="6"/>
      <c r="BU5932" s="6"/>
      <c r="BV5932" s="6"/>
      <c r="BW5932" s="6"/>
      <c r="CJ5932" s="415"/>
      <c r="CK5932" s="415"/>
      <c r="CO5932" s="168"/>
    </row>
    <row r="5933" spans="32:93" s="162" customFormat="1" x14ac:dyDescent="0.25">
      <c r="AF5933" s="169"/>
      <c r="AG5933" s="169"/>
      <c r="AH5933" s="169"/>
      <c r="AI5933" s="169"/>
      <c r="AJ5933" s="169"/>
      <c r="AK5933" s="170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AZ5933" s="6"/>
      <c r="BA5933" s="6"/>
      <c r="BB5933" s="166"/>
      <c r="BC5933" s="166"/>
      <c r="BD5933" s="166"/>
      <c r="BE5933" s="6"/>
      <c r="BF5933" s="6"/>
      <c r="BG5933" s="6"/>
      <c r="BH5933" s="6"/>
      <c r="BI5933" s="6"/>
      <c r="BJ5933" s="166"/>
      <c r="BK5933" s="166"/>
      <c r="BL5933" s="166"/>
      <c r="BM5933" s="6"/>
      <c r="BN5933" s="6"/>
      <c r="BO5933" s="6"/>
      <c r="BP5933" s="6"/>
      <c r="BQ5933" s="6"/>
      <c r="BR5933" s="6"/>
      <c r="BS5933" s="6"/>
      <c r="BT5933" s="6"/>
      <c r="BU5933" s="6"/>
      <c r="BV5933" s="6"/>
      <c r="BW5933" s="6"/>
      <c r="CJ5933" s="415"/>
      <c r="CK5933" s="415"/>
      <c r="CO5933" s="168"/>
    </row>
    <row r="5934" spans="32:93" s="162" customFormat="1" x14ac:dyDescent="0.25">
      <c r="AF5934" s="169"/>
      <c r="AG5934" s="169"/>
      <c r="AH5934" s="169"/>
      <c r="AI5934" s="169"/>
      <c r="AJ5934" s="169"/>
      <c r="AK5934" s="170"/>
      <c r="AP5934" s="6"/>
      <c r="AQ5934" s="6"/>
      <c r="AR5934" s="6"/>
      <c r="AS5934" s="6"/>
      <c r="AT5934" s="6"/>
      <c r="AU5934" s="6"/>
      <c r="AV5934" s="6"/>
      <c r="AW5934" s="6"/>
      <c r="AX5934" s="6"/>
      <c r="AY5934" s="6"/>
      <c r="AZ5934" s="6"/>
      <c r="BA5934" s="6"/>
      <c r="BB5934" s="166"/>
      <c r="BC5934" s="166"/>
      <c r="BD5934" s="166"/>
      <c r="BE5934" s="6"/>
      <c r="BF5934" s="6"/>
      <c r="BG5934" s="6"/>
      <c r="BH5934" s="6"/>
      <c r="BI5934" s="6"/>
      <c r="BJ5934" s="166"/>
      <c r="BK5934" s="166"/>
      <c r="BL5934" s="166"/>
      <c r="BM5934" s="6"/>
      <c r="BN5934" s="6"/>
      <c r="BO5934" s="6"/>
      <c r="BP5934" s="6"/>
      <c r="BQ5934" s="6"/>
      <c r="BR5934" s="6"/>
      <c r="BS5934" s="6"/>
      <c r="BT5934" s="6"/>
      <c r="BU5934" s="6"/>
      <c r="BV5934" s="6"/>
      <c r="BW5934" s="6"/>
      <c r="CJ5934" s="415"/>
      <c r="CK5934" s="415"/>
      <c r="CO5934" s="168"/>
    </row>
    <row r="5935" spans="32:93" s="162" customFormat="1" x14ac:dyDescent="0.25">
      <c r="AF5935" s="169"/>
      <c r="AG5935" s="169"/>
      <c r="AH5935" s="169"/>
      <c r="AI5935" s="169"/>
      <c r="AJ5935" s="169"/>
      <c r="AK5935" s="170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AZ5935" s="6"/>
      <c r="BA5935" s="6"/>
      <c r="BB5935" s="166"/>
      <c r="BC5935" s="166"/>
      <c r="BD5935" s="166"/>
      <c r="BE5935" s="6"/>
      <c r="BF5935" s="6"/>
      <c r="BG5935" s="6"/>
      <c r="BH5935" s="6"/>
      <c r="BI5935" s="6"/>
      <c r="BJ5935" s="166"/>
      <c r="BK5935" s="166"/>
      <c r="BL5935" s="166"/>
      <c r="BM5935" s="6"/>
      <c r="BN5935" s="6"/>
      <c r="BO5935" s="6"/>
      <c r="BP5935" s="6"/>
      <c r="BQ5935" s="6"/>
      <c r="BR5935" s="6"/>
      <c r="BS5935" s="6"/>
      <c r="BT5935" s="6"/>
      <c r="BU5935" s="6"/>
      <c r="BV5935" s="6"/>
      <c r="BW5935" s="6"/>
      <c r="CJ5935" s="415"/>
      <c r="CK5935" s="415"/>
      <c r="CO5935" s="168"/>
    </row>
    <row r="5936" spans="32:93" s="162" customFormat="1" x14ac:dyDescent="0.25">
      <c r="AF5936" s="169"/>
      <c r="AG5936" s="169"/>
      <c r="AH5936" s="169"/>
      <c r="AI5936" s="169"/>
      <c r="AJ5936" s="169"/>
      <c r="AK5936" s="170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AZ5936" s="6"/>
      <c r="BA5936" s="6"/>
      <c r="BB5936" s="166"/>
      <c r="BC5936" s="166"/>
      <c r="BD5936" s="166"/>
      <c r="BE5936" s="6"/>
      <c r="BF5936" s="6"/>
      <c r="BG5936" s="6"/>
      <c r="BH5936" s="6"/>
      <c r="BI5936" s="6"/>
      <c r="BJ5936" s="166"/>
      <c r="BK5936" s="166"/>
      <c r="BL5936" s="166"/>
      <c r="BM5936" s="6"/>
      <c r="BN5936" s="6"/>
      <c r="BO5936" s="6"/>
      <c r="BP5936" s="6"/>
      <c r="BQ5936" s="6"/>
      <c r="BR5936" s="6"/>
      <c r="BS5936" s="6"/>
      <c r="BT5936" s="6"/>
      <c r="BU5936" s="6"/>
      <c r="BV5936" s="6"/>
      <c r="BW5936" s="6"/>
      <c r="CJ5936" s="415"/>
      <c r="CK5936" s="415"/>
      <c r="CO5936" s="168"/>
    </row>
    <row r="5937" spans="32:93" s="162" customFormat="1" x14ac:dyDescent="0.25">
      <c r="AF5937" s="169"/>
      <c r="AG5937" s="169"/>
      <c r="AH5937" s="169"/>
      <c r="AI5937" s="169"/>
      <c r="AJ5937" s="169"/>
      <c r="AK5937" s="170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AZ5937" s="6"/>
      <c r="BA5937" s="6"/>
      <c r="BB5937" s="166"/>
      <c r="BC5937" s="166"/>
      <c r="BD5937" s="166"/>
      <c r="BE5937" s="6"/>
      <c r="BF5937" s="6"/>
      <c r="BG5937" s="6"/>
      <c r="BH5937" s="6"/>
      <c r="BI5937" s="6"/>
      <c r="BJ5937" s="166"/>
      <c r="BK5937" s="166"/>
      <c r="BL5937" s="166"/>
      <c r="BM5937" s="6"/>
      <c r="BN5937" s="6"/>
      <c r="BO5937" s="6"/>
      <c r="BP5937" s="6"/>
      <c r="BQ5937" s="6"/>
      <c r="BR5937" s="6"/>
      <c r="BS5937" s="6"/>
      <c r="BT5937" s="6"/>
      <c r="BU5937" s="6"/>
      <c r="BV5937" s="6"/>
      <c r="BW5937" s="6"/>
      <c r="CJ5937" s="415"/>
      <c r="CK5937" s="415"/>
      <c r="CO5937" s="168"/>
    </row>
    <row r="5938" spans="32:93" s="162" customFormat="1" x14ac:dyDescent="0.25">
      <c r="AF5938" s="169"/>
      <c r="AG5938" s="169"/>
      <c r="AH5938" s="169"/>
      <c r="AI5938" s="169"/>
      <c r="AJ5938" s="169"/>
      <c r="AK5938" s="170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AZ5938" s="6"/>
      <c r="BA5938" s="6"/>
      <c r="BB5938" s="166"/>
      <c r="BC5938" s="166"/>
      <c r="BD5938" s="166"/>
      <c r="BE5938" s="6"/>
      <c r="BF5938" s="6"/>
      <c r="BG5938" s="6"/>
      <c r="BH5938" s="6"/>
      <c r="BI5938" s="6"/>
      <c r="BJ5938" s="166"/>
      <c r="BK5938" s="166"/>
      <c r="BL5938" s="166"/>
      <c r="BM5938" s="6"/>
      <c r="BN5938" s="6"/>
      <c r="BO5938" s="6"/>
      <c r="BP5938" s="6"/>
      <c r="BQ5938" s="6"/>
      <c r="BR5938" s="6"/>
      <c r="BS5938" s="6"/>
      <c r="BT5938" s="6"/>
      <c r="BU5938" s="6"/>
      <c r="BV5938" s="6"/>
      <c r="BW5938" s="6"/>
      <c r="CJ5938" s="415"/>
      <c r="CK5938" s="415"/>
      <c r="CO5938" s="168"/>
    </row>
    <row r="5939" spans="32:93" s="162" customFormat="1" x14ac:dyDescent="0.25">
      <c r="AF5939" s="169"/>
      <c r="AG5939" s="169"/>
      <c r="AH5939" s="169"/>
      <c r="AI5939" s="169"/>
      <c r="AJ5939" s="169"/>
      <c r="AK5939" s="170"/>
      <c r="AP5939" s="6"/>
      <c r="AQ5939" s="6"/>
      <c r="AR5939" s="6"/>
      <c r="AS5939" s="6"/>
      <c r="AT5939" s="6"/>
      <c r="AU5939" s="6"/>
      <c r="AV5939" s="6"/>
      <c r="AW5939" s="6"/>
      <c r="AX5939" s="6"/>
      <c r="AY5939" s="6"/>
      <c r="AZ5939" s="6"/>
      <c r="BA5939" s="6"/>
      <c r="BB5939" s="166"/>
      <c r="BC5939" s="166"/>
      <c r="BD5939" s="166"/>
      <c r="BE5939" s="6"/>
      <c r="BF5939" s="6"/>
      <c r="BG5939" s="6"/>
      <c r="BH5939" s="6"/>
      <c r="BI5939" s="6"/>
      <c r="BJ5939" s="166"/>
      <c r="BK5939" s="166"/>
      <c r="BL5939" s="166"/>
      <c r="BM5939" s="6"/>
      <c r="BN5939" s="6"/>
      <c r="BO5939" s="6"/>
      <c r="BP5939" s="6"/>
      <c r="BQ5939" s="6"/>
      <c r="BR5939" s="6"/>
      <c r="BS5939" s="6"/>
      <c r="BT5939" s="6"/>
      <c r="BU5939" s="6"/>
      <c r="BV5939" s="6"/>
      <c r="BW5939" s="6"/>
      <c r="CJ5939" s="415"/>
      <c r="CK5939" s="415"/>
      <c r="CO5939" s="168"/>
    </row>
    <row r="5940" spans="32:93" s="162" customFormat="1" x14ac:dyDescent="0.25">
      <c r="AF5940" s="169"/>
      <c r="AG5940" s="169"/>
      <c r="AH5940" s="169"/>
      <c r="AI5940" s="169"/>
      <c r="AJ5940" s="169"/>
      <c r="AK5940" s="170"/>
      <c r="AP5940" s="6"/>
      <c r="AQ5940" s="6"/>
      <c r="AR5940" s="6"/>
      <c r="AS5940" s="6"/>
      <c r="AT5940" s="6"/>
      <c r="AU5940" s="6"/>
      <c r="AV5940" s="6"/>
      <c r="AW5940" s="6"/>
      <c r="AX5940" s="6"/>
      <c r="AY5940" s="6"/>
      <c r="AZ5940" s="6"/>
      <c r="BA5940" s="6"/>
      <c r="BB5940" s="166"/>
      <c r="BC5940" s="166"/>
      <c r="BD5940" s="166"/>
      <c r="BE5940" s="6"/>
      <c r="BF5940" s="6"/>
      <c r="BG5940" s="6"/>
      <c r="BH5940" s="6"/>
      <c r="BI5940" s="6"/>
      <c r="BJ5940" s="166"/>
      <c r="BK5940" s="166"/>
      <c r="BL5940" s="166"/>
      <c r="BM5940" s="6"/>
      <c r="BN5940" s="6"/>
      <c r="BO5940" s="6"/>
      <c r="BP5940" s="6"/>
      <c r="BQ5940" s="6"/>
      <c r="BR5940" s="6"/>
      <c r="BS5940" s="6"/>
      <c r="BT5940" s="6"/>
      <c r="BU5940" s="6"/>
      <c r="BV5940" s="6"/>
      <c r="BW5940" s="6"/>
      <c r="CJ5940" s="415"/>
      <c r="CK5940" s="415"/>
      <c r="CO5940" s="168"/>
    </row>
    <row r="5941" spans="32:93" s="162" customFormat="1" x14ac:dyDescent="0.25">
      <c r="AF5941" s="169"/>
      <c r="AG5941" s="169"/>
      <c r="AH5941" s="169"/>
      <c r="AI5941" s="169"/>
      <c r="AJ5941" s="169"/>
      <c r="AK5941" s="170"/>
      <c r="AP5941" s="6"/>
      <c r="AQ5941" s="6"/>
      <c r="AR5941" s="6"/>
      <c r="AS5941" s="6"/>
      <c r="AT5941" s="6"/>
      <c r="AU5941" s="6"/>
      <c r="AV5941" s="6"/>
      <c r="AW5941" s="6"/>
      <c r="AX5941" s="6"/>
      <c r="AY5941" s="6"/>
      <c r="AZ5941" s="6"/>
      <c r="BA5941" s="6"/>
      <c r="BB5941" s="166"/>
      <c r="BC5941" s="166"/>
      <c r="BD5941" s="166"/>
      <c r="BE5941" s="6"/>
      <c r="BF5941" s="6"/>
      <c r="BG5941" s="6"/>
      <c r="BH5941" s="6"/>
      <c r="BI5941" s="6"/>
      <c r="BJ5941" s="166"/>
      <c r="BK5941" s="166"/>
      <c r="BL5941" s="166"/>
      <c r="BM5941" s="6"/>
      <c r="BN5941" s="6"/>
      <c r="BO5941" s="6"/>
      <c r="BP5941" s="6"/>
      <c r="BQ5941" s="6"/>
      <c r="BR5941" s="6"/>
      <c r="BS5941" s="6"/>
      <c r="BT5941" s="6"/>
      <c r="BU5941" s="6"/>
      <c r="BV5941" s="6"/>
      <c r="BW5941" s="6"/>
      <c r="CJ5941" s="415"/>
      <c r="CK5941" s="415"/>
      <c r="CO5941" s="168"/>
    </row>
    <row r="5942" spans="32:93" s="162" customFormat="1" x14ac:dyDescent="0.25">
      <c r="AF5942" s="169"/>
      <c r="AG5942" s="169"/>
      <c r="AH5942" s="169"/>
      <c r="AI5942" s="169"/>
      <c r="AJ5942" s="169"/>
      <c r="AK5942" s="170"/>
      <c r="AP5942" s="6"/>
      <c r="AQ5942" s="6"/>
      <c r="AR5942" s="6"/>
      <c r="AS5942" s="6"/>
      <c r="AT5942" s="6"/>
      <c r="AU5942" s="6"/>
      <c r="AV5942" s="6"/>
      <c r="AW5942" s="6"/>
      <c r="AX5942" s="6"/>
      <c r="AY5942" s="6"/>
      <c r="AZ5942" s="6"/>
      <c r="BA5942" s="6"/>
      <c r="BB5942" s="166"/>
      <c r="BC5942" s="166"/>
      <c r="BD5942" s="166"/>
      <c r="BE5942" s="6"/>
      <c r="BF5942" s="6"/>
      <c r="BG5942" s="6"/>
      <c r="BH5942" s="6"/>
      <c r="BI5942" s="6"/>
      <c r="BJ5942" s="166"/>
      <c r="BK5942" s="166"/>
      <c r="BL5942" s="166"/>
      <c r="BM5942" s="6"/>
      <c r="BN5942" s="6"/>
      <c r="BO5942" s="6"/>
      <c r="BP5942" s="6"/>
      <c r="BQ5942" s="6"/>
      <c r="BR5942" s="6"/>
      <c r="BS5942" s="6"/>
      <c r="BT5942" s="6"/>
      <c r="BU5942" s="6"/>
      <c r="BV5942" s="6"/>
      <c r="BW5942" s="6"/>
      <c r="CJ5942" s="415"/>
      <c r="CK5942" s="415"/>
      <c r="CO5942" s="168"/>
    </row>
    <row r="5943" spans="32:93" s="162" customFormat="1" x14ac:dyDescent="0.25">
      <c r="AF5943" s="169"/>
      <c r="AG5943" s="169"/>
      <c r="AH5943" s="169"/>
      <c r="AI5943" s="169"/>
      <c r="AJ5943" s="169"/>
      <c r="AK5943" s="170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AZ5943" s="6"/>
      <c r="BA5943" s="6"/>
      <c r="BB5943" s="166"/>
      <c r="BC5943" s="166"/>
      <c r="BD5943" s="166"/>
      <c r="BE5943" s="6"/>
      <c r="BF5943" s="6"/>
      <c r="BG5943" s="6"/>
      <c r="BH5943" s="6"/>
      <c r="BI5943" s="6"/>
      <c r="BJ5943" s="166"/>
      <c r="BK5943" s="166"/>
      <c r="BL5943" s="166"/>
      <c r="BM5943" s="6"/>
      <c r="BN5943" s="6"/>
      <c r="BO5943" s="6"/>
      <c r="BP5943" s="6"/>
      <c r="BQ5943" s="6"/>
      <c r="BR5943" s="6"/>
      <c r="BS5943" s="6"/>
      <c r="BT5943" s="6"/>
      <c r="BU5943" s="6"/>
      <c r="BV5943" s="6"/>
      <c r="BW5943" s="6"/>
      <c r="CJ5943" s="415"/>
      <c r="CK5943" s="415"/>
      <c r="CO5943" s="168"/>
    </row>
    <row r="5944" spans="32:93" s="162" customFormat="1" x14ac:dyDescent="0.25">
      <c r="AF5944" s="169"/>
      <c r="AG5944" s="169"/>
      <c r="AH5944" s="169"/>
      <c r="AI5944" s="169"/>
      <c r="AJ5944" s="169"/>
      <c r="AK5944" s="170"/>
      <c r="AP5944" s="6"/>
      <c r="AQ5944" s="6"/>
      <c r="AR5944" s="6"/>
      <c r="AS5944" s="6"/>
      <c r="AT5944" s="6"/>
      <c r="AU5944" s="6"/>
      <c r="AV5944" s="6"/>
      <c r="AW5944" s="6"/>
      <c r="AX5944" s="6"/>
      <c r="AY5944" s="6"/>
      <c r="AZ5944" s="6"/>
      <c r="BA5944" s="6"/>
      <c r="BB5944" s="166"/>
      <c r="BC5944" s="166"/>
      <c r="BD5944" s="166"/>
      <c r="BE5944" s="6"/>
      <c r="BF5944" s="6"/>
      <c r="BG5944" s="6"/>
      <c r="BH5944" s="6"/>
      <c r="BI5944" s="6"/>
      <c r="BJ5944" s="166"/>
      <c r="BK5944" s="166"/>
      <c r="BL5944" s="166"/>
      <c r="BM5944" s="6"/>
      <c r="BN5944" s="6"/>
      <c r="BO5944" s="6"/>
      <c r="BP5944" s="6"/>
      <c r="BQ5944" s="6"/>
      <c r="BR5944" s="6"/>
      <c r="BS5944" s="6"/>
      <c r="BT5944" s="6"/>
      <c r="BU5944" s="6"/>
      <c r="BV5944" s="6"/>
      <c r="BW5944" s="6"/>
      <c r="CJ5944" s="415"/>
      <c r="CK5944" s="415"/>
      <c r="CO5944" s="168"/>
    </row>
    <row r="5945" spans="32:93" s="162" customFormat="1" x14ac:dyDescent="0.25">
      <c r="AF5945" s="169"/>
      <c r="AG5945" s="169"/>
      <c r="AH5945" s="169"/>
      <c r="AI5945" s="169"/>
      <c r="AJ5945" s="169"/>
      <c r="AK5945" s="170"/>
      <c r="AP5945" s="6"/>
      <c r="AQ5945" s="6"/>
      <c r="AR5945" s="6"/>
      <c r="AS5945" s="6"/>
      <c r="AT5945" s="6"/>
      <c r="AU5945" s="6"/>
      <c r="AV5945" s="6"/>
      <c r="AW5945" s="6"/>
      <c r="AX5945" s="6"/>
      <c r="AY5945" s="6"/>
      <c r="AZ5945" s="6"/>
      <c r="BA5945" s="6"/>
      <c r="BB5945" s="166"/>
      <c r="BC5945" s="166"/>
      <c r="BD5945" s="166"/>
      <c r="BE5945" s="6"/>
      <c r="BF5945" s="6"/>
      <c r="BG5945" s="6"/>
      <c r="BH5945" s="6"/>
      <c r="BI5945" s="6"/>
      <c r="BJ5945" s="166"/>
      <c r="BK5945" s="166"/>
      <c r="BL5945" s="166"/>
      <c r="BM5945" s="6"/>
      <c r="BN5945" s="6"/>
      <c r="BO5945" s="6"/>
      <c r="BP5945" s="6"/>
      <c r="BQ5945" s="6"/>
      <c r="BR5945" s="6"/>
      <c r="BS5945" s="6"/>
      <c r="BT5945" s="6"/>
      <c r="BU5945" s="6"/>
      <c r="BV5945" s="6"/>
      <c r="BW5945" s="6"/>
      <c r="CJ5945" s="415"/>
      <c r="CK5945" s="415"/>
      <c r="CO5945" s="168"/>
    </row>
    <row r="5946" spans="32:93" s="162" customFormat="1" x14ac:dyDescent="0.25">
      <c r="AF5946" s="169"/>
      <c r="AG5946" s="169"/>
      <c r="AH5946" s="169"/>
      <c r="AI5946" s="169"/>
      <c r="AJ5946" s="169"/>
      <c r="AK5946" s="170"/>
      <c r="AP5946" s="6"/>
      <c r="AQ5946" s="6"/>
      <c r="AR5946" s="6"/>
      <c r="AS5946" s="6"/>
      <c r="AT5946" s="6"/>
      <c r="AU5946" s="6"/>
      <c r="AV5946" s="6"/>
      <c r="AW5946" s="6"/>
      <c r="AX5946" s="6"/>
      <c r="AY5946" s="6"/>
      <c r="AZ5946" s="6"/>
      <c r="BA5946" s="6"/>
      <c r="BB5946" s="166"/>
      <c r="BC5946" s="166"/>
      <c r="BD5946" s="166"/>
      <c r="BE5946" s="6"/>
      <c r="BF5946" s="6"/>
      <c r="BG5946" s="6"/>
      <c r="BH5946" s="6"/>
      <c r="BI5946" s="6"/>
      <c r="BJ5946" s="166"/>
      <c r="BK5946" s="166"/>
      <c r="BL5946" s="166"/>
      <c r="BM5946" s="6"/>
      <c r="BN5946" s="6"/>
      <c r="BO5946" s="6"/>
      <c r="BP5946" s="6"/>
      <c r="BQ5946" s="6"/>
      <c r="BR5946" s="6"/>
      <c r="BS5946" s="6"/>
      <c r="BT5946" s="6"/>
      <c r="BU5946" s="6"/>
      <c r="BV5946" s="6"/>
      <c r="BW5946" s="6"/>
      <c r="CJ5946" s="415"/>
      <c r="CK5946" s="415"/>
      <c r="CO5946" s="168"/>
    </row>
    <row r="5947" spans="32:93" s="162" customFormat="1" x14ac:dyDescent="0.25">
      <c r="AF5947" s="169"/>
      <c r="AG5947" s="169"/>
      <c r="AH5947" s="169"/>
      <c r="AI5947" s="169"/>
      <c r="AJ5947" s="169"/>
      <c r="AK5947" s="170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AZ5947" s="6"/>
      <c r="BA5947" s="6"/>
      <c r="BB5947" s="166"/>
      <c r="BC5947" s="166"/>
      <c r="BD5947" s="166"/>
      <c r="BE5947" s="6"/>
      <c r="BF5947" s="6"/>
      <c r="BG5947" s="6"/>
      <c r="BH5947" s="6"/>
      <c r="BI5947" s="6"/>
      <c r="BJ5947" s="166"/>
      <c r="BK5947" s="166"/>
      <c r="BL5947" s="166"/>
      <c r="BM5947" s="6"/>
      <c r="BN5947" s="6"/>
      <c r="BO5947" s="6"/>
      <c r="BP5947" s="6"/>
      <c r="BQ5947" s="6"/>
      <c r="BR5947" s="6"/>
      <c r="BS5947" s="6"/>
      <c r="BT5947" s="6"/>
      <c r="BU5947" s="6"/>
      <c r="BV5947" s="6"/>
      <c r="BW5947" s="6"/>
      <c r="CJ5947" s="415"/>
      <c r="CK5947" s="415"/>
      <c r="CO5947" s="168"/>
    </row>
    <row r="5948" spans="32:93" s="162" customFormat="1" x14ac:dyDescent="0.25">
      <c r="AF5948" s="169"/>
      <c r="AG5948" s="169"/>
      <c r="AH5948" s="169"/>
      <c r="AI5948" s="169"/>
      <c r="AJ5948" s="169"/>
      <c r="AK5948" s="170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AZ5948" s="6"/>
      <c r="BA5948" s="6"/>
      <c r="BB5948" s="166"/>
      <c r="BC5948" s="166"/>
      <c r="BD5948" s="166"/>
      <c r="BE5948" s="6"/>
      <c r="BF5948" s="6"/>
      <c r="BG5948" s="6"/>
      <c r="BH5948" s="6"/>
      <c r="BI5948" s="6"/>
      <c r="BJ5948" s="166"/>
      <c r="BK5948" s="166"/>
      <c r="BL5948" s="166"/>
      <c r="BM5948" s="6"/>
      <c r="BN5948" s="6"/>
      <c r="BO5948" s="6"/>
      <c r="BP5948" s="6"/>
      <c r="BQ5948" s="6"/>
      <c r="BR5948" s="6"/>
      <c r="BS5948" s="6"/>
      <c r="BT5948" s="6"/>
      <c r="BU5948" s="6"/>
      <c r="BV5948" s="6"/>
      <c r="BW5948" s="6"/>
      <c r="CJ5948" s="415"/>
      <c r="CK5948" s="415"/>
      <c r="CO5948" s="168"/>
    </row>
    <row r="5949" spans="32:93" s="162" customFormat="1" x14ac:dyDescent="0.25">
      <c r="AF5949" s="169"/>
      <c r="AG5949" s="169"/>
      <c r="AH5949" s="169"/>
      <c r="AI5949" s="169"/>
      <c r="AJ5949" s="169"/>
      <c r="AK5949" s="170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AZ5949" s="6"/>
      <c r="BA5949" s="6"/>
      <c r="BB5949" s="166"/>
      <c r="BC5949" s="166"/>
      <c r="BD5949" s="166"/>
      <c r="BE5949" s="6"/>
      <c r="BF5949" s="6"/>
      <c r="BG5949" s="6"/>
      <c r="BH5949" s="6"/>
      <c r="BI5949" s="6"/>
      <c r="BJ5949" s="166"/>
      <c r="BK5949" s="166"/>
      <c r="BL5949" s="166"/>
      <c r="BM5949" s="6"/>
      <c r="BN5949" s="6"/>
      <c r="BO5949" s="6"/>
      <c r="BP5949" s="6"/>
      <c r="BQ5949" s="6"/>
      <c r="BR5949" s="6"/>
      <c r="BS5949" s="6"/>
      <c r="BT5949" s="6"/>
      <c r="BU5949" s="6"/>
      <c r="BV5949" s="6"/>
      <c r="BW5949" s="6"/>
      <c r="CJ5949" s="415"/>
      <c r="CK5949" s="415"/>
      <c r="CO5949" s="168"/>
    </row>
    <row r="5950" spans="32:93" s="162" customFormat="1" x14ac:dyDescent="0.25">
      <c r="AF5950" s="169"/>
      <c r="AG5950" s="169"/>
      <c r="AH5950" s="169"/>
      <c r="AI5950" s="169"/>
      <c r="AJ5950" s="169"/>
      <c r="AK5950" s="170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AZ5950" s="6"/>
      <c r="BA5950" s="6"/>
      <c r="BB5950" s="166"/>
      <c r="BC5950" s="166"/>
      <c r="BD5950" s="166"/>
      <c r="BE5950" s="6"/>
      <c r="BF5950" s="6"/>
      <c r="BG5950" s="6"/>
      <c r="BH5950" s="6"/>
      <c r="BI5950" s="6"/>
      <c r="BJ5950" s="166"/>
      <c r="BK5950" s="166"/>
      <c r="BL5950" s="166"/>
      <c r="BM5950" s="6"/>
      <c r="BN5950" s="6"/>
      <c r="BO5950" s="6"/>
      <c r="BP5950" s="6"/>
      <c r="BQ5950" s="6"/>
      <c r="BR5950" s="6"/>
      <c r="BS5950" s="6"/>
      <c r="BT5950" s="6"/>
      <c r="BU5950" s="6"/>
      <c r="BV5950" s="6"/>
      <c r="BW5950" s="6"/>
      <c r="CJ5950" s="415"/>
      <c r="CK5950" s="415"/>
      <c r="CO5950" s="168"/>
    </row>
    <row r="5951" spans="32:93" s="162" customFormat="1" x14ac:dyDescent="0.25">
      <c r="AF5951" s="169"/>
      <c r="AG5951" s="169"/>
      <c r="AH5951" s="169"/>
      <c r="AI5951" s="169"/>
      <c r="AJ5951" s="169"/>
      <c r="AK5951" s="170"/>
      <c r="AP5951" s="6"/>
      <c r="AQ5951" s="6"/>
      <c r="AR5951" s="6"/>
      <c r="AS5951" s="6"/>
      <c r="AT5951" s="6"/>
      <c r="AU5951" s="6"/>
      <c r="AV5951" s="6"/>
      <c r="AW5951" s="6"/>
      <c r="AX5951" s="6"/>
      <c r="AY5951" s="6"/>
      <c r="AZ5951" s="6"/>
      <c r="BA5951" s="6"/>
      <c r="BB5951" s="166"/>
      <c r="BC5951" s="166"/>
      <c r="BD5951" s="166"/>
      <c r="BE5951" s="6"/>
      <c r="BF5951" s="6"/>
      <c r="BG5951" s="6"/>
      <c r="BH5951" s="6"/>
      <c r="BI5951" s="6"/>
      <c r="BJ5951" s="166"/>
      <c r="BK5951" s="166"/>
      <c r="BL5951" s="166"/>
      <c r="BM5951" s="6"/>
      <c r="BN5951" s="6"/>
      <c r="BO5951" s="6"/>
      <c r="BP5951" s="6"/>
      <c r="BQ5951" s="6"/>
      <c r="BR5951" s="6"/>
      <c r="BS5951" s="6"/>
      <c r="BT5951" s="6"/>
      <c r="BU5951" s="6"/>
      <c r="BV5951" s="6"/>
      <c r="BW5951" s="6"/>
      <c r="CJ5951" s="415"/>
      <c r="CK5951" s="415"/>
      <c r="CO5951" s="168"/>
    </row>
    <row r="5952" spans="32:93" s="162" customFormat="1" x14ac:dyDescent="0.25">
      <c r="AF5952" s="169"/>
      <c r="AG5952" s="169"/>
      <c r="AH5952" s="169"/>
      <c r="AI5952" s="169"/>
      <c r="AJ5952" s="169"/>
      <c r="AK5952" s="170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AZ5952" s="6"/>
      <c r="BA5952" s="6"/>
      <c r="BB5952" s="166"/>
      <c r="BC5952" s="166"/>
      <c r="BD5952" s="166"/>
      <c r="BE5952" s="6"/>
      <c r="BF5952" s="6"/>
      <c r="BG5952" s="6"/>
      <c r="BH5952" s="6"/>
      <c r="BI5952" s="6"/>
      <c r="BJ5952" s="166"/>
      <c r="BK5952" s="166"/>
      <c r="BL5952" s="166"/>
      <c r="BM5952" s="6"/>
      <c r="BN5952" s="6"/>
      <c r="BO5952" s="6"/>
      <c r="BP5952" s="6"/>
      <c r="BQ5952" s="6"/>
      <c r="BR5952" s="6"/>
      <c r="BS5952" s="6"/>
      <c r="BT5952" s="6"/>
      <c r="BU5952" s="6"/>
      <c r="BV5952" s="6"/>
      <c r="BW5952" s="6"/>
      <c r="CJ5952" s="415"/>
      <c r="CK5952" s="415"/>
      <c r="CO5952" s="168"/>
    </row>
    <row r="5953" spans="32:93" s="162" customFormat="1" x14ac:dyDescent="0.25">
      <c r="AF5953" s="169"/>
      <c r="AG5953" s="169"/>
      <c r="AH5953" s="169"/>
      <c r="AI5953" s="169"/>
      <c r="AJ5953" s="169"/>
      <c r="AK5953" s="170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AZ5953" s="6"/>
      <c r="BA5953" s="6"/>
      <c r="BB5953" s="166"/>
      <c r="BC5953" s="166"/>
      <c r="BD5953" s="166"/>
      <c r="BE5953" s="6"/>
      <c r="BF5953" s="6"/>
      <c r="BG5953" s="6"/>
      <c r="BH5953" s="6"/>
      <c r="BI5953" s="6"/>
      <c r="BJ5953" s="166"/>
      <c r="BK5953" s="166"/>
      <c r="BL5953" s="166"/>
      <c r="BM5953" s="6"/>
      <c r="BN5953" s="6"/>
      <c r="BO5953" s="6"/>
      <c r="BP5953" s="6"/>
      <c r="BQ5953" s="6"/>
      <c r="BR5953" s="6"/>
      <c r="BS5953" s="6"/>
      <c r="BT5953" s="6"/>
      <c r="BU5953" s="6"/>
      <c r="BV5953" s="6"/>
      <c r="BW5953" s="6"/>
      <c r="CJ5953" s="415"/>
      <c r="CK5953" s="415"/>
      <c r="CO5953" s="168"/>
    </row>
    <row r="5954" spans="32:93" s="162" customFormat="1" x14ac:dyDescent="0.25">
      <c r="AF5954" s="169"/>
      <c r="AG5954" s="169"/>
      <c r="AH5954" s="169"/>
      <c r="AI5954" s="169"/>
      <c r="AJ5954" s="169"/>
      <c r="AK5954" s="170"/>
      <c r="AP5954" s="6"/>
      <c r="AQ5954" s="6"/>
      <c r="AR5954" s="6"/>
      <c r="AS5954" s="6"/>
      <c r="AT5954" s="6"/>
      <c r="AU5954" s="6"/>
      <c r="AV5954" s="6"/>
      <c r="AW5954" s="6"/>
      <c r="AX5954" s="6"/>
      <c r="AY5954" s="6"/>
      <c r="AZ5954" s="6"/>
      <c r="BA5954" s="6"/>
      <c r="BB5954" s="166"/>
      <c r="BC5954" s="166"/>
      <c r="BD5954" s="166"/>
      <c r="BE5954" s="6"/>
      <c r="BF5954" s="6"/>
      <c r="BG5954" s="6"/>
      <c r="BH5954" s="6"/>
      <c r="BI5954" s="6"/>
      <c r="BJ5954" s="166"/>
      <c r="BK5954" s="166"/>
      <c r="BL5954" s="166"/>
      <c r="BM5954" s="6"/>
      <c r="BN5954" s="6"/>
      <c r="BO5954" s="6"/>
      <c r="BP5954" s="6"/>
      <c r="BQ5954" s="6"/>
      <c r="BR5954" s="6"/>
      <c r="BS5954" s="6"/>
      <c r="BT5954" s="6"/>
      <c r="BU5954" s="6"/>
      <c r="BV5954" s="6"/>
      <c r="BW5954" s="6"/>
      <c r="CJ5954" s="415"/>
      <c r="CK5954" s="415"/>
      <c r="CO5954" s="168"/>
    </row>
    <row r="5955" spans="32:93" s="162" customFormat="1" x14ac:dyDescent="0.25">
      <c r="AF5955" s="169"/>
      <c r="AG5955" s="169"/>
      <c r="AH5955" s="169"/>
      <c r="AI5955" s="169"/>
      <c r="AJ5955" s="169"/>
      <c r="AK5955" s="170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AZ5955" s="6"/>
      <c r="BA5955" s="6"/>
      <c r="BB5955" s="166"/>
      <c r="BC5955" s="166"/>
      <c r="BD5955" s="166"/>
      <c r="BE5955" s="6"/>
      <c r="BF5955" s="6"/>
      <c r="BG5955" s="6"/>
      <c r="BH5955" s="6"/>
      <c r="BI5955" s="6"/>
      <c r="BJ5955" s="166"/>
      <c r="BK5955" s="166"/>
      <c r="BL5955" s="166"/>
      <c r="BM5955" s="6"/>
      <c r="BN5955" s="6"/>
      <c r="BO5955" s="6"/>
      <c r="BP5955" s="6"/>
      <c r="BQ5955" s="6"/>
      <c r="BR5955" s="6"/>
      <c r="BS5955" s="6"/>
      <c r="BT5955" s="6"/>
      <c r="BU5955" s="6"/>
      <c r="BV5955" s="6"/>
      <c r="BW5955" s="6"/>
      <c r="CJ5955" s="415"/>
      <c r="CK5955" s="415"/>
      <c r="CO5955" s="168"/>
    </row>
    <row r="5956" spans="32:93" s="162" customFormat="1" x14ac:dyDescent="0.25">
      <c r="AF5956" s="169"/>
      <c r="AG5956" s="169"/>
      <c r="AH5956" s="169"/>
      <c r="AI5956" s="169"/>
      <c r="AJ5956" s="169"/>
      <c r="AK5956" s="170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6"/>
      <c r="BA5956" s="6"/>
      <c r="BB5956" s="166"/>
      <c r="BC5956" s="166"/>
      <c r="BD5956" s="166"/>
      <c r="BE5956" s="6"/>
      <c r="BF5956" s="6"/>
      <c r="BG5956" s="6"/>
      <c r="BH5956" s="6"/>
      <c r="BI5956" s="6"/>
      <c r="BJ5956" s="166"/>
      <c r="BK5956" s="166"/>
      <c r="BL5956" s="166"/>
      <c r="BM5956" s="6"/>
      <c r="BN5956" s="6"/>
      <c r="BO5956" s="6"/>
      <c r="BP5956" s="6"/>
      <c r="BQ5956" s="6"/>
      <c r="BR5956" s="6"/>
      <c r="BS5956" s="6"/>
      <c r="BT5956" s="6"/>
      <c r="BU5956" s="6"/>
      <c r="BV5956" s="6"/>
      <c r="BW5956" s="6"/>
      <c r="CJ5956" s="415"/>
      <c r="CK5956" s="415"/>
      <c r="CO5956" s="168"/>
    </row>
    <row r="5957" spans="32:93" s="162" customFormat="1" x14ac:dyDescent="0.25">
      <c r="AF5957" s="169"/>
      <c r="AG5957" s="169"/>
      <c r="AH5957" s="169"/>
      <c r="AI5957" s="169"/>
      <c r="AJ5957" s="169"/>
      <c r="AK5957" s="170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6"/>
      <c r="BA5957" s="6"/>
      <c r="BB5957" s="166"/>
      <c r="BC5957" s="166"/>
      <c r="BD5957" s="166"/>
      <c r="BE5957" s="6"/>
      <c r="BF5957" s="6"/>
      <c r="BG5957" s="6"/>
      <c r="BH5957" s="6"/>
      <c r="BI5957" s="6"/>
      <c r="BJ5957" s="166"/>
      <c r="BK5957" s="166"/>
      <c r="BL5957" s="166"/>
      <c r="BM5957" s="6"/>
      <c r="BN5957" s="6"/>
      <c r="BO5957" s="6"/>
      <c r="BP5957" s="6"/>
      <c r="BQ5957" s="6"/>
      <c r="BR5957" s="6"/>
      <c r="BS5957" s="6"/>
      <c r="BT5957" s="6"/>
      <c r="BU5957" s="6"/>
      <c r="BV5957" s="6"/>
      <c r="BW5957" s="6"/>
      <c r="CJ5957" s="415"/>
      <c r="CK5957" s="415"/>
      <c r="CO5957" s="168"/>
    </row>
    <row r="5958" spans="32:93" s="162" customFormat="1" x14ac:dyDescent="0.25">
      <c r="AF5958" s="169"/>
      <c r="AG5958" s="169"/>
      <c r="AH5958" s="169"/>
      <c r="AI5958" s="169"/>
      <c r="AJ5958" s="169"/>
      <c r="AK5958" s="170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6"/>
      <c r="BA5958" s="6"/>
      <c r="BB5958" s="166"/>
      <c r="BC5958" s="166"/>
      <c r="BD5958" s="166"/>
      <c r="BE5958" s="6"/>
      <c r="BF5958" s="6"/>
      <c r="BG5958" s="6"/>
      <c r="BH5958" s="6"/>
      <c r="BI5958" s="6"/>
      <c r="BJ5958" s="166"/>
      <c r="BK5958" s="166"/>
      <c r="BL5958" s="166"/>
      <c r="BM5958" s="6"/>
      <c r="BN5958" s="6"/>
      <c r="BO5958" s="6"/>
      <c r="BP5958" s="6"/>
      <c r="BQ5958" s="6"/>
      <c r="BR5958" s="6"/>
      <c r="BS5958" s="6"/>
      <c r="BT5958" s="6"/>
      <c r="BU5958" s="6"/>
      <c r="BV5958" s="6"/>
      <c r="BW5958" s="6"/>
      <c r="CJ5958" s="415"/>
      <c r="CK5958" s="415"/>
      <c r="CO5958" s="168"/>
    </row>
    <row r="5959" spans="32:93" s="162" customFormat="1" x14ac:dyDescent="0.25">
      <c r="AF5959" s="169"/>
      <c r="AG5959" s="169"/>
      <c r="AH5959" s="169"/>
      <c r="AI5959" s="169"/>
      <c r="AJ5959" s="169"/>
      <c r="AK5959" s="170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6"/>
      <c r="BA5959" s="6"/>
      <c r="BB5959" s="166"/>
      <c r="BC5959" s="166"/>
      <c r="BD5959" s="166"/>
      <c r="BE5959" s="6"/>
      <c r="BF5959" s="6"/>
      <c r="BG5959" s="6"/>
      <c r="BH5959" s="6"/>
      <c r="BI5959" s="6"/>
      <c r="BJ5959" s="166"/>
      <c r="BK5959" s="166"/>
      <c r="BL5959" s="166"/>
      <c r="BM5959" s="6"/>
      <c r="BN5959" s="6"/>
      <c r="BO5959" s="6"/>
      <c r="BP5959" s="6"/>
      <c r="BQ5959" s="6"/>
      <c r="BR5959" s="6"/>
      <c r="BS5959" s="6"/>
      <c r="BT5959" s="6"/>
      <c r="BU5959" s="6"/>
      <c r="BV5959" s="6"/>
      <c r="BW5959" s="6"/>
      <c r="CJ5959" s="415"/>
      <c r="CK5959" s="415"/>
      <c r="CO5959" s="168"/>
    </row>
    <row r="5960" spans="32:93" s="162" customFormat="1" x14ac:dyDescent="0.25">
      <c r="AF5960" s="169"/>
      <c r="AG5960" s="169"/>
      <c r="AH5960" s="169"/>
      <c r="AI5960" s="169"/>
      <c r="AJ5960" s="169"/>
      <c r="AK5960" s="170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6"/>
      <c r="BA5960" s="6"/>
      <c r="BB5960" s="166"/>
      <c r="BC5960" s="166"/>
      <c r="BD5960" s="166"/>
      <c r="BE5960" s="6"/>
      <c r="BF5960" s="6"/>
      <c r="BG5960" s="6"/>
      <c r="BH5960" s="6"/>
      <c r="BI5960" s="6"/>
      <c r="BJ5960" s="166"/>
      <c r="BK5960" s="166"/>
      <c r="BL5960" s="166"/>
      <c r="BM5960" s="6"/>
      <c r="BN5960" s="6"/>
      <c r="BO5960" s="6"/>
      <c r="BP5960" s="6"/>
      <c r="BQ5960" s="6"/>
      <c r="BR5960" s="6"/>
      <c r="BS5960" s="6"/>
      <c r="BT5960" s="6"/>
      <c r="BU5960" s="6"/>
      <c r="BV5960" s="6"/>
      <c r="BW5960" s="6"/>
      <c r="CJ5960" s="415"/>
      <c r="CK5960" s="415"/>
      <c r="CO5960" s="168"/>
    </row>
    <row r="5961" spans="32:93" s="162" customFormat="1" x14ac:dyDescent="0.25">
      <c r="AF5961" s="169"/>
      <c r="AG5961" s="169"/>
      <c r="AH5961" s="169"/>
      <c r="AI5961" s="169"/>
      <c r="AJ5961" s="169"/>
      <c r="AK5961" s="170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6"/>
      <c r="BA5961" s="6"/>
      <c r="BB5961" s="166"/>
      <c r="BC5961" s="166"/>
      <c r="BD5961" s="166"/>
      <c r="BE5961" s="6"/>
      <c r="BF5961" s="6"/>
      <c r="BG5961" s="6"/>
      <c r="BH5961" s="6"/>
      <c r="BI5961" s="6"/>
      <c r="BJ5961" s="166"/>
      <c r="BK5961" s="166"/>
      <c r="BL5961" s="166"/>
      <c r="BM5961" s="6"/>
      <c r="BN5961" s="6"/>
      <c r="BO5961" s="6"/>
      <c r="BP5961" s="6"/>
      <c r="BQ5961" s="6"/>
      <c r="BR5961" s="6"/>
      <c r="BS5961" s="6"/>
      <c r="BT5961" s="6"/>
      <c r="BU5961" s="6"/>
      <c r="BV5961" s="6"/>
      <c r="BW5961" s="6"/>
      <c r="CJ5961" s="415"/>
      <c r="CK5961" s="415"/>
      <c r="CO5961" s="168"/>
    </row>
    <row r="5962" spans="32:93" s="162" customFormat="1" x14ac:dyDescent="0.25">
      <c r="AF5962" s="169"/>
      <c r="AG5962" s="169"/>
      <c r="AH5962" s="169"/>
      <c r="AI5962" s="169"/>
      <c r="AJ5962" s="169"/>
      <c r="AK5962" s="170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6"/>
      <c r="BA5962" s="6"/>
      <c r="BB5962" s="166"/>
      <c r="BC5962" s="166"/>
      <c r="BD5962" s="166"/>
      <c r="BE5962" s="6"/>
      <c r="BF5962" s="6"/>
      <c r="BG5962" s="6"/>
      <c r="BH5962" s="6"/>
      <c r="BI5962" s="6"/>
      <c r="BJ5962" s="166"/>
      <c r="BK5962" s="166"/>
      <c r="BL5962" s="166"/>
      <c r="BM5962" s="6"/>
      <c r="BN5962" s="6"/>
      <c r="BO5962" s="6"/>
      <c r="BP5962" s="6"/>
      <c r="BQ5962" s="6"/>
      <c r="BR5962" s="6"/>
      <c r="BS5962" s="6"/>
      <c r="BT5962" s="6"/>
      <c r="BU5962" s="6"/>
      <c r="BV5962" s="6"/>
      <c r="BW5962" s="6"/>
      <c r="CJ5962" s="415"/>
      <c r="CK5962" s="415"/>
      <c r="CO5962" s="168"/>
    </row>
    <row r="5963" spans="32:93" s="162" customFormat="1" x14ac:dyDescent="0.25">
      <c r="AF5963" s="169"/>
      <c r="AG5963" s="169"/>
      <c r="AH5963" s="169"/>
      <c r="AI5963" s="169"/>
      <c r="AJ5963" s="169"/>
      <c r="AK5963" s="170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6"/>
      <c r="BA5963" s="6"/>
      <c r="BB5963" s="166"/>
      <c r="BC5963" s="166"/>
      <c r="BD5963" s="166"/>
      <c r="BE5963" s="6"/>
      <c r="BF5963" s="6"/>
      <c r="BG5963" s="6"/>
      <c r="BH5963" s="6"/>
      <c r="BI5963" s="6"/>
      <c r="BJ5963" s="166"/>
      <c r="BK5963" s="166"/>
      <c r="BL5963" s="166"/>
      <c r="BM5963" s="6"/>
      <c r="BN5963" s="6"/>
      <c r="BO5963" s="6"/>
      <c r="BP5963" s="6"/>
      <c r="BQ5963" s="6"/>
      <c r="BR5963" s="6"/>
      <c r="BS5963" s="6"/>
      <c r="BT5963" s="6"/>
      <c r="BU5963" s="6"/>
      <c r="BV5963" s="6"/>
      <c r="BW5963" s="6"/>
      <c r="CJ5963" s="415"/>
      <c r="CK5963" s="415"/>
      <c r="CO5963" s="168"/>
    </row>
    <row r="5964" spans="32:93" s="162" customFormat="1" x14ac:dyDescent="0.25">
      <c r="AF5964" s="169"/>
      <c r="AG5964" s="169"/>
      <c r="AH5964" s="169"/>
      <c r="AI5964" s="169"/>
      <c r="AJ5964" s="169"/>
      <c r="AK5964" s="170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6"/>
      <c r="BA5964" s="6"/>
      <c r="BB5964" s="166"/>
      <c r="BC5964" s="166"/>
      <c r="BD5964" s="166"/>
      <c r="BE5964" s="6"/>
      <c r="BF5964" s="6"/>
      <c r="BG5964" s="6"/>
      <c r="BH5964" s="6"/>
      <c r="BI5964" s="6"/>
      <c r="BJ5964" s="166"/>
      <c r="BK5964" s="166"/>
      <c r="BL5964" s="166"/>
      <c r="BM5964" s="6"/>
      <c r="BN5964" s="6"/>
      <c r="BO5964" s="6"/>
      <c r="BP5964" s="6"/>
      <c r="BQ5964" s="6"/>
      <c r="BR5964" s="6"/>
      <c r="BS5964" s="6"/>
      <c r="BT5964" s="6"/>
      <c r="BU5964" s="6"/>
      <c r="BV5964" s="6"/>
      <c r="BW5964" s="6"/>
      <c r="CJ5964" s="415"/>
      <c r="CK5964" s="415"/>
      <c r="CO5964" s="168"/>
    </row>
    <row r="5965" spans="32:93" s="162" customFormat="1" x14ac:dyDescent="0.25">
      <c r="AF5965" s="169"/>
      <c r="AG5965" s="169"/>
      <c r="AH5965" s="169"/>
      <c r="AI5965" s="169"/>
      <c r="AJ5965" s="169"/>
      <c r="AK5965" s="170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6"/>
      <c r="BA5965" s="6"/>
      <c r="BB5965" s="166"/>
      <c r="BC5965" s="166"/>
      <c r="BD5965" s="166"/>
      <c r="BE5965" s="6"/>
      <c r="BF5965" s="6"/>
      <c r="BG5965" s="6"/>
      <c r="BH5965" s="6"/>
      <c r="BI5965" s="6"/>
      <c r="BJ5965" s="166"/>
      <c r="BK5965" s="166"/>
      <c r="BL5965" s="166"/>
      <c r="BM5965" s="6"/>
      <c r="BN5965" s="6"/>
      <c r="BO5965" s="6"/>
      <c r="BP5965" s="6"/>
      <c r="BQ5965" s="6"/>
      <c r="BR5965" s="6"/>
      <c r="BS5965" s="6"/>
      <c r="BT5965" s="6"/>
      <c r="BU5965" s="6"/>
      <c r="BV5965" s="6"/>
      <c r="BW5965" s="6"/>
      <c r="CJ5965" s="415"/>
      <c r="CK5965" s="415"/>
      <c r="CO5965" s="168"/>
    </row>
    <row r="5966" spans="32:93" s="162" customFormat="1" x14ac:dyDescent="0.25">
      <c r="AF5966" s="169"/>
      <c r="AG5966" s="169"/>
      <c r="AH5966" s="169"/>
      <c r="AI5966" s="169"/>
      <c r="AJ5966" s="169"/>
      <c r="AK5966" s="170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6"/>
      <c r="BA5966" s="6"/>
      <c r="BB5966" s="166"/>
      <c r="BC5966" s="166"/>
      <c r="BD5966" s="166"/>
      <c r="BE5966" s="6"/>
      <c r="BF5966" s="6"/>
      <c r="BG5966" s="6"/>
      <c r="BH5966" s="6"/>
      <c r="BI5966" s="6"/>
      <c r="BJ5966" s="166"/>
      <c r="BK5966" s="166"/>
      <c r="BL5966" s="166"/>
      <c r="BM5966" s="6"/>
      <c r="BN5966" s="6"/>
      <c r="BO5966" s="6"/>
      <c r="BP5966" s="6"/>
      <c r="BQ5966" s="6"/>
      <c r="BR5966" s="6"/>
      <c r="BS5966" s="6"/>
      <c r="BT5966" s="6"/>
      <c r="BU5966" s="6"/>
      <c r="BV5966" s="6"/>
      <c r="BW5966" s="6"/>
      <c r="CJ5966" s="415"/>
      <c r="CK5966" s="415"/>
      <c r="CO5966" s="168"/>
    </row>
    <row r="5967" spans="32:93" s="162" customFormat="1" x14ac:dyDescent="0.25">
      <c r="AF5967" s="169"/>
      <c r="AG5967" s="169"/>
      <c r="AH5967" s="169"/>
      <c r="AI5967" s="169"/>
      <c r="AJ5967" s="169"/>
      <c r="AK5967" s="170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6"/>
      <c r="BA5967" s="6"/>
      <c r="BB5967" s="166"/>
      <c r="BC5967" s="166"/>
      <c r="BD5967" s="166"/>
      <c r="BE5967" s="6"/>
      <c r="BF5967" s="6"/>
      <c r="BG5967" s="6"/>
      <c r="BH5967" s="6"/>
      <c r="BI5967" s="6"/>
      <c r="BJ5967" s="166"/>
      <c r="BK5967" s="166"/>
      <c r="BL5967" s="166"/>
      <c r="BM5967" s="6"/>
      <c r="BN5967" s="6"/>
      <c r="BO5967" s="6"/>
      <c r="BP5967" s="6"/>
      <c r="BQ5967" s="6"/>
      <c r="BR5967" s="6"/>
      <c r="BS5967" s="6"/>
      <c r="BT5967" s="6"/>
      <c r="BU5967" s="6"/>
      <c r="BV5967" s="6"/>
      <c r="BW5967" s="6"/>
      <c r="CJ5967" s="415"/>
      <c r="CK5967" s="415"/>
      <c r="CO5967" s="168"/>
    </row>
    <row r="5968" spans="32:93" s="162" customFormat="1" x14ac:dyDescent="0.25">
      <c r="AF5968" s="169"/>
      <c r="AG5968" s="169"/>
      <c r="AH5968" s="169"/>
      <c r="AI5968" s="169"/>
      <c r="AJ5968" s="169"/>
      <c r="AK5968" s="170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6"/>
      <c r="BA5968" s="6"/>
      <c r="BB5968" s="166"/>
      <c r="BC5968" s="166"/>
      <c r="BD5968" s="166"/>
      <c r="BE5968" s="6"/>
      <c r="BF5968" s="6"/>
      <c r="BG5968" s="6"/>
      <c r="BH5968" s="6"/>
      <c r="BI5968" s="6"/>
      <c r="BJ5968" s="166"/>
      <c r="BK5968" s="166"/>
      <c r="BL5968" s="166"/>
      <c r="BM5968" s="6"/>
      <c r="BN5968" s="6"/>
      <c r="BO5968" s="6"/>
      <c r="BP5968" s="6"/>
      <c r="BQ5968" s="6"/>
      <c r="BR5968" s="6"/>
      <c r="BS5968" s="6"/>
      <c r="BT5968" s="6"/>
      <c r="BU5968" s="6"/>
      <c r="BV5968" s="6"/>
      <c r="BW5968" s="6"/>
      <c r="CJ5968" s="415"/>
      <c r="CK5968" s="415"/>
      <c r="CO5968" s="168"/>
    </row>
    <row r="5969" spans="32:93" s="162" customFormat="1" x14ac:dyDescent="0.25">
      <c r="AF5969" s="169"/>
      <c r="AG5969" s="169"/>
      <c r="AH5969" s="169"/>
      <c r="AI5969" s="169"/>
      <c r="AJ5969" s="169"/>
      <c r="AK5969" s="170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6"/>
      <c r="BA5969" s="6"/>
      <c r="BB5969" s="166"/>
      <c r="BC5969" s="166"/>
      <c r="BD5969" s="166"/>
      <c r="BE5969" s="6"/>
      <c r="BF5969" s="6"/>
      <c r="BG5969" s="6"/>
      <c r="BH5969" s="6"/>
      <c r="BI5969" s="6"/>
      <c r="BJ5969" s="166"/>
      <c r="BK5969" s="166"/>
      <c r="BL5969" s="166"/>
      <c r="BM5969" s="6"/>
      <c r="BN5969" s="6"/>
      <c r="BO5969" s="6"/>
      <c r="BP5969" s="6"/>
      <c r="BQ5969" s="6"/>
      <c r="BR5969" s="6"/>
      <c r="BS5969" s="6"/>
      <c r="BT5969" s="6"/>
      <c r="BU5969" s="6"/>
      <c r="BV5969" s="6"/>
      <c r="BW5969" s="6"/>
      <c r="CJ5969" s="415"/>
      <c r="CK5969" s="415"/>
      <c r="CO5969" s="168"/>
    </row>
    <row r="5970" spans="32:93" s="162" customFormat="1" x14ac:dyDescent="0.25">
      <c r="AF5970" s="169"/>
      <c r="AG5970" s="169"/>
      <c r="AH5970" s="169"/>
      <c r="AI5970" s="169"/>
      <c r="AJ5970" s="169"/>
      <c r="AK5970" s="170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6"/>
      <c r="BA5970" s="6"/>
      <c r="BB5970" s="166"/>
      <c r="BC5970" s="166"/>
      <c r="BD5970" s="166"/>
      <c r="BE5970" s="6"/>
      <c r="BF5970" s="6"/>
      <c r="BG5970" s="6"/>
      <c r="BH5970" s="6"/>
      <c r="BI5970" s="6"/>
      <c r="BJ5970" s="166"/>
      <c r="BK5970" s="166"/>
      <c r="BL5970" s="166"/>
      <c r="BM5970" s="6"/>
      <c r="BN5970" s="6"/>
      <c r="BO5970" s="6"/>
      <c r="BP5970" s="6"/>
      <c r="BQ5970" s="6"/>
      <c r="BR5970" s="6"/>
      <c r="BS5970" s="6"/>
      <c r="BT5970" s="6"/>
      <c r="BU5970" s="6"/>
      <c r="BV5970" s="6"/>
      <c r="BW5970" s="6"/>
      <c r="CJ5970" s="415"/>
      <c r="CK5970" s="415"/>
      <c r="CO5970" s="168"/>
    </row>
    <row r="5971" spans="32:93" s="162" customFormat="1" x14ac:dyDescent="0.25">
      <c r="AF5971" s="169"/>
      <c r="AG5971" s="169"/>
      <c r="AH5971" s="169"/>
      <c r="AI5971" s="169"/>
      <c r="AJ5971" s="169"/>
      <c r="AK5971" s="170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6"/>
      <c r="BA5971" s="6"/>
      <c r="BB5971" s="166"/>
      <c r="BC5971" s="166"/>
      <c r="BD5971" s="166"/>
      <c r="BE5971" s="6"/>
      <c r="BF5971" s="6"/>
      <c r="BG5971" s="6"/>
      <c r="BH5971" s="6"/>
      <c r="BI5971" s="6"/>
      <c r="BJ5971" s="166"/>
      <c r="BK5971" s="166"/>
      <c r="BL5971" s="166"/>
      <c r="BM5971" s="6"/>
      <c r="BN5971" s="6"/>
      <c r="BO5971" s="6"/>
      <c r="BP5971" s="6"/>
      <c r="BQ5971" s="6"/>
      <c r="BR5971" s="6"/>
      <c r="BS5971" s="6"/>
      <c r="BT5971" s="6"/>
      <c r="BU5971" s="6"/>
      <c r="BV5971" s="6"/>
      <c r="BW5971" s="6"/>
      <c r="CJ5971" s="415"/>
      <c r="CK5971" s="415"/>
      <c r="CO5971" s="168"/>
    </row>
    <row r="5972" spans="32:93" s="162" customFormat="1" x14ac:dyDescent="0.25">
      <c r="AF5972" s="169"/>
      <c r="AG5972" s="169"/>
      <c r="AH5972" s="169"/>
      <c r="AI5972" s="169"/>
      <c r="AJ5972" s="169"/>
      <c r="AK5972" s="170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AZ5972" s="6"/>
      <c r="BA5972" s="6"/>
      <c r="BB5972" s="166"/>
      <c r="BC5972" s="166"/>
      <c r="BD5972" s="166"/>
      <c r="BE5972" s="6"/>
      <c r="BF5972" s="6"/>
      <c r="BG5972" s="6"/>
      <c r="BH5972" s="6"/>
      <c r="BI5972" s="6"/>
      <c r="BJ5972" s="166"/>
      <c r="BK5972" s="166"/>
      <c r="BL5972" s="166"/>
      <c r="BM5972" s="6"/>
      <c r="BN5972" s="6"/>
      <c r="BO5972" s="6"/>
      <c r="BP5972" s="6"/>
      <c r="BQ5972" s="6"/>
      <c r="BR5972" s="6"/>
      <c r="BS5972" s="6"/>
      <c r="BT5972" s="6"/>
      <c r="BU5972" s="6"/>
      <c r="BV5972" s="6"/>
      <c r="BW5972" s="6"/>
      <c r="CJ5972" s="415"/>
      <c r="CK5972" s="415"/>
      <c r="CO5972" s="168"/>
    </row>
    <row r="5973" spans="32:93" s="162" customFormat="1" x14ac:dyDescent="0.25">
      <c r="AF5973" s="169"/>
      <c r="AG5973" s="169"/>
      <c r="AH5973" s="169"/>
      <c r="AI5973" s="169"/>
      <c r="AJ5973" s="169"/>
      <c r="AK5973" s="170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AZ5973" s="6"/>
      <c r="BA5973" s="6"/>
      <c r="BB5973" s="166"/>
      <c r="BC5973" s="166"/>
      <c r="BD5973" s="166"/>
      <c r="BE5973" s="6"/>
      <c r="BF5973" s="6"/>
      <c r="BG5973" s="6"/>
      <c r="BH5973" s="6"/>
      <c r="BI5973" s="6"/>
      <c r="BJ5973" s="166"/>
      <c r="BK5973" s="166"/>
      <c r="BL5973" s="166"/>
      <c r="BM5973" s="6"/>
      <c r="BN5973" s="6"/>
      <c r="BO5973" s="6"/>
      <c r="BP5973" s="6"/>
      <c r="BQ5973" s="6"/>
      <c r="BR5973" s="6"/>
      <c r="BS5973" s="6"/>
      <c r="BT5973" s="6"/>
      <c r="BU5973" s="6"/>
      <c r="BV5973" s="6"/>
      <c r="BW5973" s="6"/>
      <c r="CJ5973" s="415"/>
      <c r="CK5973" s="415"/>
      <c r="CO5973" s="168"/>
    </row>
    <row r="5974" spans="32:93" s="162" customFormat="1" x14ac:dyDescent="0.25">
      <c r="AF5974" s="169"/>
      <c r="AG5974" s="169"/>
      <c r="AH5974" s="169"/>
      <c r="AI5974" s="169"/>
      <c r="AJ5974" s="169"/>
      <c r="AK5974" s="170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6"/>
      <c r="BA5974" s="6"/>
      <c r="BB5974" s="166"/>
      <c r="BC5974" s="166"/>
      <c r="BD5974" s="166"/>
      <c r="BE5974" s="6"/>
      <c r="BF5974" s="6"/>
      <c r="BG5974" s="6"/>
      <c r="BH5974" s="6"/>
      <c r="BI5974" s="6"/>
      <c r="BJ5974" s="166"/>
      <c r="BK5974" s="166"/>
      <c r="BL5974" s="166"/>
      <c r="BM5974" s="6"/>
      <c r="BN5974" s="6"/>
      <c r="BO5974" s="6"/>
      <c r="BP5974" s="6"/>
      <c r="BQ5974" s="6"/>
      <c r="BR5974" s="6"/>
      <c r="BS5974" s="6"/>
      <c r="BT5974" s="6"/>
      <c r="BU5974" s="6"/>
      <c r="BV5974" s="6"/>
      <c r="BW5974" s="6"/>
      <c r="CJ5974" s="415"/>
      <c r="CK5974" s="415"/>
      <c r="CO5974" s="168"/>
    </row>
    <row r="5975" spans="32:93" s="162" customFormat="1" x14ac:dyDescent="0.25">
      <c r="AF5975" s="169"/>
      <c r="AG5975" s="169"/>
      <c r="AH5975" s="169"/>
      <c r="AI5975" s="169"/>
      <c r="AJ5975" s="169"/>
      <c r="AK5975" s="170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6"/>
      <c r="BA5975" s="6"/>
      <c r="BB5975" s="166"/>
      <c r="BC5975" s="166"/>
      <c r="BD5975" s="166"/>
      <c r="BE5975" s="6"/>
      <c r="BF5975" s="6"/>
      <c r="BG5975" s="6"/>
      <c r="BH5975" s="6"/>
      <c r="BI5975" s="6"/>
      <c r="BJ5975" s="166"/>
      <c r="BK5975" s="166"/>
      <c r="BL5975" s="166"/>
      <c r="BM5975" s="6"/>
      <c r="BN5975" s="6"/>
      <c r="BO5975" s="6"/>
      <c r="BP5975" s="6"/>
      <c r="BQ5975" s="6"/>
      <c r="BR5975" s="6"/>
      <c r="BS5975" s="6"/>
      <c r="BT5975" s="6"/>
      <c r="BU5975" s="6"/>
      <c r="BV5975" s="6"/>
      <c r="BW5975" s="6"/>
      <c r="CJ5975" s="415"/>
      <c r="CK5975" s="415"/>
      <c r="CO5975" s="168"/>
    </row>
    <row r="5976" spans="32:93" s="162" customFormat="1" x14ac:dyDescent="0.25">
      <c r="AF5976" s="169"/>
      <c r="AG5976" s="169"/>
      <c r="AH5976" s="169"/>
      <c r="AI5976" s="169"/>
      <c r="AJ5976" s="169"/>
      <c r="AK5976" s="170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6"/>
      <c r="BA5976" s="6"/>
      <c r="BB5976" s="166"/>
      <c r="BC5976" s="166"/>
      <c r="BD5976" s="166"/>
      <c r="BE5976" s="6"/>
      <c r="BF5976" s="6"/>
      <c r="BG5976" s="6"/>
      <c r="BH5976" s="6"/>
      <c r="BI5976" s="6"/>
      <c r="BJ5976" s="166"/>
      <c r="BK5976" s="166"/>
      <c r="BL5976" s="166"/>
      <c r="BM5976" s="6"/>
      <c r="BN5976" s="6"/>
      <c r="BO5976" s="6"/>
      <c r="BP5976" s="6"/>
      <c r="BQ5976" s="6"/>
      <c r="BR5976" s="6"/>
      <c r="BS5976" s="6"/>
      <c r="BT5976" s="6"/>
      <c r="BU5976" s="6"/>
      <c r="BV5976" s="6"/>
      <c r="BW5976" s="6"/>
      <c r="CJ5976" s="415"/>
      <c r="CK5976" s="415"/>
      <c r="CO5976" s="168"/>
    </row>
    <row r="5977" spans="32:93" s="162" customFormat="1" x14ac:dyDescent="0.25">
      <c r="AF5977" s="169"/>
      <c r="AG5977" s="169"/>
      <c r="AH5977" s="169"/>
      <c r="AI5977" s="169"/>
      <c r="AJ5977" s="169"/>
      <c r="AK5977" s="170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6"/>
      <c r="BA5977" s="6"/>
      <c r="BB5977" s="166"/>
      <c r="BC5977" s="166"/>
      <c r="BD5977" s="166"/>
      <c r="BE5977" s="6"/>
      <c r="BF5977" s="6"/>
      <c r="BG5977" s="6"/>
      <c r="BH5977" s="6"/>
      <c r="BI5977" s="6"/>
      <c r="BJ5977" s="166"/>
      <c r="BK5977" s="166"/>
      <c r="BL5977" s="166"/>
      <c r="BM5977" s="6"/>
      <c r="BN5977" s="6"/>
      <c r="BO5977" s="6"/>
      <c r="BP5977" s="6"/>
      <c r="BQ5977" s="6"/>
      <c r="BR5977" s="6"/>
      <c r="BS5977" s="6"/>
      <c r="BT5977" s="6"/>
      <c r="BU5977" s="6"/>
      <c r="BV5977" s="6"/>
      <c r="BW5977" s="6"/>
      <c r="CJ5977" s="415"/>
      <c r="CK5977" s="415"/>
      <c r="CO5977" s="168"/>
    </row>
    <row r="5978" spans="32:93" s="162" customFormat="1" x14ac:dyDescent="0.25">
      <c r="AF5978" s="169"/>
      <c r="AG5978" s="169"/>
      <c r="AH5978" s="169"/>
      <c r="AI5978" s="169"/>
      <c r="AJ5978" s="169"/>
      <c r="AK5978" s="170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6"/>
      <c r="BA5978" s="6"/>
      <c r="BB5978" s="166"/>
      <c r="BC5978" s="166"/>
      <c r="BD5978" s="166"/>
      <c r="BE5978" s="6"/>
      <c r="BF5978" s="6"/>
      <c r="BG5978" s="6"/>
      <c r="BH5978" s="6"/>
      <c r="BI5978" s="6"/>
      <c r="BJ5978" s="166"/>
      <c r="BK5978" s="166"/>
      <c r="BL5978" s="166"/>
      <c r="BM5978" s="6"/>
      <c r="BN5978" s="6"/>
      <c r="BO5978" s="6"/>
      <c r="BP5978" s="6"/>
      <c r="BQ5978" s="6"/>
      <c r="BR5978" s="6"/>
      <c r="BS5978" s="6"/>
      <c r="BT5978" s="6"/>
      <c r="BU5978" s="6"/>
      <c r="BV5978" s="6"/>
      <c r="BW5978" s="6"/>
      <c r="CJ5978" s="415"/>
      <c r="CK5978" s="415"/>
      <c r="CO5978" s="168"/>
    </row>
    <row r="5979" spans="32:93" s="162" customFormat="1" x14ac:dyDescent="0.25">
      <c r="AF5979" s="169"/>
      <c r="AG5979" s="169"/>
      <c r="AH5979" s="169"/>
      <c r="AI5979" s="169"/>
      <c r="AJ5979" s="169"/>
      <c r="AK5979" s="170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6"/>
      <c r="BA5979" s="6"/>
      <c r="BB5979" s="166"/>
      <c r="BC5979" s="166"/>
      <c r="BD5979" s="166"/>
      <c r="BE5979" s="6"/>
      <c r="BF5979" s="6"/>
      <c r="BG5979" s="6"/>
      <c r="BH5979" s="6"/>
      <c r="BI5979" s="6"/>
      <c r="BJ5979" s="166"/>
      <c r="BK5979" s="166"/>
      <c r="BL5979" s="166"/>
      <c r="BM5979" s="6"/>
      <c r="BN5979" s="6"/>
      <c r="BO5979" s="6"/>
      <c r="BP5979" s="6"/>
      <c r="BQ5979" s="6"/>
      <c r="BR5979" s="6"/>
      <c r="BS5979" s="6"/>
      <c r="BT5979" s="6"/>
      <c r="BU5979" s="6"/>
      <c r="BV5979" s="6"/>
      <c r="BW5979" s="6"/>
      <c r="CJ5979" s="415"/>
      <c r="CK5979" s="415"/>
      <c r="CO5979" s="168"/>
    </row>
    <row r="5980" spans="32:93" s="162" customFormat="1" x14ac:dyDescent="0.25">
      <c r="AF5980" s="169"/>
      <c r="AG5980" s="169"/>
      <c r="AH5980" s="169"/>
      <c r="AI5980" s="169"/>
      <c r="AJ5980" s="169"/>
      <c r="AK5980" s="170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6"/>
      <c r="BA5980" s="6"/>
      <c r="BB5980" s="166"/>
      <c r="BC5980" s="166"/>
      <c r="BD5980" s="166"/>
      <c r="BE5980" s="6"/>
      <c r="BF5980" s="6"/>
      <c r="BG5980" s="6"/>
      <c r="BH5980" s="6"/>
      <c r="BI5980" s="6"/>
      <c r="BJ5980" s="166"/>
      <c r="BK5980" s="166"/>
      <c r="BL5980" s="166"/>
      <c r="BM5980" s="6"/>
      <c r="BN5980" s="6"/>
      <c r="BO5980" s="6"/>
      <c r="BP5980" s="6"/>
      <c r="BQ5980" s="6"/>
      <c r="BR5980" s="6"/>
      <c r="BS5980" s="6"/>
      <c r="BT5980" s="6"/>
      <c r="BU5980" s="6"/>
      <c r="BV5980" s="6"/>
      <c r="BW5980" s="6"/>
      <c r="CJ5980" s="415"/>
      <c r="CK5980" s="415"/>
      <c r="CO5980" s="168"/>
    </row>
    <row r="5981" spans="32:93" s="162" customFormat="1" x14ac:dyDescent="0.25">
      <c r="AF5981" s="169"/>
      <c r="AG5981" s="169"/>
      <c r="AH5981" s="169"/>
      <c r="AI5981" s="169"/>
      <c r="AJ5981" s="169"/>
      <c r="AK5981" s="170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6"/>
      <c r="BA5981" s="6"/>
      <c r="BB5981" s="166"/>
      <c r="BC5981" s="166"/>
      <c r="BD5981" s="166"/>
      <c r="BE5981" s="6"/>
      <c r="BF5981" s="6"/>
      <c r="BG5981" s="6"/>
      <c r="BH5981" s="6"/>
      <c r="BI5981" s="6"/>
      <c r="BJ5981" s="166"/>
      <c r="BK5981" s="166"/>
      <c r="BL5981" s="166"/>
      <c r="BM5981" s="6"/>
      <c r="BN5981" s="6"/>
      <c r="BO5981" s="6"/>
      <c r="BP5981" s="6"/>
      <c r="BQ5981" s="6"/>
      <c r="BR5981" s="6"/>
      <c r="BS5981" s="6"/>
      <c r="BT5981" s="6"/>
      <c r="BU5981" s="6"/>
      <c r="BV5981" s="6"/>
      <c r="BW5981" s="6"/>
      <c r="CJ5981" s="415"/>
      <c r="CK5981" s="415"/>
      <c r="CO5981" s="168"/>
    </row>
    <row r="5982" spans="32:93" s="162" customFormat="1" x14ac:dyDescent="0.25">
      <c r="AF5982" s="169"/>
      <c r="AG5982" s="169"/>
      <c r="AH5982" s="169"/>
      <c r="AI5982" s="169"/>
      <c r="AJ5982" s="169"/>
      <c r="AK5982" s="170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6"/>
      <c r="BA5982" s="6"/>
      <c r="BB5982" s="166"/>
      <c r="BC5982" s="166"/>
      <c r="BD5982" s="166"/>
      <c r="BE5982" s="6"/>
      <c r="BF5982" s="6"/>
      <c r="BG5982" s="6"/>
      <c r="BH5982" s="6"/>
      <c r="BI5982" s="6"/>
      <c r="BJ5982" s="166"/>
      <c r="BK5982" s="166"/>
      <c r="BL5982" s="166"/>
      <c r="BM5982" s="6"/>
      <c r="BN5982" s="6"/>
      <c r="BO5982" s="6"/>
      <c r="BP5982" s="6"/>
      <c r="BQ5982" s="6"/>
      <c r="BR5982" s="6"/>
      <c r="BS5982" s="6"/>
      <c r="BT5982" s="6"/>
      <c r="BU5982" s="6"/>
      <c r="BV5982" s="6"/>
      <c r="BW5982" s="6"/>
      <c r="CJ5982" s="415"/>
      <c r="CK5982" s="415"/>
      <c r="CO5982" s="168"/>
    </row>
    <row r="5983" spans="32:93" s="162" customFormat="1" x14ac:dyDescent="0.25">
      <c r="AF5983" s="169"/>
      <c r="AG5983" s="169"/>
      <c r="AH5983" s="169"/>
      <c r="AI5983" s="169"/>
      <c r="AJ5983" s="169"/>
      <c r="AK5983" s="170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6"/>
      <c r="BA5983" s="6"/>
      <c r="BB5983" s="166"/>
      <c r="BC5983" s="166"/>
      <c r="BD5983" s="166"/>
      <c r="BE5983" s="6"/>
      <c r="BF5983" s="6"/>
      <c r="BG5983" s="6"/>
      <c r="BH5983" s="6"/>
      <c r="BI5983" s="6"/>
      <c r="BJ5983" s="166"/>
      <c r="BK5983" s="166"/>
      <c r="BL5983" s="166"/>
      <c r="BM5983" s="6"/>
      <c r="BN5983" s="6"/>
      <c r="BO5983" s="6"/>
      <c r="BP5983" s="6"/>
      <c r="BQ5983" s="6"/>
      <c r="BR5983" s="6"/>
      <c r="BS5983" s="6"/>
      <c r="BT5983" s="6"/>
      <c r="BU5983" s="6"/>
      <c r="BV5983" s="6"/>
      <c r="BW5983" s="6"/>
      <c r="CJ5983" s="415"/>
      <c r="CK5983" s="415"/>
      <c r="CO5983" s="168"/>
    </row>
    <row r="5984" spans="32:93" s="162" customFormat="1" x14ac:dyDescent="0.25">
      <c r="AF5984" s="169"/>
      <c r="AG5984" s="169"/>
      <c r="AH5984" s="169"/>
      <c r="AI5984" s="169"/>
      <c r="AJ5984" s="169"/>
      <c r="AK5984" s="170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166"/>
      <c r="BC5984" s="166"/>
      <c r="BD5984" s="166"/>
      <c r="BE5984" s="6"/>
      <c r="BF5984" s="6"/>
      <c r="BG5984" s="6"/>
      <c r="BH5984" s="6"/>
      <c r="BI5984" s="6"/>
      <c r="BJ5984" s="166"/>
      <c r="BK5984" s="166"/>
      <c r="BL5984" s="166"/>
      <c r="BM5984" s="6"/>
      <c r="BN5984" s="6"/>
      <c r="BO5984" s="6"/>
      <c r="BP5984" s="6"/>
      <c r="BQ5984" s="6"/>
      <c r="BR5984" s="6"/>
      <c r="BS5984" s="6"/>
      <c r="BT5984" s="6"/>
      <c r="BU5984" s="6"/>
      <c r="BV5984" s="6"/>
      <c r="BW5984" s="6"/>
      <c r="CJ5984" s="415"/>
      <c r="CK5984" s="415"/>
      <c r="CO5984" s="168"/>
    </row>
    <row r="5985" spans="32:93" s="162" customFormat="1" x14ac:dyDescent="0.25">
      <c r="AF5985" s="169"/>
      <c r="AG5985" s="169"/>
      <c r="AH5985" s="169"/>
      <c r="AI5985" s="169"/>
      <c r="AJ5985" s="169"/>
      <c r="AK5985" s="170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6"/>
      <c r="BA5985" s="6"/>
      <c r="BB5985" s="166"/>
      <c r="BC5985" s="166"/>
      <c r="BD5985" s="166"/>
      <c r="BE5985" s="6"/>
      <c r="BF5985" s="6"/>
      <c r="BG5985" s="6"/>
      <c r="BH5985" s="6"/>
      <c r="BI5985" s="6"/>
      <c r="BJ5985" s="166"/>
      <c r="BK5985" s="166"/>
      <c r="BL5985" s="166"/>
      <c r="BM5985" s="6"/>
      <c r="BN5985" s="6"/>
      <c r="BO5985" s="6"/>
      <c r="BP5985" s="6"/>
      <c r="BQ5985" s="6"/>
      <c r="BR5985" s="6"/>
      <c r="BS5985" s="6"/>
      <c r="BT5985" s="6"/>
      <c r="BU5985" s="6"/>
      <c r="BV5985" s="6"/>
      <c r="BW5985" s="6"/>
      <c r="CJ5985" s="415"/>
      <c r="CK5985" s="415"/>
      <c r="CO5985" s="168"/>
    </row>
    <row r="5986" spans="32:93" s="162" customFormat="1" x14ac:dyDescent="0.25">
      <c r="AF5986" s="169"/>
      <c r="AG5986" s="169"/>
      <c r="AH5986" s="169"/>
      <c r="AI5986" s="169"/>
      <c r="AJ5986" s="169"/>
      <c r="AK5986" s="170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6"/>
      <c r="BA5986" s="6"/>
      <c r="BB5986" s="166"/>
      <c r="BC5986" s="166"/>
      <c r="BD5986" s="166"/>
      <c r="BE5986" s="6"/>
      <c r="BF5986" s="6"/>
      <c r="BG5986" s="6"/>
      <c r="BH5986" s="6"/>
      <c r="BI5986" s="6"/>
      <c r="BJ5986" s="166"/>
      <c r="BK5986" s="166"/>
      <c r="BL5986" s="166"/>
      <c r="BM5986" s="6"/>
      <c r="BN5986" s="6"/>
      <c r="BO5986" s="6"/>
      <c r="BP5986" s="6"/>
      <c r="BQ5986" s="6"/>
      <c r="BR5986" s="6"/>
      <c r="BS5986" s="6"/>
      <c r="BT5986" s="6"/>
      <c r="BU5986" s="6"/>
      <c r="BV5986" s="6"/>
      <c r="BW5986" s="6"/>
      <c r="CJ5986" s="415"/>
      <c r="CK5986" s="415"/>
      <c r="CO5986" s="168"/>
    </row>
    <row r="5987" spans="32:93" s="162" customFormat="1" x14ac:dyDescent="0.25">
      <c r="AF5987" s="169"/>
      <c r="AG5987" s="169"/>
      <c r="AH5987" s="169"/>
      <c r="AI5987" s="169"/>
      <c r="AJ5987" s="169"/>
      <c r="AK5987" s="170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6"/>
      <c r="BA5987" s="6"/>
      <c r="BB5987" s="166"/>
      <c r="BC5987" s="166"/>
      <c r="BD5987" s="166"/>
      <c r="BE5987" s="6"/>
      <c r="BF5987" s="6"/>
      <c r="BG5987" s="6"/>
      <c r="BH5987" s="6"/>
      <c r="BI5987" s="6"/>
      <c r="BJ5987" s="166"/>
      <c r="BK5987" s="166"/>
      <c r="BL5987" s="166"/>
      <c r="BM5987" s="6"/>
      <c r="BN5987" s="6"/>
      <c r="BO5987" s="6"/>
      <c r="BP5987" s="6"/>
      <c r="BQ5987" s="6"/>
      <c r="BR5987" s="6"/>
      <c r="BS5987" s="6"/>
      <c r="BT5987" s="6"/>
      <c r="BU5987" s="6"/>
      <c r="BV5987" s="6"/>
      <c r="BW5987" s="6"/>
      <c r="CJ5987" s="415"/>
      <c r="CK5987" s="415"/>
      <c r="CO5987" s="168"/>
    </row>
    <row r="5988" spans="32:93" s="162" customFormat="1" x14ac:dyDescent="0.25">
      <c r="AF5988" s="169"/>
      <c r="AG5988" s="169"/>
      <c r="AH5988" s="169"/>
      <c r="AI5988" s="169"/>
      <c r="AJ5988" s="169"/>
      <c r="AK5988" s="170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6"/>
      <c r="BA5988" s="6"/>
      <c r="BB5988" s="166"/>
      <c r="BC5988" s="166"/>
      <c r="BD5988" s="166"/>
      <c r="BE5988" s="6"/>
      <c r="BF5988" s="6"/>
      <c r="BG5988" s="6"/>
      <c r="BH5988" s="6"/>
      <c r="BI5988" s="6"/>
      <c r="BJ5988" s="166"/>
      <c r="BK5988" s="166"/>
      <c r="BL5988" s="166"/>
      <c r="BM5988" s="6"/>
      <c r="BN5988" s="6"/>
      <c r="BO5988" s="6"/>
      <c r="BP5988" s="6"/>
      <c r="BQ5988" s="6"/>
      <c r="BR5988" s="6"/>
      <c r="BS5988" s="6"/>
      <c r="BT5988" s="6"/>
      <c r="BU5988" s="6"/>
      <c r="BV5988" s="6"/>
      <c r="BW5988" s="6"/>
      <c r="CJ5988" s="415"/>
      <c r="CK5988" s="415"/>
      <c r="CO5988" s="168"/>
    </row>
    <row r="5989" spans="32:93" s="162" customFormat="1" x14ac:dyDescent="0.25">
      <c r="AF5989" s="169"/>
      <c r="AG5989" s="169"/>
      <c r="AH5989" s="169"/>
      <c r="AI5989" s="169"/>
      <c r="AJ5989" s="169"/>
      <c r="AK5989" s="170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6"/>
      <c r="BA5989" s="6"/>
      <c r="BB5989" s="166"/>
      <c r="BC5989" s="166"/>
      <c r="BD5989" s="166"/>
      <c r="BE5989" s="6"/>
      <c r="BF5989" s="6"/>
      <c r="BG5989" s="6"/>
      <c r="BH5989" s="6"/>
      <c r="BI5989" s="6"/>
      <c r="BJ5989" s="166"/>
      <c r="BK5989" s="166"/>
      <c r="BL5989" s="166"/>
      <c r="BM5989" s="6"/>
      <c r="BN5989" s="6"/>
      <c r="BO5989" s="6"/>
      <c r="BP5989" s="6"/>
      <c r="BQ5989" s="6"/>
      <c r="BR5989" s="6"/>
      <c r="BS5989" s="6"/>
      <c r="BT5989" s="6"/>
      <c r="BU5989" s="6"/>
      <c r="BV5989" s="6"/>
      <c r="BW5989" s="6"/>
      <c r="CJ5989" s="415"/>
      <c r="CK5989" s="415"/>
      <c r="CO5989" s="168"/>
    </row>
    <row r="5990" spans="32:93" s="162" customFormat="1" x14ac:dyDescent="0.25">
      <c r="AF5990" s="169"/>
      <c r="AG5990" s="169"/>
      <c r="AH5990" s="169"/>
      <c r="AI5990" s="169"/>
      <c r="AJ5990" s="169"/>
      <c r="AK5990" s="170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6"/>
      <c r="BA5990" s="6"/>
      <c r="BB5990" s="166"/>
      <c r="BC5990" s="166"/>
      <c r="BD5990" s="166"/>
      <c r="BE5990" s="6"/>
      <c r="BF5990" s="6"/>
      <c r="BG5990" s="6"/>
      <c r="BH5990" s="6"/>
      <c r="BI5990" s="6"/>
      <c r="BJ5990" s="166"/>
      <c r="BK5990" s="166"/>
      <c r="BL5990" s="166"/>
      <c r="BM5990" s="6"/>
      <c r="BN5990" s="6"/>
      <c r="BO5990" s="6"/>
      <c r="BP5990" s="6"/>
      <c r="BQ5990" s="6"/>
      <c r="BR5990" s="6"/>
      <c r="BS5990" s="6"/>
      <c r="BT5990" s="6"/>
      <c r="BU5990" s="6"/>
      <c r="BV5990" s="6"/>
      <c r="BW5990" s="6"/>
      <c r="CJ5990" s="415"/>
      <c r="CK5990" s="415"/>
      <c r="CO5990" s="168"/>
    </row>
    <row r="5991" spans="32:93" s="162" customFormat="1" x14ac:dyDescent="0.25">
      <c r="AF5991" s="169"/>
      <c r="AG5991" s="169"/>
      <c r="AH5991" s="169"/>
      <c r="AI5991" s="169"/>
      <c r="AJ5991" s="169"/>
      <c r="AK5991" s="170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6"/>
      <c r="BA5991" s="6"/>
      <c r="BB5991" s="166"/>
      <c r="BC5991" s="166"/>
      <c r="BD5991" s="166"/>
      <c r="BE5991" s="6"/>
      <c r="BF5991" s="6"/>
      <c r="BG5991" s="6"/>
      <c r="BH5991" s="6"/>
      <c r="BI5991" s="6"/>
      <c r="BJ5991" s="166"/>
      <c r="BK5991" s="166"/>
      <c r="BL5991" s="166"/>
      <c r="BM5991" s="6"/>
      <c r="BN5991" s="6"/>
      <c r="BO5991" s="6"/>
      <c r="BP5991" s="6"/>
      <c r="BQ5991" s="6"/>
      <c r="BR5991" s="6"/>
      <c r="BS5991" s="6"/>
      <c r="BT5991" s="6"/>
      <c r="BU5991" s="6"/>
      <c r="BV5991" s="6"/>
      <c r="BW5991" s="6"/>
      <c r="CJ5991" s="415"/>
      <c r="CK5991" s="415"/>
      <c r="CO5991" s="168"/>
    </row>
    <row r="5992" spans="32:93" s="162" customFormat="1" x14ac:dyDescent="0.25">
      <c r="AF5992" s="169"/>
      <c r="AG5992" s="169"/>
      <c r="AH5992" s="169"/>
      <c r="AI5992" s="169"/>
      <c r="AJ5992" s="169"/>
      <c r="AK5992" s="170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6"/>
      <c r="BA5992" s="6"/>
      <c r="BB5992" s="166"/>
      <c r="BC5992" s="166"/>
      <c r="BD5992" s="166"/>
      <c r="BE5992" s="6"/>
      <c r="BF5992" s="6"/>
      <c r="BG5992" s="6"/>
      <c r="BH5992" s="6"/>
      <c r="BI5992" s="6"/>
      <c r="BJ5992" s="166"/>
      <c r="BK5992" s="166"/>
      <c r="BL5992" s="166"/>
      <c r="BM5992" s="6"/>
      <c r="BN5992" s="6"/>
      <c r="BO5992" s="6"/>
      <c r="BP5992" s="6"/>
      <c r="BQ5992" s="6"/>
      <c r="BR5992" s="6"/>
      <c r="BS5992" s="6"/>
      <c r="BT5992" s="6"/>
      <c r="BU5992" s="6"/>
      <c r="BV5992" s="6"/>
      <c r="BW5992" s="6"/>
      <c r="CJ5992" s="415"/>
      <c r="CK5992" s="415"/>
      <c r="CO5992" s="168"/>
    </row>
    <row r="5993" spans="32:93" s="162" customFormat="1" x14ac:dyDescent="0.25">
      <c r="AF5993" s="169"/>
      <c r="AG5993" s="169"/>
      <c r="AH5993" s="169"/>
      <c r="AI5993" s="169"/>
      <c r="AJ5993" s="169"/>
      <c r="AK5993" s="170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6"/>
      <c r="BA5993" s="6"/>
      <c r="BB5993" s="166"/>
      <c r="BC5993" s="166"/>
      <c r="BD5993" s="166"/>
      <c r="BE5993" s="6"/>
      <c r="BF5993" s="6"/>
      <c r="BG5993" s="6"/>
      <c r="BH5993" s="6"/>
      <c r="BI5993" s="6"/>
      <c r="BJ5993" s="166"/>
      <c r="BK5993" s="166"/>
      <c r="BL5993" s="166"/>
      <c r="BM5993" s="6"/>
      <c r="BN5993" s="6"/>
      <c r="BO5993" s="6"/>
      <c r="BP5993" s="6"/>
      <c r="BQ5993" s="6"/>
      <c r="BR5993" s="6"/>
      <c r="BS5993" s="6"/>
      <c r="BT5993" s="6"/>
      <c r="BU5993" s="6"/>
      <c r="BV5993" s="6"/>
      <c r="BW5993" s="6"/>
      <c r="CJ5993" s="415"/>
      <c r="CK5993" s="415"/>
      <c r="CO5993" s="168"/>
    </row>
    <row r="5994" spans="32:93" s="162" customFormat="1" x14ac:dyDescent="0.25">
      <c r="AF5994" s="169"/>
      <c r="AG5994" s="169"/>
      <c r="AH5994" s="169"/>
      <c r="AI5994" s="169"/>
      <c r="AJ5994" s="169"/>
      <c r="AK5994" s="170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6"/>
      <c r="BA5994" s="6"/>
      <c r="BB5994" s="166"/>
      <c r="BC5994" s="166"/>
      <c r="BD5994" s="166"/>
      <c r="BE5994" s="6"/>
      <c r="BF5994" s="6"/>
      <c r="BG5994" s="6"/>
      <c r="BH5994" s="6"/>
      <c r="BI5994" s="6"/>
      <c r="BJ5994" s="166"/>
      <c r="BK5994" s="166"/>
      <c r="BL5994" s="166"/>
      <c r="BM5994" s="6"/>
      <c r="BN5994" s="6"/>
      <c r="BO5994" s="6"/>
      <c r="BP5994" s="6"/>
      <c r="BQ5994" s="6"/>
      <c r="BR5994" s="6"/>
      <c r="BS5994" s="6"/>
      <c r="BT5994" s="6"/>
      <c r="BU5994" s="6"/>
      <c r="BV5994" s="6"/>
      <c r="BW5994" s="6"/>
      <c r="CJ5994" s="415"/>
      <c r="CK5994" s="415"/>
      <c r="CO5994" s="168"/>
    </row>
    <row r="5995" spans="32:93" s="162" customFormat="1" x14ac:dyDescent="0.25">
      <c r="AF5995" s="169"/>
      <c r="AG5995" s="169"/>
      <c r="AH5995" s="169"/>
      <c r="AI5995" s="169"/>
      <c r="AJ5995" s="169"/>
      <c r="AK5995" s="170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6"/>
      <c r="BA5995" s="6"/>
      <c r="BB5995" s="166"/>
      <c r="BC5995" s="166"/>
      <c r="BD5995" s="166"/>
      <c r="BE5995" s="6"/>
      <c r="BF5995" s="6"/>
      <c r="BG5995" s="6"/>
      <c r="BH5995" s="6"/>
      <c r="BI5995" s="6"/>
      <c r="BJ5995" s="166"/>
      <c r="BK5995" s="166"/>
      <c r="BL5995" s="166"/>
      <c r="BM5995" s="6"/>
      <c r="BN5995" s="6"/>
      <c r="BO5995" s="6"/>
      <c r="BP5995" s="6"/>
      <c r="BQ5995" s="6"/>
      <c r="BR5995" s="6"/>
      <c r="BS5995" s="6"/>
      <c r="BT5995" s="6"/>
      <c r="BU5995" s="6"/>
      <c r="BV5995" s="6"/>
      <c r="BW5995" s="6"/>
      <c r="CJ5995" s="415"/>
      <c r="CK5995" s="415"/>
      <c r="CO5995" s="168"/>
    </row>
    <row r="5996" spans="32:93" s="162" customFormat="1" x14ac:dyDescent="0.25">
      <c r="AF5996" s="169"/>
      <c r="AG5996" s="169"/>
      <c r="AH5996" s="169"/>
      <c r="AI5996" s="169"/>
      <c r="AJ5996" s="169"/>
      <c r="AK5996" s="170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6"/>
      <c r="BA5996" s="6"/>
      <c r="BB5996" s="166"/>
      <c r="BC5996" s="166"/>
      <c r="BD5996" s="166"/>
      <c r="BE5996" s="6"/>
      <c r="BF5996" s="6"/>
      <c r="BG5996" s="6"/>
      <c r="BH5996" s="6"/>
      <c r="BI5996" s="6"/>
      <c r="BJ5996" s="166"/>
      <c r="BK5996" s="166"/>
      <c r="BL5996" s="166"/>
      <c r="BM5996" s="6"/>
      <c r="BN5996" s="6"/>
      <c r="BO5996" s="6"/>
      <c r="BP5996" s="6"/>
      <c r="BQ5996" s="6"/>
      <c r="BR5996" s="6"/>
      <c r="BS5996" s="6"/>
      <c r="BT5996" s="6"/>
      <c r="BU5996" s="6"/>
      <c r="BV5996" s="6"/>
      <c r="BW5996" s="6"/>
      <c r="CJ5996" s="415"/>
      <c r="CK5996" s="415"/>
      <c r="CO5996" s="168"/>
    </row>
    <row r="5997" spans="32:93" s="162" customFormat="1" x14ac:dyDescent="0.25">
      <c r="AF5997" s="169"/>
      <c r="AG5997" s="169"/>
      <c r="AH5997" s="169"/>
      <c r="AI5997" s="169"/>
      <c r="AJ5997" s="169"/>
      <c r="AK5997" s="170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6"/>
      <c r="BA5997" s="6"/>
      <c r="BB5997" s="166"/>
      <c r="BC5997" s="166"/>
      <c r="BD5997" s="166"/>
      <c r="BE5997" s="6"/>
      <c r="BF5997" s="6"/>
      <c r="BG5997" s="6"/>
      <c r="BH5997" s="6"/>
      <c r="BI5997" s="6"/>
      <c r="BJ5997" s="166"/>
      <c r="BK5997" s="166"/>
      <c r="BL5997" s="166"/>
      <c r="BM5997" s="6"/>
      <c r="BN5997" s="6"/>
      <c r="BO5997" s="6"/>
      <c r="BP5997" s="6"/>
      <c r="BQ5997" s="6"/>
      <c r="BR5997" s="6"/>
      <c r="BS5997" s="6"/>
      <c r="BT5997" s="6"/>
      <c r="BU5997" s="6"/>
      <c r="BV5997" s="6"/>
      <c r="BW5997" s="6"/>
      <c r="CJ5997" s="415"/>
      <c r="CK5997" s="415"/>
      <c r="CO5997" s="168"/>
    </row>
    <row r="5998" spans="32:93" s="162" customFormat="1" x14ac:dyDescent="0.25">
      <c r="AF5998" s="169"/>
      <c r="AG5998" s="169"/>
      <c r="AH5998" s="169"/>
      <c r="AI5998" s="169"/>
      <c r="AJ5998" s="169"/>
      <c r="AK5998" s="170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6"/>
      <c r="BA5998" s="6"/>
      <c r="BB5998" s="166"/>
      <c r="BC5998" s="166"/>
      <c r="BD5998" s="166"/>
      <c r="BE5998" s="6"/>
      <c r="BF5998" s="6"/>
      <c r="BG5998" s="6"/>
      <c r="BH5998" s="6"/>
      <c r="BI5998" s="6"/>
      <c r="BJ5998" s="166"/>
      <c r="BK5998" s="166"/>
      <c r="BL5998" s="166"/>
      <c r="BM5998" s="6"/>
      <c r="BN5998" s="6"/>
      <c r="BO5998" s="6"/>
      <c r="BP5998" s="6"/>
      <c r="BQ5998" s="6"/>
      <c r="BR5998" s="6"/>
      <c r="BS5998" s="6"/>
      <c r="BT5998" s="6"/>
      <c r="BU5998" s="6"/>
      <c r="BV5998" s="6"/>
      <c r="BW5998" s="6"/>
      <c r="CJ5998" s="415"/>
      <c r="CK5998" s="415"/>
      <c r="CO5998" s="168"/>
    </row>
    <row r="5999" spans="32:93" s="162" customFormat="1" x14ac:dyDescent="0.25">
      <c r="AF5999" s="169"/>
      <c r="AG5999" s="169"/>
      <c r="AH5999" s="169"/>
      <c r="AI5999" s="169"/>
      <c r="AJ5999" s="169"/>
      <c r="AK5999" s="170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AZ5999" s="6"/>
      <c r="BA5999" s="6"/>
      <c r="BB5999" s="166"/>
      <c r="BC5999" s="166"/>
      <c r="BD5999" s="166"/>
      <c r="BE5999" s="6"/>
      <c r="BF5999" s="6"/>
      <c r="BG5999" s="6"/>
      <c r="BH5999" s="6"/>
      <c r="BI5999" s="6"/>
      <c r="BJ5999" s="166"/>
      <c r="BK5999" s="166"/>
      <c r="BL5999" s="166"/>
      <c r="BM5999" s="6"/>
      <c r="BN5999" s="6"/>
      <c r="BO5999" s="6"/>
      <c r="BP5999" s="6"/>
      <c r="BQ5999" s="6"/>
      <c r="BR5999" s="6"/>
      <c r="BS5999" s="6"/>
      <c r="BT5999" s="6"/>
      <c r="BU5999" s="6"/>
      <c r="BV5999" s="6"/>
      <c r="BW5999" s="6"/>
      <c r="CJ5999" s="415"/>
      <c r="CK5999" s="415"/>
      <c r="CO5999" s="168"/>
    </row>
    <row r="6000" spans="32:93" s="162" customFormat="1" x14ac:dyDescent="0.25">
      <c r="AF6000" s="169"/>
      <c r="AG6000" s="169"/>
      <c r="AH6000" s="169"/>
      <c r="AI6000" s="169"/>
      <c r="AJ6000" s="169"/>
      <c r="AK6000" s="170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6"/>
      <c r="BA6000" s="6"/>
      <c r="BB6000" s="166"/>
      <c r="BC6000" s="166"/>
      <c r="BD6000" s="166"/>
      <c r="BE6000" s="6"/>
      <c r="BF6000" s="6"/>
      <c r="BG6000" s="6"/>
      <c r="BH6000" s="6"/>
      <c r="BI6000" s="6"/>
      <c r="BJ6000" s="166"/>
      <c r="BK6000" s="166"/>
      <c r="BL6000" s="166"/>
      <c r="BM6000" s="6"/>
      <c r="BN6000" s="6"/>
      <c r="BO6000" s="6"/>
      <c r="BP6000" s="6"/>
      <c r="BQ6000" s="6"/>
      <c r="BR6000" s="6"/>
      <c r="BS6000" s="6"/>
      <c r="BT6000" s="6"/>
      <c r="BU6000" s="6"/>
      <c r="BV6000" s="6"/>
      <c r="BW6000" s="6"/>
      <c r="CJ6000" s="415"/>
      <c r="CK6000" s="415"/>
      <c r="CO6000" s="168"/>
    </row>
    <row r="6001" spans="32:93" s="162" customFormat="1" x14ac:dyDescent="0.25">
      <c r="AF6001" s="169"/>
      <c r="AG6001" s="169"/>
      <c r="AH6001" s="169"/>
      <c r="AI6001" s="169"/>
      <c r="AJ6001" s="169"/>
      <c r="AK6001" s="170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6"/>
      <c r="BA6001" s="6"/>
      <c r="BB6001" s="166"/>
      <c r="BC6001" s="166"/>
      <c r="BD6001" s="166"/>
      <c r="BE6001" s="6"/>
      <c r="BF6001" s="6"/>
      <c r="BG6001" s="6"/>
      <c r="BH6001" s="6"/>
      <c r="BI6001" s="6"/>
      <c r="BJ6001" s="166"/>
      <c r="BK6001" s="166"/>
      <c r="BL6001" s="166"/>
      <c r="BM6001" s="6"/>
      <c r="BN6001" s="6"/>
      <c r="BO6001" s="6"/>
      <c r="BP6001" s="6"/>
      <c r="BQ6001" s="6"/>
      <c r="BR6001" s="6"/>
      <c r="BS6001" s="6"/>
      <c r="BT6001" s="6"/>
      <c r="BU6001" s="6"/>
      <c r="BV6001" s="6"/>
      <c r="BW6001" s="6"/>
      <c r="CJ6001" s="415"/>
      <c r="CK6001" s="415"/>
      <c r="CO6001" s="168"/>
    </row>
    <row r="6002" spans="32:93" s="162" customFormat="1" x14ac:dyDescent="0.25">
      <c r="AF6002" s="169"/>
      <c r="AG6002" s="169"/>
      <c r="AH6002" s="169"/>
      <c r="AI6002" s="169"/>
      <c r="AJ6002" s="169"/>
      <c r="AK6002" s="170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6"/>
      <c r="BA6002" s="6"/>
      <c r="BB6002" s="166"/>
      <c r="BC6002" s="166"/>
      <c r="BD6002" s="166"/>
      <c r="BE6002" s="6"/>
      <c r="BF6002" s="6"/>
      <c r="BG6002" s="6"/>
      <c r="BH6002" s="6"/>
      <c r="BI6002" s="6"/>
      <c r="BJ6002" s="166"/>
      <c r="BK6002" s="166"/>
      <c r="BL6002" s="166"/>
      <c r="BM6002" s="6"/>
      <c r="BN6002" s="6"/>
      <c r="BO6002" s="6"/>
      <c r="BP6002" s="6"/>
      <c r="BQ6002" s="6"/>
      <c r="BR6002" s="6"/>
      <c r="BS6002" s="6"/>
      <c r="BT6002" s="6"/>
      <c r="BU6002" s="6"/>
      <c r="BV6002" s="6"/>
      <c r="BW6002" s="6"/>
      <c r="CJ6002" s="415"/>
      <c r="CK6002" s="415"/>
      <c r="CO6002" s="168"/>
    </row>
    <row r="6003" spans="32:93" s="162" customFormat="1" x14ac:dyDescent="0.25">
      <c r="AF6003" s="169"/>
      <c r="AG6003" s="169"/>
      <c r="AH6003" s="169"/>
      <c r="AI6003" s="169"/>
      <c r="AJ6003" s="169"/>
      <c r="AK6003" s="170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6"/>
      <c r="BA6003" s="6"/>
      <c r="BB6003" s="166"/>
      <c r="BC6003" s="166"/>
      <c r="BD6003" s="166"/>
      <c r="BE6003" s="6"/>
      <c r="BF6003" s="6"/>
      <c r="BG6003" s="6"/>
      <c r="BH6003" s="6"/>
      <c r="BI6003" s="6"/>
      <c r="BJ6003" s="166"/>
      <c r="BK6003" s="166"/>
      <c r="BL6003" s="166"/>
      <c r="BM6003" s="6"/>
      <c r="BN6003" s="6"/>
      <c r="BO6003" s="6"/>
      <c r="BP6003" s="6"/>
      <c r="BQ6003" s="6"/>
      <c r="BR6003" s="6"/>
      <c r="BS6003" s="6"/>
      <c r="BT6003" s="6"/>
      <c r="BU6003" s="6"/>
      <c r="BV6003" s="6"/>
      <c r="BW6003" s="6"/>
      <c r="CJ6003" s="415"/>
      <c r="CK6003" s="415"/>
      <c r="CO6003" s="168"/>
    </row>
    <row r="6004" spans="32:93" s="162" customFormat="1" x14ac:dyDescent="0.25">
      <c r="AF6004" s="169"/>
      <c r="AG6004" s="169"/>
      <c r="AH6004" s="169"/>
      <c r="AI6004" s="169"/>
      <c r="AJ6004" s="169"/>
      <c r="AK6004" s="170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6"/>
      <c r="BA6004" s="6"/>
      <c r="BB6004" s="166"/>
      <c r="BC6004" s="166"/>
      <c r="BD6004" s="166"/>
      <c r="BE6004" s="6"/>
      <c r="BF6004" s="6"/>
      <c r="BG6004" s="6"/>
      <c r="BH6004" s="6"/>
      <c r="BI6004" s="6"/>
      <c r="BJ6004" s="166"/>
      <c r="BK6004" s="166"/>
      <c r="BL6004" s="166"/>
      <c r="BM6004" s="6"/>
      <c r="BN6004" s="6"/>
      <c r="BO6004" s="6"/>
      <c r="BP6004" s="6"/>
      <c r="BQ6004" s="6"/>
      <c r="BR6004" s="6"/>
      <c r="BS6004" s="6"/>
      <c r="BT6004" s="6"/>
      <c r="BU6004" s="6"/>
      <c r="BV6004" s="6"/>
      <c r="BW6004" s="6"/>
      <c r="CJ6004" s="415"/>
      <c r="CK6004" s="415"/>
      <c r="CO6004" s="168"/>
    </row>
    <row r="6005" spans="32:93" s="162" customFormat="1" x14ac:dyDescent="0.25">
      <c r="AF6005" s="169"/>
      <c r="AG6005" s="169"/>
      <c r="AH6005" s="169"/>
      <c r="AI6005" s="169"/>
      <c r="AJ6005" s="169"/>
      <c r="AK6005" s="170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6"/>
      <c r="BA6005" s="6"/>
      <c r="BB6005" s="166"/>
      <c r="BC6005" s="166"/>
      <c r="BD6005" s="166"/>
      <c r="BE6005" s="6"/>
      <c r="BF6005" s="6"/>
      <c r="BG6005" s="6"/>
      <c r="BH6005" s="6"/>
      <c r="BI6005" s="6"/>
      <c r="BJ6005" s="166"/>
      <c r="BK6005" s="166"/>
      <c r="BL6005" s="166"/>
      <c r="BM6005" s="6"/>
      <c r="BN6005" s="6"/>
      <c r="BO6005" s="6"/>
      <c r="BP6005" s="6"/>
      <c r="BQ6005" s="6"/>
      <c r="BR6005" s="6"/>
      <c r="BS6005" s="6"/>
      <c r="BT6005" s="6"/>
      <c r="BU6005" s="6"/>
      <c r="BV6005" s="6"/>
      <c r="BW6005" s="6"/>
      <c r="CJ6005" s="415"/>
      <c r="CK6005" s="415"/>
      <c r="CO6005" s="168"/>
    </row>
    <row r="6006" spans="32:93" s="162" customFormat="1" x14ac:dyDescent="0.25">
      <c r="AF6006" s="169"/>
      <c r="AG6006" s="169"/>
      <c r="AH6006" s="169"/>
      <c r="AI6006" s="169"/>
      <c r="AJ6006" s="169"/>
      <c r="AK6006" s="170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AZ6006" s="6"/>
      <c r="BA6006" s="6"/>
      <c r="BB6006" s="166"/>
      <c r="BC6006" s="166"/>
      <c r="BD6006" s="166"/>
      <c r="BE6006" s="6"/>
      <c r="BF6006" s="6"/>
      <c r="BG6006" s="6"/>
      <c r="BH6006" s="6"/>
      <c r="BI6006" s="6"/>
      <c r="BJ6006" s="166"/>
      <c r="BK6006" s="166"/>
      <c r="BL6006" s="166"/>
      <c r="BM6006" s="6"/>
      <c r="BN6006" s="6"/>
      <c r="BO6006" s="6"/>
      <c r="BP6006" s="6"/>
      <c r="BQ6006" s="6"/>
      <c r="BR6006" s="6"/>
      <c r="BS6006" s="6"/>
      <c r="BT6006" s="6"/>
      <c r="BU6006" s="6"/>
      <c r="BV6006" s="6"/>
      <c r="BW6006" s="6"/>
      <c r="CJ6006" s="415"/>
      <c r="CK6006" s="415"/>
      <c r="CO6006" s="168"/>
    </row>
    <row r="6007" spans="32:93" s="162" customFormat="1" x14ac:dyDescent="0.25">
      <c r="AF6007" s="169"/>
      <c r="AG6007" s="169"/>
      <c r="AH6007" s="169"/>
      <c r="AI6007" s="169"/>
      <c r="AJ6007" s="169"/>
      <c r="AK6007" s="170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6"/>
      <c r="BA6007" s="6"/>
      <c r="BB6007" s="166"/>
      <c r="BC6007" s="166"/>
      <c r="BD6007" s="166"/>
      <c r="BE6007" s="6"/>
      <c r="BF6007" s="6"/>
      <c r="BG6007" s="6"/>
      <c r="BH6007" s="6"/>
      <c r="BI6007" s="6"/>
      <c r="BJ6007" s="166"/>
      <c r="BK6007" s="166"/>
      <c r="BL6007" s="166"/>
      <c r="BM6007" s="6"/>
      <c r="BN6007" s="6"/>
      <c r="BO6007" s="6"/>
      <c r="BP6007" s="6"/>
      <c r="BQ6007" s="6"/>
      <c r="BR6007" s="6"/>
      <c r="BS6007" s="6"/>
      <c r="BT6007" s="6"/>
      <c r="BU6007" s="6"/>
      <c r="BV6007" s="6"/>
      <c r="BW6007" s="6"/>
      <c r="CJ6007" s="415"/>
      <c r="CK6007" s="415"/>
      <c r="CO6007" s="168"/>
    </row>
    <row r="6008" spans="32:93" s="162" customFormat="1" x14ac:dyDescent="0.25">
      <c r="AF6008" s="169"/>
      <c r="AG6008" s="169"/>
      <c r="AH6008" s="169"/>
      <c r="AI6008" s="169"/>
      <c r="AJ6008" s="169"/>
      <c r="AK6008" s="170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6"/>
      <c r="BA6008" s="6"/>
      <c r="BB6008" s="166"/>
      <c r="BC6008" s="166"/>
      <c r="BD6008" s="166"/>
      <c r="BE6008" s="6"/>
      <c r="BF6008" s="6"/>
      <c r="BG6008" s="6"/>
      <c r="BH6008" s="6"/>
      <c r="BI6008" s="6"/>
      <c r="BJ6008" s="166"/>
      <c r="BK6008" s="166"/>
      <c r="BL6008" s="166"/>
      <c r="BM6008" s="6"/>
      <c r="BN6008" s="6"/>
      <c r="BO6008" s="6"/>
      <c r="BP6008" s="6"/>
      <c r="BQ6008" s="6"/>
      <c r="BR6008" s="6"/>
      <c r="BS6008" s="6"/>
      <c r="BT6008" s="6"/>
      <c r="BU6008" s="6"/>
      <c r="BV6008" s="6"/>
      <c r="BW6008" s="6"/>
      <c r="CJ6008" s="415"/>
      <c r="CK6008" s="415"/>
      <c r="CO6008" s="168"/>
    </row>
    <row r="6009" spans="32:93" s="162" customFormat="1" x14ac:dyDescent="0.25">
      <c r="AF6009" s="169"/>
      <c r="AG6009" s="169"/>
      <c r="AH6009" s="169"/>
      <c r="AI6009" s="169"/>
      <c r="AJ6009" s="169"/>
      <c r="AK6009" s="170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6"/>
      <c r="BA6009" s="6"/>
      <c r="BB6009" s="166"/>
      <c r="BC6009" s="166"/>
      <c r="BD6009" s="166"/>
      <c r="BE6009" s="6"/>
      <c r="BF6009" s="6"/>
      <c r="BG6009" s="6"/>
      <c r="BH6009" s="6"/>
      <c r="BI6009" s="6"/>
      <c r="BJ6009" s="166"/>
      <c r="BK6009" s="166"/>
      <c r="BL6009" s="166"/>
      <c r="BM6009" s="6"/>
      <c r="BN6009" s="6"/>
      <c r="BO6009" s="6"/>
      <c r="BP6009" s="6"/>
      <c r="BQ6009" s="6"/>
      <c r="BR6009" s="6"/>
      <c r="BS6009" s="6"/>
      <c r="BT6009" s="6"/>
      <c r="BU6009" s="6"/>
      <c r="BV6009" s="6"/>
      <c r="BW6009" s="6"/>
      <c r="CJ6009" s="415"/>
      <c r="CK6009" s="415"/>
      <c r="CO6009" s="168"/>
    </row>
    <row r="6010" spans="32:93" s="162" customFormat="1" x14ac:dyDescent="0.25">
      <c r="AF6010" s="169"/>
      <c r="AG6010" s="169"/>
      <c r="AH6010" s="169"/>
      <c r="AI6010" s="169"/>
      <c r="AJ6010" s="169"/>
      <c r="AK6010" s="170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AZ6010" s="6"/>
      <c r="BA6010" s="6"/>
      <c r="BB6010" s="166"/>
      <c r="BC6010" s="166"/>
      <c r="BD6010" s="166"/>
      <c r="BE6010" s="6"/>
      <c r="BF6010" s="6"/>
      <c r="BG6010" s="6"/>
      <c r="BH6010" s="6"/>
      <c r="BI6010" s="6"/>
      <c r="BJ6010" s="166"/>
      <c r="BK6010" s="166"/>
      <c r="BL6010" s="166"/>
      <c r="BM6010" s="6"/>
      <c r="BN6010" s="6"/>
      <c r="BO6010" s="6"/>
      <c r="BP6010" s="6"/>
      <c r="BQ6010" s="6"/>
      <c r="BR6010" s="6"/>
      <c r="BS6010" s="6"/>
      <c r="BT6010" s="6"/>
      <c r="BU6010" s="6"/>
      <c r="BV6010" s="6"/>
      <c r="BW6010" s="6"/>
      <c r="CJ6010" s="415"/>
      <c r="CK6010" s="415"/>
      <c r="CO6010" s="168"/>
    </row>
    <row r="6011" spans="32:93" s="162" customFormat="1" x14ac:dyDescent="0.25">
      <c r="AF6011" s="169"/>
      <c r="AG6011" s="169"/>
      <c r="AH6011" s="169"/>
      <c r="AI6011" s="169"/>
      <c r="AJ6011" s="169"/>
      <c r="AK6011" s="170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AZ6011" s="6"/>
      <c r="BA6011" s="6"/>
      <c r="BB6011" s="166"/>
      <c r="BC6011" s="166"/>
      <c r="BD6011" s="166"/>
      <c r="BE6011" s="6"/>
      <c r="BF6011" s="6"/>
      <c r="BG6011" s="6"/>
      <c r="BH6011" s="6"/>
      <c r="BI6011" s="6"/>
      <c r="BJ6011" s="166"/>
      <c r="BK6011" s="166"/>
      <c r="BL6011" s="166"/>
      <c r="BM6011" s="6"/>
      <c r="BN6011" s="6"/>
      <c r="BO6011" s="6"/>
      <c r="BP6011" s="6"/>
      <c r="BQ6011" s="6"/>
      <c r="BR6011" s="6"/>
      <c r="BS6011" s="6"/>
      <c r="BT6011" s="6"/>
      <c r="BU6011" s="6"/>
      <c r="BV6011" s="6"/>
      <c r="BW6011" s="6"/>
      <c r="CJ6011" s="415"/>
      <c r="CK6011" s="415"/>
      <c r="CO6011" s="168"/>
    </row>
    <row r="6012" spans="32:93" s="162" customFormat="1" x14ac:dyDescent="0.25">
      <c r="AF6012" s="169"/>
      <c r="AG6012" s="169"/>
      <c r="AH6012" s="169"/>
      <c r="AI6012" s="169"/>
      <c r="AJ6012" s="169"/>
      <c r="AK6012" s="170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6"/>
      <c r="BA6012" s="6"/>
      <c r="BB6012" s="166"/>
      <c r="BC6012" s="166"/>
      <c r="BD6012" s="166"/>
      <c r="BE6012" s="6"/>
      <c r="BF6012" s="6"/>
      <c r="BG6012" s="6"/>
      <c r="BH6012" s="6"/>
      <c r="BI6012" s="6"/>
      <c r="BJ6012" s="166"/>
      <c r="BK6012" s="166"/>
      <c r="BL6012" s="166"/>
      <c r="BM6012" s="6"/>
      <c r="BN6012" s="6"/>
      <c r="BO6012" s="6"/>
      <c r="BP6012" s="6"/>
      <c r="BQ6012" s="6"/>
      <c r="BR6012" s="6"/>
      <c r="BS6012" s="6"/>
      <c r="BT6012" s="6"/>
      <c r="BU6012" s="6"/>
      <c r="BV6012" s="6"/>
      <c r="BW6012" s="6"/>
      <c r="CJ6012" s="415"/>
      <c r="CK6012" s="415"/>
      <c r="CO6012" s="168"/>
    </row>
    <row r="6013" spans="32:93" s="162" customFormat="1" x14ac:dyDescent="0.25">
      <c r="AF6013" s="169"/>
      <c r="AG6013" s="169"/>
      <c r="AH6013" s="169"/>
      <c r="AI6013" s="169"/>
      <c r="AJ6013" s="169"/>
      <c r="AK6013" s="170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6"/>
      <c r="BA6013" s="6"/>
      <c r="BB6013" s="166"/>
      <c r="BC6013" s="166"/>
      <c r="BD6013" s="166"/>
      <c r="BE6013" s="6"/>
      <c r="BF6013" s="6"/>
      <c r="BG6013" s="6"/>
      <c r="BH6013" s="6"/>
      <c r="BI6013" s="6"/>
      <c r="BJ6013" s="166"/>
      <c r="BK6013" s="166"/>
      <c r="BL6013" s="166"/>
      <c r="BM6013" s="6"/>
      <c r="BN6013" s="6"/>
      <c r="BO6013" s="6"/>
      <c r="BP6013" s="6"/>
      <c r="BQ6013" s="6"/>
      <c r="BR6013" s="6"/>
      <c r="BS6013" s="6"/>
      <c r="BT6013" s="6"/>
      <c r="BU6013" s="6"/>
      <c r="BV6013" s="6"/>
      <c r="BW6013" s="6"/>
      <c r="CJ6013" s="415"/>
      <c r="CK6013" s="415"/>
      <c r="CO6013" s="168"/>
    </row>
    <row r="6014" spans="32:93" s="162" customFormat="1" x14ac:dyDescent="0.25">
      <c r="AF6014" s="169"/>
      <c r="AG6014" s="169"/>
      <c r="AH6014" s="169"/>
      <c r="AI6014" s="169"/>
      <c r="AJ6014" s="169"/>
      <c r="AK6014" s="170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AZ6014" s="6"/>
      <c r="BA6014" s="6"/>
      <c r="BB6014" s="166"/>
      <c r="BC6014" s="166"/>
      <c r="BD6014" s="166"/>
      <c r="BE6014" s="6"/>
      <c r="BF6014" s="6"/>
      <c r="BG6014" s="6"/>
      <c r="BH6014" s="6"/>
      <c r="BI6014" s="6"/>
      <c r="BJ6014" s="166"/>
      <c r="BK6014" s="166"/>
      <c r="BL6014" s="166"/>
      <c r="BM6014" s="6"/>
      <c r="BN6014" s="6"/>
      <c r="BO6014" s="6"/>
      <c r="BP6014" s="6"/>
      <c r="BQ6014" s="6"/>
      <c r="BR6014" s="6"/>
      <c r="BS6014" s="6"/>
      <c r="BT6014" s="6"/>
      <c r="BU6014" s="6"/>
      <c r="BV6014" s="6"/>
      <c r="BW6014" s="6"/>
      <c r="CJ6014" s="415"/>
      <c r="CK6014" s="415"/>
      <c r="CO6014" s="168"/>
    </row>
    <row r="6015" spans="32:93" s="162" customFormat="1" x14ac:dyDescent="0.25">
      <c r="AF6015" s="169"/>
      <c r="AG6015" s="169"/>
      <c r="AH6015" s="169"/>
      <c r="AI6015" s="169"/>
      <c r="AJ6015" s="169"/>
      <c r="AK6015" s="170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AZ6015" s="6"/>
      <c r="BA6015" s="6"/>
      <c r="BB6015" s="166"/>
      <c r="BC6015" s="166"/>
      <c r="BD6015" s="166"/>
      <c r="BE6015" s="6"/>
      <c r="BF6015" s="6"/>
      <c r="BG6015" s="6"/>
      <c r="BH6015" s="6"/>
      <c r="BI6015" s="6"/>
      <c r="BJ6015" s="166"/>
      <c r="BK6015" s="166"/>
      <c r="BL6015" s="166"/>
      <c r="BM6015" s="6"/>
      <c r="BN6015" s="6"/>
      <c r="BO6015" s="6"/>
      <c r="BP6015" s="6"/>
      <c r="BQ6015" s="6"/>
      <c r="BR6015" s="6"/>
      <c r="BS6015" s="6"/>
      <c r="BT6015" s="6"/>
      <c r="BU6015" s="6"/>
      <c r="BV6015" s="6"/>
      <c r="BW6015" s="6"/>
      <c r="CJ6015" s="415"/>
      <c r="CK6015" s="415"/>
      <c r="CO6015" s="168"/>
    </row>
    <row r="6016" spans="32:93" s="162" customFormat="1" x14ac:dyDescent="0.25">
      <c r="AF6016" s="169"/>
      <c r="AG6016" s="169"/>
      <c r="AH6016" s="169"/>
      <c r="AI6016" s="169"/>
      <c r="AJ6016" s="169"/>
      <c r="AK6016" s="170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6"/>
      <c r="BA6016" s="6"/>
      <c r="BB6016" s="166"/>
      <c r="BC6016" s="166"/>
      <c r="BD6016" s="166"/>
      <c r="BE6016" s="6"/>
      <c r="BF6016" s="6"/>
      <c r="BG6016" s="6"/>
      <c r="BH6016" s="6"/>
      <c r="BI6016" s="6"/>
      <c r="BJ6016" s="166"/>
      <c r="BK6016" s="166"/>
      <c r="BL6016" s="166"/>
      <c r="BM6016" s="6"/>
      <c r="BN6016" s="6"/>
      <c r="BO6016" s="6"/>
      <c r="BP6016" s="6"/>
      <c r="BQ6016" s="6"/>
      <c r="BR6016" s="6"/>
      <c r="BS6016" s="6"/>
      <c r="BT6016" s="6"/>
      <c r="BU6016" s="6"/>
      <c r="BV6016" s="6"/>
      <c r="BW6016" s="6"/>
      <c r="CJ6016" s="415"/>
      <c r="CK6016" s="415"/>
      <c r="CO6016" s="168"/>
    </row>
    <row r="6017" spans="32:93" s="162" customFormat="1" x14ac:dyDescent="0.25">
      <c r="AF6017" s="169"/>
      <c r="AG6017" s="169"/>
      <c r="AH6017" s="169"/>
      <c r="AI6017" s="169"/>
      <c r="AJ6017" s="169"/>
      <c r="AK6017" s="170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6"/>
      <c r="BA6017" s="6"/>
      <c r="BB6017" s="166"/>
      <c r="BC6017" s="166"/>
      <c r="BD6017" s="166"/>
      <c r="BE6017" s="6"/>
      <c r="BF6017" s="6"/>
      <c r="BG6017" s="6"/>
      <c r="BH6017" s="6"/>
      <c r="BI6017" s="6"/>
      <c r="BJ6017" s="166"/>
      <c r="BK6017" s="166"/>
      <c r="BL6017" s="166"/>
      <c r="BM6017" s="6"/>
      <c r="BN6017" s="6"/>
      <c r="BO6017" s="6"/>
      <c r="BP6017" s="6"/>
      <c r="BQ6017" s="6"/>
      <c r="BR6017" s="6"/>
      <c r="BS6017" s="6"/>
      <c r="BT6017" s="6"/>
      <c r="BU6017" s="6"/>
      <c r="BV6017" s="6"/>
      <c r="BW6017" s="6"/>
      <c r="CJ6017" s="415"/>
      <c r="CK6017" s="415"/>
      <c r="CO6017" s="168"/>
    </row>
    <row r="6018" spans="32:93" s="162" customFormat="1" x14ac:dyDescent="0.25">
      <c r="AF6018" s="169"/>
      <c r="AG6018" s="169"/>
      <c r="AH6018" s="169"/>
      <c r="AI6018" s="169"/>
      <c r="AJ6018" s="169"/>
      <c r="AK6018" s="170"/>
      <c r="AP6018" s="6"/>
      <c r="AQ6018" s="6"/>
      <c r="AR6018" s="6"/>
      <c r="AS6018" s="6"/>
      <c r="AT6018" s="6"/>
      <c r="AU6018" s="6"/>
      <c r="AV6018" s="6"/>
      <c r="AW6018" s="6"/>
      <c r="AX6018" s="6"/>
      <c r="AY6018" s="6"/>
      <c r="AZ6018" s="6"/>
      <c r="BA6018" s="6"/>
      <c r="BB6018" s="166"/>
      <c r="BC6018" s="166"/>
      <c r="BD6018" s="166"/>
      <c r="BE6018" s="6"/>
      <c r="BF6018" s="6"/>
      <c r="BG6018" s="6"/>
      <c r="BH6018" s="6"/>
      <c r="BI6018" s="6"/>
      <c r="BJ6018" s="166"/>
      <c r="BK6018" s="166"/>
      <c r="BL6018" s="166"/>
      <c r="BM6018" s="6"/>
      <c r="BN6018" s="6"/>
      <c r="BO6018" s="6"/>
      <c r="BP6018" s="6"/>
      <c r="BQ6018" s="6"/>
      <c r="BR6018" s="6"/>
      <c r="BS6018" s="6"/>
      <c r="BT6018" s="6"/>
      <c r="BU6018" s="6"/>
      <c r="BV6018" s="6"/>
      <c r="BW6018" s="6"/>
      <c r="CJ6018" s="415"/>
      <c r="CK6018" s="415"/>
      <c r="CO6018" s="168"/>
    </row>
    <row r="6019" spans="32:93" s="162" customFormat="1" x14ac:dyDescent="0.25">
      <c r="AF6019" s="169"/>
      <c r="AG6019" s="169"/>
      <c r="AH6019" s="169"/>
      <c r="AI6019" s="169"/>
      <c r="AJ6019" s="169"/>
      <c r="AK6019" s="170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6"/>
      <c r="BA6019" s="6"/>
      <c r="BB6019" s="166"/>
      <c r="BC6019" s="166"/>
      <c r="BD6019" s="166"/>
      <c r="BE6019" s="6"/>
      <c r="BF6019" s="6"/>
      <c r="BG6019" s="6"/>
      <c r="BH6019" s="6"/>
      <c r="BI6019" s="6"/>
      <c r="BJ6019" s="166"/>
      <c r="BK6019" s="166"/>
      <c r="BL6019" s="166"/>
      <c r="BM6019" s="6"/>
      <c r="BN6019" s="6"/>
      <c r="BO6019" s="6"/>
      <c r="BP6019" s="6"/>
      <c r="BQ6019" s="6"/>
      <c r="BR6019" s="6"/>
      <c r="BS6019" s="6"/>
      <c r="BT6019" s="6"/>
      <c r="BU6019" s="6"/>
      <c r="BV6019" s="6"/>
      <c r="BW6019" s="6"/>
      <c r="CJ6019" s="415"/>
      <c r="CK6019" s="415"/>
      <c r="CO6019" s="168"/>
    </row>
    <row r="6020" spans="32:93" s="162" customFormat="1" x14ac:dyDescent="0.25">
      <c r="AF6020" s="169"/>
      <c r="AG6020" s="169"/>
      <c r="AH6020" s="169"/>
      <c r="AI6020" s="169"/>
      <c r="AJ6020" s="169"/>
      <c r="AK6020" s="170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6"/>
      <c r="BA6020" s="6"/>
      <c r="BB6020" s="166"/>
      <c r="BC6020" s="166"/>
      <c r="BD6020" s="166"/>
      <c r="BE6020" s="6"/>
      <c r="BF6020" s="6"/>
      <c r="BG6020" s="6"/>
      <c r="BH6020" s="6"/>
      <c r="BI6020" s="6"/>
      <c r="BJ6020" s="166"/>
      <c r="BK6020" s="166"/>
      <c r="BL6020" s="166"/>
      <c r="BM6020" s="6"/>
      <c r="BN6020" s="6"/>
      <c r="BO6020" s="6"/>
      <c r="BP6020" s="6"/>
      <c r="BQ6020" s="6"/>
      <c r="BR6020" s="6"/>
      <c r="BS6020" s="6"/>
      <c r="BT6020" s="6"/>
      <c r="BU6020" s="6"/>
      <c r="BV6020" s="6"/>
      <c r="BW6020" s="6"/>
      <c r="CJ6020" s="415"/>
      <c r="CK6020" s="415"/>
      <c r="CO6020" s="168"/>
    </row>
    <row r="6021" spans="32:93" s="162" customFormat="1" x14ac:dyDescent="0.25">
      <c r="AF6021" s="169"/>
      <c r="AG6021" s="169"/>
      <c r="AH6021" s="169"/>
      <c r="AI6021" s="169"/>
      <c r="AJ6021" s="169"/>
      <c r="AK6021" s="170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6"/>
      <c r="BA6021" s="6"/>
      <c r="BB6021" s="166"/>
      <c r="BC6021" s="166"/>
      <c r="BD6021" s="166"/>
      <c r="BE6021" s="6"/>
      <c r="BF6021" s="6"/>
      <c r="BG6021" s="6"/>
      <c r="BH6021" s="6"/>
      <c r="BI6021" s="6"/>
      <c r="BJ6021" s="166"/>
      <c r="BK6021" s="166"/>
      <c r="BL6021" s="166"/>
      <c r="BM6021" s="6"/>
      <c r="BN6021" s="6"/>
      <c r="BO6021" s="6"/>
      <c r="BP6021" s="6"/>
      <c r="BQ6021" s="6"/>
      <c r="BR6021" s="6"/>
      <c r="BS6021" s="6"/>
      <c r="BT6021" s="6"/>
      <c r="BU6021" s="6"/>
      <c r="BV6021" s="6"/>
      <c r="BW6021" s="6"/>
      <c r="CJ6021" s="415"/>
      <c r="CK6021" s="415"/>
      <c r="CO6021" s="168"/>
    </row>
    <row r="6022" spans="32:93" s="162" customFormat="1" x14ac:dyDescent="0.25">
      <c r="AF6022" s="169"/>
      <c r="AG6022" s="169"/>
      <c r="AH6022" s="169"/>
      <c r="AI6022" s="169"/>
      <c r="AJ6022" s="169"/>
      <c r="AK6022" s="170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6"/>
      <c r="BA6022" s="6"/>
      <c r="BB6022" s="166"/>
      <c r="BC6022" s="166"/>
      <c r="BD6022" s="166"/>
      <c r="BE6022" s="6"/>
      <c r="BF6022" s="6"/>
      <c r="BG6022" s="6"/>
      <c r="BH6022" s="6"/>
      <c r="BI6022" s="6"/>
      <c r="BJ6022" s="166"/>
      <c r="BK6022" s="166"/>
      <c r="BL6022" s="166"/>
      <c r="BM6022" s="6"/>
      <c r="BN6022" s="6"/>
      <c r="BO6022" s="6"/>
      <c r="BP6022" s="6"/>
      <c r="BQ6022" s="6"/>
      <c r="BR6022" s="6"/>
      <c r="BS6022" s="6"/>
      <c r="BT6022" s="6"/>
      <c r="BU6022" s="6"/>
      <c r="BV6022" s="6"/>
      <c r="BW6022" s="6"/>
      <c r="CJ6022" s="415"/>
      <c r="CK6022" s="415"/>
      <c r="CO6022" s="168"/>
    </row>
    <row r="6023" spans="32:93" s="162" customFormat="1" x14ac:dyDescent="0.25">
      <c r="AF6023" s="169"/>
      <c r="AG6023" s="169"/>
      <c r="AH6023" s="169"/>
      <c r="AI6023" s="169"/>
      <c r="AJ6023" s="169"/>
      <c r="AK6023" s="170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6"/>
      <c r="BA6023" s="6"/>
      <c r="BB6023" s="166"/>
      <c r="BC6023" s="166"/>
      <c r="BD6023" s="166"/>
      <c r="BE6023" s="6"/>
      <c r="BF6023" s="6"/>
      <c r="BG6023" s="6"/>
      <c r="BH6023" s="6"/>
      <c r="BI6023" s="6"/>
      <c r="BJ6023" s="166"/>
      <c r="BK6023" s="166"/>
      <c r="BL6023" s="166"/>
      <c r="BM6023" s="6"/>
      <c r="BN6023" s="6"/>
      <c r="BO6023" s="6"/>
      <c r="BP6023" s="6"/>
      <c r="BQ6023" s="6"/>
      <c r="BR6023" s="6"/>
      <c r="BS6023" s="6"/>
      <c r="BT6023" s="6"/>
      <c r="BU6023" s="6"/>
      <c r="BV6023" s="6"/>
      <c r="BW6023" s="6"/>
      <c r="CJ6023" s="415"/>
      <c r="CK6023" s="415"/>
      <c r="CO6023" s="168"/>
    </row>
    <row r="6024" spans="32:93" s="162" customFormat="1" x14ac:dyDescent="0.25">
      <c r="AF6024" s="169"/>
      <c r="AG6024" s="169"/>
      <c r="AH6024" s="169"/>
      <c r="AI6024" s="169"/>
      <c r="AJ6024" s="169"/>
      <c r="AK6024" s="170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AZ6024" s="6"/>
      <c r="BA6024" s="6"/>
      <c r="BB6024" s="166"/>
      <c r="BC6024" s="166"/>
      <c r="BD6024" s="166"/>
      <c r="BE6024" s="6"/>
      <c r="BF6024" s="6"/>
      <c r="BG6024" s="6"/>
      <c r="BH6024" s="6"/>
      <c r="BI6024" s="6"/>
      <c r="BJ6024" s="166"/>
      <c r="BK6024" s="166"/>
      <c r="BL6024" s="166"/>
      <c r="BM6024" s="6"/>
      <c r="BN6024" s="6"/>
      <c r="BO6024" s="6"/>
      <c r="BP6024" s="6"/>
      <c r="BQ6024" s="6"/>
      <c r="BR6024" s="6"/>
      <c r="BS6024" s="6"/>
      <c r="BT6024" s="6"/>
      <c r="BU6024" s="6"/>
      <c r="BV6024" s="6"/>
      <c r="BW6024" s="6"/>
      <c r="CJ6024" s="415"/>
      <c r="CK6024" s="415"/>
      <c r="CO6024" s="168"/>
    </row>
    <row r="6025" spans="32:93" s="162" customFormat="1" x14ac:dyDescent="0.25">
      <c r="AF6025" s="169"/>
      <c r="AG6025" s="169"/>
      <c r="AH6025" s="169"/>
      <c r="AI6025" s="169"/>
      <c r="AJ6025" s="169"/>
      <c r="AK6025" s="170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6"/>
      <c r="BA6025" s="6"/>
      <c r="BB6025" s="166"/>
      <c r="BC6025" s="166"/>
      <c r="BD6025" s="166"/>
      <c r="BE6025" s="6"/>
      <c r="BF6025" s="6"/>
      <c r="BG6025" s="6"/>
      <c r="BH6025" s="6"/>
      <c r="BI6025" s="6"/>
      <c r="BJ6025" s="166"/>
      <c r="BK6025" s="166"/>
      <c r="BL6025" s="166"/>
      <c r="BM6025" s="6"/>
      <c r="BN6025" s="6"/>
      <c r="BO6025" s="6"/>
      <c r="BP6025" s="6"/>
      <c r="BQ6025" s="6"/>
      <c r="BR6025" s="6"/>
      <c r="BS6025" s="6"/>
      <c r="BT6025" s="6"/>
      <c r="BU6025" s="6"/>
      <c r="BV6025" s="6"/>
      <c r="BW6025" s="6"/>
      <c r="CJ6025" s="415"/>
      <c r="CK6025" s="415"/>
      <c r="CO6025" s="168"/>
    </row>
    <row r="6026" spans="32:93" s="162" customFormat="1" x14ac:dyDescent="0.25">
      <c r="AF6026" s="169"/>
      <c r="AG6026" s="169"/>
      <c r="AH6026" s="169"/>
      <c r="AI6026" s="169"/>
      <c r="AJ6026" s="169"/>
      <c r="AK6026" s="170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6"/>
      <c r="BA6026" s="6"/>
      <c r="BB6026" s="166"/>
      <c r="BC6026" s="166"/>
      <c r="BD6026" s="166"/>
      <c r="BE6026" s="6"/>
      <c r="BF6026" s="6"/>
      <c r="BG6026" s="6"/>
      <c r="BH6026" s="6"/>
      <c r="BI6026" s="6"/>
      <c r="BJ6026" s="166"/>
      <c r="BK6026" s="166"/>
      <c r="BL6026" s="166"/>
      <c r="BM6026" s="6"/>
      <c r="BN6026" s="6"/>
      <c r="BO6026" s="6"/>
      <c r="BP6026" s="6"/>
      <c r="BQ6026" s="6"/>
      <c r="BR6026" s="6"/>
      <c r="BS6026" s="6"/>
      <c r="BT6026" s="6"/>
      <c r="BU6026" s="6"/>
      <c r="BV6026" s="6"/>
      <c r="BW6026" s="6"/>
      <c r="CJ6026" s="415"/>
      <c r="CK6026" s="415"/>
      <c r="CO6026" s="168"/>
    </row>
    <row r="6027" spans="32:93" s="162" customFormat="1" x14ac:dyDescent="0.25">
      <c r="AF6027" s="169"/>
      <c r="AG6027" s="169"/>
      <c r="AH6027" s="169"/>
      <c r="AI6027" s="169"/>
      <c r="AJ6027" s="169"/>
      <c r="AK6027" s="170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6"/>
      <c r="BA6027" s="6"/>
      <c r="BB6027" s="166"/>
      <c r="BC6027" s="166"/>
      <c r="BD6027" s="166"/>
      <c r="BE6027" s="6"/>
      <c r="BF6027" s="6"/>
      <c r="BG6027" s="6"/>
      <c r="BH6027" s="6"/>
      <c r="BI6027" s="6"/>
      <c r="BJ6027" s="166"/>
      <c r="BK6027" s="166"/>
      <c r="BL6027" s="166"/>
      <c r="BM6027" s="6"/>
      <c r="BN6027" s="6"/>
      <c r="BO6027" s="6"/>
      <c r="BP6027" s="6"/>
      <c r="BQ6027" s="6"/>
      <c r="BR6027" s="6"/>
      <c r="BS6027" s="6"/>
      <c r="BT6027" s="6"/>
      <c r="BU6027" s="6"/>
      <c r="BV6027" s="6"/>
      <c r="BW6027" s="6"/>
      <c r="CJ6027" s="415"/>
      <c r="CK6027" s="415"/>
      <c r="CO6027" s="168"/>
    </row>
    <row r="6028" spans="32:93" s="162" customFormat="1" x14ac:dyDescent="0.25">
      <c r="AF6028" s="169"/>
      <c r="AG6028" s="169"/>
      <c r="AH6028" s="169"/>
      <c r="AI6028" s="169"/>
      <c r="AJ6028" s="169"/>
      <c r="AK6028" s="170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6"/>
      <c r="BA6028" s="6"/>
      <c r="BB6028" s="166"/>
      <c r="BC6028" s="166"/>
      <c r="BD6028" s="166"/>
      <c r="BE6028" s="6"/>
      <c r="BF6028" s="6"/>
      <c r="BG6028" s="6"/>
      <c r="BH6028" s="6"/>
      <c r="BI6028" s="6"/>
      <c r="BJ6028" s="166"/>
      <c r="BK6028" s="166"/>
      <c r="BL6028" s="166"/>
      <c r="BM6028" s="6"/>
      <c r="BN6028" s="6"/>
      <c r="BO6028" s="6"/>
      <c r="BP6028" s="6"/>
      <c r="BQ6028" s="6"/>
      <c r="BR6028" s="6"/>
      <c r="BS6028" s="6"/>
      <c r="BT6028" s="6"/>
      <c r="BU6028" s="6"/>
      <c r="BV6028" s="6"/>
      <c r="BW6028" s="6"/>
      <c r="CJ6028" s="415"/>
      <c r="CK6028" s="415"/>
      <c r="CO6028" s="168"/>
    </row>
    <row r="6029" spans="32:93" s="162" customFormat="1" x14ac:dyDescent="0.25">
      <c r="AF6029" s="169"/>
      <c r="AG6029" s="169"/>
      <c r="AH6029" s="169"/>
      <c r="AI6029" s="169"/>
      <c r="AJ6029" s="169"/>
      <c r="AK6029" s="170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6"/>
      <c r="BA6029" s="6"/>
      <c r="BB6029" s="166"/>
      <c r="BC6029" s="166"/>
      <c r="BD6029" s="166"/>
      <c r="BE6029" s="6"/>
      <c r="BF6029" s="6"/>
      <c r="BG6029" s="6"/>
      <c r="BH6029" s="6"/>
      <c r="BI6029" s="6"/>
      <c r="BJ6029" s="166"/>
      <c r="BK6029" s="166"/>
      <c r="BL6029" s="166"/>
      <c r="BM6029" s="6"/>
      <c r="BN6029" s="6"/>
      <c r="BO6029" s="6"/>
      <c r="BP6029" s="6"/>
      <c r="BQ6029" s="6"/>
      <c r="BR6029" s="6"/>
      <c r="BS6029" s="6"/>
      <c r="BT6029" s="6"/>
      <c r="BU6029" s="6"/>
      <c r="BV6029" s="6"/>
      <c r="BW6029" s="6"/>
      <c r="CJ6029" s="415"/>
      <c r="CK6029" s="415"/>
      <c r="CO6029" s="168"/>
    </row>
    <row r="6030" spans="32:93" s="162" customFormat="1" x14ac:dyDescent="0.25">
      <c r="AF6030" s="169"/>
      <c r="AG6030" s="169"/>
      <c r="AH6030" s="169"/>
      <c r="AI6030" s="169"/>
      <c r="AJ6030" s="169"/>
      <c r="AK6030" s="170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6"/>
      <c r="BA6030" s="6"/>
      <c r="BB6030" s="166"/>
      <c r="BC6030" s="166"/>
      <c r="BD6030" s="166"/>
      <c r="BE6030" s="6"/>
      <c r="BF6030" s="6"/>
      <c r="BG6030" s="6"/>
      <c r="BH6030" s="6"/>
      <c r="BI6030" s="6"/>
      <c r="BJ6030" s="166"/>
      <c r="BK6030" s="166"/>
      <c r="BL6030" s="166"/>
      <c r="BM6030" s="6"/>
      <c r="BN6030" s="6"/>
      <c r="BO6030" s="6"/>
      <c r="BP6030" s="6"/>
      <c r="BQ6030" s="6"/>
      <c r="BR6030" s="6"/>
      <c r="BS6030" s="6"/>
      <c r="BT6030" s="6"/>
      <c r="BU6030" s="6"/>
      <c r="BV6030" s="6"/>
      <c r="BW6030" s="6"/>
      <c r="CJ6030" s="415"/>
      <c r="CK6030" s="415"/>
      <c r="CO6030" s="168"/>
    </row>
    <row r="6031" spans="32:93" s="162" customFormat="1" x14ac:dyDescent="0.25">
      <c r="AF6031" s="169"/>
      <c r="AG6031" s="169"/>
      <c r="AH6031" s="169"/>
      <c r="AI6031" s="169"/>
      <c r="AJ6031" s="169"/>
      <c r="AK6031" s="170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AZ6031" s="6"/>
      <c r="BA6031" s="6"/>
      <c r="BB6031" s="166"/>
      <c r="BC6031" s="166"/>
      <c r="BD6031" s="166"/>
      <c r="BE6031" s="6"/>
      <c r="BF6031" s="6"/>
      <c r="BG6031" s="6"/>
      <c r="BH6031" s="6"/>
      <c r="BI6031" s="6"/>
      <c r="BJ6031" s="166"/>
      <c r="BK6031" s="166"/>
      <c r="BL6031" s="166"/>
      <c r="BM6031" s="6"/>
      <c r="BN6031" s="6"/>
      <c r="BO6031" s="6"/>
      <c r="BP6031" s="6"/>
      <c r="BQ6031" s="6"/>
      <c r="BR6031" s="6"/>
      <c r="BS6031" s="6"/>
      <c r="BT6031" s="6"/>
      <c r="BU6031" s="6"/>
      <c r="BV6031" s="6"/>
      <c r="BW6031" s="6"/>
      <c r="CJ6031" s="415"/>
      <c r="CK6031" s="415"/>
      <c r="CO6031" s="168"/>
    </row>
    <row r="6032" spans="32:93" s="162" customFormat="1" x14ac:dyDescent="0.25">
      <c r="AF6032" s="169"/>
      <c r="AG6032" s="169"/>
      <c r="AH6032" s="169"/>
      <c r="AI6032" s="169"/>
      <c r="AJ6032" s="169"/>
      <c r="AK6032" s="170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6"/>
      <c r="BA6032" s="6"/>
      <c r="BB6032" s="166"/>
      <c r="BC6032" s="166"/>
      <c r="BD6032" s="166"/>
      <c r="BE6032" s="6"/>
      <c r="BF6032" s="6"/>
      <c r="BG6032" s="6"/>
      <c r="BH6032" s="6"/>
      <c r="BI6032" s="6"/>
      <c r="BJ6032" s="166"/>
      <c r="BK6032" s="166"/>
      <c r="BL6032" s="166"/>
      <c r="BM6032" s="6"/>
      <c r="BN6032" s="6"/>
      <c r="BO6032" s="6"/>
      <c r="BP6032" s="6"/>
      <c r="BQ6032" s="6"/>
      <c r="BR6032" s="6"/>
      <c r="BS6032" s="6"/>
      <c r="BT6032" s="6"/>
      <c r="BU6032" s="6"/>
      <c r="BV6032" s="6"/>
      <c r="BW6032" s="6"/>
      <c r="CJ6032" s="415"/>
      <c r="CK6032" s="415"/>
      <c r="CO6032" s="168"/>
    </row>
    <row r="6033" spans="32:93" s="162" customFormat="1" x14ac:dyDescent="0.25">
      <c r="AF6033" s="169"/>
      <c r="AG6033" s="169"/>
      <c r="AH6033" s="169"/>
      <c r="AI6033" s="169"/>
      <c r="AJ6033" s="169"/>
      <c r="AK6033" s="170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6"/>
      <c r="BA6033" s="6"/>
      <c r="BB6033" s="166"/>
      <c r="BC6033" s="166"/>
      <c r="BD6033" s="166"/>
      <c r="BE6033" s="6"/>
      <c r="BF6033" s="6"/>
      <c r="BG6033" s="6"/>
      <c r="BH6033" s="6"/>
      <c r="BI6033" s="6"/>
      <c r="BJ6033" s="166"/>
      <c r="BK6033" s="166"/>
      <c r="BL6033" s="166"/>
      <c r="BM6033" s="6"/>
      <c r="BN6033" s="6"/>
      <c r="BO6033" s="6"/>
      <c r="BP6033" s="6"/>
      <c r="BQ6033" s="6"/>
      <c r="BR6033" s="6"/>
      <c r="BS6033" s="6"/>
      <c r="BT6033" s="6"/>
      <c r="BU6033" s="6"/>
      <c r="BV6033" s="6"/>
      <c r="BW6033" s="6"/>
      <c r="CJ6033" s="415"/>
      <c r="CK6033" s="415"/>
      <c r="CO6033" s="168"/>
    </row>
    <row r="6034" spans="32:93" s="162" customFormat="1" x14ac:dyDescent="0.25">
      <c r="AF6034" s="169"/>
      <c r="AG6034" s="169"/>
      <c r="AH6034" s="169"/>
      <c r="AI6034" s="169"/>
      <c r="AJ6034" s="169"/>
      <c r="AK6034" s="170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6"/>
      <c r="BA6034" s="6"/>
      <c r="BB6034" s="166"/>
      <c r="BC6034" s="166"/>
      <c r="BD6034" s="166"/>
      <c r="BE6034" s="6"/>
      <c r="BF6034" s="6"/>
      <c r="BG6034" s="6"/>
      <c r="BH6034" s="6"/>
      <c r="BI6034" s="6"/>
      <c r="BJ6034" s="166"/>
      <c r="BK6034" s="166"/>
      <c r="BL6034" s="166"/>
      <c r="BM6034" s="6"/>
      <c r="BN6034" s="6"/>
      <c r="BO6034" s="6"/>
      <c r="BP6034" s="6"/>
      <c r="BQ6034" s="6"/>
      <c r="BR6034" s="6"/>
      <c r="BS6034" s="6"/>
      <c r="BT6034" s="6"/>
      <c r="BU6034" s="6"/>
      <c r="BV6034" s="6"/>
      <c r="BW6034" s="6"/>
      <c r="CJ6034" s="415"/>
      <c r="CK6034" s="415"/>
      <c r="CO6034" s="168"/>
    </row>
    <row r="6035" spans="32:93" s="162" customFormat="1" x14ac:dyDescent="0.25">
      <c r="AF6035" s="169"/>
      <c r="AG6035" s="169"/>
      <c r="AH6035" s="169"/>
      <c r="AI6035" s="169"/>
      <c r="AJ6035" s="169"/>
      <c r="AK6035" s="170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6"/>
      <c r="BA6035" s="6"/>
      <c r="BB6035" s="166"/>
      <c r="BC6035" s="166"/>
      <c r="BD6035" s="166"/>
      <c r="BE6035" s="6"/>
      <c r="BF6035" s="6"/>
      <c r="BG6035" s="6"/>
      <c r="BH6035" s="6"/>
      <c r="BI6035" s="6"/>
      <c r="BJ6035" s="166"/>
      <c r="BK6035" s="166"/>
      <c r="BL6035" s="166"/>
      <c r="BM6035" s="6"/>
      <c r="BN6035" s="6"/>
      <c r="BO6035" s="6"/>
      <c r="BP6035" s="6"/>
      <c r="BQ6035" s="6"/>
      <c r="BR6035" s="6"/>
      <c r="BS6035" s="6"/>
      <c r="BT6035" s="6"/>
      <c r="BU6035" s="6"/>
      <c r="BV6035" s="6"/>
      <c r="BW6035" s="6"/>
      <c r="CJ6035" s="415"/>
      <c r="CK6035" s="415"/>
      <c r="CO6035" s="168"/>
    </row>
    <row r="6036" spans="32:93" s="162" customFormat="1" x14ac:dyDescent="0.25">
      <c r="AF6036" s="169"/>
      <c r="AG6036" s="169"/>
      <c r="AH6036" s="169"/>
      <c r="AI6036" s="169"/>
      <c r="AJ6036" s="169"/>
      <c r="AK6036" s="170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6"/>
      <c r="BA6036" s="6"/>
      <c r="BB6036" s="166"/>
      <c r="BC6036" s="166"/>
      <c r="BD6036" s="166"/>
      <c r="BE6036" s="6"/>
      <c r="BF6036" s="6"/>
      <c r="BG6036" s="6"/>
      <c r="BH6036" s="6"/>
      <c r="BI6036" s="6"/>
      <c r="BJ6036" s="166"/>
      <c r="BK6036" s="166"/>
      <c r="BL6036" s="166"/>
      <c r="BM6036" s="6"/>
      <c r="BN6036" s="6"/>
      <c r="BO6036" s="6"/>
      <c r="BP6036" s="6"/>
      <c r="BQ6036" s="6"/>
      <c r="BR6036" s="6"/>
      <c r="BS6036" s="6"/>
      <c r="BT6036" s="6"/>
      <c r="BU6036" s="6"/>
      <c r="BV6036" s="6"/>
      <c r="BW6036" s="6"/>
      <c r="CJ6036" s="415"/>
      <c r="CK6036" s="415"/>
      <c r="CO6036" s="168"/>
    </row>
    <row r="6037" spans="32:93" s="162" customFormat="1" x14ac:dyDescent="0.25">
      <c r="AF6037" s="169"/>
      <c r="AG6037" s="169"/>
      <c r="AH6037" s="169"/>
      <c r="AI6037" s="169"/>
      <c r="AJ6037" s="169"/>
      <c r="AK6037" s="170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AZ6037" s="6"/>
      <c r="BA6037" s="6"/>
      <c r="BB6037" s="166"/>
      <c r="BC6037" s="166"/>
      <c r="BD6037" s="166"/>
      <c r="BE6037" s="6"/>
      <c r="BF6037" s="6"/>
      <c r="BG6037" s="6"/>
      <c r="BH6037" s="6"/>
      <c r="BI6037" s="6"/>
      <c r="BJ6037" s="166"/>
      <c r="BK6037" s="166"/>
      <c r="BL6037" s="166"/>
      <c r="BM6037" s="6"/>
      <c r="BN6037" s="6"/>
      <c r="BO6037" s="6"/>
      <c r="BP6037" s="6"/>
      <c r="BQ6037" s="6"/>
      <c r="BR6037" s="6"/>
      <c r="BS6037" s="6"/>
      <c r="BT6037" s="6"/>
      <c r="BU6037" s="6"/>
      <c r="BV6037" s="6"/>
      <c r="BW6037" s="6"/>
      <c r="CJ6037" s="415"/>
      <c r="CK6037" s="415"/>
      <c r="CO6037" s="168"/>
    </row>
    <row r="6038" spans="32:93" s="162" customFormat="1" x14ac:dyDescent="0.25">
      <c r="AF6038" s="169"/>
      <c r="AG6038" s="169"/>
      <c r="AH6038" s="169"/>
      <c r="AI6038" s="169"/>
      <c r="AJ6038" s="169"/>
      <c r="AK6038" s="170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AZ6038" s="6"/>
      <c r="BA6038" s="6"/>
      <c r="BB6038" s="166"/>
      <c r="BC6038" s="166"/>
      <c r="BD6038" s="166"/>
      <c r="BE6038" s="6"/>
      <c r="BF6038" s="6"/>
      <c r="BG6038" s="6"/>
      <c r="BH6038" s="6"/>
      <c r="BI6038" s="6"/>
      <c r="BJ6038" s="166"/>
      <c r="BK6038" s="166"/>
      <c r="BL6038" s="166"/>
      <c r="BM6038" s="6"/>
      <c r="BN6038" s="6"/>
      <c r="BO6038" s="6"/>
      <c r="BP6038" s="6"/>
      <c r="BQ6038" s="6"/>
      <c r="BR6038" s="6"/>
      <c r="BS6038" s="6"/>
      <c r="BT6038" s="6"/>
      <c r="BU6038" s="6"/>
      <c r="BV6038" s="6"/>
      <c r="BW6038" s="6"/>
      <c r="CJ6038" s="415"/>
      <c r="CK6038" s="415"/>
      <c r="CO6038" s="168"/>
    </row>
    <row r="6039" spans="32:93" s="162" customFormat="1" x14ac:dyDescent="0.25">
      <c r="AF6039" s="169"/>
      <c r="AG6039" s="169"/>
      <c r="AH6039" s="169"/>
      <c r="AI6039" s="169"/>
      <c r="AJ6039" s="169"/>
      <c r="AK6039" s="170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6"/>
      <c r="BA6039" s="6"/>
      <c r="BB6039" s="166"/>
      <c r="BC6039" s="166"/>
      <c r="BD6039" s="166"/>
      <c r="BE6039" s="6"/>
      <c r="BF6039" s="6"/>
      <c r="BG6039" s="6"/>
      <c r="BH6039" s="6"/>
      <c r="BI6039" s="6"/>
      <c r="BJ6039" s="166"/>
      <c r="BK6039" s="166"/>
      <c r="BL6039" s="166"/>
      <c r="BM6039" s="6"/>
      <c r="BN6039" s="6"/>
      <c r="BO6039" s="6"/>
      <c r="BP6039" s="6"/>
      <c r="BQ6039" s="6"/>
      <c r="BR6039" s="6"/>
      <c r="BS6039" s="6"/>
      <c r="BT6039" s="6"/>
      <c r="BU6039" s="6"/>
      <c r="BV6039" s="6"/>
      <c r="BW6039" s="6"/>
      <c r="CJ6039" s="415"/>
      <c r="CK6039" s="415"/>
      <c r="CO6039" s="168"/>
    </row>
    <row r="6040" spans="32:93" s="162" customFormat="1" x14ac:dyDescent="0.25">
      <c r="AF6040" s="169"/>
      <c r="AG6040" s="169"/>
      <c r="AH6040" s="169"/>
      <c r="AI6040" s="169"/>
      <c r="AJ6040" s="169"/>
      <c r="AK6040" s="170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6"/>
      <c r="BA6040" s="6"/>
      <c r="BB6040" s="166"/>
      <c r="BC6040" s="166"/>
      <c r="BD6040" s="166"/>
      <c r="BE6040" s="6"/>
      <c r="BF6040" s="6"/>
      <c r="BG6040" s="6"/>
      <c r="BH6040" s="6"/>
      <c r="BI6040" s="6"/>
      <c r="BJ6040" s="166"/>
      <c r="BK6040" s="166"/>
      <c r="BL6040" s="166"/>
      <c r="BM6040" s="6"/>
      <c r="BN6040" s="6"/>
      <c r="BO6040" s="6"/>
      <c r="BP6040" s="6"/>
      <c r="BQ6040" s="6"/>
      <c r="BR6040" s="6"/>
      <c r="BS6040" s="6"/>
      <c r="BT6040" s="6"/>
      <c r="BU6040" s="6"/>
      <c r="BV6040" s="6"/>
      <c r="BW6040" s="6"/>
      <c r="CJ6040" s="415"/>
      <c r="CK6040" s="415"/>
      <c r="CO6040" s="168"/>
    </row>
    <row r="6041" spans="32:93" s="162" customFormat="1" x14ac:dyDescent="0.25">
      <c r="AF6041" s="169"/>
      <c r="AG6041" s="169"/>
      <c r="AH6041" s="169"/>
      <c r="AI6041" s="169"/>
      <c r="AJ6041" s="169"/>
      <c r="AK6041" s="170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6"/>
      <c r="BA6041" s="6"/>
      <c r="BB6041" s="166"/>
      <c r="BC6041" s="166"/>
      <c r="BD6041" s="166"/>
      <c r="BE6041" s="6"/>
      <c r="BF6041" s="6"/>
      <c r="BG6041" s="6"/>
      <c r="BH6041" s="6"/>
      <c r="BI6041" s="6"/>
      <c r="BJ6041" s="166"/>
      <c r="BK6041" s="166"/>
      <c r="BL6041" s="166"/>
      <c r="BM6041" s="6"/>
      <c r="BN6041" s="6"/>
      <c r="BO6041" s="6"/>
      <c r="BP6041" s="6"/>
      <c r="BQ6041" s="6"/>
      <c r="BR6041" s="6"/>
      <c r="BS6041" s="6"/>
      <c r="BT6041" s="6"/>
      <c r="BU6041" s="6"/>
      <c r="BV6041" s="6"/>
      <c r="BW6041" s="6"/>
      <c r="CJ6041" s="415"/>
      <c r="CK6041" s="415"/>
      <c r="CO6041" s="168"/>
    </row>
    <row r="6042" spans="32:93" s="162" customFormat="1" x14ac:dyDescent="0.25">
      <c r="AF6042" s="169"/>
      <c r="AG6042" s="169"/>
      <c r="AH6042" s="169"/>
      <c r="AI6042" s="169"/>
      <c r="AJ6042" s="169"/>
      <c r="AK6042" s="170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6"/>
      <c r="BA6042" s="6"/>
      <c r="BB6042" s="166"/>
      <c r="BC6042" s="166"/>
      <c r="BD6042" s="166"/>
      <c r="BE6042" s="6"/>
      <c r="BF6042" s="6"/>
      <c r="BG6042" s="6"/>
      <c r="BH6042" s="6"/>
      <c r="BI6042" s="6"/>
      <c r="BJ6042" s="166"/>
      <c r="BK6042" s="166"/>
      <c r="BL6042" s="166"/>
      <c r="BM6042" s="6"/>
      <c r="BN6042" s="6"/>
      <c r="BO6042" s="6"/>
      <c r="BP6042" s="6"/>
      <c r="BQ6042" s="6"/>
      <c r="BR6042" s="6"/>
      <c r="BS6042" s="6"/>
      <c r="BT6042" s="6"/>
      <c r="BU6042" s="6"/>
      <c r="BV6042" s="6"/>
      <c r="BW6042" s="6"/>
      <c r="CJ6042" s="415"/>
      <c r="CK6042" s="415"/>
      <c r="CO6042" s="168"/>
    </row>
    <row r="6043" spans="32:93" s="162" customFormat="1" x14ac:dyDescent="0.25">
      <c r="AF6043" s="169"/>
      <c r="AG6043" s="169"/>
      <c r="AH6043" s="169"/>
      <c r="AI6043" s="169"/>
      <c r="AJ6043" s="169"/>
      <c r="AK6043" s="170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6"/>
      <c r="BA6043" s="6"/>
      <c r="BB6043" s="166"/>
      <c r="BC6043" s="166"/>
      <c r="BD6043" s="166"/>
      <c r="BE6043" s="6"/>
      <c r="BF6043" s="6"/>
      <c r="BG6043" s="6"/>
      <c r="BH6043" s="6"/>
      <c r="BI6043" s="6"/>
      <c r="BJ6043" s="166"/>
      <c r="BK6043" s="166"/>
      <c r="BL6043" s="166"/>
      <c r="BM6043" s="6"/>
      <c r="BN6043" s="6"/>
      <c r="BO6043" s="6"/>
      <c r="BP6043" s="6"/>
      <c r="BQ6043" s="6"/>
      <c r="BR6043" s="6"/>
      <c r="BS6043" s="6"/>
      <c r="BT6043" s="6"/>
      <c r="BU6043" s="6"/>
      <c r="BV6043" s="6"/>
      <c r="BW6043" s="6"/>
      <c r="CJ6043" s="415"/>
      <c r="CK6043" s="415"/>
      <c r="CO6043" s="168"/>
    </row>
    <row r="6044" spans="32:93" s="162" customFormat="1" x14ac:dyDescent="0.25">
      <c r="AF6044" s="169"/>
      <c r="AG6044" s="169"/>
      <c r="AH6044" s="169"/>
      <c r="AI6044" s="169"/>
      <c r="AJ6044" s="169"/>
      <c r="AK6044" s="170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6"/>
      <c r="BA6044" s="6"/>
      <c r="BB6044" s="166"/>
      <c r="BC6044" s="166"/>
      <c r="BD6044" s="166"/>
      <c r="BE6044" s="6"/>
      <c r="BF6044" s="6"/>
      <c r="BG6044" s="6"/>
      <c r="BH6044" s="6"/>
      <c r="BI6044" s="6"/>
      <c r="BJ6044" s="166"/>
      <c r="BK6044" s="166"/>
      <c r="BL6044" s="166"/>
      <c r="BM6044" s="6"/>
      <c r="BN6044" s="6"/>
      <c r="BO6044" s="6"/>
      <c r="BP6044" s="6"/>
      <c r="BQ6044" s="6"/>
      <c r="BR6044" s="6"/>
      <c r="BS6044" s="6"/>
      <c r="BT6044" s="6"/>
      <c r="BU6044" s="6"/>
      <c r="BV6044" s="6"/>
      <c r="BW6044" s="6"/>
      <c r="CJ6044" s="415"/>
      <c r="CK6044" s="415"/>
      <c r="CO6044" s="168"/>
    </row>
    <row r="6045" spans="32:93" s="162" customFormat="1" x14ac:dyDescent="0.25">
      <c r="AF6045" s="169"/>
      <c r="AG6045" s="169"/>
      <c r="AH6045" s="169"/>
      <c r="AI6045" s="169"/>
      <c r="AJ6045" s="169"/>
      <c r="AK6045" s="170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6"/>
      <c r="BA6045" s="6"/>
      <c r="BB6045" s="166"/>
      <c r="BC6045" s="166"/>
      <c r="BD6045" s="166"/>
      <c r="BE6045" s="6"/>
      <c r="BF6045" s="6"/>
      <c r="BG6045" s="6"/>
      <c r="BH6045" s="6"/>
      <c r="BI6045" s="6"/>
      <c r="BJ6045" s="166"/>
      <c r="BK6045" s="166"/>
      <c r="BL6045" s="166"/>
      <c r="BM6045" s="6"/>
      <c r="BN6045" s="6"/>
      <c r="BO6045" s="6"/>
      <c r="BP6045" s="6"/>
      <c r="BQ6045" s="6"/>
      <c r="BR6045" s="6"/>
      <c r="BS6045" s="6"/>
      <c r="BT6045" s="6"/>
      <c r="BU6045" s="6"/>
      <c r="BV6045" s="6"/>
      <c r="BW6045" s="6"/>
      <c r="CJ6045" s="415"/>
      <c r="CK6045" s="415"/>
      <c r="CO6045" s="168"/>
    </row>
    <row r="6046" spans="32:93" s="162" customFormat="1" x14ac:dyDescent="0.25">
      <c r="AF6046" s="169"/>
      <c r="AG6046" s="169"/>
      <c r="AH6046" s="169"/>
      <c r="AI6046" s="169"/>
      <c r="AJ6046" s="169"/>
      <c r="AK6046" s="170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6"/>
      <c r="BA6046" s="6"/>
      <c r="BB6046" s="166"/>
      <c r="BC6046" s="166"/>
      <c r="BD6046" s="166"/>
      <c r="BE6046" s="6"/>
      <c r="BF6046" s="6"/>
      <c r="BG6046" s="6"/>
      <c r="BH6046" s="6"/>
      <c r="BI6046" s="6"/>
      <c r="BJ6046" s="166"/>
      <c r="BK6046" s="166"/>
      <c r="BL6046" s="166"/>
      <c r="BM6046" s="6"/>
      <c r="BN6046" s="6"/>
      <c r="BO6046" s="6"/>
      <c r="BP6046" s="6"/>
      <c r="BQ6046" s="6"/>
      <c r="BR6046" s="6"/>
      <c r="BS6046" s="6"/>
      <c r="BT6046" s="6"/>
      <c r="BU6046" s="6"/>
      <c r="BV6046" s="6"/>
      <c r="BW6046" s="6"/>
      <c r="CJ6046" s="415"/>
      <c r="CK6046" s="415"/>
      <c r="CO6046" s="168"/>
    </row>
    <row r="6047" spans="32:93" s="162" customFormat="1" x14ac:dyDescent="0.25">
      <c r="AF6047" s="169"/>
      <c r="AG6047" s="169"/>
      <c r="AH6047" s="169"/>
      <c r="AI6047" s="169"/>
      <c r="AJ6047" s="169"/>
      <c r="AK6047" s="170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6"/>
      <c r="BA6047" s="6"/>
      <c r="BB6047" s="166"/>
      <c r="BC6047" s="166"/>
      <c r="BD6047" s="166"/>
      <c r="BE6047" s="6"/>
      <c r="BF6047" s="6"/>
      <c r="BG6047" s="6"/>
      <c r="BH6047" s="6"/>
      <c r="BI6047" s="6"/>
      <c r="BJ6047" s="166"/>
      <c r="BK6047" s="166"/>
      <c r="BL6047" s="166"/>
      <c r="BM6047" s="6"/>
      <c r="BN6047" s="6"/>
      <c r="BO6047" s="6"/>
      <c r="BP6047" s="6"/>
      <c r="BQ6047" s="6"/>
      <c r="BR6047" s="6"/>
      <c r="BS6047" s="6"/>
      <c r="BT6047" s="6"/>
      <c r="BU6047" s="6"/>
      <c r="BV6047" s="6"/>
      <c r="BW6047" s="6"/>
      <c r="CJ6047" s="415"/>
      <c r="CK6047" s="415"/>
      <c r="CO6047" s="168"/>
    </row>
    <row r="6048" spans="32:93" s="162" customFormat="1" x14ac:dyDescent="0.25">
      <c r="AF6048" s="169"/>
      <c r="AG6048" s="169"/>
      <c r="AH6048" s="169"/>
      <c r="AI6048" s="169"/>
      <c r="AJ6048" s="169"/>
      <c r="AK6048" s="170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6"/>
      <c r="BA6048" s="6"/>
      <c r="BB6048" s="166"/>
      <c r="BC6048" s="166"/>
      <c r="BD6048" s="166"/>
      <c r="BE6048" s="6"/>
      <c r="BF6048" s="6"/>
      <c r="BG6048" s="6"/>
      <c r="BH6048" s="6"/>
      <c r="BI6048" s="6"/>
      <c r="BJ6048" s="166"/>
      <c r="BK6048" s="166"/>
      <c r="BL6048" s="166"/>
      <c r="BM6048" s="6"/>
      <c r="BN6048" s="6"/>
      <c r="BO6048" s="6"/>
      <c r="BP6048" s="6"/>
      <c r="BQ6048" s="6"/>
      <c r="BR6048" s="6"/>
      <c r="BS6048" s="6"/>
      <c r="BT6048" s="6"/>
      <c r="BU6048" s="6"/>
      <c r="BV6048" s="6"/>
      <c r="BW6048" s="6"/>
      <c r="CJ6048" s="415"/>
      <c r="CK6048" s="415"/>
      <c r="CO6048" s="168"/>
    </row>
    <row r="6049" spans="32:93" s="162" customFormat="1" x14ac:dyDescent="0.25">
      <c r="AF6049" s="169"/>
      <c r="AG6049" s="169"/>
      <c r="AH6049" s="169"/>
      <c r="AI6049" s="169"/>
      <c r="AJ6049" s="169"/>
      <c r="AK6049" s="170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6"/>
      <c r="BA6049" s="6"/>
      <c r="BB6049" s="166"/>
      <c r="BC6049" s="166"/>
      <c r="BD6049" s="166"/>
      <c r="BE6049" s="6"/>
      <c r="BF6049" s="6"/>
      <c r="BG6049" s="6"/>
      <c r="BH6049" s="6"/>
      <c r="BI6049" s="6"/>
      <c r="BJ6049" s="166"/>
      <c r="BK6049" s="166"/>
      <c r="BL6049" s="166"/>
      <c r="BM6049" s="6"/>
      <c r="BN6049" s="6"/>
      <c r="BO6049" s="6"/>
      <c r="BP6049" s="6"/>
      <c r="BQ6049" s="6"/>
      <c r="BR6049" s="6"/>
      <c r="BS6049" s="6"/>
      <c r="BT6049" s="6"/>
      <c r="BU6049" s="6"/>
      <c r="BV6049" s="6"/>
      <c r="BW6049" s="6"/>
      <c r="CJ6049" s="415"/>
      <c r="CK6049" s="415"/>
      <c r="CO6049" s="168"/>
    </row>
    <row r="6050" spans="32:93" s="162" customFormat="1" x14ac:dyDescent="0.25">
      <c r="AF6050" s="169"/>
      <c r="AG6050" s="169"/>
      <c r="AH6050" s="169"/>
      <c r="AI6050" s="169"/>
      <c r="AJ6050" s="169"/>
      <c r="AK6050" s="170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6"/>
      <c r="BA6050" s="6"/>
      <c r="BB6050" s="166"/>
      <c r="BC6050" s="166"/>
      <c r="BD6050" s="166"/>
      <c r="BE6050" s="6"/>
      <c r="BF6050" s="6"/>
      <c r="BG6050" s="6"/>
      <c r="BH6050" s="6"/>
      <c r="BI6050" s="6"/>
      <c r="BJ6050" s="166"/>
      <c r="BK6050" s="166"/>
      <c r="BL6050" s="166"/>
      <c r="BM6050" s="6"/>
      <c r="BN6050" s="6"/>
      <c r="BO6050" s="6"/>
      <c r="BP6050" s="6"/>
      <c r="BQ6050" s="6"/>
      <c r="BR6050" s="6"/>
      <c r="BS6050" s="6"/>
      <c r="BT6050" s="6"/>
      <c r="BU6050" s="6"/>
      <c r="BV6050" s="6"/>
      <c r="BW6050" s="6"/>
      <c r="CJ6050" s="415"/>
      <c r="CK6050" s="415"/>
      <c r="CO6050" s="168"/>
    </row>
    <row r="6051" spans="32:93" s="162" customFormat="1" x14ac:dyDescent="0.25">
      <c r="AF6051" s="169"/>
      <c r="AG6051" s="169"/>
      <c r="AH6051" s="169"/>
      <c r="AI6051" s="169"/>
      <c r="AJ6051" s="169"/>
      <c r="AK6051" s="170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6"/>
      <c r="BA6051" s="6"/>
      <c r="BB6051" s="166"/>
      <c r="BC6051" s="166"/>
      <c r="BD6051" s="166"/>
      <c r="BE6051" s="6"/>
      <c r="BF6051" s="6"/>
      <c r="BG6051" s="6"/>
      <c r="BH6051" s="6"/>
      <c r="BI6051" s="6"/>
      <c r="BJ6051" s="166"/>
      <c r="BK6051" s="166"/>
      <c r="BL6051" s="166"/>
      <c r="BM6051" s="6"/>
      <c r="BN6051" s="6"/>
      <c r="BO6051" s="6"/>
      <c r="BP6051" s="6"/>
      <c r="BQ6051" s="6"/>
      <c r="BR6051" s="6"/>
      <c r="BS6051" s="6"/>
      <c r="BT6051" s="6"/>
      <c r="BU6051" s="6"/>
      <c r="BV6051" s="6"/>
      <c r="BW6051" s="6"/>
      <c r="CJ6051" s="415"/>
      <c r="CK6051" s="415"/>
      <c r="CO6051" s="168"/>
    </row>
    <row r="6052" spans="32:93" s="162" customFormat="1" x14ac:dyDescent="0.25">
      <c r="AF6052" s="169"/>
      <c r="AG6052" s="169"/>
      <c r="AH6052" s="169"/>
      <c r="AI6052" s="169"/>
      <c r="AJ6052" s="169"/>
      <c r="AK6052" s="170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6"/>
      <c r="BA6052" s="6"/>
      <c r="BB6052" s="166"/>
      <c r="BC6052" s="166"/>
      <c r="BD6052" s="166"/>
      <c r="BE6052" s="6"/>
      <c r="BF6052" s="6"/>
      <c r="BG6052" s="6"/>
      <c r="BH6052" s="6"/>
      <c r="BI6052" s="6"/>
      <c r="BJ6052" s="166"/>
      <c r="BK6052" s="166"/>
      <c r="BL6052" s="166"/>
      <c r="BM6052" s="6"/>
      <c r="BN6052" s="6"/>
      <c r="BO6052" s="6"/>
      <c r="BP6052" s="6"/>
      <c r="BQ6052" s="6"/>
      <c r="BR6052" s="6"/>
      <c r="BS6052" s="6"/>
      <c r="BT6052" s="6"/>
      <c r="BU6052" s="6"/>
      <c r="BV6052" s="6"/>
      <c r="BW6052" s="6"/>
      <c r="CJ6052" s="415"/>
      <c r="CK6052" s="415"/>
      <c r="CO6052" s="168"/>
    </row>
    <row r="6053" spans="32:93" s="162" customFormat="1" x14ac:dyDescent="0.25">
      <c r="AF6053" s="169"/>
      <c r="AG6053" s="169"/>
      <c r="AH6053" s="169"/>
      <c r="AI6053" s="169"/>
      <c r="AJ6053" s="169"/>
      <c r="AK6053" s="170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6"/>
      <c r="BA6053" s="6"/>
      <c r="BB6053" s="166"/>
      <c r="BC6053" s="166"/>
      <c r="BD6053" s="166"/>
      <c r="BE6053" s="6"/>
      <c r="BF6053" s="6"/>
      <c r="BG6053" s="6"/>
      <c r="BH6053" s="6"/>
      <c r="BI6053" s="6"/>
      <c r="BJ6053" s="166"/>
      <c r="BK6053" s="166"/>
      <c r="BL6053" s="166"/>
      <c r="BM6053" s="6"/>
      <c r="BN6053" s="6"/>
      <c r="BO6053" s="6"/>
      <c r="BP6053" s="6"/>
      <c r="BQ6053" s="6"/>
      <c r="BR6053" s="6"/>
      <c r="BS6053" s="6"/>
      <c r="BT6053" s="6"/>
      <c r="BU6053" s="6"/>
      <c r="BV6053" s="6"/>
      <c r="BW6053" s="6"/>
      <c r="CJ6053" s="415"/>
      <c r="CK6053" s="415"/>
      <c r="CO6053" s="168"/>
    </row>
    <row r="6054" spans="32:93" s="162" customFormat="1" x14ac:dyDescent="0.25">
      <c r="AF6054" s="169"/>
      <c r="AG6054" s="169"/>
      <c r="AH6054" s="169"/>
      <c r="AI6054" s="169"/>
      <c r="AJ6054" s="169"/>
      <c r="AK6054" s="170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6"/>
      <c r="BA6054" s="6"/>
      <c r="BB6054" s="166"/>
      <c r="BC6054" s="166"/>
      <c r="BD6054" s="166"/>
      <c r="BE6054" s="6"/>
      <c r="BF6054" s="6"/>
      <c r="BG6054" s="6"/>
      <c r="BH6054" s="6"/>
      <c r="BI6054" s="6"/>
      <c r="BJ6054" s="166"/>
      <c r="BK6054" s="166"/>
      <c r="BL6054" s="166"/>
      <c r="BM6054" s="6"/>
      <c r="BN6054" s="6"/>
      <c r="BO6054" s="6"/>
      <c r="BP6054" s="6"/>
      <c r="BQ6054" s="6"/>
      <c r="BR6054" s="6"/>
      <c r="BS6054" s="6"/>
      <c r="BT6054" s="6"/>
      <c r="BU6054" s="6"/>
      <c r="BV6054" s="6"/>
      <c r="BW6054" s="6"/>
      <c r="CJ6054" s="415"/>
      <c r="CK6054" s="415"/>
      <c r="CO6054" s="168"/>
    </row>
    <row r="6055" spans="32:93" s="162" customFormat="1" x14ac:dyDescent="0.25">
      <c r="AF6055" s="169"/>
      <c r="AG6055" s="169"/>
      <c r="AH6055" s="169"/>
      <c r="AI6055" s="169"/>
      <c r="AJ6055" s="169"/>
      <c r="AK6055" s="170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6"/>
      <c r="BA6055" s="6"/>
      <c r="BB6055" s="166"/>
      <c r="BC6055" s="166"/>
      <c r="BD6055" s="166"/>
      <c r="BE6055" s="6"/>
      <c r="BF6055" s="6"/>
      <c r="BG6055" s="6"/>
      <c r="BH6055" s="6"/>
      <c r="BI6055" s="6"/>
      <c r="BJ6055" s="166"/>
      <c r="BK6055" s="166"/>
      <c r="BL6055" s="166"/>
      <c r="BM6055" s="6"/>
      <c r="BN6055" s="6"/>
      <c r="BO6055" s="6"/>
      <c r="BP6055" s="6"/>
      <c r="BQ6055" s="6"/>
      <c r="BR6055" s="6"/>
      <c r="BS6055" s="6"/>
      <c r="BT6055" s="6"/>
      <c r="BU6055" s="6"/>
      <c r="BV6055" s="6"/>
      <c r="BW6055" s="6"/>
      <c r="CJ6055" s="415"/>
      <c r="CK6055" s="415"/>
      <c r="CO6055" s="168"/>
    </row>
    <row r="6056" spans="32:93" s="162" customFormat="1" x14ac:dyDescent="0.25">
      <c r="AF6056" s="169"/>
      <c r="AG6056" s="169"/>
      <c r="AH6056" s="169"/>
      <c r="AI6056" s="169"/>
      <c r="AJ6056" s="169"/>
      <c r="AK6056" s="170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6"/>
      <c r="BA6056" s="6"/>
      <c r="BB6056" s="166"/>
      <c r="BC6056" s="166"/>
      <c r="BD6056" s="166"/>
      <c r="BE6056" s="6"/>
      <c r="BF6056" s="6"/>
      <c r="BG6056" s="6"/>
      <c r="BH6056" s="6"/>
      <c r="BI6056" s="6"/>
      <c r="BJ6056" s="166"/>
      <c r="BK6056" s="166"/>
      <c r="BL6056" s="166"/>
      <c r="BM6056" s="6"/>
      <c r="BN6056" s="6"/>
      <c r="BO6056" s="6"/>
      <c r="BP6056" s="6"/>
      <c r="BQ6056" s="6"/>
      <c r="BR6056" s="6"/>
      <c r="BS6056" s="6"/>
      <c r="BT6056" s="6"/>
      <c r="BU6056" s="6"/>
      <c r="BV6056" s="6"/>
      <c r="BW6056" s="6"/>
      <c r="CJ6056" s="415"/>
      <c r="CK6056" s="415"/>
      <c r="CO6056" s="168"/>
    </row>
    <row r="6057" spans="32:93" s="162" customFormat="1" x14ac:dyDescent="0.25">
      <c r="AF6057" s="169"/>
      <c r="AG6057" s="169"/>
      <c r="AH6057" s="169"/>
      <c r="AI6057" s="169"/>
      <c r="AJ6057" s="169"/>
      <c r="AK6057" s="170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6"/>
      <c r="BA6057" s="6"/>
      <c r="BB6057" s="166"/>
      <c r="BC6057" s="166"/>
      <c r="BD6057" s="166"/>
      <c r="BE6057" s="6"/>
      <c r="BF6057" s="6"/>
      <c r="BG6057" s="6"/>
      <c r="BH6057" s="6"/>
      <c r="BI6057" s="6"/>
      <c r="BJ6057" s="166"/>
      <c r="BK6057" s="166"/>
      <c r="BL6057" s="166"/>
      <c r="BM6057" s="6"/>
      <c r="BN6057" s="6"/>
      <c r="BO6057" s="6"/>
      <c r="BP6057" s="6"/>
      <c r="BQ6057" s="6"/>
      <c r="BR6057" s="6"/>
      <c r="BS6057" s="6"/>
      <c r="BT6057" s="6"/>
      <c r="BU6057" s="6"/>
      <c r="BV6057" s="6"/>
      <c r="BW6057" s="6"/>
      <c r="CJ6057" s="415"/>
      <c r="CK6057" s="415"/>
      <c r="CO6057" s="168"/>
    </row>
    <row r="6058" spans="32:93" s="162" customFormat="1" x14ac:dyDescent="0.25">
      <c r="AF6058" s="169"/>
      <c r="AG6058" s="169"/>
      <c r="AH6058" s="169"/>
      <c r="AI6058" s="169"/>
      <c r="AJ6058" s="169"/>
      <c r="AK6058" s="170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6"/>
      <c r="BA6058" s="6"/>
      <c r="BB6058" s="166"/>
      <c r="BC6058" s="166"/>
      <c r="BD6058" s="166"/>
      <c r="BE6058" s="6"/>
      <c r="BF6058" s="6"/>
      <c r="BG6058" s="6"/>
      <c r="BH6058" s="6"/>
      <c r="BI6058" s="6"/>
      <c r="BJ6058" s="166"/>
      <c r="BK6058" s="166"/>
      <c r="BL6058" s="166"/>
      <c r="BM6058" s="6"/>
      <c r="BN6058" s="6"/>
      <c r="BO6058" s="6"/>
      <c r="BP6058" s="6"/>
      <c r="BQ6058" s="6"/>
      <c r="BR6058" s="6"/>
      <c r="BS6058" s="6"/>
      <c r="BT6058" s="6"/>
      <c r="BU6058" s="6"/>
      <c r="BV6058" s="6"/>
      <c r="BW6058" s="6"/>
      <c r="CJ6058" s="415"/>
      <c r="CK6058" s="415"/>
      <c r="CO6058" s="168"/>
    </row>
    <row r="6059" spans="32:93" s="162" customFormat="1" x14ac:dyDescent="0.25">
      <c r="AF6059" s="169"/>
      <c r="AG6059" s="169"/>
      <c r="AH6059" s="169"/>
      <c r="AI6059" s="169"/>
      <c r="AJ6059" s="169"/>
      <c r="AK6059" s="170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6"/>
      <c r="BA6059" s="6"/>
      <c r="BB6059" s="166"/>
      <c r="BC6059" s="166"/>
      <c r="BD6059" s="166"/>
      <c r="BE6059" s="6"/>
      <c r="BF6059" s="6"/>
      <c r="BG6059" s="6"/>
      <c r="BH6059" s="6"/>
      <c r="BI6059" s="6"/>
      <c r="BJ6059" s="166"/>
      <c r="BK6059" s="166"/>
      <c r="BL6059" s="166"/>
      <c r="BM6059" s="6"/>
      <c r="BN6059" s="6"/>
      <c r="BO6059" s="6"/>
      <c r="BP6059" s="6"/>
      <c r="BQ6059" s="6"/>
      <c r="BR6059" s="6"/>
      <c r="BS6059" s="6"/>
      <c r="BT6059" s="6"/>
      <c r="BU6059" s="6"/>
      <c r="BV6059" s="6"/>
      <c r="BW6059" s="6"/>
      <c r="CJ6059" s="415"/>
      <c r="CK6059" s="415"/>
      <c r="CO6059" s="168"/>
    </row>
    <row r="6060" spans="32:93" s="162" customFormat="1" x14ac:dyDescent="0.25">
      <c r="AF6060" s="169"/>
      <c r="AG6060" s="169"/>
      <c r="AH6060" s="169"/>
      <c r="AI6060" s="169"/>
      <c r="AJ6060" s="169"/>
      <c r="AK6060" s="170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6"/>
      <c r="BA6060" s="6"/>
      <c r="BB6060" s="166"/>
      <c r="BC6060" s="166"/>
      <c r="BD6060" s="166"/>
      <c r="BE6060" s="6"/>
      <c r="BF6060" s="6"/>
      <c r="BG6060" s="6"/>
      <c r="BH6060" s="6"/>
      <c r="BI6060" s="6"/>
      <c r="BJ6060" s="166"/>
      <c r="BK6060" s="166"/>
      <c r="BL6060" s="166"/>
      <c r="BM6060" s="6"/>
      <c r="BN6060" s="6"/>
      <c r="BO6060" s="6"/>
      <c r="BP6060" s="6"/>
      <c r="BQ6060" s="6"/>
      <c r="BR6060" s="6"/>
      <c r="BS6060" s="6"/>
      <c r="BT6060" s="6"/>
      <c r="BU6060" s="6"/>
      <c r="BV6060" s="6"/>
      <c r="BW6060" s="6"/>
      <c r="CJ6060" s="415"/>
      <c r="CK6060" s="415"/>
      <c r="CO6060" s="168"/>
    </row>
    <row r="6061" spans="32:93" s="162" customFormat="1" x14ac:dyDescent="0.25">
      <c r="AF6061" s="169"/>
      <c r="AG6061" s="169"/>
      <c r="AH6061" s="169"/>
      <c r="AI6061" s="169"/>
      <c r="AJ6061" s="169"/>
      <c r="AK6061" s="170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6"/>
      <c r="BA6061" s="6"/>
      <c r="BB6061" s="166"/>
      <c r="BC6061" s="166"/>
      <c r="BD6061" s="166"/>
      <c r="BE6061" s="6"/>
      <c r="BF6061" s="6"/>
      <c r="BG6061" s="6"/>
      <c r="BH6061" s="6"/>
      <c r="BI6061" s="6"/>
      <c r="BJ6061" s="166"/>
      <c r="BK6061" s="166"/>
      <c r="BL6061" s="166"/>
      <c r="BM6061" s="6"/>
      <c r="BN6061" s="6"/>
      <c r="BO6061" s="6"/>
      <c r="BP6061" s="6"/>
      <c r="BQ6061" s="6"/>
      <c r="BR6061" s="6"/>
      <c r="BS6061" s="6"/>
      <c r="BT6061" s="6"/>
      <c r="BU6061" s="6"/>
      <c r="BV6061" s="6"/>
      <c r="BW6061" s="6"/>
      <c r="CJ6061" s="415"/>
      <c r="CK6061" s="415"/>
      <c r="CO6061" s="168"/>
    </row>
    <row r="6062" spans="32:93" s="162" customFormat="1" x14ac:dyDescent="0.25">
      <c r="AF6062" s="169"/>
      <c r="AG6062" s="169"/>
      <c r="AH6062" s="169"/>
      <c r="AI6062" s="169"/>
      <c r="AJ6062" s="169"/>
      <c r="AK6062" s="170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6"/>
      <c r="BA6062" s="6"/>
      <c r="BB6062" s="166"/>
      <c r="BC6062" s="166"/>
      <c r="BD6062" s="166"/>
      <c r="BE6062" s="6"/>
      <c r="BF6062" s="6"/>
      <c r="BG6062" s="6"/>
      <c r="BH6062" s="6"/>
      <c r="BI6062" s="6"/>
      <c r="BJ6062" s="166"/>
      <c r="BK6062" s="166"/>
      <c r="BL6062" s="166"/>
      <c r="BM6062" s="6"/>
      <c r="BN6062" s="6"/>
      <c r="BO6062" s="6"/>
      <c r="BP6062" s="6"/>
      <c r="BQ6062" s="6"/>
      <c r="BR6062" s="6"/>
      <c r="BS6062" s="6"/>
      <c r="BT6062" s="6"/>
      <c r="BU6062" s="6"/>
      <c r="BV6062" s="6"/>
      <c r="BW6062" s="6"/>
      <c r="CJ6062" s="415"/>
      <c r="CK6062" s="415"/>
      <c r="CO6062" s="168"/>
    </row>
    <row r="6063" spans="32:93" s="162" customFormat="1" x14ac:dyDescent="0.25">
      <c r="AF6063" s="169"/>
      <c r="AG6063" s="169"/>
      <c r="AH6063" s="169"/>
      <c r="AI6063" s="169"/>
      <c r="AJ6063" s="169"/>
      <c r="AK6063" s="170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6"/>
      <c r="BA6063" s="6"/>
      <c r="BB6063" s="166"/>
      <c r="BC6063" s="166"/>
      <c r="BD6063" s="166"/>
      <c r="BE6063" s="6"/>
      <c r="BF6063" s="6"/>
      <c r="BG6063" s="6"/>
      <c r="BH6063" s="6"/>
      <c r="BI6063" s="6"/>
      <c r="BJ6063" s="166"/>
      <c r="BK6063" s="166"/>
      <c r="BL6063" s="166"/>
      <c r="BM6063" s="6"/>
      <c r="BN6063" s="6"/>
      <c r="BO6063" s="6"/>
      <c r="BP6063" s="6"/>
      <c r="BQ6063" s="6"/>
      <c r="BR6063" s="6"/>
      <c r="BS6063" s="6"/>
      <c r="BT6063" s="6"/>
      <c r="BU6063" s="6"/>
      <c r="BV6063" s="6"/>
      <c r="BW6063" s="6"/>
      <c r="CJ6063" s="415"/>
      <c r="CK6063" s="415"/>
      <c r="CO6063" s="168"/>
    </row>
    <row r="6064" spans="32:93" s="162" customFormat="1" x14ac:dyDescent="0.25">
      <c r="AF6064" s="169"/>
      <c r="AG6064" s="169"/>
      <c r="AH6064" s="169"/>
      <c r="AI6064" s="169"/>
      <c r="AJ6064" s="169"/>
      <c r="AK6064" s="170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6"/>
      <c r="BA6064" s="6"/>
      <c r="BB6064" s="166"/>
      <c r="BC6064" s="166"/>
      <c r="BD6064" s="166"/>
      <c r="BE6064" s="6"/>
      <c r="BF6064" s="6"/>
      <c r="BG6064" s="6"/>
      <c r="BH6064" s="6"/>
      <c r="BI6064" s="6"/>
      <c r="BJ6064" s="166"/>
      <c r="BK6064" s="166"/>
      <c r="BL6064" s="166"/>
      <c r="BM6064" s="6"/>
      <c r="BN6064" s="6"/>
      <c r="BO6064" s="6"/>
      <c r="BP6064" s="6"/>
      <c r="BQ6064" s="6"/>
      <c r="BR6064" s="6"/>
      <c r="BS6064" s="6"/>
      <c r="BT6064" s="6"/>
      <c r="BU6064" s="6"/>
      <c r="BV6064" s="6"/>
      <c r="BW6064" s="6"/>
      <c r="CJ6064" s="415"/>
      <c r="CK6064" s="415"/>
      <c r="CO6064" s="168"/>
    </row>
    <row r="6065" spans="32:93" s="162" customFormat="1" x14ac:dyDescent="0.25">
      <c r="AF6065" s="169"/>
      <c r="AG6065" s="169"/>
      <c r="AH6065" s="169"/>
      <c r="AI6065" s="169"/>
      <c r="AJ6065" s="169"/>
      <c r="AK6065" s="170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166"/>
      <c r="BC6065" s="166"/>
      <c r="BD6065" s="166"/>
      <c r="BE6065" s="6"/>
      <c r="BF6065" s="6"/>
      <c r="BG6065" s="6"/>
      <c r="BH6065" s="6"/>
      <c r="BI6065" s="6"/>
      <c r="BJ6065" s="166"/>
      <c r="BK6065" s="166"/>
      <c r="BL6065" s="166"/>
      <c r="BM6065" s="6"/>
      <c r="BN6065" s="6"/>
      <c r="BO6065" s="6"/>
      <c r="BP6065" s="6"/>
      <c r="BQ6065" s="6"/>
      <c r="BR6065" s="6"/>
      <c r="BS6065" s="6"/>
      <c r="BT6065" s="6"/>
      <c r="BU6065" s="6"/>
      <c r="BV6065" s="6"/>
      <c r="BW6065" s="6"/>
      <c r="CJ6065" s="415"/>
      <c r="CK6065" s="415"/>
      <c r="CO6065" s="168"/>
    </row>
    <row r="6066" spans="32:93" s="162" customFormat="1" x14ac:dyDescent="0.25">
      <c r="AF6066" s="169"/>
      <c r="AG6066" s="169"/>
      <c r="AH6066" s="169"/>
      <c r="AI6066" s="169"/>
      <c r="AJ6066" s="169"/>
      <c r="AK6066" s="170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6"/>
      <c r="BA6066" s="6"/>
      <c r="BB6066" s="166"/>
      <c r="BC6066" s="166"/>
      <c r="BD6066" s="166"/>
      <c r="BE6066" s="6"/>
      <c r="BF6066" s="6"/>
      <c r="BG6066" s="6"/>
      <c r="BH6066" s="6"/>
      <c r="BI6066" s="6"/>
      <c r="BJ6066" s="166"/>
      <c r="BK6066" s="166"/>
      <c r="BL6066" s="166"/>
      <c r="BM6066" s="6"/>
      <c r="BN6066" s="6"/>
      <c r="BO6066" s="6"/>
      <c r="BP6066" s="6"/>
      <c r="BQ6066" s="6"/>
      <c r="BR6066" s="6"/>
      <c r="BS6066" s="6"/>
      <c r="BT6066" s="6"/>
      <c r="BU6066" s="6"/>
      <c r="BV6066" s="6"/>
      <c r="BW6066" s="6"/>
      <c r="CJ6066" s="415"/>
      <c r="CK6066" s="415"/>
      <c r="CO6066" s="168"/>
    </row>
    <row r="6067" spans="32:93" s="162" customFormat="1" x14ac:dyDescent="0.25">
      <c r="AF6067" s="169"/>
      <c r="AG6067" s="169"/>
      <c r="AH6067" s="169"/>
      <c r="AI6067" s="169"/>
      <c r="AJ6067" s="169"/>
      <c r="AK6067" s="170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6"/>
      <c r="BA6067" s="6"/>
      <c r="BB6067" s="166"/>
      <c r="BC6067" s="166"/>
      <c r="BD6067" s="166"/>
      <c r="BE6067" s="6"/>
      <c r="BF6067" s="6"/>
      <c r="BG6067" s="6"/>
      <c r="BH6067" s="6"/>
      <c r="BI6067" s="6"/>
      <c r="BJ6067" s="166"/>
      <c r="BK6067" s="166"/>
      <c r="BL6067" s="166"/>
      <c r="BM6067" s="6"/>
      <c r="BN6067" s="6"/>
      <c r="BO6067" s="6"/>
      <c r="BP6067" s="6"/>
      <c r="BQ6067" s="6"/>
      <c r="BR6067" s="6"/>
      <c r="BS6067" s="6"/>
      <c r="BT6067" s="6"/>
      <c r="BU6067" s="6"/>
      <c r="BV6067" s="6"/>
      <c r="BW6067" s="6"/>
      <c r="CJ6067" s="415"/>
      <c r="CK6067" s="415"/>
      <c r="CO6067" s="168"/>
    </row>
    <row r="6068" spans="32:93" s="162" customFormat="1" x14ac:dyDescent="0.25">
      <c r="AF6068" s="169"/>
      <c r="AG6068" s="169"/>
      <c r="AH6068" s="169"/>
      <c r="AI6068" s="169"/>
      <c r="AJ6068" s="169"/>
      <c r="AK6068" s="170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6"/>
      <c r="BA6068" s="6"/>
      <c r="BB6068" s="166"/>
      <c r="BC6068" s="166"/>
      <c r="BD6068" s="166"/>
      <c r="BE6068" s="6"/>
      <c r="BF6068" s="6"/>
      <c r="BG6068" s="6"/>
      <c r="BH6068" s="6"/>
      <c r="BI6068" s="6"/>
      <c r="BJ6068" s="166"/>
      <c r="BK6068" s="166"/>
      <c r="BL6068" s="166"/>
      <c r="BM6068" s="6"/>
      <c r="BN6068" s="6"/>
      <c r="BO6068" s="6"/>
      <c r="BP6068" s="6"/>
      <c r="BQ6068" s="6"/>
      <c r="BR6068" s="6"/>
      <c r="BS6068" s="6"/>
      <c r="BT6068" s="6"/>
      <c r="BU6068" s="6"/>
      <c r="BV6068" s="6"/>
      <c r="BW6068" s="6"/>
      <c r="CJ6068" s="415"/>
      <c r="CK6068" s="415"/>
      <c r="CO6068" s="168"/>
    </row>
    <row r="6069" spans="32:93" s="162" customFormat="1" x14ac:dyDescent="0.25">
      <c r="AF6069" s="169"/>
      <c r="AG6069" s="169"/>
      <c r="AH6069" s="169"/>
      <c r="AI6069" s="169"/>
      <c r="AJ6069" s="169"/>
      <c r="AK6069" s="170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6"/>
      <c r="BA6069" s="6"/>
      <c r="BB6069" s="166"/>
      <c r="BC6069" s="166"/>
      <c r="BD6069" s="166"/>
      <c r="BE6069" s="6"/>
      <c r="BF6069" s="6"/>
      <c r="BG6069" s="6"/>
      <c r="BH6069" s="6"/>
      <c r="BI6069" s="6"/>
      <c r="BJ6069" s="166"/>
      <c r="BK6069" s="166"/>
      <c r="BL6069" s="166"/>
      <c r="BM6069" s="6"/>
      <c r="BN6069" s="6"/>
      <c r="BO6069" s="6"/>
      <c r="BP6069" s="6"/>
      <c r="BQ6069" s="6"/>
      <c r="BR6069" s="6"/>
      <c r="BS6069" s="6"/>
      <c r="BT6069" s="6"/>
      <c r="BU6069" s="6"/>
      <c r="BV6069" s="6"/>
      <c r="BW6069" s="6"/>
      <c r="CJ6069" s="415"/>
      <c r="CK6069" s="415"/>
      <c r="CO6069" s="168"/>
    </row>
    <row r="6070" spans="32:93" s="162" customFormat="1" x14ac:dyDescent="0.25">
      <c r="AF6070" s="169"/>
      <c r="AG6070" s="169"/>
      <c r="AH6070" s="169"/>
      <c r="AI6070" s="169"/>
      <c r="AJ6070" s="169"/>
      <c r="AK6070" s="170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AZ6070" s="6"/>
      <c r="BA6070" s="6"/>
      <c r="BB6070" s="166"/>
      <c r="BC6070" s="166"/>
      <c r="BD6070" s="166"/>
      <c r="BE6070" s="6"/>
      <c r="BF6070" s="6"/>
      <c r="BG6070" s="6"/>
      <c r="BH6070" s="6"/>
      <c r="BI6070" s="6"/>
      <c r="BJ6070" s="166"/>
      <c r="BK6070" s="166"/>
      <c r="BL6070" s="166"/>
      <c r="BM6070" s="6"/>
      <c r="BN6070" s="6"/>
      <c r="BO6070" s="6"/>
      <c r="BP6070" s="6"/>
      <c r="BQ6070" s="6"/>
      <c r="BR6070" s="6"/>
      <c r="BS6070" s="6"/>
      <c r="BT6070" s="6"/>
      <c r="BU6070" s="6"/>
      <c r="BV6070" s="6"/>
      <c r="BW6070" s="6"/>
      <c r="CJ6070" s="415"/>
      <c r="CK6070" s="415"/>
      <c r="CO6070" s="168"/>
    </row>
    <row r="6071" spans="32:93" s="162" customFormat="1" x14ac:dyDescent="0.25">
      <c r="AF6071" s="169"/>
      <c r="AG6071" s="169"/>
      <c r="AH6071" s="169"/>
      <c r="AI6071" s="169"/>
      <c r="AJ6071" s="169"/>
      <c r="AK6071" s="170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6"/>
      <c r="BA6071" s="6"/>
      <c r="BB6071" s="166"/>
      <c r="BC6071" s="166"/>
      <c r="BD6071" s="166"/>
      <c r="BE6071" s="6"/>
      <c r="BF6071" s="6"/>
      <c r="BG6071" s="6"/>
      <c r="BH6071" s="6"/>
      <c r="BI6071" s="6"/>
      <c r="BJ6071" s="166"/>
      <c r="BK6071" s="166"/>
      <c r="BL6071" s="166"/>
      <c r="BM6071" s="6"/>
      <c r="BN6071" s="6"/>
      <c r="BO6071" s="6"/>
      <c r="BP6071" s="6"/>
      <c r="BQ6071" s="6"/>
      <c r="BR6071" s="6"/>
      <c r="BS6071" s="6"/>
      <c r="BT6071" s="6"/>
      <c r="BU6071" s="6"/>
      <c r="BV6071" s="6"/>
      <c r="BW6071" s="6"/>
      <c r="CJ6071" s="415"/>
      <c r="CK6071" s="415"/>
      <c r="CO6071" s="168"/>
    </row>
    <row r="6072" spans="32:93" s="162" customFormat="1" x14ac:dyDescent="0.25">
      <c r="AF6072" s="169"/>
      <c r="AG6072" s="169"/>
      <c r="AH6072" s="169"/>
      <c r="AI6072" s="169"/>
      <c r="AJ6072" s="169"/>
      <c r="AK6072" s="170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6"/>
      <c r="BA6072" s="6"/>
      <c r="BB6072" s="166"/>
      <c r="BC6072" s="166"/>
      <c r="BD6072" s="166"/>
      <c r="BE6072" s="6"/>
      <c r="BF6072" s="6"/>
      <c r="BG6072" s="6"/>
      <c r="BH6072" s="6"/>
      <c r="BI6072" s="6"/>
      <c r="BJ6072" s="166"/>
      <c r="BK6072" s="166"/>
      <c r="BL6072" s="166"/>
      <c r="BM6072" s="6"/>
      <c r="BN6072" s="6"/>
      <c r="BO6072" s="6"/>
      <c r="BP6072" s="6"/>
      <c r="BQ6072" s="6"/>
      <c r="BR6072" s="6"/>
      <c r="BS6072" s="6"/>
      <c r="BT6072" s="6"/>
      <c r="BU6072" s="6"/>
      <c r="BV6072" s="6"/>
      <c r="BW6072" s="6"/>
      <c r="CJ6072" s="415"/>
      <c r="CK6072" s="415"/>
      <c r="CO6072" s="168"/>
    </row>
    <row r="6073" spans="32:93" s="162" customFormat="1" x14ac:dyDescent="0.25">
      <c r="AF6073" s="169"/>
      <c r="AG6073" s="169"/>
      <c r="AH6073" s="169"/>
      <c r="AI6073" s="169"/>
      <c r="AJ6073" s="169"/>
      <c r="AK6073" s="170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6"/>
      <c r="BA6073" s="6"/>
      <c r="BB6073" s="166"/>
      <c r="BC6073" s="166"/>
      <c r="BD6073" s="166"/>
      <c r="BE6073" s="6"/>
      <c r="BF6073" s="6"/>
      <c r="BG6073" s="6"/>
      <c r="BH6073" s="6"/>
      <c r="BI6073" s="6"/>
      <c r="BJ6073" s="166"/>
      <c r="BK6073" s="166"/>
      <c r="BL6073" s="166"/>
      <c r="BM6073" s="6"/>
      <c r="BN6073" s="6"/>
      <c r="BO6073" s="6"/>
      <c r="BP6073" s="6"/>
      <c r="BQ6073" s="6"/>
      <c r="BR6073" s="6"/>
      <c r="BS6073" s="6"/>
      <c r="BT6073" s="6"/>
      <c r="BU6073" s="6"/>
      <c r="BV6073" s="6"/>
      <c r="BW6073" s="6"/>
      <c r="CJ6073" s="415"/>
      <c r="CK6073" s="415"/>
      <c r="CO6073" s="168"/>
    </row>
    <row r="6074" spans="32:93" s="162" customFormat="1" x14ac:dyDescent="0.25">
      <c r="AF6074" s="169"/>
      <c r="AG6074" s="169"/>
      <c r="AH6074" s="169"/>
      <c r="AI6074" s="169"/>
      <c r="AJ6074" s="169"/>
      <c r="AK6074" s="170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6"/>
      <c r="BA6074" s="6"/>
      <c r="BB6074" s="166"/>
      <c r="BC6074" s="166"/>
      <c r="BD6074" s="166"/>
      <c r="BE6074" s="6"/>
      <c r="BF6074" s="6"/>
      <c r="BG6074" s="6"/>
      <c r="BH6074" s="6"/>
      <c r="BI6074" s="6"/>
      <c r="BJ6074" s="166"/>
      <c r="BK6074" s="166"/>
      <c r="BL6074" s="166"/>
      <c r="BM6074" s="6"/>
      <c r="BN6074" s="6"/>
      <c r="BO6074" s="6"/>
      <c r="BP6074" s="6"/>
      <c r="BQ6074" s="6"/>
      <c r="BR6074" s="6"/>
      <c r="BS6074" s="6"/>
      <c r="BT6074" s="6"/>
      <c r="BU6074" s="6"/>
      <c r="BV6074" s="6"/>
      <c r="BW6074" s="6"/>
      <c r="CJ6074" s="415"/>
      <c r="CK6074" s="415"/>
      <c r="CO6074" s="168"/>
    </row>
    <row r="6075" spans="32:93" s="162" customFormat="1" x14ac:dyDescent="0.25">
      <c r="AF6075" s="169"/>
      <c r="AG6075" s="169"/>
      <c r="AH6075" s="169"/>
      <c r="AI6075" s="169"/>
      <c r="AJ6075" s="169"/>
      <c r="AK6075" s="170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6"/>
      <c r="BA6075" s="6"/>
      <c r="BB6075" s="166"/>
      <c r="BC6075" s="166"/>
      <c r="BD6075" s="166"/>
      <c r="BE6075" s="6"/>
      <c r="BF6075" s="6"/>
      <c r="BG6075" s="6"/>
      <c r="BH6075" s="6"/>
      <c r="BI6075" s="6"/>
      <c r="BJ6075" s="166"/>
      <c r="BK6075" s="166"/>
      <c r="BL6075" s="166"/>
      <c r="BM6075" s="6"/>
      <c r="BN6075" s="6"/>
      <c r="BO6075" s="6"/>
      <c r="BP6075" s="6"/>
      <c r="BQ6075" s="6"/>
      <c r="BR6075" s="6"/>
      <c r="BS6075" s="6"/>
      <c r="BT6075" s="6"/>
      <c r="BU6075" s="6"/>
      <c r="BV6075" s="6"/>
      <c r="BW6075" s="6"/>
      <c r="CJ6075" s="415"/>
      <c r="CK6075" s="415"/>
      <c r="CO6075" s="168"/>
    </row>
    <row r="6076" spans="32:93" s="162" customFormat="1" x14ac:dyDescent="0.25">
      <c r="AF6076" s="169"/>
      <c r="AG6076" s="169"/>
      <c r="AH6076" s="169"/>
      <c r="AI6076" s="169"/>
      <c r="AJ6076" s="169"/>
      <c r="AK6076" s="170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6"/>
      <c r="BA6076" s="6"/>
      <c r="BB6076" s="166"/>
      <c r="BC6076" s="166"/>
      <c r="BD6076" s="166"/>
      <c r="BE6076" s="6"/>
      <c r="BF6076" s="6"/>
      <c r="BG6076" s="6"/>
      <c r="BH6076" s="6"/>
      <c r="BI6076" s="6"/>
      <c r="BJ6076" s="166"/>
      <c r="BK6076" s="166"/>
      <c r="BL6076" s="166"/>
      <c r="BM6076" s="6"/>
      <c r="BN6076" s="6"/>
      <c r="BO6076" s="6"/>
      <c r="BP6076" s="6"/>
      <c r="BQ6076" s="6"/>
      <c r="BR6076" s="6"/>
      <c r="BS6076" s="6"/>
      <c r="BT6076" s="6"/>
      <c r="BU6076" s="6"/>
      <c r="BV6076" s="6"/>
      <c r="BW6076" s="6"/>
      <c r="CJ6076" s="415"/>
      <c r="CK6076" s="415"/>
      <c r="CO6076" s="168"/>
    </row>
    <row r="6077" spans="32:93" s="162" customFormat="1" x14ac:dyDescent="0.25">
      <c r="AF6077" s="169"/>
      <c r="AG6077" s="169"/>
      <c r="AH6077" s="169"/>
      <c r="AI6077" s="169"/>
      <c r="AJ6077" s="169"/>
      <c r="AK6077" s="170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6"/>
      <c r="BA6077" s="6"/>
      <c r="BB6077" s="166"/>
      <c r="BC6077" s="166"/>
      <c r="BD6077" s="166"/>
      <c r="BE6077" s="6"/>
      <c r="BF6077" s="6"/>
      <c r="BG6077" s="6"/>
      <c r="BH6077" s="6"/>
      <c r="BI6077" s="6"/>
      <c r="BJ6077" s="166"/>
      <c r="BK6077" s="166"/>
      <c r="BL6077" s="166"/>
      <c r="BM6077" s="6"/>
      <c r="BN6077" s="6"/>
      <c r="BO6077" s="6"/>
      <c r="BP6077" s="6"/>
      <c r="BQ6077" s="6"/>
      <c r="BR6077" s="6"/>
      <c r="BS6077" s="6"/>
      <c r="BT6077" s="6"/>
      <c r="BU6077" s="6"/>
      <c r="BV6077" s="6"/>
      <c r="BW6077" s="6"/>
      <c r="CJ6077" s="415"/>
      <c r="CK6077" s="415"/>
      <c r="CO6077" s="168"/>
    </row>
    <row r="6078" spans="32:93" s="162" customFormat="1" x14ac:dyDescent="0.25">
      <c r="AF6078" s="169"/>
      <c r="AG6078" s="169"/>
      <c r="AH6078" s="169"/>
      <c r="AI6078" s="169"/>
      <c r="AJ6078" s="169"/>
      <c r="AK6078" s="170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6"/>
      <c r="BA6078" s="6"/>
      <c r="BB6078" s="166"/>
      <c r="BC6078" s="166"/>
      <c r="BD6078" s="166"/>
      <c r="BE6078" s="6"/>
      <c r="BF6078" s="6"/>
      <c r="BG6078" s="6"/>
      <c r="BH6078" s="6"/>
      <c r="BI6078" s="6"/>
      <c r="BJ6078" s="166"/>
      <c r="BK6078" s="166"/>
      <c r="BL6078" s="166"/>
      <c r="BM6078" s="6"/>
      <c r="BN6078" s="6"/>
      <c r="BO6078" s="6"/>
      <c r="BP6078" s="6"/>
      <c r="BQ6078" s="6"/>
      <c r="BR6078" s="6"/>
      <c r="BS6078" s="6"/>
      <c r="BT6078" s="6"/>
      <c r="BU6078" s="6"/>
      <c r="BV6078" s="6"/>
      <c r="BW6078" s="6"/>
      <c r="CJ6078" s="415"/>
      <c r="CK6078" s="415"/>
      <c r="CO6078" s="168"/>
    </row>
    <row r="6079" spans="32:93" s="162" customFormat="1" x14ac:dyDescent="0.25">
      <c r="AF6079" s="169"/>
      <c r="AG6079" s="169"/>
      <c r="AH6079" s="169"/>
      <c r="AI6079" s="169"/>
      <c r="AJ6079" s="169"/>
      <c r="AK6079" s="170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6"/>
      <c r="BA6079" s="6"/>
      <c r="BB6079" s="166"/>
      <c r="BC6079" s="166"/>
      <c r="BD6079" s="166"/>
      <c r="BE6079" s="6"/>
      <c r="BF6079" s="6"/>
      <c r="BG6079" s="6"/>
      <c r="BH6079" s="6"/>
      <c r="BI6079" s="6"/>
      <c r="BJ6079" s="166"/>
      <c r="BK6079" s="166"/>
      <c r="BL6079" s="166"/>
      <c r="BM6079" s="6"/>
      <c r="BN6079" s="6"/>
      <c r="BO6079" s="6"/>
      <c r="BP6079" s="6"/>
      <c r="BQ6079" s="6"/>
      <c r="BR6079" s="6"/>
      <c r="BS6079" s="6"/>
      <c r="BT6079" s="6"/>
      <c r="BU6079" s="6"/>
      <c r="BV6079" s="6"/>
      <c r="BW6079" s="6"/>
      <c r="CJ6079" s="415"/>
      <c r="CK6079" s="415"/>
      <c r="CO6079" s="168"/>
    </row>
    <row r="6080" spans="32:93" s="162" customFormat="1" x14ac:dyDescent="0.25">
      <c r="AF6080" s="169"/>
      <c r="AG6080" s="169"/>
      <c r="AH6080" s="169"/>
      <c r="AI6080" s="169"/>
      <c r="AJ6080" s="169"/>
      <c r="AK6080" s="170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6"/>
      <c r="BA6080" s="6"/>
      <c r="BB6080" s="166"/>
      <c r="BC6080" s="166"/>
      <c r="BD6080" s="166"/>
      <c r="BE6080" s="6"/>
      <c r="BF6080" s="6"/>
      <c r="BG6080" s="6"/>
      <c r="BH6080" s="6"/>
      <c r="BI6080" s="6"/>
      <c r="BJ6080" s="166"/>
      <c r="BK6080" s="166"/>
      <c r="BL6080" s="166"/>
      <c r="BM6080" s="6"/>
      <c r="BN6080" s="6"/>
      <c r="BO6080" s="6"/>
      <c r="BP6080" s="6"/>
      <c r="BQ6080" s="6"/>
      <c r="BR6080" s="6"/>
      <c r="BS6080" s="6"/>
      <c r="BT6080" s="6"/>
      <c r="BU6080" s="6"/>
      <c r="BV6080" s="6"/>
      <c r="BW6080" s="6"/>
      <c r="CJ6080" s="415"/>
      <c r="CK6080" s="415"/>
      <c r="CO6080" s="168"/>
    </row>
    <row r="6081" spans="32:93" s="162" customFormat="1" x14ac:dyDescent="0.25">
      <c r="AF6081" s="169"/>
      <c r="AG6081" s="169"/>
      <c r="AH6081" s="169"/>
      <c r="AI6081" s="169"/>
      <c r="AJ6081" s="169"/>
      <c r="AK6081" s="170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6"/>
      <c r="BA6081" s="6"/>
      <c r="BB6081" s="166"/>
      <c r="BC6081" s="166"/>
      <c r="BD6081" s="166"/>
      <c r="BE6081" s="6"/>
      <c r="BF6081" s="6"/>
      <c r="BG6081" s="6"/>
      <c r="BH6081" s="6"/>
      <c r="BI6081" s="6"/>
      <c r="BJ6081" s="166"/>
      <c r="BK6081" s="166"/>
      <c r="BL6081" s="166"/>
      <c r="BM6081" s="6"/>
      <c r="BN6081" s="6"/>
      <c r="BO6081" s="6"/>
      <c r="BP6081" s="6"/>
      <c r="BQ6081" s="6"/>
      <c r="BR6081" s="6"/>
      <c r="BS6081" s="6"/>
      <c r="BT6081" s="6"/>
      <c r="BU6081" s="6"/>
      <c r="BV6081" s="6"/>
      <c r="BW6081" s="6"/>
      <c r="CJ6081" s="415"/>
      <c r="CK6081" s="415"/>
      <c r="CO6081" s="168"/>
    </row>
    <row r="6082" spans="32:93" s="162" customFormat="1" x14ac:dyDescent="0.25">
      <c r="AF6082" s="169"/>
      <c r="AG6082" s="169"/>
      <c r="AH6082" s="169"/>
      <c r="AI6082" s="169"/>
      <c r="AJ6082" s="169"/>
      <c r="AK6082" s="170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6"/>
      <c r="BA6082" s="6"/>
      <c r="BB6082" s="166"/>
      <c r="BC6082" s="166"/>
      <c r="BD6082" s="166"/>
      <c r="BE6082" s="6"/>
      <c r="BF6082" s="6"/>
      <c r="BG6082" s="6"/>
      <c r="BH6082" s="6"/>
      <c r="BI6082" s="6"/>
      <c r="BJ6082" s="166"/>
      <c r="BK6082" s="166"/>
      <c r="BL6082" s="166"/>
      <c r="BM6082" s="6"/>
      <c r="BN6082" s="6"/>
      <c r="BO6082" s="6"/>
      <c r="BP6082" s="6"/>
      <c r="BQ6082" s="6"/>
      <c r="BR6082" s="6"/>
      <c r="BS6082" s="6"/>
      <c r="BT6082" s="6"/>
      <c r="BU6082" s="6"/>
      <c r="BV6082" s="6"/>
      <c r="BW6082" s="6"/>
      <c r="CJ6082" s="415"/>
      <c r="CK6082" s="415"/>
      <c r="CO6082" s="168"/>
    </row>
    <row r="6083" spans="32:93" s="162" customFormat="1" x14ac:dyDescent="0.25">
      <c r="AF6083" s="169"/>
      <c r="AG6083" s="169"/>
      <c r="AH6083" s="169"/>
      <c r="AI6083" s="169"/>
      <c r="AJ6083" s="169"/>
      <c r="AK6083" s="170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6"/>
      <c r="BA6083" s="6"/>
      <c r="BB6083" s="166"/>
      <c r="BC6083" s="166"/>
      <c r="BD6083" s="166"/>
      <c r="BE6083" s="6"/>
      <c r="BF6083" s="6"/>
      <c r="BG6083" s="6"/>
      <c r="BH6083" s="6"/>
      <c r="BI6083" s="6"/>
      <c r="BJ6083" s="166"/>
      <c r="BK6083" s="166"/>
      <c r="BL6083" s="166"/>
      <c r="BM6083" s="6"/>
      <c r="BN6083" s="6"/>
      <c r="BO6083" s="6"/>
      <c r="BP6083" s="6"/>
      <c r="BQ6083" s="6"/>
      <c r="BR6083" s="6"/>
      <c r="BS6083" s="6"/>
      <c r="BT6083" s="6"/>
      <c r="BU6083" s="6"/>
      <c r="BV6083" s="6"/>
      <c r="BW6083" s="6"/>
      <c r="CJ6083" s="415"/>
      <c r="CK6083" s="415"/>
      <c r="CO6083" s="168"/>
    </row>
    <row r="6084" spans="32:93" s="162" customFormat="1" x14ac:dyDescent="0.25">
      <c r="AF6084" s="169"/>
      <c r="AG6084" s="169"/>
      <c r="AH6084" s="169"/>
      <c r="AI6084" s="169"/>
      <c r="AJ6084" s="169"/>
      <c r="AK6084" s="170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6"/>
      <c r="BA6084" s="6"/>
      <c r="BB6084" s="166"/>
      <c r="BC6084" s="166"/>
      <c r="BD6084" s="166"/>
      <c r="BE6084" s="6"/>
      <c r="BF6084" s="6"/>
      <c r="BG6084" s="6"/>
      <c r="BH6084" s="6"/>
      <c r="BI6084" s="6"/>
      <c r="BJ6084" s="166"/>
      <c r="BK6084" s="166"/>
      <c r="BL6084" s="166"/>
      <c r="BM6084" s="6"/>
      <c r="BN6084" s="6"/>
      <c r="BO6084" s="6"/>
      <c r="BP6084" s="6"/>
      <c r="BQ6084" s="6"/>
      <c r="BR6084" s="6"/>
      <c r="BS6084" s="6"/>
      <c r="BT6084" s="6"/>
      <c r="BU6084" s="6"/>
      <c r="BV6084" s="6"/>
      <c r="BW6084" s="6"/>
      <c r="CJ6084" s="415"/>
      <c r="CK6084" s="415"/>
      <c r="CO6084" s="168"/>
    </row>
    <row r="6085" spans="32:93" s="162" customFormat="1" x14ac:dyDescent="0.25">
      <c r="AF6085" s="169"/>
      <c r="AG6085" s="169"/>
      <c r="AH6085" s="169"/>
      <c r="AI6085" s="169"/>
      <c r="AJ6085" s="169"/>
      <c r="AK6085" s="170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6"/>
      <c r="BA6085" s="6"/>
      <c r="BB6085" s="166"/>
      <c r="BC6085" s="166"/>
      <c r="BD6085" s="166"/>
      <c r="BE6085" s="6"/>
      <c r="BF6085" s="6"/>
      <c r="BG6085" s="6"/>
      <c r="BH6085" s="6"/>
      <c r="BI6085" s="6"/>
      <c r="BJ6085" s="166"/>
      <c r="BK6085" s="166"/>
      <c r="BL6085" s="166"/>
      <c r="BM6085" s="6"/>
      <c r="BN6085" s="6"/>
      <c r="BO6085" s="6"/>
      <c r="BP6085" s="6"/>
      <c r="BQ6085" s="6"/>
      <c r="BR6085" s="6"/>
      <c r="BS6085" s="6"/>
      <c r="BT6085" s="6"/>
      <c r="BU6085" s="6"/>
      <c r="BV6085" s="6"/>
      <c r="BW6085" s="6"/>
      <c r="CJ6085" s="415"/>
      <c r="CK6085" s="415"/>
      <c r="CO6085" s="168"/>
    </row>
    <row r="6086" spans="32:93" s="162" customFormat="1" x14ac:dyDescent="0.25">
      <c r="AF6086" s="169"/>
      <c r="AG6086" s="169"/>
      <c r="AH6086" s="169"/>
      <c r="AI6086" s="169"/>
      <c r="AJ6086" s="169"/>
      <c r="AK6086" s="170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6"/>
      <c r="BA6086" s="6"/>
      <c r="BB6086" s="166"/>
      <c r="BC6086" s="166"/>
      <c r="BD6086" s="166"/>
      <c r="BE6086" s="6"/>
      <c r="BF6086" s="6"/>
      <c r="BG6086" s="6"/>
      <c r="BH6086" s="6"/>
      <c r="BI6086" s="6"/>
      <c r="BJ6086" s="166"/>
      <c r="BK6086" s="166"/>
      <c r="BL6086" s="166"/>
      <c r="BM6086" s="6"/>
      <c r="BN6086" s="6"/>
      <c r="BO6086" s="6"/>
      <c r="BP6086" s="6"/>
      <c r="BQ6086" s="6"/>
      <c r="BR6086" s="6"/>
      <c r="BS6086" s="6"/>
      <c r="BT6086" s="6"/>
      <c r="BU6086" s="6"/>
      <c r="BV6086" s="6"/>
      <c r="BW6086" s="6"/>
      <c r="CJ6086" s="415"/>
      <c r="CK6086" s="415"/>
      <c r="CO6086" s="168"/>
    </row>
    <row r="6087" spans="32:93" s="162" customFormat="1" x14ac:dyDescent="0.25">
      <c r="AF6087" s="169"/>
      <c r="AG6087" s="169"/>
      <c r="AH6087" s="169"/>
      <c r="AI6087" s="169"/>
      <c r="AJ6087" s="169"/>
      <c r="AK6087" s="170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6"/>
      <c r="BA6087" s="6"/>
      <c r="BB6087" s="166"/>
      <c r="BC6087" s="166"/>
      <c r="BD6087" s="166"/>
      <c r="BE6087" s="6"/>
      <c r="BF6087" s="6"/>
      <c r="BG6087" s="6"/>
      <c r="BH6087" s="6"/>
      <c r="BI6087" s="6"/>
      <c r="BJ6087" s="166"/>
      <c r="BK6087" s="166"/>
      <c r="BL6087" s="166"/>
      <c r="BM6087" s="6"/>
      <c r="BN6087" s="6"/>
      <c r="BO6087" s="6"/>
      <c r="BP6087" s="6"/>
      <c r="BQ6087" s="6"/>
      <c r="BR6087" s="6"/>
      <c r="BS6087" s="6"/>
      <c r="BT6087" s="6"/>
      <c r="BU6087" s="6"/>
      <c r="BV6087" s="6"/>
      <c r="BW6087" s="6"/>
      <c r="CJ6087" s="415"/>
      <c r="CK6087" s="415"/>
      <c r="CO6087" s="168"/>
    </row>
    <row r="6088" spans="32:93" s="162" customFormat="1" x14ac:dyDescent="0.25">
      <c r="AF6088" s="169"/>
      <c r="AG6088" s="169"/>
      <c r="AH6088" s="169"/>
      <c r="AI6088" s="169"/>
      <c r="AJ6088" s="169"/>
      <c r="AK6088" s="170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6"/>
      <c r="BA6088" s="6"/>
      <c r="BB6088" s="166"/>
      <c r="BC6088" s="166"/>
      <c r="BD6088" s="166"/>
      <c r="BE6088" s="6"/>
      <c r="BF6088" s="6"/>
      <c r="BG6088" s="6"/>
      <c r="BH6088" s="6"/>
      <c r="BI6088" s="6"/>
      <c r="BJ6088" s="166"/>
      <c r="BK6088" s="166"/>
      <c r="BL6088" s="166"/>
      <c r="BM6088" s="6"/>
      <c r="BN6088" s="6"/>
      <c r="BO6088" s="6"/>
      <c r="BP6088" s="6"/>
      <c r="BQ6088" s="6"/>
      <c r="BR6088" s="6"/>
      <c r="BS6088" s="6"/>
      <c r="BT6088" s="6"/>
      <c r="BU6088" s="6"/>
      <c r="BV6088" s="6"/>
      <c r="BW6088" s="6"/>
      <c r="CJ6088" s="415"/>
      <c r="CK6088" s="415"/>
      <c r="CO6088" s="168"/>
    </row>
    <row r="6089" spans="32:93" s="162" customFormat="1" x14ac:dyDescent="0.25">
      <c r="AF6089" s="169"/>
      <c r="AG6089" s="169"/>
      <c r="AH6089" s="169"/>
      <c r="AI6089" s="169"/>
      <c r="AJ6089" s="169"/>
      <c r="AK6089" s="170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6"/>
      <c r="BA6089" s="6"/>
      <c r="BB6089" s="166"/>
      <c r="BC6089" s="166"/>
      <c r="BD6089" s="166"/>
      <c r="BE6089" s="6"/>
      <c r="BF6089" s="6"/>
      <c r="BG6089" s="6"/>
      <c r="BH6089" s="6"/>
      <c r="BI6089" s="6"/>
      <c r="BJ6089" s="166"/>
      <c r="BK6089" s="166"/>
      <c r="BL6089" s="166"/>
      <c r="BM6089" s="6"/>
      <c r="BN6089" s="6"/>
      <c r="BO6089" s="6"/>
      <c r="BP6089" s="6"/>
      <c r="BQ6089" s="6"/>
      <c r="BR6089" s="6"/>
      <c r="BS6089" s="6"/>
      <c r="BT6089" s="6"/>
      <c r="BU6089" s="6"/>
      <c r="BV6089" s="6"/>
      <c r="BW6089" s="6"/>
      <c r="CJ6089" s="415"/>
      <c r="CK6089" s="415"/>
      <c r="CO6089" s="168"/>
    </row>
    <row r="6090" spans="32:93" s="162" customFormat="1" x14ac:dyDescent="0.25">
      <c r="AF6090" s="169"/>
      <c r="AG6090" s="169"/>
      <c r="AH6090" s="169"/>
      <c r="AI6090" s="169"/>
      <c r="AJ6090" s="169"/>
      <c r="AK6090" s="170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6"/>
      <c r="BA6090" s="6"/>
      <c r="BB6090" s="166"/>
      <c r="BC6090" s="166"/>
      <c r="BD6090" s="166"/>
      <c r="BE6090" s="6"/>
      <c r="BF6090" s="6"/>
      <c r="BG6090" s="6"/>
      <c r="BH6090" s="6"/>
      <c r="BI6090" s="6"/>
      <c r="BJ6090" s="166"/>
      <c r="BK6090" s="166"/>
      <c r="BL6090" s="166"/>
      <c r="BM6090" s="6"/>
      <c r="BN6090" s="6"/>
      <c r="BO6090" s="6"/>
      <c r="BP6090" s="6"/>
      <c r="BQ6090" s="6"/>
      <c r="BR6090" s="6"/>
      <c r="BS6090" s="6"/>
      <c r="BT6090" s="6"/>
      <c r="BU6090" s="6"/>
      <c r="BV6090" s="6"/>
      <c r="BW6090" s="6"/>
      <c r="CJ6090" s="415"/>
      <c r="CK6090" s="415"/>
      <c r="CO6090" s="168"/>
    </row>
    <row r="6091" spans="32:93" s="162" customFormat="1" x14ac:dyDescent="0.25">
      <c r="AF6091" s="169"/>
      <c r="AG6091" s="169"/>
      <c r="AH6091" s="169"/>
      <c r="AI6091" s="169"/>
      <c r="AJ6091" s="169"/>
      <c r="AK6091" s="170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6"/>
      <c r="BA6091" s="6"/>
      <c r="BB6091" s="166"/>
      <c r="BC6091" s="166"/>
      <c r="BD6091" s="166"/>
      <c r="BE6091" s="6"/>
      <c r="BF6091" s="6"/>
      <c r="BG6091" s="6"/>
      <c r="BH6091" s="6"/>
      <c r="BI6091" s="6"/>
      <c r="BJ6091" s="166"/>
      <c r="BK6091" s="166"/>
      <c r="BL6091" s="166"/>
      <c r="BM6091" s="6"/>
      <c r="BN6091" s="6"/>
      <c r="BO6091" s="6"/>
      <c r="BP6091" s="6"/>
      <c r="BQ6091" s="6"/>
      <c r="BR6091" s="6"/>
      <c r="BS6091" s="6"/>
      <c r="BT6091" s="6"/>
      <c r="BU6091" s="6"/>
      <c r="BV6091" s="6"/>
      <c r="BW6091" s="6"/>
      <c r="CJ6091" s="415"/>
      <c r="CK6091" s="415"/>
      <c r="CO6091" s="168"/>
    </row>
    <row r="6092" spans="32:93" s="162" customFormat="1" x14ac:dyDescent="0.25">
      <c r="AF6092" s="169"/>
      <c r="AG6092" s="169"/>
      <c r="AH6092" s="169"/>
      <c r="AI6092" s="169"/>
      <c r="AJ6092" s="169"/>
      <c r="AK6092" s="170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6"/>
      <c r="BA6092" s="6"/>
      <c r="BB6092" s="166"/>
      <c r="BC6092" s="166"/>
      <c r="BD6092" s="166"/>
      <c r="BE6092" s="6"/>
      <c r="BF6092" s="6"/>
      <c r="BG6092" s="6"/>
      <c r="BH6092" s="6"/>
      <c r="BI6092" s="6"/>
      <c r="BJ6092" s="166"/>
      <c r="BK6092" s="166"/>
      <c r="BL6092" s="166"/>
      <c r="BM6092" s="6"/>
      <c r="BN6092" s="6"/>
      <c r="BO6092" s="6"/>
      <c r="BP6092" s="6"/>
      <c r="BQ6092" s="6"/>
      <c r="BR6092" s="6"/>
      <c r="BS6092" s="6"/>
      <c r="BT6092" s="6"/>
      <c r="BU6092" s="6"/>
      <c r="BV6092" s="6"/>
      <c r="BW6092" s="6"/>
      <c r="CJ6092" s="415"/>
      <c r="CK6092" s="415"/>
      <c r="CO6092" s="168"/>
    </row>
    <row r="6093" spans="32:93" s="162" customFormat="1" x14ac:dyDescent="0.25">
      <c r="AF6093" s="169"/>
      <c r="AG6093" s="169"/>
      <c r="AH6093" s="169"/>
      <c r="AI6093" s="169"/>
      <c r="AJ6093" s="169"/>
      <c r="AK6093" s="170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6"/>
      <c r="BA6093" s="6"/>
      <c r="BB6093" s="166"/>
      <c r="BC6093" s="166"/>
      <c r="BD6093" s="166"/>
      <c r="BE6093" s="6"/>
      <c r="BF6093" s="6"/>
      <c r="BG6093" s="6"/>
      <c r="BH6093" s="6"/>
      <c r="BI6093" s="6"/>
      <c r="BJ6093" s="166"/>
      <c r="BK6093" s="166"/>
      <c r="BL6093" s="166"/>
      <c r="BM6093" s="6"/>
      <c r="BN6093" s="6"/>
      <c r="BO6093" s="6"/>
      <c r="BP6093" s="6"/>
      <c r="BQ6093" s="6"/>
      <c r="BR6093" s="6"/>
      <c r="BS6093" s="6"/>
      <c r="BT6093" s="6"/>
      <c r="BU6093" s="6"/>
      <c r="BV6093" s="6"/>
      <c r="BW6093" s="6"/>
      <c r="CJ6093" s="415"/>
      <c r="CK6093" s="415"/>
      <c r="CO6093" s="168"/>
    </row>
    <row r="6094" spans="32:93" s="162" customFormat="1" x14ac:dyDescent="0.25">
      <c r="AF6094" s="169"/>
      <c r="AG6094" s="169"/>
      <c r="AH6094" s="169"/>
      <c r="AI6094" s="169"/>
      <c r="AJ6094" s="169"/>
      <c r="AK6094" s="170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6"/>
      <c r="BA6094" s="6"/>
      <c r="BB6094" s="166"/>
      <c r="BC6094" s="166"/>
      <c r="BD6094" s="166"/>
      <c r="BE6094" s="6"/>
      <c r="BF6094" s="6"/>
      <c r="BG6094" s="6"/>
      <c r="BH6094" s="6"/>
      <c r="BI6094" s="6"/>
      <c r="BJ6094" s="166"/>
      <c r="BK6094" s="166"/>
      <c r="BL6094" s="166"/>
      <c r="BM6094" s="6"/>
      <c r="BN6094" s="6"/>
      <c r="BO6094" s="6"/>
      <c r="BP6094" s="6"/>
      <c r="BQ6094" s="6"/>
      <c r="BR6094" s="6"/>
      <c r="BS6094" s="6"/>
      <c r="BT6094" s="6"/>
      <c r="BU6094" s="6"/>
      <c r="BV6094" s="6"/>
      <c r="BW6094" s="6"/>
      <c r="CJ6094" s="415"/>
      <c r="CK6094" s="415"/>
      <c r="CO6094" s="168"/>
    </row>
    <row r="6095" spans="32:93" s="162" customFormat="1" x14ac:dyDescent="0.25">
      <c r="AF6095" s="169"/>
      <c r="AG6095" s="169"/>
      <c r="AH6095" s="169"/>
      <c r="AI6095" s="169"/>
      <c r="AJ6095" s="169"/>
      <c r="AK6095" s="170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166"/>
      <c r="BC6095" s="166"/>
      <c r="BD6095" s="166"/>
      <c r="BE6095" s="6"/>
      <c r="BF6095" s="6"/>
      <c r="BG6095" s="6"/>
      <c r="BH6095" s="6"/>
      <c r="BI6095" s="6"/>
      <c r="BJ6095" s="166"/>
      <c r="BK6095" s="166"/>
      <c r="BL6095" s="166"/>
      <c r="BM6095" s="6"/>
      <c r="BN6095" s="6"/>
      <c r="BO6095" s="6"/>
      <c r="BP6095" s="6"/>
      <c r="BQ6095" s="6"/>
      <c r="BR6095" s="6"/>
      <c r="BS6095" s="6"/>
      <c r="BT6095" s="6"/>
      <c r="BU6095" s="6"/>
      <c r="BV6095" s="6"/>
      <c r="BW6095" s="6"/>
      <c r="CJ6095" s="415"/>
      <c r="CK6095" s="415"/>
      <c r="CO6095" s="168"/>
    </row>
    <row r="6096" spans="32:93" s="162" customFormat="1" x14ac:dyDescent="0.25">
      <c r="AF6096" s="169"/>
      <c r="AG6096" s="169"/>
      <c r="AH6096" s="169"/>
      <c r="AI6096" s="169"/>
      <c r="AJ6096" s="169"/>
      <c r="AK6096" s="170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6"/>
      <c r="BA6096" s="6"/>
      <c r="BB6096" s="166"/>
      <c r="BC6096" s="166"/>
      <c r="BD6096" s="166"/>
      <c r="BE6096" s="6"/>
      <c r="BF6096" s="6"/>
      <c r="BG6096" s="6"/>
      <c r="BH6096" s="6"/>
      <c r="BI6096" s="6"/>
      <c r="BJ6096" s="166"/>
      <c r="BK6096" s="166"/>
      <c r="BL6096" s="166"/>
      <c r="BM6096" s="6"/>
      <c r="BN6096" s="6"/>
      <c r="BO6096" s="6"/>
      <c r="BP6096" s="6"/>
      <c r="BQ6096" s="6"/>
      <c r="BR6096" s="6"/>
      <c r="BS6096" s="6"/>
      <c r="BT6096" s="6"/>
      <c r="BU6096" s="6"/>
      <c r="BV6096" s="6"/>
      <c r="BW6096" s="6"/>
      <c r="CJ6096" s="415"/>
      <c r="CK6096" s="415"/>
      <c r="CO6096" s="168"/>
    </row>
    <row r="6097" spans="32:93" s="162" customFormat="1" x14ac:dyDescent="0.25">
      <c r="AF6097" s="169"/>
      <c r="AG6097" s="169"/>
      <c r="AH6097" s="169"/>
      <c r="AI6097" s="169"/>
      <c r="AJ6097" s="169"/>
      <c r="AK6097" s="170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6"/>
      <c r="BA6097" s="6"/>
      <c r="BB6097" s="166"/>
      <c r="BC6097" s="166"/>
      <c r="BD6097" s="166"/>
      <c r="BE6097" s="6"/>
      <c r="BF6097" s="6"/>
      <c r="BG6097" s="6"/>
      <c r="BH6097" s="6"/>
      <c r="BI6097" s="6"/>
      <c r="BJ6097" s="166"/>
      <c r="BK6097" s="166"/>
      <c r="BL6097" s="166"/>
      <c r="BM6097" s="6"/>
      <c r="BN6097" s="6"/>
      <c r="BO6097" s="6"/>
      <c r="BP6097" s="6"/>
      <c r="BQ6097" s="6"/>
      <c r="BR6097" s="6"/>
      <c r="BS6097" s="6"/>
      <c r="BT6097" s="6"/>
      <c r="BU6097" s="6"/>
      <c r="BV6097" s="6"/>
      <c r="BW6097" s="6"/>
      <c r="CJ6097" s="415"/>
      <c r="CK6097" s="415"/>
      <c r="CO6097" s="168"/>
    </row>
    <row r="6098" spans="32:93" s="162" customFormat="1" x14ac:dyDescent="0.25">
      <c r="AF6098" s="169"/>
      <c r="AG6098" s="169"/>
      <c r="AH6098" s="169"/>
      <c r="AI6098" s="169"/>
      <c r="AJ6098" s="169"/>
      <c r="AK6098" s="170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6"/>
      <c r="BA6098" s="6"/>
      <c r="BB6098" s="166"/>
      <c r="BC6098" s="166"/>
      <c r="BD6098" s="166"/>
      <c r="BE6098" s="6"/>
      <c r="BF6098" s="6"/>
      <c r="BG6098" s="6"/>
      <c r="BH6098" s="6"/>
      <c r="BI6098" s="6"/>
      <c r="BJ6098" s="166"/>
      <c r="BK6098" s="166"/>
      <c r="BL6098" s="166"/>
      <c r="BM6098" s="6"/>
      <c r="BN6098" s="6"/>
      <c r="BO6098" s="6"/>
      <c r="BP6098" s="6"/>
      <c r="BQ6098" s="6"/>
      <c r="BR6098" s="6"/>
      <c r="BS6098" s="6"/>
      <c r="BT6098" s="6"/>
      <c r="BU6098" s="6"/>
      <c r="BV6098" s="6"/>
      <c r="BW6098" s="6"/>
      <c r="CJ6098" s="415"/>
      <c r="CK6098" s="415"/>
      <c r="CO6098" s="168"/>
    </row>
    <row r="6099" spans="32:93" s="162" customFormat="1" x14ac:dyDescent="0.25">
      <c r="AF6099" s="169"/>
      <c r="AG6099" s="169"/>
      <c r="AH6099" s="169"/>
      <c r="AI6099" s="169"/>
      <c r="AJ6099" s="169"/>
      <c r="AK6099" s="170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6"/>
      <c r="BA6099" s="6"/>
      <c r="BB6099" s="166"/>
      <c r="BC6099" s="166"/>
      <c r="BD6099" s="166"/>
      <c r="BE6099" s="6"/>
      <c r="BF6099" s="6"/>
      <c r="BG6099" s="6"/>
      <c r="BH6099" s="6"/>
      <c r="BI6099" s="6"/>
      <c r="BJ6099" s="166"/>
      <c r="BK6099" s="166"/>
      <c r="BL6099" s="166"/>
      <c r="BM6099" s="6"/>
      <c r="BN6099" s="6"/>
      <c r="BO6099" s="6"/>
      <c r="BP6099" s="6"/>
      <c r="BQ6099" s="6"/>
      <c r="BR6099" s="6"/>
      <c r="BS6099" s="6"/>
      <c r="BT6099" s="6"/>
      <c r="BU6099" s="6"/>
      <c r="BV6099" s="6"/>
      <c r="BW6099" s="6"/>
      <c r="CJ6099" s="415"/>
      <c r="CK6099" s="415"/>
      <c r="CO6099" s="168"/>
    </row>
    <row r="6100" spans="32:93" s="162" customFormat="1" x14ac:dyDescent="0.25">
      <c r="AF6100" s="169"/>
      <c r="AG6100" s="169"/>
      <c r="AH6100" s="169"/>
      <c r="AI6100" s="169"/>
      <c r="AJ6100" s="169"/>
      <c r="AK6100" s="170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AZ6100" s="6"/>
      <c r="BA6100" s="6"/>
      <c r="BB6100" s="166"/>
      <c r="BC6100" s="166"/>
      <c r="BD6100" s="166"/>
      <c r="BE6100" s="6"/>
      <c r="BF6100" s="6"/>
      <c r="BG6100" s="6"/>
      <c r="BH6100" s="6"/>
      <c r="BI6100" s="6"/>
      <c r="BJ6100" s="166"/>
      <c r="BK6100" s="166"/>
      <c r="BL6100" s="166"/>
      <c r="BM6100" s="6"/>
      <c r="BN6100" s="6"/>
      <c r="BO6100" s="6"/>
      <c r="BP6100" s="6"/>
      <c r="BQ6100" s="6"/>
      <c r="BR6100" s="6"/>
      <c r="BS6100" s="6"/>
      <c r="BT6100" s="6"/>
      <c r="BU6100" s="6"/>
      <c r="BV6100" s="6"/>
      <c r="BW6100" s="6"/>
      <c r="CJ6100" s="415"/>
      <c r="CK6100" s="415"/>
      <c r="CO6100" s="168"/>
    </row>
    <row r="6101" spans="32:93" s="162" customFormat="1" x14ac:dyDescent="0.25">
      <c r="AF6101" s="169"/>
      <c r="AG6101" s="169"/>
      <c r="AH6101" s="169"/>
      <c r="AI6101" s="169"/>
      <c r="AJ6101" s="169"/>
      <c r="AK6101" s="170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6"/>
      <c r="BA6101" s="6"/>
      <c r="BB6101" s="166"/>
      <c r="BC6101" s="166"/>
      <c r="BD6101" s="166"/>
      <c r="BE6101" s="6"/>
      <c r="BF6101" s="6"/>
      <c r="BG6101" s="6"/>
      <c r="BH6101" s="6"/>
      <c r="BI6101" s="6"/>
      <c r="BJ6101" s="166"/>
      <c r="BK6101" s="166"/>
      <c r="BL6101" s="166"/>
      <c r="BM6101" s="6"/>
      <c r="BN6101" s="6"/>
      <c r="BO6101" s="6"/>
      <c r="BP6101" s="6"/>
      <c r="BQ6101" s="6"/>
      <c r="BR6101" s="6"/>
      <c r="BS6101" s="6"/>
      <c r="BT6101" s="6"/>
      <c r="BU6101" s="6"/>
      <c r="BV6101" s="6"/>
      <c r="BW6101" s="6"/>
      <c r="CJ6101" s="415"/>
      <c r="CK6101" s="415"/>
      <c r="CO6101" s="168"/>
    </row>
    <row r="6102" spans="32:93" s="162" customFormat="1" x14ac:dyDescent="0.25">
      <c r="AF6102" s="169"/>
      <c r="AG6102" s="169"/>
      <c r="AH6102" s="169"/>
      <c r="AI6102" s="169"/>
      <c r="AJ6102" s="169"/>
      <c r="AK6102" s="170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6"/>
      <c r="BA6102" s="6"/>
      <c r="BB6102" s="166"/>
      <c r="BC6102" s="166"/>
      <c r="BD6102" s="166"/>
      <c r="BE6102" s="6"/>
      <c r="BF6102" s="6"/>
      <c r="BG6102" s="6"/>
      <c r="BH6102" s="6"/>
      <c r="BI6102" s="6"/>
      <c r="BJ6102" s="166"/>
      <c r="BK6102" s="166"/>
      <c r="BL6102" s="166"/>
      <c r="BM6102" s="6"/>
      <c r="BN6102" s="6"/>
      <c r="BO6102" s="6"/>
      <c r="BP6102" s="6"/>
      <c r="BQ6102" s="6"/>
      <c r="BR6102" s="6"/>
      <c r="BS6102" s="6"/>
      <c r="BT6102" s="6"/>
      <c r="BU6102" s="6"/>
      <c r="BV6102" s="6"/>
      <c r="BW6102" s="6"/>
      <c r="CJ6102" s="415"/>
      <c r="CK6102" s="415"/>
      <c r="CO6102" s="168"/>
    </row>
    <row r="6103" spans="32:93" s="162" customFormat="1" x14ac:dyDescent="0.25">
      <c r="AF6103" s="169"/>
      <c r="AG6103" s="169"/>
      <c r="AH6103" s="169"/>
      <c r="AI6103" s="169"/>
      <c r="AJ6103" s="169"/>
      <c r="AK6103" s="170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6"/>
      <c r="BA6103" s="6"/>
      <c r="BB6103" s="166"/>
      <c r="BC6103" s="166"/>
      <c r="BD6103" s="166"/>
      <c r="BE6103" s="6"/>
      <c r="BF6103" s="6"/>
      <c r="BG6103" s="6"/>
      <c r="BH6103" s="6"/>
      <c r="BI6103" s="6"/>
      <c r="BJ6103" s="166"/>
      <c r="BK6103" s="166"/>
      <c r="BL6103" s="166"/>
      <c r="BM6103" s="6"/>
      <c r="BN6103" s="6"/>
      <c r="BO6103" s="6"/>
      <c r="BP6103" s="6"/>
      <c r="BQ6103" s="6"/>
      <c r="BR6103" s="6"/>
      <c r="BS6103" s="6"/>
      <c r="BT6103" s="6"/>
      <c r="BU6103" s="6"/>
      <c r="BV6103" s="6"/>
      <c r="BW6103" s="6"/>
      <c r="CJ6103" s="415"/>
      <c r="CK6103" s="415"/>
      <c r="CO6103" s="168"/>
    </row>
    <row r="6104" spans="32:93" s="162" customFormat="1" x14ac:dyDescent="0.25">
      <c r="AF6104" s="169"/>
      <c r="AG6104" s="169"/>
      <c r="AH6104" s="169"/>
      <c r="AI6104" s="169"/>
      <c r="AJ6104" s="169"/>
      <c r="AK6104" s="170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6"/>
      <c r="BA6104" s="6"/>
      <c r="BB6104" s="166"/>
      <c r="BC6104" s="166"/>
      <c r="BD6104" s="166"/>
      <c r="BE6104" s="6"/>
      <c r="BF6104" s="6"/>
      <c r="BG6104" s="6"/>
      <c r="BH6104" s="6"/>
      <c r="BI6104" s="6"/>
      <c r="BJ6104" s="166"/>
      <c r="BK6104" s="166"/>
      <c r="BL6104" s="166"/>
      <c r="BM6104" s="6"/>
      <c r="BN6104" s="6"/>
      <c r="BO6104" s="6"/>
      <c r="BP6104" s="6"/>
      <c r="BQ6104" s="6"/>
      <c r="BR6104" s="6"/>
      <c r="BS6104" s="6"/>
      <c r="BT6104" s="6"/>
      <c r="BU6104" s="6"/>
      <c r="BV6104" s="6"/>
      <c r="BW6104" s="6"/>
      <c r="CJ6104" s="415"/>
      <c r="CK6104" s="415"/>
      <c r="CO6104" s="168"/>
    </row>
    <row r="6105" spans="32:93" s="162" customFormat="1" x14ac:dyDescent="0.25">
      <c r="AF6105" s="169"/>
      <c r="AG6105" s="169"/>
      <c r="AH6105" s="169"/>
      <c r="AI6105" s="169"/>
      <c r="AJ6105" s="169"/>
      <c r="AK6105" s="170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6"/>
      <c r="BA6105" s="6"/>
      <c r="BB6105" s="166"/>
      <c r="BC6105" s="166"/>
      <c r="BD6105" s="166"/>
      <c r="BE6105" s="6"/>
      <c r="BF6105" s="6"/>
      <c r="BG6105" s="6"/>
      <c r="BH6105" s="6"/>
      <c r="BI6105" s="6"/>
      <c r="BJ6105" s="166"/>
      <c r="BK6105" s="166"/>
      <c r="BL6105" s="166"/>
      <c r="BM6105" s="6"/>
      <c r="BN6105" s="6"/>
      <c r="BO6105" s="6"/>
      <c r="BP6105" s="6"/>
      <c r="BQ6105" s="6"/>
      <c r="BR6105" s="6"/>
      <c r="BS6105" s="6"/>
      <c r="BT6105" s="6"/>
      <c r="BU6105" s="6"/>
      <c r="BV6105" s="6"/>
      <c r="BW6105" s="6"/>
      <c r="CJ6105" s="415"/>
      <c r="CK6105" s="415"/>
      <c r="CO6105" s="168"/>
    </row>
    <row r="6106" spans="32:93" s="162" customFormat="1" x14ac:dyDescent="0.25">
      <c r="AF6106" s="169"/>
      <c r="AG6106" s="169"/>
      <c r="AH6106" s="169"/>
      <c r="AI6106" s="169"/>
      <c r="AJ6106" s="169"/>
      <c r="AK6106" s="170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6"/>
      <c r="BA6106" s="6"/>
      <c r="BB6106" s="166"/>
      <c r="BC6106" s="166"/>
      <c r="BD6106" s="166"/>
      <c r="BE6106" s="6"/>
      <c r="BF6106" s="6"/>
      <c r="BG6106" s="6"/>
      <c r="BH6106" s="6"/>
      <c r="BI6106" s="6"/>
      <c r="BJ6106" s="166"/>
      <c r="BK6106" s="166"/>
      <c r="BL6106" s="166"/>
      <c r="BM6106" s="6"/>
      <c r="BN6106" s="6"/>
      <c r="BO6106" s="6"/>
      <c r="BP6106" s="6"/>
      <c r="BQ6106" s="6"/>
      <c r="BR6106" s="6"/>
      <c r="BS6106" s="6"/>
      <c r="BT6106" s="6"/>
      <c r="BU6106" s="6"/>
      <c r="BV6106" s="6"/>
      <c r="BW6106" s="6"/>
      <c r="CJ6106" s="415"/>
      <c r="CK6106" s="415"/>
      <c r="CO6106" s="168"/>
    </row>
    <row r="6107" spans="32:93" s="162" customFormat="1" x14ac:dyDescent="0.25">
      <c r="AF6107" s="169"/>
      <c r="AG6107" s="169"/>
      <c r="AH6107" s="169"/>
      <c r="AI6107" s="169"/>
      <c r="AJ6107" s="169"/>
      <c r="AK6107" s="170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6"/>
      <c r="BA6107" s="6"/>
      <c r="BB6107" s="166"/>
      <c r="BC6107" s="166"/>
      <c r="BD6107" s="166"/>
      <c r="BE6107" s="6"/>
      <c r="BF6107" s="6"/>
      <c r="BG6107" s="6"/>
      <c r="BH6107" s="6"/>
      <c r="BI6107" s="6"/>
      <c r="BJ6107" s="166"/>
      <c r="BK6107" s="166"/>
      <c r="BL6107" s="166"/>
      <c r="BM6107" s="6"/>
      <c r="BN6107" s="6"/>
      <c r="BO6107" s="6"/>
      <c r="BP6107" s="6"/>
      <c r="BQ6107" s="6"/>
      <c r="BR6107" s="6"/>
      <c r="BS6107" s="6"/>
      <c r="BT6107" s="6"/>
      <c r="BU6107" s="6"/>
      <c r="BV6107" s="6"/>
      <c r="BW6107" s="6"/>
      <c r="CJ6107" s="415"/>
      <c r="CK6107" s="415"/>
      <c r="CO6107" s="168"/>
    </row>
    <row r="6108" spans="32:93" s="162" customFormat="1" x14ac:dyDescent="0.25">
      <c r="AF6108" s="169"/>
      <c r="AG6108" s="169"/>
      <c r="AH6108" s="169"/>
      <c r="AI6108" s="169"/>
      <c r="AJ6108" s="169"/>
      <c r="AK6108" s="170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6"/>
      <c r="BA6108" s="6"/>
      <c r="BB6108" s="166"/>
      <c r="BC6108" s="166"/>
      <c r="BD6108" s="166"/>
      <c r="BE6108" s="6"/>
      <c r="BF6108" s="6"/>
      <c r="BG6108" s="6"/>
      <c r="BH6108" s="6"/>
      <c r="BI6108" s="6"/>
      <c r="BJ6108" s="166"/>
      <c r="BK6108" s="166"/>
      <c r="BL6108" s="166"/>
      <c r="BM6108" s="6"/>
      <c r="BN6108" s="6"/>
      <c r="BO6108" s="6"/>
      <c r="BP6108" s="6"/>
      <c r="BQ6108" s="6"/>
      <c r="BR6108" s="6"/>
      <c r="BS6108" s="6"/>
      <c r="BT6108" s="6"/>
      <c r="BU6108" s="6"/>
      <c r="BV6108" s="6"/>
      <c r="BW6108" s="6"/>
      <c r="CJ6108" s="415"/>
      <c r="CK6108" s="415"/>
      <c r="CO6108" s="168"/>
    </row>
    <row r="6109" spans="32:93" s="162" customFormat="1" x14ac:dyDescent="0.25">
      <c r="AF6109" s="169"/>
      <c r="AG6109" s="169"/>
      <c r="AH6109" s="169"/>
      <c r="AI6109" s="169"/>
      <c r="AJ6109" s="169"/>
      <c r="AK6109" s="170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6"/>
      <c r="BA6109" s="6"/>
      <c r="BB6109" s="166"/>
      <c r="BC6109" s="166"/>
      <c r="BD6109" s="166"/>
      <c r="BE6109" s="6"/>
      <c r="BF6109" s="6"/>
      <c r="BG6109" s="6"/>
      <c r="BH6109" s="6"/>
      <c r="BI6109" s="6"/>
      <c r="BJ6109" s="166"/>
      <c r="BK6109" s="166"/>
      <c r="BL6109" s="166"/>
      <c r="BM6109" s="6"/>
      <c r="BN6109" s="6"/>
      <c r="BO6109" s="6"/>
      <c r="BP6109" s="6"/>
      <c r="BQ6109" s="6"/>
      <c r="BR6109" s="6"/>
      <c r="BS6109" s="6"/>
      <c r="BT6109" s="6"/>
      <c r="BU6109" s="6"/>
      <c r="BV6109" s="6"/>
      <c r="BW6109" s="6"/>
      <c r="CJ6109" s="415"/>
      <c r="CK6109" s="415"/>
      <c r="CO6109" s="168"/>
    </row>
    <row r="6110" spans="32:93" s="162" customFormat="1" x14ac:dyDescent="0.25">
      <c r="AF6110" s="169"/>
      <c r="AG6110" s="169"/>
      <c r="AH6110" s="169"/>
      <c r="AI6110" s="169"/>
      <c r="AJ6110" s="169"/>
      <c r="AK6110" s="170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6"/>
      <c r="BA6110" s="6"/>
      <c r="BB6110" s="166"/>
      <c r="BC6110" s="166"/>
      <c r="BD6110" s="166"/>
      <c r="BE6110" s="6"/>
      <c r="BF6110" s="6"/>
      <c r="BG6110" s="6"/>
      <c r="BH6110" s="6"/>
      <c r="BI6110" s="6"/>
      <c r="BJ6110" s="166"/>
      <c r="BK6110" s="166"/>
      <c r="BL6110" s="166"/>
      <c r="BM6110" s="6"/>
      <c r="BN6110" s="6"/>
      <c r="BO6110" s="6"/>
      <c r="BP6110" s="6"/>
      <c r="BQ6110" s="6"/>
      <c r="BR6110" s="6"/>
      <c r="BS6110" s="6"/>
      <c r="BT6110" s="6"/>
      <c r="BU6110" s="6"/>
      <c r="BV6110" s="6"/>
      <c r="BW6110" s="6"/>
      <c r="CJ6110" s="415"/>
      <c r="CK6110" s="415"/>
      <c r="CO6110" s="168"/>
    </row>
    <row r="6111" spans="32:93" s="162" customFormat="1" x14ac:dyDescent="0.25">
      <c r="AF6111" s="169"/>
      <c r="AG6111" s="169"/>
      <c r="AH6111" s="169"/>
      <c r="AI6111" s="169"/>
      <c r="AJ6111" s="169"/>
      <c r="AK6111" s="170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6"/>
      <c r="BA6111" s="6"/>
      <c r="BB6111" s="166"/>
      <c r="BC6111" s="166"/>
      <c r="BD6111" s="166"/>
      <c r="BE6111" s="6"/>
      <c r="BF6111" s="6"/>
      <c r="BG6111" s="6"/>
      <c r="BH6111" s="6"/>
      <c r="BI6111" s="6"/>
      <c r="BJ6111" s="166"/>
      <c r="BK6111" s="166"/>
      <c r="BL6111" s="166"/>
      <c r="BM6111" s="6"/>
      <c r="BN6111" s="6"/>
      <c r="BO6111" s="6"/>
      <c r="BP6111" s="6"/>
      <c r="BQ6111" s="6"/>
      <c r="BR6111" s="6"/>
      <c r="BS6111" s="6"/>
      <c r="BT6111" s="6"/>
      <c r="BU6111" s="6"/>
      <c r="BV6111" s="6"/>
      <c r="BW6111" s="6"/>
      <c r="CJ6111" s="415"/>
      <c r="CK6111" s="415"/>
      <c r="CO6111" s="168"/>
    </row>
    <row r="6112" spans="32:93" s="162" customFormat="1" x14ac:dyDescent="0.25">
      <c r="AF6112" s="169"/>
      <c r="AG6112" s="169"/>
      <c r="AH6112" s="169"/>
      <c r="AI6112" s="169"/>
      <c r="AJ6112" s="169"/>
      <c r="AK6112" s="170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AZ6112" s="6"/>
      <c r="BA6112" s="6"/>
      <c r="BB6112" s="166"/>
      <c r="BC6112" s="166"/>
      <c r="BD6112" s="166"/>
      <c r="BE6112" s="6"/>
      <c r="BF6112" s="6"/>
      <c r="BG6112" s="6"/>
      <c r="BH6112" s="6"/>
      <c r="BI6112" s="6"/>
      <c r="BJ6112" s="166"/>
      <c r="BK6112" s="166"/>
      <c r="BL6112" s="166"/>
      <c r="BM6112" s="6"/>
      <c r="BN6112" s="6"/>
      <c r="BO6112" s="6"/>
      <c r="BP6112" s="6"/>
      <c r="BQ6112" s="6"/>
      <c r="BR6112" s="6"/>
      <c r="BS6112" s="6"/>
      <c r="BT6112" s="6"/>
      <c r="BU6112" s="6"/>
      <c r="BV6112" s="6"/>
      <c r="BW6112" s="6"/>
      <c r="CJ6112" s="415"/>
      <c r="CK6112" s="415"/>
      <c r="CO6112" s="168"/>
    </row>
    <row r="6113" spans="32:93" s="162" customFormat="1" x14ac:dyDescent="0.25">
      <c r="AF6113" s="169"/>
      <c r="AG6113" s="169"/>
      <c r="AH6113" s="169"/>
      <c r="AI6113" s="169"/>
      <c r="AJ6113" s="169"/>
      <c r="AK6113" s="170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6"/>
      <c r="BA6113" s="6"/>
      <c r="BB6113" s="166"/>
      <c r="BC6113" s="166"/>
      <c r="BD6113" s="166"/>
      <c r="BE6113" s="6"/>
      <c r="BF6113" s="6"/>
      <c r="BG6113" s="6"/>
      <c r="BH6113" s="6"/>
      <c r="BI6113" s="6"/>
      <c r="BJ6113" s="166"/>
      <c r="BK6113" s="166"/>
      <c r="BL6113" s="166"/>
      <c r="BM6113" s="6"/>
      <c r="BN6113" s="6"/>
      <c r="BO6113" s="6"/>
      <c r="BP6113" s="6"/>
      <c r="BQ6113" s="6"/>
      <c r="BR6113" s="6"/>
      <c r="BS6113" s="6"/>
      <c r="BT6113" s="6"/>
      <c r="BU6113" s="6"/>
      <c r="BV6113" s="6"/>
      <c r="BW6113" s="6"/>
      <c r="CJ6113" s="415"/>
      <c r="CK6113" s="415"/>
      <c r="CO6113" s="168"/>
    </row>
    <row r="6114" spans="32:93" s="162" customFormat="1" x14ac:dyDescent="0.25">
      <c r="AF6114" s="169"/>
      <c r="AG6114" s="169"/>
      <c r="AH6114" s="169"/>
      <c r="AI6114" s="169"/>
      <c r="AJ6114" s="169"/>
      <c r="AK6114" s="170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6"/>
      <c r="BA6114" s="6"/>
      <c r="BB6114" s="166"/>
      <c r="BC6114" s="166"/>
      <c r="BD6114" s="166"/>
      <c r="BE6114" s="6"/>
      <c r="BF6114" s="6"/>
      <c r="BG6114" s="6"/>
      <c r="BH6114" s="6"/>
      <c r="BI6114" s="6"/>
      <c r="BJ6114" s="166"/>
      <c r="BK6114" s="166"/>
      <c r="BL6114" s="166"/>
      <c r="BM6114" s="6"/>
      <c r="BN6114" s="6"/>
      <c r="BO6114" s="6"/>
      <c r="BP6114" s="6"/>
      <c r="BQ6114" s="6"/>
      <c r="BR6114" s="6"/>
      <c r="BS6114" s="6"/>
      <c r="BT6114" s="6"/>
      <c r="BU6114" s="6"/>
      <c r="BV6114" s="6"/>
      <c r="BW6114" s="6"/>
      <c r="CJ6114" s="415"/>
      <c r="CK6114" s="415"/>
      <c r="CO6114" s="168"/>
    </row>
    <row r="6115" spans="32:93" s="162" customFormat="1" x14ac:dyDescent="0.25">
      <c r="AF6115" s="169"/>
      <c r="AG6115" s="169"/>
      <c r="AH6115" s="169"/>
      <c r="AI6115" s="169"/>
      <c r="AJ6115" s="169"/>
      <c r="AK6115" s="170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6"/>
      <c r="BA6115" s="6"/>
      <c r="BB6115" s="166"/>
      <c r="BC6115" s="166"/>
      <c r="BD6115" s="166"/>
      <c r="BE6115" s="6"/>
      <c r="BF6115" s="6"/>
      <c r="BG6115" s="6"/>
      <c r="BH6115" s="6"/>
      <c r="BI6115" s="6"/>
      <c r="BJ6115" s="166"/>
      <c r="BK6115" s="166"/>
      <c r="BL6115" s="166"/>
      <c r="BM6115" s="6"/>
      <c r="BN6115" s="6"/>
      <c r="BO6115" s="6"/>
      <c r="BP6115" s="6"/>
      <c r="BQ6115" s="6"/>
      <c r="BR6115" s="6"/>
      <c r="BS6115" s="6"/>
      <c r="BT6115" s="6"/>
      <c r="BU6115" s="6"/>
      <c r="BV6115" s="6"/>
      <c r="BW6115" s="6"/>
      <c r="CJ6115" s="415"/>
      <c r="CK6115" s="415"/>
      <c r="CO6115" s="168"/>
    </row>
    <row r="6116" spans="32:93" s="162" customFormat="1" x14ac:dyDescent="0.25">
      <c r="AF6116" s="169"/>
      <c r="AG6116" s="169"/>
      <c r="AH6116" s="169"/>
      <c r="AI6116" s="169"/>
      <c r="AJ6116" s="169"/>
      <c r="AK6116" s="170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AZ6116" s="6"/>
      <c r="BA6116" s="6"/>
      <c r="BB6116" s="166"/>
      <c r="BC6116" s="166"/>
      <c r="BD6116" s="166"/>
      <c r="BE6116" s="6"/>
      <c r="BF6116" s="6"/>
      <c r="BG6116" s="6"/>
      <c r="BH6116" s="6"/>
      <c r="BI6116" s="6"/>
      <c r="BJ6116" s="166"/>
      <c r="BK6116" s="166"/>
      <c r="BL6116" s="166"/>
      <c r="BM6116" s="6"/>
      <c r="BN6116" s="6"/>
      <c r="BO6116" s="6"/>
      <c r="BP6116" s="6"/>
      <c r="BQ6116" s="6"/>
      <c r="BR6116" s="6"/>
      <c r="BS6116" s="6"/>
      <c r="BT6116" s="6"/>
      <c r="BU6116" s="6"/>
      <c r="BV6116" s="6"/>
      <c r="BW6116" s="6"/>
      <c r="CJ6116" s="415"/>
      <c r="CK6116" s="415"/>
      <c r="CO6116" s="168"/>
    </row>
    <row r="6117" spans="32:93" s="162" customFormat="1" x14ac:dyDescent="0.25">
      <c r="AF6117" s="169"/>
      <c r="AG6117" s="169"/>
      <c r="AH6117" s="169"/>
      <c r="AI6117" s="169"/>
      <c r="AJ6117" s="169"/>
      <c r="AK6117" s="170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AZ6117" s="6"/>
      <c r="BA6117" s="6"/>
      <c r="BB6117" s="166"/>
      <c r="BC6117" s="166"/>
      <c r="BD6117" s="166"/>
      <c r="BE6117" s="6"/>
      <c r="BF6117" s="6"/>
      <c r="BG6117" s="6"/>
      <c r="BH6117" s="6"/>
      <c r="BI6117" s="6"/>
      <c r="BJ6117" s="166"/>
      <c r="BK6117" s="166"/>
      <c r="BL6117" s="166"/>
      <c r="BM6117" s="6"/>
      <c r="BN6117" s="6"/>
      <c r="BO6117" s="6"/>
      <c r="BP6117" s="6"/>
      <c r="BQ6117" s="6"/>
      <c r="BR6117" s="6"/>
      <c r="BS6117" s="6"/>
      <c r="BT6117" s="6"/>
      <c r="BU6117" s="6"/>
      <c r="BV6117" s="6"/>
      <c r="BW6117" s="6"/>
      <c r="CJ6117" s="415"/>
      <c r="CK6117" s="415"/>
      <c r="CO6117" s="168"/>
    </row>
    <row r="6118" spans="32:93" s="162" customFormat="1" x14ac:dyDescent="0.25">
      <c r="AF6118" s="169"/>
      <c r="AG6118" s="169"/>
      <c r="AH6118" s="169"/>
      <c r="AI6118" s="169"/>
      <c r="AJ6118" s="169"/>
      <c r="AK6118" s="170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AZ6118" s="6"/>
      <c r="BA6118" s="6"/>
      <c r="BB6118" s="166"/>
      <c r="BC6118" s="166"/>
      <c r="BD6118" s="166"/>
      <c r="BE6118" s="6"/>
      <c r="BF6118" s="6"/>
      <c r="BG6118" s="6"/>
      <c r="BH6118" s="6"/>
      <c r="BI6118" s="6"/>
      <c r="BJ6118" s="166"/>
      <c r="BK6118" s="166"/>
      <c r="BL6118" s="166"/>
      <c r="BM6118" s="6"/>
      <c r="BN6118" s="6"/>
      <c r="BO6118" s="6"/>
      <c r="BP6118" s="6"/>
      <c r="BQ6118" s="6"/>
      <c r="BR6118" s="6"/>
      <c r="BS6118" s="6"/>
      <c r="BT6118" s="6"/>
      <c r="BU6118" s="6"/>
      <c r="BV6118" s="6"/>
      <c r="BW6118" s="6"/>
      <c r="CJ6118" s="415"/>
      <c r="CK6118" s="415"/>
      <c r="CO6118" s="168"/>
    </row>
    <row r="6119" spans="32:93" s="162" customFormat="1" x14ac:dyDescent="0.25">
      <c r="AF6119" s="169"/>
      <c r="AG6119" s="169"/>
      <c r="AH6119" s="169"/>
      <c r="AI6119" s="169"/>
      <c r="AJ6119" s="169"/>
      <c r="AK6119" s="170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AZ6119" s="6"/>
      <c r="BA6119" s="6"/>
      <c r="BB6119" s="166"/>
      <c r="BC6119" s="166"/>
      <c r="BD6119" s="166"/>
      <c r="BE6119" s="6"/>
      <c r="BF6119" s="6"/>
      <c r="BG6119" s="6"/>
      <c r="BH6119" s="6"/>
      <c r="BI6119" s="6"/>
      <c r="BJ6119" s="166"/>
      <c r="BK6119" s="166"/>
      <c r="BL6119" s="166"/>
      <c r="BM6119" s="6"/>
      <c r="BN6119" s="6"/>
      <c r="BO6119" s="6"/>
      <c r="BP6119" s="6"/>
      <c r="BQ6119" s="6"/>
      <c r="BR6119" s="6"/>
      <c r="BS6119" s="6"/>
      <c r="BT6119" s="6"/>
      <c r="BU6119" s="6"/>
      <c r="BV6119" s="6"/>
      <c r="BW6119" s="6"/>
      <c r="CJ6119" s="415"/>
      <c r="CK6119" s="415"/>
      <c r="CO6119" s="168"/>
    </row>
    <row r="6120" spans="32:93" s="162" customFormat="1" x14ac:dyDescent="0.25">
      <c r="AF6120" s="169"/>
      <c r="AG6120" s="169"/>
      <c r="AH6120" s="169"/>
      <c r="AI6120" s="169"/>
      <c r="AJ6120" s="169"/>
      <c r="AK6120" s="170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AZ6120" s="6"/>
      <c r="BA6120" s="6"/>
      <c r="BB6120" s="166"/>
      <c r="BC6120" s="166"/>
      <c r="BD6120" s="166"/>
      <c r="BE6120" s="6"/>
      <c r="BF6120" s="6"/>
      <c r="BG6120" s="6"/>
      <c r="BH6120" s="6"/>
      <c r="BI6120" s="6"/>
      <c r="BJ6120" s="166"/>
      <c r="BK6120" s="166"/>
      <c r="BL6120" s="166"/>
      <c r="BM6120" s="6"/>
      <c r="BN6120" s="6"/>
      <c r="BO6120" s="6"/>
      <c r="BP6120" s="6"/>
      <c r="BQ6120" s="6"/>
      <c r="BR6120" s="6"/>
      <c r="BS6120" s="6"/>
      <c r="BT6120" s="6"/>
      <c r="BU6120" s="6"/>
      <c r="BV6120" s="6"/>
      <c r="BW6120" s="6"/>
      <c r="CJ6120" s="415"/>
      <c r="CK6120" s="415"/>
      <c r="CO6120" s="168"/>
    </row>
    <row r="6121" spans="32:93" s="162" customFormat="1" x14ac:dyDescent="0.25">
      <c r="AF6121" s="169"/>
      <c r="AG6121" s="169"/>
      <c r="AH6121" s="169"/>
      <c r="AI6121" s="169"/>
      <c r="AJ6121" s="169"/>
      <c r="AK6121" s="170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AZ6121" s="6"/>
      <c r="BA6121" s="6"/>
      <c r="BB6121" s="166"/>
      <c r="BC6121" s="166"/>
      <c r="BD6121" s="166"/>
      <c r="BE6121" s="6"/>
      <c r="BF6121" s="6"/>
      <c r="BG6121" s="6"/>
      <c r="BH6121" s="6"/>
      <c r="BI6121" s="6"/>
      <c r="BJ6121" s="166"/>
      <c r="BK6121" s="166"/>
      <c r="BL6121" s="166"/>
      <c r="BM6121" s="6"/>
      <c r="BN6121" s="6"/>
      <c r="BO6121" s="6"/>
      <c r="BP6121" s="6"/>
      <c r="BQ6121" s="6"/>
      <c r="BR6121" s="6"/>
      <c r="BS6121" s="6"/>
      <c r="BT6121" s="6"/>
      <c r="BU6121" s="6"/>
      <c r="BV6121" s="6"/>
      <c r="BW6121" s="6"/>
      <c r="CJ6121" s="415"/>
      <c r="CK6121" s="415"/>
      <c r="CO6121" s="168"/>
    </row>
    <row r="6122" spans="32:93" s="162" customFormat="1" x14ac:dyDescent="0.25">
      <c r="AF6122" s="169"/>
      <c r="AG6122" s="169"/>
      <c r="AH6122" s="169"/>
      <c r="AI6122" s="169"/>
      <c r="AJ6122" s="169"/>
      <c r="AK6122" s="170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6"/>
      <c r="BA6122" s="6"/>
      <c r="BB6122" s="166"/>
      <c r="BC6122" s="166"/>
      <c r="BD6122" s="166"/>
      <c r="BE6122" s="6"/>
      <c r="BF6122" s="6"/>
      <c r="BG6122" s="6"/>
      <c r="BH6122" s="6"/>
      <c r="BI6122" s="6"/>
      <c r="BJ6122" s="166"/>
      <c r="BK6122" s="166"/>
      <c r="BL6122" s="166"/>
      <c r="BM6122" s="6"/>
      <c r="BN6122" s="6"/>
      <c r="BO6122" s="6"/>
      <c r="BP6122" s="6"/>
      <c r="BQ6122" s="6"/>
      <c r="BR6122" s="6"/>
      <c r="BS6122" s="6"/>
      <c r="BT6122" s="6"/>
      <c r="BU6122" s="6"/>
      <c r="BV6122" s="6"/>
      <c r="BW6122" s="6"/>
      <c r="CJ6122" s="415"/>
      <c r="CK6122" s="415"/>
      <c r="CO6122" s="168"/>
    </row>
    <row r="6123" spans="32:93" s="162" customFormat="1" x14ac:dyDescent="0.25">
      <c r="AF6123" s="169"/>
      <c r="AG6123" s="169"/>
      <c r="AH6123" s="169"/>
      <c r="AI6123" s="169"/>
      <c r="AJ6123" s="169"/>
      <c r="AK6123" s="170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6"/>
      <c r="BA6123" s="6"/>
      <c r="BB6123" s="166"/>
      <c r="BC6123" s="166"/>
      <c r="BD6123" s="166"/>
      <c r="BE6123" s="6"/>
      <c r="BF6123" s="6"/>
      <c r="BG6123" s="6"/>
      <c r="BH6123" s="6"/>
      <c r="BI6123" s="6"/>
      <c r="BJ6123" s="166"/>
      <c r="BK6123" s="166"/>
      <c r="BL6123" s="166"/>
      <c r="BM6123" s="6"/>
      <c r="BN6123" s="6"/>
      <c r="BO6123" s="6"/>
      <c r="BP6123" s="6"/>
      <c r="BQ6123" s="6"/>
      <c r="BR6123" s="6"/>
      <c r="BS6123" s="6"/>
      <c r="BT6123" s="6"/>
      <c r="BU6123" s="6"/>
      <c r="BV6123" s="6"/>
      <c r="BW6123" s="6"/>
      <c r="CJ6123" s="415"/>
      <c r="CK6123" s="415"/>
      <c r="CO6123" s="168"/>
    </row>
    <row r="6124" spans="32:93" s="162" customFormat="1" x14ac:dyDescent="0.25">
      <c r="AF6124" s="169"/>
      <c r="AG6124" s="169"/>
      <c r="AH6124" s="169"/>
      <c r="AI6124" s="169"/>
      <c r="AJ6124" s="169"/>
      <c r="AK6124" s="170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6"/>
      <c r="BA6124" s="6"/>
      <c r="BB6124" s="166"/>
      <c r="BC6124" s="166"/>
      <c r="BD6124" s="166"/>
      <c r="BE6124" s="6"/>
      <c r="BF6124" s="6"/>
      <c r="BG6124" s="6"/>
      <c r="BH6124" s="6"/>
      <c r="BI6124" s="6"/>
      <c r="BJ6124" s="166"/>
      <c r="BK6124" s="166"/>
      <c r="BL6124" s="166"/>
      <c r="BM6124" s="6"/>
      <c r="BN6124" s="6"/>
      <c r="BO6124" s="6"/>
      <c r="BP6124" s="6"/>
      <c r="BQ6124" s="6"/>
      <c r="BR6124" s="6"/>
      <c r="BS6124" s="6"/>
      <c r="BT6124" s="6"/>
      <c r="BU6124" s="6"/>
      <c r="BV6124" s="6"/>
      <c r="BW6124" s="6"/>
      <c r="CJ6124" s="415"/>
      <c r="CK6124" s="415"/>
      <c r="CO6124" s="168"/>
    </row>
    <row r="6125" spans="32:93" s="162" customFormat="1" x14ac:dyDescent="0.25">
      <c r="AF6125" s="169"/>
      <c r="AG6125" s="169"/>
      <c r="AH6125" s="169"/>
      <c r="AI6125" s="169"/>
      <c r="AJ6125" s="169"/>
      <c r="AK6125" s="170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AZ6125" s="6"/>
      <c r="BA6125" s="6"/>
      <c r="BB6125" s="166"/>
      <c r="BC6125" s="166"/>
      <c r="BD6125" s="166"/>
      <c r="BE6125" s="6"/>
      <c r="BF6125" s="6"/>
      <c r="BG6125" s="6"/>
      <c r="BH6125" s="6"/>
      <c r="BI6125" s="6"/>
      <c r="BJ6125" s="166"/>
      <c r="BK6125" s="166"/>
      <c r="BL6125" s="166"/>
      <c r="BM6125" s="6"/>
      <c r="BN6125" s="6"/>
      <c r="BO6125" s="6"/>
      <c r="BP6125" s="6"/>
      <c r="BQ6125" s="6"/>
      <c r="BR6125" s="6"/>
      <c r="BS6125" s="6"/>
      <c r="BT6125" s="6"/>
      <c r="BU6125" s="6"/>
      <c r="BV6125" s="6"/>
      <c r="BW6125" s="6"/>
      <c r="CJ6125" s="415"/>
      <c r="CK6125" s="415"/>
      <c r="CO6125" s="168"/>
    </row>
    <row r="6126" spans="32:93" s="162" customFormat="1" x14ac:dyDescent="0.25">
      <c r="AF6126" s="169"/>
      <c r="AG6126" s="169"/>
      <c r="AH6126" s="169"/>
      <c r="AI6126" s="169"/>
      <c r="AJ6126" s="169"/>
      <c r="AK6126" s="170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6"/>
      <c r="BA6126" s="6"/>
      <c r="BB6126" s="166"/>
      <c r="BC6126" s="166"/>
      <c r="BD6126" s="166"/>
      <c r="BE6126" s="6"/>
      <c r="BF6126" s="6"/>
      <c r="BG6126" s="6"/>
      <c r="BH6126" s="6"/>
      <c r="BI6126" s="6"/>
      <c r="BJ6126" s="166"/>
      <c r="BK6126" s="166"/>
      <c r="BL6126" s="166"/>
      <c r="BM6126" s="6"/>
      <c r="BN6126" s="6"/>
      <c r="BO6126" s="6"/>
      <c r="BP6126" s="6"/>
      <c r="BQ6126" s="6"/>
      <c r="BR6126" s="6"/>
      <c r="BS6126" s="6"/>
      <c r="BT6126" s="6"/>
      <c r="BU6126" s="6"/>
      <c r="BV6126" s="6"/>
      <c r="BW6126" s="6"/>
      <c r="CJ6126" s="415"/>
      <c r="CK6126" s="415"/>
      <c r="CO6126" s="168"/>
    </row>
    <row r="6127" spans="32:93" s="162" customFormat="1" x14ac:dyDescent="0.25">
      <c r="AF6127" s="169"/>
      <c r="AG6127" s="169"/>
      <c r="AH6127" s="169"/>
      <c r="AI6127" s="169"/>
      <c r="AJ6127" s="169"/>
      <c r="AK6127" s="170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6"/>
      <c r="BA6127" s="6"/>
      <c r="BB6127" s="166"/>
      <c r="BC6127" s="166"/>
      <c r="BD6127" s="166"/>
      <c r="BE6127" s="6"/>
      <c r="BF6127" s="6"/>
      <c r="BG6127" s="6"/>
      <c r="BH6127" s="6"/>
      <c r="BI6127" s="6"/>
      <c r="BJ6127" s="166"/>
      <c r="BK6127" s="166"/>
      <c r="BL6127" s="166"/>
      <c r="BM6127" s="6"/>
      <c r="BN6127" s="6"/>
      <c r="BO6127" s="6"/>
      <c r="BP6127" s="6"/>
      <c r="BQ6127" s="6"/>
      <c r="BR6127" s="6"/>
      <c r="BS6127" s="6"/>
      <c r="BT6127" s="6"/>
      <c r="BU6127" s="6"/>
      <c r="BV6127" s="6"/>
      <c r="BW6127" s="6"/>
      <c r="CJ6127" s="415"/>
      <c r="CK6127" s="415"/>
      <c r="CO6127" s="168"/>
    </row>
    <row r="6128" spans="32:93" s="162" customFormat="1" x14ac:dyDescent="0.25">
      <c r="AF6128" s="169"/>
      <c r="AG6128" s="169"/>
      <c r="AH6128" s="169"/>
      <c r="AI6128" s="169"/>
      <c r="AJ6128" s="169"/>
      <c r="AK6128" s="170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6"/>
      <c r="BA6128" s="6"/>
      <c r="BB6128" s="166"/>
      <c r="BC6128" s="166"/>
      <c r="BD6128" s="166"/>
      <c r="BE6128" s="6"/>
      <c r="BF6128" s="6"/>
      <c r="BG6128" s="6"/>
      <c r="BH6128" s="6"/>
      <c r="BI6128" s="6"/>
      <c r="BJ6128" s="166"/>
      <c r="BK6128" s="166"/>
      <c r="BL6128" s="166"/>
      <c r="BM6128" s="6"/>
      <c r="BN6128" s="6"/>
      <c r="BO6128" s="6"/>
      <c r="BP6128" s="6"/>
      <c r="BQ6128" s="6"/>
      <c r="BR6128" s="6"/>
      <c r="BS6128" s="6"/>
      <c r="BT6128" s="6"/>
      <c r="BU6128" s="6"/>
      <c r="BV6128" s="6"/>
      <c r="BW6128" s="6"/>
      <c r="CJ6128" s="415"/>
      <c r="CK6128" s="415"/>
      <c r="CO6128" s="168"/>
    </row>
    <row r="6129" spans="32:93" s="162" customFormat="1" x14ac:dyDescent="0.25">
      <c r="AF6129" s="169"/>
      <c r="AG6129" s="169"/>
      <c r="AH6129" s="169"/>
      <c r="AI6129" s="169"/>
      <c r="AJ6129" s="169"/>
      <c r="AK6129" s="170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AZ6129" s="6"/>
      <c r="BA6129" s="6"/>
      <c r="BB6129" s="166"/>
      <c r="BC6129" s="166"/>
      <c r="BD6129" s="166"/>
      <c r="BE6129" s="6"/>
      <c r="BF6129" s="6"/>
      <c r="BG6129" s="6"/>
      <c r="BH6129" s="6"/>
      <c r="BI6129" s="6"/>
      <c r="BJ6129" s="166"/>
      <c r="BK6129" s="166"/>
      <c r="BL6129" s="166"/>
      <c r="BM6129" s="6"/>
      <c r="BN6129" s="6"/>
      <c r="BO6129" s="6"/>
      <c r="BP6129" s="6"/>
      <c r="BQ6129" s="6"/>
      <c r="BR6129" s="6"/>
      <c r="BS6129" s="6"/>
      <c r="BT6129" s="6"/>
      <c r="BU6129" s="6"/>
      <c r="BV6129" s="6"/>
      <c r="BW6129" s="6"/>
      <c r="CJ6129" s="415"/>
      <c r="CK6129" s="415"/>
      <c r="CO6129" s="168"/>
    </row>
    <row r="6130" spans="32:93" s="162" customFormat="1" x14ac:dyDescent="0.25">
      <c r="AF6130" s="169"/>
      <c r="AG6130" s="169"/>
      <c r="AH6130" s="169"/>
      <c r="AI6130" s="169"/>
      <c r="AJ6130" s="169"/>
      <c r="AK6130" s="170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AZ6130" s="6"/>
      <c r="BA6130" s="6"/>
      <c r="BB6130" s="166"/>
      <c r="BC6130" s="166"/>
      <c r="BD6130" s="166"/>
      <c r="BE6130" s="6"/>
      <c r="BF6130" s="6"/>
      <c r="BG6130" s="6"/>
      <c r="BH6130" s="6"/>
      <c r="BI6130" s="6"/>
      <c r="BJ6130" s="166"/>
      <c r="BK6130" s="166"/>
      <c r="BL6130" s="166"/>
      <c r="BM6130" s="6"/>
      <c r="BN6130" s="6"/>
      <c r="BO6130" s="6"/>
      <c r="BP6130" s="6"/>
      <c r="BQ6130" s="6"/>
      <c r="BR6130" s="6"/>
      <c r="BS6130" s="6"/>
      <c r="BT6130" s="6"/>
      <c r="BU6130" s="6"/>
      <c r="BV6130" s="6"/>
      <c r="BW6130" s="6"/>
      <c r="CJ6130" s="415"/>
      <c r="CK6130" s="415"/>
      <c r="CO6130" s="168"/>
    </row>
    <row r="6131" spans="32:93" s="162" customFormat="1" x14ac:dyDescent="0.25">
      <c r="AF6131" s="169"/>
      <c r="AG6131" s="169"/>
      <c r="AH6131" s="169"/>
      <c r="AI6131" s="169"/>
      <c r="AJ6131" s="169"/>
      <c r="AK6131" s="170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6"/>
      <c r="BA6131" s="6"/>
      <c r="BB6131" s="166"/>
      <c r="BC6131" s="166"/>
      <c r="BD6131" s="166"/>
      <c r="BE6131" s="6"/>
      <c r="BF6131" s="6"/>
      <c r="BG6131" s="6"/>
      <c r="BH6131" s="6"/>
      <c r="BI6131" s="6"/>
      <c r="BJ6131" s="166"/>
      <c r="BK6131" s="166"/>
      <c r="BL6131" s="166"/>
      <c r="BM6131" s="6"/>
      <c r="BN6131" s="6"/>
      <c r="BO6131" s="6"/>
      <c r="BP6131" s="6"/>
      <c r="BQ6131" s="6"/>
      <c r="BR6131" s="6"/>
      <c r="BS6131" s="6"/>
      <c r="BT6131" s="6"/>
      <c r="BU6131" s="6"/>
      <c r="BV6131" s="6"/>
      <c r="BW6131" s="6"/>
      <c r="CJ6131" s="415"/>
      <c r="CK6131" s="415"/>
      <c r="CO6131" s="168"/>
    </row>
    <row r="6132" spans="32:93" s="162" customFormat="1" x14ac:dyDescent="0.25">
      <c r="AF6132" s="169"/>
      <c r="AG6132" s="169"/>
      <c r="AH6132" s="169"/>
      <c r="AI6132" s="169"/>
      <c r="AJ6132" s="169"/>
      <c r="AK6132" s="170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AZ6132" s="6"/>
      <c r="BA6132" s="6"/>
      <c r="BB6132" s="166"/>
      <c r="BC6132" s="166"/>
      <c r="BD6132" s="166"/>
      <c r="BE6132" s="6"/>
      <c r="BF6132" s="6"/>
      <c r="BG6132" s="6"/>
      <c r="BH6132" s="6"/>
      <c r="BI6132" s="6"/>
      <c r="BJ6132" s="166"/>
      <c r="BK6132" s="166"/>
      <c r="BL6132" s="166"/>
      <c r="BM6132" s="6"/>
      <c r="BN6132" s="6"/>
      <c r="BO6132" s="6"/>
      <c r="BP6132" s="6"/>
      <c r="BQ6132" s="6"/>
      <c r="BR6132" s="6"/>
      <c r="BS6132" s="6"/>
      <c r="BT6132" s="6"/>
      <c r="BU6132" s="6"/>
      <c r="BV6132" s="6"/>
      <c r="BW6132" s="6"/>
      <c r="CJ6132" s="415"/>
      <c r="CK6132" s="415"/>
      <c r="CO6132" s="168"/>
    </row>
    <row r="6133" spans="32:93" s="162" customFormat="1" x14ac:dyDescent="0.25">
      <c r="AF6133" s="169"/>
      <c r="AG6133" s="169"/>
      <c r="AH6133" s="169"/>
      <c r="AI6133" s="169"/>
      <c r="AJ6133" s="169"/>
      <c r="AK6133" s="170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AZ6133" s="6"/>
      <c r="BA6133" s="6"/>
      <c r="BB6133" s="166"/>
      <c r="BC6133" s="166"/>
      <c r="BD6133" s="166"/>
      <c r="BE6133" s="6"/>
      <c r="BF6133" s="6"/>
      <c r="BG6133" s="6"/>
      <c r="BH6133" s="6"/>
      <c r="BI6133" s="6"/>
      <c r="BJ6133" s="166"/>
      <c r="BK6133" s="166"/>
      <c r="BL6133" s="166"/>
      <c r="BM6133" s="6"/>
      <c r="BN6133" s="6"/>
      <c r="BO6133" s="6"/>
      <c r="BP6133" s="6"/>
      <c r="BQ6133" s="6"/>
      <c r="BR6133" s="6"/>
      <c r="BS6133" s="6"/>
      <c r="BT6133" s="6"/>
      <c r="BU6133" s="6"/>
      <c r="BV6133" s="6"/>
      <c r="BW6133" s="6"/>
      <c r="CJ6133" s="415"/>
      <c r="CK6133" s="415"/>
      <c r="CO6133" s="168"/>
    </row>
    <row r="6134" spans="32:93" s="162" customFormat="1" x14ac:dyDescent="0.25">
      <c r="AF6134" s="169"/>
      <c r="AG6134" s="169"/>
      <c r="AH6134" s="169"/>
      <c r="AI6134" s="169"/>
      <c r="AJ6134" s="169"/>
      <c r="AK6134" s="170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6"/>
      <c r="BA6134" s="6"/>
      <c r="BB6134" s="166"/>
      <c r="BC6134" s="166"/>
      <c r="BD6134" s="166"/>
      <c r="BE6134" s="6"/>
      <c r="BF6134" s="6"/>
      <c r="BG6134" s="6"/>
      <c r="BH6134" s="6"/>
      <c r="BI6134" s="6"/>
      <c r="BJ6134" s="166"/>
      <c r="BK6134" s="166"/>
      <c r="BL6134" s="166"/>
      <c r="BM6134" s="6"/>
      <c r="BN6134" s="6"/>
      <c r="BO6134" s="6"/>
      <c r="BP6134" s="6"/>
      <c r="BQ6134" s="6"/>
      <c r="BR6134" s="6"/>
      <c r="BS6134" s="6"/>
      <c r="BT6134" s="6"/>
      <c r="BU6134" s="6"/>
      <c r="BV6134" s="6"/>
      <c r="BW6134" s="6"/>
      <c r="CJ6134" s="415"/>
      <c r="CK6134" s="415"/>
      <c r="CO6134" s="168"/>
    </row>
    <row r="6135" spans="32:93" s="162" customFormat="1" x14ac:dyDescent="0.25">
      <c r="AF6135" s="169"/>
      <c r="AG6135" s="169"/>
      <c r="AH6135" s="169"/>
      <c r="AI6135" s="169"/>
      <c r="AJ6135" s="169"/>
      <c r="AK6135" s="170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6"/>
      <c r="BA6135" s="6"/>
      <c r="BB6135" s="166"/>
      <c r="BC6135" s="166"/>
      <c r="BD6135" s="166"/>
      <c r="BE6135" s="6"/>
      <c r="BF6135" s="6"/>
      <c r="BG6135" s="6"/>
      <c r="BH6135" s="6"/>
      <c r="BI6135" s="6"/>
      <c r="BJ6135" s="166"/>
      <c r="BK6135" s="166"/>
      <c r="BL6135" s="166"/>
      <c r="BM6135" s="6"/>
      <c r="BN6135" s="6"/>
      <c r="BO6135" s="6"/>
      <c r="BP6135" s="6"/>
      <c r="BQ6135" s="6"/>
      <c r="BR6135" s="6"/>
      <c r="BS6135" s="6"/>
      <c r="BT6135" s="6"/>
      <c r="BU6135" s="6"/>
      <c r="BV6135" s="6"/>
      <c r="BW6135" s="6"/>
      <c r="CJ6135" s="415"/>
      <c r="CK6135" s="415"/>
      <c r="CO6135" s="168"/>
    </row>
    <row r="6136" spans="32:93" s="162" customFormat="1" x14ac:dyDescent="0.25">
      <c r="AF6136" s="169"/>
      <c r="AG6136" s="169"/>
      <c r="AH6136" s="169"/>
      <c r="AI6136" s="169"/>
      <c r="AJ6136" s="169"/>
      <c r="AK6136" s="170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AZ6136" s="6"/>
      <c r="BA6136" s="6"/>
      <c r="BB6136" s="166"/>
      <c r="BC6136" s="166"/>
      <c r="BD6136" s="166"/>
      <c r="BE6136" s="6"/>
      <c r="BF6136" s="6"/>
      <c r="BG6136" s="6"/>
      <c r="BH6136" s="6"/>
      <c r="BI6136" s="6"/>
      <c r="BJ6136" s="166"/>
      <c r="BK6136" s="166"/>
      <c r="BL6136" s="166"/>
      <c r="BM6136" s="6"/>
      <c r="BN6136" s="6"/>
      <c r="BO6136" s="6"/>
      <c r="BP6136" s="6"/>
      <c r="BQ6136" s="6"/>
      <c r="BR6136" s="6"/>
      <c r="BS6136" s="6"/>
      <c r="BT6136" s="6"/>
      <c r="BU6136" s="6"/>
      <c r="BV6136" s="6"/>
      <c r="BW6136" s="6"/>
      <c r="CJ6136" s="415"/>
      <c r="CK6136" s="415"/>
      <c r="CO6136" s="168"/>
    </row>
    <row r="6137" spans="32:93" s="162" customFormat="1" x14ac:dyDescent="0.25">
      <c r="AF6137" s="169"/>
      <c r="AG6137" s="169"/>
      <c r="AH6137" s="169"/>
      <c r="AI6137" s="169"/>
      <c r="AJ6137" s="169"/>
      <c r="AK6137" s="170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6"/>
      <c r="BA6137" s="6"/>
      <c r="BB6137" s="166"/>
      <c r="BC6137" s="166"/>
      <c r="BD6137" s="166"/>
      <c r="BE6137" s="6"/>
      <c r="BF6137" s="6"/>
      <c r="BG6137" s="6"/>
      <c r="BH6137" s="6"/>
      <c r="BI6137" s="6"/>
      <c r="BJ6137" s="166"/>
      <c r="BK6137" s="166"/>
      <c r="BL6137" s="166"/>
      <c r="BM6137" s="6"/>
      <c r="BN6137" s="6"/>
      <c r="BO6137" s="6"/>
      <c r="BP6137" s="6"/>
      <c r="BQ6137" s="6"/>
      <c r="BR6137" s="6"/>
      <c r="BS6137" s="6"/>
      <c r="BT6137" s="6"/>
      <c r="BU6137" s="6"/>
      <c r="BV6137" s="6"/>
      <c r="BW6137" s="6"/>
      <c r="CJ6137" s="415"/>
      <c r="CK6137" s="415"/>
      <c r="CO6137" s="168"/>
    </row>
    <row r="6138" spans="32:93" s="162" customFormat="1" x14ac:dyDescent="0.25">
      <c r="AF6138" s="169"/>
      <c r="AG6138" s="169"/>
      <c r="AH6138" s="169"/>
      <c r="AI6138" s="169"/>
      <c r="AJ6138" s="169"/>
      <c r="AK6138" s="170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6"/>
      <c r="BA6138" s="6"/>
      <c r="BB6138" s="166"/>
      <c r="BC6138" s="166"/>
      <c r="BD6138" s="166"/>
      <c r="BE6138" s="6"/>
      <c r="BF6138" s="6"/>
      <c r="BG6138" s="6"/>
      <c r="BH6138" s="6"/>
      <c r="BI6138" s="6"/>
      <c r="BJ6138" s="166"/>
      <c r="BK6138" s="166"/>
      <c r="BL6138" s="166"/>
      <c r="BM6138" s="6"/>
      <c r="BN6138" s="6"/>
      <c r="BO6138" s="6"/>
      <c r="BP6138" s="6"/>
      <c r="BQ6138" s="6"/>
      <c r="BR6138" s="6"/>
      <c r="BS6138" s="6"/>
      <c r="BT6138" s="6"/>
      <c r="BU6138" s="6"/>
      <c r="BV6138" s="6"/>
      <c r="BW6138" s="6"/>
      <c r="CJ6138" s="415"/>
      <c r="CK6138" s="415"/>
      <c r="CO6138" s="168"/>
    </row>
    <row r="6139" spans="32:93" s="162" customFormat="1" x14ac:dyDescent="0.25">
      <c r="AF6139" s="169"/>
      <c r="AG6139" s="169"/>
      <c r="AH6139" s="169"/>
      <c r="AI6139" s="169"/>
      <c r="AJ6139" s="169"/>
      <c r="AK6139" s="170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6"/>
      <c r="BA6139" s="6"/>
      <c r="BB6139" s="166"/>
      <c r="BC6139" s="166"/>
      <c r="BD6139" s="166"/>
      <c r="BE6139" s="6"/>
      <c r="BF6139" s="6"/>
      <c r="BG6139" s="6"/>
      <c r="BH6139" s="6"/>
      <c r="BI6139" s="6"/>
      <c r="BJ6139" s="166"/>
      <c r="BK6139" s="166"/>
      <c r="BL6139" s="166"/>
      <c r="BM6139" s="6"/>
      <c r="BN6139" s="6"/>
      <c r="BO6139" s="6"/>
      <c r="BP6139" s="6"/>
      <c r="BQ6139" s="6"/>
      <c r="BR6139" s="6"/>
      <c r="BS6139" s="6"/>
      <c r="BT6139" s="6"/>
      <c r="BU6139" s="6"/>
      <c r="BV6139" s="6"/>
      <c r="BW6139" s="6"/>
      <c r="CJ6139" s="415"/>
      <c r="CK6139" s="415"/>
      <c r="CO6139" s="168"/>
    </row>
    <row r="6140" spans="32:93" s="162" customFormat="1" x14ac:dyDescent="0.25">
      <c r="AF6140" s="169"/>
      <c r="AG6140" s="169"/>
      <c r="AH6140" s="169"/>
      <c r="AI6140" s="169"/>
      <c r="AJ6140" s="169"/>
      <c r="AK6140" s="170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6"/>
      <c r="BA6140" s="6"/>
      <c r="BB6140" s="166"/>
      <c r="BC6140" s="166"/>
      <c r="BD6140" s="166"/>
      <c r="BE6140" s="6"/>
      <c r="BF6140" s="6"/>
      <c r="BG6140" s="6"/>
      <c r="BH6140" s="6"/>
      <c r="BI6140" s="6"/>
      <c r="BJ6140" s="166"/>
      <c r="BK6140" s="166"/>
      <c r="BL6140" s="166"/>
      <c r="BM6140" s="6"/>
      <c r="BN6140" s="6"/>
      <c r="BO6140" s="6"/>
      <c r="BP6140" s="6"/>
      <c r="BQ6140" s="6"/>
      <c r="BR6140" s="6"/>
      <c r="BS6140" s="6"/>
      <c r="BT6140" s="6"/>
      <c r="BU6140" s="6"/>
      <c r="BV6140" s="6"/>
      <c r="BW6140" s="6"/>
      <c r="CJ6140" s="415"/>
      <c r="CK6140" s="415"/>
      <c r="CO6140" s="168"/>
    </row>
    <row r="6141" spans="32:93" s="162" customFormat="1" x14ac:dyDescent="0.25">
      <c r="AF6141" s="169"/>
      <c r="AG6141" s="169"/>
      <c r="AH6141" s="169"/>
      <c r="AI6141" s="169"/>
      <c r="AJ6141" s="169"/>
      <c r="AK6141" s="170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AZ6141" s="6"/>
      <c r="BA6141" s="6"/>
      <c r="BB6141" s="166"/>
      <c r="BC6141" s="166"/>
      <c r="BD6141" s="166"/>
      <c r="BE6141" s="6"/>
      <c r="BF6141" s="6"/>
      <c r="BG6141" s="6"/>
      <c r="BH6141" s="6"/>
      <c r="BI6141" s="6"/>
      <c r="BJ6141" s="166"/>
      <c r="BK6141" s="166"/>
      <c r="BL6141" s="166"/>
      <c r="BM6141" s="6"/>
      <c r="BN6141" s="6"/>
      <c r="BO6141" s="6"/>
      <c r="BP6141" s="6"/>
      <c r="BQ6141" s="6"/>
      <c r="BR6141" s="6"/>
      <c r="BS6141" s="6"/>
      <c r="BT6141" s="6"/>
      <c r="BU6141" s="6"/>
      <c r="BV6141" s="6"/>
      <c r="BW6141" s="6"/>
      <c r="CJ6141" s="415"/>
      <c r="CK6141" s="415"/>
      <c r="CO6141" s="168"/>
    </row>
    <row r="6142" spans="32:93" s="162" customFormat="1" x14ac:dyDescent="0.25">
      <c r="AF6142" s="169"/>
      <c r="AG6142" s="169"/>
      <c r="AH6142" s="169"/>
      <c r="AI6142" s="169"/>
      <c r="AJ6142" s="169"/>
      <c r="AK6142" s="170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6"/>
      <c r="BA6142" s="6"/>
      <c r="BB6142" s="166"/>
      <c r="BC6142" s="166"/>
      <c r="BD6142" s="166"/>
      <c r="BE6142" s="6"/>
      <c r="BF6142" s="6"/>
      <c r="BG6142" s="6"/>
      <c r="BH6142" s="6"/>
      <c r="BI6142" s="6"/>
      <c r="BJ6142" s="166"/>
      <c r="BK6142" s="166"/>
      <c r="BL6142" s="166"/>
      <c r="BM6142" s="6"/>
      <c r="BN6142" s="6"/>
      <c r="BO6142" s="6"/>
      <c r="BP6142" s="6"/>
      <c r="BQ6142" s="6"/>
      <c r="BR6142" s="6"/>
      <c r="BS6142" s="6"/>
      <c r="BT6142" s="6"/>
      <c r="BU6142" s="6"/>
      <c r="BV6142" s="6"/>
      <c r="BW6142" s="6"/>
      <c r="CJ6142" s="415"/>
      <c r="CK6142" s="415"/>
      <c r="CO6142" s="168"/>
    </row>
    <row r="6143" spans="32:93" s="162" customFormat="1" x14ac:dyDescent="0.25">
      <c r="AF6143" s="169"/>
      <c r="AG6143" s="169"/>
      <c r="AH6143" s="169"/>
      <c r="AI6143" s="169"/>
      <c r="AJ6143" s="169"/>
      <c r="AK6143" s="170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6"/>
      <c r="BA6143" s="6"/>
      <c r="BB6143" s="166"/>
      <c r="BC6143" s="166"/>
      <c r="BD6143" s="166"/>
      <c r="BE6143" s="6"/>
      <c r="BF6143" s="6"/>
      <c r="BG6143" s="6"/>
      <c r="BH6143" s="6"/>
      <c r="BI6143" s="6"/>
      <c r="BJ6143" s="166"/>
      <c r="BK6143" s="166"/>
      <c r="BL6143" s="166"/>
      <c r="BM6143" s="6"/>
      <c r="BN6143" s="6"/>
      <c r="BO6143" s="6"/>
      <c r="BP6143" s="6"/>
      <c r="BQ6143" s="6"/>
      <c r="BR6143" s="6"/>
      <c r="BS6143" s="6"/>
      <c r="BT6143" s="6"/>
      <c r="BU6143" s="6"/>
      <c r="BV6143" s="6"/>
      <c r="BW6143" s="6"/>
      <c r="CJ6143" s="415"/>
      <c r="CK6143" s="415"/>
      <c r="CO6143" s="168"/>
    </row>
    <row r="6144" spans="32:93" s="162" customFormat="1" x14ac:dyDescent="0.25">
      <c r="AF6144" s="169"/>
      <c r="AG6144" s="169"/>
      <c r="AH6144" s="169"/>
      <c r="AI6144" s="169"/>
      <c r="AJ6144" s="169"/>
      <c r="AK6144" s="170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6"/>
      <c r="BA6144" s="6"/>
      <c r="BB6144" s="166"/>
      <c r="BC6144" s="166"/>
      <c r="BD6144" s="166"/>
      <c r="BE6144" s="6"/>
      <c r="BF6144" s="6"/>
      <c r="BG6144" s="6"/>
      <c r="BH6144" s="6"/>
      <c r="BI6144" s="6"/>
      <c r="BJ6144" s="166"/>
      <c r="BK6144" s="166"/>
      <c r="BL6144" s="166"/>
      <c r="BM6144" s="6"/>
      <c r="BN6144" s="6"/>
      <c r="BO6144" s="6"/>
      <c r="BP6144" s="6"/>
      <c r="BQ6144" s="6"/>
      <c r="BR6144" s="6"/>
      <c r="BS6144" s="6"/>
      <c r="BT6144" s="6"/>
      <c r="BU6144" s="6"/>
      <c r="BV6144" s="6"/>
      <c r="BW6144" s="6"/>
      <c r="CJ6144" s="415"/>
      <c r="CK6144" s="415"/>
      <c r="CO6144" s="168"/>
    </row>
    <row r="6145" spans="32:93" s="162" customFormat="1" x14ac:dyDescent="0.25">
      <c r="AF6145" s="169"/>
      <c r="AG6145" s="169"/>
      <c r="AH6145" s="169"/>
      <c r="AI6145" s="169"/>
      <c r="AJ6145" s="169"/>
      <c r="AK6145" s="170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6"/>
      <c r="BA6145" s="6"/>
      <c r="BB6145" s="166"/>
      <c r="BC6145" s="166"/>
      <c r="BD6145" s="166"/>
      <c r="BE6145" s="6"/>
      <c r="BF6145" s="6"/>
      <c r="BG6145" s="6"/>
      <c r="BH6145" s="6"/>
      <c r="BI6145" s="6"/>
      <c r="BJ6145" s="166"/>
      <c r="BK6145" s="166"/>
      <c r="BL6145" s="166"/>
      <c r="BM6145" s="6"/>
      <c r="BN6145" s="6"/>
      <c r="BO6145" s="6"/>
      <c r="BP6145" s="6"/>
      <c r="BQ6145" s="6"/>
      <c r="BR6145" s="6"/>
      <c r="BS6145" s="6"/>
      <c r="BT6145" s="6"/>
      <c r="BU6145" s="6"/>
      <c r="BV6145" s="6"/>
      <c r="BW6145" s="6"/>
      <c r="CJ6145" s="415"/>
      <c r="CK6145" s="415"/>
      <c r="CO6145" s="168"/>
    </row>
    <row r="6146" spans="32:93" s="162" customFormat="1" x14ac:dyDescent="0.25">
      <c r="AF6146" s="169"/>
      <c r="AG6146" s="169"/>
      <c r="AH6146" s="169"/>
      <c r="AI6146" s="169"/>
      <c r="AJ6146" s="169"/>
      <c r="AK6146" s="170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6"/>
      <c r="BA6146" s="6"/>
      <c r="BB6146" s="166"/>
      <c r="BC6146" s="166"/>
      <c r="BD6146" s="166"/>
      <c r="BE6146" s="6"/>
      <c r="BF6146" s="6"/>
      <c r="BG6146" s="6"/>
      <c r="BH6146" s="6"/>
      <c r="BI6146" s="6"/>
      <c r="BJ6146" s="166"/>
      <c r="BK6146" s="166"/>
      <c r="BL6146" s="166"/>
      <c r="BM6146" s="6"/>
      <c r="BN6146" s="6"/>
      <c r="BO6146" s="6"/>
      <c r="BP6146" s="6"/>
      <c r="BQ6146" s="6"/>
      <c r="BR6146" s="6"/>
      <c r="BS6146" s="6"/>
      <c r="BT6146" s="6"/>
      <c r="BU6146" s="6"/>
      <c r="BV6146" s="6"/>
      <c r="BW6146" s="6"/>
      <c r="CJ6146" s="415"/>
      <c r="CK6146" s="415"/>
      <c r="CO6146" s="168"/>
    </row>
    <row r="6147" spans="32:93" s="162" customFormat="1" x14ac:dyDescent="0.25">
      <c r="AF6147" s="169"/>
      <c r="AG6147" s="169"/>
      <c r="AH6147" s="169"/>
      <c r="AI6147" s="169"/>
      <c r="AJ6147" s="169"/>
      <c r="AK6147" s="170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AZ6147" s="6"/>
      <c r="BA6147" s="6"/>
      <c r="BB6147" s="166"/>
      <c r="BC6147" s="166"/>
      <c r="BD6147" s="166"/>
      <c r="BE6147" s="6"/>
      <c r="BF6147" s="6"/>
      <c r="BG6147" s="6"/>
      <c r="BH6147" s="6"/>
      <c r="BI6147" s="6"/>
      <c r="BJ6147" s="166"/>
      <c r="BK6147" s="166"/>
      <c r="BL6147" s="166"/>
      <c r="BM6147" s="6"/>
      <c r="BN6147" s="6"/>
      <c r="BO6147" s="6"/>
      <c r="BP6147" s="6"/>
      <c r="BQ6147" s="6"/>
      <c r="BR6147" s="6"/>
      <c r="BS6147" s="6"/>
      <c r="BT6147" s="6"/>
      <c r="BU6147" s="6"/>
      <c r="BV6147" s="6"/>
      <c r="BW6147" s="6"/>
      <c r="CJ6147" s="415"/>
      <c r="CK6147" s="415"/>
      <c r="CO6147" s="168"/>
    </row>
    <row r="6148" spans="32:93" s="162" customFormat="1" x14ac:dyDescent="0.25">
      <c r="AF6148" s="169"/>
      <c r="AG6148" s="169"/>
      <c r="AH6148" s="169"/>
      <c r="AI6148" s="169"/>
      <c r="AJ6148" s="169"/>
      <c r="AK6148" s="170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AZ6148" s="6"/>
      <c r="BA6148" s="6"/>
      <c r="BB6148" s="166"/>
      <c r="BC6148" s="166"/>
      <c r="BD6148" s="166"/>
      <c r="BE6148" s="6"/>
      <c r="BF6148" s="6"/>
      <c r="BG6148" s="6"/>
      <c r="BH6148" s="6"/>
      <c r="BI6148" s="6"/>
      <c r="BJ6148" s="166"/>
      <c r="BK6148" s="166"/>
      <c r="BL6148" s="166"/>
      <c r="BM6148" s="6"/>
      <c r="BN6148" s="6"/>
      <c r="BO6148" s="6"/>
      <c r="BP6148" s="6"/>
      <c r="BQ6148" s="6"/>
      <c r="BR6148" s="6"/>
      <c r="BS6148" s="6"/>
      <c r="BT6148" s="6"/>
      <c r="BU6148" s="6"/>
      <c r="BV6148" s="6"/>
      <c r="BW6148" s="6"/>
      <c r="CJ6148" s="415"/>
      <c r="CK6148" s="415"/>
      <c r="CO6148" s="168"/>
    </row>
    <row r="6149" spans="32:93" s="162" customFormat="1" x14ac:dyDescent="0.25">
      <c r="AF6149" s="169"/>
      <c r="AG6149" s="169"/>
      <c r="AH6149" s="169"/>
      <c r="AI6149" s="169"/>
      <c r="AJ6149" s="169"/>
      <c r="AK6149" s="170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AZ6149" s="6"/>
      <c r="BA6149" s="6"/>
      <c r="BB6149" s="166"/>
      <c r="BC6149" s="166"/>
      <c r="BD6149" s="166"/>
      <c r="BE6149" s="6"/>
      <c r="BF6149" s="6"/>
      <c r="BG6149" s="6"/>
      <c r="BH6149" s="6"/>
      <c r="BI6149" s="6"/>
      <c r="BJ6149" s="166"/>
      <c r="BK6149" s="166"/>
      <c r="BL6149" s="166"/>
      <c r="BM6149" s="6"/>
      <c r="BN6149" s="6"/>
      <c r="BO6149" s="6"/>
      <c r="BP6149" s="6"/>
      <c r="BQ6149" s="6"/>
      <c r="BR6149" s="6"/>
      <c r="BS6149" s="6"/>
      <c r="BT6149" s="6"/>
      <c r="BU6149" s="6"/>
      <c r="BV6149" s="6"/>
      <c r="BW6149" s="6"/>
      <c r="CJ6149" s="415"/>
      <c r="CK6149" s="415"/>
      <c r="CO6149" s="168"/>
    </row>
    <row r="6150" spans="32:93" s="162" customFormat="1" x14ac:dyDescent="0.25">
      <c r="AF6150" s="169"/>
      <c r="AG6150" s="169"/>
      <c r="AH6150" s="169"/>
      <c r="AI6150" s="169"/>
      <c r="AJ6150" s="169"/>
      <c r="AK6150" s="170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AZ6150" s="6"/>
      <c r="BA6150" s="6"/>
      <c r="BB6150" s="166"/>
      <c r="BC6150" s="166"/>
      <c r="BD6150" s="166"/>
      <c r="BE6150" s="6"/>
      <c r="BF6150" s="6"/>
      <c r="BG6150" s="6"/>
      <c r="BH6150" s="6"/>
      <c r="BI6150" s="6"/>
      <c r="BJ6150" s="166"/>
      <c r="BK6150" s="166"/>
      <c r="BL6150" s="166"/>
      <c r="BM6150" s="6"/>
      <c r="BN6150" s="6"/>
      <c r="BO6150" s="6"/>
      <c r="BP6150" s="6"/>
      <c r="BQ6150" s="6"/>
      <c r="BR6150" s="6"/>
      <c r="BS6150" s="6"/>
      <c r="BT6150" s="6"/>
      <c r="BU6150" s="6"/>
      <c r="BV6150" s="6"/>
      <c r="BW6150" s="6"/>
      <c r="CJ6150" s="415"/>
      <c r="CK6150" s="415"/>
      <c r="CO6150" s="168"/>
    </row>
    <row r="6151" spans="32:93" s="162" customFormat="1" x14ac:dyDescent="0.25">
      <c r="AF6151" s="169"/>
      <c r="AG6151" s="169"/>
      <c r="AH6151" s="169"/>
      <c r="AI6151" s="169"/>
      <c r="AJ6151" s="169"/>
      <c r="AK6151" s="170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AZ6151" s="6"/>
      <c r="BA6151" s="6"/>
      <c r="BB6151" s="166"/>
      <c r="BC6151" s="166"/>
      <c r="BD6151" s="166"/>
      <c r="BE6151" s="6"/>
      <c r="BF6151" s="6"/>
      <c r="BG6151" s="6"/>
      <c r="BH6151" s="6"/>
      <c r="BI6151" s="6"/>
      <c r="BJ6151" s="166"/>
      <c r="BK6151" s="166"/>
      <c r="BL6151" s="166"/>
      <c r="BM6151" s="6"/>
      <c r="BN6151" s="6"/>
      <c r="BO6151" s="6"/>
      <c r="BP6151" s="6"/>
      <c r="BQ6151" s="6"/>
      <c r="BR6151" s="6"/>
      <c r="BS6151" s="6"/>
      <c r="BT6151" s="6"/>
      <c r="BU6151" s="6"/>
      <c r="BV6151" s="6"/>
      <c r="BW6151" s="6"/>
      <c r="CJ6151" s="415"/>
      <c r="CK6151" s="415"/>
      <c r="CO6151" s="168"/>
    </row>
    <row r="6152" spans="32:93" s="162" customFormat="1" x14ac:dyDescent="0.25">
      <c r="AF6152" s="169"/>
      <c r="AG6152" s="169"/>
      <c r="AH6152" s="169"/>
      <c r="AI6152" s="169"/>
      <c r="AJ6152" s="169"/>
      <c r="AK6152" s="170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AZ6152" s="6"/>
      <c r="BA6152" s="6"/>
      <c r="BB6152" s="166"/>
      <c r="BC6152" s="166"/>
      <c r="BD6152" s="166"/>
      <c r="BE6152" s="6"/>
      <c r="BF6152" s="6"/>
      <c r="BG6152" s="6"/>
      <c r="BH6152" s="6"/>
      <c r="BI6152" s="6"/>
      <c r="BJ6152" s="166"/>
      <c r="BK6152" s="166"/>
      <c r="BL6152" s="166"/>
      <c r="BM6152" s="6"/>
      <c r="BN6152" s="6"/>
      <c r="BO6152" s="6"/>
      <c r="BP6152" s="6"/>
      <c r="BQ6152" s="6"/>
      <c r="BR6152" s="6"/>
      <c r="BS6152" s="6"/>
      <c r="BT6152" s="6"/>
      <c r="BU6152" s="6"/>
      <c r="BV6152" s="6"/>
      <c r="BW6152" s="6"/>
      <c r="CJ6152" s="415"/>
      <c r="CK6152" s="415"/>
      <c r="CO6152" s="168"/>
    </row>
    <row r="6153" spans="32:93" s="162" customFormat="1" x14ac:dyDescent="0.25">
      <c r="AF6153" s="169"/>
      <c r="AG6153" s="169"/>
      <c r="AH6153" s="169"/>
      <c r="AI6153" s="169"/>
      <c r="AJ6153" s="169"/>
      <c r="AK6153" s="170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6"/>
      <c r="BA6153" s="6"/>
      <c r="BB6153" s="166"/>
      <c r="BC6153" s="166"/>
      <c r="BD6153" s="166"/>
      <c r="BE6153" s="6"/>
      <c r="BF6153" s="6"/>
      <c r="BG6153" s="6"/>
      <c r="BH6153" s="6"/>
      <c r="BI6153" s="6"/>
      <c r="BJ6153" s="166"/>
      <c r="BK6153" s="166"/>
      <c r="BL6153" s="166"/>
      <c r="BM6153" s="6"/>
      <c r="BN6153" s="6"/>
      <c r="BO6153" s="6"/>
      <c r="BP6153" s="6"/>
      <c r="BQ6153" s="6"/>
      <c r="BR6153" s="6"/>
      <c r="BS6153" s="6"/>
      <c r="BT6153" s="6"/>
      <c r="BU6153" s="6"/>
      <c r="BV6153" s="6"/>
      <c r="BW6153" s="6"/>
      <c r="CJ6153" s="415"/>
      <c r="CK6153" s="415"/>
      <c r="CO6153" s="168"/>
    </row>
    <row r="6154" spans="32:93" s="162" customFormat="1" x14ac:dyDescent="0.25">
      <c r="AF6154" s="169"/>
      <c r="AG6154" s="169"/>
      <c r="AH6154" s="169"/>
      <c r="AI6154" s="169"/>
      <c r="AJ6154" s="169"/>
      <c r="AK6154" s="170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6"/>
      <c r="BA6154" s="6"/>
      <c r="BB6154" s="166"/>
      <c r="BC6154" s="166"/>
      <c r="BD6154" s="166"/>
      <c r="BE6154" s="6"/>
      <c r="BF6154" s="6"/>
      <c r="BG6154" s="6"/>
      <c r="BH6154" s="6"/>
      <c r="BI6154" s="6"/>
      <c r="BJ6154" s="166"/>
      <c r="BK6154" s="166"/>
      <c r="BL6154" s="166"/>
      <c r="BM6154" s="6"/>
      <c r="BN6154" s="6"/>
      <c r="BO6154" s="6"/>
      <c r="BP6154" s="6"/>
      <c r="BQ6154" s="6"/>
      <c r="BR6154" s="6"/>
      <c r="BS6154" s="6"/>
      <c r="BT6154" s="6"/>
      <c r="BU6154" s="6"/>
      <c r="BV6154" s="6"/>
      <c r="BW6154" s="6"/>
      <c r="CJ6154" s="415"/>
      <c r="CK6154" s="415"/>
      <c r="CO6154" s="168"/>
    </row>
    <row r="6155" spans="32:93" s="162" customFormat="1" x14ac:dyDescent="0.25">
      <c r="AF6155" s="169"/>
      <c r="AG6155" s="169"/>
      <c r="AH6155" s="169"/>
      <c r="AI6155" s="169"/>
      <c r="AJ6155" s="169"/>
      <c r="AK6155" s="170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6"/>
      <c r="BA6155" s="6"/>
      <c r="BB6155" s="166"/>
      <c r="BC6155" s="166"/>
      <c r="BD6155" s="166"/>
      <c r="BE6155" s="6"/>
      <c r="BF6155" s="6"/>
      <c r="BG6155" s="6"/>
      <c r="BH6155" s="6"/>
      <c r="BI6155" s="6"/>
      <c r="BJ6155" s="166"/>
      <c r="BK6155" s="166"/>
      <c r="BL6155" s="166"/>
      <c r="BM6155" s="6"/>
      <c r="BN6155" s="6"/>
      <c r="BO6155" s="6"/>
      <c r="BP6155" s="6"/>
      <c r="BQ6155" s="6"/>
      <c r="BR6155" s="6"/>
      <c r="BS6155" s="6"/>
      <c r="BT6155" s="6"/>
      <c r="BU6155" s="6"/>
      <c r="BV6155" s="6"/>
      <c r="BW6155" s="6"/>
      <c r="CJ6155" s="415"/>
      <c r="CK6155" s="415"/>
      <c r="CO6155" s="168"/>
    </row>
    <row r="6156" spans="32:93" s="162" customFormat="1" x14ac:dyDescent="0.25">
      <c r="AF6156" s="169"/>
      <c r="AG6156" s="169"/>
      <c r="AH6156" s="169"/>
      <c r="AI6156" s="169"/>
      <c r="AJ6156" s="169"/>
      <c r="AK6156" s="170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6"/>
      <c r="BA6156" s="6"/>
      <c r="BB6156" s="166"/>
      <c r="BC6156" s="166"/>
      <c r="BD6156" s="166"/>
      <c r="BE6156" s="6"/>
      <c r="BF6156" s="6"/>
      <c r="BG6156" s="6"/>
      <c r="BH6156" s="6"/>
      <c r="BI6156" s="6"/>
      <c r="BJ6156" s="166"/>
      <c r="BK6156" s="166"/>
      <c r="BL6156" s="166"/>
      <c r="BM6156" s="6"/>
      <c r="BN6156" s="6"/>
      <c r="BO6156" s="6"/>
      <c r="BP6156" s="6"/>
      <c r="BQ6156" s="6"/>
      <c r="BR6156" s="6"/>
      <c r="BS6156" s="6"/>
      <c r="BT6156" s="6"/>
      <c r="BU6156" s="6"/>
      <c r="BV6156" s="6"/>
      <c r="BW6156" s="6"/>
      <c r="CJ6156" s="415"/>
      <c r="CK6156" s="415"/>
      <c r="CO6156" s="168"/>
    </row>
    <row r="6157" spans="32:93" s="162" customFormat="1" x14ac:dyDescent="0.25">
      <c r="AF6157" s="169"/>
      <c r="AG6157" s="169"/>
      <c r="AH6157" s="169"/>
      <c r="AI6157" s="169"/>
      <c r="AJ6157" s="169"/>
      <c r="AK6157" s="170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6"/>
      <c r="BA6157" s="6"/>
      <c r="BB6157" s="166"/>
      <c r="BC6157" s="166"/>
      <c r="BD6157" s="166"/>
      <c r="BE6157" s="6"/>
      <c r="BF6157" s="6"/>
      <c r="BG6157" s="6"/>
      <c r="BH6157" s="6"/>
      <c r="BI6157" s="6"/>
      <c r="BJ6157" s="166"/>
      <c r="BK6157" s="166"/>
      <c r="BL6157" s="166"/>
      <c r="BM6157" s="6"/>
      <c r="BN6157" s="6"/>
      <c r="BO6157" s="6"/>
      <c r="BP6157" s="6"/>
      <c r="BQ6157" s="6"/>
      <c r="BR6157" s="6"/>
      <c r="BS6157" s="6"/>
      <c r="BT6157" s="6"/>
      <c r="BU6157" s="6"/>
      <c r="BV6157" s="6"/>
      <c r="BW6157" s="6"/>
      <c r="CJ6157" s="415"/>
      <c r="CK6157" s="415"/>
      <c r="CO6157" s="168"/>
    </row>
    <row r="6158" spans="32:93" s="162" customFormat="1" x14ac:dyDescent="0.25">
      <c r="AF6158" s="169"/>
      <c r="AG6158" s="169"/>
      <c r="AH6158" s="169"/>
      <c r="AI6158" s="169"/>
      <c r="AJ6158" s="169"/>
      <c r="AK6158" s="170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6"/>
      <c r="BA6158" s="6"/>
      <c r="BB6158" s="166"/>
      <c r="BC6158" s="166"/>
      <c r="BD6158" s="166"/>
      <c r="BE6158" s="6"/>
      <c r="BF6158" s="6"/>
      <c r="BG6158" s="6"/>
      <c r="BH6158" s="6"/>
      <c r="BI6158" s="6"/>
      <c r="BJ6158" s="166"/>
      <c r="BK6158" s="166"/>
      <c r="BL6158" s="166"/>
      <c r="BM6158" s="6"/>
      <c r="BN6158" s="6"/>
      <c r="BO6158" s="6"/>
      <c r="BP6158" s="6"/>
      <c r="BQ6158" s="6"/>
      <c r="BR6158" s="6"/>
      <c r="BS6158" s="6"/>
      <c r="BT6158" s="6"/>
      <c r="BU6158" s="6"/>
      <c r="BV6158" s="6"/>
      <c r="BW6158" s="6"/>
      <c r="CJ6158" s="415"/>
      <c r="CK6158" s="415"/>
      <c r="CO6158" s="168"/>
    </row>
    <row r="6159" spans="32:93" s="162" customFormat="1" x14ac:dyDescent="0.25">
      <c r="AF6159" s="169"/>
      <c r="AG6159" s="169"/>
      <c r="AH6159" s="169"/>
      <c r="AI6159" s="169"/>
      <c r="AJ6159" s="169"/>
      <c r="AK6159" s="170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166"/>
      <c r="BC6159" s="166"/>
      <c r="BD6159" s="166"/>
      <c r="BE6159" s="6"/>
      <c r="BF6159" s="6"/>
      <c r="BG6159" s="6"/>
      <c r="BH6159" s="6"/>
      <c r="BI6159" s="6"/>
      <c r="BJ6159" s="166"/>
      <c r="BK6159" s="166"/>
      <c r="BL6159" s="166"/>
      <c r="BM6159" s="6"/>
      <c r="BN6159" s="6"/>
      <c r="BO6159" s="6"/>
      <c r="BP6159" s="6"/>
      <c r="BQ6159" s="6"/>
      <c r="BR6159" s="6"/>
      <c r="BS6159" s="6"/>
      <c r="BT6159" s="6"/>
      <c r="BU6159" s="6"/>
      <c r="BV6159" s="6"/>
      <c r="BW6159" s="6"/>
      <c r="CJ6159" s="415"/>
      <c r="CK6159" s="415"/>
      <c r="CO6159" s="168"/>
    </row>
    <row r="6160" spans="32:93" s="162" customFormat="1" x14ac:dyDescent="0.25">
      <c r="AF6160" s="169"/>
      <c r="AG6160" s="169"/>
      <c r="AH6160" s="169"/>
      <c r="AI6160" s="169"/>
      <c r="AJ6160" s="169"/>
      <c r="AK6160" s="170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6"/>
      <c r="BA6160" s="6"/>
      <c r="BB6160" s="166"/>
      <c r="BC6160" s="166"/>
      <c r="BD6160" s="166"/>
      <c r="BE6160" s="6"/>
      <c r="BF6160" s="6"/>
      <c r="BG6160" s="6"/>
      <c r="BH6160" s="6"/>
      <c r="BI6160" s="6"/>
      <c r="BJ6160" s="166"/>
      <c r="BK6160" s="166"/>
      <c r="BL6160" s="166"/>
      <c r="BM6160" s="6"/>
      <c r="BN6160" s="6"/>
      <c r="BO6160" s="6"/>
      <c r="BP6160" s="6"/>
      <c r="BQ6160" s="6"/>
      <c r="BR6160" s="6"/>
      <c r="BS6160" s="6"/>
      <c r="BT6160" s="6"/>
      <c r="BU6160" s="6"/>
      <c r="BV6160" s="6"/>
      <c r="BW6160" s="6"/>
      <c r="CJ6160" s="415"/>
      <c r="CK6160" s="415"/>
      <c r="CO6160" s="168"/>
    </row>
    <row r="6161" spans="32:93" s="162" customFormat="1" x14ac:dyDescent="0.25">
      <c r="AF6161" s="169"/>
      <c r="AG6161" s="169"/>
      <c r="AH6161" s="169"/>
      <c r="AI6161" s="169"/>
      <c r="AJ6161" s="169"/>
      <c r="AK6161" s="170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6"/>
      <c r="BA6161" s="6"/>
      <c r="BB6161" s="166"/>
      <c r="BC6161" s="166"/>
      <c r="BD6161" s="166"/>
      <c r="BE6161" s="6"/>
      <c r="BF6161" s="6"/>
      <c r="BG6161" s="6"/>
      <c r="BH6161" s="6"/>
      <c r="BI6161" s="6"/>
      <c r="BJ6161" s="166"/>
      <c r="BK6161" s="166"/>
      <c r="BL6161" s="166"/>
      <c r="BM6161" s="6"/>
      <c r="BN6161" s="6"/>
      <c r="BO6161" s="6"/>
      <c r="BP6161" s="6"/>
      <c r="BQ6161" s="6"/>
      <c r="BR6161" s="6"/>
      <c r="BS6161" s="6"/>
      <c r="BT6161" s="6"/>
      <c r="BU6161" s="6"/>
      <c r="BV6161" s="6"/>
      <c r="BW6161" s="6"/>
      <c r="CJ6161" s="415"/>
      <c r="CK6161" s="415"/>
      <c r="CO6161" s="168"/>
    </row>
    <row r="6162" spans="32:93" s="162" customFormat="1" x14ac:dyDescent="0.25">
      <c r="AF6162" s="169"/>
      <c r="AG6162" s="169"/>
      <c r="AH6162" s="169"/>
      <c r="AI6162" s="169"/>
      <c r="AJ6162" s="169"/>
      <c r="AK6162" s="170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6"/>
      <c r="BA6162" s="6"/>
      <c r="BB6162" s="166"/>
      <c r="BC6162" s="166"/>
      <c r="BD6162" s="166"/>
      <c r="BE6162" s="6"/>
      <c r="BF6162" s="6"/>
      <c r="BG6162" s="6"/>
      <c r="BH6162" s="6"/>
      <c r="BI6162" s="6"/>
      <c r="BJ6162" s="166"/>
      <c r="BK6162" s="166"/>
      <c r="BL6162" s="166"/>
      <c r="BM6162" s="6"/>
      <c r="BN6162" s="6"/>
      <c r="BO6162" s="6"/>
      <c r="BP6162" s="6"/>
      <c r="BQ6162" s="6"/>
      <c r="BR6162" s="6"/>
      <c r="BS6162" s="6"/>
      <c r="BT6162" s="6"/>
      <c r="BU6162" s="6"/>
      <c r="BV6162" s="6"/>
      <c r="BW6162" s="6"/>
      <c r="CJ6162" s="415"/>
      <c r="CK6162" s="415"/>
      <c r="CO6162" s="168"/>
    </row>
    <row r="6163" spans="32:93" s="162" customFormat="1" x14ac:dyDescent="0.25">
      <c r="AF6163" s="169"/>
      <c r="AG6163" s="169"/>
      <c r="AH6163" s="169"/>
      <c r="AI6163" s="169"/>
      <c r="AJ6163" s="169"/>
      <c r="AK6163" s="170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6"/>
      <c r="BA6163" s="6"/>
      <c r="BB6163" s="166"/>
      <c r="BC6163" s="166"/>
      <c r="BD6163" s="166"/>
      <c r="BE6163" s="6"/>
      <c r="BF6163" s="6"/>
      <c r="BG6163" s="6"/>
      <c r="BH6163" s="6"/>
      <c r="BI6163" s="6"/>
      <c r="BJ6163" s="166"/>
      <c r="BK6163" s="166"/>
      <c r="BL6163" s="166"/>
      <c r="BM6163" s="6"/>
      <c r="BN6163" s="6"/>
      <c r="BO6163" s="6"/>
      <c r="BP6163" s="6"/>
      <c r="BQ6163" s="6"/>
      <c r="BR6163" s="6"/>
      <c r="BS6163" s="6"/>
      <c r="BT6163" s="6"/>
      <c r="BU6163" s="6"/>
      <c r="BV6163" s="6"/>
      <c r="BW6163" s="6"/>
      <c r="CJ6163" s="415"/>
      <c r="CK6163" s="415"/>
      <c r="CO6163" s="168"/>
    </row>
    <row r="6164" spans="32:93" s="162" customFormat="1" x14ac:dyDescent="0.25">
      <c r="AF6164" s="169"/>
      <c r="AG6164" s="169"/>
      <c r="AH6164" s="169"/>
      <c r="AI6164" s="169"/>
      <c r="AJ6164" s="169"/>
      <c r="AK6164" s="170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6"/>
      <c r="BA6164" s="6"/>
      <c r="BB6164" s="166"/>
      <c r="BC6164" s="166"/>
      <c r="BD6164" s="166"/>
      <c r="BE6164" s="6"/>
      <c r="BF6164" s="6"/>
      <c r="BG6164" s="6"/>
      <c r="BH6164" s="6"/>
      <c r="BI6164" s="6"/>
      <c r="BJ6164" s="166"/>
      <c r="BK6164" s="166"/>
      <c r="BL6164" s="166"/>
      <c r="BM6164" s="6"/>
      <c r="BN6164" s="6"/>
      <c r="BO6164" s="6"/>
      <c r="BP6164" s="6"/>
      <c r="BQ6164" s="6"/>
      <c r="BR6164" s="6"/>
      <c r="BS6164" s="6"/>
      <c r="BT6164" s="6"/>
      <c r="BU6164" s="6"/>
      <c r="BV6164" s="6"/>
      <c r="BW6164" s="6"/>
      <c r="CJ6164" s="415"/>
      <c r="CK6164" s="415"/>
      <c r="CO6164" s="168"/>
    </row>
    <row r="6165" spans="32:93" s="162" customFormat="1" x14ac:dyDescent="0.25">
      <c r="AF6165" s="169"/>
      <c r="AG6165" s="169"/>
      <c r="AH6165" s="169"/>
      <c r="AI6165" s="169"/>
      <c r="AJ6165" s="169"/>
      <c r="AK6165" s="170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6"/>
      <c r="BA6165" s="6"/>
      <c r="BB6165" s="166"/>
      <c r="BC6165" s="166"/>
      <c r="BD6165" s="166"/>
      <c r="BE6165" s="6"/>
      <c r="BF6165" s="6"/>
      <c r="BG6165" s="6"/>
      <c r="BH6165" s="6"/>
      <c r="BI6165" s="6"/>
      <c r="BJ6165" s="166"/>
      <c r="BK6165" s="166"/>
      <c r="BL6165" s="166"/>
      <c r="BM6165" s="6"/>
      <c r="BN6165" s="6"/>
      <c r="BO6165" s="6"/>
      <c r="BP6165" s="6"/>
      <c r="BQ6165" s="6"/>
      <c r="BR6165" s="6"/>
      <c r="BS6165" s="6"/>
      <c r="BT6165" s="6"/>
      <c r="BU6165" s="6"/>
      <c r="BV6165" s="6"/>
      <c r="BW6165" s="6"/>
      <c r="CJ6165" s="415"/>
      <c r="CK6165" s="415"/>
      <c r="CO6165" s="168"/>
    </row>
    <row r="6166" spans="32:93" s="162" customFormat="1" x14ac:dyDescent="0.25">
      <c r="AF6166" s="169"/>
      <c r="AG6166" s="169"/>
      <c r="AH6166" s="169"/>
      <c r="AI6166" s="169"/>
      <c r="AJ6166" s="169"/>
      <c r="AK6166" s="170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AZ6166" s="6"/>
      <c r="BA6166" s="6"/>
      <c r="BB6166" s="166"/>
      <c r="BC6166" s="166"/>
      <c r="BD6166" s="166"/>
      <c r="BE6166" s="6"/>
      <c r="BF6166" s="6"/>
      <c r="BG6166" s="6"/>
      <c r="BH6166" s="6"/>
      <c r="BI6166" s="6"/>
      <c r="BJ6166" s="166"/>
      <c r="BK6166" s="166"/>
      <c r="BL6166" s="166"/>
      <c r="BM6166" s="6"/>
      <c r="BN6166" s="6"/>
      <c r="BO6166" s="6"/>
      <c r="BP6166" s="6"/>
      <c r="BQ6166" s="6"/>
      <c r="BR6166" s="6"/>
      <c r="BS6166" s="6"/>
      <c r="BT6166" s="6"/>
      <c r="BU6166" s="6"/>
      <c r="BV6166" s="6"/>
      <c r="BW6166" s="6"/>
      <c r="CJ6166" s="415"/>
      <c r="CK6166" s="415"/>
      <c r="CO6166" s="168"/>
    </row>
    <row r="6167" spans="32:93" s="162" customFormat="1" x14ac:dyDescent="0.25">
      <c r="AF6167" s="169"/>
      <c r="AG6167" s="169"/>
      <c r="AH6167" s="169"/>
      <c r="AI6167" s="169"/>
      <c r="AJ6167" s="169"/>
      <c r="AK6167" s="170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AZ6167" s="6"/>
      <c r="BA6167" s="6"/>
      <c r="BB6167" s="166"/>
      <c r="BC6167" s="166"/>
      <c r="BD6167" s="166"/>
      <c r="BE6167" s="6"/>
      <c r="BF6167" s="6"/>
      <c r="BG6167" s="6"/>
      <c r="BH6167" s="6"/>
      <c r="BI6167" s="6"/>
      <c r="BJ6167" s="166"/>
      <c r="BK6167" s="166"/>
      <c r="BL6167" s="166"/>
      <c r="BM6167" s="6"/>
      <c r="BN6167" s="6"/>
      <c r="BO6167" s="6"/>
      <c r="BP6167" s="6"/>
      <c r="BQ6167" s="6"/>
      <c r="BR6167" s="6"/>
      <c r="BS6167" s="6"/>
      <c r="BT6167" s="6"/>
      <c r="BU6167" s="6"/>
      <c r="BV6167" s="6"/>
      <c r="BW6167" s="6"/>
      <c r="CJ6167" s="415"/>
      <c r="CK6167" s="415"/>
      <c r="CO6167" s="168"/>
    </row>
    <row r="6168" spans="32:93" s="162" customFormat="1" x14ac:dyDescent="0.25">
      <c r="AF6168" s="169"/>
      <c r="AG6168" s="169"/>
      <c r="AH6168" s="169"/>
      <c r="AI6168" s="169"/>
      <c r="AJ6168" s="169"/>
      <c r="AK6168" s="170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AZ6168" s="6"/>
      <c r="BA6168" s="6"/>
      <c r="BB6168" s="166"/>
      <c r="BC6168" s="166"/>
      <c r="BD6168" s="166"/>
      <c r="BE6168" s="6"/>
      <c r="BF6168" s="6"/>
      <c r="BG6168" s="6"/>
      <c r="BH6168" s="6"/>
      <c r="BI6168" s="6"/>
      <c r="BJ6168" s="166"/>
      <c r="BK6168" s="166"/>
      <c r="BL6168" s="166"/>
      <c r="BM6168" s="6"/>
      <c r="BN6168" s="6"/>
      <c r="BO6168" s="6"/>
      <c r="BP6168" s="6"/>
      <c r="BQ6168" s="6"/>
      <c r="BR6168" s="6"/>
      <c r="BS6168" s="6"/>
      <c r="BT6168" s="6"/>
      <c r="BU6168" s="6"/>
      <c r="BV6168" s="6"/>
      <c r="BW6168" s="6"/>
      <c r="CJ6168" s="415"/>
      <c r="CK6168" s="415"/>
      <c r="CO6168" s="168"/>
    </row>
    <row r="6169" spans="32:93" s="162" customFormat="1" x14ac:dyDescent="0.25">
      <c r="AF6169" s="169"/>
      <c r="AG6169" s="169"/>
      <c r="AH6169" s="169"/>
      <c r="AI6169" s="169"/>
      <c r="AJ6169" s="169"/>
      <c r="AK6169" s="170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AZ6169" s="6"/>
      <c r="BA6169" s="6"/>
      <c r="BB6169" s="166"/>
      <c r="BC6169" s="166"/>
      <c r="BD6169" s="166"/>
      <c r="BE6169" s="6"/>
      <c r="BF6169" s="6"/>
      <c r="BG6169" s="6"/>
      <c r="BH6169" s="6"/>
      <c r="BI6169" s="6"/>
      <c r="BJ6169" s="166"/>
      <c r="BK6169" s="166"/>
      <c r="BL6169" s="166"/>
      <c r="BM6169" s="6"/>
      <c r="BN6169" s="6"/>
      <c r="BO6169" s="6"/>
      <c r="BP6169" s="6"/>
      <c r="BQ6169" s="6"/>
      <c r="BR6169" s="6"/>
      <c r="BS6169" s="6"/>
      <c r="BT6169" s="6"/>
      <c r="BU6169" s="6"/>
      <c r="BV6169" s="6"/>
      <c r="BW6169" s="6"/>
      <c r="CJ6169" s="415"/>
      <c r="CK6169" s="415"/>
      <c r="CO6169" s="168"/>
    </row>
    <row r="6170" spans="32:93" s="162" customFormat="1" x14ac:dyDescent="0.25">
      <c r="AF6170" s="169"/>
      <c r="AG6170" s="169"/>
      <c r="AH6170" s="169"/>
      <c r="AI6170" s="169"/>
      <c r="AJ6170" s="169"/>
      <c r="AK6170" s="170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AZ6170" s="6"/>
      <c r="BA6170" s="6"/>
      <c r="BB6170" s="166"/>
      <c r="BC6170" s="166"/>
      <c r="BD6170" s="166"/>
      <c r="BE6170" s="6"/>
      <c r="BF6170" s="6"/>
      <c r="BG6170" s="6"/>
      <c r="BH6170" s="6"/>
      <c r="BI6170" s="6"/>
      <c r="BJ6170" s="166"/>
      <c r="BK6170" s="166"/>
      <c r="BL6170" s="166"/>
      <c r="BM6170" s="6"/>
      <c r="BN6170" s="6"/>
      <c r="BO6170" s="6"/>
      <c r="BP6170" s="6"/>
      <c r="BQ6170" s="6"/>
      <c r="BR6170" s="6"/>
      <c r="BS6170" s="6"/>
      <c r="BT6170" s="6"/>
      <c r="BU6170" s="6"/>
      <c r="BV6170" s="6"/>
      <c r="BW6170" s="6"/>
      <c r="CJ6170" s="415"/>
      <c r="CK6170" s="415"/>
      <c r="CO6170" s="168"/>
    </row>
    <row r="6171" spans="32:93" s="162" customFormat="1" x14ac:dyDescent="0.25">
      <c r="AF6171" s="169"/>
      <c r="AG6171" s="169"/>
      <c r="AH6171" s="169"/>
      <c r="AI6171" s="169"/>
      <c r="AJ6171" s="169"/>
      <c r="AK6171" s="170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AZ6171" s="6"/>
      <c r="BA6171" s="6"/>
      <c r="BB6171" s="166"/>
      <c r="BC6171" s="166"/>
      <c r="BD6171" s="166"/>
      <c r="BE6171" s="6"/>
      <c r="BF6171" s="6"/>
      <c r="BG6171" s="6"/>
      <c r="BH6171" s="6"/>
      <c r="BI6171" s="6"/>
      <c r="BJ6171" s="166"/>
      <c r="BK6171" s="166"/>
      <c r="BL6171" s="166"/>
      <c r="BM6171" s="6"/>
      <c r="BN6171" s="6"/>
      <c r="BO6171" s="6"/>
      <c r="BP6171" s="6"/>
      <c r="BQ6171" s="6"/>
      <c r="BR6171" s="6"/>
      <c r="BS6171" s="6"/>
      <c r="BT6171" s="6"/>
      <c r="BU6171" s="6"/>
      <c r="BV6171" s="6"/>
      <c r="BW6171" s="6"/>
      <c r="CJ6171" s="415"/>
      <c r="CK6171" s="415"/>
      <c r="CO6171" s="168"/>
    </row>
    <row r="6172" spans="32:93" s="162" customFormat="1" x14ac:dyDescent="0.25">
      <c r="AF6172" s="169"/>
      <c r="AG6172" s="169"/>
      <c r="AH6172" s="169"/>
      <c r="AI6172" s="169"/>
      <c r="AJ6172" s="169"/>
      <c r="AK6172" s="170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6"/>
      <c r="BA6172" s="6"/>
      <c r="BB6172" s="166"/>
      <c r="BC6172" s="166"/>
      <c r="BD6172" s="166"/>
      <c r="BE6172" s="6"/>
      <c r="BF6172" s="6"/>
      <c r="BG6172" s="6"/>
      <c r="BH6172" s="6"/>
      <c r="BI6172" s="6"/>
      <c r="BJ6172" s="166"/>
      <c r="BK6172" s="166"/>
      <c r="BL6172" s="166"/>
      <c r="BM6172" s="6"/>
      <c r="BN6172" s="6"/>
      <c r="BO6172" s="6"/>
      <c r="BP6172" s="6"/>
      <c r="BQ6172" s="6"/>
      <c r="BR6172" s="6"/>
      <c r="BS6172" s="6"/>
      <c r="BT6172" s="6"/>
      <c r="BU6172" s="6"/>
      <c r="BV6172" s="6"/>
      <c r="BW6172" s="6"/>
      <c r="CJ6172" s="415"/>
      <c r="CK6172" s="415"/>
      <c r="CO6172" s="168"/>
    </row>
    <row r="6173" spans="32:93" s="162" customFormat="1" x14ac:dyDescent="0.25">
      <c r="AF6173" s="169"/>
      <c r="AG6173" s="169"/>
      <c r="AH6173" s="169"/>
      <c r="AI6173" s="169"/>
      <c r="AJ6173" s="169"/>
      <c r="AK6173" s="170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6"/>
      <c r="BA6173" s="6"/>
      <c r="BB6173" s="166"/>
      <c r="BC6173" s="166"/>
      <c r="BD6173" s="166"/>
      <c r="BE6173" s="6"/>
      <c r="BF6173" s="6"/>
      <c r="BG6173" s="6"/>
      <c r="BH6173" s="6"/>
      <c r="BI6173" s="6"/>
      <c r="BJ6173" s="166"/>
      <c r="BK6173" s="166"/>
      <c r="BL6173" s="166"/>
      <c r="BM6173" s="6"/>
      <c r="BN6173" s="6"/>
      <c r="BO6173" s="6"/>
      <c r="BP6173" s="6"/>
      <c r="BQ6173" s="6"/>
      <c r="BR6173" s="6"/>
      <c r="BS6173" s="6"/>
      <c r="BT6173" s="6"/>
      <c r="BU6173" s="6"/>
      <c r="BV6173" s="6"/>
      <c r="BW6173" s="6"/>
      <c r="CJ6173" s="415"/>
      <c r="CK6173" s="415"/>
      <c r="CO6173" s="168"/>
    </row>
    <row r="6174" spans="32:93" s="162" customFormat="1" x14ac:dyDescent="0.25">
      <c r="AF6174" s="169"/>
      <c r="AG6174" s="169"/>
      <c r="AH6174" s="169"/>
      <c r="AI6174" s="169"/>
      <c r="AJ6174" s="169"/>
      <c r="AK6174" s="170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6"/>
      <c r="BA6174" s="6"/>
      <c r="BB6174" s="166"/>
      <c r="BC6174" s="166"/>
      <c r="BD6174" s="166"/>
      <c r="BE6174" s="6"/>
      <c r="BF6174" s="6"/>
      <c r="BG6174" s="6"/>
      <c r="BH6174" s="6"/>
      <c r="BI6174" s="6"/>
      <c r="BJ6174" s="166"/>
      <c r="BK6174" s="166"/>
      <c r="BL6174" s="166"/>
      <c r="BM6174" s="6"/>
      <c r="BN6174" s="6"/>
      <c r="BO6174" s="6"/>
      <c r="BP6174" s="6"/>
      <c r="BQ6174" s="6"/>
      <c r="BR6174" s="6"/>
      <c r="BS6174" s="6"/>
      <c r="BT6174" s="6"/>
      <c r="BU6174" s="6"/>
      <c r="BV6174" s="6"/>
      <c r="BW6174" s="6"/>
      <c r="CJ6174" s="415"/>
      <c r="CK6174" s="415"/>
      <c r="CO6174" s="168"/>
    </row>
    <row r="6175" spans="32:93" s="162" customFormat="1" x14ac:dyDescent="0.25">
      <c r="AF6175" s="169"/>
      <c r="AG6175" s="169"/>
      <c r="AH6175" s="169"/>
      <c r="AI6175" s="169"/>
      <c r="AJ6175" s="169"/>
      <c r="AK6175" s="170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6"/>
      <c r="BA6175" s="6"/>
      <c r="BB6175" s="166"/>
      <c r="BC6175" s="166"/>
      <c r="BD6175" s="166"/>
      <c r="BE6175" s="6"/>
      <c r="BF6175" s="6"/>
      <c r="BG6175" s="6"/>
      <c r="BH6175" s="6"/>
      <c r="BI6175" s="6"/>
      <c r="BJ6175" s="166"/>
      <c r="BK6175" s="166"/>
      <c r="BL6175" s="166"/>
      <c r="BM6175" s="6"/>
      <c r="BN6175" s="6"/>
      <c r="BO6175" s="6"/>
      <c r="BP6175" s="6"/>
      <c r="BQ6175" s="6"/>
      <c r="BR6175" s="6"/>
      <c r="BS6175" s="6"/>
      <c r="BT6175" s="6"/>
      <c r="BU6175" s="6"/>
      <c r="BV6175" s="6"/>
      <c r="BW6175" s="6"/>
      <c r="CJ6175" s="415"/>
      <c r="CK6175" s="415"/>
      <c r="CO6175" s="168"/>
    </row>
    <row r="6176" spans="32:93" s="162" customFormat="1" x14ac:dyDescent="0.25">
      <c r="AF6176" s="169"/>
      <c r="AG6176" s="169"/>
      <c r="AH6176" s="169"/>
      <c r="AI6176" s="169"/>
      <c r="AJ6176" s="169"/>
      <c r="AK6176" s="170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6"/>
      <c r="BA6176" s="6"/>
      <c r="BB6176" s="166"/>
      <c r="BC6176" s="166"/>
      <c r="BD6176" s="166"/>
      <c r="BE6176" s="6"/>
      <c r="BF6176" s="6"/>
      <c r="BG6176" s="6"/>
      <c r="BH6176" s="6"/>
      <c r="BI6176" s="6"/>
      <c r="BJ6176" s="166"/>
      <c r="BK6176" s="166"/>
      <c r="BL6176" s="166"/>
      <c r="BM6176" s="6"/>
      <c r="BN6176" s="6"/>
      <c r="BO6176" s="6"/>
      <c r="BP6176" s="6"/>
      <c r="BQ6176" s="6"/>
      <c r="BR6176" s="6"/>
      <c r="BS6176" s="6"/>
      <c r="BT6176" s="6"/>
      <c r="BU6176" s="6"/>
      <c r="BV6176" s="6"/>
      <c r="BW6176" s="6"/>
      <c r="CJ6176" s="415"/>
      <c r="CK6176" s="415"/>
      <c r="CO6176" s="168"/>
    </row>
    <row r="6177" spans="32:93" s="162" customFormat="1" x14ac:dyDescent="0.25">
      <c r="AF6177" s="169"/>
      <c r="AG6177" s="169"/>
      <c r="AH6177" s="169"/>
      <c r="AI6177" s="169"/>
      <c r="AJ6177" s="169"/>
      <c r="AK6177" s="170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AZ6177" s="6"/>
      <c r="BA6177" s="6"/>
      <c r="BB6177" s="166"/>
      <c r="BC6177" s="166"/>
      <c r="BD6177" s="166"/>
      <c r="BE6177" s="6"/>
      <c r="BF6177" s="6"/>
      <c r="BG6177" s="6"/>
      <c r="BH6177" s="6"/>
      <c r="BI6177" s="6"/>
      <c r="BJ6177" s="166"/>
      <c r="BK6177" s="166"/>
      <c r="BL6177" s="166"/>
      <c r="BM6177" s="6"/>
      <c r="BN6177" s="6"/>
      <c r="BO6177" s="6"/>
      <c r="BP6177" s="6"/>
      <c r="BQ6177" s="6"/>
      <c r="BR6177" s="6"/>
      <c r="BS6177" s="6"/>
      <c r="BT6177" s="6"/>
      <c r="BU6177" s="6"/>
      <c r="BV6177" s="6"/>
      <c r="BW6177" s="6"/>
      <c r="CJ6177" s="415"/>
      <c r="CK6177" s="415"/>
      <c r="CO6177" s="168"/>
    </row>
    <row r="6178" spans="32:93" s="162" customFormat="1" x14ac:dyDescent="0.25">
      <c r="AF6178" s="169"/>
      <c r="AG6178" s="169"/>
      <c r="AH6178" s="169"/>
      <c r="AI6178" s="169"/>
      <c r="AJ6178" s="169"/>
      <c r="AK6178" s="170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6"/>
      <c r="BA6178" s="6"/>
      <c r="BB6178" s="166"/>
      <c r="BC6178" s="166"/>
      <c r="BD6178" s="166"/>
      <c r="BE6178" s="6"/>
      <c r="BF6178" s="6"/>
      <c r="BG6178" s="6"/>
      <c r="BH6178" s="6"/>
      <c r="BI6178" s="6"/>
      <c r="BJ6178" s="166"/>
      <c r="BK6178" s="166"/>
      <c r="BL6178" s="166"/>
      <c r="BM6178" s="6"/>
      <c r="BN6178" s="6"/>
      <c r="BO6178" s="6"/>
      <c r="BP6178" s="6"/>
      <c r="BQ6178" s="6"/>
      <c r="BR6178" s="6"/>
      <c r="BS6178" s="6"/>
      <c r="BT6178" s="6"/>
      <c r="BU6178" s="6"/>
      <c r="BV6178" s="6"/>
      <c r="BW6178" s="6"/>
      <c r="CJ6178" s="415"/>
      <c r="CK6178" s="415"/>
      <c r="CO6178" s="168"/>
    </row>
    <row r="6179" spans="32:93" s="162" customFormat="1" x14ac:dyDescent="0.25">
      <c r="AF6179" s="169"/>
      <c r="AG6179" s="169"/>
      <c r="AH6179" s="169"/>
      <c r="AI6179" s="169"/>
      <c r="AJ6179" s="169"/>
      <c r="AK6179" s="170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6"/>
      <c r="BA6179" s="6"/>
      <c r="BB6179" s="166"/>
      <c r="BC6179" s="166"/>
      <c r="BD6179" s="166"/>
      <c r="BE6179" s="6"/>
      <c r="BF6179" s="6"/>
      <c r="BG6179" s="6"/>
      <c r="BH6179" s="6"/>
      <c r="BI6179" s="6"/>
      <c r="BJ6179" s="166"/>
      <c r="BK6179" s="166"/>
      <c r="BL6179" s="166"/>
      <c r="BM6179" s="6"/>
      <c r="BN6179" s="6"/>
      <c r="BO6179" s="6"/>
      <c r="BP6179" s="6"/>
      <c r="BQ6179" s="6"/>
      <c r="BR6179" s="6"/>
      <c r="BS6179" s="6"/>
      <c r="BT6179" s="6"/>
      <c r="BU6179" s="6"/>
      <c r="BV6179" s="6"/>
      <c r="BW6179" s="6"/>
      <c r="CJ6179" s="415"/>
      <c r="CK6179" s="415"/>
      <c r="CO6179" s="168"/>
    </row>
    <row r="6180" spans="32:93" s="162" customFormat="1" x14ac:dyDescent="0.25">
      <c r="AF6180" s="169"/>
      <c r="AG6180" s="169"/>
      <c r="AH6180" s="169"/>
      <c r="AI6180" s="169"/>
      <c r="AJ6180" s="169"/>
      <c r="AK6180" s="170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6"/>
      <c r="BA6180" s="6"/>
      <c r="BB6180" s="166"/>
      <c r="BC6180" s="166"/>
      <c r="BD6180" s="166"/>
      <c r="BE6180" s="6"/>
      <c r="BF6180" s="6"/>
      <c r="BG6180" s="6"/>
      <c r="BH6180" s="6"/>
      <c r="BI6180" s="6"/>
      <c r="BJ6180" s="166"/>
      <c r="BK6180" s="166"/>
      <c r="BL6180" s="166"/>
      <c r="BM6180" s="6"/>
      <c r="BN6180" s="6"/>
      <c r="BO6180" s="6"/>
      <c r="BP6180" s="6"/>
      <c r="BQ6180" s="6"/>
      <c r="BR6180" s="6"/>
      <c r="BS6180" s="6"/>
      <c r="BT6180" s="6"/>
      <c r="BU6180" s="6"/>
      <c r="BV6180" s="6"/>
      <c r="BW6180" s="6"/>
      <c r="CJ6180" s="415"/>
      <c r="CK6180" s="415"/>
      <c r="CO6180" s="168"/>
    </row>
    <row r="6181" spans="32:93" s="162" customFormat="1" x14ac:dyDescent="0.25">
      <c r="AF6181" s="169"/>
      <c r="AG6181" s="169"/>
      <c r="AH6181" s="169"/>
      <c r="AI6181" s="169"/>
      <c r="AJ6181" s="169"/>
      <c r="AK6181" s="170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6"/>
      <c r="BA6181" s="6"/>
      <c r="BB6181" s="166"/>
      <c r="BC6181" s="166"/>
      <c r="BD6181" s="166"/>
      <c r="BE6181" s="6"/>
      <c r="BF6181" s="6"/>
      <c r="BG6181" s="6"/>
      <c r="BH6181" s="6"/>
      <c r="BI6181" s="6"/>
      <c r="BJ6181" s="166"/>
      <c r="BK6181" s="166"/>
      <c r="BL6181" s="166"/>
      <c r="BM6181" s="6"/>
      <c r="BN6181" s="6"/>
      <c r="BO6181" s="6"/>
      <c r="BP6181" s="6"/>
      <c r="BQ6181" s="6"/>
      <c r="BR6181" s="6"/>
      <c r="BS6181" s="6"/>
      <c r="BT6181" s="6"/>
      <c r="BU6181" s="6"/>
      <c r="BV6181" s="6"/>
      <c r="BW6181" s="6"/>
      <c r="CJ6181" s="415"/>
      <c r="CK6181" s="415"/>
      <c r="CO6181" s="168"/>
    </row>
    <row r="6182" spans="32:93" s="162" customFormat="1" x14ac:dyDescent="0.25">
      <c r="AF6182" s="169"/>
      <c r="AG6182" s="169"/>
      <c r="AH6182" s="169"/>
      <c r="AI6182" s="169"/>
      <c r="AJ6182" s="169"/>
      <c r="AK6182" s="170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6"/>
      <c r="BA6182" s="6"/>
      <c r="BB6182" s="166"/>
      <c r="BC6182" s="166"/>
      <c r="BD6182" s="166"/>
      <c r="BE6182" s="6"/>
      <c r="BF6182" s="6"/>
      <c r="BG6182" s="6"/>
      <c r="BH6182" s="6"/>
      <c r="BI6182" s="6"/>
      <c r="BJ6182" s="166"/>
      <c r="BK6182" s="166"/>
      <c r="BL6182" s="166"/>
      <c r="BM6182" s="6"/>
      <c r="BN6182" s="6"/>
      <c r="BO6182" s="6"/>
      <c r="BP6182" s="6"/>
      <c r="BQ6182" s="6"/>
      <c r="BR6182" s="6"/>
      <c r="BS6182" s="6"/>
      <c r="BT6182" s="6"/>
      <c r="BU6182" s="6"/>
      <c r="BV6182" s="6"/>
      <c r="BW6182" s="6"/>
      <c r="CJ6182" s="415"/>
      <c r="CK6182" s="415"/>
      <c r="CO6182" s="168"/>
    </row>
    <row r="6183" spans="32:93" s="162" customFormat="1" x14ac:dyDescent="0.25">
      <c r="AF6183" s="169"/>
      <c r="AG6183" s="169"/>
      <c r="AH6183" s="169"/>
      <c r="AI6183" s="169"/>
      <c r="AJ6183" s="169"/>
      <c r="AK6183" s="170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AZ6183" s="6"/>
      <c r="BA6183" s="6"/>
      <c r="BB6183" s="166"/>
      <c r="BC6183" s="166"/>
      <c r="BD6183" s="166"/>
      <c r="BE6183" s="6"/>
      <c r="BF6183" s="6"/>
      <c r="BG6183" s="6"/>
      <c r="BH6183" s="6"/>
      <c r="BI6183" s="6"/>
      <c r="BJ6183" s="166"/>
      <c r="BK6183" s="166"/>
      <c r="BL6183" s="166"/>
      <c r="BM6183" s="6"/>
      <c r="BN6183" s="6"/>
      <c r="BO6183" s="6"/>
      <c r="BP6183" s="6"/>
      <c r="BQ6183" s="6"/>
      <c r="BR6183" s="6"/>
      <c r="BS6183" s="6"/>
      <c r="BT6183" s="6"/>
      <c r="BU6183" s="6"/>
      <c r="BV6183" s="6"/>
      <c r="BW6183" s="6"/>
      <c r="CJ6183" s="415"/>
      <c r="CK6183" s="415"/>
      <c r="CO6183" s="168"/>
    </row>
    <row r="6184" spans="32:93" s="162" customFormat="1" x14ac:dyDescent="0.25">
      <c r="AF6184" s="169"/>
      <c r="AG6184" s="169"/>
      <c r="AH6184" s="169"/>
      <c r="AI6184" s="169"/>
      <c r="AJ6184" s="169"/>
      <c r="AK6184" s="170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AZ6184" s="6"/>
      <c r="BA6184" s="6"/>
      <c r="BB6184" s="166"/>
      <c r="BC6184" s="166"/>
      <c r="BD6184" s="166"/>
      <c r="BE6184" s="6"/>
      <c r="BF6184" s="6"/>
      <c r="BG6184" s="6"/>
      <c r="BH6184" s="6"/>
      <c r="BI6184" s="6"/>
      <c r="BJ6184" s="166"/>
      <c r="BK6184" s="166"/>
      <c r="BL6184" s="166"/>
      <c r="BM6184" s="6"/>
      <c r="BN6184" s="6"/>
      <c r="BO6184" s="6"/>
      <c r="BP6184" s="6"/>
      <c r="BQ6184" s="6"/>
      <c r="BR6184" s="6"/>
      <c r="BS6184" s="6"/>
      <c r="BT6184" s="6"/>
      <c r="BU6184" s="6"/>
      <c r="BV6184" s="6"/>
      <c r="BW6184" s="6"/>
      <c r="CJ6184" s="415"/>
      <c r="CK6184" s="415"/>
      <c r="CO6184" s="168"/>
    </row>
    <row r="6185" spans="32:93" s="162" customFormat="1" x14ac:dyDescent="0.25">
      <c r="AF6185" s="169"/>
      <c r="AG6185" s="169"/>
      <c r="AH6185" s="169"/>
      <c r="AI6185" s="169"/>
      <c r="AJ6185" s="169"/>
      <c r="AK6185" s="170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AZ6185" s="6"/>
      <c r="BA6185" s="6"/>
      <c r="BB6185" s="166"/>
      <c r="BC6185" s="166"/>
      <c r="BD6185" s="166"/>
      <c r="BE6185" s="6"/>
      <c r="BF6185" s="6"/>
      <c r="BG6185" s="6"/>
      <c r="BH6185" s="6"/>
      <c r="BI6185" s="6"/>
      <c r="BJ6185" s="166"/>
      <c r="BK6185" s="166"/>
      <c r="BL6185" s="166"/>
      <c r="BM6185" s="6"/>
      <c r="BN6185" s="6"/>
      <c r="BO6185" s="6"/>
      <c r="BP6185" s="6"/>
      <c r="BQ6185" s="6"/>
      <c r="BR6185" s="6"/>
      <c r="BS6185" s="6"/>
      <c r="BT6185" s="6"/>
      <c r="BU6185" s="6"/>
      <c r="BV6185" s="6"/>
      <c r="BW6185" s="6"/>
      <c r="CJ6185" s="415"/>
      <c r="CK6185" s="415"/>
      <c r="CO6185" s="168"/>
    </row>
    <row r="6186" spans="32:93" s="162" customFormat="1" x14ac:dyDescent="0.25">
      <c r="AF6186" s="169"/>
      <c r="AG6186" s="169"/>
      <c r="AH6186" s="169"/>
      <c r="AI6186" s="169"/>
      <c r="AJ6186" s="169"/>
      <c r="AK6186" s="170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AZ6186" s="6"/>
      <c r="BA6186" s="6"/>
      <c r="BB6186" s="166"/>
      <c r="BC6186" s="166"/>
      <c r="BD6186" s="166"/>
      <c r="BE6186" s="6"/>
      <c r="BF6186" s="6"/>
      <c r="BG6186" s="6"/>
      <c r="BH6186" s="6"/>
      <c r="BI6186" s="6"/>
      <c r="BJ6186" s="166"/>
      <c r="BK6186" s="166"/>
      <c r="BL6186" s="166"/>
      <c r="BM6186" s="6"/>
      <c r="BN6186" s="6"/>
      <c r="BO6186" s="6"/>
      <c r="BP6186" s="6"/>
      <c r="BQ6186" s="6"/>
      <c r="BR6186" s="6"/>
      <c r="BS6186" s="6"/>
      <c r="BT6186" s="6"/>
      <c r="BU6186" s="6"/>
      <c r="BV6186" s="6"/>
      <c r="BW6186" s="6"/>
      <c r="CJ6186" s="415"/>
      <c r="CK6186" s="415"/>
      <c r="CO6186" s="168"/>
    </row>
    <row r="6187" spans="32:93" s="162" customFormat="1" x14ac:dyDescent="0.25">
      <c r="AF6187" s="169"/>
      <c r="AG6187" s="169"/>
      <c r="AH6187" s="169"/>
      <c r="AI6187" s="169"/>
      <c r="AJ6187" s="169"/>
      <c r="AK6187" s="170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AZ6187" s="6"/>
      <c r="BA6187" s="6"/>
      <c r="BB6187" s="166"/>
      <c r="BC6187" s="166"/>
      <c r="BD6187" s="166"/>
      <c r="BE6187" s="6"/>
      <c r="BF6187" s="6"/>
      <c r="BG6187" s="6"/>
      <c r="BH6187" s="6"/>
      <c r="BI6187" s="6"/>
      <c r="BJ6187" s="166"/>
      <c r="BK6187" s="166"/>
      <c r="BL6187" s="166"/>
      <c r="BM6187" s="6"/>
      <c r="BN6187" s="6"/>
      <c r="BO6187" s="6"/>
      <c r="BP6187" s="6"/>
      <c r="BQ6187" s="6"/>
      <c r="BR6187" s="6"/>
      <c r="BS6187" s="6"/>
      <c r="BT6187" s="6"/>
      <c r="BU6187" s="6"/>
      <c r="BV6187" s="6"/>
      <c r="BW6187" s="6"/>
      <c r="CJ6187" s="415"/>
      <c r="CK6187" s="415"/>
      <c r="CO6187" s="168"/>
    </row>
    <row r="6188" spans="32:93" s="162" customFormat="1" x14ac:dyDescent="0.25">
      <c r="AF6188" s="169"/>
      <c r="AG6188" s="169"/>
      <c r="AH6188" s="169"/>
      <c r="AI6188" s="169"/>
      <c r="AJ6188" s="169"/>
      <c r="AK6188" s="170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6"/>
      <c r="BA6188" s="6"/>
      <c r="BB6188" s="166"/>
      <c r="BC6188" s="166"/>
      <c r="BD6188" s="166"/>
      <c r="BE6188" s="6"/>
      <c r="BF6188" s="6"/>
      <c r="BG6188" s="6"/>
      <c r="BH6188" s="6"/>
      <c r="BI6188" s="6"/>
      <c r="BJ6188" s="166"/>
      <c r="BK6188" s="166"/>
      <c r="BL6188" s="166"/>
      <c r="BM6188" s="6"/>
      <c r="BN6188" s="6"/>
      <c r="BO6188" s="6"/>
      <c r="BP6188" s="6"/>
      <c r="BQ6188" s="6"/>
      <c r="BR6188" s="6"/>
      <c r="BS6188" s="6"/>
      <c r="BT6188" s="6"/>
      <c r="BU6188" s="6"/>
      <c r="BV6188" s="6"/>
      <c r="BW6188" s="6"/>
      <c r="CJ6188" s="415"/>
      <c r="CK6188" s="415"/>
      <c r="CO6188" s="168"/>
    </row>
    <row r="6189" spans="32:93" s="162" customFormat="1" x14ac:dyDescent="0.25">
      <c r="AF6189" s="169"/>
      <c r="AG6189" s="169"/>
      <c r="AH6189" s="169"/>
      <c r="AI6189" s="169"/>
      <c r="AJ6189" s="169"/>
      <c r="AK6189" s="170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6"/>
      <c r="BA6189" s="6"/>
      <c r="BB6189" s="166"/>
      <c r="BC6189" s="166"/>
      <c r="BD6189" s="166"/>
      <c r="BE6189" s="6"/>
      <c r="BF6189" s="6"/>
      <c r="BG6189" s="6"/>
      <c r="BH6189" s="6"/>
      <c r="BI6189" s="6"/>
      <c r="BJ6189" s="166"/>
      <c r="BK6189" s="166"/>
      <c r="BL6189" s="166"/>
      <c r="BM6189" s="6"/>
      <c r="BN6189" s="6"/>
      <c r="BO6189" s="6"/>
      <c r="BP6189" s="6"/>
      <c r="BQ6189" s="6"/>
      <c r="BR6189" s="6"/>
      <c r="BS6189" s="6"/>
      <c r="BT6189" s="6"/>
      <c r="BU6189" s="6"/>
      <c r="BV6189" s="6"/>
      <c r="BW6189" s="6"/>
      <c r="CJ6189" s="415"/>
      <c r="CK6189" s="415"/>
      <c r="CO6189" s="168"/>
    </row>
    <row r="6190" spans="32:93" s="162" customFormat="1" x14ac:dyDescent="0.25">
      <c r="AF6190" s="169"/>
      <c r="AG6190" s="169"/>
      <c r="AH6190" s="169"/>
      <c r="AI6190" s="169"/>
      <c r="AJ6190" s="169"/>
      <c r="AK6190" s="170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6"/>
      <c r="BA6190" s="6"/>
      <c r="BB6190" s="166"/>
      <c r="BC6190" s="166"/>
      <c r="BD6190" s="166"/>
      <c r="BE6190" s="6"/>
      <c r="BF6190" s="6"/>
      <c r="BG6190" s="6"/>
      <c r="BH6190" s="6"/>
      <c r="BI6190" s="6"/>
      <c r="BJ6190" s="166"/>
      <c r="BK6190" s="166"/>
      <c r="BL6190" s="166"/>
      <c r="BM6190" s="6"/>
      <c r="BN6190" s="6"/>
      <c r="BO6190" s="6"/>
      <c r="BP6190" s="6"/>
      <c r="BQ6190" s="6"/>
      <c r="BR6190" s="6"/>
      <c r="BS6190" s="6"/>
      <c r="BT6190" s="6"/>
      <c r="BU6190" s="6"/>
      <c r="BV6190" s="6"/>
      <c r="BW6190" s="6"/>
      <c r="CJ6190" s="415"/>
      <c r="CK6190" s="415"/>
      <c r="CO6190" s="168"/>
    </row>
    <row r="6191" spans="32:93" s="162" customFormat="1" x14ac:dyDescent="0.25">
      <c r="AF6191" s="169"/>
      <c r="AG6191" s="169"/>
      <c r="AH6191" s="169"/>
      <c r="AI6191" s="169"/>
      <c r="AJ6191" s="169"/>
      <c r="AK6191" s="170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6"/>
      <c r="BA6191" s="6"/>
      <c r="BB6191" s="166"/>
      <c r="BC6191" s="166"/>
      <c r="BD6191" s="166"/>
      <c r="BE6191" s="6"/>
      <c r="BF6191" s="6"/>
      <c r="BG6191" s="6"/>
      <c r="BH6191" s="6"/>
      <c r="BI6191" s="6"/>
      <c r="BJ6191" s="166"/>
      <c r="BK6191" s="166"/>
      <c r="BL6191" s="166"/>
      <c r="BM6191" s="6"/>
      <c r="BN6191" s="6"/>
      <c r="BO6191" s="6"/>
      <c r="BP6191" s="6"/>
      <c r="BQ6191" s="6"/>
      <c r="BR6191" s="6"/>
      <c r="BS6191" s="6"/>
      <c r="BT6191" s="6"/>
      <c r="BU6191" s="6"/>
      <c r="BV6191" s="6"/>
      <c r="BW6191" s="6"/>
      <c r="CJ6191" s="415"/>
      <c r="CK6191" s="415"/>
      <c r="CO6191" s="168"/>
    </row>
    <row r="6192" spans="32:93" s="162" customFormat="1" x14ac:dyDescent="0.25">
      <c r="AF6192" s="169"/>
      <c r="AG6192" s="169"/>
      <c r="AH6192" s="169"/>
      <c r="AI6192" s="169"/>
      <c r="AJ6192" s="169"/>
      <c r="AK6192" s="170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6"/>
      <c r="BA6192" s="6"/>
      <c r="BB6192" s="166"/>
      <c r="BC6192" s="166"/>
      <c r="BD6192" s="166"/>
      <c r="BE6192" s="6"/>
      <c r="BF6192" s="6"/>
      <c r="BG6192" s="6"/>
      <c r="BH6192" s="6"/>
      <c r="BI6192" s="6"/>
      <c r="BJ6192" s="166"/>
      <c r="BK6192" s="166"/>
      <c r="BL6192" s="166"/>
      <c r="BM6192" s="6"/>
      <c r="BN6192" s="6"/>
      <c r="BO6192" s="6"/>
      <c r="BP6192" s="6"/>
      <c r="BQ6192" s="6"/>
      <c r="BR6192" s="6"/>
      <c r="BS6192" s="6"/>
      <c r="BT6192" s="6"/>
      <c r="BU6192" s="6"/>
      <c r="BV6192" s="6"/>
      <c r="BW6192" s="6"/>
      <c r="CJ6192" s="415"/>
      <c r="CK6192" s="415"/>
      <c r="CO6192" s="168"/>
    </row>
    <row r="6193" spans="32:93" s="162" customFormat="1" x14ac:dyDescent="0.25">
      <c r="AF6193" s="169"/>
      <c r="AG6193" s="169"/>
      <c r="AH6193" s="169"/>
      <c r="AI6193" s="169"/>
      <c r="AJ6193" s="169"/>
      <c r="AK6193" s="170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6"/>
      <c r="BA6193" s="6"/>
      <c r="BB6193" s="166"/>
      <c r="BC6193" s="166"/>
      <c r="BD6193" s="166"/>
      <c r="BE6193" s="6"/>
      <c r="BF6193" s="6"/>
      <c r="BG6193" s="6"/>
      <c r="BH6193" s="6"/>
      <c r="BI6193" s="6"/>
      <c r="BJ6193" s="166"/>
      <c r="BK6193" s="166"/>
      <c r="BL6193" s="166"/>
      <c r="BM6193" s="6"/>
      <c r="BN6193" s="6"/>
      <c r="BO6193" s="6"/>
      <c r="BP6193" s="6"/>
      <c r="BQ6193" s="6"/>
      <c r="BR6193" s="6"/>
      <c r="BS6193" s="6"/>
      <c r="BT6193" s="6"/>
      <c r="BU6193" s="6"/>
      <c r="BV6193" s="6"/>
      <c r="BW6193" s="6"/>
      <c r="CJ6193" s="415"/>
      <c r="CK6193" s="415"/>
      <c r="CO6193" s="168"/>
    </row>
    <row r="6194" spans="32:93" s="162" customFormat="1" x14ac:dyDescent="0.25">
      <c r="AF6194" s="169"/>
      <c r="AG6194" s="169"/>
      <c r="AH6194" s="169"/>
      <c r="AI6194" s="169"/>
      <c r="AJ6194" s="169"/>
      <c r="AK6194" s="170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AZ6194" s="6"/>
      <c r="BA6194" s="6"/>
      <c r="BB6194" s="166"/>
      <c r="BC6194" s="166"/>
      <c r="BD6194" s="166"/>
      <c r="BE6194" s="6"/>
      <c r="BF6194" s="6"/>
      <c r="BG6194" s="6"/>
      <c r="BH6194" s="6"/>
      <c r="BI6194" s="6"/>
      <c r="BJ6194" s="166"/>
      <c r="BK6194" s="166"/>
      <c r="BL6194" s="166"/>
      <c r="BM6194" s="6"/>
      <c r="BN6194" s="6"/>
      <c r="BO6194" s="6"/>
      <c r="BP6194" s="6"/>
      <c r="BQ6194" s="6"/>
      <c r="BR6194" s="6"/>
      <c r="BS6194" s="6"/>
      <c r="BT6194" s="6"/>
      <c r="BU6194" s="6"/>
      <c r="BV6194" s="6"/>
      <c r="BW6194" s="6"/>
      <c r="CJ6194" s="415"/>
      <c r="CK6194" s="415"/>
      <c r="CO6194" s="168"/>
    </row>
    <row r="6195" spans="32:93" s="162" customFormat="1" x14ac:dyDescent="0.25">
      <c r="AF6195" s="169"/>
      <c r="AG6195" s="169"/>
      <c r="AH6195" s="169"/>
      <c r="AI6195" s="169"/>
      <c r="AJ6195" s="169"/>
      <c r="AK6195" s="170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6"/>
      <c r="BA6195" s="6"/>
      <c r="BB6195" s="166"/>
      <c r="BC6195" s="166"/>
      <c r="BD6195" s="166"/>
      <c r="BE6195" s="6"/>
      <c r="BF6195" s="6"/>
      <c r="BG6195" s="6"/>
      <c r="BH6195" s="6"/>
      <c r="BI6195" s="6"/>
      <c r="BJ6195" s="166"/>
      <c r="BK6195" s="166"/>
      <c r="BL6195" s="166"/>
      <c r="BM6195" s="6"/>
      <c r="BN6195" s="6"/>
      <c r="BO6195" s="6"/>
      <c r="BP6195" s="6"/>
      <c r="BQ6195" s="6"/>
      <c r="BR6195" s="6"/>
      <c r="BS6195" s="6"/>
      <c r="BT6195" s="6"/>
      <c r="BU6195" s="6"/>
      <c r="BV6195" s="6"/>
      <c r="BW6195" s="6"/>
      <c r="CJ6195" s="415"/>
      <c r="CK6195" s="415"/>
      <c r="CO6195" s="168"/>
    </row>
    <row r="6196" spans="32:93" s="162" customFormat="1" x14ac:dyDescent="0.25">
      <c r="AF6196" s="169"/>
      <c r="AG6196" s="169"/>
      <c r="AH6196" s="169"/>
      <c r="AI6196" s="169"/>
      <c r="AJ6196" s="169"/>
      <c r="AK6196" s="170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AZ6196" s="6"/>
      <c r="BA6196" s="6"/>
      <c r="BB6196" s="166"/>
      <c r="BC6196" s="166"/>
      <c r="BD6196" s="166"/>
      <c r="BE6196" s="6"/>
      <c r="BF6196" s="6"/>
      <c r="BG6196" s="6"/>
      <c r="BH6196" s="6"/>
      <c r="BI6196" s="6"/>
      <c r="BJ6196" s="166"/>
      <c r="BK6196" s="166"/>
      <c r="BL6196" s="166"/>
      <c r="BM6196" s="6"/>
      <c r="BN6196" s="6"/>
      <c r="BO6196" s="6"/>
      <c r="BP6196" s="6"/>
      <c r="BQ6196" s="6"/>
      <c r="BR6196" s="6"/>
      <c r="BS6196" s="6"/>
      <c r="BT6196" s="6"/>
      <c r="BU6196" s="6"/>
      <c r="BV6196" s="6"/>
      <c r="BW6196" s="6"/>
      <c r="CJ6196" s="415"/>
      <c r="CK6196" s="415"/>
      <c r="CO6196" s="168"/>
    </row>
    <row r="6197" spans="32:93" s="162" customFormat="1" x14ac:dyDescent="0.25">
      <c r="AF6197" s="169"/>
      <c r="AG6197" s="169"/>
      <c r="AH6197" s="169"/>
      <c r="AI6197" s="169"/>
      <c r="AJ6197" s="169"/>
      <c r="AK6197" s="170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6"/>
      <c r="BA6197" s="6"/>
      <c r="BB6197" s="166"/>
      <c r="BC6197" s="166"/>
      <c r="BD6197" s="166"/>
      <c r="BE6197" s="6"/>
      <c r="BF6197" s="6"/>
      <c r="BG6197" s="6"/>
      <c r="BH6197" s="6"/>
      <c r="BI6197" s="6"/>
      <c r="BJ6197" s="166"/>
      <c r="BK6197" s="166"/>
      <c r="BL6197" s="166"/>
      <c r="BM6197" s="6"/>
      <c r="BN6197" s="6"/>
      <c r="BO6197" s="6"/>
      <c r="BP6197" s="6"/>
      <c r="BQ6197" s="6"/>
      <c r="BR6197" s="6"/>
      <c r="BS6197" s="6"/>
      <c r="BT6197" s="6"/>
      <c r="BU6197" s="6"/>
      <c r="BV6197" s="6"/>
      <c r="BW6197" s="6"/>
      <c r="CJ6197" s="415"/>
      <c r="CK6197" s="415"/>
      <c r="CO6197" s="168"/>
    </row>
    <row r="6198" spans="32:93" s="162" customFormat="1" x14ac:dyDescent="0.25">
      <c r="AF6198" s="169"/>
      <c r="AG6198" s="169"/>
      <c r="AH6198" s="169"/>
      <c r="AI6198" s="169"/>
      <c r="AJ6198" s="169"/>
      <c r="AK6198" s="170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6"/>
      <c r="BA6198" s="6"/>
      <c r="BB6198" s="166"/>
      <c r="BC6198" s="166"/>
      <c r="BD6198" s="166"/>
      <c r="BE6198" s="6"/>
      <c r="BF6198" s="6"/>
      <c r="BG6198" s="6"/>
      <c r="BH6198" s="6"/>
      <c r="BI6198" s="6"/>
      <c r="BJ6198" s="166"/>
      <c r="BK6198" s="166"/>
      <c r="BL6198" s="166"/>
      <c r="BM6198" s="6"/>
      <c r="BN6198" s="6"/>
      <c r="BO6198" s="6"/>
      <c r="BP6198" s="6"/>
      <c r="BQ6198" s="6"/>
      <c r="BR6198" s="6"/>
      <c r="BS6198" s="6"/>
      <c r="BT6198" s="6"/>
      <c r="BU6198" s="6"/>
      <c r="BV6198" s="6"/>
      <c r="BW6198" s="6"/>
      <c r="CJ6198" s="415"/>
      <c r="CK6198" s="415"/>
      <c r="CO6198" s="168"/>
    </row>
    <row r="6199" spans="32:93" s="162" customFormat="1" x14ac:dyDescent="0.25">
      <c r="AF6199" s="169"/>
      <c r="AG6199" s="169"/>
      <c r="AH6199" s="169"/>
      <c r="AI6199" s="169"/>
      <c r="AJ6199" s="169"/>
      <c r="AK6199" s="170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6"/>
      <c r="BA6199" s="6"/>
      <c r="BB6199" s="166"/>
      <c r="BC6199" s="166"/>
      <c r="BD6199" s="166"/>
      <c r="BE6199" s="6"/>
      <c r="BF6199" s="6"/>
      <c r="BG6199" s="6"/>
      <c r="BH6199" s="6"/>
      <c r="BI6199" s="6"/>
      <c r="BJ6199" s="166"/>
      <c r="BK6199" s="166"/>
      <c r="BL6199" s="166"/>
      <c r="BM6199" s="6"/>
      <c r="BN6199" s="6"/>
      <c r="BO6199" s="6"/>
      <c r="BP6199" s="6"/>
      <c r="BQ6199" s="6"/>
      <c r="BR6199" s="6"/>
      <c r="BS6199" s="6"/>
      <c r="BT6199" s="6"/>
      <c r="BU6199" s="6"/>
      <c r="BV6199" s="6"/>
      <c r="BW6199" s="6"/>
      <c r="CJ6199" s="415"/>
      <c r="CK6199" s="415"/>
      <c r="CO6199" s="168"/>
    </row>
    <row r="6200" spans="32:93" s="162" customFormat="1" x14ac:dyDescent="0.25">
      <c r="AF6200" s="169"/>
      <c r="AG6200" s="169"/>
      <c r="AH6200" s="169"/>
      <c r="AI6200" s="169"/>
      <c r="AJ6200" s="169"/>
      <c r="AK6200" s="170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6"/>
      <c r="BA6200" s="6"/>
      <c r="BB6200" s="166"/>
      <c r="BC6200" s="166"/>
      <c r="BD6200" s="166"/>
      <c r="BE6200" s="6"/>
      <c r="BF6200" s="6"/>
      <c r="BG6200" s="6"/>
      <c r="BH6200" s="6"/>
      <c r="BI6200" s="6"/>
      <c r="BJ6200" s="166"/>
      <c r="BK6200" s="166"/>
      <c r="BL6200" s="166"/>
      <c r="BM6200" s="6"/>
      <c r="BN6200" s="6"/>
      <c r="BO6200" s="6"/>
      <c r="BP6200" s="6"/>
      <c r="BQ6200" s="6"/>
      <c r="BR6200" s="6"/>
      <c r="BS6200" s="6"/>
      <c r="BT6200" s="6"/>
      <c r="BU6200" s="6"/>
      <c r="BV6200" s="6"/>
      <c r="BW6200" s="6"/>
      <c r="CJ6200" s="415"/>
      <c r="CK6200" s="415"/>
      <c r="CO6200" s="168"/>
    </row>
    <row r="6201" spans="32:93" s="162" customFormat="1" x14ac:dyDescent="0.25">
      <c r="AF6201" s="169"/>
      <c r="AG6201" s="169"/>
      <c r="AH6201" s="169"/>
      <c r="AI6201" s="169"/>
      <c r="AJ6201" s="169"/>
      <c r="AK6201" s="170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6"/>
      <c r="BA6201" s="6"/>
      <c r="BB6201" s="166"/>
      <c r="BC6201" s="166"/>
      <c r="BD6201" s="166"/>
      <c r="BE6201" s="6"/>
      <c r="BF6201" s="6"/>
      <c r="BG6201" s="6"/>
      <c r="BH6201" s="6"/>
      <c r="BI6201" s="6"/>
      <c r="BJ6201" s="166"/>
      <c r="BK6201" s="166"/>
      <c r="BL6201" s="166"/>
      <c r="BM6201" s="6"/>
      <c r="BN6201" s="6"/>
      <c r="BO6201" s="6"/>
      <c r="BP6201" s="6"/>
      <c r="BQ6201" s="6"/>
      <c r="BR6201" s="6"/>
      <c r="BS6201" s="6"/>
      <c r="BT6201" s="6"/>
      <c r="BU6201" s="6"/>
      <c r="BV6201" s="6"/>
      <c r="BW6201" s="6"/>
      <c r="CJ6201" s="415"/>
      <c r="CK6201" s="415"/>
      <c r="CO6201" s="168"/>
    </row>
    <row r="6202" spans="32:93" s="162" customFormat="1" x14ac:dyDescent="0.25">
      <c r="AF6202" s="169"/>
      <c r="AG6202" s="169"/>
      <c r="AH6202" s="169"/>
      <c r="AI6202" s="169"/>
      <c r="AJ6202" s="169"/>
      <c r="AK6202" s="170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6"/>
      <c r="BA6202" s="6"/>
      <c r="BB6202" s="166"/>
      <c r="BC6202" s="166"/>
      <c r="BD6202" s="166"/>
      <c r="BE6202" s="6"/>
      <c r="BF6202" s="6"/>
      <c r="BG6202" s="6"/>
      <c r="BH6202" s="6"/>
      <c r="BI6202" s="6"/>
      <c r="BJ6202" s="166"/>
      <c r="BK6202" s="166"/>
      <c r="BL6202" s="166"/>
      <c r="BM6202" s="6"/>
      <c r="BN6202" s="6"/>
      <c r="BO6202" s="6"/>
      <c r="BP6202" s="6"/>
      <c r="BQ6202" s="6"/>
      <c r="BR6202" s="6"/>
      <c r="BS6202" s="6"/>
      <c r="BT6202" s="6"/>
      <c r="BU6202" s="6"/>
      <c r="BV6202" s="6"/>
      <c r="BW6202" s="6"/>
      <c r="CJ6202" s="415"/>
      <c r="CK6202" s="415"/>
      <c r="CO6202" s="168"/>
    </row>
    <row r="6203" spans="32:93" s="162" customFormat="1" x14ac:dyDescent="0.25">
      <c r="AF6203" s="169"/>
      <c r="AG6203" s="169"/>
      <c r="AH6203" s="169"/>
      <c r="AI6203" s="169"/>
      <c r="AJ6203" s="169"/>
      <c r="AK6203" s="170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6"/>
      <c r="BA6203" s="6"/>
      <c r="BB6203" s="166"/>
      <c r="BC6203" s="166"/>
      <c r="BD6203" s="166"/>
      <c r="BE6203" s="6"/>
      <c r="BF6203" s="6"/>
      <c r="BG6203" s="6"/>
      <c r="BH6203" s="6"/>
      <c r="BI6203" s="6"/>
      <c r="BJ6203" s="166"/>
      <c r="BK6203" s="166"/>
      <c r="BL6203" s="166"/>
      <c r="BM6203" s="6"/>
      <c r="BN6203" s="6"/>
      <c r="BO6203" s="6"/>
      <c r="BP6203" s="6"/>
      <c r="BQ6203" s="6"/>
      <c r="BR6203" s="6"/>
      <c r="BS6203" s="6"/>
      <c r="BT6203" s="6"/>
      <c r="BU6203" s="6"/>
      <c r="BV6203" s="6"/>
      <c r="BW6203" s="6"/>
      <c r="CJ6203" s="415"/>
      <c r="CK6203" s="415"/>
      <c r="CO6203" s="168"/>
    </row>
    <row r="6204" spans="32:93" s="162" customFormat="1" x14ac:dyDescent="0.25">
      <c r="AF6204" s="169"/>
      <c r="AG6204" s="169"/>
      <c r="AH6204" s="169"/>
      <c r="AI6204" s="169"/>
      <c r="AJ6204" s="169"/>
      <c r="AK6204" s="170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6"/>
      <c r="BA6204" s="6"/>
      <c r="BB6204" s="166"/>
      <c r="BC6204" s="166"/>
      <c r="BD6204" s="166"/>
      <c r="BE6204" s="6"/>
      <c r="BF6204" s="6"/>
      <c r="BG6204" s="6"/>
      <c r="BH6204" s="6"/>
      <c r="BI6204" s="6"/>
      <c r="BJ6204" s="166"/>
      <c r="BK6204" s="166"/>
      <c r="BL6204" s="166"/>
      <c r="BM6204" s="6"/>
      <c r="BN6204" s="6"/>
      <c r="BO6204" s="6"/>
      <c r="BP6204" s="6"/>
      <c r="BQ6204" s="6"/>
      <c r="BR6204" s="6"/>
      <c r="BS6204" s="6"/>
      <c r="BT6204" s="6"/>
      <c r="BU6204" s="6"/>
      <c r="BV6204" s="6"/>
      <c r="BW6204" s="6"/>
      <c r="CJ6204" s="415"/>
      <c r="CK6204" s="415"/>
      <c r="CO6204" s="168"/>
    </row>
    <row r="6205" spans="32:93" s="162" customFormat="1" x14ac:dyDescent="0.25">
      <c r="AF6205" s="169"/>
      <c r="AG6205" s="169"/>
      <c r="AH6205" s="169"/>
      <c r="AI6205" s="169"/>
      <c r="AJ6205" s="169"/>
      <c r="AK6205" s="170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6"/>
      <c r="BA6205" s="6"/>
      <c r="BB6205" s="166"/>
      <c r="BC6205" s="166"/>
      <c r="BD6205" s="166"/>
      <c r="BE6205" s="6"/>
      <c r="BF6205" s="6"/>
      <c r="BG6205" s="6"/>
      <c r="BH6205" s="6"/>
      <c r="BI6205" s="6"/>
      <c r="BJ6205" s="166"/>
      <c r="BK6205" s="166"/>
      <c r="BL6205" s="166"/>
      <c r="BM6205" s="6"/>
      <c r="BN6205" s="6"/>
      <c r="BO6205" s="6"/>
      <c r="BP6205" s="6"/>
      <c r="BQ6205" s="6"/>
      <c r="BR6205" s="6"/>
      <c r="BS6205" s="6"/>
      <c r="BT6205" s="6"/>
      <c r="BU6205" s="6"/>
      <c r="BV6205" s="6"/>
      <c r="BW6205" s="6"/>
      <c r="CJ6205" s="415"/>
      <c r="CK6205" s="415"/>
      <c r="CO6205" s="168"/>
    </row>
    <row r="6206" spans="32:93" s="162" customFormat="1" x14ac:dyDescent="0.25">
      <c r="AF6206" s="169"/>
      <c r="AG6206" s="169"/>
      <c r="AH6206" s="169"/>
      <c r="AI6206" s="169"/>
      <c r="AJ6206" s="169"/>
      <c r="AK6206" s="170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6"/>
      <c r="BA6206" s="6"/>
      <c r="BB6206" s="166"/>
      <c r="BC6206" s="166"/>
      <c r="BD6206" s="166"/>
      <c r="BE6206" s="6"/>
      <c r="BF6206" s="6"/>
      <c r="BG6206" s="6"/>
      <c r="BH6206" s="6"/>
      <c r="BI6206" s="6"/>
      <c r="BJ6206" s="166"/>
      <c r="BK6206" s="166"/>
      <c r="BL6206" s="166"/>
      <c r="BM6206" s="6"/>
      <c r="BN6206" s="6"/>
      <c r="BO6206" s="6"/>
      <c r="BP6206" s="6"/>
      <c r="BQ6206" s="6"/>
      <c r="BR6206" s="6"/>
      <c r="BS6206" s="6"/>
      <c r="BT6206" s="6"/>
      <c r="BU6206" s="6"/>
      <c r="BV6206" s="6"/>
      <c r="BW6206" s="6"/>
      <c r="CJ6206" s="415"/>
      <c r="CK6206" s="415"/>
      <c r="CO6206" s="168"/>
    </row>
    <row r="6207" spans="32:93" s="162" customFormat="1" x14ac:dyDescent="0.25">
      <c r="AF6207" s="169"/>
      <c r="AG6207" s="169"/>
      <c r="AH6207" s="169"/>
      <c r="AI6207" s="169"/>
      <c r="AJ6207" s="169"/>
      <c r="AK6207" s="170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6"/>
      <c r="BA6207" s="6"/>
      <c r="BB6207" s="166"/>
      <c r="BC6207" s="166"/>
      <c r="BD6207" s="166"/>
      <c r="BE6207" s="6"/>
      <c r="BF6207" s="6"/>
      <c r="BG6207" s="6"/>
      <c r="BH6207" s="6"/>
      <c r="BI6207" s="6"/>
      <c r="BJ6207" s="166"/>
      <c r="BK6207" s="166"/>
      <c r="BL6207" s="166"/>
      <c r="BM6207" s="6"/>
      <c r="BN6207" s="6"/>
      <c r="BO6207" s="6"/>
      <c r="BP6207" s="6"/>
      <c r="BQ6207" s="6"/>
      <c r="BR6207" s="6"/>
      <c r="BS6207" s="6"/>
      <c r="BT6207" s="6"/>
      <c r="BU6207" s="6"/>
      <c r="BV6207" s="6"/>
      <c r="BW6207" s="6"/>
      <c r="CJ6207" s="415"/>
      <c r="CK6207" s="415"/>
      <c r="CO6207" s="168"/>
    </row>
    <row r="6208" spans="32:93" s="162" customFormat="1" x14ac:dyDescent="0.25">
      <c r="AF6208" s="169"/>
      <c r="AG6208" s="169"/>
      <c r="AH6208" s="169"/>
      <c r="AI6208" s="169"/>
      <c r="AJ6208" s="169"/>
      <c r="AK6208" s="170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6"/>
      <c r="BA6208" s="6"/>
      <c r="BB6208" s="166"/>
      <c r="BC6208" s="166"/>
      <c r="BD6208" s="166"/>
      <c r="BE6208" s="6"/>
      <c r="BF6208" s="6"/>
      <c r="BG6208" s="6"/>
      <c r="BH6208" s="6"/>
      <c r="BI6208" s="6"/>
      <c r="BJ6208" s="166"/>
      <c r="BK6208" s="166"/>
      <c r="BL6208" s="166"/>
      <c r="BM6208" s="6"/>
      <c r="BN6208" s="6"/>
      <c r="BO6208" s="6"/>
      <c r="BP6208" s="6"/>
      <c r="BQ6208" s="6"/>
      <c r="BR6208" s="6"/>
      <c r="BS6208" s="6"/>
      <c r="BT6208" s="6"/>
      <c r="BU6208" s="6"/>
      <c r="BV6208" s="6"/>
      <c r="BW6208" s="6"/>
      <c r="CJ6208" s="415"/>
      <c r="CK6208" s="415"/>
      <c r="CO6208" s="168"/>
    </row>
    <row r="6209" spans="32:93" s="162" customFormat="1" x14ac:dyDescent="0.25">
      <c r="AF6209" s="169"/>
      <c r="AG6209" s="169"/>
      <c r="AH6209" s="169"/>
      <c r="AI6209" s="169"/>
      <c r="AJ6209" s="169"/>
      <c r="AK6209" s="170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6"/>
      <c r="BA6209" s="6"/>
      <c r="BB6209" s="166"/>
      <c r="BC6209" s="166"/>
      <c r="BD6209" s="166"/>
      <c r="BE6209" s="6"/>
      <c r="BF6209" s="6"/>
      <c r="BG6209" s="6"/>
      <c r="BH6209" s="6"/>
      <c r="BI6209" s="6"/>
      <c r="BJ6209" s="166"/>
      <c r="BK6209" s="166"/>
      <c r="BL6209" s="166"/>
      <c r="BM6209" s="6"/>
      <c r="BN6209" s="6"/>
      <c r="BO6209" s="6"/>
      <c r="BP6209" s="6"/>
      <c r="BQ6209" s="6"/>
      <c r="BR6209" s="6"/>
      <c r="BS6209" s="6"/>
      <c r="BT6209" s="6"/>
      <c r="BU6209" s="6"/>
      <c r="BV6209" s="6"/>
      <c r="BW6209" s="6"/>
      <c r="CJ6209" s="415"/>
      <c r="CK6209" s="415"/>
      <c r="CO6209" s="168"/>
    </row>
    <row r="6210" spans="32:93" s="162" customFormat="1" x14ac:dyDescent="0.25">
      <c r="AF6210" s="169"/>
      <c r="AG6210" s="169"/>
      <c r="AH6210" s="169"/>
      <c r="AI6210" s="169"/>
      <c r="AJ6210" s="169"/>
      <c r="AK6210" s="170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6"/>
      <c r="BA6210" s="6"/>
      <c r="BB6210" s="166"/>
      <c r="BC6210" s="166"/>
      <c r="BD6210" s="166"/>
      <c r="BE6210" s="6"/>
      <c r="BF6210" s="6"/>
      <c r="BG6210" s="6"/>
      <c r="BH6210" s="6"/>
      <c r="BI6210" s="6"/>
      <c r="BJ6210" s="166"/>
      <c r="BK6210" s="166"/>
      <c r="BL6210" s="166"/>
      <c r="BM6210" s="6"/>
      <c r="BN6210" s="6"/>
      <c r="BO6210" s="6"/>
      <c r="BP6210" s="6"/>
      <c r="BQ6210" s="6"/>
      <c r="BR6210" s="6"/>
      <c r="BS6210" s="6"/>
      <c r="BT6210" s="6"/>
      <c r="BU6210" s="6"/>
      <c r="BV6210" s="6"/>
      <c r="BW6210" s="6"/>
      <c r="CJ6210" s="415"/>
      <c r="CK6210" s="415"/>
      <c r="CO6210" s="168"/>
    </row>
    <row r="6211" spans="32:93" s="162" customFormat="1" x14ac:dyDescent="0.25">
      <c r="AF6211" s="169"/>
      <c r="AG6211" s="169"/>
      <c r="AH6211" s="169"/>
      <c r="AI6211" s="169"/>
      <c r="AJ6211" s="169"/>
      <c r="AK6211" s="170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6"/>
      <c r="BA6211" s="6"/>
      <c r="BB6211" s="166"/>
      <c r="BC6211" s="166"/>
      <c r="BD6211" s="166"/>
      <c r="BE6211" s="6"/>
      <c r="BF6211" s="6"/>
      <c r="BG6211" s="6"/>
      <c r="BH6211" s="6"/>
      <c r="BI6211" s="6"/>
      <c r="BJ6211" s="166"/>
      <c r="BK6211" s="166"/>
      <c r="BL6211" s="166"/>
      <c r="BM6211" s="6"/>
      <c r="BN6211" s="6"/>
      <c r="BO6211" s="6"/>
      <c r="BP6211" s="6"/>
      <c r="BQ6211" s="6"/>
      <c r="BR6211" s="6"/>
      <c r="BS6211" s="6"/>
      <c r="BT6211" s="6"/>
      <c r="BU6211" s="6"/>
      <c r="BV6211" s="6"/>
      <c r="BW6211" s="6"/>
      <c r="CJ6211" s="415"/>
      <c r="CK6211" s="415"/>
      <c r="CO6211" s="168"/>
    </row>
    <row r="6212" spans="32:93" s="162" customFormat="1" x14ac:dyDescent="0.25">
      <c r="AF6212" s="169"/>
      <c r="AG6212" s="169"/>
      <c r="AH6212" s="169"/>
      <c r="AI6212" s="169"/>
      <c r="AJ6212" s="169"/>
      <c r="AK6212" s="170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AZ6212" s="6"/>
      <c r="BA6212" s="6"/>
      <c r="BB6212" s="166"/>
      <c r="BC6212" s="166"/>
      <c r="BD6212" s="166"/>
      <c r="BE6212" s="6"/>
      <c r="BF6212" s="6"/>
      <c r="BG6212" s="6"/>
      <c r="BH6212" s="6"/>
      <c r="BI6212" s="6"/>
      <c r="BJ6212" s="166"/>
      <c r="BK6212" s="166"/>
      <c r="BL6212" s="166"/>
      <c r="BM6212" s="6"/>
      <c r="BN6212" s="6"/>
      <c r="BO6212" s="6"/>
      <c r="BP6212" s="6"/>
      <c r="BQ6212" s="6"/>
      <c r="BR6212" s="6"/>
      <c r="BS6212" s="6"/>
      <c r="BT6212" s="6"/>
      <c r="BU6212" s="6"/>
      <c r="BV6212" s="6"/>
      <c r="BW6212" s="6"/>
      <c r="CJ6212" s="415"/>
      <c r="CK6212" s="415"/>
      <c r="CO6212" s="168"/>
    </row>
    <row r="6213" spans="32:93" s="162" customFormat="1" x14ac:dyDescent="0.25">
      <c r="AF6213" s="169"/>
      <c r="AG6213" s="169"/>
      <c r="AH6213" s="169"/>
      <c r="AI6213" s="169"/>
      <c r="AJ6213" s="169"/>
      <c r="AK6213" s="170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6"/>
      <c r="BA6213" s="6"/>
      <c r="BB6213" s="166"/>
      <c r="BC6213" s="166"/>
      <c r="BD6213" s="166"/>
      <c r="BE6213" s="6"/>
      <c r="BF6213" s="6"/>
      <c r="BG6213" s="6"/>
      <c r="BH6213" s="6"/>
      <c r="BI6213" s="6"/>
      <c r="BJ6213" s="166"/>
      <c r="BK6213" s="166"/>
      <c r="BL6213" s="166"/>
      <c r="BM6213" s="6"/>
      <c r="BN6213" s="6"/>
      <c r="BO6213" s="6"/>
      <c r="BP6213" s="6"/>
      <c r="BQ6213" s="6"/>
      <c r="BR6213" s="6"/>
      <c r="BS6213" s="6"/>
      <c r="BT6213" s="6"/>
      <c r="BU6213" s="6"/>
      <c r="BV6213" s="6"/>
      <c r="BW6213" s="6"/>
      <c r="CJ6213" s="415"/>
      <c r="CK6213" s="415"/>
      <c r="CO6213" s="168"/>
    </row>
    <row r="6214" spans="32:93" s="162" customFormat="1" x14ac:dyDescent="0.25">
      <c r="AF6214" s="169"/>
      <c r="AG6214" s="169"/>
      <c r="AH6214" s="169"/>
      <c r="AI6214" s="169"/>
      <c r="AJ6214" s="169"/>
      <c r="AK6214" s="170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AZ6214" s="6"/>
      <c r="BA6214" s="6"/>
      <c r="BB6214" s="166"/>
      <c r="BC6214" s="166"/>
      <c r="BD6214" s="166"/>
      <c r="BE6214" s="6"/>
      <c r="BF6214" s="6"/>
      <c r="BG6214" s="6"/>
      <c r="BH6214" s="6"/>
      <c r="BI6214" s="6"/>
      <c r="BJ6214" s="166"/>
      <c r="BK6214" s="166"/>
      <c r="BL6214" s="166"/>
      <c r="BM6214" s="6"/>
      <c r="BN6214" s="6"/>
      <c r="BO6214" s="6"/>
      <c r="BP6214" s="6"/>
      <c r="BQ6214" s="6"/>
      <c r="BR6214" s="6"/>
      <c r="BS6214" s="6"/>
      <c r="BT6214" s="6"/>
      <c r="BU6214" s="6"/>
      <c r="BV6214" s="6"/>
      <c r="BW6214" s="6"/>
      <c r="CJ6214" s="415"/>
      <c r="CK6214" s="415"/>
      <c r="CO6214" s="168"/>
    </row>
    <row r="6215" spans="32:93" s="162" customFormat="1" x14ac:dyDescent="0.25">
      <c r="AF6215" s="169"/>
      <c r="AG6215" s="169"/>
      <c r="AH6215" s="169"/>
      <c r="AI6215" s="169"/>
      <c r="AJ6215" s="169"/>
      <c r="AK6215" s="170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6"/>
      <c r="BA6215" s="6"/>
      <c r="BB6215" s="166"/>
      <c r="BC6215" s="166"/>
      <c r="BD6215" s="166"/>
      <c r="BE6215" s="6"/>
      <c r="BF6215" s="6"/>
      <c r="BG6215" s="6"/>
      <c r="BH6215" s="6"/>
      <c r="BI6215" s="6"/>
      <c r="BJ6215" s="166"/>
      <c r="BK6215" s="166"/>
      <c r="BL6215" s="166"/>
      <c r="BM6215" s="6"/>
      <c r="BN6215" s="6"/>
      <c r="BO6215" s="6"/>
      <c r="BP6215" s="6"/>
      <c r="BQ6215" s="6"/>
      <c r="BR6215" s="6"/>
      <c r="BS6215" s="6"/>
      <c r="BT6215" s="6"/>
      <c r="BU6215" s="6"/>
      <c r="BV6215" s="6"/>
      <c r="BW6215" s="6"/>
      <c r="CJ6215" s="415"/>
      <c r="CK6215" s="415"/>
      <c r="CO6215" s="168"/>
    </row>
    <row r="6216" spans="32:93" s="162" customFormat="1" x14ac:dyDescent="0.25">
      <c r="AF6216" s="169"/>
      <c r="AG6216" s="169"/>
      <c r="AH6216" s="169"/>
      <c r="AI6216" s="169"/>
      <c r="AJ6216" s="169"/>
      <c r="AK6216" s="170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AZ6216" s="6"/>
      <c r="BA6216" s="6"/>
      <c r="BB6216" s="166"/>
      <c r="BC6216" s="166"/>
      <c r="BD6216" s="166"/>
      <c r="BE6216" s="6"/>
      <c r="BF6216" s="6"/>
      <c r="BG6216" s="6"/>
      <c r="BH6216" s="6"/>
      <c r="BI6216" s="6"/>
      <c r="BJ6216" s="166"/>
      <c r="BK6216" s="166"/>
      <c r="BL6216" s="166"/>
      <c r="BM6216" s="6"/>
      <c r="BN6216" s="6"/>
      <c r="BO6216" s="6"/>
      <c r="BP6216" s="6"/>
      <c r="BQ6216" s="6"/>
      <c r="BR6216" s="6"/>
      <c r="BS6216" s="6"/>
      <c r="BT6216" s="6"/>
      <c r="BU6216" s="6"/>
      <c r="BV6216" s="6"/>
      <c r="BW6216" s="6"/>
      <c r="CJ6216" s="415"/>
      <c r="CK6216" s="415"/>
      <c r="CO6216" s="168"/>
    </row>
    <row r="6217" spans="32:93" s="162" customFormat="1" x14ac:dyDescent="0.25">
      <c r="AF6217" s="169"/>
      <c r="AG6217" s="169"/>
      <c r="AH6217" s="169"/>
      <c r="AI6217" s="169"/>
      <c r="AJ6217" s="169"/>
      <c r="AK6217" s="170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AZ6217" s="6"/>
      <c r="BA6217" s="6"/>
      <c r="BB6217" s="166"/>
      <c r="BC6217" s="166"/>
      <c r="BD6217" s="166"/>
      <c r="BE6217" s="6"/>
      <c r="BF6217" s="6"/>
      <c r="BG6217" s="6"/>
      <c r="BH6217" s="6"/>
      <c r="BI6217" s="6"/>
      <c r="BJ6217" s="166"/>
      <c r="BK6217" s="166"/>
      <c r="BL6217" s="166"/>
      <c r="BM6217" s="6"/>
      <c r="BN6217" s="6"/>
      <c r="BO6217" s="6"/>
      <c r="BP6217" s="6"/>
      <c r="BQ6217" s="6"/>
      <c r="BR6217" s="6"/>
      <c r="BS6217" s="6"/>
      <c r="BT6217" s="6"/>
      <c r="BU6217" s="6"/>
      <c r="BV6217" s="6"/>
      <c r="BW6217" s="6"/>
      <c r="CJ6217" s="415"/>
      <c r="CK6217" s="415"/>
      <c r="CO6217" s="168"/>
    </row>
    <row r="6218" spans="32:93" s="162" customFormat="1" x14ac:dyDescent="0.25">
      <c r="AF6218" s="169"/>
      <c r="AG6218" s="169"/>
      <c r="AH6218" s="169"/>
      <c r="AI6218" s="169"/>
      <c r="AJ6218" s="169"/>
      <c r="AK6218" s="170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AZ6218" s="6"/>
      <c r="BA6218" s="6"/>
      <c r="BB6218" s="166"/>
      <c r="BC6218" s="166"/>
      <c r="BD6218" s="166"/>
      <c r="BE6218" s="6"/>
      <c r="BF6218" s="6"/>
      <c r="BG6218" s="6"/>
      <c r="BH6218" s="6"/>
      <c r="BI6218" s="6"/>
      <c r="BJ6218" s="166"/>
      <c r="BK6218" s="166"/>
      <c r="BL6218" s="166"/>
      <c r="BM6218" s="6"/>
      <c r="BN6218" s="6"/>
      <c r="BO6218" s="6"/>
      <c r="BP6218" s="6"/>
      <c r="BQ6218" s="6"/>
      <c r="BR6218" s="6"/>
      <c r="BS6218" s="6"/>
      <c r="BT6218" s="6"/>
      <c r="BU6218" s="6"/>
      <c r="BV6218" s="6"/>
      <c r="BW6218" s="6"/>
      <c r="CJ6218" s="415"/>
      <c r="CK6218" s="415"/>
      <c r="CO6218" s="168"/>
    </row>
    <row r="6219" spans="32:93" s="162" customFormat="1" x14ac:dyDescent="0.25">
      <c r="AF6219" s="169"/>
      <c r="AG6219" s="169"/>
      <c r="AH6219" s="169"/>
      <c r="AI6219" s="169"/>
      <c r="AJ6219" s="169"/>
      <c r="AK6219" s="170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6"/>
      <c r="BA6219" s="6"/>
      <c r="BB6219" s="166"/>
      <c r="BC6219" s="166"/>
      <c r="BD6219" s="166"/>
      <c r="BE6219" s="6"/>
      <c r="BF6219" s="6"/>
      <c r="BG6219" s="6"/>
      <c r="BH6219" s="6"/>
      <c r="BI6219" s="6"/>
      <c r="BJ6219" s="166"/>
      <c r="BK6219" s="166"/>
      <c r="BL6219" s="166"/>
      <c r="BM6219" s="6"/>
      <c r="BN6219" s="6"/>
      <c r="BO6219" s="6"/>
      <c r="BP6219" s="6"/>
      <c r="BQ6219" s="6"/>
      <c r="BR6219" s="6"/>
      <c r="BS6219" s="6"/>
      <c r="BT6219" s="6"/>
      <c r="BU6219" s="6"/>
      <c r="BV6219" s="6"/>
      <c r="BW6219" s="6"/>
      <c r="CJ6219" s="415"/>
      <c r="CK6219" s="415"/>
      <c r="CO6219" s="168"/>
    </row>
    <row r="6220" spans="32:93" s="162" customFormat="1" x14ac:dyDescent="0.25">
      <c r="AF6220" s="169"/>
      <c r="AG6220" s="169"/>
      <c r="AH6220" s="169"/>
      <c r="AI6220" s="169"/>
      <c r="AJ6220" s="169"/>
      <c r="AK6220" s="170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AZ6220" s="6"/>
      <c r="BA6220" s="6"/>
      <c r="BB6220" s="166"/>
      <c r="BC6220" s="166"/>
      <c r="BD6220" s="166"/>
      <c r="BE6220" s="6"/>
      <c r="BF6220" s="6"/>
      <c r="BG6220" s="6"/>
      <c r="BH6220" s="6"/>
      <c r="BI6220" s="6"/>
      <c r="BJ6220" s="166"/>
      <c r="BK6220" s="166"/>
      <c r="BL6220" s="166"/>
      <c r="BM6220" s="6"/>
      <c r="BN6220" s="6"/>
      <c r="BO6220" s="6"/>
      <c r="BP6220" s="6"/>
      <c r="BQ6220" s="6"/>
      <c r="BR6220" s="6"/>
      <c r="BS6220" s="6"/>
      <c r="BT6220" s="6"/>
      <c r="BU6220" s="6"/>
      <c r="BV6220" s="6"/>
      <c r="BW6220" s="6"/>
      <c r="CJ6220" s="415"/>
      <c r="CK6220" s="415"/>
      <c r="CO6220" s="168"/>
    </row>
    <row r="6221" spans="32:93" s="162" customFormat="1" x14ac:dyDescent="0.25">
      <c r="AF6221" s="169"/>
      <c r="AG6221" s="169"/>
      <c r="AH6221" s="169"/>
      <c r="AI6221" s="169"/>
      <c r="AJ6221" s="169"/>
      <c r="AK6221" s="170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AZ6221" s="6"/>
      <c r="BA6221" s="6"/>
      <c r="BB6221" s="166"/>
      <c r="BC6221" s="166"/>
      <c r="BD6221" s="166"/>
      <c r="BE6221" s="6"/>
      <c r="BF6221" s="6"/>
      <c r="BG6221" s="6"/>
      <c r="BH6221" s="6"/>
      <c r="BI6221" s="6"/>
      <c r="BJ6221" s="166"/>
      <c r="BK6221" s="166"/>
      <c r="BL6221" s="166"/>
      <c r="BM6221" s="6"/>
      <c r="BN6221" s="6"/>
      <c r="BO6221" s="6"/>
      <c r="BP6221" s="6"/>
      <c r="BQ6221" s="6"/>
      <c r="BR6221" s="6"/>
      <c r="BS6221" s="6"/>
      <c r="BT6221" s="6"/>
      <c r="BU6221" s="6"/>
      <c r="BV6221" s="6"/>
      <c r="BW6221" s="6"/>
      <c r="CJ6221" s="415"/>
      <c r="CK6221" s="415"/>
      <c r="CO6221" s="168"/>
    </row>
    <row r="6222" spans="32:93" s="162" customFormat="1" x14ac:dyDescent="0.25">
      <c r="AF6222" s="169"/>
      <c r="AG6222" s="169"/>
      <c r="AH6222" s="169"/>
      <c r="AI6222" s="169"/>
      <c r="AJ6222" s="169"/>
      <c r="AK6222" s="170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AZ6222" s="6"/>
      <c r="BA6222" s="6"/>
      <c r="BB6222" s="166"/>
      <c r="BC6222" s="166"/>
      <c r="BD6222" s="166"/>
      <c r="BE6222" s="6"/>
      <c r="BF6222" s="6"/>
      <c r="BG6222" s="6"/>
      <c r="BH6222" s="6"/>
      <c r="BI6222" s="6"/>
      <c r="BJ6222" s="166"/>
      <c r="BK6222" s="166"/>
      <c r="BL6222" s="166"/>
      <c r="BM6222" s="6"/>
      <c r="BN6222" s="6"/>
      <c r="BO6222" s="6"/>
      <c r="BP6222" s="6"/>
      <c r="BQ6222" s="6"/>
      <c r="BR6222" s="6"/>
      <c r="BS6222" s="6"/>
      <c r="BT6222" s="6"/>
      <c r="BU6222" s="6"/>
      <c r="BV6222" s="6"/>
      <c r="BW6222" s="6"/>
      <c r="CJ6222" s="415"/>
      <c r="CK6222" s="415"/>
      <c r="CO6222" s="168"/>
    </row>
    <row r="6223" spans="32:93" s="162" customFormat="1" x14ac:dyDescent="0.25">
      <c r="AF6223" s="169"/>
      <c r="AG6223" s="169"/>
      <c r="AH6223" s="169"/>
      <c r="AI6223" s="169"/>
      <c r="AJ6223" s="169"/>
      <c r="AK6223" s="170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AZ6223" s="6"/>
      <c r="BA6223" s="6"/>
      <c r="BB6223" s="166"/>
      <c r="BC6223" s="166"/>
      <c r="BD6223" s="166"/>
      <c r="BE6223" s="6"/>
      <c r="BF6223" s="6"/>
      <c r="BG6223" s="6"/>
      <c r="BH6223" s="6"/>
      <c r="BI6223" s="6"/>
      <c r="BJ6223" s="166"/>
      <c r="BK6223" s="166"/>
      <c r="BL6223" s="166"/>
      <c r="BM6223" s="6"/>
      <c r="BN6223" s="6"/>
      <c r="BO6223" s="6"/>
      <c r="BP6223" s="6"/>
      <c r="BQ6223" s="6"/>
      <c r="BR6223" s="6"/>
      <c r="BS6223" s="6"/>
      <c r="BT6223" s="6"/>
      <c r="BU6223" s="6"/>
      <c r="BV6223" s="6"/>
      <c r="BW6223" s="6"/>
      <c r="CJ6223" s="415"/>
      <c r="CK6223" s="415"/>
      <c r="CO6223" s="168"/>
    </row>
    <row r="6224" spans="32:93" s="162" customFormat="1" x14ac:dyDescent="0.25">
      <c r="AF6224" s="169"/>
      <c r="AG6224" s="169"/>
      <c r="AH6224" s="169"/>
      <c r="AI6224" s="169"/>
      <c r="AJ6224" s="169"/>
      <c r="AK6224" s="170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AZ6224" s="6"/>
      <c r="BA6224" s="6"/>
      <c r="BB6224" s="166"/>
      <c r="BC6224" s="166"/>
      <c r="BD6224" s="166"/>
      <c r="BE6224" s="6"/>
      <c r="BF6224" s="6"/>
      <c r="BG6224" s="6"/>
      <c r="BH6224" s="6"/>
      <c r="BI6224" s="6"/>
      <c r="BJ6224" s="166"/>
      <c r="BK6224" s="166"/>
      <c r="BL6224" s="166"/>
      <c r="BM6224" s="6"/>
      <c r="BN6224" s="6"/>
      <c r="BO6224" s="6"/>
      <c r="BP6224" s="6"/>
      <c r="BQ6224" s="6"/>
      <c r="BR6224" s="6"/>
      <c r="BS6224" s="6"/>
      <c r="BT6224" s="6"/>
      <c r="BU6224" s="6"/>
      <c r="BV6224" s="6"/>
      <c r="BW6224" s="6"/>
      <c r="CJ6224" s="415"/>
      <c r="CK6224" s="415"/>
      <c r="CO6224" s="168"/>
    </row>
    <row r="6225" spans="32:93" s="162" customFormat="1" x14ac:dyDescent="0.25">
      <c r="AF6225" s="169"/>
      <c r="AG6225" s="169"/>
      <c r="AH6225" s="169"/>
      <c r="AI6225" s="169"/>
      <c r="AJ6225" s="169"/>
      <c r="AK6225" s="170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AZ6225" s="6"/>
      <c r="BA6225" s="6"/>
      <c r="BB6225" s="166"/>
      <c r="BC6225" s="166"/>
      <c r="BD6225" s="166"/>
      <c r="BE6225" s="6"/>
      <c r="BF6225" s="6"/>
      <c r="BG6225" s="6"/>
      <c r="BH6225" s="6"/>
      <c r="BI6225" s="6"/>
      <c r="BJ6225" s="166"/>
      <c r="BK6225" s="166"/>
      <c r="BL6225" s="166"/>
      <c r="BM6225" s="6"/>
      <c r="BN6225" s="6"/>
      <c r="BO6225" s="6"/>
      <c r="BP6225" s="6"/>
      <c r="BQ6225" s="6"/>
      <c r="BR6225" s="6"/>
      <c r="BS6225" s="6"/>
      <c r="BT6225" s="6"/>
      <c r="BU6225" s="6"/>
      <c r="BV6225" s="6"/>
      <c r="BW6225" s="6"/>
      <c r="CJ6225" s="415"/>
      <c r="CK6225" s="415"/>
      <c r="CO6225" s="168"/>
    </row>
    <row r="6226" spans="32:93" s="162" customFormat="1" x14ac:dyDescent="0.25">
      <c r="AF6226" s="169"/>
      <c r="AG6226" s="169"/>
      <c r="AH6226" s="169"/>
      <c r="AI6226" s="169"/>
      <c r="AJ6226" s="169"/>
      <c r="AK6226" s="170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AZ6226" s="6"/>
      <c r="BA6226" s="6"/>
      <c r="BB6226" s="166"/>
      <c r="BC6226" s="166"/>
      <c r="BD6226" s="166"/>
      <c r="BE6226" s="6"/>
      <c r="BF6226" s="6"/>
      <c r="BG6226" s="6"/>
      <c r="BH6226" s="6"/>
      <c r="BI6226" s="6"/>
      <c r="BJ6226" s="166"/>
      <c r="BK6226" s="166"/>
      <c r="BL6226" s="166"/>
      <c r="BM6226" s="6"/>
      <c r="BN6226" s="6"/>
      <c r="BO6226" s="6"/>
      <c r="BP6226" s="6"/>
      <c r="BQ6226" s="6"/>
      <c r="BR6226" s="6"/>
      <c r="BS6226" s="6"/>
      <c r="BT6226" s="6"/>
      <c r="BU6226" s="6"/>
      <c r="BV6226" s="6"/>
      <c r="BW6226" s="6"/>
      <c r="CJ6226" s="415"/>
      <c r="CK6226" s="415"/>
      <c r="CO6226" s="168"/>
    </row>
    <row r="6227" spans="32:93" s="162" customFormat="1" x14ac:dyDescent="0.25">
      <c r="AF6227" s="169"/>
      <c r="AG6227" s="169"/>
      <c r="AH6227" s="169"/>
      <c r="AI6227" s="169"/>
      <c r="AJ6227" s="169"/>
      <c r="AK6227" s="170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AZ6227" s="6"/>
      <c r="BA6227" s="6"/>
      <c r="BB6227" s="166"/>
      <c r="BC6227" s="166"/>
      <c r="BD6227" s="166"/>
      <c r="BE6227" s="6"/>
      <c r="BF6227" s="6"/>
      <c r="BG6227" s="6"/>
      <c r="BH6227" s="6"/>
      <c r="BI6227" s="6"/>
      <c r="BJ6227" s="166"/>
      <c r="BK6227" s="166"/>
      <c r="BL6227" s="166"/>
      <c r="BM6227" s="6"/>
      <c r="BN6227" s="6"/>
      <c r="BO6227" s="6"/>
      <c r="BP6227" s="6"/>
      <c r="BQ6227" s="6"/>
      <c r="BR6227" s="6"/>
      <c r="BS6227" s="6"/>
      <c r="BT6227" s="6"/>
      <c r="BU6227" s="6"/>
      <c r="BV6227" s="6"/>
      <c r="BW6227" s="6"/>
      <c r="CJ6227" s="415"/>
      <c r="CK6227" s="415"/>
      <c r="CO6227" s="168"/>
    </row>
    <row r="6228" spans="32:93" s="162" customFormat="1" x14ac:dyDescent="0.25">
      <c r="AF6228" s="169"/>
      <c r="AG6228" s="169"/>
      <c r="AH6228" s="169"/>
      <c r="AI6228" s="169"/>
      <c r="AJ6228" s="169"/>
      <c r="AK6228" s="170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AZ6228" s="6"/>
      <c r="BA6228" s="6"/>
      <c r="BB6228" s="166"/>
      <c r="BC6228" s="166"/>
      <c r="BD6228" s="166"/>
      <c r="BE6228" s="6"/>
      <c r="BF6228" s="6"/>
      <c r="BG6228" s="6"/>
      <c r="BH6228" s="6"/>
      <c r="BI6228" s="6"/>
      <c r="BJ6228" s="166"/>
      <c r="BK6228" s="166"/>
      <c r="BL6228" s="166"/>
      <c r="BM6228" s="6"/>
      <c r="BN6228" s="6"/>
      <c r="BO6228" s="6"/>
      <c r="BP6228" s="6"/>
      <c r="BQ6228" s="6"/>
      <c r="BR6228" s="6"/>
      <c r="BS6228" s="6"/>
      <c r="BT6228" s="6"/>
      <c r="BU6228" s="6"/>
      <c r="BV6228" s="6"/>
      <c r="BW6228" s="6"/>
      <c r="CJ6228" s="415"/>
      <c r="CK6228" s="415"/>
      <c r="CO6228" s="168"/>
    </row>
    <row r="6229" spans="32:93" s="162" customFormat="1" x14ac:dyDescent="0.25">
      <c r="AF6229" s="169"/>
      <c r="AG6229" s="169"/>
      <c r="AH6229" s="169"/>
      <c r="AI6229" s="169"/>
      <c r="AJ6229" s="169"/>
      <c r="AK6229" s="170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AZ6229" s="6"/>
      <c r="BA6229" s="6"/>
      <c r="BB6229" s="166"/>
      <c r="BC6229" s="166"/>
      <c r="BD6229" s="166"/>
      <c r="BE6229" s="6"/>
      <c r="BF6229" s="6"/>
      <c r="BG6229" s="6"/>
      <c r="BH6229" s="6"/>
      <c r="BI6229" s="6"/>
      <c r="BJ6229" s="166"/>
      <c r="BK6229" s="166"/>
      <c r="BL6229" s="166"/>
      <c r="BM6229" s="6"/>
      <c r="BN6229" s="6"/>
      <c r="BO6229" s="6"/>
      <c r="BP6229" s="6"/>
      <c r="BQ6229" s="6"/>
      <c r="BR6229" s="6"/>
      <c r="BS6229" s="6"/>
      <c r="BT6229" s="6"/>
      <c r="BU6229" s="6"/>
      <c r="BV6229" s="6"/>
      <c r="BW6229" s="6"/>
      <c r="CJ6229" s="415"/>
      <c r="CK6229" s="415"/>
      <c r="CO6229" s="168"/>
    </row>
    <row r="6230" spans="32:93" s="162" customFormat="1" x14ac:dyDescent="0.25">
      <c r="AF6230" s="169"/>
      <c r="AG6230" s="169"/>
      <c r="AH6230" s="169"/>
      <c r="AI6230" s="169"/>
      <c r="AJ6230" s="169"/>
      <c r="AK6230" s="170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AZ6230" s="6"/>
      <c r="BA6230" s="6"/>
      <c r="BB6230" s="166"/>
      <c r="BC6230" s="166"/>
      <c r="BD6230" s="166"/>
      <c r="BE6230" s="6"/>
      <c r="BF6230" s="6"/>
      <c r="BG6230" s="6"/>
      <c r="BH6230" s="6"/>
      <c r="BI6230" s="6"/>
      <c r="BJ6230" s="166"/>
      <c r="BK6230" s="166"/>
      <c r="BL6230" s="166"/>
      <c r="BM6230" s="6"/>
      <c r="BN6230" s="6"/>
      <c r="BO6230" s="6"/>
      <c r="BP6230" s="6"/>
      <c r="BQ6230" s="6"/>
      <c r="BR6230" s="6"/>
      <c r="BS6230" s="6"/>
      <c r="BT6230" s="6"/>
      <c r="BU6230" s="6"/>
      <c r="BV6230" s="6"/>
      <c r="BW6230" s="6"/>
      <c r="CJ6230" s="415"/>
      <c r="CK6230" s="415"/>
      <c r="CO6230" s="168"/>
    </row>
    <row r="6231" spans="32:93" s="162" customFormat="1" x14ac:dyDescent="0.25">
      <c r="AF6231" s="169"/>
      <c r="AG6231" s="169"/>
      <c r="AH6231" s="169"/>
      <c r="AI6231" s="169"/>
      <c r="AJ6231" s="169"/>
      <c r="AK6231" s="170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AZ6231" s="6"/>
      <c r="BA6231" s="6"/>
      <c r="BB6231" s="166"/>
      <c r="BC6231" s="166"/>
      <c r="BD6231" s="166"/>
      <c r="BE6231" s="6"/>
      <c r="BF6231" s="6"/>
      <c r="BG6231" s="6"/>
      <c r="BH6231" s="6"/>
      <c r="BI6231" s="6"/>
      <c r="BJ6231" s="166"/>
      <c r="BK6231" s="166"/>
      <c r="BL6231" s="166"/>
      <c r="BM6231" s="6"/>
      <c r="BN6231" s="6"/>
      <c r="BO6231" s="6"/>
      <c r="BP6231" s="6"/>
      <c r="BQ6231" s="6"/>
      <c r="BR6231" s="6"/>
      <c r="BS6231" s="6"/>
      <c r="BT6231" s="6"/>
      <c r="BU6231" s="6"/>
      <c r="BV6231" s="6"/>
      <c r="BW6231" s="6"/>
      <c r="CJ6231" s="415"/>
      <c r="CK6231" s="415"/>
      <c r="CO6231" s="168"/>
    </row>
    <row r="6232" spans="32:93" s="162" customFormat="1" x14ac:dyDescent="0.25">
      <c r="AF6232" s="169"/>
      <c r="AG6232" s="169"/>
      <c r="AH6232" s="169"/>
      <c r="AI6232" s="169"/>
      <c r="AJ6232" s="169"/>
      <c r="AK6232" s="170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AZ6232" s="6"/>
      <c r="BA6232" s="6"/>
      <c r="BB6232" s="166"/>
      <c r="BC6232" s="166"/>
      <c r="BD6232" s="166"/>
      <c r="BE6232" s="6"/>
      <c r="BF6232" s="6"/>
      <c r="BG6232" s="6"/>
      <c r="BH6232" s="6"/>
      <c r="BI6232" s="6"/>
      <c r="BJ6232" s="166"/>
      <c r="BK6232" s="166"/>
      <c r="BL6232" s="166"/>
      <c r="BM6232" s="6"/>
      <c r="BN6232" s="6"/>
      <c r="BO6232" s="6"/>
      <c r="BP6232" s="6"/>
      <c r="BQ6232" s="6"/>
      <c r="BR6232" s="6"/>
      <c r="BS6232" s="6"/>
      <c r="BT6232" s="6"/>
      <c r="BU6232" s="6"/>
      <c r="BV6232" s="6"/>
      <c r="BW6232" s="6"/>
      <c r="CJ6232" s="415"/>
      <c r="CK6232" s="415"/>
      <c r="CO6232" s="168"/>
    </row>
    <row r="6233" spans="32:93" s="162" customFormat="1" x14ac:dyDescent="0.25">
      <c r="AF6233" s="169"/>
      <c r="AG6233" s="169"/>
      <c r="AH6233" s="169"/>
      <c r="AI6233" s="169"/>
      <c r="AJ6233" s="169"/>
      <c r="AK6233" s="170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6"/>
      <c r="BA6233" s="6"/>
      <c r="BB6233" s="166"/>
      <c r="BC6233" s="166"/>
      <c r="BD6233" s="166"/>
      <c r="BE6233" s="6"/>
      <c r="BF6233" s="6"/>
      <c r="BG6233" s="6"/>
      <c r="BH6233" s="6"/>
      <c r="BI6233" s="6"/>
      <c r="BJ6233" s="166"/>
      <c r="BK6233" s="166"/>
      <c r="BL6233" s="166"/>
      <c r="BM6233" s="6"/>
      <c r="BN6233" s="6"/>
      <c r="BO6233" s="6"/>
      <c r="BP6233" s="6"/>
      <c r="BQ6233" s="6"/>
      <c r="BR6233" s="6"/>
      <c r="BS6233" s="6"/>
      <c r="BT6233" s="6"/>
      <c r="BU6233" s="6"/>
      <c r="BV6233" s="6"/>
      <c r="BW6233" s="6"/>
      <c r="CJ6233" s="415"/>
      <c r="CK6233" s="415"/>
      <c r="CO6233" s="168"/>
    </row>
    <row r="6234" spans="32:93" s="162" customFormat="1" x14ac:dyDescent="0.25">
      <c r="AF6234" s="169"/>
      <c r="AG6234" s="169"/>
      <c r="AH6234" s="169"/>
      <c r="AI6234" s="169"/>
      <c r="AJ6234" s="169"/>
      <c r="AK6234" s="170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AZ6234" s="6"/>
      <c r="BA6234" s="6"/>
      <c r="BB6234" s="166"/>
      <c r="BC6234" s="166"/>
      <c r="BD6234" s="166"/>
      <c r="BE6234" s="6"/>
      <c r="BF6234" s="6"/>
      <c r="BG6234" s="6"/>
      <c r="BH6234" s="6"/>
      <c r="BI6234" s="6"/>
      <c r="BJ6234" s="166"/>
      <c r="BK6234" s="166"/>
      <c r="BL6234" s="166"/>
      <c r="BM6234" s="6"/>
      <c r="BN6234" s="6"/>
      <c r="BO6234" s="6"/>
      <c r="BP6234" s="6"/>
      <c r="BQ6234" s="6"/>
      <c r="BR6234" s="6"/>
      <c r="BS6234" s="6"/>
      <c r="BT6234" s="6"/>
      <c r="BU6234" s="6"/>
      <c r="BV6234" s="6"/>
      <c r="BW6234" s="6"/>
      <c r="CJ6234" s="415"/>
      <c r="CK6234" s="415"/>
      <c r="CO6234" s="168"/>
    </row>
    <row r="6235" spans="32:93" s="162" customFormat="1" x14ac:dyDescent="0.25">
      <c r="AF6235" s="169"/>
      <c r="AG6235" s="169"/>
      <c r="AH6235" s="169"/>
      <c r="AI6235" s="169"/>
      <c r="AJ6235" s="169"/>
      <c r="AK6235" s="170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AZ6235" s="6"/>
      <c r="BA6235" s="6"/>
      <c r="BB6235" s="166"/>
      <c r="BC6235" s="166"/>
      <c r="BD6235" s="166"/>
      <c r="BE6235" s="6"/>
      <c r="BF6235" s="6"/>
      <c r="BG6235" s="6"/>
      <c r="BH6235" s="6"/>
      <c r="BI6235" s="6"/>
      <c r="BJ6235" s="166"/>
      <c r="BK6235" s="166"/>
      <c r="BL6235" s="166"/>
      <c r="BM6235" s="6"/>
      <c r="BN6235" s="6"/>
      <c r="BO6235" s="6"/>
      <c r="BP6235" s="6"/>
      <c r="BQ6235" s="6"/>
      <c r="BR6235" s="6"/>
      <c r="BS6235" s="6"/>
      <c r="BT6235" s="6"/>
      <c r="BU6235" s="6"/>
      <c r="BV6235" s="6"/>
      <c r="BW6235" s="6"/>
      <c r="CJ6235" s="415"/>
      <c r="CK6235" s="415"/>
      <c r="CO6235" s="168"/>
    </row>
    <row r="6236" spans="32:93" s="162" customFormat="1" x14ac:dyDescent="0.25">
      <c r="AF6236" s="169"/>
      <c r="AG6236" s="169"/>
      <c r="AH6236" s="169"/>
      <c r="AI6236" s="169"/>
      <c r="AJ6236" s="169"/>
      <c r="AK6236" s="170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AZ6236" s="6"/>
      <c r="BA6236" s="6"/>
      <c r="BB6236" s="166"/>
      <c r="BC6236" s="166"/>
      <c r="BD6236" s="166"/>
      <c r="BE6236" s="6"/>
      <c r="BF6236" s="6"/>
      <c r="BG6236" s="6"/>
      <c r="BH6236" s="6"/>
      <c r="BI6236" s="6"/>
      <c r="BJ6236" s="166"/>
      <c r="BK6236" s="166"/>
      <c r="BL6236" s="166"/>
      <c r="BM6236" s="6"/>
      <c r="BN6236" s="6"/>
      <c r="BO6236" s="6"/>
      <c r="BP6236" s="6"/>
      <c r="BQ6236" s="6"/>
      <c r="BR6236" s="6"/>
      <c r="BS6236" s="6"/>
      <c r="BT6236" s="6"/>
      <c r="BU6236" s="6"/>
      <c r="BV6236" s="6"/>
      <c r="BW6236" s="6"/>
      <c r="CJ6236" s="415"/>
      <c r="CK6236" s="415"/>
      <c r="CO6236" s="168"/>
    </row>
    <row r="6237" spans="32:93" s="162" customFormat="1" x14ac:dyDescent="0.25">
      <c r="AF6237" s="169"/>
      <c r="AG6237" s="169"/>
      <c r="AH6237" s="169"/>
      <c r="AI6237" s="169"/>
      <c r="AJ6237" s="169"/>
      <c r="AK6237" s="170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AZ6237" s="6"/>
      <c r="BA6237" s="6"/>
      <c r="BB6237" s="166"/>
      <c r="BC6237" s="166"/>
      <c r="BD6237" s="166"/>
      <c r="BE6237" s="6"/>
      <c r="BF6237" s="6"/>
      <c r="BG6237" s="6"/>
      <c r="BH6237" s="6"/>
      <c r="BI6237" s="6"/>
      <c r="BJ6237" s="166"/>
      <c r="BK6237" s="166"/>
      <c r="BL6237" s="166"/>
      <c r="BM6237" s="6"/>
      <c r="BN6237" s="6"/>
      <c r="BO6237" s="6"/>
      <c r="BP6237" s="6"/>
      <c r="BQ6237" s="6"/>
      <c r="BR6237" s="6"/>
      <c r="BS6237" s="6"/>
      <c r="BT6237" s="6"/>
      <c r="BU6237" s="6"/>
      <c r="BV6237" s="6"/>
      <c r="BW6237" s="6"/>
      <c r="CJ6237" s="415"/>
      <c r="CK6237" s="415"/>
      <c r="CO6237" s="168"/>
    </row>
    <row r="6238" spans="32:93" s="162" customFormat="1" x14ac:dyDescent="0.25">
      <c r="AF6238" s="169"/>
      <c r="AG6238" s="169"/>
      <c r="AH6238" s="169"/>
      <c r="AI6238" s="169"/>
      <c r="AJ6238" s="169"/>
      <c r="AK6238" s="170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AZ6238" s="6"/>
      <c r="BA6238" s="6"/>
      <c r="BB6238" s="166"/>
      <c r="BC6238" s="166"/>
      <c r="BD6238" s="166"/>
      <c r="BE6238" s="6"/>
      <c r="BF6238" s="6"/>
      <c r="BG6238" s="6"/>
      <c r="BH6238" s="6"/>
      <c r="BI6238" s="6"/>
      <c r="BJ6238" s="166"/>
      <c r="BK6238" s="166"/>
      <c r="BL6238" s="166"/>
      <c r="BM6238" s="6"/>
      <c r="BN6238" s="6"/>
      <c r="BO6238" s="6"/>
      <c r="BP6238" s="6"/>
      <c r="BQ6238" s="6"/>
      <c r="BR6238" s="6"/>
      <c r="BS6238" s="6"/>
      <c r="BT6238" s="6"/>
      <c r="BU6238" s="6"/>
      <c r="BV6238" s="6"/>
      <c r="BW6238" s="6"/>
      <c r="CJ6238" s="415"/>
      <c r="CK6238" s="415"/>
      <c r="CO6238" s="168"/>
    </row>
    <row r="6239" spans="32:93" s="162" customFormat="1" x14ac:dyDescent="0.25">
      <c r="AF6239" s="169"/>
      <c r="AG6239" s="169"/>
      <c r="AH6239" s="169"/>
      <c r="AI6239" s="169"/>
      <c r="AJ6239" s="169"/>
      <c r="AK6239" s="170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AZ6239" s="6"/>
      <c r="BA6239" s="6"/>
      <c r="BB6239" s="166"/>
      <c r="BC6239" s="166"/>
      <c r="BD6239" s="166"/>
      <c r="BE6239" s="6"/>
      <c r="BF6239" s="6"/>
      <c r="BG6239" s="6"/>
      <c r="BH6239" s="6"/>
      <c r="BI6239" s="6"/>
      <c r="BJ6239" s="166"/>
      <c r="BK6239" s="166"/>
      <c r="BL6239" s="166"/>
      <c r="BM6239" s="6"/>
      <c r="BN6239" s="6"/>
      <c r="BO6239" s="6"/>
      <c r="BP6239" s="6"/>
      <c r="BQ6239" s="6"/>
      <c r="BR6239" s="6"/>
      <c r="BS6239" s="6"/>
      <c r="BT6239" s="6"/>
      <c r="BU6239" s="6"/>
      <c r="BV6239" s="6"/>
      <c r="BW6239" s="6"/>
      <c r="CJ6239" s="415"/>
      <c r="CK6239" s="415"/>
      <c r="CO6239" s="168"/>
    </row>
    <row r="6240" spans="32:93" s="162" customFormat="1" x14ac:dyDescent="0.25">
      <c r="AF6240" s="169"/>
      <c r="AG6240" s="169"/>
      <c r="AH6240" s="169"/>
      <c r="AI6240" s="169"/>
      <c r="AJ6240" s="169"/>
      <c r="AK6240" s="170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AZ6240" s="6"/>
      <c r="BA6240" s="6"/>
      <c r="BB6240" s="166"/>
      <c r="BC6240" s="166"/>
      <c r="BD6240" s="166"/>
      <c r="BE6240" s="6"/>
      <c r="BF6240" s="6"/>
      <c r="BG6240" s="6"/>
      <c r="BH6240" s="6"/>
      <c r="BI6240" s="6"/>
      <c r="BJ6240" s="166"/>
      <c r="BK6240" s="166"/>
      <c r="BL6240" s="166"/>
      <c r="BM6240" s="6"/>
      <c r="BN6240" s="6"/>
      <c r="BO6240" s="6"/>
      <c r="BP6240" s="6"/>
      <c r="BQ6240" s="6"/>
      <c r="BR6240" s="6"/>
      <c r="BS6240" s="6"/>
      <c r="BT6240" s="6"/>
      <c r="BU6240" s="6"/>
      <c r="BV6240" s="6"/>
      <c r="BW6240" s="6"/>
      <c r="CJ6240" s="415"/>
      <c r="CK6240" s="415"/>
      <c r="CO6240" s="168"/>
    </row>
    <row r="6241" spans="32:93" s="162" customFormat="1" x14ac:dyDescent="0.25">
      <c r="AF6241" s="169"/>
      <c r="AG6241" s="169"/>
      <c r="AH6241" s="169"/>
      <c r="AI6241" s="169"/>
      <c r="AJ6241" s="169"/>
      <c r="AK6241" s="170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6"/>
      <c r="BA6241" s="6"/>
      <c r="BB6241" s="166"/>
      <c r="BC6241" s="166"/>
      <c r="BD6241" s="166"/>
      <c r="BE6241" s="6"/>
      <c r="BF6241" s="6"/>
      <c r="BG6241" s="6"/>
      <c r="BH6241" s="6"/>
      <c r="BI6241" s="6"/>
      <c r="BJ6241" s="166"/>
      <c r="BK6241" s="166"/>
      <c r="BL6241" s="166"/>
      <c r="BM6241" s="6"/>
      <c r="BN6241" s="6"/>
      <c r="BO6241" s="6"/>
      <c r="BP6241" s="6"/>
      <c r="BQ6241" s="6"/>
      <c r="BR6241" s="6"/>
      <c r="BS6241" s="6"/>
      <c r="BT6241" s="6"/>
      <c r="BU6241" s="6"/>
      <c r="BV6241" s="6"/>
      <c r="BW6241" s="6"/>
      <c r="CJ6241" s="415"/>
      <c r="CK6241" s="415"/>
      <c r="CO6241" s="168"/>
    </row>
    <row r="6242" spans="32:93" s="162" customFormat="1" x14ac:dyDescent="0.25">
      <c r="AF6242" s="169"/>
      <c r="AG6242" s="169"/>
      <c r="AH6242" s="169"/>
      <c r="AI6242" s="169"/>
      <c r="AJ6242" s="169"/>
      <c r="AK6242" s="170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6"/>
      <c r="BA6242" s="6"/>
      <c r="BB6242" s="166"/>
      <c r="BC6242" s="166"/>
      <c r="BD6242" s="166"/>
      <c r="BE6242" s="6"/>
      <c r="BF6242" s="6"/>
      <c r="BG6242" s="6"/>
      <c r="BH6242" s="6"/>
      <c r="BI6242" s="6"/>
      <c r="BJ6242" s="166"/>
      <c r="BK6242" s="166"/>
      <c r="BL6242" s="166"/>
      <c r="BM6242" s="6"/>
      <c r="BN6242" s="6"/>
      <c r="BO6242" s="6"/>
      <c r="BP6242" s="6"/>
      <c r="BQ6242" s="6"/>
      <c r="BR6242" s="6"/>
      <c r="BS6242" s="6"/>
      <c r="BT6242" s="6"/>
      <c r="BU6242" s="6"/>
      <c r="BV6242" s="6"/>
      <c r="BW6242" s="6"/>
      <c r="CJ6242" s="415"/>
      <c r="CK6242" s="415"/>
      <c r="CO6242" s="168"/>
    </row>
    <row r="6243" spans="32:93" s="162" customFormat="1" x14ac:dyDescent="0.25">
      <c r="AF6243" s="169"/>
      <c r="AG6243" s="169"/>
      <c r="AH6243" s="169"/>
      <c r="AI6243" s="169"/>
      <c r="AJ6243" s="169"/>
      <c r="AK6243" s="170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6"/>
      <c r="BA6243" s="6"/>
      <c r="BB6243" s="166"/>
      <c r="BC6243" s="166"/>
      <c r="BD6243" s="166"/>
      <c r="BE6243" s="6"/>
      <c r="BF6243" s="6"/>
      <c r="BG6243" s="6"/>
      <c r="BH6243" s="6"/>
      <c r="BI6243" s="6"/>
      <c r="BJ6243" s="166"/>
      <c r="BK6243" s="166"/>
      <c r="BL6243" s="166"/>
      <c r="BM6243" s="6"/>
      <c r="BN6243" s="6"/>
      <c r="BO6243" s="6"/>
      <c r="BP6243" s="6"/>
      <c r="BQ6243" s="6"/>
      <c r="BR6243" s="6"/>
      <c r="BS6243" s="6"/>
      <c r="BT6243" s="6"/>
      <c r="BU6243" s="6"/>
      <c r="BV6243" s="6"/>
      <c r="BW6243" s="6"/>
      <c r="CJ6243" s="415"/>
      <c r="CK6243" s="415"/>
      <c r="CO6243" s="168"/>
    </row>
    <row r="6244" spans="32:93" s="162" customFormat="1" x14ac:dyDescent="0.25">
      <c r="AF6244" s="169"/>
      <c r="AG6244" s="169"/>
      <c r="AH6244" s="169"/>
      <c r="AI6244" s="169"/>
      <c r="AJ6244" s="169"/>
      <c r="AK6244" s="170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6"/>
      <c r="BA6244" s="6"/>
      <c r="BB6244" s="166"/>
      <c r="BC6244" s="166"/>
      <c r="BD6244" s="166"/>
      <c r="BE6244" s="6"/>
      <c r="BF6244" s="6"/>
      <c r="BG6244" s="6"/>
      <c r="BH6244" s="6"/>
      <c r="BI6244" s="6"/>
      <c r="BJ6244" s="166"/>
      <c r="BK6244" s="166"/>
      <c r="BL6244" s="166"/>
      <c r="BM6244" s="6"/>
      <c r="BN6244" s="6"/>
      <c r="BO6244" s="6"/>
      <c r="BP6244" s="6"/>
      <c r="BQ6244" s="6"/>
      <c r="BR6244" s="6"/>
      <c r="BS6244" s="6"/>
      <c r="BT6244" s="6"/>
      <c r="BU6244" s="6"/>
      <c r="BV6244" s="6"/>
      <c r="BW6244" s="6"/>
      <c r="CJ6244" s="415"/>
      <c r="CK6244" s="415"/>
      <c r="CO6244" s="168"/>
    </row>
    <row r="6245" spans="32:93" s="162" customFormat="1" x14ac:dyDescent="0.25">
      <c r="AF6245" s="169"/>
      <c r="AG6245" s="169"/>
      <c r="AH6245" s="169"/>
      <c r="AI6245" s="169"/>
      <c r="AJ6245" s="169"/>
      <c r="AK6245" s="170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6"/>
      <c r="BA6245" s="6"/>
      <c r="BB6245" s="166"/>
      <c r="BC6245" s="166"/>
      <c r="BD6245" s="166"/>
      <c r="BE6245" s="6"/>
      <c r="BF6245" s="6"/>
      <c r="BG6245" s="6"/>
      <c r="BH6245" s="6"/>
      <c r="BI6245" s="6"/>
      <c r="BJ6245" s="166"/>
      <c r="BK6245" s="166"/>
      <c r="BL6245" s="166"/>
      <c r="BM6245" s="6"/>
      <c r="BN6245" s="6"/>
      <c r="BO6245" s="6"/>
      <c r="BP6245" s="6"/>
      <c r="BQ6245" s="6"/>
      <c r="BR6245" s="6"/>
      <c r="BS6245" s="6"/>
      <c r="BT6245" s="6"/>
      <c r="BU6245" s="6"/>
      <c r="BV6245" s="6"/>
      <c r="BW6245" s="6"/>
      <c r="CJ6245" s="415"/>
      <c r="CK6245" s="415"/>
      <c r="CO6245" s="168"/>
    </row>
    <row r="6246" spans="32:93" s="162" customFormat="1" x14ac:dyDescent="0.25">
      <c r="AF6246" s="169"/>
      <c r="AG6246" s="169"/>
      <c r="AH6246" s="169"/>
      <c r="AI6246" s="169"/>
      <c r="AJ6246" s="169"/>
      <c r="AK6246" s="170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6"/>
      <c r="BA6246" s="6"/>
      <c r="BB6246" s="166"/>
      <c r="BC6246" s="166"/>
      <c r="BD6246" s="166"/>
      <c r="BE6246" s="6"/>
      <c r="BF6246" s="6"/>
      <c r="BG6246" s="6"/>
      <c r="BH6246" s="6"/>
      <c r="BI6246" s="6"/>
      <c r="BJ6246" s="166"/>
      <c r="BK6246" s="166"/>
      <c r="BL6246" s="166"/>
      <c r="BM6246" s="6"/>
      <c r="BN6246" s="6"/>
      <c r="BO6246" s="6"/>
      <c r="BP6246" s="6"/>
      <c r="BQ6246" s="6"/>
      <c r="BR6246" s="6"/>
      <c r="BS6246" s="6"/>
      <c r="BT6246" s="6"/>
      <c r="BU6246" s="6"/>
      <c r="BV6246" s="6"/>
      <c r="BW6246" s="6"/>
      <c r="CJ6246" s="415"/>
      <c r="CK6246" s="415"/>
      <c r="CO6246" s="168"/>
    </row>
    <row r="6247" spans="32:93" s="162" customFormat="1" x14ac:dyDescent="0.25">
      <c r="AF6247" s="169"/>
      <c r="AG6247" s="169"/>
      <c r="AH6247" s="169"/>
      <c r="AI6247" s="169"/>
      <c r="AJ6247" s="169"/>
      <c r="AK6247" s="170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6"/>
      <c r="BA6247" s="6"/>
      <c r="BB6247" s="166"/>
      <c r="BC6247" s="166"/>
      <c r="BD6247" s="166"/>
      <c r="BE6247" s="6"/>
      <c r="BF6247" s="6"/>
      <c r="BG6247" s="6"/>
      <c r="BH6247" s="6"/>
      <c r="BI6247" s="6"/>
      <c r="BJ6247" s="166"/>
      <c r="BK6247" s="166"/>
      <c r="BL6247" s="166"/>
      <c r="BM6247" s="6"/>
      <c r="BN6247" s="6"/>
      <c r="BO6247" s="6"/>
      <c r="BP6247" s="6"/>
      <c r="BQ6247" s="6"/>
      <c r="BR6247" s="6"/>
      <c r="BS6247" s="6"/>
      <c r="BT6247" s="6"/>
      <c r="BU6247" s="6"/>
      <c r="BV6247" s="6"/>
      <c r="BW6247" s="6"/>
      <c r="CJ6247" s="415"/>
      <c r="CK6247" s="415"/>
      <c r="CO6247" s="168"/>
    </row>
    <row r="6248" spans="32:93" s="162" customFormat="1" x14ac:dyDescent="0.25">
      <c r="AF6248" s="169"/>
      <c r="AG6248" s="169"/>
      <c r="AH6248" s="169"/>
      <c r="AI6248" s="169"/>
      <c r="AJ6248" s="169"/>
      <c r="AK6248" s="170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6"/>
      <c r="BA6248" s="6"/>
      <c r="BB6248" s="166"/>
      <c r="BC6248" s="166"/>
      <c r="BD6248" s="166"/>
      <c r="BE6248" s="6"/>
      <c r="BF6248" s="6"/>
      <c r="BG6248" s="6"/>
      <c r="BH6248" s="6"/>
      <c r="BI6248" s="6"/>
      <c r="BJ6248" s="166"/>
      <c r="BK6248" s="166"/>
      <c r="BL6248" s="166"/>
      <c r="BM6248" s="6"/>
      <c r="BN6248" s="6"/>
      <c r="BO6248" s="6"/>
      <c r="BP6248" s="6"/>
      <c r="BQ6248" s="6"/>
      <c r="BR6248" s="6"/>
      <c r="BS6248" s="6"/>
      <c r="BT6248" s="6"/>
      <c r="BU6248" s="6"/>
      <c r="BV6248" s="6"/>
      <c r="BW6248" s="6"/>
      <c r="CJ6248" s="415"/>
      <c r="CK6248" s="415"/>
      <c r="CO6248" s="168"/>
    </row>
    <row r="6249" spans="32:93" s="162" customFormat="1" x14ac:dyDescent="0.25">
      <c r="AF6249" s="169"/>
      <c r="AG6249" s="169"/>
      <c r="AH6249" s="169"/>
      <c r="AI6249" s="169"/>
      <c r="AJ6249" s="169"/>
      <c r="AK6249" s="170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AZ6249" s="6"/>
      <c r="BA6249" s="6"/>
      <c r="BB6249" s="166"/>
      <c r="BC6249" s="166"/>
      <c r="BD6249" s="166"/>
      <c r="BE6249" s="6"/>
      <c r="BF6249" s="6"/>
      <c r="BG6249" s="6"/>
      <c r="BH6249" s="6"/>
      <c r="BI6249" s="6"/>
      <c r="BJ6249" s="166"/>
      <c r="BK6249" s="166"/>
      <c r="BL6249" s="166"/>
      <c r="BM6249" s="6"/>
      <c r="BN6249" s="6"/>
      <c r="BO6249" s="6"/>
      <c r="BP6249" s="6"/>
      <c r="BQ6249" s="6"/>
      <c r="BR6249" s="6"/>
      <c r="BS6249" s="6"/>
      <c r="BT6249" s="6"/>
      <c r="BU6249" s="6"/>
      <c r="BV6249" s="6"/>
      <c r="BW6249" s="6"/>
      <c r="CJ6249" s="415"/>
      <c r="CK6249" s="415"/>
      <c r="CO6249" s="168"/>
    </row>
    <row r="6250" spans="32:93" s="162" customFormat="1" x14ac:dyDescent="0.25">
      <c r="AF6250" s="169"/>
      <c r="AG6250" s="169"/>
      <c r="AH6250" s="169"/>
      <c r="AI6250" s="169"/>
      <c r="AJ6250" s="169"/>
      <c r="AK6250" s="170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6"/>
      <c r="BA6250" s="6"/>
      <c r="BB6250" s="166"/>
      <c r="BC6250" s="166"/>
      <c r="BD6250" s="166"/>
      <c r="BE6250" s="6"/>
      <c r="BF6250" s="6"/>
      <c r="BG6250" s="6"/>
      <c r="BH6250" s="6"/>
      <c r="BI6250" s="6"/>
      <c r="BJ6250" s="166"/>
      <c r="BK6250" s="166"/>
      <c r="BL6250" s="166"/>
      <c r="BM6250" s="6"/>
      <c r="BN6250" s="6"/>
      <c r="BO6250" s="6"/>
      <c r="BP6250" s="6"/>
      <c r="BQ6250" s="6"/>
      <c r="BR6250" s="6"/>
      <c r="BS6250" s="6"/>
      <c r="BT6250" s="6"/>
      <c r="BU6250" s="6"/>
      <c r="BV6250" s="6"/>
      <c r="BW6250" s="6"/>
      <c r="CJ6250" s="415"/>
      <c r="CK6250" s="415"/>
      <c r="CO6250" s="168"/>
    </row>
    <row r="6251" spans="32:93" s="162" customFormat="1" x14ac:dyDescent="0.25">
      <c r="AF6251" s="169"/>
      <c r="AG6251" s="169"/>
      <c r="AH6251" s="169"/>
      <c r="AI6251" s="169"/>
      <c r="AJ6251" s="169"/>
      <c r="AK6251" s="170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6"/>
      <c r="BA6251" s="6"/>
      <c r="BB6251" s="166"/>
      <c r="BC6251" s="166"/>
      <c r="BD6251" s="166"/>
      <c r="BE6251" s="6"/>
      <c r="BF6251" s="6"/>
      <c r="BG6251" s="6"/>
      <c r="BH6251" s="6"/>
      <c r="BI6251" s="6"/>
      <c r="BJ6251" s="166"/>
      <c r="BK6251" s="166"/>
      <c r="BL6251" s="166"/>
      <c r="BM6251" s="6"/>
      <c r="BN6251" s="6"/>
      <c r="BO6251" s="6"/>
      <c r="BP6251" s="6"/>
      <c r="BQ6251" s="6"/>
      <c r="BR6251" s="6"/>
      <c r="BS6251" s="6"/>
      <c r="BT6251" s="6"/>
      <c r="BU6251" s="6"/>
      <c r="BV6251" s="6"/>
      <c r="BW6251" s="6"/>
      <c r="CJ6251" s="415"/>
      <c r="CK6251" s="415"/>
      <c r="CO6251" s="168"/>
    </row>
    <row r="6252" spans="32:93" s="162" customFormat="1" x14ac:dyDescent="0.25">
      <c r="AF6252" s="169"/>
      <c r="AG6252" s="169"/>
      <c r="AH6252" s="169"/>
      <c r="AI6252" s="169"/>
      <c r="AJ6252" s="169"/>
      <c r="AK6252" s="170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6"/>
      <c r="BA6252" s="6"/>
      <c r="BB6252" s="166"/>
      <c r="BC6252" s="166"/>
      <c r="BD6252" s="166"/>
      <c r="BE6252" s="6"/>
      <c r="BF6252" s="6"/>
      <c r="BG6252" s="6"/>
      <c r="BH6252" s="6"/>
      <c r="BI6252" s="6"/>
      <c r="BJ6252" s="166"/>
      <c r="BK6252" s="166"/>
      <c r="BL6252" s="166"/>
      <c r="BM6252" s="6"/>
      <c r="BN6252" s="6"/>
      <c r="BO6252" s="6"/>
      <c r="BP6252" s="6"/>
      <c r="BQ6252" s="6"/>
      <c r="BR6252" s="6"/>
      <c r="BS6252" s="6"/>
      <c r="BT6252" s="6"/>
      <c r="BU6252" s="6"/>
      <c r="BV6252" s="6"/>
      <c r="BW6252" s="6"/>
      <c r="CJ6252" s="415"/>
      <c r="CK6252" s="415"/>
      <c r="CO6252" s="168"/>
    </row>
    <row r="6253" spans="32:93" s="162" customFormat="1" x14ac:dyDescent="0.25">
      <c r="AF6253" s="169"/>
      <c r="AG6253" s="169"/>
      <c r="AH6253" s="169"/>
      <c r="AI6253" s="169"/>
      <c r="AJ6253" s="169"/>
      <c r="AK6253" s="170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6"/>
      <c r="BA6253" s="6"/>
      <c r="BB6253" s="166"/>
      <c r="BC6253" s="166"/>
      <c r="BD6253" s="166"/>
      <c r="BE6253" s="6"/>
      <c r="BF6253" s="6"/>
      <c r="BG6253" s="6"/>
      <c r="BH6253" s="6"/>
      <c r="BI6253" s="6"/>
      <c r="BJ6253" s="166"/>
      <c r="BK6253" s="166"/>
      <c r="BL6253" s="166"/>
      <c r="BM6253" s="6"/>
      <c r="BN6253" s="6"/>
      <c r="BO6253" s="6"/>
      <c r="BP6253" s="6"/>
      <c r="BQ6253" s="6"/>
      <c r="BR6253" s="6"/>
      <c r="BS6253" s="6"/>
      <c r="BT6253" s="6"/>
      <c r="BU6253" s="6"/>
      <c r="BV6253" s="6"/>
      <c r="BW6253" s="6"/>
      <c r="CJ6253" s="415"/>
      <c r="CK6253" s="415"/>
      <c r="CO6253" s="168"/>
    </row>
    <row r="6254" spans="32:93" s="162" customFormat="1" x14ac:dyDescent="0.25">
      <c r="AF6254" s="169"/>
      <c r="AG6254" s="169"/>
      <c r="AH6254" s="169"/>
      <c r="AI6254" s="169"/>
      <c r="AJ6254" s="169"/>
      <c r="AK6254" s="170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6"/>
      <c r="BA6254" s="6"/>
      <c r="BB6254" s="166"/>
      <c r="BC6254" s="166"/>
      <c r="BD6254" s="166"/>
      <c r="BE6254" s="6"/>
      <c r="BF6254" s="6"/>
      <c r="BG6254" s="6"/>
      <c r="BH6254" s="6"/>
      <c r="BI6254" s="6"/>
      <c r="BJ6254" s="166"/>
      <c r="BK6254" s="166"/>
      <c r="BL6254" s="166"/>
      <c r="BM6254" s="6"/>
      <c r="BN6254" s="6"/>
      <c r="BO6254" s="6"/>
      <c r="BP6254" s="6"/>
      <c r="BQ6254" s="6"/>
      <c r="BR6254" s="6"/>
      <c r="BS6254" s="6"/>
      <c r="BT6254" s="6"/>
      <c r="BU6254" s="6"/>
      <c r="BV6254" s="6"/>
      <c r="BW6254" s="6"/>
      <c r="CJ6254" s="415"/>
      <c r="CK6254" s="415"/>
      <c r="CO6254" s="168"/>
    </row>
    <row r="6255" spans="32:93" s="162" customFormat="1" x14ac:dyDescent="0.25">
      <c r="AF6255" s="169"/>
      <c r="AG6255" s="169"/>
      <c r="AH6255" s="169"/>
      <c r="AI6255" s="169"/>
      <c r="AJ6255" s="169"/>
      <c r="AK6255" s="170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6"/>
      <c r="BA6255" s="6"/>
      <c r="BB6255" s="166"/>
      <c r="BC6255" s="166"/>
      <c r="BD6255" s="166"/>
      <c r="BE6255" s="6"/>
      <c r="BF6255" s="6"/>
      <c r="BG6255" s="6"/>
      <c r="BH6255" s="6"/>
      <c r="BI6255" s="6"/>
      <c r="BJ6255" s="166"/>
      <c r="BK6255" s="166"/>
      <c r="BL6255" s="166"/>
      <c r="BM6255" s="6"/>
      <c r="BN6255" s="6"/>
      <c r="BO6255" s="6"/>
      <c r="BP6255" s="6"/>
      <c r="BQ6255" s="6"/>
      <c r="BR6255" s="6"/>
      <c r="BS6255" s="6"/>
      <c r="BT6255" s="6"/>
      <c r="BU6255" s="6"/>
      <c r="BV6255" s="6"/>
      <c r="BW6255" s="6"/>
      <c r="CJ6255" s="415"/>
      <c r="CK6255" s="415"/>
      <c r="CO6255" s="168"/>
    </row>
    <row r="6256" spans="32:93" s="162" customFormat="1" x14ac:dyDescent="0.25">
      <c r="AF6256" s="169"/>
      <c r="AG6256" s="169"/>
      <c r="AH6256" s="169"/>
      <c r="AI6256" s="169"/>
      <c r="AJ6256" s="169"/>
      <c r="AK6256" s="170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AZ6256" s="6"/>
      <c r="BA6256" s="6"/>
      <c r="BB6256" s="166"/>
      <c r="BC6256" s="166"/>
      <c r="BD6256" s="166"/>
      <c r="BE6256" s="6"/>
      <c r="BF6256" s="6"/>
      <c r="BG6256" s="6"/>
      <c r="BH6256" s="6"/>
      <c r="BI6256" s="6"/>
      <c r="BJ6256" s="166"/>
      <c r="BK6256" s="166"/>
      <c r="BL6256" s="166"/>
      <c r="BM6256" s="6"/>
      <c r="BN6256" s="6"/>
      <c r="BO6256" s="6"/>
      <c r="BP6256" s="6"/>
      <c r="BQ6256" s="6"/>
      <c r="BR6256" s="6"/>
      <c r="BS6256" s="6"/>
      <c r="BT6256" s="6"/>
      <c r="BU6256" s="6"/>
      <c r="BV6256" s="6"/>
      <c r="BW6256" s="6"/>
      <c r="CJ6256" s="415"/>
      <c r="CK6256" s="415"/>
      <c r="CO6256" s="168"/>
    </row>
    <row r="6257" spans="32:93" s="162" customFormat="1" x14ac:dyDescent="0.25">
      <c r="AF6257" s="169"/>
      <c r="AG6257" s="169"/>
      <c r="AH6257" s="169"/>
      <c r="AI6257" s="169"/>
      <c r="AJ6257" s="169"/>
      <c r="AK6257" s="170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AZ6257" s="6"/>
      <c r="BA6257" s="6"/>
      <c r="BB6257" s="166"/>
      <c r="BC6257" s="166"/>
      <c r="BD6257" s="166"/>
      <c r="BE6257" s="6"/>
      <c r="BF6257" s="6"/>
      <c r="BG6257" s="6"/>
      <c r="BH6257" s="6"/>
      <c r="BI6257" s="6"/>
      <c r="BJ6257" s="166"/>
      <c r="BK6257" s="166"/>
      <c r="BL6257" s="166"/>
      <c r="BM6257" s="6"/>
      <c r="BN6257" s="6"/>
      <c r="BO6257" s="6"/>
      <c r="BP6257" s="6"/>
      <c r="BQ6257" s="6"/>
      <c r="BR6257" s="6"/>
      <c r="BS6257" s="6"/>
      <c r="BT6257" s="6"/>
      <c r="BU6257" s="6"/>
      <c r="BV6257" s="6"/>
      <c r="BW6257" s="6"/>
      <c r="CJ6257" s="415"/>
      <c r="CK6257" s="415"/>
      <c r="CO6257" s="168"/>
    </row>
    <row r="6258" spans="32:93" s="162" customFormat="1" x14ac:dyDescent="0.25">
      <c r="AF6258" s="169"/>
      <c r="AG6258" s="169"/>
      <c r="AH6258" s="169"/>
      <c r="AI6258" s="169"/>
      <c r="AJ6258" s="169"/>
      <c r="AK6258" s="170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AZ6258" s="6"/>
      <c r="BA6258" s="6"/>
      <c r="BB6258" s="166"/>
      <c r="BC6258" s="166"/>
      <c r="BD6258" s="166"/>
      <c r="BE6258" s="6"/>
      <c r="BF6258" s="6"/>
      <c r="BG6258" s="6"/>
      <c r="BH6258" s="6"/>
      <c r="BI6258" s="6"/>
      <c r="BJ6258" s="166"/>
      <c r="BK6258" s="166"/>
      <c r="BL6258" s="166"/>
      <c r="BM6258" s="6"/>
      <c r="BN6258" s="6"/>
      <c r="BO6258" s="6"/>
      <c r="BP6258" s="6"/>
      <c r="BQ6258" s="6"/>
      <c r="BR6258" s="6"/>
      <c r="BS6258" s="6"/>
      <c r="BT6258" s="6"/>
      <c r="BU6258" s="6"/>
      <c r="BV6258" s="6"/>
      <c r="BW6258" s="6"/>
      <c r="CJ6258" s="415"/>
      <c r="CK6258" s="415"/>
      <c r="CO6258" s="168"/>
    </row>
    <row r="6259" spans="32:93" s="162" customFormat="1" x14ac:dyDescent="0.25">
      <c r="AF6259" s="169"/>
      <c r="AG6259" s="169"/>
      <c r="AH6259" s="169"/>
      <c r="AI6259" s="169"/>
      <c r="AJ6259" s="169"/>
      <c r="AK6259" s="170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AZ6259" s="6"/>
      <c r="BA6259" s="6"/>
      <c r="BB6259" s="166"/>
      <c r="BC6259" s="166"/>
      <c r="BD6259" s="166"/>
      <c r="BE6259" s="6"/>
      <c r="BF6259" s="6"/>
      <c r="BG6259" s="6"/>
      <c r="BH6259" s="6"/>
      <c r="BI6259" s="6"/>
      <c r="BJ6259" s="166"/>
      <c r="BK6259" s="166"/>
      <c r="BL6259" s="166"/>
      <c r="BM6259" s="6"/>
      <c r="BN6259" s="6"/>
      <c r="BO6259" s="6"/>
      <c r="BP6259" s="6"/>
      <c r="BQ6259" s="6"/>
      <c r="BR6259" s="6"/>
      <c r="BS6259" s="6"/>
      <c r="BT6259" s="6"/>
      <c r="BU6259" s="6"/>
      <c r="BV6259" s="6"/>
      <c r="BW6259" s="6"/>
      <c r="CJ6259" s="415"/>
      <c r="CK6259" s="415"/>
      <c r="CO6259" s="168"/>
    </row>
    <row r="6260" spans="32:93" s="162" customFormat="1" x14ac:dyDescent="0.25">
      <c r="AF6260" s="169"/>
      <c r="AG6260" s="169"/>
      <c r="AH6260" s="169"/>
      <c r="AI6260" s="169"/>
      <c r="AJ6260" s="169"/>
      <c r="AK6260" s="170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6"/>
      <c r="BA6260" s="6"/>
      <c r="BB6260" s="166"/>
      <c r="BC6260" s="166"/>
      <c r="BD6260" s="166"/>
      <c r="BE6260" s="6"/>
      <c r="BF6260" s="6"/>
      <c r="BG6260" s="6"/>
      <c r="BH6260" s="6"/>
      <c r="BI6260" s="6"/>
      <c r="BJ6260" s="166"/>
      <c r="BK6260" s="166"/>
      <c r="BL6260" s="166"/>
      <c r="BM6260" s="6"/>
      <c r="BN6260" s="6"/>
      <c r="BO6260" s="6"/>
      <c r="BP6260" s="6"/>
      <c r="BQ6260" s="6"/>
      <c r="BR6260" s="6"/>
      <c r="BS6260" s="6"/>
      <c r="BT6260" s="6"/>
      <c r="BU6260" s="6"/>
      <c r="BV6260" s="6"/>
      <c r="BW6260" s="6"/>
      <c r="CJ6260" s="415"/>
      <c r="CK6260" s="415"/>
      <c r="CO6260" s="168"/>
    </row>
    <row r="6261" spans="32:93" s="162" customFormat="1" x14ac:dyDescent="0.25">
      <c r="AF6261" s="169"/>
      <c r="AG6261" s="169"/>
      <c r="AH6261" s="169"/>
      <c r="AI6261" s="169"/>
      <c r="AJ6261" s="169"/>
      <c r="AK6261" s="170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6"/>
      <c r="BA6261" s="6"/>
      <c r="BB6261" s="166"/>
      <c r="BC6261" s="166"/>
      <c r="BD6261" s="166"/>
      <c r="BE6261" s="6"/>
      <c r="BF6261" s="6"/>
      <c r="BG6261" s="6"/>
      <c r="BH6261" s="6"/>
      <c r="BI6261" s="6"/>
      <c r="BJ6261" s="166"/>
      <c r="BK6261" s="166"/>
      <c r="BL6261" s="166"/>
      <c r="BM6261" s="6"/>
      <c r="BN6261" s="6"/>
      <c r="BO6261" s="6"/>
      <c r="BP6261" s="6"/>
      <c r="BQ6261" s="6"/>
      <c r="BR6261" s="6"/>
      <c r="BS6261" s="6"/>
      <c r="BT6261" s="6"/>
      <c r="BU6261" s="6"/>
      <c r="BV6261" s="6"/>
      <c r="BW6261" s="6"/>
      <c r="CJ6261" s="415"/>
      <c r="CK6261" s="415"/>
      <c r="CO6261" s="168"/>
    </row>
    <row r="6262" spans="32:93" s="162" customFormat="1" x14ac:dyDescent="0.25">
      <c r="AF6262" s="169"/>
      <c r="AG6262" s="169"/>
      <c r="AH6262" s="169"/>
      <c r="AI6262" s="169"/>
      <c r="AJ6262" s="169"/>
      <c r="AK6262" s="170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6"/>
      <c r="BA6262" s="6"/>
      <c r="BB6262" s="166"/>
      <c r="BC6262" s="166"/>
      <c r="BD6262" s="166"/>
      <c r="BE6262" s="6"/>
      <c r="BF6262" s="6"/>
      <c r="BG6262" s="6"/>
      <c r="BH6262" s="6"/>
      <c r="BI6262" s="6"/>
      <c r="BJ6262" s="166"/>
      <c r="BK6262" s="166"/>
      <c r="BL6262" s="166"/>
      <c r="BM6262" s="6"/>
      <c r="BN6262" s="6"/>
      <c r="BO6262" s="6"/>
      <c r="BP6262" s="6"/>
      <c r="BQ6262" s="6"/>
      <c r="BR6262" s="6"/>
      <c r="BS6262" s="6"/>
      <c r="BT6262" s="6"/>
      <c r="BU6262" s="6"/>
      <c r="BV6262" s="6"/>
      <c r="BW6262" s="6"/>
      <c r="CJ6262" s="415"/>
      <c r="CK6262" s="415"/>
      <c r="CO6262" s="168"/>
    </row>
    <row r="6263" spans="32:93" s="162" customFormat="1" x14ac:dyDescent="0.25">
      <c r="AF6263" s="169"/>
      <c r="AG6263" s="169"/>
      <c r="AH6263" s="169"/>
      <c r="AI6263" s="169"/>
      <c r="AJ6263" s="169"/>
      <c r="AK6263" s="170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6"/>
      <c r="BA6263" s="6"/>
      <c r="BB6263" s="166"/>
      <c r="BC6263" s="166"/>
      <c r="BD6263" s="166"/>
      <c r="BE6263" s="6"/>
      <c r="BF6263" s="6"/>
      <c r="BG6263" s="6"/>
      <c r="BH6263" s="6"/>
      <c r="BI6263" s="6"/>
      <c r="BJ6263" s="166"/>
      <c r="BK6263" s="166"/>
      <c r="BL6263" s="166"/>
      <c r="BM6263" s="6"/>
      <c r="BN6263" s="6"/>
      <c r="BO6263" s="6"/>
      <c r="BP6263" s="6"/>
      <c r="BQ6263" s="6"/>
      <c r="BR6263" s="6"/>
      <c r="BS6263" s="6"/>
      <c r="BT6263" s="6"/>
      <c r="BU6263" s="6"/>
      <c r="BV6263" s="6"/>
      <c r="BW6263" s="6"/>
      <c r="CJ6263" s="415"/>
      <c r="CK6263" s="415"/>
      <c r="CO6263" s="168"/>
    </row>
    <row r="6264" spans="32:93" s="162" customFormat="1" x14ac:dyDescent="0.25">
      <c r="AF6264" s="169"/>
      <c r="AG6264" s="169"/>
      <c r="AH6264" s="169"/>
      <c r="AI6264" s="169"/>
      <c r="AJ6264" s="169"/>
      <c r="AK6264" s="170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AZ6264" s="6"/>
      <c r="BA6264" s="6"/>
      <c r="BB6264" s="166"/>
      <c r="BC6264" s="166"/>
      <c r="BD6264" s="166"/>
      <c r="BE6264" s="6"/>
      <c r="BF6264" s="6"/>
      <c r="BG6264" s="6"/>
      <c r="BH6264" s="6"/>
      <c r="BI6264" s="6"/>
      <c r="BJ6264" s="166"/>
      <c r="BK6264" s="166"/>
      <c r="BL6264" s="166"/>
      <c r="BM6264" s="6"/>
      <c r="BN6264" s="6"/>
      <c r="BO6264" s="6"/>
      <c r="BP6264" s="6"/>
      <c r="BQ6264" s="6"/>
      <c r="BR6264" s="6"/>
      <c r="BS6264" s="6"/>
      <c r="BT6264" s="6"/>
      <c r="BU6264" s="6"/>
      <c r="BV6264" s="6"/>
      <c r="BW6264" s="6"/>
      <c r="CJ6264" s="415"/>
      <c r="CK6264" s="415"/>
      <c r="CO6264" s="168"/>
    </row>
    <row r="6265" spans="32:93" s="162" customFormat="1" x14ac:dyDescent="0.25">
      <c r="AF6265" s="169"/>
      <c r="AG6265" s="169"/>
      <c r="AH6265" s="169"/>
      <c r="AI6265" s="169"/>
      <c r="AJ6265" s="169"/>
      <c r="AK6265" s="170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6"/>
      <c r="BA6265" s="6"/>
      <c r="BB6265" s="166"/>
      <c r="BC6265" s="166"/>
      <c r="BD6265" s="166"/>
      <c r="BE6265" s="6"/>
      <c r="BF6265" s="6"/>
      <c r="BG6265" s="6"/>
      <c r="BH6265" s="6"/>
      <c r="BI6265" s="6"/>
      <c r="BJ6265" s="166"/>
      <c r="BK6265" s="166"/>
      <c r="BL6265" s="166"/>
      <c r="BM6265" s="6"/>
      <c r="BN6265" s="6"/>
      <c r="BO6265" s="6"/>
      <c r="BP6265" s="6"/>
      <c r="BQ6265" s="6"/>
      <c r="BR6265" s="6"/>
      <c r="BS6265" s="6"/>
      <c r="BT6265" s="6"/>
      <c r="BU6265" s="6"/>
      <c r="BV6265" s="6"/>
      <c r="BW6265" s="6"/>
      <c r="CJ6265" s="415"/>
      <c r="CK6265" s="415"/>
      <c r="CO6265" s="168"/>
    </row>
    <row r="6266" spans="32:93" s="162" customFormat="1" x14ac:dyDescent="0.25">
      <c r="AF6266" s="169"/>
      <c r="AG6266" s="169"/>
      <c r="AH6266" s="169"/>
      <c r="AI6266" s="169"/>
      <c r="AJ6266" s="169"/>
      <c r="AK6266" s="170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6"/>
      <c r="BA6266" s="6"/>
      <c r="BB6266" s="166"/>
      <c r="BC6266" s="166"/>
      <c r="BD6266" s="166"/>
      <c r="BE6266" s="6"/>
      <c r="BF6266" s="6"/>
      <c r="BG6266" s="6"/>
      <c r="BH6266" s="6"/>
      <c r="BI6266" s="6"/>
      <c r="BJ6266" s="166"/>
      <c r="BK6266" s="166"/>
      <c r="BL6266" s="166"/>
      <c r="BM6266" s="6"/>
      <c r="BN6266" s="6"/>
      <c r="BO6266" s="6"/>
      <c r="BP6266" s="6"/>
      <c r="BQ6266" s="6"/>
      <c r="BR6266" s="6"/>
      <c r="BS6266" s="6"/>
      <c r="BT6266" s="6"/>
      <c r="BU6266" s="6"/>
      <c r="BV6266" s="6"/>
      <c r="BW6266" s="6"/>
      <c r="CJ6266" s="415"/>
      <c r="CK6266" s="415"/>
      <c r="CO6266" s="168"/>
    </row>
    <row r="6267" spans="32:93" s="162" customFormat="1" x14ac:dyDescent="0.25">
      <c r="AF6267" s="169"/>
      <c r="AG6267" s="169"/>
      <c r="AH6267" s="169"/>
      <c r="AI6267" s="169"/>
      <c r="AJ6267" s="169"/>
      <c r="AK6267" s="170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6"/>
      <c r="BA6267" s="6"/>
      <c r="BB6267" s="166"/>
      <c r="BC6267" s="166"/>
      <c r="BD6267" s="166"/>
      <c r="BE6267" s="6"/>
      <c r="BF6267" s="6"/>
      <c r="BG6267" s="6"/>
      <c r="BH6267" s="6"/>
      <c r="BI6267" s="6"/>
      <c r="BJ6267" s="166"/>
      <c r="BK6267" s="166"/>
      <c r="BL6267" s="166"/>
      <c r="BM6267" s="6"/>
      <c r="BN6267" s="6"/>
      <c r="BO6267" s="6"/>
      <c r="BP6267" s="6"/>
      <c r="BQ6267" s="6"/>
      <c r="BR6267" s="6"/>
      <c r="BS6267" s="6"/>
      <c r="BT6267" s="6"/>
      <c r="BU6267" s="6"/>
      <c r="BV6267" s="6"/>
      <c r="BW6267" s="6"/>
      <c r="CJ6267" s="415"/>
      <c r="CK6267" s="415"/>
      <c r="CO6267" s="168"/>
    </row>
    <row r="6268" spans="32:93" s="162" customFormat="1" x14ac:dyDescent="0.25">
      <c r="AF6268" s="169"/>
      <c r="AG6268" s="169"/>
      <c r="AH6268" s="169"/>
      <c r="AI6268" s="169"/>
      <c r="AJ6268" s="169"/>
      <c r="AK6268" s="170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6"/>
      <c r="BA6268" s="6"/>
      <c r="BB6268" s="166"/>
      <c r="BC6268" s="166"/>
      <c r="BD6268" s="166"/>
      <c r="BE6268" s="6"/>
      <c r="BF6268" s="6"/>
      <c r="BG6268" s="6"/>
      <c r="BH6268" s="6"/>
      <c r="BI6268" s="6"/>
      <c r="BJ6268" s="166"/>
      <c r="BK6268" s="166"/>
      <c r="BL6268" s="166"/>
      <c r="BM6268" s="6"/>
      <c r="BN6268" s="6"/>
      <c r="BO6268" s="6"/>
      <c r="BP6268" s="6"/>
      <c r="BQ6268" s="6"/>
      <c r="BR6268" s="6"/>
      <c r="BS6268" s="6"/>
      <c r="BT6268" s="6"/>
      <c r="BU6268" s="6"/>
      <c r="BV6268" s="6"/>
      <c r="BW6268" s="6"/>
      <c r="CJ6268" s="415"/>
      <c r="CK6268" s="415"/>
      <c r="CO6268" s="168"/>
    </row>
    <row r="6269" spans="32:93" s="162" customFormat="1" x14ac:dyDescent="0.25">
      <c r="AF6269" s="169"/>
      <c r="AG6269" s="169"/>
      <c r="AH6269" s="169"/>
      <c r="AI6269" s="169"/>
      <c r="AJ6269" s="169"/>
      <c r="AK6269" s="170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6"/>
      <c r="BA6269" s="6"/>
      <c r="BB6269" s="166"/>
      <c r="BC6269" s="166"/>
      <c r="BD6269" s="166"/>
      <c r="BE6269" s="6"/>
      <c r="BF6269" s="6"/>
      <c r="BG6269" s="6"/>
      <c r="BH6269" s="6"/>
      <c r="BI6269" s="6"/>
      <c r="BJ6269" s="166"/>
      <c r="BK6269" s="166"/>
      <c r="BL6269" s="166"/>
      <c r="BM6269" s="6"/>
      <c r="BN6269" s="6"/>
      <c r="BO6269" s="6"/>
      <c r="BP6269" s="6"/>
      <c r="BQ6269" s="6"/>
      <c r="BR6269" s="6"/>
      <c r="BS6269" s="6"/>
      <c r="BT6269" s="6"/>
      <c r="BU6269" s="6"/>
      <c r="BV6269" s="6"/>
      <c r="BW6269" s="6"/>
      <c r="CJ6269" s="415"/>
      <c r="CK6269" s="415"/>
      <c r="CO6269" s="168"/>
    </row>
    <row r="6270" spans="32:93" s="162" customFormat="1" x14ac:dyDescent="0.25">
      <c r="AF6270" s="169"/>
      <c r="AG6270" s="169"/>
      <c r="AH6270" s="169"/>
      <c r="AI6270" s="169"/>
      <c r="AJ6270" s="169"/>
      <c r="AK6270" s="170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6"/>
      <c r="BA6270" s="6"/>
      <c r="BB6270" s="166"/>
      <c r="BC6270" s="166"/>
      <c r="BD6270" s="166"/>
      <c r="BE6270" s="6"/>
      <c r="BF6270" s="6"/>
      <c r="BG6270" s="6"/>
      <c r="BH6270" s="6"/>
      <c r="BI6270" s="6"/>
      <c r="BJ6270" s="166"/>
      <c r="BK6270" s="166"/>
      <c r="BL6270" s="166"/>
      <c r="BM6270" s="6"/>
      <c r="BN6270" s="6"/>
      <c r="BO6270" s="6"/>
      <c r="BP6270" s="6"/>
      <c r="BQ6270" s="6"/>
      <c r="BR6270" s="6"/>
      <c r="BS6270" s="6"/>
      <c r="BT6270" s="6"/>
      <c r="BU6270" s="6"/>
      <c r="BV6270" s="6"/>
      <c r="BW6270" s="6"/>
      <c r="CJ6270" s="415"/>
      <c r="CK6270" s="415"/>
      <c r="CO6270" s="168"/>
    </row>
    <row r="6271" spans="32:93" s="162" customFormat="1" x14ac:dyDescent="0.25">
      <c r="AF6271" s="169"/>
      <c r="AG6271" s="169"/>
      <c r="AH6271" s="169"/>
      <c r="AI6271" s="169"/>
      <c r="AJ6271" s="169"/>
      <c r="AK6271" s="170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AZ6271" s="6"/>
      <c r="BA6271" s="6"/>
      <c r="BB6271" s="166"/>
      <c r="BC6271" s="166"/>
      <c r="BD6271" s="166"/>
      <c r="BE6271" s="6"/>
      <c r="BF6271" s="6"/>
      <c r="BG6271" s="6"/>
      <c r="BH6271" s="6"/>
      <c r="BI6271" s="6"/>
      <c r="BJ6271" s="166"/>
      <c r="BK6271" s="166"/>
      <c r="BL6271" s="166"/>
      <c r="BM6271" s="6"/>
      <c r="BN6271" s="6"/>
      <c r="BO6271" s="6"/>
      <c r="BP6271" s="6"/>
      <c r="BQ6271" s="6"/>
      <c r="BR6271" s="6"/>
      <c r="BS6271" s="6"/>
      <c r="BT6271" s="6"/>
      <c r="BU6271" s="6"/>
      <c r="BV6271" s="6"/>
      <c r="BW6271" s="6"/>
      <c r="CJ6271" s="415"/>
      <c r="CK6271" s="415"/>
      <c r="CO6271" s="168"/>
    </row>
    <row r="6272" spans="32:93" s="162" customFormat="1" x14ac:dyDescent="0.25">
      <c r="AF6272" s="169"/>
      <c r="AG6272" s="169"/>
      <c r="AH6272" s="169"/>
      <c r="AI6272" s="169"/>
      <c r="AJ6272" s="169"/>
      <c r="AK6272" s="170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AZ6272" s="6"/>
      <c r="BA6272" s="6"/>
      <c r="BB6272" s="166"/>
      <c r="BC6272" s="166"/>
      <c r="BD6272" s="166"/>
      <c r="BE6272" s="6"/>
      <c r="BF6272" s="6"/>
      <c r="BG6272" s="6"/>
      <c r="BH6272" s="6"/>
      <c r="BI6272" s="6"/>
      <c r="BJ6272" s="166"/>
      <c r="BK6272" s="166"/>
      <c r="BL6272" s="166"/>
      <c r="BM6272" s="6"/>
      <c r="BN6272" s="6"/>
      <c r="BO6272" s="6"/>
      <c r="BP6272" s="6"/>
      <c r="BQ6272" s="6"/>
      <c r="BR6272" s="6"/>
      <c r="BS6272" s="6"/>
      <c r="BT6272" s="6"/>
      <c r="BU6272" s="6"/>
      <c r="BV6272" s="6"/>
      <c r="BW6272" s="6"/>
      <c r="CJ6272" s="415"/>
      <c r="CK6272" s="415"/>
      <c r="CO6272" s="168"/>
    </row>
    <row r="6273" spans="32:93" s="162" customFormat="1" x14ac:dyDescent="0.25">
      <c r="AF6273" s="169"/>
      <c r="AG6273" s="169"/>
      <c r="AH6273" s="169"/>
      <c r="AI6273" s="169"/>
      <c r="AJ6273" s="169"/>
      <c r="AK6273" s="170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AZ6273" s="6"/>
      <c r="BA6273" s="6"/>
      <c r="BB6273" s="166"/>
      <c r="BC6273" s="166"/>
      <c r="BD6273" s="166"/>
      <c r="BE6273" s="6"/>
      <c r="BF6273" s="6"/>
      <c r="BG6273" s="6"/>
      <c r="BH6273" s="6"/>
      <c r="BI6273" s="6"/>
      <c r="BJ6273" s="166"/>
      <c r="BK6273" s="166"/>
      <c r="BL6273" s="166"/>
      <c r="BM6273" s="6"/>
      <c r="BN6273" s="6"/>
      <c r="BO6273" s="6"/>
      <c r="BP6273" s="6"/>
      <c r="BQ6273" s="6"/>
      <c r="BR6273" s="6"/>
      <c r="BS6273" s="6"/>
      <c r="BT6273" s="6"/>
      <c r="BU6273" s="6"/>
      <c r="BV6273" s="6"/>
      <c r="BW6273" s="6"/>
      <c r="CJ6273" s="415"/>
      <c r="CK6273" s="415"/>
      <c r="CO6273" s="168"/>
    </row>
    <row r="6274" spans="32:93" s="162" customFormat="1" x14ac:dyDescent="0.25">
      <c r="AF6274" s="169"/>
      <c r="AG6274" s="169"/>
      <c r="AH6274" s="169"/>
      <c r="AI6274" s="169"/>
      <c r="AJ6274" s="169"/>
      <c r="AK6274" s="170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AZ6274" s="6"/>
      <c r="BA6274" s="6"/>
      <c r="BB6274" s="166"/>
      <c r="BC6274" s="166"/>
      <c r="BD6274" s="166"/>
      <c r="BE6274" s="6"/>
      <c r="BF6274" s="6"/>
      <c r="BG6274" s="6"/>
      <c r="BH6274" s="6"/>
      <c r="BI6274" s="6"/>
      <c r="BJ6274" s="166"/>
      <c r="BK6274" s="166"/>
      <c r="BL6274" s="166"/>
      <c r="BM6274" s="6"/>
      <c r="BN6274" s="6"/>
      <c r="BO6274" s="6"/>
      <c r="BP6274" s="6"/>
      <c r="BQ6274" s="6"/>
      <c r="BR6274" s="6"/>
      <c r="BS6274" s="6"/>
      <c r="BT6274" s="6"/>
      <c r="BU6274" s="6"/>
      <c r="BV6274" s="6"/>
      <c r="BW6274" s="6"/>
      <c r="CJ6274" s="415"/>
      <c r="CK6274" s="415"/>
      <c r="CO6274" s="168"/>
    </row>
    <row r="6275" spans="32:93" s="162" customFormat="1" x14ac:dyDescent="0.25">
      <c r="AF6275" s="169"/>
      <c r="AG6275" s="169"/>
      <c r="AH6275" s="169"/>
      <c r="AI6275" s="169"/>
      <c r="AJ6275" s="169"/>
      <c r="AK6275" s="170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6"/>
      <c r="BA6275" s="6"/>
      <c r="BB6275" s="166"/>
      <c r="BC6275" s="166"/>
      <c r="BD6275" s="166"/>
      <c r="BE6275" s="6"/>
      <c r="BF6275" s="6"/>
      <c r="BG6275" s="6"/>
      <c r="BH6275" s="6"/>
      <c r="BI6275" s="6"/>
      <c r="BJ6275" s="166"/>
      <c r="BK6275" s="166"/>
      <c r="BL6275" s="166"/>
      <c r="BM6275" s="6"/>
      <c r="BN6275" s="6"/>
      <c r="BO6275" s="6"/>
      <c r="BP6275" s="6"/>
      <c r="BQ6275" s="6"/>
      <c r="BR6275" s="6"/>
      <c r="BS6275" s="6"/>
      <c r="BT6275" s="6"/>
      <c r="BU6275" s="6"/>
      <c r="BV6275" s="6"/>
      <c r="BW6275" s="6"/>
      <c r="CJ6275" s="415"/>
      <c r="CK6275" s="415"/>
      <c r="CO6275" s="168"/>
    </row>
    <row r="6276" spans="32:93" s="162" customFormat="1" x14ac:dyDescent="0.25">
      <c r="AF6276" s="169"/>
      <c r="AG6276" s="169"/>
      <c r="AH6276" s="169"/>
      <c r="AI6276" s="169"/>
      <c r="AJ6276" s="169"/>
      <c r="AK6276" s="170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6"/>
      <c r="BA6276" s="6"/>
      <c r="BB6276" s="166"/>
      <c r="BC6276" s="166"/>
      <c r="BD6276" s="166"/>
      <c r="BE6276" s="6"/>
      <c r="BF6276" s="6"/>
      <c r="BG6276" s="6"/>
      <c r="BH6276" s="6"/>
      <c r="BI6276" s="6"/>
      <c r="BJ6276" s="166"/>
      <c r="BK6276" s="166"/>
      <c r="BL6276" s="166"/>
      <c r="BM6276" s="6"/>
      <c r="BN6276" s="6"/>
      <c r="BO6276" s="6"/>
      <c r="BP6276" s="6"/>
      <c r="BQ6276" s="6"/>
      <c r="BR6276" s="6"/>
      <c r="BS6276" s="6"/>
      <c r="BT6276" s="6"/>
      <c r="BU6276" s="6"/>
      <c r="BV6276" s="6"/>
      <c r="BW6276" s="6"/>
      <c r="CJ6276" s="415"/>
      <c r="CK6276" s="415"/>
      <c r="CO6276" s="168"/>
    </row>
    <row r="6277" spans="32:93" s="162" customFormat="1" x14ac:dyDescent="0.25">
      <c r="AF6277" s="169"/>
      <c r="AG6277" s="169"/>
      <c r="AH6277" s="169"/>
      <c r="AI6277" s="169"/>
      <c r="AJ6277" s="169"/>
      <c r="AK6277" s="170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6"/>
      <c r="BA6277" s="6"/>
      <c r="BB6277" s="166"/>
      <c r="BC6277" s="166"/>
      <c r="BD6277" s="166"/>
      <c r="BE6277" s="6"/>
      <c r="BF6277" s="6"/>
      <c r="BG6277" s="6"/>
      <c r="BH6277" s="6"/>
      <c r="BI6277" s="6"/>
      <c r="BJ6277" s="166"/>
      <c r="BK6277" s="166"/>
      <c r="BL6277" s="166"/>
      <c r="BM6277" s="6"/>
      <c r="BN6277" s="6"/>
      <c r="BO6277" s="6"/>
      <c r="BP6277" s="6"/>
      <c r="BQ6277" s="6"/>
      <c r="BR6277" s="6"/>
      <c r="BS6277" s="6"/>
      <c r="BT6277" s="6"/>
      <c r="BU6277" s="6"/>
      <c r="BV6277" s="6"/>
      <c r="BW6277" s="6"/>
      <c r="CJ6277" s="415"/>
      <c r="CK6277" s="415"/>
      <c r="CO6277" s="168"/>
    </row>
    <row r="6278" spans="32:93" s="162" customFormat="1" x14ac:dyDescent="0.25">
      <c r="AF6278" s="169"/>
      <c r="AG6278" s="169"/>
      <c r="AH6278" s="169"/>
      <c r="AI6278" s="169"/>
      <c r="AJ6278" s="169"/>
      <c r="AK6278" s="170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6"/>
      <c r="BA6278" s="6"/>
      <c r="BB6278" s="166"/>
      <c r="BC6278" s="166"/>
      <c r="BD6278" s="166"/>
      <c r="BE6278" s="6"/>
      <c r="BF6278" s="6"/>
      <c r="BG6278" s="6"/>
      <c r="BH6278" s="6"/>
      <c r="BI6278" s="6"/>
      <c r="BJ6278" s="166"/>
      <c r="BK6278" s="166"/>
      <c r="BL6278" s="166"/>
      <c r="BM6278" s="6"/>
      <c r="BN6278" s="6"/>
      <c r="BO6278" s="6"/>
      <c r="BP6278" s="6"/>
      <c r="BQ6278" s="6"/>
      <c r="BR6278" s="6"/>
      <c r="BS6278" s="6"/>
      <c r="BT6278" s="6"/>
      <c r="BU6278" s="6"/>
      <c r="BV6278" s="6"/>
      <c r="BW6278" s="6"/>
      <c r="CJ6278" s="415"/>
      <c r="CK6278" s="415"/>
      <c r="CO6278" s="168"/>
    </row>
    <row r="6279" spans="32:93" s="162" customFormat="1" x14ac:dyDescent="0.25">
      <c r="AF6279" s="169"/>
      <c r="AG6279" s="169"/>
      <c r="AH6279" s="169"/>
      <c r="AI6279" s="169"/>
      <c r="AJ6279" s="169"/>
      <c r="AK6279" s="170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6"/>
      <c r="BA6279" s="6"/>
      <c r="BB6279" s="166"/>
      <c r="BC6279" s="166"/>
      <c r="BD6279" s="166"/>
      <c r="BE6279" s="6"/>
      <c r="BF6279" s="6"/>
      <c r="BG6279" s="6"/>
      <c r="BH6279" s="6"/>
      <c r="BI6279" s="6"/>
      <c r="BJ6279" s="166"/>
      <c r="BK6279" s="166"/>
      <c r="BL6279" s="166"/>
      <c r="BM6279" s="6"/>
      <c r="BN6279" s="6"/>
      <c r="BO6279" s="6"/>
      <c r="BP6279" s="6"/>
      <c r="BQ6279" s="6"/>
      <c r="BR6279" s="6"/>
      <c r="BS6279" s="6"/>
      <c r="BT6279" s="6"/>
      <c r="BU6279" s="6"/>
      <c r="BV6279" s="6"/>
      <c r="BW6279" s="6"/>
      <c r="CJ6279" s="415"/>
      <c r="CK6279" s="415"/>
      <c r="CO6279" s="168"/>
    </row>
    <row r="6280" spans="32:93" s="162" customFormat="1" x14ac:dyDescent="0.25">
      <c r="AF6280" s="169"/>
      <c r="AG6280" s="169"/>
      <c r="AH6280" s="169"/>
      <c r="AI6280" s="169"/>
      <c r="AJ6280" s="169"/>
      <c r="AK6280" s="170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6"/>
      <c r="BA6280" s="6"/>
      <c r="BB6280" s="166"/>
      <c r="BC6280" s="166"/>
      <c r="BD6280" s="166"/>
      <c r="BE6280" s="6"/>
      <c r="BF6280" s="6"/>
      <c r="BG6280" s="6"/>
      <c r="BH6280" s="6"/>
      <c r="BI6280" s="6"/>
      <c r="BJ6280" s="166"/>
      <c r="BK6280" s="166"/>
      <c r="BL6280" s="166"/>
      <c r="BM6280" s="6"/>
      <c r="BN6280" s="6"/>
      <c r="BO6280" s="6"/>
      <c r="BP6280" s="6"/>
      <c r="BQ6280" s="6"/>
      <c r="BR6280" s="6"/>
      <c r="BS6280" s="6"/>
      <c r="BT6280" s="6"/>
      <c r="BU6280" s="6"/>
      <c r="BV6280" s="6"/>
      <c r="BW6280" s="6"/>
      <c r="CJ6280" s="415"/>
      <c r="CK6280" s="415"/>
      <c r="CO6280" s="168"/>
    </row>
    <row r="6281" spans="32:93" s="162" customFormat="1" x14ac:dyDescent="0.25">
      <c r="AF6281" s="169"/>
      <c r="AG6281" s="169"/>
      <c r="AH6281" s="169"/>
      <c r="AI6281" s="169"/>
      <c r="AJ6281" s="169"/>
      <c r="AK6281" s="170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6"/>
      <c r="BA6281" s="6"/>
      <c r="BB6281" s="166"/>
      <c r="BC6281" s="166"/>
      <c r="BD6281" s="166"/>
      <c r="BE6281" s="6"/>
      <c r="BF6281" s="6"/>
      <c r="BG6281" s="6"/>
      <c r="BH6281" s="6"/>
      <c r="BI6281" s="6"/>
      <c r="BJ6281" s="166"/>
      <c r="BK6281" s="166"/>
      <c r="BL6281" s="166"/>
      <c r="BM6281" s="6"/>
      <c r="BN6281" s="6"/>
      <c r="BO6281" s="6"/>
      <c r="BP6281" s="6"/>
      <c r="BQ6281" s="6"/>
      <c r="BR6281" s="6"/>
      <c r="BS6281" s="6"/>
      <c r="BT6281" s="6"/>
      <c r="BU6281" s="6"/>
      <c r="BV6281" s="6"/>
      <c r="BW6281" s="6"/>
      <c r="CJ6281" s="415"/>
      <c r="CK6281" s="415"/>
      <c r="CO6281" s="168"/>
    </row>
    <row r="6282" spans="32:93" s="162" customFormat="1" x14ac:dyDescent="0.25">
      <c r="AF6282" s="169"/>
      <c r="AG6282" s="169"/>
      <c r="AH6282" s="169"/>
      <c r="AI6282" s="169"/>
      <c r="AJ6282" s="169"/>
      <c r="AK6282" s="170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6"/>
      <c r="BA6282" s="6"/>
      <c r="BB6282" s="166"/>
      <c r="BC6282" s="166"/>
      <c r="BD6282" s="166"/>
      <c r="BE6282" s="6"/>
      <c r="BF6282" s="6"/>
      <c r="BG6282" s="6"/>
      <c r="BH6282" s="6"/>
      <c r="BI6282" s="6"/>
      <c r="BJ6282" s="166"/>
      <c r="BK6282" s="166"/>
      <c r="BL6282" s="166"/>
      <c r="BM6282" s="6"/>
      <c r="BN6282" s="6"/>
      <c r="BO6282" s="6"/>
      <c r="BP6282" s="6"/>
      <c r="BQ6282" s="6"/>
      <c r="BR6282" s="6"/>
      <c r="BS6282" s="6"/>
      <c r="BT6282" s="6"/>
      <c r="BU6282" s="6"/>
      <c r="BV6282" s="6"/>
      <c r="BW6282" s="6"/>
      <c r="CJ6282" s="415"/>
      <c r="CK6282" s="415"/>
      <c r="CO6282" s="168"/>
    </row>
    <row r="6283" spans="32:93" s="162" customFormat="1" x14ac:dyDescent="0.25">
      <c r="AF6283" s="169"/>
      <c r="AG6283" s="169"/>
      <c r="AH6283" s="169"/>
      <c r="AI6283" s="169"/>
      <c r="AJ6283" s="169"/>
      <c r="AK6283" s="170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6"/>
      <c r="BA6283" s="6"/>
      <c r="BB6283" s="166"/>
      <c r="BC6283" s="166"/>
      <c r="BD6283" s="166"/>
      <c r="BE6283" s="6"/>
      <c r="BF6283" s="6"/>
      <c r="BG6283" s="6"/>
      <c r="BH6283" s="6"/>
      <c r="BI6283" s="6"/>
      <c r="BJ6283" s="166"/>
      <c r="BK6283" s="166"/>
      <c r="BL6283" s="166"/>
      <c r="BM6283" s="6"/>
      <c r="BN6283" s="6"/>
      <c r="BO6283" s="6"/>
      <c r="BP6283" s="6"/>
      <c r="BQ6283" s="6"/>
      <c r="BR6283" s="6"/>
      <c r="BS6283" s="6"/>
      <c r="BT6283" s="6"/>
      <c r="BU6283" s="6"/>
      <c r="BV6283" s="6"/>
      <c r="BW6283" s="6"/>
      <c r="CJ6283" s="415"/>
      <c r="CK6283" s="415"/>
      <c r="CO6283" s="168"/>
    </row>
    <row r="6284" spans="32:93" s="162" customFormat="1" x14ac:dyDescent="0.25">
      <c r="AF6284" s="169"/>
      <c r="AG6284" s="169"/>
      <c r="AH6284" s="169"/>
      <c r="AI6284" s="169"/>
      <c r="AJ6284" s="169"/>
      <c r="AK6284" s="170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6"/>
      <c r="BA6284" s="6"/>
      <c r="BB6284" s="166"/>
      <c r="BC6284" s="166"/>
      <c r="BD6284" s="166"/>
      <c r="BE6284" s="6"/>
      <c r="BF6284" s="6"/>
      <c r="BG6284" s="6"/>
      <c r="BH6284" s="6"/>
      <c r="BI6284" s="6"/>
      <c r="BJ6284" s="166"/>
      <c r="BK6284" s="166"/>
      <c r="BL6284" s="166"/>
      <c r="BM6284" s="6"/>
      <c r="BN6284" s="6"/>
      <c r="BO6284" s="6"/>
      <c r="BP6284" s="6"/>
      <c r="BQ6284" s="6"/>
      <c r="BR6284" s="6"/>
      <c r="BS6284" s="6"/>
      <c r="BT6284" s="6"/>
      <c r="BU6284" s="6"/>
      <c r="BV6284" s="6"/>
      <c r="BW6284" s="6"/>
      <c r="CJ6284" s="415"/>
      <c r="CK6284" s="415"/>
      <c r="CO6284" s="168"/>
    </row>
    <row r="6285" spans="32:93" s="162" customFormat="1" x14ac:dyDescent="0.25">
      <c r="AF6285" s="169"/>
      <c r="AG6285" s="169"/>
      <c r="AH6285" s="169"/>
      <c r="AI6285" s="169"/>
      <c r="AJ6285" s="169"/>
      <c r="AK6285" s="170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6"/>
      <c r="BA6285" s="6"/>
      <c r="BB6285" s="166"/>
      <c r="BC6285" s="166"/>
      <c r="BD6285" s="166"/>
      <c r="BE6285" s="6"/>
      <c r="BF6285" s="6"/>
      <c r="BG6285" s="6"/>
      <c r="BH6285" s="6"/>
      <c r="BI6285" s="6"/>
      <c r="BJ6285" s="166"/>
      <c r="BK6285" s="166"/>
      <c r="BL6285" s="166"/>
      <c r="BM6285" s="6"/>
      <c r="BN6285" s="6"/>
      <c r="BO6285" s="6"/>
      <c r="BP6285" s="6"/>
      <c r="BQ6285" s="6"/>
      <c r="BR6285" s="6"/>
      <c r="BS6285" s="6"/>
      <c r="BT6285" s="6"/>
      <c r="BU6285" s="6"/>
      <c r="BV6285" s="6"/>
      <c r="BW6285" s="6"/>
      <c r="CJ6285" s="415"/>
      <c r="CK6285" s="415"/>
      <c r="CO6285" s="168"/>
    </row>
    <row r="6286" spans="32:93" s="162" customFormat="1" x14ac:dyDescent="0.25">
      <c r="AF6286" s="169"/>
      <c r="AG6286" s="169"/>
      <c r="AH6286" s="169"/>
      <c r="AI6286" s="169"/>
      <c r="AJ6286" s="169"/>
      <c r="AK6286" s="170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AZ6286" s="6"/>
      <c r="BA6286" s="6"/>
      <c r="BB6286" s="166"/>
      <c r="BC6286" s="166"/>
      <c r="BD6286" s="166"/>
      <c r="BE6286" s="6"/>
      <c r="BF6286" s="6"/>
      <c r="BG6286" s="6"/>
      <c r="BH6286" s="6"/>
      <c r="BI6286" s="6"/>
      <c r="BJ6286" s="166"/>
      <c r="BK6286" s="166"/>
      <c r="BL6286" s="166"/>
      <c r="BM6286" s="6"/>
      <c r="BN6286" s="6"/>
      <c r="BO6286" s="6"/>
      <c r="BP6286" s="6"/>
      <c r="BQ6286" s="6"/>
      <c r="BR6286" s="6"/>
      <c r="BS6286" s="6"/>
      <c r="BT6286" s="6"/>
      <c r="BU6286" s="6"/>
      <c r="BV6286" s="6"/>
      <c r="BW6286" s="6"/>
      <c r="CJ6286" s="415"/>
      <c r="CK6286" s="415"/>
      <c r="CO6286" s="168"/>
    </row>
    <row r="6287" spans="32:93" s="162" customFormat="1" x14ac:dyDescent="0.25">
      <c r="AF6287" s="169"/>
      <c r="AG6287" s="169"/>
      <c r="AH6287" s="169"/>
      <c r="AI6287" s="169"/>
      <c r="AJ6287" s="169"/>
      <c r="AK6287" s="170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AZ6287" s="6"/>
      <c r="BA6287" s="6"/>
      <c r="BB6287" s="166"/>
      <c r="BC6287" s="166"/>
      <c r="BD6287" s="166"/>
      <c r="BE6287" s="6"/>
      <c r="BF6287" s="6"/>
      <c r="BG6287" s="6"/>
      <c r="BH6287" s="6"/>
      <c r="BI6287" s="6"/>
      <c r="BJ6287" s="166"/>
      <c r="BK6287" s="166"/>
      <c r="BL6287" s="166"/>
      <c r="BM6287" s="6"/>
      <c r="BN6287" s="6"/>
      <c r="BO6287" s="6"/>
      <c r="BP6287" s="6"/>
      <c r="BQ6287" s="6"/>
      <c r="BR6287" s="6"/>
      <c r="BS6287" s="6"/>
      <c r="BT6287" s="6"/>
      <c r="BU6287" s="6"/>
      <c r="BV6287" s="6"/>
      <c r="BW6287" s="6"/>
      <c r="CJ6287" s="415"/>
      <c r="CK6287" s="415"/>
      <c r="CO6287" s="168"/>
    </row>
    <row r="6288" spans="32:93" s="162" customFormat="1" x14ac:dyDescent="0.25">
      <c r="AF6288" s="169"/>
      <c r="AG6288" s="169"/>
      <c r="AH6288" s="169"/>
      <c r="AI6288" s="169"/>
      <c r="AJ6288" s="169"/>
      <c r="AK6288" s="170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AZ6288" s="6"/>
      <c r="BA6288" s="6"/>
      <c r="BB6288" s="166"/>
      <c r="BC6288" s="166"/>
      <c r="BD6288" s="166"/>
      <c r="BE6288" s="6"/>
      <c r="BF6288" s="6"/>
      <c r="BG6288" s="6"/>
      <c r="BH6288" s="6"/>
      <c r="BI6288" s="6"/>
      <c r="BJ6288" s="166"/>
      <c r="BK6288" s="166"/>
      <c r="BL6288" s="166"/>
      <c r="BM6288" s="6"/>
      <c r="BN6288" s="6"/>
      <c r="BO6288" s="6"/>
      <c r="BP6288" s="6"/>
      <c r="BQ6288" s="6"/>
      <c r="BR6288" s="6"/>
      <c r="BS6288" s="6"/>
      <c r="BT6288" s="6"/>
      <c r="BU6288" s="6"/>
      <c r="BV6288" s="6"/>
      <c r="BW6288" s="6"/>
      <c r="CJ6288" s="415"/>
      <c r="CK6288" s="415"/>
      <c r="CO6288" s="168"/>
    </row>
    <row r="6289" spans="32:93" s="162" customFormat="1" x14ac:dyDescent="0.25">
      <c r="AF6289" s="169"/>
      <c r="AG6289" s="169"/>
      <c r="AH6289" s="169"/>
      <c r="AI6289" s="169"/>
      <c r="AJ6289" s="169"/>
      <c r="AK6289" s="170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6"/>
      <c r="BA6289" s="6"/>
      <c r="BB6289" s="166"/>
      <c r="BC6289" s="166"/>
      <c r="BD6289" s="166"/>
      <c r="BE6289" s="6"/>
      <c r="BF6289" s="6"/>
      <c r="BG6289" s="6"/>
      <c r="BH6289" s="6"/>
      <c r="BI6289" s="6"/>
      <c r="BJ6289" s="166"/>
      <c r="BK6289" s="166"/>
      <c r="BL6289" s="166"/>
      <c r="BM6289" s="6"/>
      <c r="BN6289" s="6"/>
      <c r="BO6289" s="6"/>
      <c r="BP6289" s="6"/>
      <c r="BQ6289" s="6"/>
      <c r="BR6289" s="6"/>
      <c r="BS6289" s="6"/>
      <c r="BT6289" s="6"/>
      <c r="BU6289" s="6"/>
      <c r="BV6289" s="6"/>
      <c r="BW6289" s="6"/>
      <c r="CJ6289" s="415"/>
      <c r="CK6289" s="415"/>
      <c r="CO6289" s="168"/>
    </row>
    <row r="6290" spans="32:93" s="162" customFormat="1" x14ac:dyDescent="0.25">
      <c r="AF6290" s="169"/>
      <c r="AG6290" s="169"/>
      <c r="AH6290" s="169"/>
      <c r="AI6290" s="169"/>
      <c r="AJ6290" s="169"/>
      <c r="AK6290" s="170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6"/>
      <c r="BA6290" s="6"/>
      <c r="BB6290" s="166"/>
      <c r="BC6290" s="166"/>
      <c r="BD6290" s="166"/>
      <c r="BE6290" s="6"/>
      <c r="BF6290" s="6"/>
      <c r="BG6290" s="6"/>
      <c r="BH6290" s="6"/>
      <c r="BI6290" s="6"/>
      <c r="BJ6290" s="166"/>
      <c r="BK6290" s="166"/>
      <c r="BL6290" s="166"/>
      <c r="BM6290" s="6"/>
      <c r="BN6290" s="6"/>
      <c r="BO6290" s="6"/>
      <c r="BP6290" s="6"/>
      <c r="BQ6290" s="6"/>
      <c r="BR6290" s="6"/>
      <c r="BS6290" s="6"/>
      <c r="BT6290" s="6"/>
      <c r="BU6290" s="6"/>
      <c r="BV6290" s="6"/>
      <c r="BW6290" s="6"/>
      <c r="CJ6290" s="415"/>
      <c r="CK6290" s="415"/>
      <c r="CO6290" s="168"/>
    </row>
    <row r="6291" spans="32:93" s="162" customFormat="1" x14ac:dyDescent="0.25">
      <c r="AF6291" s="169"/>
      <c r="AG6291" s="169"/>
      <c r="AH6291" s="169"/>
      <c r="AI6291" s="169"/>
      <c r="AJ6291" s="169"/>
      <c r="AK6291" s="170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6"/>
      <c r="BA6291" s="6"/>
      <c r="BB6291" s="166"/>
      <c r="BC6291" s="166"/>
      <c r="BD6291" s="166"/>
      <c r="BE6291" s="6"/>
      <c r="BF6291" s="6"/>
      <c r="BG6291" s="6"/>
      <c r="BH6291" s="6"/>
      <c r="BI6291" s="6"/>
      <c r="BJ6291" s="166"/>
      <c r="BK6291" s="166"/>
      <c r="BL6291" s="166"/>
      <c r="BM6291" s="6"/>
      <c r="BN6291" s="6"/>
      <c r="BO6291" s="6"/>
      <c r="BP6291" s="6"/>
      <c r="BQ6291" s="6"/>
      <c r="BR6291" s="6"/>
      <c r="BS6291" s="6"/>
      <c r="BT6291" s="6"/>
      <c r="BU6291" s="6"/>
      <c r="BV6291" s="6"/>
      <c r="BW6291" s="6"/>
      <c r="CJ6291" s="415"/>
      <c r="CK6291" s="415"/>
      <c r="CO6291" s="168"/>
    </row>
    <row r="6292" spans="32:93" s="162" customFormat="1" x14ac:dyDescent="0.25">
      <c r="AF6292" s="169"/>
      <c r="AG6292" s="169"/>
      <c r="AH6292" s="169"/>
      <c r="AI6292" s="169"/>
      <c r="AJ6292" s="169"/>
      <c r="AK6292" s="170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6"/>
      <c r="BA6292" s="6"/>
      <c r="BB6292" s="166"/>
      <c r="BC6292" s="166"/>
      <c r="BD6292" s="166"/>
      <c r="BE6292" s="6"/>
      <c r="BF6292" s="6"/>
      <c r="BG6292" s="6"/>
      <c r="BH6292" s="6"/>
      <c r="BI6292" s="6"/>
      <c r="BJ6292" s="166"/>
      <c r="BK6292" s="166"/>
      <c r="BL6292" s="166"/>
      <c r="BM6292" s="6"/>
      <c r="BN6292" s="6"/>
      <c r="BO6292" s="6"/>
      <c r="BP6292" s="6"/>
      <c r="BQ6292" s="6"/>
      <c r="BR6292" s="6"/>
      <c r="BS6292" s="6"/>
      <c r="BT6292" s="6"/>
      <c r="BU6292" s="6"/>
      <c r="BV6292" s="6"/>
      <c r="BW6292" s="6"/>
      <c r="CJ6292" s="415"/>
      <c r="CK6292" s="415"/>
      <c r="CO6292" s="168"/>
    </row>
    <row r="6293" spans="32:93" s="162" customFormat="1" x14ac:dyDescent="0.25">
      <c r="AF6293" s="169"/>
      <c r="AG6293" s="169"/>
      <c r="AH6293" s="169"/>
      <c r="AI6293" s="169"/>
      <c r="AJ6293" s="169"/>
      <c r="AK6293" s="170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6"/>
      <c r="BA6293" s="6"/>
      <c r="BB6293" s="166"/>
      <c r="BC6293" s="166"/>
      <c r="BD6293" s="166"/>
      <c r="BE6293" s="6"/>
      <c r="BF6293" s="6"/>
      <c r="BG6293" s="6"/>
      <c r="BH6293" s="6"/>
      <c r="BI6293" s="6"/>
      <c r="BJ6293" s="166"/>
      <c r="BK6293" s="166"/>
      <c r="BL6293" s="166"/>
      <c r="BM6293" s="6"/>
      <c r="BN6293" s="6"/>
      <c r="BO6293" s="6"/>
      <c r="BP6293" s="6"/>
      <c r="BQ6293" s="6"/>
      <c r="BR6293" s="6"/>
      <c r="BS6293" s="6"/>
      <c r="BT6293" s="6"/>
      <c r="BU6293" s="6"/>
      <c r="BV6293" s="6"/>
      <c r="BW6293" s="6"/>
      <c r="CJ6293" s="415"/>
      <c r="CK6293" s="415"/>
      <c r="CO6293" s="168"/>
    </row>
    <row r="6294" spans="32:93" s="162" customFormat="1" x14ac:dyDescent="0.25">
      <c r="AF6294" s="169"/>
      <c r="AG6294" s="169"/>
      <c r="AH6294" s="169"/>
      <c r="AI6294" s="169"/>
      <c r="AJ6294" s="169"/>
      <c r="AK6294" s="170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6"/>
      <c r="BA6294" s="6"/>
      <c r="BB6294" s="166"/>
      <c r="BC6294" s="166"/>
      <c r="BD6294" s="166"/>
      <c r="BE6294" s="6"/>
      <c r="BF6294" s="6"/>
      <c r="BG6294" s="6"/>
      <c r="BH6294" s="6"/>
      <c r="BI6294" s="6"/>
      <c r="BJ6294" s="166"/>
      <c r="BK6294" s="166"/>
      <c r="BL6294" s="166"/>
      <c r="BM6294" s="6"/>
      <c r="BN6294" s="6"/>
      <c r="BO6294" s="6"/>
      <c r="BP6294" s="6"/>
      <c r="BQ6294" s="6"/>
      <c r="BR6294" s="6"/>
      <c r="BS6294" s="6"/>
      <c r="BT6294" s="6"/>
      <c r="BU6294" s="6"/>
      <c r="BV6294" s="6"/>
      <c r="BW6294" s="6"/>
      <c r="CJ6294" s="415"/>
      <c r="CK6294" s="415"/>
      <c r="CO6294" s="168"/>
    </row>
    <row r="6295" spans="32:93" s="162" customFormat="1" x14ac:dyDescent="0.25">
      <c r="AF6295" s="169"/>
      <c r="AG6295" s="169"/>
      <c r="AH6295" s="169"/>
      <c r="AI6295" s="169"/>
      <c r="AJ6295" s="169"/>
      <c r="AK6295" s="170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6"/>
      <c r="BA6295" s="6"/>
      <c r="BB6295" s="166"/>
      <c r="BC6295" s="166"/>
      <c r="BD6295" s="166"/>
      <c r="BE6295" s="6"/>
      <c r="BF6295" s="6"/>
      <c r="BG6295" s="6"/>
      <c r="BH6295" s="6"/>
      <c r="BI6295" s="6"/>
      <c r="BJ6295" s="166"/>
      <c r="BK6295" s="166"/>
      <c r="BL6295" s="166"/>
      <c r="BM6295" s="6"/>
      <c r="BN6295" s="6"/>
      <c r="BO6295" s="6"/>
      <c r="BP6295" s="6"/>
      <c r="BQ6295" s="6"/>
      <c r="BR6295" s="6"/>
      <c r="BS6295" s="6"/>
      <c r="BT6295" s="6"/>
      <c r="BU6295" s="6"/>
      <c r="BV6295" s="6"/>
      <c r="BW6295" s="6"/>
      <c r="CJ6295" s="415"/>
      <c r="CK6295" s="415"/>
      <c r="CO6295" s="168"/>
    </row>
    <row r="6296" spans="32:93" s="162" customFormat="1" x14ac:dyDescent="0.25">
      <c r="AF6296" s="169"/>
      <c r="AG6296" s="169"/>
      <c r="AH6296" s="169"/>
      <c r="AI6296" s="169"/>
      <c r="AJ6296" s="169"/>
      <c r="AK6296" s="170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AZ6296" s="6"/>
      <c r="BA6296" s="6"/>
      <c r="BB6296" s="166"/>
      <c r="BC6296" s="166"/>
      <c r="BD6296" s="166"/>
      <c r="BE6296" s="6"/>
      <c r="BF6296" s="6"/>
      <c r="BG6296" s="6"/>
      <c r="BH6296" s="6"/>
      <c r="BI6296" s="6"/>
      <c r="BJ6296" s="166"/>
      <c r="BK6296" s="166"/>
      <c r="BL6296" s="166"/>
      <c r="BM6296" s="6"/>
      <c r="BN6296" s="6"/>
      <c r="BO6296" s="6"/>
      <c r="BP6296" s="6"/>
      <c r="BQ6296" s="6"/>
      <c r="BR6296" s="6"/>
      <c r="BS6296" s="6"/>
      <c r="BT6296" s="6"/>
      <c r="BU6296" s="6"/>
      <c r="BV6296" s="6"/>
      <c r="BW6296" s="6"/>
      <c r="CJ6296" s="415"/>
      <c r="CK6296" s="415"/>
      <c r="CO6296" s="168"/>
    </row>
    <row r="6297" spans="32:93" s="162" customFormat="1" x14ac:dyDescent="0.25">
      <c r="AF6297" s="169"/>
      <c r="AG6297" s="169"/>
      <c r="AH6297" s="169"/>
      <c r="AI6297" s="169"/>
      <c r="AJ6297" s="169"/>
      <c r="AK6297" s="170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6"/>
      <c r="BA6297" s="6"/>
      <c r="BB6297" s="166"/>
      <c r="BC6297" s="166"/>
      <c r="BD6297" s="166"/>
      <c r="BE6297" s="6"/>
      <c r="BF6297" s="6"/>
      <c r="BG6297" s="6"/>
      <c r="BH6297" s="6"/>
      <c r="BI6297" s="6"/>
      <c r="BJ6297" s="166"/>
      <c r="BK6297" s="166"/>
      <c r="BL6297" s="166"/>
      <c r="BM6297" s="6"/>
      <c r="BN6297" s="6"/>
      <c r="BO6297" s="6"/>
      <c r="BP6297" s="6"/>
      <c r="BQ6297" s="6"/>
      <c r="BR6297" s="6"/>
      <c r="BS6297" s="6"/>
      <c r="BT6297" s="6"/>
      <c r="BU6297" s="6"/>
      <c r="BV6297" s="6"/>
      <c r="BW6297" s="6"/>
      <c r="CJ6297" s="415"/>
      <c r="CK6297" s="415"/>
      <c r="CO6297" s="168"/>
    </row>
    <row r="6298" spans="32:93" s="162" customFormat="1" x14ac:dyDescent="0.25">
      <c r="AF6298" s="169"/>
      <c r="AG6298" s="169"/>
      <c r="AH6298" s="169"/>
      <c r="AI6298" s="169"/>
      <c r="AJ6298" s="169"/>
      <c r="AK6298" s="170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AZ6298" s="6"/>
      <c r="BA6298" s="6"/>
      <c r="BB6298" s="166"/>
      <c r="BC6298" s="166"/>
      <c r="BD6298" s="166"/>
      <c r="BE6298" s="6"/>
      <c r="BF6298" s="6"/>
      <c r="BG6298" s="6"/>
      <c r="BH6298" s="6"/>
      <c r="BI6298" s="6"/>
      <c r="BJ6298" s="166"/>
      <c r="BK6298" s="166"/>
      <c r="BL6298" s="166"/>
      <c r="BM6298" s="6"/>
      <c r="BN6298" s="6"/>
      <c r="BO6298" s="6"/>
      <c r="BP6298" s="6"/>
      <c r="BQ6298" s="6"/>
      <c r="BR6298" s="6"/>
      <c r="BS6298" s="6"/>
      <c r="BT6298" s="6"/>
      <c r="BU6298" s="6"/>
      <c r="BV6298" s="6"/>
      <c r="BW6298" s="6"/>
      <c r="CJ6298" s="415"/>
      <c r="CK6298" s="415"/>
      <c r="CO6298" s="168"/>
    </row>
    <row r="6299" spans="32:93" s="162" customFormat="1" x14ac:dyDescent="0.25">
      <c r="AF6299" s="169"/>
      <c r="AG6299" s="169"/>
      <c r="AH6299" s="169"/>
      <c r="AI6299" s="169"/>
      <c r="AJ6299" s="169"/>
      <c r="AK6299" s="170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AZ6299" s="6"/>
      <c r="BA6299" s="6"/>
      <c r="BB6299" s="166"/>
      <c r="BC6299" s="166"/>
      <c r="BD6299" s="166"/>
      <c r="BE6299" s="6"/>
      <c r="BF6299" s="6"/>
      <c r="BG6299" s="6"/>
      <c r="BH6299" s="6"/>
      <c r="BI6299" s="6"/>
      <c r="BJ6299" s="166"/>
      <c r="BK6299" s="166"/>
      <c r="BL6299" s="166"/>
      <c r="BM6299" s="6"/>
      <c r="BN6299" s="6"/>
      <c r="BO6299" s="6"/>
      <c r="BP6299" s="6"/>
      <c r="BQ6299" s="6"/>
      <c r="BR6299" s="6"/>
      <c r="BS6299" s="6"/>
      <c r="BT6299" s="6"/>
      <c r="BU6299" s="6"/>
      <c r="BV6299" s="6"/>
      <c r="BW6299" s="6"/>
      <c r="CJ6299" s="415"/>
      <c r="CK6299" s="415"/>
      <c r="CO6299" s="168"/>
    </row>
    <row r="6300" spans="32:93" s="162" customFormat="1" x14ac:dyDescent="0.25">
      <c r="AF6300" s="169"/>
      <c r="AG6300" s="169"/>
      <c r="AH6300" s="169"/>
      <c r="AI6300" s="169"/>
      <c r="AJ6300" s="169"/>
      <c r="AK6300" s="170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AZ6300" s="6"/>
      <c r="BA6300" s="6"/>
      <c r="BB6300" s="166"/>
      <c r="BC6300" s="166"/>
      <c r="BD6300" s="166"/>
      <c r="BE6300" s="6"/>
      <c r="BF6300" s="6"/>
      <c r="BG6300" s="6"/>
      <c r="BH6300" s="6"/>
      <c r="BI6300" s="6"/>
      <c r="BJ6300" s="166"/>
      <c r="BK6300" s="166"/>
      <c r="BL6300" s="166"/>
      <c r="BM6300" s="6"/>
      <c r="BN6300" s="6"/>
      <c r="BO6300" s="6"/>
      <c r="BP6300" s="6"/>
      <c r="BQ6300" s="6"/>
      <c r="BR6300" s="6"/>
      <c r="BS6300" s="6"/>
      <c r="BT6300" s="6"/>
      <c r="BU6300" s="6"/>
      <c r="BV6300" s="6"/>
      <c r="BW6300" s="6"/>
      <c r="CJ6300" s="415"/>
      <c r="CK6300" s="415"/>
      <c r="CO6300" s="168"/>
    </row>
    <row r="6301" spans="32:93" s="162" customFormat="1" x14ac:dyDescent="0.25">
      <c r="AF6301" s="169"/>
      <c r="AG6301" s="169"/>
      <c r="AH6301" s="169"/>
      <c r="AI6301" s="169"/>
      <c r="AJ6301" s="169"/>
      <c r="AK6301" s="170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6"/>
      <c r="BA6301" s="6"/>
      <c r="BB6301" s="166"/>
      <c r="BC6301" s="166"/>
      <c r="BD6301" s="166"/>
      <c r="BE6301" s="6"/>
      <c r="BF6301" s="6"/>
      <c r="BG6301" s="6"/>
      <c r="BH6301" s="6"/>
      <c r="BI6301" s="6"/>
      <c r="BJ6301" s="166"/>
      <c r="BK6301" s="166"/>
      <c r="BL6301" s="166"/>
      <c r="BM6301" s="6"/>
      <c r="BN6301" s="6"/>
      <c r="BO6301" s="6"/>
      <c r="BP6301" s="6"/>
      <c r="BQ6301" s="6"/>
      <c r="BR6301" s="6"/>
      <c r="BS6301" s="6"/>
      <c r="BT6301" s="6"/>
      <c r="BU6301" s="6"/>
      <c r="BV6301" s="6"/>
      <c r="BW6301" s="6"/>
      <c r="CJ6301" s="415"/>
      <c r="CK6301" s="415"/>
      <c r="CO6301" s="168"/>
    </row>
    <row r="6302" spans="32:93" s="162" customFormat="1" x14ac:dyDescent="0.25">
      <c r="AF6302" s="169"/>
      <c r="AG6302" s="169"/>
      <c r="AH6302" s="169"/>
      <c r="AI6302" s="169"/>
      <c r="AJ6302" s="169"/>
      <c r="AK6302" s="170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6"/>
      <c r="BA6302" s="6"/>
      <c r="BB6302" s="166"/>
      <c r="BC6302" s="166"/>
      <c r="BD6302" s="166"/>
      <c r="BE6302" s="6"/>
      <c r="BF6302" s="6"/>
      <c r="BG6302" s="6"/>
      <c r="BH6302" s="6"/>
      <c r="BI6302" s="6"/>
      <c r="BJ6302" s="166"/>
      <c r="BK6302" s="166"/>
      <c r="BL6302" s="166"/>
      <c r="BM6302" s="6"/>
      <c r="BN6302" s="6"/>
      <c r="BO6302" s="6"/>
      <c r="BP6302" s="6"/>
      <c r="BQ6302" s="6"/>
      <c r="BR6302" s="6"/>
      <c r="BS6302" s="6"/>
      <c r="BT6302" s="6"/>
      <c r="BU6302" s="6"/>
      <c r="BV6302" s="6"/>
      <c r="BW6302" s="6"/>
      <c r="CJ6302" s="415"/>
      <c r="CK6302" s="415"/>
      <c r="CO6302" s="168"/>
    </row>
    <row r="6303" spans="32:93" s="162" customFormat="1" x14ac:dyDescent="0.25">
      <c r="AF6303" s="169"/>
      <c r="AG6303" s="169"/>
      <c r="AH6303" s="169"/>
      <c r="AI6303" s="169"/>
      <c r="AJ6303" s="169"/>
      <c r="AK6303" s="170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AZ6303" s="6"/>
      <c r="BA6303" s="6"/>
      <c r="BB6303" s="166"/>
      <c r="BC6303" s="166"/>
      <c r="BD6303" s="166"/>
      <c r="BE6303" s="6"/>
      <c r="BF6303" s="6"/>
      <c r="BG6303" s="6"/>
      <c r="BH6303" s="6"/>
      <c r="BI6303" s="6"/>
      <c r="BJ6303" s="166"/>
      <c r="BK6303" s="166"/>
      <c r="BL6303" s="166"/>
      <c r="BM6303" s="6"/>
      <c r="BN6303" s="6"/>
      <c r="BO6303" s="6"/>
      <c r="BP6303" s="6"/>
      <c r="BQ6303" s="6"/>
      <c r="BR6303" s="6"/>
      <c r="BS6303" s="6"/>
      <c r="BT6303" s="6"/>
      <c r="BU6303" s="6"/>
      <c r="BV6303" s="6"/>
      <c r="BW6303" s="6"/>
      <c r="CJ6303" s="415"/>
      <c r="CK6303" s="415"/>
      <c r="CO6303" s="168"/>
    </row>
    <row r="6304" spans="32:93" s="162" customFormat="1" x14ac:dyDescent="0.25">
      <c r="AF6304" s="169"/>
      <c r="AG6304" s="169"/>
      <c r="AH6304" s="169"/>
      <c r="AI6304" s="169"/>
      <c r="AJ6304" s="169"/>
      <c r="AK6304" s="170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6"/>
      <c r="BA6304" s="6"/>
      <c r="BB6304" s="166"/>
      <c r="BC6304" s="166"/>
      <c r="BD6304" s="166"/>
      <c r="BE6304" s="6"/>
      <c r="BF6304" s="6"/>
      <c r="BG6304" s="6"/>
      <c r="BH6304" s="6"/>
      <c r="BI6304" s="6"/>
      <c r="BJ6304" s="166"/>
      <c r="BK6304" s="166"/>
      <c r="BL6304" s="166"/>
      <c r="BM6304" s="6"/>
      <c r="BN6304" s="6"/>
      <c r="BO6304" s="6"/>
      <c r="BP6304" s="6"/>
      <c r="BQ6304" s="6"/>
      <c r="BR6304" s="6"/>
      <c r="BS6304" s="6"/>
      <c r="BT6304" s="6"/>
      <c r="BU6304" s="6"/>
      <c r="BV6304" s="6"/>
      <c r="BW6304" s="6"/>
      <c r="CJ6304" s="415"/>
      <c r="CK6304" s="415"/>
      <c r="CO6304" s="168"/>
    </row>
    <row r="6305" spans="32:93" s="162" customFormat="1" x14ac:dyDescent="0.25">
      <c r="AF6305" s="169"/>
      <c r="AG6305" s="169"/>
      <c r="AH6305" s="169"/>
      <c r="AI6305" s="169"/>
      <c r="AJ6305" s="169"/>
      <c r="AK6305" s="170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6"/>
      <c r="BA6305" s="6"/>
      <c r="BB6305" s="166"/>
      <c r="BC6305" s="166"/>
      <c r="BD6305" s="166"/>
      <c r="BE6305" s="6"/>
      <c r="BF6305" s="6"/>
      <c r="BG6305" s="6"/>
      <c r="BH6305" s="6"/>
      <c r="BI6305" s="6"/>
      <c r="BJ6305" s="166"/>
      <c r="BK6305" s="166"/>
      <c r="BL6305" s="166"/>
      <c r="BM6305" s="6"/>
      <c r="BN6305" s="6"/>
      <c r="BO6305" s="6"/>
      <c r="BP6305" s="6"/>
      <c r="BQ6305" s="6"/>
      <c r="BR6305" s="6"/>
      <c r="BS6305" s="6"/>
      <c r="BT6305" s="6"/>
      <c r="BU6305" s="6"/>
      <c r="BV6305" s="6"/>
      <c r="BW6305" s="6"/>
      <c r="CJ6305" s="415"/>
      <c r="CK6305" s="415"/>
      <c r="CO6305" s="168"/>
    </row>
    <row r="6306" spans="32:93" s="162" customFormat="1" x14ac:dyDescent="0.25">
      <c r="AF6306" s="169"/>
      <c r="AG6306" s="169"/>
      <c r="AH6306" s="169"/>
      <c r="AI6306" s="169"/>
      <c r="AJ6306" s="169"/>
      <c r="AK6306" s="170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6"/>
      <c r="BA6306" s="6"/>
      <c r="BB6306" s="166"/>
      <c r="BC6306" s="166"/>
      <c r="BD6306" s="166"/>
      <c r="BE6306" s="6"/>
      <c r="BF6306" s="6"/>
      <c r="BG6306" s="6"/>
      <c r="BH6306" s="6"/>
      <c r="BI6306" s="6"/>
      <c r="BJ6306" s="166"/>
      <c r="BK6306" s="166"/>
      <c r="BL6306" s="166"/>
      <c r="BM6306" s="6"/>
      <c r="BN6306" s="6"/>
      <c r="BO6306" s="6"/>
      <c r="BP6306" s="6"/>
      <c r="BQ6306" s="6"/>
      <c r="BR6306" s="6"/>
      <c r="BS6306" s="6"/>
      <c r="BT6306" s="6"/>
      <c r="BU6306" s="6"/>
      <c r="BV6306" s="6"/>
      <c r="BW6306" s="6"/>
      <c r="CJ6306" s="415"/>
      <c r="CK6306" s="415"/>
      <c r="CO6306" s="168"/>
    </row>
    <row r="6307" spans="32:93" s="162" customFormat="1" x14ac:dyDescent="0.25">
      <c r="AF6307" s="169"/>
      <c r="AG6307" s="169"/>
      <c r="AH6307" s="169"/>
      <c r="AI6307" s="169"/>
      <c r="AJ6307" s="169"/>
      <c r="AK6307" s="170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6"/>
      <c r="BA6307" s="6"/>
      <c r="BB6307" s="166"/>
      <c r="BC6307" s="166"/>
      <c r="BD6307" s="166"/>
      <c r="BE6307" s="6"/>
      <c r="BF6307" s="6"/>
      <c r="BG6307" s="6"/>
      <c r="BH6307" s="6"/>
      <c r="BI6307" s="6"/>
      <c r="BJ6307" s="166"/>
      <c r="BK6307" s="166"/>
      <c r="BL6307" s="166"/>
      <c r="BM6307" s="6"/>
      <c r="BN6307" s="6"/>
      <c r="BO6307" s="6"/>
      <c r="BP6307" s="6"/>
      <c r="BQ6307" s="6"/>
      <c r="BR6307" s="6"/>
      <c r="BS6307" s="6"/>
      <c r="BT6307" s="6"/>
      <c r="BU6307" s="6"/>
      <c r="BV6307" s="6"/>
      <c r="BW6307" s="6"/>
      <c r="CJ6307" s="415"/>
      <c r="CK6307" s="415"/>
      <c r="CO6307" s="168"/>
    </row>
    <row r="6308" spans="32:93" s="162" customFormat="1" x14ac:dyDescent="0.25">
      <c r="AF6308" s="169"/>
      <c r="AG6308" s="169"/>
      <c r="AH6308" s="169"/>
      <c r="AI6308" s="169"/>
      <c r="AJ6308" s="169"/>
      <c r="AK6308" s="170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6"/>
      <c r="BA6308" s="6"/>
      <c r="BB6308" s="166"/>
      <c r="BC6308" s="166"/>
      <c r="BD6308" s="166"/>
      <c r="BE6308" s="6"/>
      <c r="BF6308" s="6"/>
      <c r="BG6308" s="6"/>
      <c r="BH6308" s="6"/>
      <c r="BI6308" s="6"/>
      <c r="BJ6308" s="166"/>
      <c r="BK6308" s="166"/>
      <c r="BL6308" s="166"/>
      <c r="BM6308" s="6"/>
      <c r="BN6308" s="6"/>
      <c r="BO6308" s="6"/>
      <c r="BP6308" s="6"/>
      <c r="BQ6308" s="6"/>
      <c r="BR6308" s="6"/>
      <c r="BS6308" s="6"/>
      <c r="BT6308" s="6"/>
      <c r="BU6308" s="6"/>
      <c r="BV6308" s="6"/>
      <c r="BW6308" s="6"/>
      <c r="CJ6308" s="415"/>
      <c r="CK6308" s="415"/>
      <c r="CO6308" s="168"/>
    </row>
    <row r="6309" spans="32:93" s="162" customFormat="1" x14ac:dyDescent="0.25">
      <c r="AF6309" s="169"/>
      <c r="AG6309" s="169"/>
      <c r="AH6309" s="169"/>
      <c r="AI6309" s="169"/>
      <c r="AJ6309" s="169"/>
      <c r="AK6309" s="170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6"/>
      <c r="BA6309" s="6"/>
      <c r="BB6309" s="166"/>
      <c r="BC6309" s="166"/>
      <c r="BD6309" s="166"/>
      <c r="BE6309" s="6"/>
      <c r="BF6309" s="6"/>
      <c r="BG6309" s="6"/>
      <c r="BH6309" s="6"/>
      <c r="BI6309" s="6"/>
      <c r="BJ6309" s="166"/>
      <c r="BK6309" s="166"/>
      <c r="BL6309" s="166"/>
      <c r="BM6309" s="6"/>
      <c r="BN6309" s="6"/>
      <c r="BO6309" s="6"/>
      <c r="BP6309" s="6"/>
      <c r="BQ6309" s="6"/>
      <c r="BR6309" s="6"/>
      <c r="BS6309" s="6"/>
      <c r="BT6309" s="6"/>
      <c r="BU6309" s="6"/>
      <c r="BV6309" s="6"/>
      <c r="BW6309" s="6"/>
      <c r="CJ6309" s="415"/>
      <c r="CK6309" s="415"/>
      <c r="CO6309" s="168"/>
    </row>
    <row r="6310" spans="32:93" s="162" customFormat="1" x14ac:dyDescent="0.25">
      <c r="AF6310" s="169"/>
      <c r="AG6310" s="169"/>
      <c r="AH6310" s="169"/>
      <c r="AI6310" s="169"/>
      <c r="AJ6310" s="169"/>
      <c r="AK6310" s="170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6"/>
      <c r="BA6310" s="6"/>
      <c r="BB6310" s="166"/>
      <c r="BC6310" s="166"/>
      <c r="BD6310" s="166"/>
      <c r="BE6310" s="6"/>
      <c r="BF6310" s="6"/>
      <c r="BG6310" s="6"/>
      <c r="BH6310" s="6"/>
      <c r="BI6310" s="6"/>
      <c r="BJ6310" s="166"/>
      <c r="BK6310" s="166"/>
      <c r="BL6310" s="166"/>
      <c r="BM6310" s="6"/>
      <c r="BN6310" s="6"/>
      <c r="BO6310" s="6"/>
      <c r="BP6310" s="6"/>
      <c r="BQ6310" s="6"/>
      <c r="BR6310" s="6"/>
      <c r="BS6310" s="6"/>
      <c r="BT6310" s="6"/>
      <c r="BU6310" s="6"/>
      <c r="BV6310" s="6"/>
      <c r="BW6310" s="6"/>
      <c r="CJ6310" s="415"/>
      <c r="CK6310" s="415"/>
      <c r="CO6310" s="168"/>
    </row>
    <row r="6311" spans="32:93" s="162" customFormat="1" x14ac:dyDescent="0.25">
      <c r="AF6311" s="169"/>
      <c r="AG6311" s="169"/>
      <c r="AH6311" s="169"/>
      <c r="AI6311" s="169"/>
      <c r="AJ6311" s="169"/>
      <c r="AK6311" s="170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6"/>
      <c r="BA6311" s="6"/>
      <c r="BB6311" s="166"/>
      <c r="BC6311" s="166"/>
      <c r="BD6311" s="166"/>
      <c r="BE6311" s="6"/>
      <c r="BF6311" s="6"/>
      <c r="BG6311" s="6"/>
      <c r="BH6311" s="6"/>
      <c r="BI6311" s="6"/>
      <c r="BJ6311" s="166"/>
      <c r="BK6311" s="166"/>
      <c r="BL6311" s="166"/>
      <c r="BM6311" s="6"/>
      <c r="BN6311" s="6"/>
      <c r="BO6311" s="6"/>
      <c r="BP6311" s="6"/>
      <c r="BQ6311" s="6"/>
      <c r="BR6311" s="6"/>
      <c r="BS6311" s="6"/>
      <c r="BT6311" s="6"/>
      <c r="BU6311" s="6"/>
      <c r="BV6311" s="6"/>
      <c r="BW6311" s="6"/>
      <c r="CJ6311" s="415"/>
      <c r="CK6311" s="415"/>
      <c r="CO6311" s="168"/>
    </row>
    <row r="6312" spans="32:93" s="162" customFormat="1" x14ac:dyDescent="0.25">
      <c r="AF6312" s="169"/>
      <c r="AG6312" s="169"/>
      <c r="AH6312" s="169"/>
      <c r="AI6312" s="169"/>
      <c r="AJ6312" s="169"/>
      <c r="AK6312" s="170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6"/>
      <c r="BA6312" s="6"/>
      <c r="BB6312" s="166"/>
      <c r="BC6312" s="166"/>
      <c r="BD6312" s="166"/>
      <c r="BE6312" s="6"/>
      <c r="BF6312" s="6"/>
      <c r="BG6312" s="6"/>
      <c r="BH6312" s="6"/>
      <c r="BI6312" s="6"/>
      <c r="BJ6312" s="166"/>
      <c r="BK6312" s="166"/>
      <c r="BL6312" s="166"/>
      <c r="BM6312" s="6"/>
      <c r="BN6312" s="6"/>
      <c r="BO6312" s="6"/>
      <c r="BP6312" s="6"/>
      <c r="BQ6312" s="6"/>
      <c r="BR6312" s="6"/>
      <c r="BS6312" s="6"/>
      <c r="BT6312" s="6"/>
      <c r="BU6312" s="6"/>
      <c r="BV6312" s="6"/>
      <c r="BW6312" s="6"/>
      <c r="CJ6312" s="415"/>
      <c r="CK6312" s="415"/>
      <c r="CO6312" s="168"/>
    </row>
    <row r="6313" spans="32:93" s="162" customFormat="1" x14ac:dyDescent="0.25">
      <c r="AF6313" s="169"/>
      <c r="AG6313" s="169"/>
      <c r="AH6313" s="169"/>
      <c r="AI6313" s="169"/>
      <c r="AJ6313" s="169"/>
      <c r="AK6313" s="170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6"/>
      <c r="BA6313" s="6"/>
      <c r="BB6313" s="166"/>
      <c r="BC6313" s="166"/>
      <c r="BD6313" s="166"/>
      <c r="BE6313" s="6"/>
      <c r="BF6313" s="6"/>
      <c r="BG6313" s="6"/>
      <c r="BH6313" s="6"/>
      <c r="BI6313" s="6"/>
      <c r="BJ6313" s="166"/>
      <c r="BK6313" s="166"/>
      <c r="BL6313" s="166"/>
      <c r="BM6313" s="6"/>
      <c r="BN6313" s="6"/>
      <c r="BO6313" s="6"/>
      <c r="BP6313" s="6"/>
      <c r="BQ6313" s="6"/>
      <c r="BR6313" s="6"/>
      <c r="BS6313" s="6"/>
      <c r="BT6313" s="6"/>
      <c r="BU6313" s="6"/>
      <c r="BV6313" s="6"/>
      <c r="BW6313" s="6"/>
      <c r="CJ6313" s="415"/>
      <c r="CK6313" s="415"/>
      <c r="CO6313" s="168"/>
    </row>
    <row r="6314" spans="32:93" s="162" customFormat="1" x14ac:dyDescent="0.25">
      <c r="AF6314" s="169"/>
      <c r="AG6314" s="169"/>
      <c r="AH6314" s="169"/>
      <c r="AI6314" s="169"/>
      <c r="AJ6314" s="169"/>
      <c r="AK6314" s="170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6"/>
      <c r="BA6314" s="6"/>
      <c r="BB6314" s="166"/>
      <c r="BC6314" s="166"/>
      <c r="BD6314" s="166"/>
      <c r="BE6314" s="6"/>
      <c r="BF6314" s="6"/>
      <c r="BG6314" s="6"/>
      <c r="BH6314" s="6"/>
      <c r="BI6314" s="6"/>
      <c r="BJ6314" s="166"/>
      <c r="BK6314" s="166"/>
      <c r="BL6314" s="166"/>
      <c r="BM6314" s="6"/>
      <c r="BN6314" s="6"/>
      <c r="BO6314" s="6"/>
      <c r="BP6314" s="6"/>
      <c r="BQ6314" s="6"/>
      <c r="BR6314" s="6"/>
      <c r="BS6314" s="6"/>
      <c r="BT6314" s="6"/>
      <c r="BU6314" s="6"/>
      <c r="BV6314" s="6"/>
      <c r="BW6314" s="6"/>
      <c r="CJ6314" s="415"/>
      <c r="CK6314" s="415"/>
      <c r="CO6314" s="168"/>
    </row>
    <row r="6315" spans="32:93" s="162" customFormat="1" x14ac:dyDescent="0.25">
      <c r="AF6315" s="169"/>
      <c r="AG6315" s="169"/>
      <c r="AH6315" s="169"/>
      <c r="AI6315" s="169"/>
      <c r="AJ6315" s="169"/>
      <c r="AK6315" s="170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AZ6315" s="6"/>
      <c r="BA6315" s="6"/>
      <c r="BB6315" s="166"/>
      <c r="BC6315" s="166"/>
      <c r="BD6315" s="166"/>
      <c r="BE6315" s="6"/>
      <c r="BF6315" s="6"/>
      <c r="BG6315" s="6"/>
      <c r="BH6315" s="6"/>
      <c r="BI6315" s="6"/>
      <c r="BJ6315" s="166"/>
      <c r="BK6315" s="166"/>
      <c r="BL6315" s="166"/>
      <c r="BM6315" s="6"/>
      <c r="BN6315" s="6"/>
      <c r="BO6315" s="6"/>
      <c r="BP6315" s="6"/>
      <c r="BQ6315" s="6"/>
      <c r="BR6315" s="6"/>
      <c r="BS6315" s="6"/>
      <c r="BT6315" s="6"/>
      <c r="BU6315" s="6"/>
      <c r="BV6315" s="6"/>
      <c r="BW6315" s="6"/>
      <c r="CJ6315" s="415"/>
      <c r="CK6315" s="415"/>
      <c r="CO6315" s="168"/>
    </row>
    <row r="6316" spans="32:93" s="162" customFormat="1" x14ac:dyDescent="0.25">
      <c r="AF6316" s="169"/>
      <c r="AG6316" s="169"/>
      <c r="AH6316" s="169"/>
      <c r="AI6316" s="169"/>
      <c r="AJ6316" s="169"/>
      <c r="AK6316" s="170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AZ6316" s="6"/>
      <c r="BA6316" s="6"/>
      <c r="BB6316" s="166"/>
      <c r="BC6316" s="166"/>
      <c r="BD6316" s="166"/>
      <c r="BE6316" s="6"/>
      <c r="BF6316" s="6"/>
      <c r="BG6316" s="6"/>
      <c r="BH6316" s="6"/>
      <c r="BI6316" s="6"/>
      <c r="BJ6316" s="166"/>
      <c r="BK6316" s="166"/>
      <c r="BL6316" s="166"/>
      <c r="BM6316" s="6"/>
      <c r="BN6316" s="6"/>
      <c r="BO6316" s="6"/>
      <c r="BP6316" s="6"/>
      <c r="BQ6316" s="6"/>
      <c r="BR6316" s="6"/>
      <c r="BS6316" s="6"/>
      <c r="BT6316" s="6"/>
      <c r="BU6316" s="6"/>
      <c r="BV6316" s="6"/>
      <c r="BW6316" s="6"/>
      <c r="CJ6316" s="415"/>
      <c r="CK6316" s="415"/>
      <c r="CO6316" s="168"/>
    </row>
    <row r="6317" spans="32:93" s="162" customFormat="1" x14ac:dyDescent="0.25">
      <c r="AF6317" s="169"/>
      <c r="AG6317" s="169"/>
      <c r="AH6317" s="169"/>
      <c r="AI6317" s="169"/>
      <c r="AJ6317" s="169"/>
      <c r="AK6317" s="170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AZ6317" s="6"/>
      <c r="BA6317" s="6"/>
      <c r="BB6317" s="166"/>
      <c r="BC6317" s="166"/>
      <c r="BD6317" s="166"/>
      <c r="BE6317" s="6"/>
      <c r="BF6317" s="6"/>
      <c r="BG6317" s="6"/>
      <c r="BH6317" s="6"/>
      <c r="BI6317" s="6"/>
      <c r="BJ6317" s="166"/>
      <c r="BK6317" s="166"/>
      <c r="BL6317" s="166"/>
      <c r="BM6317" s="6"/>
      <c r="BN6317" s="6"/>
      <c r="BO6317" s="6"/>
      <c r="BP6317" s="6"/>
      <c r="BQ6317" s="6"/>
      <c r="BR6317" s="6"/>
      <c r="BS6317" s="6"/>
      <c r="BT6317" s="6"/>
      <c r="BU6317" s="6"/>
      <c r="BV6317" s="6"/>
      <c r="BW6317" s="6"/>
      <c r="CJ6317" s="415"/>
      <c r="CK6317" s="415"/>
      <c r="CO6317" s="168"/>
    </row>
    <row r="6318" spans="32:93" s="162" customFormat="1" x14ac:dyDescent="0.25">
      <c r="AF6318" s="169"/>
      <c r="AG6318" s="169"/>
      <c r="AH6318" s="169"/>
      <c r="AI6318" s="169"/>
      <c r="AJ6318" s="169"/>
      <c r="AK6318" s="170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AZ6318" s="6"/>
      <c r="BA6318" s="6"/>
      <c r="BB6318" s="166"/>
      <c r="BC6318" s="166"/>
      <c r="BD6318" s="166"/>
      <c r="BE6318" s="6"/>
      <c r="BF6318" s="6"/>
      <c r="BG6318" s="6"/>
      <c r="BH6318" s="6"/>
      <c r="BI6318" s="6"/>
      <c r="BJ6318" s="166"/>
      <c r="BK6318" s="166"/>
      <c r="BL6318" s="166"/>
      <c r="BM6318" s="6"/>
      <c r="BN6318" s="6"/>
      <c r="BO6318" s="6"/>
      <c r="BP6318" s="6"/>
      <c r="BQ6318" s="6"/>
      <c r="BR6318" s="6"/>
      <c r="BS6318" s="6"/>
      <c r="BT6318" s="6"/>
      <c r="BU6318" s="6"/>
      <c r="BV6318" s="6"/>
      <c r="BW6318" s="6"/>
      <c r="CJ6318" s="415"/>
      <c r="CK6318" s="415"/>
      <c r="CO6318" s="168"/>
    </row>
    <row r="6319" spans="32:93" s="162" customFormat="1" x14ac:dyDescent="0.25">
      <c r="AF6319" s="169"/>
      <c r="AG6319" s="169"/>
      <c r="AH6319" s="169"/>
      <c r="AI6319" s="169"/>
      <c r="AJ6319" s="169"/>
      <c r="AK6319" s="170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6"/>
      <c r="BA6319" s="6"/>
      <c r="BB6319" s="166"/>
      <c r="BC6319" s="166"/>
      <c r="BD6319" s="166"/>
      <c r="BE6319" s="6"/>
      <c r="BF6319" s="6"/>
      <c r="BG6319" s="6"/>
      <c r="BH6319" s="6"/>
      <c r="BI6319" s="6"/>
      <c r="BJ6319" s="166"/>
      <c r="BK6319" s="166"/>
      <c r="BL6319" s="166"/>
      <c r="BM6319" s="6"/>
      <c r="BN6319" s="6"/>
      <c r="BO6319" s="6"/>
      <c r="BP6319" s="6"/>
      <c r="BQ6319" s="6"/>
      <c r="BR6319" s="6"/>
      <c r="BS6319" s="6"/>
      <c r="BT6319" s="6"/>
      <c r="BU6319" s="6"/>
      <c r="BV6319" s="6"/>
      <c r="BW6319" s="6"/>
      <c r="CJ6319" s="415"/>
      <c r="CK6319" s="415"/>
      <c r="CO6319" s="168"/>
    </row>
    <row r="6320" spans="32:93" s="162" customFormat="1" x14ac:dyDescent="0.25">
      <c r="AF6320" s="169"/>
      <c r="AG6320" s="169"/>
      <c r="AH6320" s="169"/>
      <c r="AI6320" s="169"/>
      <c r="AJ6320" s="169"/>
      <c r="AK6320" s="170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6"/>
      <c r="BA6320" s="6"/>
      <c r="BB6320" s="166"/>
      <c r="BC6320" s="166"/>
      <c r="BD6320" s="166"/>
      <c r="BE6320" s="6"/>
      <c r="BF6320" s="6"/>
      <c r="BG6320" s="6"/>
      <c r="BH6320" s="6"/>
      <c r="BI6320" s="6"/>
      <c r="BJ6320" s="166"/>
      <c r="BK6320" s="166"/>
      <c r="BL6320" s="166"/>
      <c r="BM6320" s="6"/>
      <c r="BN6320" s="6"/>
      <c r="BO6320" s="6"/>
      <c r="BP6320" s="6"/>
      <c r="BQ6320" s="6"/>
      <c r="BR6320" s="6"/>
      <c r="BS6320" s="6"/>
      <c r="BT6320" s="6"/>
      <c r="BU6320" s="6"/>
      <c r="BV6320" s="6"/>
      <c r="BW6320" s="6"/>
      <c r="CJ6320" s="415"/>
      <c r="CK6320" s="415"/>
      <c r="CO6320" s="168"/>
    </row>
    <row r="6321" spans="32:93" s="162" customFormat="1" x14ac:dyDescent="0.25">
      <c r="AF6321" s="169"/>
      <c r="AG6321" s="169"/>
      <c r="AH6321" s="169"/>
      <c r="AI6321" s="169"/>
      <c r="AJ6321" s="169"/>
      <c r="AK6321" s="170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6"/>
      <c r="BA6321" s="6"/>
      <c r="BB6321" s="166"/>
      <c r="BC6321" s="166"/>
      <c r="BD6321" s="166"/>
      <c r="BE6321" s="6"/>
      <c r="BF6321" s="6"/>
      <c r="BG6321" s="6"/>
      <c r="BH6321" s="6"/>
      <c r="BI6321" s="6"/>
      <c r="BJ6321" s="166"/>
      <c r="BK6321" s="166"/>
      <c r="BL6321" s="166"/>
      <c r="BM6321" s="6"/>
      <c r="BN6321" s="6"/>
      <c r="BO6321" s="6"/>
      <c r="BP6321" s="6"/>
      <c r="BQ6321" s="6"/>
      <c r="BR6321" s="6"/>
      <c r="BS6321" s="6"/>
      <c r="BT6321" s="6"/>
      <c r="BU6321" s="6"/>
      <c r="BV6321" s="6"/>
      <c r="BW6321" s="6"/>
      <c r="CJ6321" s="415"/>
      <c r="CK6321" s="415"/>
      <c r="CO6321" s="168"/>
    </row>
    <row r="6322" spans="32:93" s="162" customFormat="1" x14ac:dyDescent="0.25">
      <c r="AF6322" s="169"/>
      <c r="AG6322" s="169"/>
      <c r="AH6322" s="169"/>
      <c r="AI6322" s="169"/>
      <c r="AJ6322" s="169"/>
      <c r="AK6322" s="170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6"/>
      <c r="BA6322" s="6"/>
      <c r="BB6322" s="166"/>
      <c r="BC6322" s="166"/>
      <c r="BD6322" s="166"/>
      <c r="BE6322" s="6"/>
      <c r="BF6322" s="6"/>
      <c r="BG6322" s="6"/>
      <c r="BH6322" s="6"/>
      <c r="BI6322" s="6"/>
      <c r="BJ6322" s="166"/>
      <c r="BK6322" s="166"/>
      <c r="BL6322" s="166"/>
      <c r="BM6322" s="6"/>
      <c r="BN6322" s="6"/>
      <c r="BO6322" s="6"/>
      <c r="BP6322" s="6"/>
      <c r="BQ6322" s="6"/>
      <c r="BR6322" s="6"/>
      <c r="BS6322" s="6"/>
      <c r="BT6322" s="6"/>
      <c r="BU6322" s="6"/>
      <c r="BV6322" s="6"/>
      <c r="BW6322" s="6"/>
      <c r="CJ6322" s="415"/>
      <c r="CK6322" s="415"/>
      <c r="CO6322" s="168"/>
    </row>
    <row r="6323" spans="32:93" s="162" customFormat="1" x14ac:dyDescent="0.25">
      <c r="AF6323" s="169"/>
      <c r="AG6323" s="169"/>
      <c r="AH6323" s="169"/>
      <c r="AI6323" s="169"/>
      <c r="AJ6323" s="169"/>
      <c r="AK6323" s="170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6"/>
      <c r="BA6323" s="6"/>
      <c r="BB6323" s="166"/>
      <c r="BC6323" s="166"/>
      <c r="BD6323" s="166"/>
      <c r="BE6323" s="6"/>
      <c r="BF6323" s="6"/>
      <c r="BG6323" s="6"/>
      <c r="BH6323" s="6"/>
      <c r="BI6323" s="6"/>
      <c r="BJ6323" s="166"/>
      <c r="BK6323" s="166"/>
      <c r="BL6323" s="166"/>
      <c r="BM6323" s="6"/>
      <c r="BN6323" s="6"/>
      <c r="BO6323" s="6"/>
      <c r="BP6323" s="6"/>
      <c r="BQ6323" s="6"/>
      <c r="BR6323" s="6"/>
      <c r="BS6323" s="6"/>
      <c r="BT6323" s="6"/>
      <c r="BU6323" s="6"/>
      <c r="BV6323" s="6"/>
      <c r="BW6323" s="6"/>
      <c r="CJ6323" s="415"/>
      <c r="CK6323" s="415"/>
      <c r="CO6323" s="168"/>
    </row>
    <row r="6324" spans="32:93" s="162" customFormat="1" x14ac:dyDescent="0.25">
      <c r="AF6324" s="169"/>
      <c r="AG6324" s="169"/>
      <c r="AH6324" s="169"/>
      <c r="AI6324" s="169"/>
      <c r="AJ6324" s="169"/>
      <c r="AK6324" s="170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6"/>
      <c r="BA6324" s="6"/>
      <c r="BB6324" s="166"/>
      <c r="BC6324" s="166"/>
      <c r="BD6324" s="166"/>
      <c r="BE6324" s="6"/>
      <c r="BF6324" s="6"/>
      <c r="BG6324" s="6"/>
      <c r="BH6324" s="6"/>
      <c r="BI6324" s="6"/>
      <c r="BJ6324" s="166"/>
      <c r="BK6324" s="166"/>
      <c r="BL6324" s="166"/>
      <c r="BM6324" s="6"/>
      <c r="BN6324" s="6"/>
      <c r="BO6324" s="6"/>
      <c r="BP6324" s="6"/>
      <c r="BQ6324" s="6"/>
      <c r="BR6324" s="6"/>
      <c r="BS6324" s="6"/>
      <c r="BT6324" s="6"/>
      <c r="BU6324" s="6"/>
      <c r="BV6324" s="6"/>
      <c r="BW6324" s="6"/>
      <c r="CJ6324" s="415"/>
      <c r="CK6324" s="415"/>
      <c r="CO6324" s="168"/>
    </row>
    <row r="6325" spans="32:93" s="162" customFormat="1" x14ac:dyDescent="0.25">
      <c r="AF6325" s="169"/>
      <c r="AG6325" s="169"/>
      <c r="AH6325" s="169"/>
      <c r="AI6325" s="169"/>
      <c r="AJ6325" s="169"/>
      <c r="AK6325" s="170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6"/>
      <c r="BA6325" s="6"/>
      <c r="BB6325" s="166"/>
      <c r="BC6325" s="166"/>
      <c r="BD6325" s="166"/>
      <c r="BE6325" s="6"/>
      <c r="BF6325" s="6"/>
      <c r="BG6325" s="6"/>
      <c r="BH6325" s="6"/>
      <c r="BI6325" s="6"/>
      <c r="BJ6325" s="166"/>
      <c r="BK6325" s="166"/>
      <c r="BL6325" s="166"/>
      <c r="BM6325" s="6"/>
      <c r="BN6325" s="6"/>
      <c r="BO6325" s="6"/>
      <c r="BP6325" s="6"/>
      <c r="BQ6325" s="6"/>
      <c r="BR6325" s="6"/>
      <c r="BS6325" s="6"/>
      <c r="BT6325" s="6"/>
      <c r="BU6325" s="6"/>
      <c r="BV6325" s="6"/>
      <c r="BW6325" s="6"/>
      <c r="CJ6325" s="415"/>
      <c r="CK6325" s="415"/>
      <c r="CO6325" s="168"/>
    </row>
    <row r="6326" spans="32:93" s="162" customFormat="1" x14ac:dyDescent="0.25">
      <c r="AF6326" s="169"/>
      <c r="AG6326" s="169"/>
      <c r="AH6326" s="169"/>
      <c r="AI6326" s="169"/>
      <c r="AJ6326" s="169"/>
      <c r="AK6326" s="170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6"/>
      <c r="BA6326" s="6"/>
      <c r="BB6326" s="166"/>
      <c r="BC6326" s="166"/>
      <c r="BD6326" s="166"/>
      <c r="BE6326" s="6"/>
      <c r="BF6326" s="6"/>
      <c r="BG6326" s="6"/>
      <c r="BH6326" s="6"/>
      <c r="BI6326" s="6"/>
      <c r="BJ6326" s="166"/>
      <c r="BK6326" s="166"/>
      <c r="BL6326" s="166"/>
      <c r="BM6326" s="6"/>
      <c r="BN6326" s="6"/>
      <c r="BO6326" s="6"/>
      <c r="BP6326" s="6"/>
      <c r="BQ6326" s="6"/>
      <c r="BR6326" s="6"/>
      <c r="BS6326" s="6"/>
      <c r="BT6326" s="6"/>
      <c r="BU6326" s="6"/>
      <c r="BV6326" s="6"/>
      <c r="BW6326" s="6"/>
      <c r="CJ6326" s="415"/>
      <c r="CK6326" s="415"/>
      <c r="CO6326" s="168"/>
    </row>
    <row r="6327" spans="32:93" s="162" customFormat="1" x14ac:dyDescent="0.25">
      <c r="AF6327" s="169"/>
      <c r="AG6327" s="169"/>
      <c r="AH6327" s="169"/>
      <c r="AI6327" s="169"/>
      <c r="AJ6327" s="169"/>
      <c r="AK6327" s="170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6"/>
      <c r="BA6327" s="6"/>
      <c r="BB6327" s="166"/>
      <c r="BC6327" s="166"/>
      <c r="BD6327" s="166"/>
      <c r="BE6327" s="6"/>
      <c r="BF6327" s="6"/>
      <c r="BG6327" s="6"/>
      <c r="BH6327" s="6"/>
      <c r="BI6327" s="6"/>
      <c r="BJ6327" s="166"/>
      <c r="BK6327" s="166"/>
      <c r="BL6327" s="166"/>
      <c r="BM6327" s="6"/>
      <c r="BN6327" s="6"/>
      <c r="BO6327" s="6"/>
      <c r="BP6327" s="6"/>
      <c r="BQ6327" s="6"/>
      <c r="BR6327" s="6"/>
      <c r="BS6327" s="6"/>
      <c r="BT6327" s="6"/>
      <c r="BU6327" s="6"/>
      <c r="BV6327" s="6"/>
      <c r="BW6327" s="6"/>
      <c r="CJ6327" s="415"/>
      <c r="CK6327" s="415"/>
      <c r="CO6327" s="168"/>
    </row>
    <row r="6328" spans="32:93" s="162" customFormat="1" x14ac:dyDescent="0.25">
      <c r="AF6328" s="169"/>
      <c r="AG6328" s="169"/>
      <c r="AH6328" s="169"/>
      <c r="AI6328" s="169"/>
      <c r="AJ6328" s="169"/>
      <c r="AK6328" s="170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6"/>
      <c r="BA6328" s="6"/>
      <c r="BB6328" s="166"/>
      <c r="BC6328" s="166"/>
      <c r="BD6328" s="166"/>
      <c r="BE6328" s="6"/>
      <c r="BF6328" s="6"/>
      <c r="BG6328" s="6"/>
      <c r="BH6328" s="6"/>
      <c r="BI6328" s="6"/>
      <c r="BJ6328" s="166"/>
      <c r="BK6328" s="166"/>
      <c r="BL6328" s="166"/>
      <c r="BM6328" s="6"/>
      <c r="BN6328" s="6"/>
      <c r="BO6328" s="6"/>
      <c r="BP6328" s="6"/>
      <c r="BQ6328" s="6"/>
      <c r="BR6328" s="6"/>
      <c r="BS6328" s="6"/>
      <c r="BT6328" s="6"/>
      <c r="BU6328" s="6"/>
      <c r="BV6328" s="6"/>
      <c r="BW6328" s="6"/>
      <c r="CJ6328" s="415"/>
      <c r="CK6328" s="415"/>
      <c r="CO6328" s="168"/>
    </row>
    <row r="6329" spans="32:93" s="162" customFormat="1" x14ac:dyDescent="0.25">
      <c r="AF6329" s="169"/>
      <c r="AG6329" s="169"/>
      <c r="AH6329" s="169"/>
      <c r="AI6329" s="169"/>
      <c r="AJ6329" s="169"/>
      <c r="AK6329" s="170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6"/>
      <c r="BA6329" s="6"/>
      <c r="BB6329" s="166"/>
      <c r="BC6329" s="166"/>
      <c r="BD6329" s="166"/>
      <c r="BE6329" s="6"/>
      <c r="BF6329" s="6"/>
      <c r="BG6329" s="6"/>
      <c r="BH6329" s="6"/>
      <c r="BI6329" s="6"/>
      <c r="BJ6329" s="166"/>
      <c r="BK6329" s="166"/>
      <c r="BL6329" s="166"/>
      <c r="BM6329" s="6"/>
      <c r="BN6329" s="6"/>
      <c r="BO6329" s="6"/>
      <c r="BP6329" s="6"/>
      <c r="BQ6329" s="6"/>
      <c r="BR6329" s="6"/>
      <c r="BS6329" s="6"/>
      <c r="BT6329" s="6"/>
      <c r="BU6329" s="6"/>
      <c r="BV6329" s="6"/>
      <c r="BW6329" s="6"/>
      <c r="CJ6329" s="415"/>
      <c r="CK6329" s="415"/>
      <c r="CO6329" s="168"/>
    </row>
    <row r="6330" spans="32:93" s="162" customFormat="1" x14ac:dyDescent="0.25">
      <c r="AF6330" s="169"/>
      <c r="AG6330" s="169"/>
      <c r="AH6330" s="169"/>
      <c r="AI6330" s="169"/>
      <c r="AJ6330" s="169"/>
      <c r="AK6330" s="170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6"/>
      <c r="BA6330" s="6"/>
      <c r="BB6330" s="166"/>
      <c r="BC6330" s="166"/>
      <c r="BD6330" s="166"/>
      <c r="BE6330" s="6"/>
      <c r="BF6330" s="6"/>
      <c r="BG6330" s="6"/>
      <c r="BH6330" s="6"/>
      <c r="BI6330" s="6"/>
      <c r="BJ6330" s="166"/>
      <c r="BK6330" s="166"/>
      <c r="BL6330" s="166"/>
      <c r="BM6330" s="6"/>
      <c r="BN6330" s="6"/>
      <c r="BO6330" s="6"/>
      <c r="BP6330" s="6"/>
      <c r="BQ6330" s="6"/>
      <c r="BR6330" s="6"/>
      <c r="BS6330" s="6"/>
      <c r="BT6330" s="6"/>
      <c r="BU6330" s="6"/>
      <c r="BV6330" s="6"/>
      <c r="BW6330" s="6"/>
      <c r="CJ6330" s="415"/>
      <c r="CK6330" s="415"/>
      <c r="CO6330" s="168"/>
    </row>
    <row r="6331" spans="32:93" s="162" customFormat="1" x14ac:dyDescent="0.25">
      <c r="AF6331" s="169"/>
      <c r="AG6331" s="169"/>
      <c r="AH6331" s="169"/>
      <c r="AI6331" s="169"/>
      <c r="AJ6331" s="169"/>
      <c r="AK6331" s="170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6"/>
      <c r="BA6331" s="6"/>
      <c r="BB6331" s="166"/>
      <c r="BC6331" s="166"/>
      <c r="BD6331" s="166"/>
      <c r="BE6331" s="6"/>
      <c r="BF6331" s="6"/>
      <c r="BG6331" s="6"/>
      <c r="BH6331" s="6"/>
      <c r="BI6331" s="6"/>
      <c r="BJ6331" s="166"/>
      <c r="BK6331" s="166"/>
      <c r="BL6331" s="166"/>
      <c r="BM6331" s="6"/>
      <c r="BN6331" s="6"/>
      <c r="BO6331" s="6"/>
      <c r="BP6331" s="6"/>
      <c r="BQ6331" s="6"/>
      <c r="BR6331" s="6"/>
      <c r="BS6331" s="6"/>
      <c r="BT6331" s="6"/>
      <c r="BU6331" s="6"/>
      <c r="BV6331" s="6"/>
      <c r="BW6331" s="6"/>
      <c r="CJ6331" s="415"/>
      <c r="CK6331" s="415"/>
      <c r="CO6331" s="168"/>
    </row>
    <row r="6332" spans="32:93" s="162" customFormat="1" x14ac:dyDescent="0.25">
      <c r="AF6332" s="169"/>
      <c r="AG6332" s="169"/>
      <c r="AH6332" s="169"/>
      <c r="AI6332" s="169"/>
      <c r="AJ6332" s="169"/>
      <c r="AK6332" s="170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6"/>
      <c r="BA6332" s="6"/>
      <c r="BB6332" s="166"/>
      <c r="BC6332" s="166"/>
      <c r="BD6332" s="166"/>
      <c r="BE6332" s="6"/>
      <c r="BF6332" s="6"/>
      <c r="BG6332" s="6"/>
      <c r="BH6332" s="6"/>
      <c r="BI6332" s="6"/>
      <c r="BJ6332" s="166"/>
      <c r="BK6332" s="166"/>
      <c r="BL6332" s="166"/>
      <c r="BM6332" s="6"/>
      <c r="BN6332" s="6"/>
      <c r="BO6332" s="6"/>
      <c r="BP6332" s="6"/>
      <c r="BQ6332" s="6"/>
      <c r="BR6332" s="6"/>
      <c r="BS6332" s="6"/>
      <c r="BT6332" s="6"/>
      <c r="BU6332" s="6"/>
      <c r="BV6332" s="6"/>
      <c r="BW6332" s="6"/>
      <c r="CJ6332" s="415"/>
      <c r="CK6332" s="415"/>
      <c r="CO6332" s="168"/>
    </row>
    <row r="6333" spans="32:93" s="162" customFormat="1" x14ac:dyDescent="0.25">
      <c r="AF6333" s="169"/>
      <c r="AG6333" s="169"/>
      <c r="AH6333" s="169"/>
      <c r="AI6333" s="169"/>
      <c r="AJ6333" s="169"/>
      <c r="AK6333" s="170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6"/>
      <c r="BA6333" s="6"/>
      <c r="BB6333" s="166"/>
      <c r="BC6333" s="166"/>
      <c r="BD6333" s="166"/>
      <c r="BE6333" s="6"/>
      <c r="BF6333" s="6"/>
      <c r="BG6333" s="6"/>
      <c r="BH6333" s="6"/>
      <c r="BI6333" s="6"/>
      <c r="BJ6333" s="166"/>
      <c r="BK6333" s="166"/>
      <c r="BL6333" s="166"/>
      <c r="BM6333" s="6"/>
      <c r="BN6333" s="6"/>
      <c r="BO6333" s="6"/>
      <c r="BP6333" s="6"/>
      <c r="BQ6333" s="6"/>
      <c r="BR6333" s="6"/>
      <c r="BS6333" s="6"/>
      <c r="BT6333" s="6"/>
      <c r="BU6333" s="6"/>
      <c r="BV6333" s="6"/>
      <c r="BW6333" s="6"/>
      <c r="CJ6333" s="415"/>
      <c r="CK6333" s="415"/>
      <c r="CO6333" s="168"/>
    </row>
    <row r="6334" spans="32:93" s="162" customFormat="1" x14ac:dyDescent="0.25">
      <c r="AF6334" s="169"/>
      <c r="AG6334" s="169"/>
      <c r="AH6334" s="169"/>
      <c r="AI6334" s="169"/>
      <c r="AJ6334" s="169"/>
      <c r="AK6334" s="170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6"/>
      <c r="BA6334" s="6"/>
      <c r="BB6334" s="166"/>
      <c r="BC6334" s="166"/>
      <c r="BD6334" s="166"/>
      <c r="BE6334" s="6"/>
      <c r="BF6334" s="6"/>
      <c r="BG6334" s="6"/>
      <c r="BH6334" s="6"/>
      <c r="BI6334" s="6"/>
      <c r="BJ6334" s="166"/>
      <c r="BK6334" s="166"/>
      <c r="BL6334" s="166"/>
      <c r="BM6334" s="6"/>
      <c r="BN6334" s="6"/>
      <c r="BO6334" s="6"/>
      <c r="BP6334" s="6"/>
      <c r="BQ6334" s="6"/>
      <c r="BR6334" s="6"/>
      <c r="BS6334" s="6"/>
      <c r="BT6334" s="6"/>
      <c r="BU6334" s="6"/>
      <c r="BV6334" s="6"/>
      <c r="BW6334" s="6"/>
      <c r="CJ6334" s="415"/>
      <c r="CK6334" s="415"/>
      <c r="CO6334" s="168"/>
    </row>
    <row r="6335" spans="32:93" s="162" customFormat="1" x14ac:dyDescent="0.25">
      <c r="AF6335" s="169"/>
      <c r="AG6335" s="169"/>
      <c r="AH6335" s="169"/>
      <c r="AI6335" s="169"/>
      <c r="AJ6335" s="169"/>
      <c r="AK6335" s="170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6"/>
      <c r="BA6335" s="6"/>
      <c r="BB6335" s="166"/>
      <c r="BC6335" s="166"/>
      <c r="BD6335" s="166"/>
      <c r="BE6335" s="6"/>
      <c r="BF6335" s="6"/>
      <c r="BG6335" s="6"/>
      <c r="BH6335" s="6"/>
      <c r="BI6335" s="6"/>
      <c r="BJ6335" s="166"/>
      <c r="BK6335" s="166"/>
      <c r="BL6335" s="166"/>
      <c r="BM6335" s="6"/>
      <c r="BN6335" s="6"/>
      <c r="BO6335" s="6"/>
      <c r="BP6335" s="6"/>
      <c r="BQ6335" s="6"/>
      <c r="BR6335" s="6"/>
      <c r="BS6335" s="6"/>
      <c r="BT6335" s="6"/>
      <c r="BU6335" s="6"/>
      <c r="BV6335" s="6"/>
      <c r="BW6335" s="6"/>
      <c r="CJ6335" s="415"/>
      <c r="CK6335" s="415"/>
      <c r="CO6335" s="168"/>
    </row>
    <row r="6336" spans="32:93" s="162" customFormat="1" x14ac:dyDescent="0.25">
      <c r="AF6336" s="169"/>
      <c r="AG6336" s="169"/>
      <c r="AH6336" s="169"/>
      <c r="AI6336" s="169"/>
      <c r="AJ6336" s="169"/>
      <c r="AK6336" s="170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6"/>
      <c r="BA6336" s="6"/>
      <c r="BB6336" s="166"/>
      <c r="BC6336" s="166"/>
      <c r="BD6336" s="166"/>
      <c r="BE6336" s="6"/>
      <c r="BF6336" s="6"/>
      <c r="BG6336" s="6"/>
      <c r="BH6336" s="6"/>
      <c r="BI6336" s="6"/>
      <c r="BJ6336" s="166"/>
      <c r="BK6336" s="166"/>
      <c r="BL6336" s="166"/>
      <c r="BM6336" s="6"/>
      <c r="BN6336" s="6"/>
      <c r="BO6336" s="6"/>
      <c r="BP6336" s="6"/>
      <c r="BQ6336" s="6"/>
      <c r="BR6336" s="6"/>
      <c r="BS6336" s="6"/>
      <c r="BT6336" s="6"/>
      <c r="BU6336" s="6"/>
      <c r="BV6336" s="6"/>
      <c r="BW6336" s="6"/>
      <c r="CJ6336" s="415"/>
      <c r="CK6336" s="415"/>
      <c r="CO6336" s="168"/>
    </row>
    <row r="6337" spans="32:93" s="162" customFormat="1" x14ac:dyDescent="0.25">
      <c r="AF6337" s="169"/>
      <c r="AG6337" s="169"/>
      <c r="AH6337" s="169"/>
      <c r="AI6337" s="169"/>
      <c r="AJ6337" s="169"/>
      <c r="AK6337" s="170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6"/>
      <c r="BA6337" s="6"/>
      <c r="BB6337" s="166"/>
      <c r="BC6337" s="166"/>
      <c r="BD6337" s="166"/>
      <c r="BE6337" s="6"/>
      <c r="BF6337" s="6"/>
      <c r="BG6337" s="6"/>
      <c r="BH6337" s="6"/>
      <c r="BI6337" s="6"/>
      <c r="BJ6337" s="166"/>
      <c r="BK6337" s="166"/>
      <c r="BL6337" s="166"/>
      <c r="BM6337" s="6"/>
      <c r="BN6337" s="6"/>
      <c r="BO6337" s="6"/>
      <c r="BP6337" s="6"/>
      <c r="BQ6337" s="6"/>
      <c r="BR6337" s="6"/>
      <c r="BS6337" s="6"/>
      <c r="BT6337" s="6"/>
      <c r="BU6337" s="6"/>
      <c r="BV6337" s="6"/>
      <c r="BW6337" s="6"/>
      <c r="CJ6337" s="415"/>
      <c r="CK6337" s="415"/>
      <c r="CO6337" s="168"/>
    </row>
    <row r="6338" spans="32:93" s="162" customFormat="1" x14ac:dyDescent="0.25">
      <c r="AF6338" s="169"/>
      <c r="AG6338" s="169"/>
      <c r="AH6338" s="169"/>
      <c r="AI6338" s="169"/>
      <c r="AJ6338" s="169"/>
      <c r="AK6338" s="170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6"/>
      <c r="BA6338" s="6"/>
      <c r="BB6338" s="166"/>
      <c r="BC6338" s="166"/>
      <c r="BD6338" s="166"/>
      <c r="BE6338" s="6"/>
      <c r="BF6338" s="6"/>
      <c r="BG6338" s="6"/>
      <c r="BH6338" s="6"/>
      <c r="BI6338" s="6"/>
      <c r="BJ6338" s="166"/>
      <c r="BK6338" s="166"/>
      <c r="BL6338" s="166"/>
      <c r="BM6338" s="6"/>
      <c r="BN6338" s="6"/>
      <c r="BO6338" s="6"/>
      <c r="BP6338" s="6"/>
      <c r="BQ6338" s="6"/>
      <c r="BR6338" s="6"/>
      <c r="BS6338" s="6"/>
      <c r="BT6338" s="6"/>
      <c r="BU6338" s="6"/>
      <c r="BV6338" s="6"/>
      <c r="BW6338" s="6"/>
      <c r="CJ6338" s="415"/>
      <c r="CK6338" s="415"/>
      <c r="CO6338" s="168"/>
    </row>
    <row r="6339" spans="32:93" s="162" customFormat="1" x14ac:dyDescent="0.25">
      <c r="AF6339" s="169"/>
      <c r="AG6339" s="169"/>
      <c r="AH6339" s="169"/>
      <c r="AI6339" s="169"/>
      <c r="AJ6339" s="169"/>
      <c r="AK6339" s="170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6"/>
      <c r="BA6339" s="6"/>
      <c r="BB6339" s="166"/>
      <c r="BC6339" s="166"/>
      <c r="BD6339" s="166"/>
      <c r="BE6339" s="6"/>
      <c r="BF6339" s="6"/>
      <c r="BG6339" s="6"/>
      <c r="BH6339" s="6"/>
      <c r="BI6339" s="6"/>
      <c r="BJ6339" s="166"/>
      <c r="BK6339" s="166"/>
      <c r="BL6339" s="166"/>
      <c r="BM6339" s="6"/>
      <c r="BN6339" s="6"/>
      <c r="BO6339" s="6"/>
      <c r="BP6339" s="6"/>
      <c r="BQ6339" s="6"/>
      <c r="BR6339" s="6"/>
      <c r="BS6339" s="6"/>
      <c r="BT6339" s="6"/>
      <c r="BU6339" s="6"/>
      <c r="BV6339" s="6"/>
      <c r="BW6339" s="6"/>
      <c r="CJ6339" s="415"/>
      <c r="CK6339" s="415"/>
      <c r="CO6339" s="168"/>
    </row>
    <row r="6340" spans="32:93" s="162" customFormat="1" x14ac:dyDescent="0.25">
      <c r="AF6340" s="169"/>
      <c r="AG6340" s="169"/>
      <c r="AH6340" s="169"/>
      <c r="AI6340" s="169"/>
      <c r="AJ6340" s="169"/>
      <c r="AK6340" s="170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6"/>
      <c r="BA6340" s="6"/>
      <c r="BB6340" s="166"/>
      <c r="BC6340" s="166"/>
      <c r="BD6340" s="166"/>
      <c r="BE6340" s="6"/>
      <c r="BF6340" s="6"/>
      <c r="BG6340" s="6"/>
      <c r="BH6340" s="6"/>
      <c r="BI6340" s="6"/>
      <c r="BJ6340" s="166"/>
      <c r="BK6340" s="166"/>
      <c r="BL6340" s="166"/>
      <c r="BM6340" s="6"/>
      <c r="BN6340" s="6"/>
      <c r="BO6340" s="6"/>
      <c r="BP6340" s="6"/>
      <c r="BQ6340" s="6"/>
      <c r="BR6340" s="6"/>
      <c r="BS6340" s="6"/>
      <c r="BT6340" s="6"/>
      <c r="BU6340" s="6"/>
      <c r="BV6340" s="6"/>
      <c r="BW6340" s="6"/>
      <c r="CJ6340" s="415"/>
      <c r="CK6340" s="415"/>
      <c r="CO6340" s="168"/>
    </row>
    <row r="6341" spans="32:93" s="162" customFormat="1" x14ac:dyDescent="0.25">
      <c r="AF6341" s="169"/>
      <c r="AG6341" s="169"/>
      <c r="AH6341" s="169"/>
      <c r="AI6341" s="169"/>
      <c r="AJ6341" s="169"/>
      <c r="AK6341" s="170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6"/>
      <c r="BA6341" s="6"/>
      <c r="BB6341" s="166"/>
      <c r="BC6341" s="166"/>
      <c r="BD6341" s="166"/>
      <c r="BE6341" s="6"/>
      <c r="BF6341" s="6"/>
      <c r="BG6341" s="6"/>
      <c r="BH6341" s="6"/>
      <c r="BI6341" s="6"/>
      <c r="BJ6341" s="166"/>
      <c r="BK6341" s="166"/>
      <c r="BL6341" s="166"/>
      <c r="BM6341" s="6"/>
      <c r="BN6341" s="6"/>
      <c r="BO6341" s="6"/>
      <c r="BP6341" s="6"/>
      <c r="BQ6341" s="6"/>
      <c r="BR6341" s="6"/>
      <c r="BS6341" s="6"/>
      <c r="BT6341" s="6"/>
      <c r="BU6341" s="6"/>
      <c r="BV6341" s="6"/>
      <c r="BW6341" s="6"/>
      <c r="CJ6341" s="415"/>
      <c r="CK6341" s="415"/>
      <c r="CO6341" s="168"/>
    </row>
    <row r="6342" spans="32:93" s="162" customFormat="1" x14ac:dyDescent="0.25">
      <c r="AF6342" s="169"/>
      <c r="AG6342" s="169"/>
      <c r="AH6342" s="169"/>
      <c r="AI6342" s="169"/>
      <c r="AJ6342" s="169"/>
      <c r="AK6342" s="170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6"/>
      <c r="BA6342" s="6"/>
      <c r="BB6342" s="166"/>
      <c r="BC6342" s="166"/>
      <c r="BD6342" s="166"/>
      <c r="BE6342" s="6"/>
      <c r="BF6342" s="6"/>
      <c r="BG6342" s="6"/>
      <c r="BH6342" s="6"/>
      <c r="BI6342" s="6"/>
      <c r="BJ6342" s="166"/>
      <c r="BK6342" s="166"/>
      <c r="BL6342" s="166"/>
      <c r="BM6342" s="6"/>
      <c r="BN6342" s="6"/>
      <c r="BO6342" s="6"/>
      <c r="BP6342" s="6"/>
      <c r="BQ6342" s="6"/>
      <c r="BR6342" s="6"/>
      <c r="BS6342" s="6"/>
      <c r="BT6342" s="6"/>
      <c r="BU6342" s="6"/>
      <c r="BV6342" s="6"/>
      <c r="BW6342" s="6"/>
      <c r="CJ6342" s="415"/>
      <c r="CK6342" s="415"/>
      <c r="CO6342" s="168"/>
    </row>
    <row r="6343" spans="32:93" s="162" customFormat="1" x14ac:dyDescent="0.25">
      <c r="AF6343" s="169"/>
      <c r="AG6343" s="169"/>
      <c r="AH6343" s="169"/>
      <c r="AI6343" s="169"/>
      <c r="AJ6343" s="169"/>
      <c r="AK6343" s="170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6"/>
      <c r="BA6343" s="6"/>
      <c r="BB6343" s="166"/>
      <c r="BC6343" s="166"/>
      <c r="BD6343" s="166"/>
      <c r="BE6343" s="6"/>
      <c r="BF6343" s="6"/>
      <c r="BG6343" s="6"/>
      <c r="BH6343" s="6"/>
      <c r="BI6343" s="6"/>
      <c r="BJ6343" s="166"/>
      <c r="BK6343" s="166"/>
      <c r="BL6343" s="166"/>
      <c r="BM6343" s="6"/>
      <c r="BN6343" s="6"/>
      <c r="BO6343" s="6"/>
      <c r="BP6343" s="6"/>
      <c r="BQ6343" s="6"/>
      <c r="BR6343" s="6"/>
      <c r="BS6343" s="6"/>
      <c r="BT6343" s="6"/>
      <c r="BU6343" s="6"/>
      <c r="BV6343" s="6"/>
      <c r="BW6343" s="6"/>
      <c r="CJ6343" s="415"/>
      <c r="CK6343" s="415"/>
      <c r="CO6343" s="168"/>
    </row>
    <row r="6344" spans="32:93" s="162" customFormat="1" x14ac:dyDescent="0.25">
      <c r="AF6344" s="169"/>
      <c r="AG6344" s="169"/>
      <c r="AH6344" s="169"/>
      <c r="AI6344" s="169"/>
      <c r="AJ6344" s="169"/>
      <c r="AK6344" s="170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6"/>
      <c r="BA6344" s="6"/>
      <c r="BB6344" s="166"/>
      <c r="BC6344" s="166"/>
      <c r="BD6344" s="166"/>
      <c r="BE6344" s="6"/>
      <c r="BF6344" s="6"/>
      <c r="BG6344" s="6"/>
      <c r="BH6344" s="6"/>
      <c r="BI6344" s="6"/>
      <c r="BJ6344" s="166"/>
      <c r="BK6344" s="166"/>
      <c r="BL6344" s="166"/>
      <c r="BM6344" s="6"/>
      <c r="BN6344" s="6"/>
      <c r="BO6344" s="6"/>
      <c r="BP6344" s="6"/>
      <c r="BQ6344" s="6"/>
      <c r="BR6344" s="6"/>
      <c r="BS6344" s="6"/>
      <c r="BT6344" s="6"/>
      <c r="BU6344" s="6"/>
      <c r="BV6344" s="6"/>
      <c r="BW6344" s="6"/>
      <c r="CJ6344" s="415"/>
      <c r="CK6344" s="415"/>
      <c r="CO6344" s="168"/>
    </row>
    <row r="6345" spans="32:93" s="162" customFormat="1" x14ac:dyDescent="0.25">
      <c r="AF6345" s="169"/>
      <c r="AG6345" s="169"/>
      <c r="AH6345" s="169"/>
      <c r="AI6345" s="169"/>
      <c r="AJ6345" s="169"/>
      <c r="AK6345" s="170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6"/>
      <c r="BA6345" s="6"/>
      <c r="BB6345" s="166"/>
      <c r="BC6345" s="166"/>
      <c r="BD6345" s="166"/>
      <c r="BE6345" s="6"/>
      <c r="BF6345" s="6"/>
      <c r="BG6345" s="6"/>
      <c r="BH6345" s="6"/>
      <c r="BI6345" s="6"/>
      <c r="BJ6345" s="166"/>
      <c r="BK6345" s="166"/>
      <c r="BL6345" s="166"/>
      <c r="BM6345" s="6"/>
      <c r="BN6345" s="6"/>
      <c r="BO6345" s="6"/>
      <c r="BP6345" s="6"/>
      <c r="BQ6345" s="6"/>
      <c r="BR6345" s="6"/>
      <c r="BS6345" s="6"/>
      <c r="BT6345" s="6"/>
      <c r="BU6345" s="6"/>
      <c r="BV6345" s="6"/>
      <c r="BW6345" s="6"/>
      <c r="CJ6345" s="415"/>
      <c r="CK6345" s="415"/>
      <c r="CO6345" s="168"/>
    </row>
    <row r="6346" spans="32:93" s="162" customFormat="1" x14ac:dyDescent="0.25">
      <c r="AF6346" s="169"/>
      <c r="AG6346" s="169"/>
      <c r="AH6346" s="169"/>
      <c r="AI6346" s="169"/>
      <c r="AJ6346" s="169"/>
      <c r="AK6346" s="170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6"/>
      <c r="BA6346" s="6"/>
      <c r="BB6346" s="166"/>
      <c r="BC6346" s="166"/>
      <c r="BD6346" s="166"/>
      <c r="BE6346" s="6"/>
      <c r="BF6346" s="6"/>
      <c r="BG6346" s="6"/>
      <c r="BH6346" s="6"/>
      <c r="BI6346" s="6"/>
      <c r="BJ6346" s="166"/>
      <c r="BK6346" s="166"/>
      <c r="BL6346" s="166"/>
      <c r="BM6346" s="6"/>
      <c r="BN6346" s="6"/>
      <c r="BO6346" s="6"/>
      <c r="BP6346" s="6"/>
      <c r="BQ6346" s="6"/>
      <c r="BR6346" s="6"/>
      <c r="BS6346" s="6"/>
      <c r="BT6346" s="6"/>
      <c r="BU6346" s="6"/>
      <c r="BV6346" s="6"/>
      <c r="BW6346" s="6"/>
      <c r="CJ6346" s="415"/>
      <c r="CK6346" s="415"/>
      <c r="CO6346" s="168"/>
    </row>
    <row r="6347" spans="32:93" s="162" customFormat="1" x14ac:dyDescent="0.25">
      <c r="AF6347" s="169"/>
      <c r="AG6347" s="169"/>
      <c r="AH6347" s="169"/>
      <c r="AI6347" s="169"/>
      <c r="AJ6347" s="169"/>
      <c r="AK6347" s="170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6"/>
      <c r="BA6347" s="6"/>
      <c r="BB6347" s="166"/>
      <c r="BC6347" s="166"/>
      <c r="BD6347" s="166"/>
      <c r="BE6347" s="6"/>
      <c r="BF6347" s="6"/>
      <c r="BG6347" s="6"/>
      <c r="BH6347" s="6"/>
      <c r="BI6347" s="6"/>
      <c r="BJ6347" s="166"/>
      <c r="BK6347" s="166"/>
      <c r="BL6347" s="166"/>
      <c r="BM6347" s="6"/>
      <c r="BN6347" s="6"/>
      <c r="BO6347" s="6"/>
      <c r="BP6347" s="6"/>
      <c r="BQ6347" s="6"/>
      <c r="BR6347" s="6"/>
      <c r="BS6347" s="6"/>
      <c r="BT6347" s="6"/>
      <c r="BU6347" s="6"/>
      <c r="BV6347" s="6"/>
      <c r="BW6347" s="6"/>
      <c r="CJ6347" s="415"/>
      <c r="CK6347" s="415"/>
      <c r="CO6347" s="168"/>
    </row>
    <row r="6348" spans="32:93" s="162" customFormat="1" x14ac:dyDescent="0.25">
      <c r="AF6348" s="169"/>
      <c r="AG6348" s="169"/>
      <c r="AH6348" s="169"/>
      <c r="AI6348" s="169"/>
      <c r="AJ6348" s="169"/>
      <c r="AK6348" s="170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6"/>
      <c r="BA6348" s="6"/>
      <c r="BB6348" s="166"/>
      <c r="BC6348" s="166"/>
      <c r="BD6348" s="166"/>
      <c r="BE6348" s="6"/>
      <c r="BF6348" s="6"/>
      <c r="BG6348" s="6"/>
      <c r="BH6348" s="6"/>
      <c r="BI6348" s="6"/>
      <c r="BJ6348" s="166"/>
      <c r="BK6348" s="166"/>
      <c r="BL6348" s="166"/>
      <c r="BM6348" s="6"/>
      <c r="BN6348" s="6"/>
      <c r="BO6348" s="6"/>
      <c r="BP6348" s="6"/>
      <c r="BQ6348" s="6"/>
      <c r="BR6348" s="6"/>
      <c r="BS6348" s="6"/>
      <c r="BT6348" s="6"/>
      <c r="BU6348" s="6"/>
      <c r="BV6348" s="6"/>
      <c r="BW6348" s="6"/>
      <c r="CJ6348" s="415"/>
      <c r="CK6348" s="415"/>
      <c r="CO6348" s="168"/>
    </row>
    <row r="6349" spans="32:93" s="162" customFormat="1" x14ac:dyDescent="0.25">
      <c r="AF6349" s="169"/>
      <c r="AG6349" s="169"/>
      <c r="AH6349" s="169"/>
      <c r="AI6349" s="169"/>
      <c r="AJ6349" s="169"/>
      <c r="AK6349" s="170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6"/>
      <c r="BA6349" s="6"/>
      <c r="BB6349" s="166"/>
      <c r="BC6349" s="166"/>
      <c r="BD6349" s="166"/>
      <c r="BE6349" s="6"/>
      <c r="BF6349" s="6"/>
      <c r="BG6349" s="6"/>
      <c r="BH6349" s="6"/>
      <c r="BI6349" s="6"/>
      <c r="BJ6349" s="166"/>
      <c r="BK6349" s="166"/>
      <c r="BL6349" s="166"/>
      <c r="BM6349" s="6"/>
      <c r="BN6349" s="6"/>
      <c r="BO6349" s="6"/>
      <c r="BP6349" s="6"/>
      <c r="BQ6349" s="6"/>
      <c r="BR6349" s="6"/>
      <c r="BS6349" s="6"/>
      <c r="BT6349" s="6"/>
      <c r="BU6349" s="6"/>
      <c r="BV6349" s="6"/>
      <c r="BW6349" s="6"/>
      <c r="CJ6349" s="415"/>
      <c r="CK6349" s="415"/>
      <c r="CO6349" s="168"/>
    </row>
    <row r="6350" spans="32:93" s="162" customFormat="1" x14ac:dyDescent="0.25">
      <c r="AF6350" s="169"/>
      <c r="AG6350" s="169"/>
      <c r="AH6350" s="169"/>
      <c r="AI6350" s="169"/>
      <c r="AJ6350" s="169"/>
      <c r="AK6350" s="170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6"/>
      <c r="BA6350" s="6"/>
      <c r="BB6350" s="166"/>
      <c r="BC6350" s="166"/>
      <c r="BD6350" s="166"/>
      <c r="BE6350" s="6"/>
      <c r="BF6350" s="6"/>
      <c r="BG6350" s="6"/>
      <c r="BH6350" s="6"/>
      <c r="BI6350" s="6"/>
      <c r="BJ6350" s="166"/>
      <c r="BK6350" s="166"/>
      <c r="BL6350" s="166"/>
      <c r="BM6350" s="6"/>
      <c r="BN6350" s="6"/>
      <c r="BO6350" s="6"/>
      <c r="BP6350" s="6"/>
      <c r="BQ6350" s="6"/>
      <c r="BR6350" s="6"/>
      <c r="BS6350" s="6"/>
      <c r="BT6350" s="6"/>
      <c r="BU6350" s="6"/>
      <c r="BV6350" s="6"/>
      <c r="BW6350" s="6"/>
      <c r="CJ6350" s="415"/>
      <c r="CK6350" s="415"/>
      <c r="CO6350" s="168"/>
    </row>
    <row r="6351" spans="32:93" s="162" customFormat="1" x14ac:dyDescent="0.25">
      <c r="AF6351" s="169"/>
      <c r="AG6351" s="169"/>
      <c r="AH6351" s="169"/>
      <c r="AI6351" s="169"/>
      <c r="AJ6351" s="169"/>
      <c r="AK6351" s="170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6"/>
      <c r="BA6351" s="6"/>
      <c r="BB6351" s="166"/>
      <c r="BC6351" s="166"/>
      <c r="BD6351" s="166"/>
      <c r="BE6351" s="6"/>
      <c r="BF6351" s="6"/>
      <c r="BG6351" s="6"/>
      <c r="BH6351" s="6"/>
      <c r="BI6351" s="6"/>
      <c r="BJ6351" s="166"/>
      <c r="BK6351" s="166"/>
      <c r="BL6351" s="166"/>
      <c r="BM6351" s="6"/>
      <c r="BN6351" s="6"/>
      <c r="BO6351" s="6"/>
      <c r="BP6351" s="6"/>
      <c r="BQ6351" s="6"/>
      <c r="BR6351" s="6"/>
      <c r="BS6351" s="6"/>
      <c r="BT6351" s="6"/>
      <c r="BU6351" s="6"/>
      <c r="BV6351" s="6"/>
      <c r="BW6351" s="6"/>
      <c r="CJ6351" s="415"/>
      <c r="CK6351" s="415"/>
      <c r="CO6351" s="168"/>
    </row>
    <row r="6352" spans="32:93" s="162" customFormat="1" x14ac:dyDescent="0.25">
      <c r="AF6352" s="169"/>
      <c r="AG6352" s="169"/>
      <c r="AH6352" s="169"/>
      <c r="AI6352" s="169"/>
      <c r="AJ6352" s="169"/>
      <c r="AK6352" s="170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6"/>
      <c r="BA6352" s="6"/>
      <c r="BB6352" s="166"/>
      <c r="BC6352" s="166"/>
      <c r="BD6352" s="166"/>
      <c r="BE6352" s="6"/>
      <c r="BF6352" s="6"/>
      <c r="BG6352" s="6"/>
      <c r="BH6352" s="6"/>
      <c r="BI6352" s="6"/>
      <c r="BJ6352" s="166"/>
      <c r="BK6352" s="166"/>
      <c r="BL6352" s="166"/>
      <c r="BM6352" s="6"/>
      <c r="BN6352" s="6"/>
      <c r="BO6352" s="6"/>
      <c r="BP6352" s="6"/>
      <c r="BQ6352" s="6"/>
      <c r="BR6352" s="6"/>
      <c r="BS6352" s="6"/>
      <c r="BT6352" s="6"/>
      <c r="BU6352" s="6"/>
      <c r="BV6352" s="6"/>
      <c r="BW6352" s="6"/>
      <c r="CJ6352" s="415"/>
      <c r="CK6352" s="415"/>
      <c r="CO6352" s="168"/>
    </row>
    <row r="6353" spans="32:93" s="162" customFormat="1" x14ac:dyDescent="0.25">
      <c r="AF6353" s="169"/>
      <c r="AG6353" s="169"/>
      <c r="AH6353" s="169"/>
      <c r="AI6353" s="169"/>
      <c r="AJ6353" s="169"/>
      <c r="AK6353" s="170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6"/>
      <c r="BA6353" s="6"/>
      <c r="BB6353" s="166"/>
      <c r="BC6353" s="166"/>
      <c r="BD6353" s="166"/>
      <c r="BE6353" s="6"/>
      <c r="BF6353" s="6"/>
      <c r="BG6353" s="6"/>
      <c r="BH6353" s="6"/>
      <c r="BI6353" s="6"/>
      <c r="BJ6353" s="166"/>
      <c r="BK6353" s="166"/>
      <c r="BL6353" s="166"/>
      <c r="BM6353" s="6"/>
      <c r="BN6353" s="6"/>
      <c r="BO6353" s="6"/>
      <c r="BP6353" s="6"/>
      <c r="BQ6353" s="6"/>
      <c r="BR6353" s="6"/>
      <c r="BS6353" s="6"/>
      <c r="BT6353" s="6"/>
      <c r="BU6353" s="6"/>
      <c r="BV6353" s="6"/>
      <c r="BW6353" s="6"/>
      <c r="CJ6353" s="415"/>
      <c r="CK6353" s="415"/>
      <c r="CO6353" s="168"/>
    </row>
    <row r="6354" spans="32:93" s="162" customFormat="1" x14ac:dyDescent="0.25">
      <c r="AF6354" s="169"/>
      <c r="AG6354" s="169"/>
      <c r="AH6354" s="169"/>
      <c r="AI6354" s="169"/>
      <c r="AJ6354" s="169"/>
      <c r="AK6354" s="170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6"/>
      <c r="BA6354" s="6"/>
      <c r="BB6354" s="166"/>
      <c r="BC6354" s="166"/>
      <c r="BD6354" s="166"/>
      <c r="BE6354" s="6"/>
      <c r="BF6354" s="6"/>
      <c r="BG6354" s="6"/>
      <c r="BH6354" s="6"/>
      <c r="BI6354" s="6"/>
      <c r="BJ6354" s="166"/>
      <c r="BK6354" s="166"/>
      <c r="BL6354" s="166"/>
      <c r="BM6354" s="6"/>
      <c r="BN6354" s="6"/>
      <c r="BO6354" s="6"/>
      <c r="BP6354" s="6"/>
      <c r="BQ6354" s="6"/>
      <c r="BR6354" s="6"/>
      <c r="BS6354" s="6"/>
      <c r="BT6354" s="6"/>
      <c r="BU6354" s="6"/>
      <c r="BV6354" s="6"/>
      <c r="BW6354" s="6"/>
      <c r="CJ6354" s="415"/>
      <c r="CK6354" s="415"/>
      <c r="CO6354" s="168"/>
    </row>
    <row r="6355" spans="32:93" s="162" customFormat="1" x14ac:dyDescent="0.25">
      <c r="AF6355" s="169"/>
      <c r="AG6355" s="169"/>
      <c r="AH6355" s="169"/>
      <c r="AI6355" s="169"/>
      <c r="AJ6355" s="169"/>
      <c r="AK6355" s="170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6"/>
      <c r="BA6355" s="6"/>
      <c r="BB6355" s="166"/>
      <c r="BC6355" s="166"/>
      <c r="BD6355" s="166"/>
      <c r="BE6355" s="6"/>
      <c r="BF6355" s="6"/>
      <c r="BG6355" s="6"/>
      <c r="BH6355" s="6"/>
      <c r="BI6355" s="6"/>
      <c r="BJ6355" s="166"/>
      <c r="BK6355" s="166"/>
      <c r="BL6355" s="166"/>
      <c r="BM6355" s="6"/>
      <c r="BN6355" s="6"/>
      <c r="BO6355" s="6"/>
      <c r="BP6355" s="6"/>
      <c r="BQ6355" s="6"/>
      <c r="BR6355" s="6"/>
      <c r="BS6355" s="6"/>
      <c r="BT6355" s="6"/>
      <c r="BU6355" s="6"/>
      <c r="BV6355" s="6"/>
      <c r="BW6355" s="6"/>
      <c r="CJ6355" s="415"/>
      <c r="CK6355" s="415"/>
      <c r="CO6355" s="168"/>
    </row>
    <row r="6356" spans="32:93" s="162" customFormat="1" x14ac:dyDescent="0.25">
      <c r="AF6356" s="169"/>
      <c r="AG6356" s="169"/>
      <c r="AH6356" s="169"/>
      <c r="AI6356" s="169"/>
      <c r="AJ6356" s="169"/>
      <c r="AK6356" s="170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6"/>
      <c r="BA6356" s="6"/>
      <c r="BB6356" s="166"/>
      <c r="BC6356" s="166"/>
      <c r="BD6356" s="166"/>
      <c r="BE6356" s="6"/>
      <c r="BF6356" s="6"/>
      <c r="BG6356" s="6"/>
      <c r="BH6356" s="6"/>
      <c r="BI6356" s="6"/>
      <c r="BJ6356" s="166"/>
      <c r="BK6356" s="166"/>
      <c r="BL6356" s="166"/>
      <c r="BM6356" s="6"/>
      <c r="BN6356" s="6"/>
      <c r="BO6356" s="6"/>
      <c r="BP6356" s="6"/>
      <c r="BQ6356" s="6"/>
      <c r="BR6356" s="6"/>
      <c r="BS6356" s="6"/>
      <c r="BT6356" s="6"/>
      <c r="BU6356" s="6"/>
      <c r="BV6356" s="6"/>
      <c r="BW6356" s="6"/>
      <c r="CJ6356" s="415"/>
      <c r="CK6356" s="415"/>
      <c r="CO6356" s="168"/>
    </row>
    <row r="6357" spans="32:93" s="162" customFormat="1" x14ac:dyDescent="0.25">
      <c r="AF6357" s="169"/>
      <c r="AG6357" s="169"/>
      <c r="AH6357" s="169"/>
      <c r="AI6357" s="169"/>
      <c r="AJ6357" s="169"/>
      <c r="AK6357" s="170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6"/>
      <c r="BA6357" s="6"/>
      <c r="BB6357" s="166"/>
      <c r="BC6357" s="166"/>
      <c r="BD6357" s="166"/>
      <c r="BE6357" s="6"/>
      <c r="BF6357" s="6"/>
      <c r="BG6357" s="6"/>
      <c r="BH6357" s="6"/>
      <c r="BI6357" s="6"/>
      <c r="BJ6357" s="166"/>
      <c r="BK6357" s="166"/>
      <c r="BL6357" s="166"/>
      <c r="BM6357" s="6"/>
      <c r="BN6357" s="6"/>
      <c r="BO6357" s="6"/>
      <c r="BP6357" s="6"/>
      <c r="BQ6357" s="6"/>
      <c r="BR6357" s="6"/>
      <c r="BS6357" s="6"/>
      <c r="BT6357" s="6"/>
      <c r="BU6357" s="6"/>
      <c r="BV6357" s="6"/>
      <c r="BW6357" s="6"/>
      <c r="CJ6357" s="415"/>
      <c r="CK6357" s="415"/>
      <c r="CO6357" s="168"/>
    </row>
    <row r="6358" spans="32:93" s="162" customFormat="1" x14ac:dyDescent="0.25">
      <c r="AF6358" s="169"/>
      <c r="AG6358" s="169"/>
      <c r="AH6358" s="169"/>
      <c r="AI6358" s="169"/>
      <c r="AJ6358" s="169"/>
      <c r="AK6358" s="170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AZ6358" s="6"/>
      <c r="BA6358" s="6"/>
      <c r="BB6358" s="166"/>
      <c r="BC6358" s="166"/>
      <c r="BD6358" s="166"/>
      <c r="BE6358" s="6"/>
      <c r="BF6358" s="6"/>
      <c r="BG6358" s="6"/>
      <c r="BH6358" s="6"/>
      <c r="BI6358" s="6"/>
      <c r="BJ6358" s="166"/>
      <c r="BK6358" s="166"/>
      <c r="BL6358" s="166"/>
      <c r="BM6358" s="6"/>
      <c r="BN6358" s="6"/>
      <c r="BO6358" s="6"/>
      <c r="BP6358" s="6"/>
      <c r="BQ6358" s="6"/>
      <c r="BR6358" s="6"/>
      <c r="BS6358" s="6"/>
      <c r="BT6358" s="6"/>
      <c r="BU6358" s="6"/>
      <c r="BV6358" s="6"/>
      <c r="BW6358" s="6"/>
      <c r="CJ6358" s="415"/>
      <c r="CK6358" s="415"/>
      <c r="CO6358" s="168"/>
    </row>
    <row r="6359" spans="32:93" s="162" customFormat="1" x14ac:dyDescent="0.25">
      <c r="AF6359" s="169"/>
      <c r="AG6359" s="169"/>
      <c r="AH6359" s="169"/>
      <c r="AI6359" s="169"/>
      <c r="AJ6359" s="169"/>
      <c r="AK6359" s="170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AZ6359" s="6"/>
      <c r="BA6359" s="6"/>
      <c r="BB6359" s="166"/>
      <c r="BC6359" s="166"/>
      <c r="BD6359" s="166"/>
      <c r="BE6359" s="6"/>
      <c r="BF6359" s="6"/>
      <c r="BG6359" s="6"/>
      <c r="BH6359" s="6"/>
      <c r="BI6359" s="6"/>
      <c r="BJ6359" s="166"/>
      <c r="BK6359" s="166"/>
      <c r="BL6359" s="166"/>
      <c r="BM6359" s="6"/>
      <c r="BN6359" s="6"/>
      <c r="BO6359" s="6"/>
      <c r="BP6359" s="6"/>
      <c r="BQ6359" s="6"/>
      <c r="BR6359" s="6"/>
      <c r="BS6359" s="6"/>
      <c r="BT6359" s="6"/>
      <c r="BU6359" s="6"/>
      <c r="BV6359" s="6"/>
      <c r="BW6359" s="6"/>
      <c r="CJ6359" s="415"/>
      <c r="CK6359" s="415"/>
      <c r="CO6359" s="168"/>
    </row>
    <row r="6360" spans="32:93" s="162" customFormat="1" x14ac:dyDescent="0.25">
      <c r="AF6360" s="169"/>
      <c r="AG6360" s="169"/>
      <c r="AH6360" s="169"/>
      <c r="AI6360" s="169"/>
      <c r="AJ6360" s="169"/>
      <c r="AK6360" s="170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AZ6360" s="6"/>
      <c r="BA6360" s="6"/>
      <c r="BB6360" s="166"/>
      <c r="BC6360" s="166"/>
      <c r="BD6360" s="166"/>
      <c r="BE6360" s="6"/>
      <c r="BF6360" s="6"/>
      <c r="BG6360" s="6"/>
      <c r="BH6360" s="6"/>
      <c r="BI6360" s="6"/>
      <c r="BJ6360" s="166"/>
      <c r="BK6360" s="166"/>
      <c r="BL6360" s="166"/>
      <c r="BM6360" s="6"/>
      <c r="BN6360" s="6"/>
      <c r="BO6360" s="6"/>
      <c r="BP6360" s="6"/>
      <c r="BQ6360" s="6"/>
      <c r="BR6360" s="6"/>
      <c r="BS6360" s="6"/>
      <c r="BT6360" s="6"/>
      <c r="BU6360" s="6"/>
      <c r="BV6360" s="6"/>
      <c r="BW6360" s="6"/>
      <c r="CJ6360" s="415"/>
      <c r="CK6360" s="415"/>
      <c r="CO6360" s="168"/>
    </row>
    <row r="6361" spans="32:93" s="162" customFormat="1" x14ac:dyDescent="0.25">
      <c r="AF6361" s="169"/>
      <c r="AG6361" s="169"/>
      <c r="AH6361" s="169"/>
      <c r="AI6361" s="169"/>
      <c r="AJ6361" s="169"/>
      <c r="AK6361" s="170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6"/>
      <c r="BA6361" s="6"/>
      <c r="BB6361" s="166"/>
      <c r="BC6361" s="166"/>
      <c r="BD6361" s="166"/>
      <c r="BE6361" s="6"/>
      <c r="BF6361" s="6"/>
      <c r="BG6361" s="6"/>
      <c r="BH6361" s="6"/>
      <c r="BI6361" s="6"/>
      <c r="BJ6361" s="166"/>
      <c r="BK6361" s="166"/>
      <c r="BL6361" s="166"/>
      <c r="BM6361" s="6"/>
      <c r="BN6361" s="6"/>
      <c r="BO6361" s="6"/>
      <c r="BP6361" s="6"/>
      <c r="BQ6361" s="6"/>
      <c r="BR6361" s="6"/>
      <c r="BS6361" s="6"/>
      <c r="BT6361" s="6"/>
      <c r="BU6361" s="6"/>
      <c r="BV6361" s="6"/>
      <c r="BW6361" s="6"/>
      <c r="CJ6361" s="415"/>
      <c r="CK6361" s="415"/>
      <c r="CO6361" s="168"/>
    </row>
    <row r="6362" spans="32:93" s="162" customFormat="1" x14ac:dyDescent="0.25">
      <c r="AF6362" s="169"/>
      <c r="AG6362" s="169"/>
      <c r="AH6362" s="169"/>
      <c r="AI6362" s="169"/>
      <c r="AJ6362" s="169"/>
      <c r="AK6362" s="170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6"/>
      <c r="BA6362" s="6"/>
      <c r="BB6362" s="166"/>
      <c r="BC6362" s="166"/>
      <c r="BD6362" s="166"/>
      <c r="BE6362" s="6"/>
      <c r="BF6362" s="6"/>
      <c r="BG6362" s="6"/>
      <c r="BH6362" s="6"/>
      <c r="BI6362" s="6"/>
      <c r="BJ6362" s="166"/>
      <c r="BK6362" s="166"/>
      <c r="BL6362" s="166"/>
      <c r="BM6362" s="6"/>
      <c r="BN6362" s="6"/>
      <c r="BO6362" s="6"/>
      <c r="BP6362" s="6"/>
      <c r="BQ6362" s="6"/>
      <c r="BR6362" s="6"/>
      <c r="BS6362" s="6"/>
      <c r="BT6362" s="6"/>
      <c r="BU6362" s="6"/>
      <c r="BV6362" s="6"/>
      <c r="BW6362" s="6"/>
      <c r="CJ6362" s="415"/>
      <c r="CK6362" s="415"/>
      <c r="CO6362" s="168"/>
    </row>
    <row r="6363" spans="32:93" s="162" customFormat="1" x14ac:dyDescent="0.25">
      <c r="AF6363" s="169"/>
      <c r="AG6363" s="169"/>
      <c r="AH6363" s="169"/>
      <c r="AI6363" s="169"/>
      <c r="AJ6363" s="169"/>
      <c r="AK6363" s="170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6"/>
      <c r="BA6363" s="6"/>
      <c r="BB6363" s="166"/>
      <c r="BC6363" s="166"/>
      <c r="BD6363" s="166"/>
      <c r="BE6363" s="6"/>
      <c r="BF6363" s="6"/>
      <c r="BG6363" s="6"/>
      <c r="BH6363" s="6"/>
      <c r="BI6363" s="6"/>
      <c r="BJ6363" s="166"/>
      <c r="BK6363" s="166"/>
      <c r="BL6363" s="166"/>
      <c r="BM6363" s="6"/>
      <c r="BN6363" s="6"/>
      <c r="BO6363" s="6"/>
      <c r="BP6363" s="6"/>
      <c r="BQ6363" s="6"/>
      <c r="BR6363" s="6"/>
      <c r="BS6363" s="6"/>
      <c r="BT6363" s="6"/>
      <c r="BU6363" s="6"/>
      <c r="BV6363" s="6"/>
      <c r="BW6363" s="6"/>
      <c r="CJ6363" s="415"/>
      <c r="CK6363" s="415"/>
      <c r="CO6363" s="168"/>
    </row>
    <row r="6364" spans="32:93" s="162" customFormat="1" x14ac:dyDescent="0.25">
      <c r="AF6364" s="169"/>
      <c r="AG6364" s="169"/>
      <c r="AH6364" s="169"/>
      <c r="AI6364" s="169"/>
      <c r="AJ6364" s="169"/>
      <c r="AK6364" s="170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AZ6364" s="6"/>
      <c r="BA6364" s="6"/>
      <c r="BB6364" s="166"/>
      <c r="BC6364" s="166"/>
      <c r="BD6364" s="166"/>
      <c r="BE6364" s="6"/>
      <c r="BF6364" s="6"/>
      <c r="BG6364" s="6"/>
      <c r="BH6364" s="6"/>
      <c r="BI6364" s="6"/>
      <c r="BJ6364" s="166"/>
      <c r="BK6364" s="166"/>
      <c r="BL6364" s="166"/>
      <c r="BM6364" s="6"/>
      <c r="BN6364" s="6"/>
      <c r="BO6364" s="6"/>
      <c r="BP6364" s="6"/>
      <c r="BQ6364" s="6"/>
      <c r="BR6364" s="6"/>
      <c r="BS6364" s="6"/>
      <c r="BT6364" s="6"/>
      <c r="BU6364" s="6"/>
      <c r="BV6364" s="6"/>
      <c r="BW6364" s="6"/>
      <c r="CJ6364" s="415"/>
      <c r="CK6364" s="415"/>
      <c r="CO6364" s="168"/>
    </row>
    <row r="6365" spans="32:93" s="162" customFormat="1" x14ac:dyDescent="0.25">
      <c r="AF6365" s="169"/>
      <c r="AG6365" s="169"/>
      <c r="AH6365" s="169"/>
      <c r="AI6365" s="169"/>
      <c r="AJ6365" s="169"/>
      <c r="AK6365" s="170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AZ6365" s="6"/>
      <c r="BA6365" s="6"/>
      <c r="BB6365" s="166"/>
      <c r="BC6365" s="166"/>
      <c r="BD6365" s="166"/>
      <c r="BE6365" s="6"/>
      <c r="BF6365" s="6"/>
      <c r="BG6365" s="6"/>
      <c r="BH6365" s="6"/>
      <c r="BI6365" s="6"/>
      <c r="BJ6365" s="166"/>
      <c r="BK6365" s="166"/>
      <c r="BL6365" s="166"/>
      <c r="BM6365" s="6"/>
      <c r="BN6365" s="6"/>
      <c r="BO6365" s="6"/>
      <c r="BP6365" s="6"/>
      <c r="BQ6365" s="6"/>
      <c r="BR6365" s="6"/>
      <c r="BS6365" s="6"/>
      <c r="BT6365" s="6"/>
      <c r="BU6365" s="6"/>
      <c r="BV6365" s="6"/>
      <c r="BW6365" s="6"/>
      <c r="CJ6365" s="415"/>
      <c r="CK6365" s="415"/>
      <c r="CO6365" s="168"/>
    </row>
    <row r="6366" spans="32:93" s="162" customFormat="1" x14ac:dyDescent="0.25">
      <c r="AF6366" s="169"/>
      <c r="AG6366" s="169"/>
      <c r="AH6366" s="169"/>
      <c r="AI6366" s="169"/>
      <c r="AJ6366" s="169"/>
      <c r="AK6366" s="170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6"/>
      <c r="BA6366" s="6"/>
      <c r="BB6366" s="166"/>
      <c r="BC6366" s="166"/>
      <c r="BD6366" s="166"/>
      <c r="BE6366" s="6"/>
      <c r="BF6366" s="6"/>
      <c r="BG6366" s="6"/>
      <c r="BH6366" s="6"/>
      <c r="BI6366" s="6"/>
      <c r="BJ6366" s="166"/>
      <c r="BK6366" s="166"/>
      <c r="BL6366" s="166"/>
      <c r="BM6366" s="6"/>
      <c r="BN6366" s="6"/>
      <c r="BO6366" s="6"/>
      <c r="BP6366" s="6"/>
      <c r="BQ6366" s="6"/>
      <c r="BR6366" s="6"/>
      <c r="BS6366" s="6"/>
      <c r="BT6366" s="6"/>
      <c r="BU6366" s="6"/>
      <c r="BV6366" s="6"/>
      <c r="BW6366" s="6"/>
      <c r="CJ6366" s="415"/>
      <c r="CK6366" s="415"/>
      <c r="CO6366" s="168"/>
    </row>
    <row r="6367" spans="32:93" s="162" customFormat="1" x14ac:dyDescent="0.25">
      <c r="AF6367" s="169"/>
      <c r="AG6367" s="169"/>
      <c r="AH6367" s="169"/>
      <c r="AI6367" s="169"/>
      <c r="AJ6367" s="169"/>
      <c r="AK6367" s="170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AZ6367" s="6"/>
      <c r="BA6367" s="6"/>
      <c r="BB6367" s="166"/>
      <c r="BC6367" s="166"/>
      <c r="BD6367" s="166"/>
      <c r="BE6367" s="6"/>
      <c r="BF6367" s="6"/>
      <c r="BG6367" s="6"/>
      <c r="BH6367" s="6"/>
      <c r="BI6367" s="6"/>
      <c r="BJ6367" s="166"/>
      <c r="BK6367" s="166"/>
      <c r="BL6367" s="166"/>
      <c r="BM6367" s="6"/>
      <c r="BN6367" s="6"/>
      <c r="BO6367" s="6"/>
      <c r="BP6367" s="6"/>
      <c r="BQ6367" s="6"/>
      <c r="BR6367" s="6"/>
      <c r="BS6367" s="6"/>
      <c r="BT6367" s="6"/>
      <c r="BU6367" s="6"/>
      <c r="BV6367" s="6"/>
      <c r="BW6367" s="6"/>
      <c r="CJ6367" s="415"/>
      <c r="CK6367" s="415"/>
      <c r="CO6367" s="168"/>
    </row>
    <row r="6368" spans="32:93" s="162" customFormat="1" x14ac:dyDescent="0.25">
      <c r="AF6368" s="169"/>
      <c r="AG6368" s="169"/>
      <c r="AH6368" s="169"/>
      <c r="AI6368" s="169"/>
      <c r="AJ6368" s="169"/>
      <c r="AK6368" s="170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6"/>
      <c r="BA6368" s="6"/>
      <c r="BB6368" s="166"/>
      <c r="BC6368" s="166"/>
      <c r="BD6368" s="166"/>
      <c r="BE6368" s="6"/>
      <c r="BF6368" s="6"/>
      <c r="BG6368" s="6"/>
      <c r="BH6368" s="6"/>
      <c r="BI6368" s="6"/>
      <c r="BJ6368" s="166"/>
      <c r="BK6368" s="166"/>
      <c r="BL6368" s="166"/>
      <c r="BM6368" s="6"/>
      <c r="BN6368" s="6"/>
      <c r="BO6368" s="6"/>
      <c r="BP6368" s="6"/>
      <c r="BQ6368" s="6"/>
      <c r="BR6368" s="6"/>
      <c r="BS6368" s="6"/>
      <c r="BT6368" s="6"/>
      <c r="BU6368" s="6"/>
      <c r="BV6368" s="6"/>
      <c r="BW6368" s="6"/>
      <c r="CJ6368" s="415"/>
      <c r="CK6368" s="415"/>
      <c r="CO6368" s="168"/>
    </row>
    <row r="6369" spans="32:93" s="162" customFormat="1" x14ac:dyDescent="0.25">
      <c r="AF6369" s="169"/>
      <c r="AG6369" s="169"/>
      <c r="AH6369" s="169"/>
      <c r="AI6369" s="169"/>
      <c r="AJ6369" s="169"/>
      <c r="AK6369" s="170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6"/>
      <c r="BA6369" s="6"/>
      <c r="BB6369" s="166"/>
      <c r="BC6369" s="166"/>
      <c r="BD6369" s="166"/>
      <c r="BE6369" s="6"/>
      <c r="BF6369" s="6"/>
      <c r="BG6369" s="6"/>
      <c r="BH6369" s="6"/>
      <c r="BI6369" s="6"/>
      <c r="BJ6369" s="166"/>
      <c r="BK6369" s="166"/>
      <c r="BL6369" s="166"/>
      <c r="BM6369" s="6"/>
      <c r="BN6369" s="6"/>
      <c r="BO6369" s="6"/>
      <c r="BP6369" s="6"/>
      <c r="BQ6369" s="6"/>
      <c r="BR6369" s="6"/>
      <c r="BS6369" s="6"/>
      <c r="BT6369" s="6"/>
      <c r="BU6369" s="6"/>
      <c r="BV6369" s="6"/>
      <c r="BW6369" s="6"/>
      <c r="CJ6369" s="415"/>
      <c r="CK6369" s="415"/>
      <c r="CO6369" s="168"/>
    </row>
    <row r="6370" spans="32:93" s="162" customFormat="1" x14ac:dyDescent="0.25">
      <c r="AF6370" s="169"/>
      <c r="AG6370" s="169"/>
      <c r="AH6370" s="169"/>
      <c r="AI6370" s="169"/>
      <c r="AJ6370" s="169"/>
      <c r="AK6370" s="170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6"/>
      <c r="BA6370" s="6"/>
      <c r="BB6370" s="166"/>
      <c r="BC6370" s="166"/>
      <c r="BD6370" s="166"/>
      <c r="BE6370" s="6"/>
      <c r="BF6370" s="6"/>
      <c r="BG6370" s="6"/>
      <c r="BH6370" s="6"/>
      <c r="BI6370" s="6"/>
      <c r="BJ6370" s="166"/>
      <c r="BK6370" s="166"/>
      <c r="BL6370" s="166"/>
      <c r="BM6370" s="6"/>
      <c r="BN6370" s="6"/>
      <c r="BO6370" s="6"/>
      <c r="BP6370" s="6"/>
      <c r="BQ6370" s="6"/>
      <c r="BR6370" s="6"/>
      <c r="BS6370" s="6"/>
      <c r="BT6370" s="6"/>
      <c r="BU6370" s="6"/>
      <c r="BV6370" s="6"/>
      <c r="BW6370" s="6"/>
      <c r="CJ6370" s="415"/>
      <c r="CK6370" s="415"/>
      <c r="CO6370" s="168"/>
    </row>
    <row r="6371" spans="32:93" s="162" customFormat="1" x14ac:dyDescent="0.25">
      <c r="AF6371" s="169"/>
      <c r="AG6371" s="169"/>
      <c r="AH6371" s="169"/>
      <c r="AI6371" s="169"/>
      <c r="AJ6371" s="169"/>
      <c r="AK6371" s="170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6"/>
      <c r="BA6371" s="6"/>
      <c r="BB6371" s="166"/>
      <c r="BC6371" s="166"/>
      <c r="BD6371" s="166"/>
      <c r="BE6371" s="6"/>
      <c r="BF6371" s="6"/>
      <c r="BG6371" s="6"/>
      <c r="BH6371" s="6"/>
      <c r="BI6371" s="6"/>
      <c r="BJ6371" s="166"/>
      <c r="BK6371" s="166"/>
      <c r="BL6371" s="166"/>
      <c r="BM6371" s="6"/>
      <c r="BN6371" s="6"/>
      <c r="BO6371" s="6"/>
      <c r="BP6371" s="6"/>
      <c r="BQ6371" s="6"/>
      <c r="BR6371" s="6"/>
      <c r="BS6371" s="6"/>
      <c r="BT6371" s="6"/>
      <c r="BU6371" s="6"/>
      <c r="BV6371" s="6"/>
      <c r="BW6371" s="6"/>
      <c r="CJ6371" s="415"/>
      <c r="CK6371" s="415"/>
      <c r="CO6371" s="168"/>
    </row>
    <row r="6372" spans="32:93" s="162" customFormat="1" x14ac:dyDescent="0.25">
      <c r="AF6372" s="169"/>
      <c r="AG6372" s="169"/>
      <c r="AH6372" s="169"/>
      <c r="AI6372" s="169"/>
      <c r="AJ6372" s="169"/>
      <c r="AK6372" s="170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AZ6372" s="6"/>
      <c r="BA6372" s="6"/>
      <c r="BB6372" s="166"/>
      <c r="BC6372" s="166"/>
      <c r="BD6372" s="166"/>
      <c r="BE6372" s="6"/>
      <c r="BF6372" s="6"/>
      <c r="BG6372" s="6"/>
      <c r="BH6372" s="6"/>
      <c r="BI6372" s="6"/>
      <c r="BJ6372" s="166"/>
      <c r="BK6372" s="166"/>
      <c r="BL6372" s="166"/>
      <c r="BM6372" s="6"/>
      <c r="BN6372" s="6"/>
      <c r="BO6372" s="6"/>
      <c r="BP6372" s="6"/>
      <c r="BQ6372" s="6"/>
      <c r="BR6372" s="6"/>
      <c r="BS6372" s="6"/>
      <c r="BT6372" s="6"/>
      <c r="BU6372" s="6"/>
      <c r="BV6372" s="6"/>
      <c r="BW6372" s="6"/>
      <c r="CJ6372" s="415"/>
      <c r="CK6372" s="415"/>
      <c r="CO6372" s="168"/>
    </row>
    <row r="6373" spans="32:93" s="162" customFormat="1" x14ac:dyDescent="0.25">
      <c r="AF6373" s="169"/>
      <c r="AG6373" s="169"/>
      <c r="AH6373" s="169"/>
      <c r="AI6373" s="169"/>
      <c r="AJ6373" s="169"/>
      <c r="AK6373" s="170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6"/>
      <c r="BA6373" s="6"/>
      <c r="BB6373" s="166"/>
      <c r="BC6373" s="166"/>
      <c r="BD6373" s="166"/>
      <c r="BE6373" s="6"/>
      <c r="BF6373" s="6"/>
      <c r="BG6373" s="6"/>
      <c r="BH6373" s="6"/>
      <c r="BI6373" s="6"/>
      <c r="BJ6373" s="166"/>
      <c r="BK6373" s="166"/>
      <c r="BL6373" s="166"/>
      <c r="BM6373" s="6"/>
      <c r="BN6373" s="6"/>
      <c r="BO6373" s="6"/>
      <c r="BP6373" s="6"/>
      <c r="BQ6373" s="6"/>
      <c r="BR6373" s="6"/>
      <c r="BS6373" s="6"/>
      <c r="BT6373" s="6"/>
      <c r="BU6373" s="6"/>
      <c r="BV6373" s="6"/>
      <c r="BW6373" s="6"/>
      <c r="CJ6373" s="415"/>
      <c r="CK6373" s="415"/>
      <c r="CO6373" s="168"/>
    </row>
    <row r="6374" spans="32:93" s="162" customFormat="1" x14ac:dyDescent="0.25">
      <c r="AF6374" s="169"/>
      <c r="AG6374" s="169"/>
      <c r="AH6374" s="169"/>
      <c r="AI6374" s="169"/>
      <c r="AJ6374" s="169"/>
      <c r="AK6374" s="170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AZ6374" s="6"/>
      <c r="BA6374" s="6"/>
      <c r="BB6374" s="166"/>
      <c r="BC6374" s="166"/>
      <c r="BD6374" s="166"/>
      <c r="BE6374" s="6"/>
      <c r="BF6374" s="6"/>
      <c r="BG6374" s="6"/>
      <c r="BH6374" s="6"/>
      <c r="BI6374" s="6"/>
      <c r="BJ6374" s="166"/>
      <c r="BK6374" s="166"/>
      <c r="BL6374" s="166"/>
      <c r="BM6374" s="6"/>
      <c r="BN6374" s="6"/>
      <c r="BO6374" s="6"/>
      <c r="BP6374" s="6"/>
      <c r="BQ6374" s="6"/>
      <c r="BR6374" s="6"/>
      <c r="BS6374" s="6"/>
      <c r="BT6374" s="6"/>
      <c r="BU6374" s="6"/>
      <c r="BV6374" s="6"/>
      <c r="BW6374" s="6"/>
      <c r="CJ6374" s="415"/>
      <c r="CK6374" s="415"/>
      <c r="CO6374" s="168"/>
    </row>
    <row r="6375" spans="32:93" s="162" customFormat="1" x14ac:dyDescent="0.25">
      <c r="AF6375" s="169"/>
      <c r="AG6375" s="169"/>
      <c r="AH6375" s="169"/>
      <c r="AI6375" s="169"/>
      <c r="AJ6375" s="169"/>
      <c r="AK6375" s="170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6"/>
      <c r="BA6375" s="6"/>
      <c r="BB6375" s="166"/>
      <c r="BC6375" s="166"/>
      <c r="BD6375" s="166"/>
      <c r="BE6375" s="6"/>
      <c r="BF6375" s="6"/>
      <c r="BG6375" s="6"/>
      <c r="BH6375" s="6"/>
      <c r="BI6375" s="6"/>
      <c r="BJ6375" s="166"/>
      <c r="BK6375" s="166"/>
      <c r="BL6375" s="166"/>
      <c r="BM6375" s="6"/>
      <c r="BN6375" s="6"/>
      <c r="BO6375" s="6"/>
      <c r="BP6375" s="6"/>
      <c r="BQ6375" s="6"/>
      <c r="BR6375" s="6"/>
      <c r="BS6375" s="6"/>
      <c r="BT6375" s="6"/>
      <c r="BU6375" s="6"/>
      <c r="BV6375" s="6"/>
      <c r="BW6375" s="6"/>
      <c r="CJ6375" s="415"/>
      <c r="CK6375" s="415"/>
      <c r="CO6375" s="168"/>
    </row>
    <row r="6376" spans="32:93" s="162" customFormat="1" x14ac:dyDescent="0.25">
      <c r="AF6376" s="169"/>
      <c r="AG6376" s="169"/>
      <c r="AH6376" s="169"/>
      <c r="AI6376" s="169"/>
      <c r="AJ6376" s="169"/>
      <c r="AK6376" s="170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6"/>
      <c r="BA6376" s="6"/>
      <c r="BB6376" s="166"/>
      <c r="BC6376" s="166"/>
      <c r="BD6376" s="166"/>
      <c r="BE6376" s="6"/>
      <c r="BF6376" s="6"/>
      <c r="BG6376" s="6"/>
      <c r="BH6376" s="6"/>
      <c r="BI6376" s="6"/>
      <c r="BJ6376" s="166"/>
      <c r="BK6376" s="166"/>
      <c r="BL6376" s="166"/>
      <c r="BM6376" s="6"/>
      <c r="BN6376" s="6"/>
      <c r="BO6376" s="6"/>
      <c r="BP6376" s="6"/>
      <c r="BQ6376" s="6"/>
      <c r="BR6376" s="6"/>
      <c r="BS6376" s="6"/>
      <c r="BT6376" s="6"/>
      <c r="BU6376" s="6"/>
      <c r="BV6376" s="6"/>
      <c r="BW6376" s="6"/>
      <c r="CJ6376" s="415"/>
      <c r="CK6376" s="415"/>
      <c r="CO6376" s="168"/>
    </row>
    <row r="6377" spans="32:93" s="162" customFormat="1" x14ac:dyDescent="0.25">
      <c r="AF6377" s="169"/>
      <c r="AG6377" s="169"/>
      <c r="AH6377" s="169"/>
      <c r="AI6377" s="169"/>
      <c r="AJ6377" s="169"/>
      <c r="AK6377" s="170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6"/>
      <c r="BA6377" s="6"/>
      <c r="BB6377" s="166"/>
      <c r="BC6377" s="166"/>
      <c r="BD6377" s="166"/>
      <c r="BE6377" s="6"/>
      <c r="BF6377" s="6"/>
      <c r="BG6377" s="6"/>
      <c r="BH6377" s="6"/>
      <c r="BI6377" s="6"/>
      <c r="BJ6377" s="166"/>
      <c r="BK6377" s="166"/>
      <c r="BL6377" s="166"/>
      <c r="BM6377" s="6"/>
      <c r="BN6377" s="6"/>
      <c r="BO6377" s="6"/>
      <c r="BP6377" s="6"/>
      <c r="BQ6377" s="6"/>
      <c r="BR6377" s="6"/>
      <c r="BS6377" s="6"/>
      <c r="BT6377" s="6"/>
      <c r="BU6377" s="6"/>
      <c r="BV6377" s="6"/>
      <c r="BW6377" s="6"/>
      <c r="CJ6377" s="415"/>
      <c r="CK6377" s="415"/>
      <c r="CO6377" s="168"/>
    </row>
    <row r="6378" spans="32:93" s="162" customFormat="1" x14ac:dyDescent="0.25">
      <c r="AF6378" s="169"/>
      <c r="AG6378" s="169"/>
      <c r="AH6378" s="169"/>
      <c r="AI6378" s="169"/>
      <c r="AJ6378" s="169"/>
      <c r="AK6378" s="170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AZ6378" s="6"/>
      <c r="BA6378" s="6"/>
      <c r="BB6378" s="166"/>
      <c r="BC6378" s="166"/>
      <c r="BD6378" s="166"/>
      <c r="BE6378" s="6"/>
      <c r="BF6378" s="6"/>
      <c r="BG6378" s="6"/>
      <c r="BH6378" s="6"/>
      <c r="BI6378" s="6"/>
      <c r="BJ6378" s="166"/>
      <c r="BK6378" s="166"/>
      <c r="BL6378" s="166"/>
      <c r="BM6378" s="6"/>
      <c r="BN6378" s="6"/>
      <c r="BO6378" s="6"/>
      <c r="BP6378" s="6"/>
      <c r="BQ6378" s="6"/>
      <c r="BR6378" s="6"/>
      <c r="BS6378" s="6"/>
      <c r="BT6378" s="6"/>
      <c r="BU6378" s="6"/>
      <c r="BV6378" s="6"/>
      <c r="BW6378" s="6"/>
      <c r="CJ6378" s="415"/>
      <c r="CK6378" s="415"/>
      <c r="CO6378" s="168"/>
    </row>
    <row r="6379" spans="32:93" s="162" customFormat="1" x14ac:dyDescent="0.25">
      <c r="AF6379" s="169"/>
      <c r="AG6379" s="169"/>
      <c r="AH6379" s="169"/>
      <c r="AI6379" s="169"/>
      <c r="AJ6379" s="169"/>
      <c r="AK6379" s="170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AZ6379" s="6"/>
      <c r="BA6379" s="6"/>
      <c r="BB6379" s="166"/>
      <c r="BC6379" s="166"/>
      <c r="BD6379" s="166"/>
      <c r="BE6379" s="6"/>
      <c r="BF6379" s="6"/>
      <c r="BG6379" s="6"/>
      <c r="BH6379" s="6"/>
      <c r="BI6379" s="6"/>
      <c r="BJ6379" s="166"/>
      <c r="BK6379" s="166"/>
      <c r="BL6379" s="166"/>
      <c r="BM6379" s="6"/>
      <c r="BN6379" s="6"/>
      <c r="BO6379" s="6"/>
      <c r="BP6379" s="6"/>
      <c r="BQ6379" s="6"/>
      <c r="BR6379" s="6"/>
      <c r="BS6379" s="6"/>
      <c r="BT6379" s="6"/>
      <c r="BU6379" s="6"/>
      <c r="BV6379" s="6"/>
      <c r="BW6379" s="6"/>
      <c r="CJ6379" s="415"/>
      <c r="CK6379" s="415"/>
      <c r="CO6379" s="168"/>
    </row>
    <row r="6380" spans="32:93" s="162" customFormat="1" x14ac:dyDescent="0.25">
      <c r="AF6380" s="169"/>
      <c r="AG6380" s="169"/>
      <c r="AH6380" s="169"/>
      <c r="AI6380" s="169"/>
      <c r="AJ6380" s="169"/>
      <c r="AK6380" s="170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AZ6380" s="6"/>
      <c r="BA6380" s="6"/>
      <c r="BB6380" s="166"/>
      <c r="BC6380" s="166"/>
      <c r="BD6380" s="166"/>
      <c r="BE6380" s="6"/>
      <c r="BF6380" s="6"/>
      <c r="BG6380" s="6"/>
      <c r="BH6380" s="6"/>
      <c r="BI6380" s="6"/>
      <c r="BJ6380" s="166"/>
      <c r="BK6380" s="166"/>
      <c r="BL6380" s="166"/>
      <c r="BM6380" s="6"/>
      <c r="BN6380" s="6"/>
      <c r="BO6380" s="6"/>
      <c r="BP6380" s="6"/>
      <c r="BQ6380" s="6"/>
      <c r="BR6380" s="6"/>
      <c r="BS6380" s="6"/>
      <c r="BT6380" s="6"/>
      <c r="BU6380" s="6"/>
      <c r="BV6380" s="6"/>
      <c r="BW6380" s="6"/>
      <c r="CJ6380" s="415"/>
      <c r="CK6380" s="415"/>
      <c r="CO6380" s="168"/>
    </row>
    <row r="6381" spans="32:93" s="162" customFormat="1" x14ac:dyDescent="0.25">
      <c r="AF6381" s="169"/>
      <c r="AG6381" s="169"/>
      <c r="AH6381" s="169"/>
      <c r="AI6381" s="169"/>
      <c r="AJ6381" s="169"/>
      <c r="AK6381" s="170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AZ6381" s="6"/>
      <c r="BA6381" s="6"/>
      <c r="BB6381" s="166"/>
      <c r="BC6381" s="166"/>
      <c r="BD6381" s="166"/>
      <c r="BE6381" s="6"/>
      <c r="BF6381" s="6"/>
      <c r="BG6381" s="6"/>
      <c r="BH6381" s="6"/>
      <c r="BI6381" s="6"/>
      <c r="BJ6381" s="166"/>
      <c r="BK6381" s="166"/>
      <c r="BL6381" s="166"/>
      <c r="BM6381" s="6"/>
      <c r="BN6381" s="6"/>
      <c r="BO6381" s="6"/>
      <c r="BP6381" s="6"/>
      <c r="BQ6381" s="6"/>
      <c r="BR6381" s="6"/>
      <c r="BS6381" s="6"/>
      <c r="BT6381" s="6"/>
      <c r="BU6381" s="6"/>
      <c r="BV6381" s="6"/>
      <c r="BW6381" s="6"/>
      <c r="CJ6381" s="415"/>
      <c r="CK6381" s="415"/>
      <c r="CO6381" s="168"/>
    </row>
    <row r="6382" spans="32:93" s="162" customFormat="1" x14ac:dyDescent="0.25">
      <c r="AF6382" s="169"/>
      <c r="AG6382" s="169"/>
      <c r="AH6382" s="169"/>
      <c r="AI6382" s="169"/>
      <c r="AJ6382" s="169"/>
      <c r="AK6382" s="170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6"/>
      <c r="BA6382" s="6"/>
      <c r="BB6382" s="166"/>
      <c r="BC6382" s="166"/>
      <c r="BD6382" s="166"/>
      <c r="BE6382" s="6"/>
      <c r="BF6382" s="6"/>
      <c r="BG6382" s="6"/>
      <c r="BH6382" s="6"/>
      <c r="BI6382" s="6"/>
      <c r="BJ6382" s="166"/>
      <c r="BK6382" s="166"/>
      <c r="BL6382" s="166"/>
      <c r="BM6382" s="6"/>
      <c r="BN6382" s="6"/>
      <c r="BO6382" s="6"/>
      <c r="BP6382" s="6"/>
      <c r="BQ6382" s="6"/>
      <c r="BR6382" s="6"/>
      <c r="BS6382" s="6"/>
      <c r="BT6382" s="6"/>
      <c r="BU6382" s="6"/>
      <c r="BV6382" s="6"/>
      <c r="BW6382" s="6"/>
      <c r="CJ6382" s="415"/>
      <c r="CK6382" s="415"/>
      <c r="CO6382" s="168"/>
    </row>
    <row r="6383" spans="32:93" s="162" customFormat="1" x14ac:dyDescent="0.25">
      <c r="AF6383" s="169"/>
      <c r="AG6383" s="169"/>
      <c r="AH6383" s="169"/>
      <c r="AI6383" s="169"/>
      <c r="AJ6383" s="169"/>
      <c r="AK6383" s="170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6"/>
      <c r="BA6383" s="6"/>
      <c r="BB6383" s="166"/>
      <c r="BC6383" s="166"/>
      <c r="BD6383" s="166"/>
      <c r="BE6383" s="6"/>
      <c r="BF6383" s="6"/>
      <c r="BG6383" s="6"/>
      <c r="BH6383" s="6"/>
      <c r="BI6383" s="6"/>
      <c r="BJ6383" s="166"/>
      <c r="BK6383" s="166"/>
      <c r="BL6383" s="166"/>
      <c r="BM6383" s="6"/>
      <c r="BN6383" s="6"/>
      <c r="BO6383" s="6"/>
      <c r="BP6383" s="6"/>
      <c r="BQ6383" s="6"/>
      <c r="BR6383" s="6"/>
      <c r="BS6383" s="6"/>
      <c r="BT6383" s="6"/>
      <c r="BU6383" s="6"/>
      <c r="BV6383" s="6"/>
      <c r="BW6383" s="6"/>
      <c r="CJ6383" s="415"/>
      <c r="CK6383" s="415"/>
      <c r="CO6383" s="168"/>
    </row>
    <row r="6384" spans="32:93" s="162" customFormat="1" x14ac:dyDescent="0.25">
      <c r="AF6384" s="169"/>
      <c r="AG6384" s="169"/>
      <c r="AH6384" s="169"/>
      <c r="AI6384" s="169"/>
      <c r="AJ6384" s="169"/>
      <c r="AK6384" s="170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AZ6384" s="6"/>
      <c r="BA6384" s="6"/>
      <c r="BB6384" s="166"/>
      <c r="BC6384" s="166"/>
      <c r="BD6384" s="166"/>
      <c r="BE6384" s="6"/>
      <c r="BF6384" s="6"/>
      <c r="BG6384" s="6"/>
      <c r="BH6384" s="6"/>
      <c r="BI6384" s="6"/>
      <c r="BJ6384" s="166"/>
      <c r="BK6384" s="166"/>
      <c r="BL6384" s="166"/>
      <c r="BM6384" s="6"/>
      <c r="BN6384" s="6"/>
      <c r="BO6384" s="6"/>
      <c r="BP6384" s="6"/>
      <c r="BQ6384" s="6"/>
      <c r="BR6384" s="6"/>
      <c r="BS6384" s="6"/>
      <c r="BT6384" s="6"/>
      <c r="BU6384" s="6"/>
      <c r="BV6384" s="6"/>
      <c r="BW6384" s="6"/>
      <c r="CJ6384" s="415"/>
      <c r="CK6384" s="415"/>
      <c r="CO6384" s="168"/>
    </row>
    <row r="6385" spans="32:93" s="162" customFormat="1" x14ac:dyDescent="0.25">
      <c r="AF6385" s="169"/>
      <c r="AG6385" s="169"/>
      <c r="AH6385" s="169"/>
      <c r="AI6385" s="169"/>
      <c r="AJ6385" s="169"/>
      <c r="AK6385" s="170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6"/>
      <c r="BA6385" s="6"/>
      <c r="BB6385" s="166"/>
      <c r="BC6385" s="166"/>
      <c r="BD6385" s="166"/>
      <c r="BE6385" s="6"/>
      <c r="BF6385" s="6"/>
      <c r="BG6385" s="6"/>
      <c r="BH6385" s="6"/>
      <c r="BI6385" s="6"/>
      <c r="BJ6385" s="166"/>
      <c r="BK6385" s="166"/>
      <c r="BL6385" s="166"/>
      <c r="BM6385" s="6"/>
      <c r="BN6385" s="6"/>
      <c r="BO6385" s="6"/>
      <c r="BP6385" s="6"/>
      <c r="BQ6385" s="6"/>
      <c r="BR6385" s="6"/>
      <c r="BS6385" s="6"/>
      <c r="BT6385" s="6"/>
      <c r="BU6385" s="6"/>
      <c r="BV6385" s="6"/>
      <c r="BW6385" s="6"/>
      <c r="CJ6385" s="415"/>
      <c r="CK6385" s="415"/>
      <c r="CO6385" s="168"/>
    </row>
    <row r="6386" spans="32:93" s="162" customFormat="1" x14ac:dyDescent="0.25">
      <c r="AF6386" s="169"/>
      <c r="AG6386" s="169"/>
      <c r="AH6386" s="169"/>
      <c r="AI6386" s="169"/>
      <c r="AJ6386" s="169"/>
      <c r="AK6386" s="170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6"/>
      <c r="BA6386" s="6"/>
      <c r="BB6386" s="166"/>
      <c r="BC6386" s="166"/>
      <c r="BD6386" s="166"/>
      <c r="BE6386" s="6"/>
      <c r="BF6386" s="6"/>
      <c r="BG6386" s="6"/>
      <c r="BH6386" s="6"/>
      <c r="BI6386" s="6"/>
      <c r="BJ6386" s="166"/>
      <c r="BK6386" s="166"/>
      <c r="BL6386" s="166"/>
      <c r="BM6386" s="6"/>
      <c r="BN6386" s="6"/>
      <c r="BO6386" s="6"/>
      <c r="BP6386" s="6"/>
      <c r="BQ6386" s="6"/>
      <c r="BR6386" s="6"/>
      <c r="BS6386" s="6"/>
      <c r="BT6386" s="6"/>
      <c r="BU6386" s="6"/>
      <c r="BV6386" s="6"/>
      <c r="BW6386" s="6"/>
      <c r="CJ6386" s="415"/>
      <c r="CK6386" s="415"/>
      <c r="CO6386" s="168"/>
    </row>
    <row r="6387" spans="32:93" s="162" customFormat="1" x14ac:dyDescent="0.25">
      <c r="AF6387" s="169"/>
      <c r="AG6387" s="169"/>
      <c r="AH6387" s="169"/>
      <c r="AI6387" s="169"/>
      <c r="AJ6387" s="169"/>
      <c r="AK6387" s="170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6"/>
      <c r="BA6387" s="6"/>
      <c r="BB6387" s="166"/>
      <c r="BC6387" s="166"/>
      <c r="BD6387" s="166"/>
      <c r="BE6387" s="6"/>
      <c r="BF6387" s="6"/>
      <c r="BG6387" s="6"/>
      <c r="BH6387" s="6"/>
      <c r="BI6387" s="6"/>
      <c r="BJ6387" s="166"/>
      <c r="BK6387" s="166"/>
      <c r="BL6387" s="166"/>
      <c r="BM6387" s="6"/>
      <c r="BN6387" s="6"/>
      <c r="BO6387" s="6"/>
      <c r="BP6387" s="6"/>
      <c r="BQ6387" s="6"/>
      <c r="BR6387" s="6"/>
      <c r="BS6387" s="6"/>
      <c r="BT6387" s="6"/>
      <c r="BU6387" s="6"/>
      <c r="BV6387" s="6"/>
      <c r="BW6387" s="6"/>
      <c r="CJ6387" s="415"/>
      <c r="CK6387" s="415"/>
      <c r="CO6387" s="168"/>
    </row>
    <row r="6388" spans="32:93" s="162" customFormat="1" x14ac:dyDescent="0.25">
      <c r="AF6388" s="169"/>
      <c r="AG6388" s="169"/>
      <c r="AH6388" s="169"/>
      <c r="AI6388" s="169"/>
      <c r="AJ6388" s="169"/>
      <c r="AK6388" s="170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6"/>
      <c r="BA6388" s="6"/>
      <c r="BB6388" s="166"/>
      <c r="BC6388" s="166"/>
      <c r="BD6388" s="166"/>
      <c r="BE6388" s="6"/>
      <c r="BF6388" s="6"/>
      <c r="BG6388" s="6"/>
      <c r="BH6388" s="6"/>
      <c r="BI6388" s="6"/>
      <c r="BJ6388" s="166"/>
      <c r="BK6388" s="166"/>
      <c r="BL6388" s="166"/>
      <c r="BM6388" s="6"/>
      <c r="BN6388" s="6"/>
      <c r="BO6388" s="6"/>
      <c r="BP6388" s="6"/>
      <c r="BQ6388" s="6"/>
      <c r="BR6388" s="6"/>
      <c r="BS6388" s="6"/>
      <c r="BT6388" s="6"/>
      <c r="BU6388" s="6"/>
      <c r="BV6388" s="6"/>
      <c r="BW6388" s="6"/>
      <c r="CJ6388" s="415"/>
      <c r="CK6388" s="415"/>
      <c r="CO6388" s="168"/>
    </row>
    <row r="6389" spans="32:93" s="162" customFormat="1" x14ac:dyDescent="0.25">
      <c r="AF6389" s="169"/>
      <c r="AG6389" s="169"/>
      <c r="AH6389" s="169"/>
      <c r="AI6389" s="169"/>
      <c r="AJ6389" s="169"/>
      <c r="AK6389" s="170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AZ6389" s="6"/>
      <c r="BA6389" s="6"/>
      <c r="BB6389" s="166"/>
      <c r="BC6389" s="166"/>
      <c r="BD6389" s="166"/>
      <c r="BE6389" s="6"/>
      <c r="BF6389" s="6"/>
      <c r="BG6389" s="6"/>
      <c r="BH6389" s="6"/>
      <c r="BI6389" s="6"/>
      <c r="BJ6389" s="166"/>
      <c r="BK6389" s="166"/>
      <c r="BL6389" s="166"/>
      <c r="BM6389" s="6"/>
      <c r="BN6389" s="6"/>
      <c r="BO6389" s="6"/>
      <c r="BP6389" s="6"/>
      <c r="BQ6389" s="6"/>
      <c r="BR6389" s="6"/>
      <c r="BS6389" s="6"/>
      <c r="BT6389" s="6"/>
      <c r="BU6389" s="6"/>
      <c r="BV6389" s="6"/>
      <c r="BW6389" s="6"/>
      <c r="CJ6389" s="415"/>
      <c r="CK6389" s="415"/>
      <c r="CO6389" s="168"/>
    </row>
    <row r="6390" spans="32:93" s="162" customFormat="1" x14ac:dyDescent="0.25">
      <c r="AF6390" s="169"/>
      <c r="AG6390" s="169"/>
      <c r="AH6390" s="169"/>
      <c r="AI6390" s="169"/>
      <c r="AJ6390" s="169"/>
      <c r="AK6390" s="170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AZ6390" s="6"/>
      <c r="BA6390" s="6"/>
      <c r="BB6390" s="166"/>
      <c r="BC6390" s="166"/>
      <c r="BD6390" s="166"/>
      <c r="BE6390" s="6"/>
      <c r="BF6390" s="6"/>
      <c r="BG6390" s="6"/>
      <c r="BH6390" s="6"/>
      <c r="BI6390" s="6"/>
      <c r="BJ6390" s="166"/>
      <c r="BK6390" s="166"/>
      <c r="BL6390" s="166"/>
      <c r="BM6390" s="6"/>
      <c r="BN6390" s="6"/>
      <c r="BO6390" s="6"/>
      <c r="BP6390" s="6"/>
      <c r="BQ6390" s="6"/>
      <c r="BR6390" s="6"/>
      <c r="BS6390" s="6"/>
      <c r="BT6390" s="6"/>
      <c r="BU6390" s="6"/>
      <c r="BV6390" s="6"/>
      <c r="BW6390" s="6"/>
      <c r="CJ6390" s="415"/>
      <c r="CK6390" s="415"/>
      <c r="CO6390" s="168"/>
    </row>
    <row r="6391" spans="32:93" s="162" customFormat="1" x14ac:dyDescent="0.25">
      <c r="AF6391" s="169"/>
      <c r="AG6391" s="169"/>
      <c r="AH6391" s="169"/>
      <c r="AI6391" s="169"/>
      <c r="AJ6391" s="169"/>
      <c r="AK6391" s="170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6"/>
      <c r="BA6391" s="6"/>
      <c r="BB6391" s="166"/>
      <c r="BC6391" s="166"/>
      <c r="BD6391" s="166"/>
      <c r="BE6391" s="6"/>
      <c r="BF6391" s="6"/>
      <c r="BG6391" s="6"/>
      <c r="BH6391" s="6"/>
      <c r="BI6391" s="6"/>
      <c r="BJ6391" s="166"/>
      <c r="BK6391" s="166"/>
      <c r="BL6391" s="166"/>
      <c r="BM6391" s="6"/>
      <c r="BN6391" s="6"/>
      <c r="BO6391" s="6"/>
      <c r="BP6391" s="6"/>
      <c r="BQ6391" s="6"/>
      <c r="BR6391" s="6"/>
      <c r="BS6391" s="6"/>
      <c r="BT6391" s="6"/>
      <c r="BU6391" s="6"/>
      <c r="BV6391" s="6"/>
      <c r="BW6391" s="6"/>
      <c r="CJ6391" s="415"/>
      <c r="CK6391" s="415"/>
      <c r="CO6391" s="168"/>
    </row>
    <row r="6392" spans="32:93" s="162" customFormat="1" x14ac:dyDescent="0.25">
      <c r="AF6392" s="169"/>
      <c r="AG6392" s="169"/>
      <c r="AH6392" s="169"/>
      <c r="AI6392" s="169"/>
      <c r="AJ6392" s="169"/>
      <c r="AK6392" s="170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6"/>
      <c r="BA6392" s="6"/>
      <c r="BB6392" s="166"/>
      <c r="BC6392" s="166"/>
      <c r="BD6392" s="166"/>
      <c r="BE6392" s="6"/>
      <c r="BF6392" s="6"/>
      <c r="BG6392" s="6"/>
      <c r="BH6392" s="6"/>
      <c r="BI6392" s="6"/>
      <c r="BJ6392" s="166"/>
      <c r="BK6392" s="166"/>
      <c r="BL6392" s="166"/>
      <c r="BM6392" s="6"/>
      <c r="BN6392" s="6"/>
      <c r="BO6392" s="6"/>
      <c r="BP6392" s="6"/>
      <c r="BQ6392" s="6"/>
      <c r="BR6392" s="6"/>
      <c r="BS6392" s="6"/>
      <c r="BT6392" s="6"/>
      <c r="BU6392" s="6"/>
      <c r="BV6392" s="6"/>
      <c r="BW6392" s="6"/>
      <c r="CJ6392" s="415"/>
      <c r="CK6392" s="415"/>
      <c r="CO6392" s="168"/>
    </row>
    <row r="6393" spans="32:93" s="162" customFormat="1" x14ac:dyDescent="0.25">
      <c r="AF6393" s="169"/>
      <c r="AG6393" s="169"/>
      <c r="AH6393" s="169"/>
      <c r="AI6393" s="169"/>
      <c r="AJ6393" s="169"/>
      <c r="AK6393" s="170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6"/>
      <c r="BA6393" s="6"/>
      <c r="BB6393" s="166"/>
      <c r="BC6393" s="166"/>
      <c r="BD6393" s="166"/>
      <c r="BE6393" s="6"/>
      <c r="BF6393" s="6"/>
      <c r="BG6393" s="6"/>
      <c r="BH6393" s="6"/>
      <c r="BI6393" s="6"/>
      <c r="BJ6393" s="166"/>
      <c r="BK6393" s="166"/>
      <c r="BL6393" s="166"/>
      <c r="BM6393" s="6"/>
      <c r="BN6393" s="6"/>
      <c r="BO6393" s="6"/>
      <c r="BP6393" s="6"/>
      <c r="BQ6393" s="6"/>
      <c r="BR6393" s="6"/>
      <c r="BS6393" s="6"/>
      <c r="BT6393" s="6"/>
      <c r="BU6393" s="6"/>
      <c r="BV6393" s="6"/>
      <c r="BW6393" s="6"/>
      <c r="CJ6393" s="415"/>
      <c r="CK6393" s="415"/>
      <c r="CO6393" s="168"/>
    </row>
    <row r="6394" spans="32:93" s="162" customFormat="1" x14ac:dyDescent="0.25">
      <c r="AF6394" s="169"/>
      <c r="AG6394" s="169"/>
      <c r="AH6394" s="169"/>
      <c r="AI6394" s="169"/>
      <c r="AJ6394" s="169"/>
      <c r="AK6394" s="170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6"/>
      <c r="BA6394" s="6"/>
      <c r="BB6394" s="166"/>
      <c r="BC6394" s="166"/>
      <c r="BD6394" s="166"/>
      <c r="BE6394" s="6"/>
      <c r="BF6394" s="6"/>
      <c r="BG6394" s="6"/>
      <c r="BH6394" s="6"/>
      <c r="BI6394" s="6"/>
      <c r="BJ6394" s="166"/>
      <c r="BK6394" s="166"/>
      <c r="BL6394" s="166"/>
      <c r="BM6394" s="6"/>
      <c r="BN6394" s="6"/>
      <c r="BO6394" s="6"/>
      <c r="BP6394" s="6"/>
      <c r="BQ6394" s="6"/>
      <c r="BR6394" s="6"/>
      <c r="BS6394" s="6"/>
      <c r="BT6394" s="6"/>
      <c r="BU6394" s="6"/>
      <c r="BV6394" s="6"/>
      <c r="BW6394" s="6"/>
      <c r="CJ6394" s="415"/>
      <c r="CK6394" s="415"/>
      <c r="CO6394" s="168"/>
    </row>
    <row r="6395" spans="32:93" s="162" customFormat="1" x14ac:dyDescent="0.25">
      <c r="AF6395" s="169"/>
      <c r="AG6395" s="169"/>
      <c r="AH6395" s="169"/>
      <c r="AI6395" s="169"/>
      <c r="AJ6395" s="169"/>
      <c r="AK6395" s="170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6"/>
      <c r="BA6395" s="6"/>
      <c r="BB6395" s="166"/>
      <c r="BC6395" s="166"/>
      <c r="BD6395" s="166"/>
      <c r="BE6395" s="6"/>
      <c r="BF6395" s="6"/>
      <c r="BG6395" s="6"/>
      <c r="BH6395" s="6"/>
      <c r="BI6395" s="6"/>
      <c r="BJ6395" s="166"/>
      <c r="BK6395" s="166"/>
      <c r="BL6395" s="166"/>
      <c r="BM6395" s="6"/>
      <c r="BN6395" s="6"/>
      <c r="BO6395" s="6"/>
      <c r="BP6395" s="6"/>
      <c r="BQ6395" s="6"/>
      <c r="BR6395" s="6"/>
      <c r="BS6395" s="6"/>
      <c r="BT6395" s="6"/>
      <c r="BU6395" s="6"/>
      <c r="BV6395" s="6"/>
      <c r="BW6395" s="6"/>
      <c r="CJ6395" s="415"/>
      <c r="CK6395" s="415"/>
      <c r="CO6395" s="168"/>
    </row>
    <row r="6396" spans="32:93" s="162" customFormat="1" x14ac:dyDescent="0.25">
      <c r="AF6396" s="169"/>
      <c r="AG6396" s="169"/>
      <c r="AH6396" s="169"/>
      <c r="AI6396" s="169"/>
      <c r="AJ6396" s="169"/>
      <c r="AK6396" s="170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AZ6396" s="6"/>
      <c r="BA6396" s="6"/>
      <c r="BB6396" s="166"/>
      <c r="BC6396" s="166"/>
      <c r="BD6396" s="166"/>
      <c r="BE6396" s="6"/>
      <c r="BF6396" s="6"/>
      <c r="BG6396" s="6"/>
      <c r="BH6396" s="6"/>
      <c r="BI6396" s="6"/>
      <c r="BJ6396" s="166"/>
      <c r="BK6396" s="166"/>
      <c r="BL6396" s="166"/>
      <c r="BM6396" s="6"/>
      <c r="BN6396" s="6"/>
      <c r="BO6396" s="6"/>
      <c r="BP6396" s="6"/>
      <c r="BQ6396" s="6"/>
      <c r="BR6396" s="6"/>
      <c r="BS6396" s="6"/>
      <c r="BT6396" s="6"/>
      <c r="BU6396" s="6"/>
      <c r="BV6396" s="6"/>
      <c r="BW6396" s="6"/>
      <c r="CJ6396" s="415"/>
      <c r="CK6396" s="415"/>
      <c r="CO6396" s="168"/>
    </row>
    <row r="6397" spans="32:93" s="162" customFormat="1" x14ac:dyDescent="0.25">
      <c r="AF6397" s="169"/>
      <c r="AG6397" s="169"/>
      <c r="AH6397" s="169"/>
      <c r="AI6397" s="169"/>
      <c r="AJ6397" s="169"/>
      <c r="AK6397" s="170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AZ6397" s="6"/>
      <c r="BA6397" s="6"/>
      <c r="BB6397" s="166"/>
      <c r="BC6397" s="166"/>
      <c r="BD6397" s="166"/>
      <c r="BE6397" s="6"/>
      <c r="BF6397" s="6"/>
      <c r="BG6397" s="6"/>
      <c r="BH6397" s="6"/>
      <c r="BI6397" s="6"/>
      <c r="BJ6397" s="166"/>
      <c r="BK6397" s="166"/>
      <c r="BL6397" s="166"/>
      <c r="BM6397" s="6"/>
      <c r="BN6397" s="6"/>
      <c r="BO6397" s="6"/>
      <c r="BP6397" s="6"/>
      <c r="BQ6397" s="6"/>
      <c r="BR6397" s="6"/>
      <c r="BS6397" s="6"/>
      <c r="BT6397" s="6"/>
      <c r="BU6397" s="6"/>
      <c r="BV6397" s="6"/>
      <c r="BW6397" s="6"/>
      <c r="CJ6397" s="415"/>
      <c r="CK6397" s="415"/>
      <c r="CO6397" s="168"/>
    </row>
    <row r="6398" spans="32:93" s="162" customFormat="1" x14ac:dyDescent="0.25">
      <c r="AF6398" s="169"/>
      <c r="AG6398" s="169"/>
      <c r="AH6398" s="169"/>
      <c r="AI6398" s="169"/>
      <c r="AJ6398" s="169"/>
      <c r="AK6398" s="170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AZ6398" s="6"/>
      <c r="BA6398" s="6"/>
      <c r="BB6398" s="166"/>
      <c r="BC6398" s="166"/>
      <c r="BD6398" s="166"/>
      <c r="BE6398" s="6"/>
      <c r="BF6398" s="6"/>
      <c r="BG6398" s="6"/>
      <c r="BH6398" s="6"/>
      <c r="BI6398" s="6"/>
      <c r="BJ6398" s="166"/>
      <c r="BK6398" s="166"/>
      <c r="BL6398" s="166"/>
      <c r="BM6398" s="6"/>
      <c r="BN6398" s="6"/>
      <c r="BO6398" s="6"/>
      <c r="BP6398" s="6"/>
      <c r="BQ6398" s="6"/>
      <c r="BR6398" s="6"/>
      <c r="BS6398" s="6"/>
      <c r="BT6398" s="6"/>
      <c r="BU6398" s="6"/>
      <c r="BV6398" s="6"/>
      <c r="BW6398" s="6"/>
      <c r="CJ6398" s="415"/>
      <c r="CK6398" s="415"/>
      <c r="CO6398" s="168"/>
    </row>
    <row r="6399" spans="32:93" s="162" customFormat="1" x14ac:dyDescent="0.25">
      <c r="AF6399" s="169"/>
      <c r="AG6399" s="169"/>
      <c r="AH6399" s="169"/>
      <c r="AI6399" s="169"/>
      <c r="AJ6399" s="169"/>
      <c r="AK6399" s="170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6"/>
      <c r="BA6399" s="6"/>
      <c r="BB6399" s="166"/>
      <c r="BC6399" s="166"/>
      <c r="BD6399" s="166"/>
      <c r="BE6399" s="6"/>
      <c r="BF6399" s="6"/>
      <c r="BG6399" s="6"/>
      <c r="BH6399" s="6"/>
      <c r="BI6399" s="6"/>
      <c r="BJ6399" s="166"/>
      <c r="BK6399" s="166"/>
      <c r="BL6399" s="166"/>
      <c r="BM6399" s="6"/>
      <c r="BN6399" s="6"/>
      <c r="BO6399" s="6"/>
      <c r="BP6399" s="6"/>
      <c r="BQ6399" s="6"/>
      <c r="BR6399" s="6"/>
      <c r="BS6399" s="6"/>
      <c r="BT6399" s="6"/>
      <c r="BU6399" s="6"/>
      <c r="BV6399" s="6"/>
      <c r="BW6399" s="6"/>
      <c r="CJ6399" s="415"/>
      <c r="CK6399" s="415"/>
      <c r="CO6399" s="168"/>
    </row>
    <row r="6400" spans="32:93" s="162" customFormat="1" x14ac:dyDescent="0.25">
      <c r="AF6400" s="169"/>
      <c r="AG6400" s="169"/>
      <c r="AH6400" s="169"/>
      <c r="AI6400" s="169"/>
      <c r="AJ6400" s="169"/>
      <c r="AK6400" s="170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AZ6400" s="6"/>
      <c r="BA6400" s="6"/>
      <c r="BB6400" s="166"/>
      <c r="BC6400" s="166"/>
      <c r="BD6400" s="166"/>
      <c r="BE6400" s="6"/>
      <c r="BF6400" s="6"/>
      <c r="BG6400" s="6"/>
      <c r="BH6400" s="6"/>
      <c r="BI6400" s="6"/>
      <c r="BJ6400" s="166"/>
      <c r="BK6400" s="166"/>
      <c r="BL6400" s="166"/>
      <c r="BM6400" s="6"/>
      <c r="BN6400" s="6"/>
      <c r="BO6400" s="6"/>
      <c r="BP6400" s="6"/>
      <c r="BQ6400" s="6"/>
      <c r="BR6400" s="6"/>
      <c r="BS6400" s="6"/>
      <c r="BT6400" s="6"/>
      <c r="BU6400" s="6"/>
      <c r="BV6400" s="6"/>
      <c r="BW6400" s="6"/>
      <c r="CJ6400" s="415"/>
      <c r="CK6400" s="415"/>
      <c r="CO6400" s="168"/>
    </row>
    <row r="6401" spans="32:93" s="162" customFormat="1" x14ac:dyDescent="0.25">
      <c r="AF6401" s="169"/>
      <c r="AG6401" s="169"/>
      <c r="AH6401" s="169"/>
      <c r="AI6401" s="169"/>
      <c r="AJ6401" s="169"/>
      <c r="AK6401" s="170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AZ6401" s="6"/>
      <c r="BA6401" s="6"/>
      <c r="BB6401" s="166"/>
      <c r="BC6401" s="166"/>
      <c r="BD6401" s="166"/>
      <c r="BE6401" s="6"/>
      <c r="BF6401" s="6"/>
      <c r="BG6401" s="6"/>
      <c r="BH6401" s="6"/>
      <c r="BI6401" s="6"/>
      <c r="BJ6401" s="166"/>
      <c r="BK6401" s="166"/>
      <c r="BL6401" s="166"/>
      <c r="BM6401" s="6"/>
      <c r="BN6401" s="6"/>
      <c r="BO6401" s="6"/>
      <c r="BP6401" s="6"/>
      <c r="BQ6401" s="6"/>
      <c r="BR6401" s="6"/>
      <c r="BS6401" s="6"/>
      <c r="BT6401" s="6"/>
      <c r="BU6401" s="6"/>
      <c r="BV6401" s="6"/>
      <c r="BW6401" s="6"/>
      <c r="CJ6401" s="415"/>
      <c r="CK6401" s="415"/>
      <c r="CO6401" s="168"/>
    </row>
    <row r="6402" spans="32:93" s="162" customFormat="1" x14ac:dyDescent="0.25">
      <c r="AF6402" s="169"/>
      <c r="AG6402" s="169"/>
      <c r="AH6402" s="169"/>
      <c r="AI6402" s="169"/>
      <c r="AJ6402" s="169"/>
      <c r="AK6402" s="170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6"/>
      <c r="BA6402" s="6"/>
      <c r="BB6402" s="166"/>
      <c r="BC6402" s="166"/>
      <c r="BD6402" s="166"/>
      <c r="BE6402" s="6"/>
      <c r="BF6402" s="6"/>
      <c r="BG6402" s="6"/>
      <c r="BH6402" s="6"/>
      <c r="BI6402" s="6"/>
      <c r="BJ6402" s="166"/>
      <c r="BK6402" s="166"/>
      <c r="BL6402" s="166"/>
      <c r="BM6402" s="6"/>
      <c r="BN6402" s="6"/>
      <c r="BO6402" s="6"/>
      <c r="BP6402" s="6"/>
      <c r="BQ6402" s="6"/>
      <c r="BR6402" s="6"/>
      <c r="BS6402" s="6"/>
      <c r="BT6402" s="6"/>
      <c r="BU6402" s="6"/>
      <c r="BV6402" s="6"/>
      <c r="BW6402" s="6"/>
      <c r="CJ6402" s="415"/>
      <c r="CK6402" s="415"/>
      <c r="CO6402" s="168"/>
    </row>
    <row r="6403" spans="32:93" s="162" customFormat="1" x14ac:dyDescent="0.25">
      <c r="AF6403" s="169"/>
      <c r="AG6403" s="169"/>
      <c r="AH6403" s="169"/>
      <c r="AI6403" s="169"/>
      <c r="AJ6403" s="169"/>
      <c r="AK6403" s="170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AZ6403" s="6"/>
      <c r="BA6403" s="6"/>
      <c r="BB6403" s="166"/>
      <c r="BC6403" s="166"/>
      <c r="BD6403" s="166"/>
      <c r="BE6403" s="6"/>
      <c r="BF6403" s="6"/>
      <c r="BG6403" s="6"/>
      <c r="BH6403" s="6"/>
      <c r="BI6403" s="6"/>
      <c r="BJ6403" s="166"/>
      <c r="BK6403" s="166"/>
      <c r="BL6403" s="166"/>
      <c r="BM6403" s="6"/>
      <c r="BN6403" s="6"/>
      <c r="BO6403" s="6"/>
      <c r="BP6403" s="6"/>
      <c r="BQ6403" s="6"/>
      <c r="BR6403" s="6"/>
      <c r="BS6403" s="6"/>
      <c r="BT6403" s="6"/>
      <c r="BU6403" s="6"/>
      <c r="BV6403" s="6"/>
      <c r="BW6403" s="6"/>
      <c r="CJ6403" s="415"/>
      <c r="CK6403" s="415"/>
      <c r="CO6403" s="168"/>
    </row>
    <row r="6404" spans="32:93" s="162" customFormat="1" x14ac:dyDescent="0.25">
      <c r="AF6404" s="169"/>
      <c r="AG6404" s="169"/>
      <c r="AH6404" s="169"/>
      <c r="AI6404" s="169"/>
      <c r="AJ6404" s="169"/>
      <c r="AK6404" s="170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6"/>
      <c r="BA6404" s="6"/>
      <c r="BB6404" s="166"/>
      <c r="BC6404" s="166"/>
      <c r="BD6404" s="166"/>
      <c r="BE6404" s="6"/>
      <c r="BF6404" s="6"/>
      <c r="BG6404" s="6"/>
      <c r="BH6404" s="6"/>
      <c r="BI6404" s="6"/>
      <c r="BJ6404" s="166"/>
      <c r="BK6404" s="166"/>
      <c r="BL6404" s="166"/>
      <c r="BM6404" s="6"/>
      <c r="BN6404" s="6"/>
      <c r="BO6404" s="6"/>
      <c r="BP6404" s="6"/>
      <c r="BQ6404" s="6"/>
      <c r="BR6404" s="6"/>
      <c r="BS6404" s="6"/>
      <c r="BT6404" s="6"/>
      <c r="BU6404" s="6"/>
      <c r="BV6404" s="6"/>
      <c r="BW6404" s="6"/>
      <c r="CJ6404" s="415"/>
      <c r="CK6404" s="415"/>
      <c r="CO6404" s="168"/>
    </row>
    <row r="6405" spans="32:93" s="162" customFormat="1" x14ac:dyDescent="0.25">
      <c r="AF6405" s="169"/>
      <c r="AG6405" s="169"/>
      <c r="AH6405" s="169"/>
      <c r="AI6405" s="169"/>
      <c r="AJ6405" s="169"/>
      <c r="AK6405" s="170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6"/>
      <c r="BA6405" s="6"/>
      <c r="BB6405" s="166"/>
      <c r="BC6405" s="166"/>
      <c r="BD6405" s="166"/>
      <c r="BE6405" s="6"/>
      <c r="BF6405" s="6"/>
      <c r="BG6405" s="6"/>
      <c r="BH6405" s="6"/>
      <c r="BI6405" s="6"/>
      <c r="BJ6405" s="166"/>
      <c r="BK6405" s="166"/>
      <c r="BL6405" s="166"/>
      <c r="BM6405" s="6"/>
      <c r="BN6405" s="6"/>
      <c r="BO6405" s="6"/>
      <c r="BP6405" s="6"/>
      <c r="BQ6405" s="6"/>
      <c r="BR6405" s="6"/>
      <c r="BS6405" s="6"/>
      <c r="BT6405" s="6"/>
      <c r="BU6405" s="6"/>
      <c r="BV6405" s="6"/>
      <c r="BW6405" s="6"/>
      <c r="CJ6405" s="415"/>
      <c r="CK6405" s="415"/>
      <c r="CO6405" s="168"/>
    </row>
    <row r="6406" spans="32:93" s="162" customFormat="1" x14ac:dyDescent="0.25">
      <c r="AF6406" s="169"/>
      <c r="AG6406" s="169"/>
      <c r="AH6406" s="169"/>
      <c r="AI6406" s="169"/>
      <c r="AJ6406" s="169"/>
      <c r="AK6406" s="170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6"/>
      <c r="BA6406" s="6"/>
      <c r="BB6406" s="166"/>
      <c r="BC6406" s="166"/>
      <c r="BD6406" s="166"/>
      <c r="BE6406" s="6"/>
      <c r="BF6406" s="6"/>
      <c r="BG6406" s="6"/>
      <c r="BH6406" s="6"/>
      <c r="BI6406" s="6"/>
      <c r="BJ6406" s="166"/>
      <c r="BK6406" s="166"/>
      <c r="BL6406" s="166"/>
      <c r="BM6406" s="6"/>
      <c r="BN6406" s="6"/>
      <c r="BO6406" s="6"/>
      <c r="BP6406" s="6"/>
      <c r="BQ6406" s="6"/>
      <c r="BR6406" s="6"/>
      <c r="BS6406" s="6"/>
      <c r="BT6406" s="6"/>
      <c r="BU6406" s="6"/>
      <c r="BV6406" s="6"/>
      <c r="BW6406" s="6"/>
      <c r="CJ6406" s="415"/>
      <c r="CK6406" s="415"/>
      <c r="CO6406" s="168"/>
    </row>
    <row r="6407" spans="32:93" s="162" customFormat="1" x14ac:dyDescent="0.25">
      <c r="AF6407" s="169"/>
      <c r="AG6407" s="169"/>
      <c r="AH6407" s="169"/>
      <c r="AI6407" s="169"/>
      <c r="AJ6407" s="169"/>
      <c r="AK6407" s="170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6"/>
      <c r="BA6407" s="6"/>
      <c r="BB6407" s="166"/>
      <c r="BC6407" s="166"/>
      <c r="BD6407" s="166"/>
      <c r="BE6407" s="6"/>
      <c r="BF6407" s="6"/>
      <c r="BG6407" s="6"/>
      <c r="BH6407" s="6"/>
      <c r="BI6407" s="6"/>
      <c r="BJ6407" s="166"/>
      <c r="BK6407" s="166"/>
      <c r="BL6407" s="166"/>
      <c r="BM6407" s="6"/>
      <c r="BN6407" s="6"/>
      <c r="BO6407" s="6"/>
      <c r="BP6407" s="6"/>
      <c r="BQ6407" s="6"/>
      <c r="BR6407" s="6"/>
      <c r="BS6407" s="6"/>
      <c r="BT6407" s="6"/>
      <c r="BU6407" s="6"/>
      <c r="BV6407" s="6"/>
      <c r="BW6407" s="6"/>
      <c r="CJ6407" s="415"/>
      <c r="CK6407" s="415"/>
      <c r="CO6407" s="168"/>
    </row>
    <row r="6408" spans="32:93" s="162" customFormat="1" x14ac:dyDescent="0.25">
      <c r="AF6408" s="169"/>
      <c r="AG6408" s="169"/>
      <c r="AH6408" s="169"/>
      <c r="AI6408" s="169"/>
      <c r="AJ6408" s="169"/>
      <c r="AK6408" s="170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6"/>
      <c r="BA6408" s="6"/>
      <c r="BB6408" s="166"/>
      <c r="BC6408" s="166"/>
      <c r="BD6408" s="166"/>
      <c r="BE6408" s="6"/>
      <c r="BF6408" s="6"/>
      <c r="BG6408" s="6"/>
      <c r="BH6408" s="6"/>
      <c r="BI6408" s="6"/>
      <c r="BJ6408" s="166"/>
      <c r="BK6408" s="166"/>
      <c r="BL6408" s="166"/>
      <c r="BM6408" s="6"/>
      <c r="BN6408" s="6"/>
      <c r="BO6408" s="6"/>
      <c r="BP6408" s="6"/>
      <c r="BQ6408" s="6"/>
      <c r="BR6408" s="6"/>
      <c r="BS6408" s="6"/>
      <c r="BT6408" s="6"/>
      <c r="BU6408" s="6"/>
      <c r="BV6408" s="6"/>
      <c r="BW6408" s="6"/>
      <c r="CJ6408" s="415"/>
      <c r="CK6408" s="415"/>
      <c r="CO6408" s="168"/>
    </row>
    <row r="6409" spans="32:93" s="162" customFormat="1" x14ac:dyDescent="0.25">
      <c r="AF6409" s="169"/>
      <c r="AG6409" s="169"/>
      <c r="AH6409" s="169"/>
      <c r="AI6409" s="169"/>
      <c r="AJ6409" s="169"/>
      <c r="AK6409" s="170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6"/>
      <c r="BA6409" s="6"/>
      <c r="BB6409" s="166"/>
      <c r="BC6409" s="166"/>
      <c r="BD6409" s="166"/>
      <c r="BE6409" s="6"/>
      <c r="BF6409" s="6"/>
      <c r="BG6409" s="6"/>
      <c r="BH6409" s="6"/>
      <c r="BI6409" s="6"/>
      <c r="BJ6409" s="166"/>
      <c r="BK6409" s="166"/>
      <c r="BL6409" s="166"/>
      <c r="BM6409" s="6"/>
      <c r="BN6409" s="6"/>
      <c r="BO6409" s="6"/>
      <c r="BP6409" s="6"/>
      <c r="BQ6409" s="6"/>
      <c r="BR6409" s="6"/>
      <c r="BS6409" s="6"/>
      <c r="BT6409" s="6"/>
      <c r="BU6409" s="6"/>
      <c r="BV6409" s="6"/>
      <c r="BW6409" s="6"/>
      <c r="CJ6409" s="415"/>
      <c r="CK6409" s="415"/>
      <c r="CO6409" s="168"/>
    </row>
    <row r="6410" spans="32:93" s="162" customFormat="1" x14ac:dyDescent="0.25">
      <c r="AF6410" s="169"/>
      <c r="AG6410" s="169"/>
      <c r="AH6410" s="169"/>
      <c r="AI6410" s="169"/>
      <c r="AJ6410" s="169"/>
      <c r="AK6410" s="170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6"/>
      <c r="BA6410" s="6"/>
      <c r="BB6410" s="166"/>
      <c r="BC6410" s="166"/>
      <c r="BD6410" s="166"/>
      <c r="BE6410" s="6"/>
      <c r="BF6410" s="6"/>
      <c r="BG6410" s="6"/>
      <c r="BH6410" s="6"/>
      <c r="BI6410" s="6"/>
      <c r="BJ6410" s="166"/>
      <c r="BK6410" s="166"/>
      <c r="BL6410" s="166"/>
      <c r="BM6410" s="6"/>
      <c r="BN6410" s="6"/>
      <c r="BO6410" s="6"/>
      <c r="BP6410" s="6"/>
      <c r="BQ6410" s="6"/>
      <c r="BR6410" s="6"/>
      <c r="BS6410" s="6"/>
      <c r="BT6410" s="6"/>
      <c r="BU6410" s="6"/>
      <c r="BV6410" s="6"/>
      <c r="BW6410" s="6"/>
      <c r="CJ6410" s="415"/>
      <c r="CK6410" s="415"/>
      <c r="CO6410" s="168"/>
    </row>
    <row r="6411" spans="32:93" s="162" customFormat="1" x14ac:dyDescent="0.25">
      <c r="AF6411" s="169"/>
      <c r="AG6411" s="169"/>
      <c r="AH6411" s="169"/>
      <c r="AI6411" s="169"/>
      <c r="AJ6411" s="169"/>
      <c r="AK6411" s="170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6"/>
      <c r="BA6411" s="6"/>
      <c r="BB6411" s="166"/>
      <c r="BC6411" s="166"/>
      <c r="BD6411" s="166"/>
      <c r="BE6411" s="6"/>
      <c r="BF6411" s="6"/>
      <c r="BG6411" s="6"/>
      <c r="BH6411" s="6"/>
      <c r="BI6411" s="6"/>
      <c r="BJ6411" s="166"/>
      <c r="BK6411" s="166"/>
      <c r="BL6411" s="166"/>
      <c r="BM6411" s="6"/>
      <c r="BN6411" s="6"/>
      <c r="BO6411" s="6"/>
      <c r="BP6411" s="6"/>
      <c r="BQ6411" s="6"/>
      <c r="BR6411" s="6"/>
      <c r="BS6411" s="6"/>
      <c r="BT6411" s="6"/>
      <c r="BU6411" s="6"/>
      <c r="BV6411" s="6"/>
      <c r="BW6411" s="6"/>
      <c r="CJ6411" s="415"/>
      <c r="CK6411" s="415"/>
      <c r="CO6411" s="168"/>
    </row>
    <row r="6412" spans="32:93" s="162" customFormat="1" x14ac:dyDescent="0.25">
      <c r="AF6412" s="169"/>
      <c r="AG6412" s="169"/>
      <c r="AH6412" s="169"/>
      <c r="AI6412" s="169"/>
      <c r="AJ6412" s="169"/>
      <c r="AK6412" s="170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AZ6412" s="6"/>
      <c r="BA6412" s="6"/>
      <c r="BB6412" s="166"/>
      <c r="BC6412" s="166"/>
      <c r="BD6412" s="166"/>
      <c r="BE6412" s="6"/>
      <c r="BF6412" s="6"/>
      <c r="BG6412" s="6"/>
      <c r="BH6412" s="6"/>
      <c r="BI6412" s="6"/>
      <c r="BJ6412" s="166"/>
      <c r="BK6412" s="166"/>
      <c r="BL6412" s="166"/>
      <c r="BM6412" s="6"/>
      <c r="BN6412" s="6"/>
      <c r="BO6412" s="6"/>
      <c r="BP6412" s="6"/>
      <c r="BQ6412" s="6"/>
      <c r="BR6412" s="6"/>
      <c r="BS6412" s="6"/>
      <c r="BT6412" s="6"/>
      <c r="BU6412" s="6"/>
      <c r="BV6412" s="6"/>
      <c r="BW6412" s="6"/>
      <c r="CJ6412" s="415"/>
      <c r="CK6412" s="415"/>
      <c r="CO6412" s="168"/>
    </row>
    <row r="6413" spans="32:93" s="162" customFormat="1" x14ac:dyDescent="0.25">
      <c r="AF6413" s="169"/>
      <c r="AG6413" s="169"/>
      <c r="AH6413" s="169"/>
      <c r="AI6413" s="169"/>
      <c r="AJ6413" s="169"/>
      <c r="AK6413" s="170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6"/>
      <c r="BA6413" s="6"/>
      <c r="BB6413" s="166"/>
      <c r="BC6413" s="166"/>
      <c r="BD6413" s="166"/>
      <c r="BE6413" s="6"/>
      <c r="BF6413" s="6"/>
      <c r="BG6413" s="6"/>
      <c r="BH6413" s="6"/>
      <c r="BI6413" s="6"/>
      <c r="BJ6413" s="166"/>
      <c r="BK6413" s="166"/>
      <c r="BL6413" s="166"/>
      <c r="BM6413" s="6"/>
      <c r="BN6413" s="6"/>
      <c r="BO6413" s="6"/>
      <c r="BP6413" s="6"/>
      <c r="BQ6413" s="6"/>
      <c r="BR6413" s="6"/>
      <c r="BS6413" s="6"/>
      <c r="BT6413" s="6"/>
      <c r="BU6413" s="6"/>
      <c r="BV6413" s="6"/>
      <c r="BW6413" s="6"/>
      <c r="CJ6413" s="415"/>
      <c r="CK6413" s="415"/>
      <c r="CO6413" s="168"/>
    </row>
    <row r="6414" spans="32:93" s="162" customFormat="1" x14ac:dyDescent="0.25">
      <c r="AF6414" s="169"/>
      <c r="AG6414" s="169"/>
      <c r="AH6414" s="169"/>
      <c r="AI6414" s="169"/>
      <c r="AJ6414" s="169"/>
      <c r="AK6414" s="170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6"/>
      <c r="BA6414" s="6"/>
      <c r="BB6414" s="166"/>
      <c r="BC6414" s="166"/>
      <c r="BD6414" s="166"/>
      <c r="BE6414" s="6"/>
      <c r="BF6414" s="6"/>
      <c r="BG6414" s="6"/>
      <c r="BH6414" s="6"/>
      <c r="BI6414" s="6"/>
      <c r="BJ6414" s="166"/>
      <c r="BK6414" s="166"/>
      <c r="BL6414" s="166"/>
      <c r="BM6414" s="6"/>
      <c r="BN6414" s="6"/>
      <c r="BO6414" s="6"/>
      <c r="BP6414" s="6"/>
      <c r="BQ6414" s="6"/>
      <c r="BR6414" s="6"/>
      <c r="BS6414" s="6"/>
      <c r="BT6414" s="6"/>
      <c r="BU6414" s="6"/>
      <c r="BV6414" s="6"/>
      <c r="BW6414" s="6"/>
      <c r="CJ6414" s="415"/>
      <c r="CK6414" s="415"/>
      <c r="CO6414" s="168"/>
    </row>
    <row r="6415" spans="32:93" s="162" customFormat="1" x14ac:dyDescent="0.25">
      <c r="AF6415" s="169"/>
      <c r="AG6415" s="169"/>
      <c r="AH6415" s="169"/>
      <c r="AI6415" s="169"/>
      <c r="AJ6415" s="169"/>
      <c r="AK6415" s="170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6"/>
      <c r="BA6415" s="6"/>
      <c r="BB6415" s="166"/>
      <c r="BC6415" s="166"/>
      <c r="BD6415" s="166"/>
      <c r="BE6415" s="6"/>
      <c r="BF6415" s="6"/>
      <c r="BG6415" s="6"/>
      <c r="BH6415" s="6"/>
      <c r="BI6415" s="6"/>
      <c r="BJ6415" s="166"/>
      <c r="BK6415" s="166"/>
      <c r="BL6415" s="166"/>
      <c r="BM6415" s="6"/>
      <c r="BN6415" s="6"/>
      <c r="BO6415" s="6"/>
      <c r="BP6415" s="6"/>
      <c r="BQ6415" s="6"/>
      <c r="BR6415" s="6"/>
      <c r="BS6415" s="6"/>
      <c r="BT6415" s="6"/>
      <c r="BU6415" s="6"/>
      <c r="BV6415" s="6"/>
      <c r="BW6415" s="6"/>
      <c r="CJ6415" s="415"/>
      <c r="CK6415" s="415"/>
      <c r="CO6415" s="168"/>
    </row>
    <row r="6416" spans="32:93" s="162" customFormat="1" x14ac:dyDescent="0.25">
      <c r="AF6416" s="169"/>
      <c r="AG6416" s="169"/>
      <c r="AH6416" s="169"/>
      <c r="AI6416" s="169"/>
      <c r="AJ6416" s="169"/>
      <c r="AK6416" s="170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6"/>
      <c r="BA6416" s="6"/>
      <c r="BB6416" s="166"/>
      <c r="BC6416" s="166"/>
      <c r="BD6416" s="166"/>
      <c r="BE6416" s="6"/>
      <c r="BF6416" s="6"/>
      <c r="BG6416" s="6"/>
      <c r="BH6416" s="6"/>
      <c r="BI6416" s="6"/>
      <c r="BJ6416" s="166"/>
      <c r="BK6416" s="166"/>
      <c r="BL6416" s="166"/>
      <c r="BM6416" s="6"/>
      <c r="BN6416" s="6"/>
      <c r="BO6416" s="6"/>
      <c r="BP6416" s="6"/>
      <c r="BQ6416" s="6"/>
      <c r="BR6416" s="6"/>
      <c r="BS6416" s="6"/>
      <c r="BT6416" s="6"/>
      <c r="BU6416" s="6"/>
      <c r="BV6416" s="6"/>
      <c r="BW6416" s="6"/>
      <c r="CJ6416" s="415"/>
      <c r="CK6416" s="415"/>
      <c r="CO6416" s="168"/>
    </row>
    <row r="6417" spans="32:93" s="162" customFormat="1" x14ac:dyDescent="0.25">
      <c r="AF6417" s="169"/>
      <c r="AG6417" s="169"/>
      <c r="AH6417" s="169"/>
      <c r="AI6417" s="169"/>
      <c r="AJ6417" s="169"/>
      <c r="AK6417" s="170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6"/>
      <c r="BA6417" s="6"/>
      <c r="BB6417" s="166"/>
      <c r="BC6417" s="166"/>
      <c r="BD6417" s="166"/>
      <c r="BE6417" s="6"/>
      <c r="BF6417" s="6"/>
      <c r="BG6417" s="6"/>
      <c r="BH6417" s="6"/>
      <c r="BI6417" s="6"/>
      <c r="BJ6417" s="166"/>
      <c r="BK6417" s="166"/>
      <c r="BL6417" s="166"/>
      <c r="BM6417" s="6"/>
      <c r="BN6417" s="6"/>
      <c r="BO6417" s="6"/>
      <c r="BP6417" s="6"/>
      <c r="BQ6417" s="6"/>
      <c r="BR6417" s="6"/>
      <c r="BS6417" s="6"/>
      <c r="BT6417" s="6"/>
      <c r="BU6417" s="6"/>
      <c r="BV6417" s="6"/>
      <c r="BW6417" s="6"/>
      <c r="CJ6417" s="415"/>
      <c r="CK6417" s="415"/>
      <c r="CO6417" s="168"/>
    </row>
    <row r="6418" spans="32:93" s="162" customFormat="1" x14ac:dyDescent="0.25">
      <c r="AF6418" s="169"/>
      <c r="AG6418" s="169"/>
      <c r="AH6418" s="169"/>
      <c r="AI6418" s="169"/>
      <c r="AJ6418" s="169"/>
      <c r="AK6418" s="170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6"/>
      <c r="BA6418" s="6"/>
      <c r="BB6418" s="166"/>
      <c r="BC6418" s="166"/>
      <c r="BD6418" s="166"/>
      <c r="BE6418" s="6"/>
      <c r="BF6418" s="6"/>
      <c r="BG6418" s="6"/>
      <c r="BH6418" s="6"/>
      <c r="BI6418" s="6"/>
      <c r="BJ6418" s="166"/>
      <c r="BK6418" s="166"/>
      <c r="BL6418" s="166"/>
      <c r="BM6418" s="6"/>
      <c r="BN6418" s="6"/>
      <c r="BO6418" s="6"/>
      <c r="BP6418" s="6"/>
      <c r="BQ6418" s="6"/>
      <c r="BR6418" s="6"/>
      <c r="BS6418" s="6"/>
      <c r="BT6418" s="6"/>
      <c r="BU6418" s="6"/>
      <c r="BV6418" s="6"/>
      <c r="BW6418" s="6"/>
      <c r="CJ6418" s="415"/>
      <c r="CK6418" s="415"/>
      <c r="CO6418" s="168"/>
    </row>
    <row r="6419" spans="32:93" s="162" customFormat="1" x14ac:dyDescent="0.25">
      <c r="AF6419" s="169"/>
      <c r="AG6419" s="169"/>
      <c r="AH6419" s="169"/>
      <c r="AI6419" s="169"/>
      <c r="AJ6419" s="169"/>
      <c r="AK6419" s="170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6"/>
      <c r="BA6419" s="6"/>
      <c r="BB6419" s="166"/>
      <c r="BC6419" s="166"/>
      <c r="BD6419" s="166"/>
      <c r="BE6419" s="6"/>
      <c r="BF6419" s="6"/>
      <c r="BG6419" s="6"/>
      <c r="BH6419" s="6"/>
      <c r="BI6419" s="6"/>
      <c r="BJ6419" s="166"/>
      <c r="BK6419" s="166"/>
      <c r="BL6419" s="166"/>
      <c r="BM6419" s="6"/>
      <c r="BN6419" s="6"/>
      <c r="BO6419" s="6"/>
      <c r="BP6419" s="6"/>
      <c r="BQ6419" s="6"/>
      <c r="BR6419" s="6"/>
      <c r="BS6419" s="6"/>
      <c r="BT6419" s="6"/>
      <c r="BU6419" s="6"/>
      <c r="BV6419" s="6"/>
      <c r="BW6419" s="6"/>
      <c r="CJ6419" s="415"/>
      <c r="CK6419" s="415"/>
      <c r="CO6419" s="168"/>
    </row>
    <row r="6420" spans="32:93" s="162" customFormat="1" x14ac:dyDescent="0.25">
      <c r="AF6420" s="169"/>
      <c r="AG6420" s="169"/>
      <c r="AH6420" s="169"/>
      <c r="AI6420" s="169"/>
      <c r="AJ6420" s="169"/>
      <c r="AK6420" s="170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6"/>
      <c r="BA6420" s="6"/>
      <c r="BB6420" s="166"/>
      <c r="BC6420" s="166"/>
      <c r="BD6420" s="166"/>
      <c r="BE6420" s="6"/>
      <c r="BF6420" s="6"/>
      <c r="BG6420" s="6"/>
      <c r="BH6420" s="6"/>
      <c r="BI6420" s="6"/>
      <c r="BJ6420" s="166"/>
      <c r="BK6420" s="166"/>
      <c r="BL6420" s="166"/>
      <c r="BM6420" s="6"/>
      <c r="BN6420" s="6"/>
      <c r="BO6420" s="6"/>
      <c r="BP6420" s="6"/>
      <c r="BQ6420" s="6"/>
      <c r="BR6420" s="6"/>
      <c r="BS6420" s="6"/>
      <c r="BT6420" s="6"/>
      <c r="BU6420" s="6"/>
      <c r="BV6420" s="6"/>
      <c r="BW6420" s="6"/>
      <c r="CJ6420" s="415"/>
      <c r="CK6420" s="415"/>
      <c r="CO6420" s="168"/>
    </row>
    <row r="6421" spans="32:93" s="162" customFormat="1" x14ac:dyDescent="0.25">
      <c r="AF6421" s="169"/>
      <c r="AG6421" s="169"/>
      <c r="AH6421" s="169"/>
      <c r="AI6421" s="169"/>
      <c r="AJ6421" s="169"/>
      <c r="AK6421" s="170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6"/>
      <c r="BA6421" s="6"/>
      <c r="BB6421" s="166"/>
      <c r="BC6421" s="166"/>
      <c r="BD6421" s="166"/>
      <c r="BE6421" s="6"/>
      <c r="BF6421" s="6"/>
      <c r="BG6421" s="6"/>
      <c r="BH6421" s="6"/>
      <c r="BI6421" s="6"/>
      <c r="BJ6421" s="166"/>
      <c r="BK6421" s="166"/>
      <c r="BL6421" s="166"/>
      <c r="BM6421" s="6"/>
      <c r="BN6421" s="6"/>
      <c r="BO6421" s="6"/>
      <c r="BP6421" s="6"/>
      <c r="BQ6421" s="6"/>
      <c r="BR6421" s="6"/>
      <c r="BS6421" s="6"/>
      <c r="BT6421" s="6"/>
      <c r="BU6421" s="6"/>
      <c r="BV6421" s="6"/>
      <c r="BW6421" s="6"/>
      <c r="CJ6421" s="415"/>
      <c r="CK6421" s="415"/>
      <c r="CO6421" s="168"/>
    </row>
    <row r="6422" spans="32:93" s="162" customFormat="1" x14ac:dyDescent="0.25">
      <c r="AF6422" s="169"/>
      <c r="AG6422" s="169"/>
      <c r="AH6422" s="169"/>
      <c r="AI6422" s="169"/>
      <c r="AJ6422" s="169"/>
      <c r="AK6422" s="170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AZ6422" s="6"/>
      <c r="BA6422" s="6"/>
      <c r="BB6422" s="166"/>
      <c r="BC6422" s="166"/>
      <c r="BD6422" s="166"/>
      <c r="BE6422" s="6"/>
      <c r="BF6422" s="6"/>
      <c r="BG6422" s="6"/>
      <c r="BH6422" s="6"/>
      <c r="BI6422" s="6"/>
      <c r="BJ6422" s="166"/>
      <c r="BK6422" s="166"/>
      <c r="BL6422" s="166"/>
      <c r="BM6422" s="6"/>
      <c r="BN6422" s="6"/>
      <c r="BO6422" s="6"/>
      <c r="BP6422" s="6"/>
      <c r="BQ6422" s="6"/>
      <c r="BR6422" s="6"/>
      <c r="BS6422" s="6"/>
      <c r="BT6422" s="6"/>
      <c r="BU6422" s="6"/>
      <c r="BV6422" s="6"/>
      <c r="BW6422" s="6"/>
      <c r="CJ6422" s="415"/>
      <c r="CK6422" s="415"/>
      <c r="CO6422" s="168"/>
    </row>
    <row r="6423" spans="32:93" s="162" customFormat="1" x14ac:dyDescent="0.25">
      <c r="AF6423" s="169"/>
      <c r="AG6423" s="169"/>
      <c r="AH6423" s="169"/>
      <c r="AI6423" s="169"/>
      <c r="AJ6423" s="169"/>
      <c r="AK6423" s="170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AZ6423" s="6"/>
      <c r="BA6423" s="6"/>
      <c r="BB6423" s="166"/>
      <c r="BC6423" s="166"/>
      <c r="BD6423" s="166"/>
      <c r="BE6423" s="6"/>
      <c r="BF6423" s="6"/>
      <c r="BG6423" s="6"/>
      <c r="BH6423" s="6"/>
      <c r="BI6423" s="6"/>
      <c r="BJ6423" s="166"/>
      <c r="BK6423" s="166"/>
      <c r="BL6423" s="166"/>
      <c r="BM6423" s="6"/>
      <c r="BN6423" s="6"/>
      <c r="BO6423" s="6"/>
      <c r="BP6423" s="6"/>
      <c r="BQ6423" s="6"/>
      <c r="BR6423" s="6"/>
      <c r="BS6423" s="6"/>
      <c r="BT6423" s="6"/>
      <c r="BU6423" s="6"/>
      <c r="BV6423" s="6"/>
      <c r="BW6423" s="6"/>
      <c r="CJ6423" s="415"/>
      <c r="CK6423" s="415"/>
      <c r="CO6423" s="168"/>
    </row>
    <row r="6424" spans="32:93" s="162" customFormat="1" x14ac:dyDescent="0.25">
      <c r="AF6424" s="169"/>
      <c r="AG6424" s="169"/>
      <c r="AH6424" s="169"/>
      <c r="AI6424" s="169"/>
      <c r="AJ6424" s="169"/>
      <c r="AK6424" s="170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AZ6424" s="6"/>
      <c r="BA6424" s="6"/>
      <c r="BB6424" s="166"/>
      <c r="BC6424" s="166"/>
      <c r="BD6424" s="166"/>
      <c r="BE6424" s="6"/>
      <c r="BF6424" s="6"/>
      <c r="BG6424" s="6"/>
      <c r="BH6424" s="6"/>
      <c r="BI6424" s="6"/>
      <c r="BJ6424" s="166"/>
      <c r="BK6424" s="166"/>
      <c r="BL6424" s="166"/>
      <c r="BM6424" s="6"/>
      <c r="BN6424" s="6"/>
      <c r="BO6424" s="6"/>
      <c r="BP6424" s="6"/>
      <c r="BQ6424" s="6"/>
      <c r="BR6424" s="6"/>
      <c r="BS6424" s="6"/>
      <c r="BT6424" s="6"/>
      <c r="BU6424" s="6"/>
      <c r="BV6424" s="6"/>
      <c r="BW6424" s="6"/>
      <c r="CJ6424" s="415"/>
      <c r="CK6424" s="415"/>
      <c r="CO6424" s="168"/>
    </row>
    <row r="6425" spans="32:93" s="162" customFormat="1" x14ac:dyDescent="0.25">
      <c r="AF6425" s="169"/>
      <c r="AG6425" s="169"/>
      <c r="AH6425" s="169"/>
      <c r="AI6425" s="169"/>
      <c r="AJ6425" s="169"/>
      <c r="AK6425" s="170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6"/>
      <c r="BA6425" s="6"/>
      <c r="BB6425" s="166"/>
      <c r="BC6425" s="166"/>
      <c r="BD6425" s="166"/>
      <c r="BE6425" s="6"/>
      <c r="BF6425" s="6"/>
      <c r="BG6425" s="6"/>
      <c r="BH6425" s="6"/>
      <c r="BI6425" s="6"/>
      <c r="BJ6425" s="166"/>
      <c r="BK6425" s="166"/>
      <c r="BL6425" s="166"/>
      <c r="BM6425" s="6"/>
      <c r="BN6425" s="6"/>
      <c r="BO6425" s="6"/>
      <c r="BP6425" s="6"/>
      <c r="BQ6425" s="6"/>
      <c r="BR6425" s="6"/>
      <c r="BS6425" s="6"/>
      <c r="BT6425" s="6"/>
      <c r="BU6425" s="6"/>
      <c r="BV6425" s="6"/>
      <c r="BW6425" s="6"/>
      <c r="CJ6425" s="415"/>
      <c r="CK6425" s="415"/>
      <c r="CO6425" s="168"/>
    </row>
    <row r="6426" spans="32:93" s="162" customFormat="1" x14ac:dyDescent="0.25">
      <c r="AF6426" s="169"/>
      <c r="AG6426" s="169"/>
      <c r="AH6426" s="169"/>
      <c r="AI6426" s="169"/>
      <c r="AJ6426" s="169"/>
      <c r="AK6426" s="170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AZ6426" s="6"/>
      <c r="BA6426" s="6"/>
      <c r="BB6426" s="166"/>
      <c r="BC6426" s="166"/>
      <c r="BD6426" s="166"/>
      <c r="BE6426" s="6"/>
      <c r="BF6426" s="6"/>
      <c r="BG6426" s="6"/>
      <c r="BH6426" s="6"/>
      <c r="BI6426" s="6"/>
      <c r="BJ6426" s="166"/>
      <c r="BK6426" s="166"/>
      <c r="BL6426" s="166"/>
      <c r="BM6426" s="6"/>
      <c r="BN6426" s="6"/>
      <c r="BO6426" s="6"/>
      <c r="BP6426" s="6"/>
      <c r="BQ6426" s="6"/>
      <c r="BR6426" s="6"/>
      <c r="BS6426" s="6"/>
      <c r="BT6426" s="6"/>
      <c r="BU6426" s="6"/>
      <c r="BV6426" s="6"/>
      <c r="BW6426" s="6"/>
      <c r="CJ6426" s="415"/>
      <c r="CK6426" s="415"/>
      <c r="CO6426" s="168"/>
    </row>
    <row r="6427" spans="32:93" s="162" customFormat="1" x14ac:dyDescent="0.25">
      <c r="AF6427" s="169"/>
      <c r="AG6427" s="169"/>
      <c r="AH6427" s="169"/>
      <c r="AI6427" s="169"/>
      <c r="AJ6427" s="169"/>
      <c r="AK6427" s="170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AZ6427" s="6"/>
      <c r="BA6427" s="6"/>
      <c r="BB6427" s="166"/>
      <c r="BC6427" s="166"/>
      <c r="BD6427" s="166"/>
      <c r="BE6427" s="6"/>
      <c r="BF6427" s="6"/>
      <c r="BG6427" s="6"/>
      <c r="BH6427" s="6"/>
      <c r="BI6427" s="6"/>
      <c r="BJ6427" s="166"/>
      <c r="BK6427" s="166"/>
      <c r="BL6427" s="166"/>
      <c r="BM6427" s="6"/>
      <c r="BN6427" s="6"/>
      <c r="BO6427" s="6"/>
      <c r="BP6427" s="6"/>
      <c r="BQ6427" s="6"/>
      <c r="BR6427" s="6"/>
      <c r="BS6427" s="6"/>
      <c r="BT6427" s="6"/>
      <c r="BU6427" s="6"/>
      <c r="BV6427" s="6"/>
      <c r="BW6427" s="6"/>
      <c r="CJ6427" s="415"/>
      <c r="CK6427" s="415"/>
      <c r="CO6427" s="168"/>
    </row>
    <row r="6428" spans="32:93" s="162" customFormat="1" x14ac:dyDescent="0.25">
      <c r="AF6428" s="169"/>
      <c r="AG6428" s="169"/>
      <c r="AH6428" s="169"/>
      <c r="AI6428" s="169"/>
      <c r="AJ6428" s="169"/>
      <c r="AK6428" s="170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AZ6428" s="6"/>
      <c r="BA6428" s="6"/>
      <c r="BB6428" s="166"/>
      <c r="BC6428" s="166"/>
      <c r="BD6428" s="166"/>
      <c r="BE6428" s="6"/>
      <c r="BF6428" s="6"/>
      <c r="BG6428" s="6"/>
      <c r="BH6428" s="6"/>
      <c r="BI6428" s="6"/>
      <c r="BJ6428" s="166"/>
      <c r="BK6428" s="166"/>
      <c r="BL6428" s="166"/>
      <c r="BM6428" s="6"/>
      <c r="BN6428" s="6"/>
      <c r="BO6428" s="6"/>
      <c r="BP6428" s="6"/>
      <c r="BQ6428" s="6"/>
      <c r="BR6428" s="6"/>
      <c r="BS6428" s="6"/>
      <c r="BT6428" s="6"/>
      <c r="BU6428" s="6"/>
      <c r="BV6428" s="6"/>
      <c r="BW6428" s="6"/>
      <c r="CJ6428" s="415"/>
      <c r="CK6428" s="415"/>
      <c r="CO6428" s="168"/>
    </row>
    <row r="6429" spans="32:93" s="162" customFormat="1" x14ac:dyDescent="0.25">
      <c r="AF6429" s="169"/>
      <c r="AG6429" s="169"/>
      <c r="AH6429" s="169"/>
      <c r="AI6429" s="169"/>
      <c r="AJ6429" s="169"/>
      <c r="AK6429" s="170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AZ6429" s="6"/>
      <c r="BA6429" s="6"/>
      <c r="BB6429" s="166"/>
      <c r="BC6429" s="166"/>
      <c r="BD6429" s="166"/>
      <c r="BE6429" s="6"/>
      <c r="BF6429" s="6"/>
      <c r="BG6429" s="6"/>
      <c r="BH6429" s="6"/>
      <c r="BI6429" s="6"/>
      <c r="BJ6429" s="166"/>
      <c r="BK6429" s="166"/>
      <c r="BL6429" s="166"/>
      <c r="BM6429" s="6"/>
      <c r="BN6429" s="6"/>
      <c r="BO6429" s="6"/>
      <c r="BP6429" s="6"/>
      <c r="BQ6429" s="6"/>
      <c r="BR6429" s="6"/>
      <c r="BS6429" s="6"/>
      <c r="BT6429" s="6"/>
      <c r="BU6429" s="6"/>
      <c r="BV6429" s="6"/>
      <c r="BW6429" s="6"/>
      <c r="CJ6429" s="415"/>
      <c r="CK6429" s="415"/>
      <c r="CO6429" s="168"/>
    </row>
    <row r="6430" spans="32:93" s="162" customFormat="1" x14ac:dyDescent="0.25">
      <c r="AF6430" s="169"/>
      <c r="AG6430" s="169"/>
      <c r="AH6430" s="169"/>
      <c r="AI6430" s="169"/>
      <c r="AJ6430" s="169"/>
      <c r="AK6430" s="170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AZ6430" s="6"/>
      <c r="BA6430" s="6"/>
      <c r="BB6430" s="166"/>
      <c r="BC6430" s="166"/>
      <c r="BD6430" s="166"/>
      <c r="BE6430" s="6"/>
      <c r="BF6430" s="6"/>
      <c r="BG6430" s="6"/>
      <c r="BH6430" s="6"/>
      <c r="BI6430" s="6"/>
      <c r="BJ6430" s="166"/>
      <c r="BK6430" s="166"/>
      <c r="BL6430" s="166"/>
      <c r="BM6430" s="6"/>
      <c r="BN6430" s="6"/>
      <c r="BO6430" s="6"/>
      <c r="BP6430" s="6"/>
      <c r="BQ6430" s="6"/>
      <c r="BR6430" s="6"/>
      <c r="BS6430" s="6"/>
      <c r="BT6430" s="6"/>
      <c r="BU6430" s="6"/>
      <c r="BV6430" s="6"/>
      <c r="BW6430" s="6"/>
      <c r="CJ6430" s="415"/>
      <c r="CK6430" s="415"/>
      <c r="CO6430" s="168"/>
    </row>
    <row r="6431" spans="32:93" s="162" customFormat="1" x14ac:dyDescent="0.25">
      <c r="AF6431" s="169"/>
      <c r="AG6431" s="169"/>
      <c r="AH6431" s="169"/>
      <c r="AI6431" s="169"/>
      <c r="AJ6431" s="169"/>
      <c r="AK6431" s="170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AZ6431" s="6"/>
      <c r="BA6431" s="6"/>
      <c r="BB6431" s="166"/>
      <c r="BC6431" s="166"/>
      <c r="BD6431" s="166"/>
      <c r="BE6431" s="6"/>
      <c r="BF6431" s="6"/>
      <c r="BG6431" s="6"/>
      <c r="BH6431" s="6"/>
      <c r="BI6431" s="6"/>
      <c r="BJ6431" s="166"/>
      <c r="BK6431" s="166"/>
      <c r="BL6431" s="166"/>
      <c r="BM6431" s="6"/>
      <c r="BN6431" s="6"/>
      <c r="BO6431" s="6"/>
      <c r="BP6431" s="6"/>
      <c r="BQ6431" s="6"/>
      <c r="BR6431" s="6"/>
      <c r="BS6431" s="6"/>
      <c r="BT6431" s="6"/>
      <c r="BU6431" s="6"/>
      <c r="BV6431" s="6"/>
      <c r="BW6431" s="6"/>
      <c r="CJ6431" s="415"/>
      <c r="CK6431" s="415"/>
      <c r="CO6431" s="168"/>
    </row>
    <row r="6432" spans="32:93" s="162" customFormat="1" x14ac:dyDescent="0.25">
      <c r="AF6432" s="169"/>
      <c r="AG6432" s="169"/>
      <c r="AH6432" s="169"/>
      <c r="AI6432" s="169"/>
      <c r="AJ6432" s="169"/>
      <c r="AK6432" s="170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AZ6432" s="6"/>
      <c r="BA6432" s="6"/>
      <c r="BB6432" s="166"/>
      <c r="BC6432" s="166"/>
      <c r="BD6432" s="166"/>
      <c r="BE6432" s="6"/>
      <c r="BF6432" s="6"/>
      <c r="BG6432" s="6"/>
      <c r="BH6432" s="6"/>
      <c r="BI6432" s="6"/>
      <c r="BJ6432" s="166"/>
      <c r="BK6432" s="166"/>
      <c r="BL6432" s="166"/>
      <c r="BM6432" s="6"/>
      <c r="BN6432" s="6"/>
      <c r="BO6432" s="6"/>
      <c r="BP6432" s="6"/>
      <c r="BQ6432" s="6"/>
      <c r="BR6432" s="6"/>
      <c r="BS6432" s="6"/>
      <c r="BT6432" s="6"/>
      <c r="BU6432" s="6"/>
      <c r="BV6432" s="6"/>
      <c r="BW6432" s="6"/>
      <c r="CJ6432" s="415"/>
      <c r="CK6432" s="415"/>
      <c r="CO6432" s="168"/>
    </row>
    <row r="6433" spans="32:93" s="162" customFormat="1" x14ac:dyDescent="0.25">
      <c r="AF6433" s="169"/>
      <c r="AG6433" s="169"/>
      <c r="AH6433" s="169"/>
      <c r="AI6433" s="169"/>
      <c r="AJ6433" s="169"/>
      <c r="AK6433" s="170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AZ6433" s="6"/>
      <c r="BA6433" s="6"/>
      <c r="BB6433" s="166"/>
      <c r="BC6433" s="166"/>
      <c r="BD6433" s="166"/>
      <c r="BE6433" s="6"/>
      <c r="BF6433" s="6"/>
      <c r="BG6433" s="6"/>
      <c r="BH6433" s="6"/>
      <c r="BI6433" s="6"/>
      <c r="BJ6433" s="166"/>
      <c r="BK6433" s="166"/>
      <c r="BL6433" s="166"/>
      <c r="BM6433" s="6"/>
      <c r="BN6433" s="6"/>
      <c r="BO6433" s="6"/>
      <c r="BP6433" s="6"/>
      <c r="BQ6433" s="6"/>
      <c r="BR6433" s="6"/>
      <c r="BS6433" s="6"/>
      <c r="BT6433" s="6"/>
      <c r="BU6433" s="6"/>
      <c r="BV6433" s="6"/>
      <c r="BW6433" s="6"/>
      <c r="CJ6433" s="415"/>
      <c r="CK6433" s="415"/>
      <c r="CO6433" s="168"/>
    </row>
    <row r="6434" spans="32:93" s="162" customFormat="1" x14ac:dyDescent="0.25">
      <c r="AF6434" s="169"/>
      <c r="AG6434" s="169"/>
      <c r="AH6434" s="169"/>
      <c r="AI6434" s="169"/>
      <c r="AJ6434" s="169"/>
      <c r="AK6434" s="170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AZ6434" s="6"/>
      <c r="BA6434" s="6"/>
      <c r="BB6434" s="166"/>
      <c r="BC6434" s="166"/>
      <c r="BD6434" s="166"/>
      <c r="BE6434" s="6"/>
      <c r="BF6434" s="6"/>
      <c r="BG6434" s="6"/>
      <c r="BH6434" s="6"/>
      <c r="BI6434" s="6"/>
      <c r="BJ6434" s="166"/>
      <c r="BK6434" s="166"/>
      <c r="BL6434" s="166"/>
      <c r="BM6434" s="6"/>
      <c r="BN6434" s="6"/>
      <c r="BO6434" s="6"/>
      <c r="BP6434" s="6"/>
      <c r="BQ6434" s="6"/>
      <c r="BR6434" s="6"/>
      <c r="BS6434" s="6"/>
      <c r="BT6434" s="6"/>
      <c r="BU6434" s="6"/>
      <c r="BV6434" s="6"/>
      <c r="BW6434" s="6"/>
      <c r="CJ6434" s="415"/>
      <c r="CK6434" s="415"/>
      <c r="CO6434" s="168"/>
    </row>
    <row r="6435" spans="32:93" s="162" customFormat="1" x14ac:dyDescent="0.25">
      <c r="AF6435" s="169"/>
      <c r="AG6435" s="169"/>
      <c r="AH6435" s="169"/>
      <c r="AI6435" s="169"/>
      <c r="AJ6435" s="169"/>
      <c r="AK6435" s="170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AZ6435" s="6"/>
      <c r="BA6435" s="6"/>
      <c r="BB6435" s="166"/>
      <c r="BC6435" s="166"/>
      <c r="BD6435" s="166"/>
      <c r="BE6435" s="6"/>
      <c r="BF6435" s="6"/>
      <c r="BG6435" s="6"/>
      <c r="BH6435" s="6"/>
      <c r="BI6435" s="6"/>
      <c r="BJ6435" s="166"/>
      <c r="BK6435" s="166"/>
      <c r="BL6435" s="166"/>
      <c r="BM6435" s="6"/>
      <c r="BN6435" s="6"/>
      <c r="BO6435" s="6"/>
      <c r="BP6435" s="6"/>
      <c r="BQ6435" s="6"/>
      <c r="BR6435" s="6"/>
      <c r="BS6435" s="6"/>
      <c r="BT6435" s="6"/>
      <c r="BU6435" s="6"/>
      <c r="BV6435" s="6"/>
      <c r="BW6435" s="6"/>
      <c r="CJ6435" s="415"/>
      <c r="CK6435" s="415"/>
      <c r="CO6435" s="168"/>
    </row>
    <row r="6436" spans="32:93" s="162" customFormat="1" x14ac:dyDescent="0.25">
      <c r="AF6436" s="169"/>
      <c r="AG6436" s="169"/>
      <c r="AH6436" s="169"/>
      <c r="AI6436" s="169"/>
      <c r="AJ6436" s="169"/>
      <c r="AK6436" s="170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AZ6436" s="6"/>
      <c r="BA6436" s="6"/>
      <c r="BB6436" s="166"/>
      <c r="BC6436" s="166"/>
      <c r="BD6436" s="166"/>
      <c r="BE6436" s="6"/>
      <c r="BF6436" s="6"/>
      <c r="BG6436" s="6"/>
      <c r="BH6436" s="6"/>
      <c r="BI6436" s="6"/>
      <c r="BJ6436" s="166"/>
      <c r="BK6436" s="166"/>
      <c r="BL6436" s="166"/>
      <c r="BM6436" s="6"/>
      <c r="BN6436" s="6"/>
      <c r="BO6436" s="6"/>
      <c r="BP6436" s="6"/>
      <c r="BQ6436" s="6"/>
      <c r="BR6436" s="6"/>
      <c r="BS6436" s="6"/>
      <c r="BT6436" s="6"/>
      <c r="BU6436" s="6"/>
      <c r="BV6436" s="6"/>
      <c r="BW6436" s="6"/>
      <c r="CJ6436" s="415"/>
      <c r="CK6436" s="415"/>
      <c r="CO6436" s="168"/>
    </row>
    <row r="6437" spans="32:93" s="162" customFormat="1" x14ac:dyDescent="0.25">
      <c r="AF6437" s="169"/>
      <c r="AG6437" s="169"/>
      <c r="AH6437" s="169"/>
      <c r="AI6437" s="169"/>
      <c r="AJ6437" s="169"/>
      <c r="AK6437" s="170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6"/>
      <c r="BA6437" s="6"/>
      <c r="BB6437" s="166"/>
      <c r="BC6437" s="166"/>
      <c r="BD6437" s="166"/>
      <c r="BE6437" s="6"/>
      <c r="BF6437" s="6"/>
      <c r="BG6437" s="6"/>
      <c r="BH6437" s="6"/>
      <c r="BI6437" s="6"/>
      <c r="BJ6437" s="166"/>
      <c r="BK6437" s="166"/>
      <c r="BL6437" s="166"/>
      <c r="BM6437" s="6"/>
      <c r="BN6437" s="6"/>
      <c r="BO6437" s="6"/>
      <c r="BP6437" s="6"/>
      <c r="BQ6437" s="6"/>
      <c r="BR6437" s="6"/>
      <c r="BS6437" s="6"/>
      <c r="BT6437" s="6"/>
      <c r="BU6437" s="6"/>
      <c r="BV6437" s="6"/>
      <c r="BW6437" s="6"/>
      <c r="CJ6437" s="415"/>
      <c r="CK6437" s="415"/>
      <c r="CO6437" s="168"/>
    </row>
    <row r="6438" spans="32:93" s="162" customFormat="1" x14ac:dyDescent="0.25">
      <c r="AF6438" s="169"/>
      <c r="AG6438" s="169"/>
      <c r="AH6438" s="169"/>
      <c r="AI6438" s="169"/>
      <c r="AJ6438" s="169"/>
      <c r="AK6438" s="170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AZ6438" s="6"/>
      <c r="BA6438" s="6"/>
      <c r="BB6438" s="166"/>
      <c r="BC6438" s="166"/>
      <c r="BD6438" s="166"/>
      <c r="BE6438" s="6"/>
      <c r="BF6438" s="6"/>
      <c r="BG6438" s="6"/>
      <c r="BH6438" s="6"/>
      <c r="BI6438" s="6"/>
      <c r="BJ6438" s="166"/>
      <c r="BK6438" s="166"/>
      <c r="BL6438" s="166"/>
      <c r="BM6438" s="6"/>
      <c r="BN6438" s="6"/>
      <c r="BO6438" s="6"/>
      <c r="BP6438" s="6"/>
      <c r="BQ6438" s="6"/>
      <c r="BR6438" s="6"/>
      <c r="BS6438" s="6"/>
      <c r="BT6438" s="6"/>
      <c r="BU6438" s="6"/>
      <c r="BV6438" s="6"/>
      <c r="BW6438" s="6"/>
      <c r="CJ6438" s="415"/>
      <c r="CK6438" s="415"/>
      <c r="CO6438" s="168"/>
    </row>
    <row r="6439" spans="32:93" s="162" customFormat="1" x14ac:dyDescent="0.25">
      <c r="AF6439" s="169"/>
      <c r="AG6439" s="169"/>
      <c r="AH6439" s="169"/>
      <c r="AI6439" s="169"/>
      <c r="AJ6439" s="169"/>
      <c r="AK6439" s="170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AZ6439" s="6"/>
      <c r="BA6439" s="6"/>
      <c r="BB6439" s="166"/>
      <c r="BC6439" s="166"/>
      <c r="BD6439" s="166"/>
      <c r="BE6439" s="6"/>
      <c r="BF6439" s="6"/>
      <c r="BG6439" s="6"/>
      <c r="BH6439" s="6"/>
      <c r="BI6439" s="6"/>
      <c r="BJ6439" s="166"/>
      <c r="BK6439" s="166"/>
      <c r="BL6439" s="166"/>
      <c r="BM6439" s="6"/>
      <c r="BN6439" s="6"/>
      <c r="BO6439" s="6"/>
      <c r="BP6439" s="6"/>
      <c r="BQ6439" s="6"/>
      <c r="BR6439" s="6"/>
      <c r="BS6439" s="6"/>
      <c r="BT6439" s="6"/>
      <c r="BU6439" s="6"/>
      <c r="BV6439" s="6"/>
      <c r="BW6439" s="6"/>
      <c r="CJ6439" s="415"/>
      <c r="CK6439" s="415"/>
      <c r="CO6439" s="168"/>
    </row>
    <row r="6440" spans="32:93" s="162" customFormat="1" x14ac:dyDescent="0.25">
      <c r="AF6440" s="169"/>
      <c r="AG6440" s="169"/>
      <c r="AH6440" s="169"/>
      <c r="AI6440" s="169"/>
      <c r="AJ6440" s="169"/>
      <c r="AK6440" s="170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AZ6440" s="6"/>
      <c r="BA6440" s="6"/>
      <c r="BB6440" s="166"/>
      <c r="BC6440" s="166"/>
      <c r="BD6440" s="166"/>
      <c r="BE6440" s="6"/>
      <c r="BF6440" s="6"/>
      <c r="BG6440" s="6"/>
      <c r="BH6440" s="6"/>
      <c r="BI6440" s="6"/>
      <c r="BJ6440" s="166"/>
      <c r="BK6440" s="166"/>
      <c r="BL6440" s="166"/>
      <c r="BM6440" s="6"/>
      <c r="BN6440" s="6"/>
      <c r="BO6440" s="6"/>
      <c r="BP6440" s="6"/>
      <c r="BQ6440" s="6"/>
      <c r="BR6440" s="6"/>
      <c r="BS6440" s="6"/>
      <c r="BT6440" s="6"/>
      <c r="BU6440" s="6"/>
      <c r="BV6440" s="6"/>
      <c r="BW6440" s="6"/>
      <c r="CJ6440" s="415"/>
      <c r="CK6440" s="415"/>
      <c r="CO6440" s="168"/>
    </row>
    <row r="6441" spans="32:93" s="162" customFormat="1" x14ac:dyDescent="0.25">
      <c r="AF6441" s="169"/>
      <c r="AG6441" s="169"/>
      <c r="AH6441" s="169"/>
      <c r="AI6441" s="169"/>
      <c r="AJ6441" s="169"/>
      <c r="AK6441" s="170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AZ6441" s="6"/>
      <c r="BA6441" s="6"/>
      <c r="BB6441" s="166"/>
      <c r="BC6441" s="166"/>
      <c r="BD6441" s="166"/>
      <c r="BE6441" s="6"/>
      <c r="BF6441" s="6"/>
      <c r="BG6441" s="6"/>
      <c r="BH6441" s="6"/>
      <c r="BI6441" s="6"/>
      <c r="BJ6441" s="166"/>
      <c r="BK6441" s="166"/>
      <c r="BL6441" s="166"/>
      <c r="BM6441" s="6"/>
      <c r="BN6441" s="6"/>
      <c r="BO6441" s="6"/>
      <c r="BP6441" s="6"/>
      <c r="BQ6441" s="6"/>
      <c r="BR6441" s="6"/>
      <c r="BS6441" s="6"/>
      <c r="BT6441" s="6"/>
      <c r="BU6441" s="6"/>
      <c r="BV6441" s="6"/>
      <c r="BW6441" s="6"/>
      <c r="CJ6441" s="415"/>
      <c r="CK6441" s="415"/>
      <c r="CO6441" s="168"/>
    </row>
    <row r="6442" spans="32:93" s="162" customFormat="1" x14ac:dyDescent="0.25">
      <c r="AF6442" s="169"/>
      <c r="AG6442" s="169"/>
      <c r="AH6442" s="169"/>
      <c r="AI6442" s="169"/>
      <c r="AJ6442" s="169"/>
      <c r="AK6442" s="170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AZ6442" s="6"/>
      <c r="BA6442" s="6"/>
      <c r="BB6442" s="166"/>
      <c r="BC6442" s="166"/>
      <c r="BD6442" s="166"/>
      <c r="BE6442" s="6"/>
      <c r="BF6442" s="6"/>
      <c r="BG6442" s="6"/>
      <c r="BH6442" s="6"/>
      <c r="BI6442" s="6"/>
      <c r="BJ6442" s="166"/>
      <c r="BK6442" s="166"/>
      <c r="BL6442" s="166"/>
      <c r="BM6442" s="6"/>
      <c r="BN6442" s="6"/>
      <c r="BO6442" s="6"/>
      <c r="BP6442" s="6"/>
      <c r="BQ6442" s="6"/>
      <c r="BR6442" s="6"/>
      <c r="BS6442" s="6"/>
      <c r="BT6442" s="6"/>
      <c r="BU6442" s="6"/>
      <c r="BV6442" s="6"/>
      <c r="BW6442" s="6"/>
      <c r="CJ6442" s="415"/>
      <c r="CK6442" s="415"/>
      <c r="CO6442" s="168"/>
    </row>
    <row r="6443" spans="32:93" s="162" customFormat="1" x14ac:dyDescent="0.25">
      <c r="AF6443" s="169"/>
      <c r="AG6443" s="169"/>
      <c r="AH6443" s="169"/>
      <c r="AI6443" s="169"/>
      <c r="AJ6443" s="169"/>
      <c r="AK6443" s="170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6"/>
      <c r="BA6443" s="6"/>
      <c r="BB6443" s="166"/>
      <c r="BC6443" s="166"/>
      <c r="BD6443" s="166"/>
      <c r="BE6443" s="6"/>
      <c r="BF6443" s="6"/>
      <c r="BG6443" s="6"/>
      <c r="BH6443" s="6"/>
      <c r="BI6443" s="6"/>
      <c r="BJ6443" s="166"/>
      <c r="BK6443" s="166"/>
      <c r="BL6443" s="166"/>
      <c r="BM6443" s="6"/>
      <c r="BN6443" s="6"/>
      <c r="BO6443" s="6"/>
      <c r="BP6443" s="6"/>
      <c r="BQ6443" s="6"/>
      <c r="BR6443" s="6"/>
      <c r="BS6443" s="6"/>
      <c r="BT6443" s="6"/>
      <c r="BU6443" s="6"/>
      <c r="BV6443" s="6"/>
      <c r="BW6443" s="6"/>
      <c r="CJ6443" s="415"/>
      <c r="CK6443" s="415"/>
      <c r="CO6443" s="168"/>
    </row>
    <row r="6444" spans="32:93" s="162" customFormat="1" x14ac:dyDescent="0.25">
      <c r="AF6444" s="169"/>
      <c r="AG6444" s="169"/>
      <c r="AH6444" s="169"/>
      <c r="AI6444" s="169"/>
      <c r="AJ6444" s="169"/>
      <c r="AK6444" s="170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6"/>
      <c r="BA6444" s="6"/>
      <c r="BB6444" s="166"/>
      <c r="BC6444" s="166"/>
      <c r="BD6444" s="166"/>
      <c r="BE6444" s="6"/>
      <c r="BF6444" s="6"/>
      <c r="BG6444" s="6"/>
      <c r="BH6444" s="6"/>
      <c r="BI6444" s="6"/>
      <c r="BJ6444" s="166"/>
      <c r="BK6444" s="166"/>
      <c r="BL6444" s="166"/>
      <c r="BM6444" s="6"/>
      <c r="BN6444" s="6"/>
      <c r="BO6444" s="6"/>
      <c r="BP6444" s="6"/>
      <c r="BQ6444" s="6"/>
      <c r="BR6444" s="6"/>
      <c r="BS6444" s="6"/>
      <c r="BT6444" s="6"/>
      <c r="BU6444" s="6"/>
      <c r="BV6444" s="6"/>
      <c r="BW6444" s="6"/>
      <c r="CJ6444" s="415"/>
      <c r="CK6444" s="415"/>
      <c r="CO6444" s="168"/>
    </row>
    <row r="6445" spans="32:93" s="162" customFormat="1" x14ac:dyDescent="0.25">
      <c r="AF6445" s="169"/>
      <c r="AG6445" s="169"/>
      <c r="AH6445" s="169"/>
      <c r="AI6445" s="169"/>
      <c r="AJ6445" s="169"/>
      <c r="AK6445" s="170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AZ6445" s="6"/>
      <c r="BA6445" s="6"/>
      <c r="BB6445" s="166"/>
      <c r="BC6445" s="166"/>
      <c r="BD6445" s="166"/>
      <c r="BE6445" s="6"/>
      <c r="BF6445" s="6"/>
      <c r="BG6445" s="6"/>
      <c r="BH6445" s="6"/>
      <c r="BI6445" s="6"/>
      <c r="BJ6445" s="166"/>
      <c r="BK6445" s="166"/>
      <c r="BL6445" s="166"/>
      <c r="BM6445" s="6"/>
      <c r="BN6445" s="6"/>
      <c r="BO6445" s="6"/>
      <c r="BP6445" s="6"/>
      <c r="BQ6445" s="6"/>
      <c r="BR6445" s="6"/>
      <c r="BS6445" s="6"/>
      <c r="BT6445" s="6"/>
      <c r="BU6445" s="6"/>
      <c r="BV6445" s="6"/>
      <c r="BW6445" s="6"/>
      <c r="CJ6445" s="415"/>
      <c r="CK6445" s="415"/>
      <c r="CO6445" s="168"/>
    </row>
    <row r="6446" spans="32:93" s="162" customFormat="1" x14ac:dyDescent="0.25">
      <c r="AF6446" s="169"/>
      <c r="AG6446" s="169"/>
      <c r="AH6446" s="169"/>
      <c r="AI6446" s="169"/>
      <c r="AJ6446" s="169"/>
      <c r="AK6446" s="170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AZ6446" s="6"/>
      <c r="BA6446" s="6"/>
      <c r="BB6446" s="166"/>
      <c r="BC6446" s="166"/>
      <c r="BD6446" s="166"/>
      <c r="BE6446" s="6"/>
      <c r="BF6446" s="6"/>
      <c r="BG6446" s="6"/>
      <c r="BH6446" s="6"/>
      <c r="BI6446" s="6"/>
      <c r="BJ6446" s="166"/>
      <c r="BK6446" s="166"/>
      <c r="BL6446" s="166"/>
      <c r="BM6446" s="6"/>
      <c r="BN6446" s="6"/>
      <c r="BO6446" s="6"/>
      <c r="BP6446" s="6"/>
      <c r="BQ6446" s="6"/>
      <c r="BR6446" s="6"/>
      <c r="BS6446" s="6"/>
      <c r="BT6446" s="6"/>
      <c r="BU6446" s="6"/>
      <c r="BV6446" s="6"/>
      <c r="BW6446" s="6"/>
      <c r="CJ6446" s="415"/>
      <c r="CK6446" s="415"/>
      <c r="CO6446" s="168"/>
    </row>
    <row r="6447" spans="32:93" s="162" customFormat="1" x14ac:dyDescent="0.25">
      <c r="AF6447" s="169"/>
      <c r="AG6447" s="169"/>
      <c r="AH6447" s="169"/>
      <c r="AI6447" s="169"/>
      <c r="AJ6447" s="169"/>
      <c r="AK6447" s="170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AZ6447" s="6"/>
      <c r="BA6447" s="6"/>
      <c r="BB6447" s="166"/>
      <c r="BC6447" s="166"/>
      <c r="BD6447" s="166"/>
      <c r="BE6447" s="6"/>
      <c r="BF6447" s="6"/>
      <c r="BG6447" s="6"/>
      <c r="BH6447" s="6"/>
      <c r="BI6447" s="6"/>
      <c r="BJ6447" s="166"/>
      <c r="BK6447" s="166"/>
      <c r="BL6447" s="166"/>
      <c r="BM6447" s="6"/>
      <c r="BN6447" s="6"/>
      <c r="BO6447" s="6"/>
      <c r="BP6447" s="6"/>
      <c r="BQ6447" s="6"/>
      <c r="BR6447" s="6"/>
      <c r="BS6447" s="6"/>
      <c r="BT6447" s="6"/>
      <c r="BU6447" s="6"/>
      <c r="BV6447" s="6"/>
      <c r="BW6447" s="6"/>
      <c r="CJ6447" s="415"/>
      <c r="CK6447" s="415"/>
      <c r="CO6447" s="168"/>
    </row>
    <row r="6448" spans="32:93" s="162" customFormat="1" x14ac:dyDescent="0.25">
      <c r="AF6448" s="169"/>
      <c r="AG6448" s="169"/>
      <c r="AH6448" s="169"/>
      <c r="AI6448" s="169"/>
      <c r="AJ6448" s="169"/>
      <c r="AK6448" s="170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AZ6448" s="6"/>
      <c r="BA6448" s="6"/>
      <c r="BB6448" s="166"/>
      <c r="BC6448" s="166"/>
      <c r="BD6448" s="166"/>
      <c r="BE6448" s="6"/>
      <c r="BF6448" s="6"/>
      <c r="BG6448" s="6"/>
      <c r="BH6448" s="6"/>
      <c r="BI6448" s="6"/>
      <c r="BJ6448" s="166"/>
      <c r="BK6448" s="166"/>
      <c r="BL6448" s="166"/>
      <c r="BM6448" s="6"/>
      <c r="BN6448" s="6"/>
      <c r="BO6448" s="6"/>
      <c r="BP6448" s="6"/>
      <c r="BQ6448" s="6"/>
      <c r="BR6448" s="6"/>
      <c r="BS6448" s="6"/>
      <c r="BT6448" s="6"/>
      <c r="BU6448" s="6"/>
      <c r="BV6448" s="6"/>
      <c r="BW6448" s="6"/>
      <c r="CJ6448" s="415"/>
      <c r="CK6448" s="415"/>
      <c r="CO6448" s="168"/>
    </row>
    <row r="6449" spans="32:93" s="162" customFormat="1" x14ac:dyDescent="0.25">
      <c r="AF6449" s="169"/>
      <c r="AG6449" s="169"/>
      <c r="AH6449" s="169"/>
      <c r="AI6449" s="169"/>
      <c r="AJ6449" s="169"/>
      <c r="AK6449" s="170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6"/>
      <c r="BA6449" s="6"/>
      <c r="BB6449" s="166"/>
      <c r="BC6449" s="166"/>
      <c r="BD6449" s="166"/>
      <c r="BE6449" s="6"/>
      <c r="BF6449" s="6"/>
      <c r="BG6449" s="6"/>
      <c r="BH6449" s="6"/>
      <c r="BI6449" s="6"/>
      <c r="BJ6449" s="166"/>
      <c r="BK6449" s="166"/>
      <c r="BL6449" s="166"/>
      <c r="BM6449" s="6"/>
      <c r="BN6449" s="6"/>
      <c r="BO6449" s="6"/>
      <c r="BP6449" s="6"/>
      <c r="BQ6449" s="6"/>
      <c r="BR6449" s="6"/>
      <c r="BS6449" s="6"/>
      <c r="BT6449" s="6"/>
      <c r="BU6449" s="6"/>
      <c r="BV6449" s="6"/>
      <c r="BW6449" s="6"/>
      <c r="CJ6449" s="415"/>
      <c r="CK6449" s="415"/>
      <c r="CO6449" s="168"/>
    </row>
    <row r="6450" spans="32:93" s="162" customFormat="1" x14ac:dyDescent="0.25">
      <c r="AF6450" s="169"/>
      <c r="AG6450" s="169"/>
      <c r="AH6450" s="169"/>
      <c r="AI6450" s="169"/>
      <c r="AJ6450" s="169"/>
      <c r="AK6450" s="170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AZ6450" s="6"/>
      <c r="BA6450" s="6"/>
      <c r="BB6450" s="166"/>
      <c r="BC6450" s="166"/>
      <c r="BD6450" s="166"/>
      <c r="BE6450" s="6"/>
      <c r="BF6450" s="6"/>
      <c r="BG6450" s="6"/>
      <c r="BH6450" s="6"/>
      <c r="BI6450" s="6"/>
      <c r="BJ6450" s="166"/>
      <c r="BK6450" s="166"/>
      <c r="BL6450" s="166"/>
      <c r="BM6450" s="6"/>
      <c r="BN6450" s="6"/>
      <c r="BO6450" s="6"/>
      <c r="BP6450" s="6"/>
      <c r="BQ6450" s="6"/>
      <c r="BR6450" s="6"/>
      <c r="BS6450" s="6"/>
      <c r="BT6450" s="6"/>
      <c r="BU6450" s="6"/>
      <c r="BV6450" s="6"/>
      <c r="BW6450" s="6"/>
      <c r="CJ6450" s="415"/>
      <c r="CK6450" s="415"/>
      <c r="CO6450" s="168"/>
    </row>
    <row r="6451" spans="32:93" s="162" customFormat="1" x14ac:dyDescent="0.25">
      <c r="AF6451" s="169"/>
      <c r="AG6451" s="169"/>
      <c r="AH6451" s="169"/>
      <c r="AI6451" s="169"/>
      <c r="AJ6451" s="169"/>
      <c r="AK6451" s="170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6"/>
      <c r="BA6451" s="6"/>
      <c r="BB6451" s="166"/>
      <c r="BC6451" s="166"/>
      <c r="BD6451" s="166"/>
      <c r="BE6451" s="6"/>
      <c r="BF6451" s="6"/>
      <c r="BG6451" s="6"/>
      <c r="BH6451" s="6"/>
      <c r="BI6451" s="6"/>
      <c r="BJ6451" s="166"/>
      <c r="BK6451" s="166"/>
      <c r="BL6451" s="166"/>
      <c r="BM6451" s="6"/>
      <c r="BN6451" s="6"/>
      <c r="BO6451" s="6"/>
      <c r="BP6451" s="6"/>
      <c r="BQ6451" s="6"/>
      <c r="BR6451" s="6"/>
      <c r="BS6451" s="6"/>
      <c r="BT6451" s="6"/>
      <c r="BU6451" s="6"/>
      <c r="BV6451" s="6"/>
      <c r="BW6451" s="6"/>
      <c r="CJ6451" s="415"/>
      <c r="CK6451" s="415"/>
      <c r="CO6451" s="168"/>
    </row>
    <row r="6452" spans="32:93" s="162" customFormat="1" x14ac:dyDescent="0.25">
      <c r="AF6452" s="169"/>
      <c r="AG6452" s="169"/>
      <c r="AH6452" s="169"/>
      <c r="AI6452" s="169"/>
      <c r="AJ6452" s="169"/>
      <c r="AK6452" s="170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6"/>
      <c r="BA6452" s="6"/>
      <c r="BB6452" s="166"/>
      <c r="BC6452" s="166"/>
      <c r="BD6452" s="166"/>
      <c r="BE6452" s="6"/>
      <c r="BF6452" s="6"/>
      <c r="BG6452" s="6"/>
      <c r="BH6452" s="6"/>
      <c r="BI6452" s="6"/>
      <c r="BJ6452" s="166"/>
      <c r="BK6452" s="166"/>
      <c r="BL6452" s="166"/>
      <c r="BM6452" s="6"/>
      <c r="BN6452" s="6"/>
      <c r="BO6452" s="6"/>
      <c r="BP6452" s="6"/>
      <c r="BQ6452" s="6"/>
      <c r="BR6452" s="6"/>
      <c r="BS6452" s="6"/>
      <c r="BT6452" s="6"/>
      <c r="BU6452" s="6"/>
      <c r="BV6452" s="6"/>
      <c r="BW6452" s="6"/>
      <c r="CJ6452" s="415"/>
      <c r="CK6452" s="415"/>
      <c r="CO6452" s="168"/>
    </row>
    <row r="6453" spans="32:93" s="162" customFormat="1" x14ac:dyDescent="0.25">
      <c r="AF6453" s="169"/>
      <c r="AG6453" s="169"/>
      <c r="AH6453" s="169"/>
      <c r="AI6453" s="169"/>
      <c r="AJ6453" s="169"/>
      <c r="AK6453" s="170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6"/>
      <c r="BA6453" s="6"/>
      <c r="BB6453" s="166"/>
      <c r="BC6453" s="166"/>
      <c r="BD6453" s="166"/>
      <c r="BE6453" s="6"/>
      <c r="BF6453" s="6"/>
      <c r="BG6453" s="6"/>
      <c r="BH6453" s="6"/>
      <c r="BI6453" s="6"/>
      <c r="BJ6453" s="166"/>
      <c r="BK6453" s="166"/>
      <c r="BL6453" s="166"/>
      <c r="BM6453" s="6"/>
      <c r="BN6453" s="6"/>
      <c r="BO6453" s="6"/>
      <c r="BP6453" s="6"/>
      <c r="BQ6453" s="6"/>
      <c r="BR6453" s="6"/>
      <c r="BS6453" s="6"/>
      <c r="BT6453" s="6"/>
      <c r="BU6453" s="6"/>
      <c r="BV6453" s="6"/>
      <c r="BW6453" s="6"/>
      <c r="CJ6453" s="415"/>
      <c r="CK6453" s="415"/>
      <c r="CO6453" s="168"/>
    </row>
    <row r="6454" spans="32:93" s="162" customFormat="1" x14ac:dyDescent="0.25">
      <c r="AF6454" s="169"/>
      <c r="AG6454" s="169"/>
      <c r="AH6454" s="169"/>
      <c r="AI6454" s="169"/>
      <c r="AJ6454" s="169"/>
      <c r="AK6454" s="170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6"/>
      <c r="BA6454" s="6"/>
      <c r="BB6454" s="166"/>
      <c r="BC6454" s="166"/>
      <c r="BD6454" s="166"/>
      <c r="BE6454" s="6"/>
      <c r="BF6454" s="6"/>
      <c r="BG6454" s="6"/>
      <c r="BH6454" s="6"/>
      <c r="BI6454" s="6"/>
      <c r="BJ6454" s="166"/>
      <c r="BK6454" s="166"/>
      <c r="BL6454" s="166"/>
      <c r="BM6454" s="6"/>
      <c r="BN6454" s="6"/>
      <c r="BO6454" s="6"/>
      <c r="BP6454" s="6"/>
      <c r="BQ6454" s="6"/>
      <c r="BR6454" s="6"/>
      <c r="BS6454" s="6"/>
      <c r="BT6454" s="6"/>
      <c r="BU6454" s="6"/>
      <c r="BV6454" s="6"/>
      <c r="BW6454" s="6"/>
      <c r="CJ6454" s="415"/>
      <c r="CK6454" s="415"/>
      <c r="CO6454" s="168"/>
    </row>
    <row r="6455" spans="32:93" s="162" customFormat="1" x14ac:dyDescent="0.25">
      <c r="AF6455" s="169"/>
      <c r="AG6455" s="169"/>
      <c r="AH6455" s="169"/>
      <c r="AI6455" s="169"/>
      <c r="AJ6455" s="169"/>
      <c r="AK6455" s="170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6"/>
      <c r="BA6455" s="6"/>
      <c r="BB6455" s="166"/>
      <c r="BC6455" s="166"/>
      <c r="BD6455" s="166"/>
      <c r="BE6455" s="6"/>
      <c r="BF6455" s="6"/>
      <c r="BG6455" s="6"/>
      <c r="BH6455" s="6"/>
      <c r="BI6455" s="6"/>
      <c r="BJ6455" s="166"/>
      <c r="BK6455" s="166"/>
      <c r="BL6455" s="166"/>
      <c r="BM6455" s="6"/>
      <c r="BN6455" s="6"/>
      <c r="BO6455" s="6"/>
      <c r="BP6455" s="6"/>
      <c r="BQ6455" s="6"/>
      <c r="BR6455" s="6"/>
      <c r="BS6455" s="6"/>
      <c r="BT6455" s="6"/>
      <c r="BU6455" s="6"/>
      <c r="BV6455" s="6"/>
      <c r="BW6455" s="6"/>
      <c r="CJ6455" s="415"/>
      <c r="CK6455" s="415"/>
      <c r="CO6455" s="168"/>
    </row>
    <row r="6456" spans="32:93" s="162" customFormat="1" x14ac:dyDescent="0.25">
      <c r="AF6456" s="169"/>
      <c r="AG6456" s="169"/>
      <c r="AH6456" s="169"/>
      <c r="AI6456" s="169"/>
      <c r="AJ6456" s="169"/>
      <c r="AK6456" s="170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AZ6456" s="6"/>
      <c r="BA6456" s="6"/>
      <c r="BB6456" s="166"/>
      <c r="BC6456" s="166"/>
      <c r="BD6456" s="166"/>
      <c r="BE6456" s="6"/>
      <c r="BF6456" s="6"/>
      <c r="BG6456" s="6"/>
      <c r="BH6456" s="6"/>
      <c r="BI6456" s="6"/>
      <c r="BJ6456" s="166"/>
      <c r="BK6456" s="166"/>
      <c r="BL6456" s="166"/>
      <c r="BM6456" s="6"/>
      <c r="BN6456" s="6"/>
      <c r="BO6456" s="6"/>
      <c r="BP6456" s="6"/>
      <c r="BQ6456" s="6"/>
      <c r="BR6456" s="6"/>
      <c r="BS6456" s="6"/>
      <c r="BT6456" s="6"/>
      <c r="BU6456" s="6"/>
      <c r="BV6456" s="6"/>
      <c r="BW6456" s="6"/>
      <c r="CJ6456" s="415"/>
      <c r="CK6456" s="415"/>
      <c r="CO6456" s="168"/>
    </row>
    <row r="6457" spans="32:93" s="162" customFormat="1" x14ac:dyDescent="0.25">
      <c r="AF6457" s="169"/>
      <c r="AG6457" s="169"/>
      <c r="AH6457" s="169"/>
      <c r="AI6457" s="169"/>
      <c r="AJ6457" s="169"/>
      <c r="AK6457" s="170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6"/>
      <c r="BA6457" s="6"/>
      <c r="BB6457" s="166"/>
      <c r="BC6457" s="166"/>
      <c r="BD6457" s="166"/>
      <c r="BE6457" s="6"/>
      <c r="BF6457" s="6"/>
      <c r="BG6457" s="6"/>
      <c r="BH6457" s="6"/>
      <c r="BI6457" s="6"/>
      <c r="BJ6457" s="166"/>
      <c r="BK6457" s="166"/>
      <c r="BL6457" s="166"/>
      <c r="BM6457" s="6"/>
      <c r="BN6457" s="6"/>
      <c r="BO6457" s="6"/>
      <c r="BP6457" s="6"/>
      <c r="BQ6457" s="6"/>
      <c r="BR6457" s="6"/>
      <c r="BS6457" s="6"/>
      <c r="BT6457" s="6"/>
      <c r="BU6457" s="6"/>
      <c r="BV6457" s="6"/>
      <c r="BW6457" s="6"/>
      <c r="CJ6457" s="415"/>
      <c r="CK6457" s="415"/>
      <c r="CO6457" s="168"/>
    </row>
    <row r="6458" spans="32:93" s="162" customFormat="1" x14ac:dyDescent="0.25">
      <c r="AF6458" s="169"/>
      <c r="AG6458" s="169"/>
      <c r="AH6458" s="169"/>
      <c r="AI6458" s="169"/>
      <c r="AJ6458" s="169"/>
      <c r="AK6458" s="170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6"/>
      <c r="BA6458" s="6"/>
      <c r="BB6458" s="166"/>
      <c r="BC6458" s="166"/>
      <c r="BD6458" s="166"/>
      <c r="BE6458" s="6"/>
      <c r="BF6458" s="6"/>
      <c r="BG6458" s="6"/>
      <c r="BH6458" s="6"/>
      <c r="BI6458" s="6"/>
      <c r="BJ6458" s="166"/>
      <c r="BK6458" s="166"/>
      <c r="BL6458" s="166"/>
      <c r="BM6458" s="6"/>
      <c r="BN6458" s="6"/>
      <c r="BO6458" s="6"/>
      <c r="BP6458" s="6"/>
      <c r="BQ6458" s="6"/>
      <c r="BR6458" s="6"/>
      <c r="BS6458" s="6"/>
      <c r="BT6458" s="6"/>
      <c r="BU6458" s="6"/>
      <c r="BV6458" s="6"/>
      <c r="BW6458" s="6"/>
      <c r="CJ6458" s="415"/>
      <c r="CK6458" s="415"/>
      <c r="CO6458" s="168"/>
    </row>
    <row r="6459" spans="32:93" s="162" customFormat="1" x14ac:dyDescent="0.25">
      <c r="AF6459" s="169"/>
      <c r="AG6459" s="169"/>
      <c r="AH6459" s="169"/>
      <c r="AI6459" s="169"/>
      <c r="AJ6459" s="169"/>
      <c r="AK6459" s="170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6"/>
      <c r="BA6459" s="6"/>
      <c r="BB6459" s="166"/>
      <c r="BC6459" s="166"/>
      <c r="BD6459" s="166"/>
      <c r="BE6459" s="6"/>
      <c r="BF6459" s="6"/>
      <c r="BG6459" s="6"/>
      <c r="BH6459" s="6"/>
      <c r="BI6459" s="6"/>
      <c r="BJ6459" s="166"/>
      <c r="BK6459" s="166"/>
      <c r="BL6459" s="166"/>
      <c r="BM6459" s="6"/>
      <c r="BN6459" s="6"/>
      <c r="BO6459" s="6"/>
      <c r="BP6459" s="6"/>
      <c r="BQ6459" s="6"/>
      <c r="BR6459" s="6"/>
      <c r="BS6459" s="6"/>
      <c r="BT6459" s="6"/>
      <c r="BU6459" s="6"/>
      <c r="BV6459" s="6"/>
      <c r="BW6459" s="6"/>
      <c r="CJ6459" s="415"/>
      <c r="CK6459" s="415"/>
      <c r="CO6459" s="168"/>
    </row>
    <row r="6460" spans="32:93" s="162" customFormat="1" x14ac:dyDescent="0.25">
      <c r="AF6460" s="169"/>
      <c r="AG6460" s="169"/>
      <c r="AH6460" s="169"/>
      <c r="AI6460" s="169"/>
      <c r="AJ6460" s="169"/>
      <c r="AK6460" s="170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6"/>
      <c r="BA6460" s="6"/>
      <c r="BB6460" s="166"/>
      <c r="BC6460" s="166"/>
      <c r="BD6460" s="166"/>
      <c r="BE6460" s="6"/>
      <c r="BF6460" s="6"/>
      <c r="BG6460" s="6"/>
      <c r="BH6460" s="6"/>
      <c r="BI6460" s="6"/>
      <c r="BJ6460" s="166"/>
      <c r="BK6460" s="166"/>
      <c r="BL6460" s="166"/>
      <c r="BM6460" s="6"/>
      <c r="BN6460" s="6"/>
      <c r="BO6460" s="6"/>
      <c r="BP6460" s="6"/>
      <c r="BQ6460" s="6"/>
      <c r="BR6460" s="6"/>
      <c r="BS6460" s="6"/>
      <c r="BT6460" s="6"/>
      <c r="BU6460" s="6"/>
      <c r="BV6460" s="6"/>
      <c r="BW6460" s="6"/>
      <c r="CJ6460" s="415"/>
      <c r="CK6460" s="415"/>
      <c r="CO6460" s="168"/>
    </row>
    <row r="6461" spans="32:93" s="162" customFormat="1" x14ac:dyDescent="0.25">
      <c r="AF6461" s="169"/>
      <c r="AG6461" s="169"/>
      <c r="AH6461" s="169"/>
      <c r="AI6461" s="169"/>
      <c r="AJ6461" s="169"/>
      <c r="AK6461" s="170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6"/>
      <c r="BA6461" s="6"/>
      <c r="BB6461" s="166"/>
      <c r="BC6461" s="166"/>
      <c r="BD6461" s="166"/>
      <c r="BE6461" s="6"/>
      <c r="BF6461" s="6"/>
      <c r="BG6461" s="6"/>
      <c r="BH6461" s="6"/>
      <c r="BI6461" s="6"/>
      <c r="BJ6461" s="166"/>
      <c r="BK6461" s="166"/>
      <c r="BL6461" s="166"/>
      <c r="BM6461" s="6"/>
      <c r="BN6461" s="6"/>
      <c r="BO6461" s="6"/>
      <c r="BP6461" s="6"/>
      <c r="BQ6461" s="6"/>
      <c r="BR6461" s="6"/>
      <c r="BS6461" s="6"/>
      <c r="BT6461" s="6"/>
      <c r="BU6461" s="6"/>
      <c r="BV6461" s="6"/>
      <c r="BW6461" s="6"/>
      <c r="CJ6461" s="415"/>
      <c r="CK6461" s="415"/>
      <c r="CO6461" s="168"/>
    </row>
    <row r="6462" spans="32:93" s="162" customFormat="1" x14ac:dyDescent="0.25">
      <c r="AF6462" s="169"/>
      <c r="AG6462" s="169"/>
      <c r="AH6462" s="169"/>
      <c r="AI6462" s="169"/>
      <c r="AJ6462" s="169"/>
      <c r="AK6462" s="170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6"/>
      <c r="BA6462" s="6"/>
      <c r="BB6462" s="166"/>
      <c r="BC6462" s="166"/>
      <c r="BD6462" s="166"/>
      <c r="BE6462" s="6"/>
      <c r="BF6462" s="6"/>
      <c r="BG6462" s="6"/>
      <c r="BH6462" s="6"/>
      <c r="BI6462" s="6"/>
      <c r="BJ6462" s="166"/>
      <c r="BK6462" s="166"/>
      <c r="BL6462" s="166"/>
      <c r="BM6462" s="6"/>
      <c r="BN6462" s="6"/>
      <c r="BO6462" s="6"/>
      <c r="BP6462" s="6"/>
      <c r="BQ6462" s="6"/>
      <c r="BR6462" s="6"/>
      <c r="BS6462" s="6"/>
      <c r="BT6462" s="6"/>
      <c r="BU6462" s="6"/>
      <c r="BV6462" s="6"/>
      <c r="BW6462" s="6"/>
      <c r="CJ6462" s="415"/>
      <c r="CK6462" s="415"/>
      <c r="CO6462" s="168"/>
    </row>
    <row r="6463" spans="32:93" s="162" customFormat="1" x14ac:dyDescent="0.25">
      <c r="AF6463" s="169"/>
      <c r="AG6463" s="169"/>
      <c r="AH6463" s="169"/>
      <c r="AI6463" s="169"/>
      <c r="AJ6463" s="169"/>
      <c r="AK6463" s="170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6"/>
      <c r="BA6463" s="6"/>
      <c r="BB6463" s="166"/>
      <c r="BC6463" s="166"/>
      <c r="BD6463" s="166"/>
      <c r="BE6463" s="6"/>
      <c r="BF6463" s="6"/>
      <c r="BG6463" s="6"/>
      <c r="BH6463" s="6"/>
      <c r="BI6463" s="6"/>
      <c r="BJ6463" s="166"/>
      <c r="BK6463" s="166"/>
      <c r="BL6463" s="166"/>
      <c r="BM6463" s="6"/>
      <c r="BN6463" s="6"/>
      <c r="BO6463" s="6"/>
      <c r="BP6463" s="6"/>
      <c r="BQ6463" s="6"/>
      <c r="BR6463" s="6"/>
      <c r="BS6463" s="6"/>
      <c r="BT6463" s="6"/>
      <c r="BU6463" s="6"/>
      <c r="BV6463" s="6"/>
      <c r="BW6463" s="6"/>
      <c r="CJ6463" s="415"/>
      <c r="CK6463" s="415"/>
      <c r="CO6463" s="168"/>
    </row>
    <row r="6464" spans="32:93" s="162" customFormat="1" x14ac:dyDescent="0.25">
      <c r="AF6464" s="169"/>
      <c r="AG6464" s="169"/>
      <c r="AH6464" s="169"/>
      <c r="AI6464" s="169"/>
      <c r="AJ6464" s="169"/>
      <c r="AK6464" s="170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6"/>
      <c r="BA6464" s="6"/>
      <c r="BB6464" s="166"/>
      <c r="BC6464" s="166"/>
      <c r="BD6464" s="166"/>
      <c r="BE6464" s="6"/>
      <c r="BF6464" s="6"/>
      <c r="BG6464" s="6"/>
      <c r="BH6464" s="6"/>
      <c r="BI6464" s="6"/>
      <c r="BJ6464" s="166"/>
      <c r="BK6464" s="166"/>
      <c r="BL6464" s="166"/>
      <c r="BM6464" s="6"/>
      <c r="BN6464" s="6"/>
      <c r="BO6464" s="6"/>
      <c r="BP6464" s="6"/>
      <c r="BQ6464" s="6"/>
      <c r="BR6464" s="6"/>
      <c r="BS6464" s="6"/>
      <c r="BT6464" s="6"/>
      <c r="BU6464" s="6"/>
      <c r="BV6464" s="6"/>
      <c r="BW6464" s="6"/>
      <c r="CJ6464" s="415"/>
      <c r="CK6464" s="415"/>
      <c r="CO6464" s="168"/>
    </row>
    <row r="6465" spans="32:93" s="162" customFormat="1" x14ac:dyDescent="0.25">
      <c r="AF6465" s="169"/>
      <c r="AG6465" s="169"/>
      <c r="AH6465" s="169"/>
      <c r="AI6465" s="169"/>
      <c r="AJ6465" s="169"/>
      <c r="AK6465" s="170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6"/>
      <c r="BA6465" s="6"/>
      <c r="BB6465" s="166"/>
      <c r="BC6465" s="166"/>
      <c r="BD6465" s="166"/>
      <c r="BE6465" s="6"/>
      <c r="BF6465" s="6"/>
      <c r="BG6465" s="6"/>
      <c r="BH6465" s="6"/>
      <c r="BI6465" s="6"/>
      <c r="BJ6465" s="166"/>
      <c r="BK6465" s="166"/>
      <c r="BL6465" s="166"/>
      <c r="BM6465" s="6"/>
      <c r="BN6465" s="6"/>
      <c r="BO6465" s="6"/>
      <c r="BP6465" s="6"/>
      <c r="BQ6465" s="6"/>
      <c r="BR6465" s="6"/>
      <c r="BS6465" s="6"/>
      <c r="BT6465" s="6"/>
      <c r="BU6465" s="6"/>
      <c r="BV6465" s="6"/>
      <c r="BW6465" s="6"/>
      <c r="CJ6465" s="415"/>
      <c r="CK6465" s="415"/>
      <c r="CO6465" s="168"/>
    </row>
    <row r="6466" spans="32:93" s="162" customFormat="1" x14ac:dyDescent="0.25">
      <c r="AF6466" s="169"/>
      <c r="AG6466" s="169"/>
      <c r="AH6466" s="169"/>
      <c r="AI6466" s="169"/>
      <c r="AJ6466" s="169"/>
      <c r="AK6466" s="170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6"/>
      <c r="BA6466" s="6"/>
      <c r="BB6466" s="166"/>
      <c r="BC6466" s="166"/>
      <c r="BD6466" s="166"/>
      <c r="BE6466" s="6"/>
      <c r="BF6466" s="6"/>
      <c r="BG6466" s="6"/>
      <c r="BH6466" s="6"/>
      <c r="BI6466" s="6"/>
      <c r="BJ6466" s="166"/>
      <c r="BK6466" s="166"/>
      <c r="BL6466" s="166"/>
      <c r="BM6466" s="6"/>
      <c r="BN6466" s="6"/>
      <c r="BO6466" s="6"/>
      <c r="BP6466" s="6"/>
      <c r="BQ6466" s="6"/>
      <c r="BR6466" s="6"/>
      <c r="BS6466" s="6"/>
      <c r="BT6466" s="6"/>
      <c r="BU6466" s="6"/>
      <c r="BV6466" s="6"/>
      <c r="BW6466" s="6"/>
      <c r="CJ6466" s="415"/>
      <c r="CK6466" s="415"/>
      <c r="CO6466" s="168"/>
    </row>
    <row r="6467" spans="32:93" s="162" customFormat="1" x14ac:dyDescent="0.25">
      <c r="AF6467" s="169"/>
      <c r="AG6467" s="169"/>
      <c r="AH6467" s="169"/>
      <c r="AI6467" s="169"/>
      <c r="AJ6467" s="169"/>
      <c r="AK6467" s="170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6"/>
      <c r="BA6467" s="6"/>
      <c r="BB6467" s="166"/>
      <c r="BC6467" s="166"/>
      <c r="BD6467" s="166"/>
      <c r="BE6467" s="6"/>
      <c r="BF6467" s="6"/>
      <c r="BG6467" s="6"/>
      <c r="BH6467" s="6"/>
      <c r="BI6467" s="6"/>
      <c r="BJ6467" s="166"/>
      <c r="BK6467" s="166"/>
      <c r="BL6467" s="166"/>
      <c r="BM6467" s="6"/>
      <c r="BN6467" s="6"/>
      <c r="BO6467" s="6"/>
      <c r="BP6467" s="6"/>
      <c r="BQ6467" s="6"/>
      <c r="BR6467" s="6"/>
      <c r="BS6467" s="6"/>
      <c r="BT6467" s="6"/>
      <c r="BU6467" s="6"/>
      <c r="BV6467" s="6"/>
      <c r="BW6467" s="6"/>
      <c r="CJ6467" s="415"/>
      <c r="CK6467" s="415"/>
      <c r="CO6467" s="168"/>
    </row>
    <row r="6468" spans="32:93" s="162" customFormat="1" x14ac:dyDescent="0.25">
      <c r="AF6468" s="169"/>
      <c r="AG6468" s="169"/>
      <c r="AH6468" s="169"/>
      <c r="AI6468" s="169"/>
      <c r="AJ6468" s="169"/>
      <c r="AK6468" s="170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6"/>
      <c r="BA6468" s="6"/>
      <c r="BB6468" s="166"/>
      <c r="BC6468" s="166"/>
      <c r="BD6468" s="166"/>
      <c r="BE6468" s="6"/>
      <c r="BF6468" s="6"/>
      <c r="BG6468" s="6"/>
      <c r="BH6468" s="6"/>
      <c r="BI6468" s="6"/>
      <c r="BJ6468" s="166"/>
      <c r="BK6468" s="166"/>
      <c r="BL6468" s="166"/>
      <c r="BM6468" s="6"/>
      <c r="BN6468" s="6"/>
      <c r="BO6468" s="6"/>
      <c r="BP6468" s="6"/>
      <c r="BQ6468" s="6"/>
      <c r="BR6468" s="6"/>
      <c r="BS6468" s="6"/>
      <c r="BT6468" s="6"/>
      <c r="BU6468" s="6"/>
      <c r="BV6468" s="6"/>
      <c r="BW6468" s="6"/>
      <c r="CJ6468" s="415"/>
      <c r="CK6468" s="415"/>
      <c r="CO6468" s="168"/>
    </row>
    <row r="6469" spans="32:93" s="162" customFormat="1" x14ac:dyDescent="0.25">
      <c r="AF6469" s="169"/>
      <c r="AG6469" s="169"/>
      <c r="AH6469" s="169"/>
      <c r="AI6469" s="169"/>
      <c r="AJ6469" s="169"/>
      <c r="AK6469" s="170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6"/>
      <c r="BA6469" s="6"/>
      <c r="BB6469" s="166"/>
      <c r="BC6469" s="166"/>
      <c r="BD6469" s="166"/>
      <c r="BE6469" s="6"/>
      <c r="BF6469" s="6"/>
      <c r="BG6469" s="6"/>
      <c r="BH6469" s="6"/>
      <c r="BI6469" s="6"/>
      <c r="BJ6469" s="166"/>
      <c r="BK6469" s="166"/>
      <c r="BL6469" s="166"/>
      <c r="BM6469" s="6"/>
      <c r="BN6469" s="6"/>
      <c r="BO6469" s="6"/>
      <c r="BP6469" s="6"/>
      <c r="BQ6469" s="6"/>
      <c r="BR6469" s="6"/>
      <c r="BS6469" s="6"/>
      <c r="BT6469" s="6"/>
      <c r="BU6469" s="6"/>
      <c r="BV6469" s="6"/>
      <c r="BW6469" s="6"/>
      <c r="CJ6469" s="415"/>
      <c r="CK6469" s="415"/>
      <c r="CO6469" s="168"/>
    </row>
    <row r="6470" spans="32:93" s="162" customFormat="1" x14ac:dyDescent="0.25">
      <c r="AF6470" s="169"/>
      <c r="AG6470" s="169"/>
      <c r="AH6470" s="169"/>
      <c r="AI6470" s="169"/>
      <c r="AJ6470" s="169"/>
      <c r="AK6470" s="170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6"/>
      <c r="BA6470" s="6"/>
      <c r="BB6470" s="166"/>
      <c r="BC6470" s="166"/>
      <c r="BD6470" s="166"/>
      <c r="BE6470" s="6"/>
      <c r="BF6470" s="6"/>
      <c r="BG6470" s="6"/>
      <c r="BH6470" s="6"/>
      <c r="BI6470" s="6"/>
      <c r="BJ6470" s="166"/>
      <c r="BK6470" s="166"/>
      <c r="BL6470" s="166"/>
      <c r="BM6470" s="6"/>
      <c r="BN6470" s="6"/>
      <c r="BO6470" s="6"/>
      <c r="BP6470" s="6"/>
      <c r="BQ6470" s="6"/>
      <c r="BR6470" s="6"/>
      <c r="BS6470" s="6"/>
      <c r="BT6470" s="6"/>
      <c r="BU6470" s="6"/>
      <c r="BV6470" s="6"/>
      <c r="BW6470" s="6"/>
      <c r="CJ6470" s="415"/>
      <c r="CK6470" s="415"/>
      <c r="CO6470" s="168"/>
    </row>
    <row r="6471" spans="32:93" s="162" customFormat="1" x14ac:dyDescent="0.25">
      <c r="AF6471" s="169"/>
      <c r="AG6471" s="169"/>
      <c r="AH6471" s="169"/>
      <c r="AI6471" s="169"/>
      <c r="AJ6471" s="169"/>
      <c r="AK6471" s="170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6"/>
      <c r="BA6471" s="6"/>
      <c r="BB6471" s="166"/>
      <c r="BC6471" s="166"/>
      <c r="BD6471" s="166"/>
      <c r="BE6471" s="6"/>
      <c r="BF6471" s="6"/>
      <c r="BG6471" s="6"/>
      <c r="BH6471" s="6"/>
      <c r="BI6471" s="6"/>
      <c r="BJ6471" s="166"/>
      <c r="BK6471" s="166"/>
      <c r="BL6471" s="166"/>
      <c r="BM6471" s="6"/>
      <c r="BN6471" s="6"/>
      <c r="BO6471" s="6"/>
      <c r="BP6471" s="6"/>
      <c r="BQ6471" s="6"/>
      <c r="BR6471" s="6"/>
      <c r="BS6471" s="6"/>
      <c r="BT6471" s="6"/>
      <c r="BU6471" s="6"/>
      <c r="BV6471" s="6"/>
      <c r="BW6471" s="6"/>
      <c r="CJ6471" s="415"/>
      <c r="CK6471" s="415"/>
      <c r="CO6471" s="168"/>
    </row>
    <row r="6472" spans="32:93" s="162" customFormat="1" x14ac:dyDescent="0.25">
      <c r="AF6472" s="169"/>
      <c r="AG6472" s="169"/>
      <c r="AH6472" s="169"/>
      <c r="AI6472" s="169"/>
      <c r="AJ6472" s="169"/>
      <c r="AK6472" s="170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6"/>
      <c r="BA6472" s="6"/>
      <c r="BB6472" s="166"/>
      <c r="BC6472" s="166"/>
      <c r="BD6472" s="166"/>
      <c r="BE6472" s="6"/>
      <c r="BF6472" s="6"/>
      <c r="BG6472" s="6"/>
      <c r="BH6472" s="6"/>
      <c r="BI6472" s="6"/>
      <c r="BJ6472" s="166"/>
      <c r="BK6472" s="166"/>
      <c r="BL6472" s="166"/>
      <c r="BM6472" s="6"/>
      <c r="BN6472" s="6"/>
      <c r="BO6472" s="6"/>
      <c r="BP6472" s="6"/>
      <c r="BQ6472" s="6"/>
      <c r="BR6472" s="6"/>
      <c r="BS6472" s="6"/>
      <c r="BT6472" s="6"/>
      <c r="BU6472" s="6"/>
      <c r="BV6472" s="6"/>
      <c r="BW6472" s="6"/>
      <c r="CJ6472" s="415"/>
      <c r="CK6472" s="415"/>
      <c r="CO6472" s="168"/>
    </row>
    <row r="6473" spans="32:93" s="162" customFormat="1" x14ac:dyDescent="0.25">
      <c r="AF6473" s="169"/>
      <c r="AG6473" s="169"/>
      <c r="AH6473" s="169"/>
      <c r="AI6473" s="169"/>
      <c r="AJ6473" s="169"/>
      <c r="AK6473" s="170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6"/>
      <c r="BA6473" s="6"/>
      <c r="BB6473" s="166"/>
      <c r="BC6473" s="166"/>
      <c r="BD6473" s="166"/>
      <c r="BE6473" s="6"/>
      <c r="BF6473" s="6"/>
      <c r="BG6473" s="6"/>
      <c r="BH6473" s="6"/>
      <c r="BI6473" s="6"/>
      <c r="BJ6473" s="166"/>
      <c r="BK6473" s="166"/>
      <c r="BL6473" s="166"/>
      <c r="BM6473" s="6"/>
      <c r="BN6473" s="6"/>
      <c r="BO6473" s="6"/>
      <c r="BP6473" s="6"/>
      <c r="BQ6473" s="6"/>
      <c r="BR6473" s="6"/>
      <c r="BS6473" s="6"/>
      <c r="BT6473" s="6"/>
      <c r="BU6473" s="6"/>
      <c r="BV6473" s="6"/>
      <c r="BW6473" s="6"/>
      <c r="CJ6473" s="415"/>
      <c r="CK6473" s="415"/>
      <c r="CO6473" s="168"/>
    </row>
    <row r="6474" spans="32:93" s="162" customFormat="1" x14ac:dyDescent="0.25">
      <c r="AF6474" s="169"/>
      <c r="AG6474" s="169"/>
      <c r="AH6474" s="169"/>
      <c r="AI6474" s="169"/>
      <c r="AJ6474" s="169"/>
      <c r="AK6474" s="170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6"/>
      <c r="BA6474" s="6"/>
      <c r="BB6474" s="166"/>
      <c r="BC6474" s="166"/>
      <c r="BD6474" s="166"/>
      <c r="BE6474" s="6"/>
      <c r="BF6474" s="6"/>
      <c r="BG6474" s="6"/>
      <c r="BH6474" s="6"/>
      <c r="BI6474" s="6"/>
      <c r="BJ6474" s="166"/>
      <c r="BK6474" s="166"/>
      <c r="BL6474" s="166"/>
      <c r="BM6474" s="6"/>
      <c r="BN6474" s="6"/>
      <c r="BO6474" s="6"/>
      <c r="BP6474" s="6"/>
      <c r="BQ6474" s="6"/>
      <c r="BR6474" s="6"/>
      <c r="BS6474" s="6"/>
      <c r="BT6474" s="6"/>
      <c r="BU6474" s="6"/>
      <c r="BV6474" s="6"/>
      <c r="BW6474" s="6"/>
      <c r="CJ6474" s="415"/>
      <c r="CK6474" s="415"/>
      <c r="CO6474" s="168"/>
    </row>
    <row r="6475" spans="32:93" s="162" customFormat="1" x14ac:dyDescent="0.25">
      <c r="AF6475" s="169"/>
      <c r="AG6475" s="169"/>
      <c r="AH6475" s="169"/>
      <c r="AI6475" s="169"/>
      <c r="AJ6475" s="169"/>
      <c r="AK6475" s="170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6"/>
      <c r="BA6475" s="6"/>
      <c r="BB6475" s="166"/>
      <c r="BC6475" s="166"/>
      <c r="BD6475" s="166"/>
      <c r="BE6475" s="6"/>
      <c r="BF6475" s="6"/>
      <c r="BG6475" s="6"/>
      <c r="BH6475" s="6"/>
      <c r="BI6475" s="6"/>
      <c r="BJ6475" s="166"/>
      <c r="BK6475" s="166"/>
      <c r="BL6475" s="166"/>
      <c r="BM6475" s="6"/>
      <c r="BN6475" s="6"/>
      <c r="BO6475" s="6"/>
      <c r="BP6475" s="6"/>
      <c r="BQ6475" s="6"/>
      <c r="BR6475" s="6"/>
      <c r="BS6475" s="6"/>
      <c r="BT6475" s="6"/>
      <c r="BU6475" s="6"/>
      <c r="BV6475" s="6"/>
      <c r="BW6475" s="6"/>
      <c r="CJ6475" s="415"/>
      <c r="CK6475" s="415"/>
      <c r="CO6475" s="168"/>
    </row>
    <row r="6476" spans="32:93" s="162" customFormat="1" x14ac:dyDescent="0.25">
      <c r="AF6476" s="169"/>
      <c r="AG6476" s="169"/>
      <c r="AH6476" s="169"/>
      <c r="AI6476" s="169"/>
      <c r="AJ6476" s="169"/>
      <c r="AK6476" s="170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6"/>
      <c r="BA6476" s="6"/>
      <c r="BB6476" s="166"/>
      <c r="BC6476" s="166"/>
      <c r="BD6476" s="166"/>
      <c r="BE6476" s="6"/>
      <c r="BF6476" s="6"/>
      <c r="BG6476" s="6"/>
      <c r="BH6476" s="6"/>
      <c r="BI6476" s="6"/>
      <c r="BJ6476" s="166"/>
      <c r="BK6476" s="166"/>
      <c r="BL6476" s="166"/>
      <c r="BM6476" s="6"/>
      <c r="BN6476" s="6"/>
      <c r="BO6476" s="6"/>
      <c r="BP6476" s="6"/>
      <c r="BQ6476" s="6"/>
      <c r="BR6476" s="6"/>
      <c r="BS6476" s="6"/>
      <c r="BT6476" s="6"/>
      <c r="BU6476" s="6"/>
      <c r="BV6476" s="6"/>
      <c r="BW6476" s="6"/>
      <c r="CJ6476" s="415"/>
      <c r="CK6476" s="415"/>
      <c r="CO6476" s="168"/>
    </row>
    <row r="6477" spans="32:93" s="162" customFormat="1" x14ac:dyDescent="0.25">
      <c r="AF6477" s="169"/>
      <c r="AG6477" s="169"/>
      <c r="AH6477" s="169"/>
      <c r="AI6477" s="169"/>
      <c r="AJ6477" s="169"/>
      <c r="AK6477" s="170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6"/>
      <c r="BA6477" s="6"/>
      <c r="BB6477" s="166"/>
      <c r="BC6477" s="166"/>
      <c r="BD6477" s="166"/>
      <c r="BE6477" s="6"/>
      <c r="BF6477" s="6"/>
      <c r="BG6477" s="6"/>
      <c r="BH6477" s="6"/>
      <c r="BI6477" s="6"/>
      <c r="BJ6477" s="166"/>
      <c r="BK6477" s="166"/>
      <c r="BL6477" s="166"/>
      <c r="BM6477" s="6"/>
      <c r="BN6477" s="6"/>
      <c r="BO6477" s="6"/>
      <c r="BP6477" s="6"/>
      <c r="BQ6477" s="6"/>
      <c r="BR6477" s="6"/>
      <c r="BS6477" s="6"/>
      <c r="BT6477" s="6"/>
      <c r="BU6477" s="6"/>
      <c r="BV6477" s="6"/>
      <c r="BW6477" s="6"/>
      <c r="CJ6477" s="415"/>
      <c r="CK6477" s="415"/>
      <c r="CO6477" s="168"/>
    </row>
    <row r="6478" spans="32:93" s="162" customFormat="1" x14ac:dyDescent="0.25">
      <c r="AF6478" s="169"/>
      <c r="AG6478" s="169"/>
      <c r="AH6478" s="169"/>
      <c r="AI6478" s="169"/>
      <c r="AJ6478" s="169"/>
      <c r="AK6478" s="170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6"/>
      <c r="BA6478" s="6"/>
      <c r="BB6478" s="166"/>
      <c r="BC6478" s="166"/>
      <c r="BD6478" s="166"/>
      <c r="BE6478" s="6"/>
      <c r="BF6478" s="6"/>
      <c r="BG6478" s="6"/>
      <c r="BH6478" s="6"/>
      <c r="BI6478" s="6"/>
      <c r="BJ6478" s="166"/>
      <c r="BK6478" s="166"/>
      <c r="BL6478" s="166"/>
      <c r="BM6478" s="6"/>
      <c r="BN6478" s="6"/>
      <c r="BO6478" s="6"/>
      <c r="BP6478" s="6"/>
      <c r="BQ6478" s="6"/>
      <c r="BR6478" s="6"/>
      <c r="BS6478" s="6"/>
      <c r="BT6478" s="6"/>
      <c r="BU6478" s="6"/>
      <c r="BV6478" s="6"/>
      <c r="BW6478" s="6"/>
      <c r="CJ6478" s="415"/>
      <c r="CK6478" s="415"/>
      <c r="CO6478" s="168"/>
    </row>
    <row r="6479" spans="32:93" s="162" customFormat="1" x14ac:dyDescent="0.25">
      <c r="AF6479" s="169"/>
      <c r="AG6479" s="169"/>
      <c r="AH6479" s="169"/>
      <c r="AI6479" s="169"/>
      <c r="AJ6479" s="169"/>
      <c r="AK6479" s="170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6"/>
      <c r="BA6479" s="6"/>
      <c r="BB6479" s="166"/>
      <c r="BC6479" s="166"/>
      <c r="BD6479" s="166"/>
      <c r="BE6479" s="6"/>
      <c r="BF6479" s="6"/>
      <c r="BG6479" s="6"/>
      <c r="BH6479" s="6"/>
      <c r="BI6479" s="6"/>
      <c r="BJ6479" s="166"/>
      <c r="BK6479" s="166"/>
      <c r="BL6479" s="166"/>
      <c r="BM6479" s="6"/>
      <c r="BN6479" s="6"/>
      <c r="BO6479" s="6"/>
      <c r="BP6479" s="6"/>
      <c r="BQ6479" s="6"/>
      <c r="BR6479" s="6"/>
      <c r="BS6479" s="6"/>
      <c r="BT6479" s="6"/>
      <c r="BU6479" s="6"/>
      <c r="BV6479" s="6"/>
      <c r="BW6479" s="6"/>
      <c r="CJ6479" s="415"/>
      <c r="CK6479" s="415"/>
      <c r="CO6479" s="168"/>
    </row>
    <row r="6480" spans="32:93" s="162" customFormat="1" x14ac:dyDescent="0.25">
      <c r="AF6480" s="169"/>
      <c r="AG6480" s="169"/>
      <c r="AH6480" s="169"/>
      <c r="AI6480" s="169"/>
      <c r="AJ6480" s="169"/>
      <c r="AK6480" s="170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6"/>
      <c r="BA6480" s="6"/>
      <c r="BB6480" s="166"/>
      <c r="BC6480" s="166"/>
      <c r="BD6480" s="166"/>
      <c r="BE6480" s="6"/>
      <c r="BF6480" s="6"/>
      <c r="BG6480" s="6"/>
      <c r="BH6480" s="6"/>
      <c r="BI6480" s="6"/>
      <c r="BJ6480" s="166"/>
      <c r="BK6480" s="166"/>
      <c r="BL6480" s="166"/>
      <c r="BM6480" s="6"/>
      <c r="BN6480" s="6"/>
      <c r="BO6480" s="6"/>
      <c r="BP6480" s="6"/>
      <c r="BQ6480" s="6"/>
      <c r="BR6480" s="6"/>
      <c r="BS6480" s="6"/>
      <c r="BT6480" s="6"/>
      <c r="BU6480" s="6"/>
      <c r="BV6480" s="6"/>
      <c r="BW6480" s="6"/>
      <c r="CJ6480" s="415"/>
      <c r="CK6480" s="415"/>
      <c r="CO6480" s="168"/>
    </row>
    <row r="6481" spans="32:93" s="162" customFormat="1" x14ac:dyDescent="0.25">
      <c r="AF6481" s="169"/>
      <c r="AG6481" s="169"/>
      <c r="AH6481" s="169"/>
      <c r="AI6481" s="169"/>
      <c r="AJ6481" s="169"/>
      <c r="AK6481" s="170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6"/>
      <c r="BA6481" s="6"/>
      <c r="BB6481" s="166"/>
      <c r="BC6481" s="166"/>
      <c r="BD6481" s="166"/>
      <c r="BE6481" s="6"/>
      <c r="BF6481" s="6"/>
      <c r="BG6481" s="6"/>
      <c r="BH6481" s="6"/>
      <c r="BI6481" s="6"/>
      <c r="BJ6481" s="166"/>
      <c r="BK6481" s="166"/>
      <c r="BL6481" s="166"/>
      <c r="BM6481" s="6"/>
      <c r="BN6481" s="6"/>
      <c r="BO6481" s="6"/>
      <c r="BP6481" s="6"/>
      <c r="BQ6481" s="6"/>
      <c r="BR6481" s="6"/>
      <c r="BS6481" s="6"/>
      <c r="BT6481" s="6"/>
      <c r="BU6481" s="6"/>
      <c r="BV6481" s="6"/>
      <c r="BW6481" s="6"/>
      <c r="CJ6481" s="415"/>
      <c r="CK6481" s="415"/>
      <c r="CO6481" s="168"/>
    </row>
    <row r="6482" spans="32:93" s="162" customFormat="1" x14ac:dyDescent="0.25">
      <c r="AF6482" s="169"/>
      <c r="AG6482" s="169"/>
      <c r="AH6482" s="169"/>
      <c r="AI6482" s="169"/>
      <c r="AJ6482" s="169"/>
      <c r="AK6482" s="170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6"/>
      <c r="BA6482" s="6"/>
      <c r="BB6482" s="166"/>
      <c r="BC6482" s="166"/>
      <c r="BD6482" s="166"/>
      <c r="BE6482" s="6"/>
      <c r="BF6482" s="6"/>
      <c r="BG6482" s="6"/>
      <c r="BH6482" s="6"/>
      <c r="BI6482" s="6"/>
      <c r="BJ6482" s="166"/>
      <c r="BK6482" s="166"/>
      <c r="BL6482" s="166"/>
      <c r="BM6482" s="6"/>
      <c r="BN6482" s="6"/>
      <c r="BO6482" s="6"/>
      <c r="BP6482" s="6"/>
      <c r="BQ6482" s="6"/>
      <c r="BR6482" s="6"/>
      <c r="BS6482" s="6"/>
      <c r="BT6482" s="6"/>
      <c r="BU6482" s="6"/>
      <c r="BV6482" s="6"/>
      <c r="BW6482" s="6"/>
      <c r="CJ6482" s="415"/>
      <c r="CK6482" s="415"/>
      <c r="CO6482" s="168"/>
    </row>
    <row r="6483" spans="32:93" s="162" customFormat="1" x14ac:dyDescent="0.25">
      <c r="AF6483" s="169"/>
      <c r="AG6483" s="169"/>
      <c r="AH6483" s="169"/>
      <c r="AI6483" s="169"/>
      <c r="AJ6483" s="169"/>
      <c r="AK6483" s="170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6"/>
      <c r="BA6483" s="6"/>
      <c r="BB6483" s="166"/>
      <c r="BC6483" s="166"/>
      <c r="BD6483" s="166"/>
      <c r="BE6483" s="6"/>
      <c r="BF6483" s="6"/>
      <c r="BG6483" s="6"/>
      <c r="BH6483" s="6"/>
      <c r="BI6483" s="6"/>
      <c r="BJ6483" s="166"/>
      <c r="BK6483" s="166"/>
      <c r="BL6483" s="166"/>
      <c r="BM6483" s="6"/>
      <c r="BN6483" s="6"/>
      <c r="BO6483" s="6"/>
      <c r="BP6483" s="6"/>
      <c r="BQ6483" s="6"/>
      <c r="BR6483" s="6"/>
      <c r="BS6483" s="6"/>
      <c r="BT6483" s="6"/>
      <c r="BU6483" s="6"/>
      <c r="BV6483" s="6"/>
      <c r="BW6483" s="6"/>
      <c r="CJ6483" s="415"/>
      <c r="CK6483" s="415"/>
      <c r="CO6483" s="168"/>
    </row>
    <row r="6484" spans="32:93" s="162" customFormat="1" x14ac:dyDescent="0.25">
      <c r="AF6484" s="169"/>
      <c r="AG6484" s="169"/>
      <c r="AH6484" s="169"/>
      <c r="AI6484" s="169"/>
      <c r="AJ6484" s="169"/>
      <c r="AK6484" s="170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6"/>
      <c r="BA6484" s="6"/>
      <c r="BB6484" s="166"/>
      <c r="BC6484" s="166"/>
      <c r="BD6484" s="166"/>
      <c r="BE6484" s="6"/>
      <c r="BF6484" s="6"/>
      <c r="BG6484" s="6"/>
      <c r="BH6484" s="6"/>
      <c r="BI6484" s="6"/>
      <c r="BJ6484" s="166"/>
      <c r="BK6484" s="166"/>
      <c r="BL6484" s="166"/>
      <c r="BM6484" s="6"/>
      <c r="BN6484" s="6"/>
      <c r="BO6484" s="6"/>
      <c r="BP6484" s="6"/>
      <c r="BQ6484" s="6"/>
      <c r="BR6484" s="6"/>
      <c r="BS6484" s="6"/>
      <c r="BT6484" s="6"/>
      <c r="BU6484" s="6"/>
      <c r="BV6484" s="6"/>
      <c r="BW6484" s="6"/>
      <c r="CJ6484" s="415"/>
      <c r="CK6484" s="415"/>
      <c r="CO6484" s="168"/>
    </row>
    <row r="6485" spans="32:93" s="162" customFormat="1" x14ac:dyDescent="0.25">
      <c r="AF6485" s="169"/>
      <c r="AG6485" s="169"/>
      <c r="AH6485" s="169"/>
      <c r="AI6485" s="169"/>
      <c r="AJ6485" s="169"/>
      <c r="AK6485" s="170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6"/>
      <c r="BA6485" s="6"/>
      <c r="BB6485" s="166"/>
      <c r="BC6485" s="166"/>
      <c r="BD6485" s="166"/>
      <c r="BE6485" s="6"/>
      <c r="BF6485" s="6"/>
      <c r="BG6485" s="6"/>
      <c r="BH6485" s="6"/>
      <c r="BI6485" s="6"/>
      <c r="BJ6485" s="166"/>
      <c r="BK6485" s="166"/>
      <c r="BL6485" s="166"/>
      <c r="BM6485" s="6"/>
      <c r="BN6485" s="6"/>
      <c r="BO6485" s="6"/>
      <c r="BP6485" s="6"/>
      <c r="BQ6485" s="6"/>
      <c r="BR6485" s="6"/>
      <c r="BS6485" s="6"/>
      <c r="BT6485" s="6"/>
      <c r="BU6485" s="6"/>
      <c r="BV6485" s="6"/>
      <c r="BW6485" s="6"/>
      <c r="CJ6485" s="415"/>
      <c r="CK6485" s="415"/>
      <c r="CO6485" s="168"/>
    </row>
    <row r="6486" spans="32:93" s="162" customFormat="1" x14ac:dyDescent="0.25">
      <c r="AF6486" s="169"/>
      <c r="AG6486" s="169"/>
      <c r="AH6486" s="169"/>
      <c r="AI6486" s="169"/>
      <c r="AJ6486" s="169"/>
      <c r="AK6486" s="170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6"/>
      <c r="BA6486" s="6"/>
      <c r="BB6486" s="166"/>
      <c r="BC6486" s="166"/>
      <c r="BD6486" s="166"/>
      <c r="BE6486" s="6"/>
      <c r="BF6486" s="6"/>
      <c r="BG6486" s="6"/>
      <c r="BH6486" s="6"/>
      <c r="BI6486" s="6"/>
      <c r="BJ6486" s="166"/>
      <c r="BK6486" s="166"/>
      <c r="BL6486" s="166"/>
      <c r="BM6486" s="6"/>
      <c r="BN6486" s="6"/>
      <c r="BO6486" s="6"/>
      <c r="BP6486" s="6"/>
      <c r="BQ6486" s="6"/>
      <c r="BR6486" s="6"/>
      <c r="BS6486" s="6"/>
      <c r="BT6486" s="6"/>
      <c r="BU6486" s="6"/>
      <c r="BV6486" s="6"/>
      <c r="BW6486" s="6"/>
      <c r="CJ6486" s="415"/>
      <c r="CK6486" s="415"/>
      <c r="CO6486" s="168"/>
    </row>
    <row r="6487" spans="32:93" s="162" customFormat="1" x14ac:dyDescent="0.25">
      <c r="AF6487" s="169"/>
      <c r="AG6487" s="169"/>
      <c r="AH6487" s="169"/>
      <c r="AI6487" s="169"/>
      <c r="AJ6487" s="169"/>
      <c r="AK6487" s="170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6"/>
      <c r="BA6487" s="6"/>
      <c r="BB6487" s="166"/>
      <c r="BC6487" s="166"/>
      <c r="BD6487" s="166"/>
      <c r="BE6487" s="6"/>
      <c r="BF6487" s="6"/>
      <c r="BG6487" s="6"/>
      <c r="BH6487" s="6"/>
      <c r="BI6487" s="6"/>
      <c r="BJ6487" s="166"/>
      <c r="BK6487" s="166"/>
      <c r="BL6487" s="166"/>
      <c r="BM6487" s="6"/>
      <c r="BN6487" s="6"/>
      <c r="BO6487" s="6"/>
      <c r="BP6487" s="6"/>
      <c r="BQ6487" s="6"/>
      <c r="BR6487" s="6"/>
      <c r="BS6487" s="6"/>
      <c r="BT6487" s="6"/>
      <c r="BU6487" s="6"/>
      <c r="BV6487" s="6"/>
      <c r="BW6487" s="6"/>
      <c r="CJ6487" s="415"/>
      <c r="CK6487" s="415"/>
      <c r="CO6487" s="168"/>
    </row>
    <row r="6488" spans="32:93" s="162" customFormat="1" x14ac:dyDescent="0.25">
      <c r="AF6488" s="169"/>
      <c r="AG6488" s="169"/>
      <c r="AH6488" s="169"/>
      <c r="AI6488" s="169"/>
      <c r="AJ6488" s="169"/>
      <c r="AK6488" s="170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AZ6488" s="6"/>
      <c r="BA6488" s="6"/>
      <c r="BB6488" s="166"/>
      <c r="BC6488" s="166"/>
      <c r="BD6488" s="166"/>
      <c r="BE6488" s="6"/>
      <c r="BF6488" s="6"/>
      <c r="BG6488" s="6"/>
      <c r="BH6488" s="6"/>
      <c r="BI6488" s="6"/>
      <c r="BJ6488" s="166"/>
      <c r="BK6488" s="166"/>
      <c r="BL6488" s="166"/>
      <c r="BM6488" s="6"/>
      <c r="BN6488" s="6"/>
      <c r="BO6488" s="6"/>
      <c r="BP6488" s="6"/>
      <c r="BQ6488" s="6"/>
      <c r="BR6488" s="6"/>
      <c r="BS6488" s="6"/>
      <c r="BT6488" s="6"/>
      <c r="BU6488" s="6"/>
      <c r="BV6488" s="6"/>
      <c r="BW6488" s="6"/>
      <c r="CJ6488" s="415"/>
      <c r="CK6488" s="415"/>
      <c r="CO6488" s="168"/>
    </row>
    <row r="6489" spans="32:93" s="162" customFormat="1" x14ac:dyDescent="0.25">
      <c r="AF6489" s="169"/>
      <c r="AG6489" s="169"/>
      <c r="AH6489" s="169"/>
      <c r="AI6489" s="169"/>
      <c r="AJ6489" s="169"/>
      <c r="AK6489" s="170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6"/>
      <c r="BA6489" s="6"/>
      <c r="BB6489" s="166"/>
      <c r="BC6489" s="166"/>
      <c r="BD6489" s="166"/>
      <c r="BE6489" s="6"/>
      <c r="BF6489" s="6"/>
      <c r="BG6489" s="6"/>
      <c r="BH6489" s="6"/>
      <c r="BI6489" s="6"/>
      <c r="BJ6489" s="166"/>
      <c r="BK6489" s="166"/>
      <c r="BL6489" s="166"/>
      <c r="BM6489" s="6"/>
      <c r="BN6489" s="6"/>
      <c r="BO6489" s="6"/>
      <c r="BP6489" s="6"/>
      <c r="BQ6489" s="6"/>
      <c r="BR6489" s="6"/>
      <c r="BS6489" s="6"/>
      <c r="BT6489" s="6"/>
      <c r="BU6489" s="6"/>
      <c r="BV6489" s="6"/>
      <c r="BW6489" s="6"/>
      <c r="CJ6489" s="415"/>
      <c r="CK6489" s="415"/>
      <c r="CO6489" s="168"/>
    </row>
    <row r="6490" spans="32:93" s="162" customFormat="1" x14ac:dyDescent="0.25">
      <c r="AF6490" s="169"/>
      <c r="AG6490" s="169"/>
      <c r="AH6490" s="169"/>
      <c r="AI6490" s="169"/>
      <c r="AJ6490" s="169"/>
      <c r="AK6490" s="170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6"/>
      <c r="BA6490" s="6"/>
      <c r="BB6490" s="166"/>
      <c r="BC6490" s="166"/>
      <c r="BD6490" s="166"/>
      <c r="BE6490" s="6"/>
      <c r="BF6490" s="6"/>
      <c r="BG6490" s="6"/>
      <c r="BH6490" s="6"/>
      <c r="BI6490" s="6"/>
      <c r="BJ6490" s="166"/>
      <c r="BK6490" s="166"/>
      <c r="BL6490" s="166"/>
      <c r="BM6490" s="6"/>
      <c r="BN6490" s="6"/>
      <c r="BO6490" s="6"/>
      <c r="BP6490" s="6"/>
      <c r="BQ6490" s="6"/>
      <c r="BR6490" s="6"/>
      <c r="BS6490" s="6"/>
      <c r="BT6490" s="6"/>
      <c r="BU6490" s="6"/>
      <c r="BV6490" s="6"/>
      <c r="BW6490" s="6"/>
      <c r="CJ6490" s="415"/>
      <c r="CK6490" s="415"/>
      <c r="CO6490" s="168"/>
    </row>
    <row r="6491" spans="32:93" s="162" customFormat="1" x14ac:dyDescent="0.25">
      <c r="AF6491" s="169"/>
      <c r="AG6491" s="169"/>
      <c r="AH6491" s="169"/>
      <c r="AI6491" s="169"/>
      <c r="AJ6491" s="169"/>
      <c r="AK6491" s="170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6"/>
      <c r="BA6491" s="6"/>
      <c r="BB6491" s="166"/>
      <c r="BC6491" s="166"/>
      <c r="BD6491" s="166"/>
      <c r="BE6491" s="6"/>
      <c r="BF6491" s="6"/>
      <c r="BG6491" s="6"/>
      <c r="BH6491" s="6"/>
      <c r="BI6491" s="6"/>
      <c r="BJ6491" s="166"/>
      <c r="BK6491" s="166"/>
      <c r="BL6491" s="166"/>
      <c r="BM6491" s="6"/>
      <c r="BN6491" s="6"/>
      <c r="BO6491" s="6"/>
      <c r="BP6491" s="6"/>
      <c r="BQ6491" s="6"/>
      <c r="BR6491" s="6"/>
      <c r="BS6491" s="6"/>
      <c r="BT6491" s="6"/>
      <c r="BU6491" s="6"/>
      <c r="BV6491" s="6"/>
      <c r="BW6491" s="6"/>
      <c r="CJ6491" s="415"/>
      <c r="CK6491" s="415"/>
      <c r="CO6491" s="168"/>
    </row>
    <row r="6492" spans="32:93" s="162" customFormat="1" x14ac:dyDescent="0.25">
      <c r="AF6492" s="169"/>
      <c r="AG6492" s="169"/>
      <c r="AH6492" s="169"/>
      <c r="AI6492" s="169"/>
      <c r="AJ6492" s="169"/>
      <c r="AK6492" s="170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6"/>
      <c r="BA6492" s="6"/>
      <c r="BB6492" s="166"/>
      <c r="BC6492" s="166"/>
      <c r="BD6492" s="166"/>
      <c r="BE6492" s="6"/>
      <c r="BF6492" s="6"/>
      <c r="BG6492" s="6"/>
      <c r="BH6492" s="6"/>
      <c r="BI6492" s="6"/>
      <c r="BJ6492" s="166"/>
      <c r="BK6492" s="166"/>
      <c r="BL6492" s="166"/>
      <c r="BM6492" s="6"/>
      <c r="BN6492" s="6"/>
      <c r="BO6492" s="6"/>
      <c r="BP6492" s="6"/>
      <c r="BQ6492" s="6"/>
      <c r="BR6492" s="6"/>
      <c r="BS6492" s="6"/>
      <c r="BT6492" s="6"/>
      <c r="BU6492" s="6"/>
      <c r="BV6492" s="6"/>
      <c r="BW6492" s="6"/>
      <c r="CJ6492" s="415"/>
      <c r="CK6492" s="415"/>
      <c r="CO6492" s="168"/>
    </row>
    <row r="6493" spans="32:93" s="162" customFormat="1" x14ac:dyDescent="0.25">
      <c r="AF6493" s="169"/>
      <c r="AG6493" s="169"/>
      <c r="AH6493" s="169"/>
      <c r="AI6493" s="169"/>
      <c r="AJ6493" s="169"/>
      <c r="AK6493" s="170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6"/>
      <c r="BA6493" s="6"/>
      <c r="BB6493" s="166"/>
      <c r="BC6493" s="166"/>
      <c r="BD6493" s="166"/>
      <c r="BE6493" s="6"/>
      <c r="BF6493" s="6"/>
      <c r="BG6493" s="6"/>
      <c r="BH6493" s="6"/>
      <c r="BI6493" s="6"/>
      <c r="BJ6493" s="166"/>
      <c r="BK6493" s="166"/>
      <c r="BL6493" s="166"/>
      <c r="BM6493" s="6"/>
      <c r="BN6493" s="6"/>
      <c r="BO6493" s="6"/>
      <c r="BP6493" s="6"/>
      <c r="BQ6493" s="6"/>
      <c r="BR6493" s="6"/>
      <c r="BS6493" s="6"/>
      <c r="BT6493" s="6"/>
      <c r="BU6493" s="6"/>
      <c r="BV6493" s="6"/>
      <c r="BW6493" s="6"/>
      <c r="CJ6493" s="415"/>
      <c r="CK6493" s="415"/>
      <c r="CO6493" s="168"/>
    </row>
    <row r="6494" spans="32:93" s="162" customFormat="1" x14ac:dyDescent="0.25">
      <c r="AF6494" s="169"/>
      <c r="AG6494" s="169"/>
      <c r="AH6494" s="169"/>
      <c r="AI6494" s="169"/>
      <c r="AJ6494" s="169"/>
      <c r="AK6494" s="170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6"/>
      <c r="BA6494" s="6"/>
      <c r="BB6494" s="166"/>
      <c r="BC6494" s="166"/>
      <c r="BD6494" s="166"/>
      <c r="BE6494" s="6"/>
      <c r="BF6494" s="6"/>
      <c r="BG6494" s="6"/>
      <c r="BH6494" s="6"/>
      <c r="BI6494" s="6"/>
      <c r="BJ6494" s="166"/>
      <c r="BK6494" s="166"/>
      <c r="BL6494" s="166"/>
      <c r="BM6494" s="6"/>
      <c r="BN6494" s="6"/>
      <c r="BO6494" s="6"/>
      <c r="BP6494" s="6"/>
      <c r="BQ6494" s="6"/>
      <c r="BR6494" s="6"/>
      <c r="BS6494" s="6"/>
      <c r="BT6494" s="6"/>
      <c r="BU6494" s="6"/>
      <c r="BV6494" s="6"/>
      <c r="BW6494" s="6"/>
      <c r="CJ6494" s="415"/>
      <c r="CK6494" s="415"/>
      <c r="CO6494" s="168"/>
    </row>
    <row r="6495" spans="32:93" s="162" customFormat="1" x14ac:dyDescent="0.25">
      <c r="AF6495" s="169"/>
      <c r="AG6495" s="169"/>
      <c r="AH6495" s="169"/>
      <c r="AI6495" s="169"/>
      <c r="AJ6495" s="169"/>
      <c r="AK6495" s="170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AZ6495" s="6"/>
      <c r="BA6495" s="6"/>
      <c r="BB6495" s="166"/>
      <c r="BC6495" s="166"/>
      <c r="BD6495" s="166"/>
      <c r="BE6495" s="6"/>
      <c r="BF6495" s="6"/>
      <c r="BG6495" s="6"/>
      <c r="BH6495" s="6"/>
      <c r="BI6495" s="6"/>
      <c r="BJ6495" s="166"/>
      <c r="BK6495" s="166"/>
      <c r="BL6495" s="166"/>
      <c r="BM6495" s="6"/>
      <c r="BN6495" s="6"/>
      <c r="BO6495" s="6"/>
      <c r="BP6495" s="6"/>
      <c r="BQ6495" s="6"/>
      <c r="BR6495" s="6"/>
      <c r="BS6495" s="6"/>
      <c r="BT6495" s="6"/>
      <c r="BU6495" s="6"/>
      <c r="BV6495" s="6"/>
      <c r="BW6495" s="6"/>
      <c r="CJ6495" s="415"/>
      <c r="CK6495" s="415"/>
      <c r="CO6495" s="168"/>
    </row>
    <row r="6496" spans="32:93" s="162" customFormat="1" x14ac:dyDescent="0.25">
      <c r="AF6496" s="169"/>
      <c r="AG6496" s="169"/>
      <c r="AH6496" s="169"/>
      <c r="AI6496" s="169"/>
      <c r="AJ6496" s="169"/>
      <c r="AK6496" s="170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6"/>
      <c r="BA6496" s="6"/>
      <c r="BB6496" s="166"/>
      <c r="BC6496" s="166"/>
      <c r="BD6496" s="166"/>
      <c r="BE6496" s="6"/>
      <c r="BF6496" s="6"/>
      <c r="BG6496" s="6"/>
      <c r="BH6496" s="6"/>
      <c r="BI6496" s="6"/>
      <c r="BJ6496" s="166"/>
      <c r="BK6496" s="166"/>
      <c r="BL6496" s="166"/>
      <c r="BM6496" s="6"/>
      <c r="BN6496" s="6"/>
      <c r="BO6496" s="6"/>
      <c r="BP6496" s="6"/>
      <c r="BQ6496" s="6"/>
      <c r="BR6496" s="6"/>
      <c r="BS6496" s="6"/>
      <c r="BT6496" s="6"/>
      <c r="BU6496" s="6"/>
      <c r="BV6496" s="6"/>
      <c r="BW6496" s="6"/>
      <c r="CJ6496" s="415"/>
      <c r="CK6496" s="415"/>
      <c r="CO6496" s="168"/>
    </row>
    <row r="6497" spans="32:93" s="162" customFormat="1" x14ac:dyDescent="0.25">
      <c r="AF6497" s="169"/>
      <c r="AG6497" s="169"/>
      <c r="AH6497" s="169"/>
      <c r="AI6497" s="169"/>
      <c r="AJ6497" s="169"/>
      <c r="AK6497" s="170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6"/>
      <c r="BA6497" s="6"/>
      <c r="BB6497" s="166"/>
      <c r="BC6497" s="166"/>
      <c r="BD6497" s="166"/>
      <c r="BE6497" s="6"/>
      <c r="BF6497" s="6"/>
      <c r="BG6497" s="6"/>
      <c r="BH6497" s="6"/>
      <c r="BI6497" s="6"/>
      <c r="BJ6497" s="166"/>
      <c r="BK6497" s="166"/>
      <c r="BL6497" s="166"/>
      <c r="BM6497" s="6"/>
      <c r="BN6497" s="6"/>
      <c r="BO6497" s="6"/>
      <c r="BP6497" s="6"/>
      <c r="BQ6497" s="6"/>
      <c r="BR6497" s="6"/>
      <c r="BS6497" s="6"/>
      <c r="BT6497" s="6"/>
      <c r="BU6497" s="6"/>
      <c r="BV6497" s="6"/>
      <c r="BW6497" s="6"/>
      <c r="CJ6497" s="415"/>
      <c r="CK6497" s="415"/>
      <c r="CO6497" s="168"/>
    </row>
    <row r="6498" spans="32:93" s="162" customFormat="1" x14ac:dyDescent="0.25">
      <c r="AF6498" s="169"/>
      <c r="AG6498" s="169"/>
      <c r="AH6498" s="169"/>
      <c r="AI6498" s="169"/>
      <c r="AJ6498" s="169"/>
      <c r="AK6498" s="170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6"/>
      <c r="BA6498" s="6"/>
      <c r="BB6498" s="166"/>
      <c r="BC6498" s="166"/>
      <c r="BD6498" s="166"/>
      <c r="BE6498" s="6"/>
      <c r="BF6498" s="6"/>
      <c r="BG6498" s="6"/>
      <c r="BH6498" s="6"/>
      <c r="BI6498" s="6"/>
      <c r="BJ6498" s="166"/>
      <c r="BK6498" s="166"/>
      <c r="BL6498" s="166"/>
      <c r="BM6498" s="6"/>
      <c r="BN6498" s="6"/>
      <c r="BO6498" s="6"/>
      <c r="BP6498" s="6"/>
      <c r="BQ6498" s="6"/>
      <c r="BR6498" s="6"/>
      <c r="BS6498" s="6"/>
      <c r="BT6498" s="6"/>
      <c r="BU6498" s="6"/>
      <c r="BV6498" s="6"/>
      <c r="BW6498" s="6"/>
      <c r="CJ6498" s="415"/>
      <c r="CK6498" s="415"/>
      <c r="CO6498" s="168"/>
    </row>
    <row r="6499" spans="32:93" s="162" customFormat="1" x14ac:dyDescent="0.25">
      <c r="AF6499" s="169"/>
      <c r="AG6499" s="169"/>
      <c r="AH6499" s="169"/>
      <c r="AI6499" s="169"/>
      <c r="AJ6499" s="169"/>
      <c r="AK6499" s="170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6"/>
      <c r="BA6499" s="6"/>
      <c r="BB6499" s="166"/>
      <c r="BC6499" s="166"/>
      <c r="BD6499" s="166"/>
      <c r="BE6499" s="6"/>
      <c r="BF6499" s="6"/>
      <c r="BG6499" s="6"/>
      <c r="BH6499" s="6"/>
      <c r="BI6499" s="6"/>
      <c r="BJ6499" s="166"/>
      <c r="BK6499" s="166"/>
      <c r="BL6499" s="166"/>
      <c r="BM6499" s="6"/>
      <c r="BN6499" s="6"/>
      <c r="BO6499" s="6"/>
      <c r="BP6499" s="6"/>
      <c r="BQ6499" s="6"/>
      <c r="BR6499" s="6"/>
      <c r="BS6499" s="6"/>
      <c r="BT6499" s="6"/>
      <c r="BU6499" s="6"/>
      <c r="BV6499" s="6"/>
      <c r="BW6499" s="6"/>
      <c r="CJ6499" s="415"/>
      <c r="CK6499" s="415"/>
      <c r="CO6499" s="168"/>
    </row>
    <row r="6500" spans="32:93" s="162" customFormat="1" x14ac:dyDescent="0.25">
      <c r="AF6500" s="169"/>
      <c r="AG6500" s="169"/>
      <c r="AH6500" s="169"/>
      <c r="AI6500" s="169"/>
      <c r="AJ6500" s="169"/>
      <c r="AK6500" s="170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6"/>
      <c r="BA6500" s="6"/>
      <c r="BB6500" s="166"/>
      <c r="BC6500" s="166"/>
      <c r="BD6500" s="166"/>
      <c r="BE6500" s="6"/>
      <c r="BF6500" s="6"/>
      <c r="BG6500" s="6"/>
      <c r="BH6500" s="6"/>
      <c r="BI6500" s="6"/>
      <c r="BJ6500" s="166"/>
      <c r="BK6500" s="166"/>
      <c r="BL6500" s="166"/>
      <c r="BM6500" s="6"/>
      <c r="BN6500" s="6"/>
      <c r="BO6500" s="6"/>
      <c r="BP6500" s="6"/>
      <c r="BQ6500" s="6"/>
      <c r="BR6500" s="6"/>
      <c r="BS6500" s="6"/>
      <c r="BT6500" s="6"/>
      <c r="BU6500" s="6"/>
      <c r="BV6500" s="6"/>
      <c r="BW6500" s="6"/>
      <c r="CJ6500" s="415"/>
      <c r="CK6500" s="415"/>
      <c r="CO6500" s="168"/>
    </row>
    <row r="6501" spans="32:93" s="162" customFormat="1" x14ac:dyDescent="0.25">
      <c r="AF6501" s="169"/>
      <c r="AG6501" s="169"/>
      <c r="AH6501" s="169"/>
      <c r="AI6501" s="169"/>
      <c r="AJ6501" s="169"/>
      <c r="AK6501" s="170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AZ6501" s="6"/>
      <c r="BA6501" s="6"/>
      <c r="BB6501" s="166"/>
      <c r="BC6501" s="166"/>
      <c r="BD6501" s="166"/>
      <c r="BE6501" s="6"/>
      <c r="BF6501" s="6"/>
      <c r="BG6501" s="6"/>
      <c r="BH6501" s="6"/>
      <c r="BI6501" s="6"/>
      <c r="BJ6501" s="166"/>
      <c r="BK6501" s="166"/>
      <c r="BL6501" s="166"/>
      <c r="BM6501" s="6"/>
      <c r="BN6501" s="6"/>
      <c r="BO6501" s="6"/>
      <c r="BP6501" s="6"/>
      <c r="BQ6501" s="6"/>
      <c r="BR6501" s="6"/>
      <c r="BS6501" s="6"/>
      <c r="BT6501" s="6"/>
      <c r="BU6501" s="6"/>
      <c r="BV6501" s="6"/>
      <c r="BW6501" s="6"/>
      <c r="CJ6501" s="415"/>
      <c r="CK6501" s="415"/>
      <c r="CO6501" s="168"/>
    </row>
    <row r="6502" spans="32:93" s="162" customFormat="1" x14ac:dyDescent="0.25">
      <c r="AF6502" s="169"/>
      <c r="AG6502" s="169"/>
      <c r="AH6502" s="169"/>
      <c r="AI6502" s="169"/>
      <c r="AJ6502" s="169"/>
      <c r="AK6502" s="170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AZ6502" s="6"/>
      <c r="BA6502" s="6"/>
      <c r="BB6502" s="166"/>
      <c r="BC6502" s="166"/>
      <c r="BD6502" s="166"/>
      <c r="BE6502" s="6"/>
      <c r="BF6502" s="6"/>
      <c r="BG6502" s="6"/>
      <c r="BH6502" s="6"/>
      <c r="BI6502" s="6"/>
      <c r="BJ6502" s="166"/>
      <c r="BK6502" s="166"/>
      <c r="BL6502" s="166"/>
      <c r="BM6502" s="6"/>
      <c r="BN6502" s="6"/>
      <c r="BO6502" s="6"/>
      <c r="BP6502" s="6"/>
      <c r="BQ6502" s="6"/>
      <c r="BR6502" s="6"/>
      <c r="BS6502" s="6"/>
      <c r="BT6502" s="6"/>
      <c r="BU6502" s="6"/>
      <c r="BV6502" s="6"/>
      <c r="BW6502" s="6"/>
      <c r="CJ6502" s="415"/>
      <c r="CK6502" s="415"/>
      <c r="CO6502" s="168"/>
    </row>
    <row r="6503" spans="32:93" s="162" customFormat="1" x14ac:dyDescent="0.25">
      <c r="AF6503" s="169"/>
      <c r="AG6503" s="169"/>
      <c r="AH6503" s="169"/>
      <c r="AI6503" s="169"/>
      <c r="AJ6503" s="169"/>
      <c r="AK6503" s="170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6"/>
      <c r="BA6503" s="6"/>
      <c r="BB6503" s="166"/>
      <c r="BC6503" s="166"/>
      <c r="BD6503" s="166"/>
      <c r="BE6503" s="6"/>
      <c r="BF6503" s="6"/>
      <c r="BG6503" s="6"/>
      <c r="BH6503" s="6"/>
      <c r="BI6503" s="6"/>
      <c r="BJ6503" s="166"/>
      <c r="BK6503" s="166"/>
      <c r="BL6503" s="166"/>
      <c r="BM6503" s="6"/>
      <c r="BN6503" s="6"/>
      <c r="BO6503" s="6"/>
      <c r="BP6503" s="6"/>
      <c r="BQ6503" s="6"/>
      <c r="BR6503" s="6"/>
      <c r="BS6503" s="6"/>
      <c r="BT6503" s="6"/>
      <c r="BU6503" s="6"/>
      <c r="BV6503" s="6"/>
      <c r="BW6503" s="6"/>
      <c r="CJ6503" s="415"/>
      <c r="CK6503" s="415"/>
      <c r="CO6503" s="168"/>
    </row>
    <row r="6504" spans="32:93" s="162" customFormat="1" x14ac:dyDescent="0.25">
      <c r="AF6504" s="169"/>
      <c r="AG6504" s="169"/>
      <c r="AH6504" s="169"/>
      <c r="AI6504" s="169"/>
      <c r="AJ6504" s="169"/>
      <c r="AK6504" s="170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6"/>
      <c r="BA6504" s="6"/>
      <c r="BB6504" s="166"/>
      <c r="BC6504" s="166"/>
      <c r="BD6504" s="166"/>
      <c r="BE6504" s="6"/>
      <c r="BF6504" s="6"/>
      <c r="BG6504" s="6"/>
      <c r="BH6504" s="6"/>
      <c r="BI6504" s="6"/>
      <c r="BJ6504" s="166"/>
      <c r="BK6504" s="166"/>
      <c r="BL6504" s="166"/>
      <c r="BM6504" s="6"/>
      <c r="BN6504" s="6"/>
      <c r="BO6504" s="6"/>
      <c r="BP6504" s="6"/>
      <c r="BQ6504" s="6"/>
      <c r="BR6504" s="6"/>
      <c r="BS6504" s="6"/>
      <c r="BT6504" s="6"/>
      <c r="BU6504" s="6"/>
      <c r="BV6504" s="6"/>
      <c r="BW6504" s="6"/>
      <c r="CJ6504" s="415"/>
      <c r="CK6504" s="415"/>
      <c r="CO6504" s="168"/>
    </row>
    <row r="6505" spans="32:93" s="162" customFormat="1" x14ac:dyDescent="0.25">
      <c r="AF6505" s="169"/>
      <c r="AG6505" s="169"/>
      <c r="AH6505" s="169"/>
      <c r="AI6505" s="169"/>
      <c r="AJ6505" s="169"/>
      <c r="AK6505" s="170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6"/>
      <c r="BA6505" s="6"/>
      <c r="BB6505" s="166"/>
      <c r="BC6505" s="166"/>
      <c r="BD6505" s="166"/>
      <c r="BE6505" s="6"/>
      <c r="BF6505" s="6"/>
      <c r="BG6505" s="6"/>
      <c r="BH6505" s="6"/>
      <c r="BI6505" s="6"/>
      <c r="BJ6505" s="166"/>
      <c r="BK6505" s="166"/>
      <c r="BL6505" s="166"/>
      <c r="BM6505" s="6"/>
      <c r="BN6505" s="6"/>
      <c r="BO6505" s="6"/>
      <c r="BP6505" s="6"/>
      <c r="BQ6505" s="6"/>
      <c r="BR6505" s="6"/>
      <c r="BS6505" s="6"/>
      <c r="BT6505" s="6"/>
      <c r="BU6505" s="6"/>
      <c r="BV6505" s="6"/>
      <c r="BW6505" s="6"/>
      <c r="CJ6505" s="415"/>
      <c r="CK6505" s="415"/>
      <c r="CO6505" s="168"/>
    </row>
    <row r="6506" spans="32:93" s="162" customFormat="1" x14ac:dyDescent="0.25">
      <c r="AF6506" s="169"/>
      <c r="AG6506" s="169"/>
      <c r="AH6506" s="169"/>
      <c r="AI6506" s="169"/>
      <c r="AJ6506" s="169"/>
      <c r="AK6506" s="170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6"/>
      <c r="BA6506" s="6"/>
      <c r="BB6506" s="166"/>
      <c r="BC6506" s="166"/>
      <c r="BD6506" s="166"/>
      <c r="BE6506" s="6"/>
      <c r="BF6506" s="6"/>
      <c r="BG6506" s="6"/>
      <c r="BH6506" s="6"/>
      <c r="BI6506" s="6"/>
      <c r="BJ6506" s="166"/>
      <c r="BK6506" s="166"/>
      <c r="BL6506" s="166"/>
      <c r="BM6506" s="6"/>
      <c r="BN6506" s="6"/>
      <c r="BO6506" s="6"/>
      <c r="BP6506" s="6"/>
      <c r="BQ6506" s="6"/>
      <c r="BR6506" s="6"/>
      <c r="BS6506" s="6"/>
      <c r="BT6506" s="6"/>
      <c r="BU6506" s="6"/>
      <c r="BV6506" s="6"/>
      <c r="BW6506" s="6"/>
      <c r="CJ6506" s="415"/>
      <c r="CK6506" s="415"/>
      <c r="CO6506" s="168"/>
    </row>
    <row r="6507" spans="32:93" s="162" customFormat="1" x14ac:dyDescent="0.25">
      <c r="AF6507" s="169"/>
      <c r="AG6507" s="169"/>
      <c r="AH6507" s="169"/>
      <c r="AI6507" s="169"/>
      <c r="AJ6507" s="169"/>
      <c r="AK6507" s="170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AZ6507" s="6"/>
      <c r="BA6507" s="6"/>
      <c r="BB6507" s="166"/>
      <c r="BC6507" s="166"/>
      <c r="BD6507" s="166"/>
      <c r="BE6507" s="6"/>
      <c r="BF6507" s="6"/>
      <c r="BG6507" s="6"/>
      <c r="BH6507" s="6"/>
      <c r="BI6507" s="6"/>
      <c r="BJ6507" s="166"/>
      <c r="BK6507" s="166"/>
      <c r="BL6507" s="166"/>
      <c r="BM6507" s="6"/>
      <c r="BN6507" s="6"/>
      <c r="BO6507" s="6"/>
      <c r="BP6507" s="6"/>
      <c r="BQ6507" s="6"/>
      <c r="BR6507" s="6"/>
      <c r="BS6507" s="6"/>
      <c r="BT6507" s="6"/>
      <c r="BU6507" s="6"/>
      <c r="BV6507" s="6"/>
      <c r="BW6507" s="6"/>
      <c r="CJ6507" s="415"/>
      <c r="CK6507" s="415"/>
      <c r="CO6507" s="168"/>
    </row>
    <row r="6508" spans="32:93" s="162" customFormat="1" x14ac:dyDescent="0.25">
      <c r="AF6508" s="169"/>
      <c r="AG6508" s="169"/>
      <c r="AH6508" s="169"/>
      <c r="AI6508" s="169"/>
      <c r="AJ6508" s="169"/>
      <c r="AK6508" s="170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6"/>
      <c r="BA6508" s="6"/>
      <c r="BB6508" s="166"/>
      <c r="BC6508" s="166"/>
      <c r="BD6508" s="166"/>
      <c r="BE6508" s="6"/>
      <c r="BF6508" s="6"/>
      <c r="BG6508" s="6"/>
      <c r="BH6508" s="6"/>
      <c r="BI6508" s="6"/>
      <c r="BJ6508" s="166"/>
      <c r="BK6508" s="166"/>
      <c r="BL6508" s="166"/>
      <c r="BM6508" s="6"/>
      <c r="BN6508" s="6"/>
      <c r="BO6508" s="6"/>
      <c r="BP6508" s="6"/>
      <c r="BQ6508" s="6"/>
      <c r="BR6508" s="6"/>
      <c r="BS6508" s="6"/>
      <c r="BT6508" s="6"/>
      <c r="BU6508" s="6"/>
      <c r="BV6508" s="6"/>
      <c r="BW6508" s="6"/>
      <c r="CJ6508" s="415"/>
      <c r="CK6508" s="415"/>
      <c r="CO6508" s="168"/>
    </row>
    <row r="6509" spans="32:93" s="162" customFormat="1" x14ac:dyDescent="0.25">
      <c r="AF6509" s="169"/>
      <c r="AG6509" s="169"/>
      <c r="AH6509" s="169"/>
      <c r="AI6509" s="169"/>
      <c r="AJ6509" s="169"/>
      <c r="AK6509" s="170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6"/>
      <c r="BA6509" s="6"/>
      <c r="BB6509" s="166"/>
      <c r="BC6509" s="166"/>
      <c r="BD6509" s="166"/>
      <c r="BE6509" s="6"/>
      <c r="BF6509" s="6"/>
      <c r="BG6509" s="6"/>
      <c r="BH6509" s="6"/>
      <c r="BI6509" s="6"/>
      <c r="BJ6509" s="166"/>
      <c r="BK6509" s="166"/>
      <c r="BL6509" s="166"/>
      <c r="BM6509" s="6"/>
      <c r="BN6509" s="6"/>
      <c r="BO6509" s="6"/>
      <c r="BP6509" s="6"/>
      <c r="BQ6509" s="6"/>
      <c r="BR6509" s="6"/>
      <c r="BS6509" s="6"/>
      <c r="BT6509" s="6"/>
      <c r="BU6509" s="6"/>
      <c r="BV6509" s="6"/>
      <c r="BW6509" s="6"/>
      <c r="CJ6509" s="415"/>
      <c r="CK6509" s="415"/>
      <c r="CO6509" s="168"/>
    </row>
    <row r="6510" spans="32:93" s="162" customFormat="1" x14ac:dyDescent="0.25">
      <c r="AF6510" s="169"/>
      <c r="AG6510" s="169"/>
      <c r="AH6510" s="169"/>
      <c r="AI6510" s="169"/>
      <c r="AJ6510" s="169"/>
      <c r="AK6510" s="170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AZ6510" s="6"/>
      <c r="BA6510" s="6"/>
      <c r="BB6510" s="166"/>
      <c r="BC6510" s="166"/>
      <c r="BD6510" s="166"/>
      <c r="BE6510" s="6"/>
      <c r="BF6510" s="6"/>
      <c r="BG6510" s="6"/>
      <c r="BH6510" s="6"/>
      <c r="BI6510" s="6"/>
      <c r="BJ6510" s="166"/>
      <c r="BK6510" s="166"/>
      <c r="BL6510" s="166"/>
      <c r="BM6510" s="6"/>
      <c r="BN6510" s="6"/>
      <c r="BO6510" s="6"/>
      <c r="BP6510" s="6"/>
      <c r="BQ6510" s="6"/>
      <c r="BR6510" s="6"/>
      <c r="BS6510" s="6"/>
      <c r="BT6510" s="6"/>
      <c r="BU6510" s="6"/>
      <c r="BV6510" s="6"/>
      <c r="BW6510" s="6"/>
      <c r="CJ6510" s="415"/>
      <c r="CK6510" s="415"/>
      <c r="CO6510" s="168"/>
    </row>
    <row r="6511" spans="32:93" s="162" customFormat="1" x14ac:dyDescent="0.25">
      <c r="AF6511" s="169"/>
      <c r="AG6511" s="169"/>
      <c r="AH6511" s="169"/>
      <c r="AI6511" s="169"/>
      <c r="AJ6511" s="169"/>
      <c r="AK6511" s="170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AZ6511" s="6"/>
      <c r="BA6511" s="6"/>
      <c r="BB6511" s="166"/>
      <c r="BC6511" s="166"/>
      <c r="BD6511" s="166"/>
      <c r="BE6511" s="6"/>
      <c r="BF6511" s="6"/>
      <c r="BG6511" s="6"/>
      <c r="BH6511" s="6"/>
      <c r="BI6511" s="6"/>
      <c r="BJ6511" s="166"/>
      <c r="BK6511" s="166"/>
      <c r="BL6511" s="166"/>
      <c r="BM6511" s="6"/>
      <c r="BN6511" s="6"/>
      <c r="BO6511" s="6"/>
      <c r="BP6511" s="6"/>
      <c r="BQ6511" s="6"/>
      <c r="BR6511" s="6"/>
      <c r="BS6511" s="6"/>
      <c r="BT6511" s="6"/>
      <c r="BU6511" s="6"/>
      <c r="BV6511" s="6"/>
      <c r="BW6511" s="6"/>
      <c r="CJ6511" s="415"/>
      <c r="CK6511" s="415"/>
      <c r="CO6511" s="168"/>
    </row>
    <row r="6512" spans="32:93" s="162" customFormat="1" x14ac:dyDescent="0.25">
      <c r="AF6512" s="169"/>
      <c r="AG6512" s="169"/>
      <c r="AH6512" s="169"/>
      <c r="AI6512" s="169"/>
      <c r="AJ6512" s="169"/>
      <c r="AK6512" s="170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6"/>
      <c r="BA6512" s="6"/>
      <c r="BB6512" s="166"/>
      <c r="BC6512" s="166"/>
      <c r="BD6512" s="166"/>
      <c r="BE6512" s="6"/>
      <c r="BF6512" s="6"/>
      <c r="BG6512" s="6"/>
      <c r="BH6512" s="6"/>
      <c r="BI6512" s="6"/>
      <c r="BJ6512" s="166"/>
      <c r="BK6512" s="166"/>
      <c r="BL6512" s="166"/>
      <c r="BM6512" s="6"/>
      <c r="BN6512" s="6"/>
      <c r="BO6512" s="6"/>
      <c r="BP6512" s="6"/>
      <c r="BQ6512" s="6"/>
      <c r="BR6512" s="6"/>
      <c r="BS6512" s="6"/>
      <c r="BT6512" s="6"/>
      <c r="BU6512" s="6"/>
      <c r="BV6512" s="6"/>
      <c r="BW6512" s="6"/>
      <c r="CJ6512" s="415"/>
      <c r="CK6512" s="415"/>
      <c r="CO6512" s="168"/>
    </row>
    <row r="6513" spans="32:93" s="162" customFormat="1" x14ac:dyDescent="0.25">
      <c r="AF6513" s="169"/>
      <c r="AG6513" s="169"/>
      <c r="AH6513" s="169"/>
      <c r="AI6513" s="169"/>
      <c r="AJ6513" s="169"/>
      <c r="AK6513" s="170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6"/>
      <c r="BA6513" s="6"/>
      <c r="BB6513" s="166"/>
      <c r="BC6513" s="166"/>
      <c r="BD6513" s="166"/>
      <c r="BE6513" s="6"/>
      <c r="BF6513" s="6"/>
      <c r="BG6513" s="6"/>
      <c r="BH6513" s="6"/>
      <c r="BI6513" s="6"/>
      <c r="BJ6513" s="166"/>
      <c r="BK6513" s="166"/>
      <c r="BL6513" s="166"/>
      <c r="BM6513" s="6"/>
      <c r="BN6513" s="6"/>
      <c r="BO6513" s="6"/>
      <c r="BP6513" s="6"/>
      <c r="BQ6513" s="6"/>
      <c r="BR6513" s="6"/>
      <c r="BS6513" s="6"/>
      <c r="BT6513" s="6"/>
      <c r="BU6513" s="6"/>
      <c r="BV6513" s="6"/>
      <c r="BW6513" s="6"/>
      <c r="CJ6513" s="415"/>
      <c r="CK6513" s="415"/>
      <c r="CO6513" s="168"/>
    </row>
    <row r="6514" spans="32:93" s="162" customFormat="1" x14ac:dyDescent="0.25">
      <c r="AF6514" s="169"/>
      <c r="AG6514" s="169"/>
      <c r="AH6514" s="169"/>
      <c r="AI6514" s="169"/>
      <c r="AJ6514" s="169"/>
      <c r="AK6514" s="170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6"/>
      <c r="BA6514" s="6"/>
      <c r="BB6514" s="166"/>
      <c r="BC6514" s="166"/>
      <c r="BD6514" s="166"/>
      <c r="BE6514" s="6"/>
      <c r="BF6514" s="6"/>
      <c r="BG6514" s="6"/>
      <c r="BH6514" s="6"/>
      <c r="BI6514" s="6"/>
      <c r="BJ6514" s="166"/>
      <c r="BK6514" s="166"/>
      <c r="BL6514" s="166"/>
      <c r="BM6514" s="6"/>
      <c r="BN6514" s="6"/>
      <c r="BO6514" s="6"/>
      <c r="BP6514" s="6"/>
      <c r="BQ6514" s="6"/>
      <c r="BR6514" s="6"/>
      <c r="BS6514" s="6"/>
      <c r="BT6514" s="6"/>
      <c r="BU6514" s="6"/>
      <c r="BV6514" s="6"/>
      <c r="BW6514" s="6"/>
      <c r="CJ6514" s="415"/>
      <c r="CK6514" s="415"/>
      <c r="CO6514" s="168"/>
    </row>
    <row r="6515" spans="32:93" s="162" customFormat="1" x14ac:dyDescent="0.25">
      <c r="AF6515" s="169"/>
      <c r="AG6515" s="169"/>
      <c r="AH6515" s="169"/>
      <c r="AI6515" s="169"/>
      <c r="AJ6515" s="169"/>
      <c r="AK6515" s="170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6"/>
      <c r="BA6515" s="6"/>
      <c r="BB6515" s="166"/>
      <c r="BC6515" s="166"/>
      <c r="BD6515" s="166"/>
      <c r="BE6515" s="6"/>
      <c r="BF6515" s="6"/>
      <c r="BG6515" s="6"/>
      <c r="BH6515" s="6"/>
      <c r="BI6515" s="6"/>
      <c r="BJ6515" s="166"/>
      <c r="BK6515" s="166"/>
      <c r="BL6515" s="166"/>
      <c r="BM6515" s="6"/>
      <c r="BN6515" s="6"/>
      <c r="BO6515" s="6"/>
      <c r="BP6515" s="6"/>
      <c r="BQ6515" s="6"/>
      <c r="BR6515" s="6"/>
      <c r="BS6515" s="6"/>
      <c r="BT6515" s="6"/>
      <c r="BU6515" s="6"/>
      <c r="BV6515" s="6"/>
      <c r="BW6515" s="6"/>
      <c r="CJ6515" s="415"/>
      <c r="CK6515" s="415"/>
      <c r="CO6515" s="168"/>
    </row>
    <row r="6516" spans="32:93" s="162" customFormat="1" x14ac:dyDescent="0.25">
      <c r="AF6516" s="169"/>
      <c r="AG6516" s="169"/>
      <c r="AH6516" s="169"/>
      <c r="AI6516" s="169"/>
      <c r="AJ6516" s="169"/>
      <c r="AK6516" s="170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6"/>
      <c r="BA6516" s="6"/>
      <c r="BB6516" s="166"/>
      <c r="BC6516" s="166"/>
      <c r="BD6516" s="166"/>
      <c r="BE6516" s="6"/>
      <c r="BF6516" s="6"/>
      <c r="BG6516" s="6"/>
      <c r="BH6516" s="6"/>
      <c r="BI6516" s="6"/>
      <c r="BJ6516" s="166"/>
      <c r="BK6516" s="166"/>
      <c r="BL6516" s="166"/>
      <c r="BM6516" s="6"/>
      <c r="BN6516" s="6"/>
      <c r="BO6516" s="6"/>
      <c r="BP6516" s="6"/>
      <c r="BQ6516" s="6"/>
      <c r="BR6516" s="6"/>
      <c r="BS6516" s="6"/>
      <c r="BT6516" s="6"/>
      <c r="BU6516" s="6"/>
      <c r="BV6516" s="6"/>
      <c r="BW6516" s="6"/>
      <c r="CJ6516" s="415"/>
      <c r="CK6516" s="415"/>
      <c r="CO6516" s="168"/>
    </row>
    <row r="6517" spans="32:93" s="162" customFormat="1" x14ac:dyDescent="0.25">
      <c r="AF6517" s="169"/>
      <c r="AG6517" s="169"/>
      <c r="AH6517" s="169"/>
      <c r="AI6517" s="169"/>
      <c r="AJ6517" s="169"/>
      <c r="AK6517" s="170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6"/>
      <c r="BA6517" s="6"/>
      <c r="BB6517" s="166"/>
      <c r="BC6517" s="166"/>
      <c r="BD6517" s="166"/>
      <c r="BE6517" s="6"/>
      <c r="BF6517" s="6"/>
      <c r="BG6517" s="6"/>
      <c r="BH6517" s="6"/>
      <c r="BI6517" s="6"/>
      <c r="BJ6517" s="166"/>
      <c r="BK6517" s="166"/>
      <c r="BL6517" s="166"/>
      <c r="BM6517" s="6"/>
      <c r="BN6517" s="6"/>
      <c r="BO6517" s="6"/>
      <c r="BP6517" s="6"/>
      <c r="BQ6517" s="6"/>
      <c r="BR6517" s="6"/>
      <c r="BS6517" s="6"/>
      <c r="BT6517" s="6"/>
      <c r="BU6517" s="6"/>
      <c r="BV6517" s="6"/>
      <c r="BW6517" s="6"/>
      <c r="CJ6517" s="415"/>
      <c r="CK6517" s="415"/>
      <c r="CO6517" s="168"/>
    </row>
    <row r="6518" spans="32:93" s="162" customFormat="1" x14ac:dyDescent="0.25">
      <c r="AF6518" s="169"/>
      <c r="AG6518" s="169"/>
      <c r="AH6518" s="169"/>
      <c r="AI6518" s="169"/>
      <c r="AJ6518" s="169"/>
      <c r="AK6518" s="170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6"/>
      <c r="BA6518" s="6"/>
      <c r="BB6518" s="166"/>
      <c r="BC6518" s="166"/>
      <c r="BD6518" s="166"/>
      <c r="BE6518" s="6"/>
      <c r="BF6518" s="6"/>
      <c r="BG6518" s="6"/>
      <c r="BH6518" s="6"/>
      <c r="BI6518" s="6"/>
      <c r="BJ6518" s="166"/>
      <c r="BK6518" s="166"/>
      <c r="BL6518" s="166"/>
      <c r="BM6518" s="6"/>
      <c r="BN6518" s="6"/>
      <c r="BO6518" s="6"/>
      <c r="BP6518" s="6"/>
      <c r="BQ6518" s="6"/>
      <c r="BR6518" s="6"/>
      <c r="BS6518" s="6"/>
      <c r="BT6518" s="6"/>
      <c r="BU6518" s="6"/>
      <c r="BV6518" s="6"/>
      <c r="BW6518" s="6"/>
      <c r="CJ6518" s="415"/>
      <c r="CK6518" s="415"/>
      <c r="CO6518" s="168"/>
    </row>
    <row r="6519" spans="32:93" s="162" customFormat="1" x14ac:dyDescent="0.25">
      <c r="AF6519" s="169"/>
      <c r="AG6519" s="169"/>
      <c r="AH6519" s="169"/>
      <c r="AI6519" s="169"/>
      <c r="AJ6519" s="169"/>
      <c r="AK6519" s="170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6"/>
      <c r="BA6519" s="6"/>
      <c r="BB6519" s="166"/>
      <c r="BC6519" s="166"/>
      <c r="BD6519" s="166"/>
      <c r="BE6519" s="6"/>
      <c r="BF6519" s="6"/>
      <c r="BG6519" s="6"/>
      <c r="BH6519" s="6"/>
      <c r="BI6519" s="6"/>
      <c r="BJ6519" s="166"/>
      <c r="BK6519" s="166"/>
      <c r="BL6519" s="166"/>
      <c r="BM6519" s="6"/>
      <c r="BN6519" s="6"/>
      <c r="BO6519" s="6"/>
      <c r="BP6519" s="6"/>
      <c r="BQ6519" s="6"/>
      <c r="BR6519" s="6"/>
      <c r="BS6519" s="6"/>
      <c r="BT6519" s="6"/>
      <c r="BU6519" s="6"/>
      <c r="BV6519" s="6"/>
      <c r="BW6519" s="6"/>
      <c r="CJ6519" s="415"/>
      <c r="CK6519" s="415"/>
      <c r="CO6519" s="168"/>
    </row>
    <row r="6520" spans="32:93" s="162" customFormat="1" x14ac:dyDescent="0.25">
      <c r="AF6520" s="169"/>
      <c r="AG6520" s="169"/>
      <c r="AH6520" s="169"/>
      <c r="AI6520" s="169"/>
      <c r="AJ6520" s="169"/>
      <c r="AK6520" s="170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6"/>
      <c r="BA6520" s="6"/>
      <c r="BB6520" s="166"/>
      <c r="BC6520" s="166"/>
      <c r="BD6520" s="166"/>
      <c r="BE6520" s="6"/>
      <c r="BF6520" s="6"/>
      <c r="BG6520" s="6"/>
      <c r="BH6520" s="6"/>
      <c r="BI6520" s="6"/>
      <c r="BJ6520" s="166"/>
      <c r="BK6520" s="166"/>
      <c r="BL6520" s="166"/>
      <c r="BM6520" s="6"/>
      <c r="BN6520" s="6"/>
      <c r="BO6520" s="6"/>
      <c r="BP6520" s="6"/>
      <c r="BQ6520" s="6"/>
      <c r="BR6520" s="6"/>
      <c r="BS6520" s="6"/>
      <c r="BT6520" s="6"/>
      <c r="BU6520" s="6"/>
      <c r="BV6520" s="6"/>
      <c r="BW6520" s="6"/>
      <c r="CJ6520" s="415"/>
      <c r="CK6520" s="415"/>
      <c r="CO6520" s="168"/>
    </row>
    <row r="6521" spans="32:93" s="162" customFormat="1" x14ac:dyDescent="0.25">
      <c r="AF6521" s="169"/>
      <c r="AG6521" s="169"/>
      <c r="AH6521" s="169"/>
      <c r="AI6521" s="169"/>
      <c r="AJ6521" s="169"/>
      <c r="AK6521" s="170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AZ6521" s="6"/>
      <c r="BA6521" s="6"/>
      <c r="BB6521" s="166"/>
      <c r="BC6521" s="166"/>
      <c r="BD6521" s="166"/>
      <c r="BE6521" s="6"/>
      <c r="BF6521" s="6"/>
      <c r="BG6521" s="6"/>
      <c r="BH6521" s="6"/>
      <c r="BI6521" s="6"/>
      <c r="BJ6521" s="166"/>
      <c r="BK6521" s="166"/>
      <c r="BL6521" s="166"/>
      <c r="BM6521" s="6"/>
      <c r="BN6521" s="6"/>
      <c r="BO6521" s="6"/>
      <c r="BP6521" s="6"/>
      <c r="BQ6521" s="6"/>
      <c r="BR6521" s="6"/>
      <c r="BS6521" s="6"/>
      <c r="BT6521" s="6"/>
      <c r="BU6521" s="6"/>
      <c r="BV6521" s="6"/>
      <c r="BW6521" s="6"/>
      <c r="CJ6521" s="415"/>
      <c r="CK6521" s="415"/>
      <c r="CO6521" s="168"/>
    </row>
    <row r="6522" spans="32:93" s="162" customFormat="1" x14ac:dyDescent="0.25">
      <c r="AF6522" s="169"/>
      <c r="AG6522" s="169"/>
      <c r="AH6522" s="169"/>
      <c r="AI6522" s="169"/>
      <c r="AJ6522" s="169"/>
      <c r="AK6522" s="170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AZ6522" s="6"/>
      <c r="BA6522" s="6"/>
      <c r="BB6522" s="166"/>
      <c r="BC6522" s="166"/>
      <c r="BD6522" s="166"/>
      <c r="BE6522" s="6"/>
      <c r="BF6522" s="6"/>
      <c r="BG6522" s="6"/>
      <c r="BH6522" s="6"/>
      <c r="BI6522" s="6"/>
      <c r="BJ6522" s="166"/>
      <c r="BK6522" s="166"/>
      <c r="BL6522" s="166"/>
      <c r="BM6522" s="6"/>
      <c r="BN6522" s="6"/>
      <c r="BO6522" s="6"/>
      <c r="BP6522" s="6"/>
      <c r="BQ6522" s="6"/>
      <c r="BR6522" s="6"/>
      <c r="BS6522" s="6"/>
      <c r="BT6522" s="6"/>
      <c r="BU6522" s="6"/>
      <c r="BV6522" s="6"/>
      <c r="BW6522" s="6"/>
      <c r="CJ6522" s="415"/>
      <c r="CK6522" s="415"/>
      <c r="CO6522" s="168"/>
    </row>
    <row r="6523" spans="32:93" s="162" customFormat="1" x14ac:dyDescent="0.25">
      <c r="AF6523" s="169"/>
      <c r="AG6523" s="169"/>
      <c r="AH6523" s="169"/>
      <c r="AI6523" s="169"/>
      <c r="AJ6523" s="169"/>
      <c r="AK6523" s="170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6"/>
      <c r="BA6523" s="6"/>
      <c r="BB6523" s="166"/>
      <c r="BC6523" s="166"/>
      <c r="BD6523" s="166"/>
      <c r="BE6523" s="6"/>
      <c r="BF6523" s="6"/>
      <c r="BG6523" s="6"/>
      <c r="BH6523" s="6"/>
      <c r="BI6523" s="6"/>
      <c r="BJ6523" s="166"/>
      <c r="BK6523" s="166"/>
      <c r="BL6523" s="166"/>
      <c r="BM6523" s="6"/>
      <c r="BN6523" s="6"/>
      <c r="BO6523" s="6"/>
      <c r="BP6523" s="6"/>
      <c r="BQ6523" s="6"/>
      <c r="BR6523" s="6"/>
      <c r="BS6523" s="6"/>
      <c r="BT6523" s="6"/>
      <c r="BU6523" s="6"/>
      <c r="BV6523" s="6"/>
      <c r="BW6523" s="6"/>
      <c r="CJ6523" s="415"/>
      <c r="CK6523" s="415"/>
      <c r="CO6523" s="168"/>
    </row>
    <row r="6524" spans="32:93" s="162" customFormat="1" x14ac:dyDescent="0.25">
      <c r="AF6524" s="169"/>
      <c r="AG6524" s="169"/>
      <c r="AH6524" s="169"/>
      <c r="AI6524" s="169"/>
      <c r="AJ6524" s="169"/>
      <c r="AK6524" s="170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6"/>
      <c r="BA6524" s="6"/>
      <c r="BB6524" s="166"/>
      <c r="BC6524" s="166"/>
      <c r="BD6524" s="166"/>
      <c r="BE6524" s="6"/>
      <c r="BF6524" s="6"/>
      <c r="BG6524" s="6"/>
      <c r="BH6524" s="6"/>
      <c r="BI6524" s="6"/>
      <c r="BJ6524" s="166"/>
      <c r="BK6524" s="166"/>
      <c r="BL6524" s="166"/>
      <c r="BM6524" s="6"/>
      <c r="BN6524" s="6"/>
      <c r="BO6524" s="6"/>
      <c r="BP6524" s="6"/>
      <c r="BQ6524" s="6"/>
      <c r="BR6524" s="6"/>
      <c r="BS6524" s="6"/>
      <c r="BT6524" s="6"/>
      <c r="BU6524" s="6"/>
      <c r="BV6524" s="6"/>
      <c r="BW6524" s="6"/>
      <c r="CJ6524" s="415"/>
      <c r="CK6524" s="415"/>
      <c r="CO6524" s="168"/>
    </row>
    <row r="6525" spans="32:93" s="162" customFormat="1" x14ac:dyDescent="0.25">
      <c r="AF6525" s="169"/>
      <c r="AG6525" s="169"/>
      <c r="AH6525" s="169"/>
      <c r="AI6525" s="169"/>
      <c r="AJ6525" s="169"/>
      <c r="AK6525" s="170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6"/>
      <c r="BA6525" s="6"/>
      <c r="BB6525" s="166"/>
      <c r="BC6525" s="166"/>
      <c r="BD6525" s="166"/>
      <c r="BE6525" s="6"/>
      <c r="BF6525" s="6"/>
      <c r="BG6525" s="6"/>
      <c r="BH6525" s="6"/>
      <c r="BI6525" s="6"/>
      <c r="BJ6525" s="166"/>
      <c r="BK6525" s="166"/>
      <c r="BL6525" s="166"/>
      <c r="BM6525" s="6"/>
      <c r="BN6525" s="6"/>
      <c r="BO6525" s="6"/>
      <c r="BP6525" s="6"/>
      <c r="BQ6525" s="6"/>
      <c r="BR6525" s="6"/>
      <c r="BS6525" s="6"/>
      <c r="BT6525" s="6"/>
      <c r="BU6525" s="6"/>
      <c r="BV6525" s="6"/>
      <c r="BW6525" s="6"/>
      <c r="CJ6525" s="415"/>
      <c r="CK6525" s="415"/>
      <c r="CO6525" s="168"/>
    </row>
    <row r="6526" spans="32:93" s="162" customFormat="1" x14ac:dyDescent="0.25">
      <c r="AF6526" s="169"/>
      <c r="AG6526" s="169"/>
      <c r="AH6526" s="169"/>
      <c r="AI6526" s="169"/>
      <c r="AJ6526" s="169"/>
      <c r="AK6526" s="170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6"/>
      <c r="BA6526" s="6"/>
      <c r="BB6526" s="166"/>
      <c r="BC6526" s="166"/>
      <c r="BD6526" s="166"/>
      <c r="BE6526" s="6"/>
      <c r="BF6526" s="6"/>
      <c r="BG6526" s="6"/>
      <c r="BH6526" s="6"/>
      <c r="BI6526" s="6"/>
      <c r="BJ6526" s="166"/>
      <c r="BK6526" s="166"/>
      <c r="BL6526" s="166"/>
      <c r="BM6526" s="6"/>
      <c r="BN6526" s="6"/>
      <c r="BO6526" s="6"/>
      <c r="BP6526" s="6"/>
      <c r="BQ6526" s="6"/>
      <c r="BR6526" s="6"/>
      <c r="BS6526" s="6"/>
      <c r="BT6526" s="6"/>
      <c r="BU6526" s="6"/>
      <c r="BV6526" s="6"/>
      <c r="BW6526" s="6"/>
      <c r="CJ6526" s="415"/>
      <c r="CK6526" s="415"/>
      <c r="CO6526" s="168"/>
    </row>
    <row r="6527" spans="32:93" s="162" customFormat="1" x14ac:dyDescent="0.25">
      <c r="AF6527" s="169"/>
      <c r="AG6527" s="169"/>
      <c r="AH6527" s="169"/>
      <c r="AI6527" s="169"/>
      <c r="AJ6527" s="169"/>
      <c r="AK6527" s="170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6"/>
      <c r="BA6527" s="6"/>
      <c r="BB6527" s="166"/>
      <c r="BC6527" s="166"/>
      <c r="BD6527" s="166"/>
      <c r="BE6527" s="6"/>
      <c r="BF6527" s="6"/>
      <c r="BG6527" s="6"/>
      <c r="BH6527" s="6"/>
      <c r="BI6527" s="6"/>
      <c r="BJ6527" s="166"/>
      <c r="BK6527" s="166"/>
      <c r="BL6527" s="166"/>
      <c r="BM6527" s="6"/>
      <c r="BN6527" s="6"/>
      <c r="BO6527" s="6"/>
      <c r="BP6527" s="6"/>
      <c r="BQ6527" s="6"/>
      <c r="BR6527" s="6"/>
      <c r="BS6527" s="6"/>
      <c r="BT6527" s="6"/>
      <c r="BU6527" s="6"/>
      <c r="BV6527" s="6"/>
      <c r="BW6527" s="6"/>
      <c r="CJ6527" s="415"/>
      <c r="CK6527" s="415"/>
      <c r="CO6527" s="168"/>
    </row>
    <row r="6528" spans="32:93" s="162" customFormat="1" x14ac:dyDescent="0.25">
      <c r="AF6528" s="169"/>
      <c r="AG6528" s="169"/>
      <c r="AH6528" s="169"/>
      <c r="AI6528" s="169"/>
      <c r="AJ6528" s="169"/>
      <c r="AK6528" s="170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6"/>
      <c r="BA6528" s="6"/>
      <c r="BB6528" s="166"/>
      <c r="BC6528" s="166"/>
      <c r="BD6528" s="166"/>
      <c r="BE6528" s="6"/>
      <c r="BF6528" s="6"/>
      <c r="BG6528" s="6"/>
      <c r="BH6528" s="6"/>
      <c r="BI6528" s="6"/>
      <c r="BJ6528" s="166"/>
      <c r="BK6528" s="166"/>
      <c r="BL6528" s="166"/>
      <c r="BM6528" s="6"/>
      <c r="BN6528" s="6"/>
      <c r="BO6528" s="6"/>
      <c r="BP6528" s="6"/>
      <c r="BQ6528" s="6"/>
      <c r="BR6528" s="6"/>
      <c r="BS6528" s="6"/>
      <c r="BT6528" s="6"/>
      <c r="BU6528" s="6"/>
      <c r="BV6528" s="6"/>
      <c r="BW6528" s="6"/>
      <c r="CJ6528" s="415"/>
      <c r="CK6528" s="415"/>
      <c r="CO6528" s="168"/>
    </row>
    <row r="6529" spans="32:93" s="162" customFormat="1" x14ac:dyDescent="0.25">
      <c r="AF6529" s="169"/>
      <c r="AG6529" s="169"/>
      <c r="AH6529" s="169"/>
      <c r="AI6529" s="169"/>
      <c r="AJ6529" s="169"/>
      <c r="AK6529" s="170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6"/>
      <c r="BA6529" s="6"/>
      <c r="BB6529" s="166"/>
      <c r="BC6529" s="166"/>
      <c r="BD6529" s="166"/>
      <c r="BE6529" s="6"/>
      <c r="BF6529" s="6"/>
      <c r="BG6529" s="6"/>
      <c r="BH6529" s="6"/>
      <c r="BI6529" s="6"/>
      <c r="BJ6529" s="166"/>
      <c r="BK6529" s="166"/>
      <c r="BL6529" s="166"/>
      <c r="BM6529" s="6"/>
      <c r="BN6529" s="6"/>
      <c r="BO6529" s="6"/>
      <c r="BP6529" s="6"/>
      <c r="BQ6529" s="6"/>
      <c r="BR6529" s="6"/>
      <c r="BS6529" s="6"/>
      <c r="BT6529" s="6"/>
      <c r="BU6529" s="6"/>
      <c r="BV6529" s="6"/>
      <c r="BW6529" s="6"/>
      <c r="CJ6529" s="415"/>
      <c r="CK6529" s="415"/>
      <c r="CO6529" s="168"/>
    </row>
    <row r="6530" spans="32:93" s="162" customFormat="1" x14ac:dyDescent="0.25">
      <c r="AF6530" s="169"/>
      <c r="AG6530" s="169"/>
      <c r="AH6530" s="169"/>
      <c r="AI6530" s="169"/>
      <c r="AJ6530" s="169"/>
      <c r="AK6530" s="170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6"/>
      <c r="BA6530" s="6"/>
      <c r="BB6530" s="166"/>
      <c r="BC6530" s="166"/>
      <c r="BD6530" s="166"/>
      <c r="BE6530" s="6"/>
      <c r="BF6530" s="6"/>
      <c r="BG6530" s="6"/>
      <c r="BH6530" s="6"/>
      <c r="BI6530" s="6"/>
      <c r="BJ6530" s="166"/>
      <c r="BK6530" s="166"/>
      <c r="BL6530" s="166"/>
      <c r="BM6530" s="6"/>
      <c r="BN6530" s="6"/>
      <c r="BO6530" s="6"/>
      <c r="BP6530" s="6"/>
      <c r="BQ6530" s="6"/>
      <c r="BR6530" s="6"/>
      <c r="BS6530" s="6"/>
      <c r="BT6530" s="6"/>
      <c r="BU6530" s="6"/>
      <c r="BV6530" s="6"/>
      <c r="BW6530" s="6"/>
      <c r="CJ6530" s="415"/>
      <c r="CK6530" s="415"/>
      <c r="CO6530" s="168"/>
    </row>
    <row r="6531" spans="32:93" s="162" customFormat="1" x14ac:dyDescent="0.25">
      <c r="AF6531" s="169"/>
      <c r="AG6531" s="169"/>
      <c r="AH6531" s="169"/>
      <c r="AI6531" s="169"/>
      <c r="AJ6531" s="169"/>
      <c r="AK6531" s="170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6"/>
      <c r="BA6531" s="6"/>
      <c r="BB6531" s="166"/>
      <c r="BC6531" s="166"/>
      <c r="BD6531" s="166"/>
      <c r="BE6531" s="6"/>
      <c r="BF6531" s="6"/>
      <c r="BG6531" s="6"/>
      <c r="BH6531" s="6"/>
      <c r="BI6531" s="6"/>
      <c r="BJ6531" s="166"/>
      <c r="BK6531" s="166"/>
      <c r="BL6531" s="166"/>
      <c r="BM6531" s="6"/>
      <c r="BN6531" s="6"/>
      <c r="BO6531" s="6"/>
      <c r="BP6531" s="6"/>
      <c r="BQ6531" s="6"/>
      <c r="BR6531" s="6"/>
      <c r="BS6531" s="6"/>
      <c r="BT6531" s="6"/>
      <c r="BU6531" s="6"/>
      <c r="BV6531" s="6"/>
      <c r="BW6531" s="6"/>
      <c r="CJ6531" s="415"/>
      <c r="CK6531" s="415"/>
      <c r="CO6531" s="168"/>
    </row>
    <row r="6532" spans="32:93" s="162" customFormat="1" x14ac:dyDescent="0.25">
      <c r="AF6532" s="169"/>
      <c r="AG6532" s="169"/>
      <c r="AH6532" s="169"/>
      <c r="AI6532" s="169"/>
      <c r="AJ6532" s="169"/>
      <c r="AK6532" s="170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6"/>
      <c r="BA6532" s="6"/>
      <c r="BB6532" s="166"/>
      <c r="BC6532" s="166"/>
      <c r="BD6532" s="166"/>
      <c r="BE6532" s="6"/>
      <c r="BF6532" s="6"/>
      <c r="BG6532" s="6"/>
      <c r="BH6532" s="6"/>
      <c r="BI6532" s="6"/>
      <c r="BJ6532" s="166"/>
      <c r="BK6532" s="166"/>
      <c r="BL6532" s="166"/>
      <c r="BM6532" s="6"/>
      <c r="BN6532" s="6"/>
      <c r="BO6532" s="6"/>
      <c r="BP6532" s="6"/>
      <c r="BQ6532" s="6"/>
      <c r="BR6532" s="6"/>
      <c r="BS6532" s="6"/>
      <c r="BT6532" s="6"/>
      <c r="BU6532" s="6"/>
      <c r="BV6532" s="6"/>
      <c r="BW6532" s="6"/>
      <c r="CJ6532" s="415"/>
      <c r="CK6532" s="415"/>
      <c r="CO6532" s="168"/>
    </row>
    <row r="6533" spans="32:93" s="162" customFormat="1" x14ac:dyDescent="0.25">
      <c r="AF6533" s="169"/>
      <c r="AG6533" s="169"/>
      <c r="AH6533" s="169"/>
      <c r="AI6533" s="169"/>
      <c r="AJ6533" s="169"/>
      <c r="AK6533" s="170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6"/>
      <c r="BA6533" s="6"/>
      <c r="BB6533" s="166"/>
      <c r="BC6533" s="166"/>
      <c r="BD6533" s="166"/>
      <c r="BE6533" s="6"/>
      <c r="BF6533" s="6"/>
      <c r="BG6533" s="6"/>
      <c r="BH6533" s="6"/>
      <c r="BI6533" s="6"/>
      <c r="BJ6533" s="166"/>
      <c r="BK6533" s="166"/>
      <c r="BL6533" s="166"/>
      <c r="BM6533" s="6"/>
      <c r="BN6533" s="6"/>
      <c r="BO6533" s="6"/>
      <c r="BP6533" s="6"/>
      <c r="BQ6533" s="6"/>
      <c r="BR6533" s="6"/>
      <c r="BS6533" s="6"/>
      <c r="BT6533" s="6"/>
      <c r="BU6533" s="6"/>
      <c r="BV6533" s="6"/>
      <c r="BW6533" s="6"/>
      <c r="CJ6533" s="415"/>
      <c r="CK6533" s="415"/>
      <c r="CO6533" s="168"/>
    </row>
    <row r="6534" spans="32:93" s="162" customFormat="1" x14ac:dyDescent="0.25">
      <c r="AF6534" s="169"/>
      <c r="AG6534" s="169"/>
      <c r="AH6534" s="169"/>
      <c r="AI6534" s="169"/>
      <c r="AJ6534" s="169"/>
      <c r="AK6534" s="170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6"/>
      <c r="BA6534" s="6"/>
      <c r="BB6534" s="166"/>
      <c r="BC6534" s="166"/>
      <c r="BD6534" s="166"/>
      <c r="BE6534" s="6"/>
      <c r="BF6534" s="6"/>
      <c r="BG6534" s="6"/>
      <c r="BH6534" s="6"/>
      <c r="BI6534" s="6"/>
      <c r="BJ6534" s="166"/>
      <c r="BK6534" s="166"/>
      <c r="BL6534" s="166"/>
      <c r="BM6534" s="6"/>
      <c r="BN6534" s="6"/>
      <c r="BO6534" s="6"/>
      <c r="BP6534" s="6"/>
      <c r="BQ6534" s="6"/>
      <c r="BR6534" s="6"/>
      <c r="BS6534" s="6"/>
      <c r="BT6534" s="6"/>
      <c r="BU6534" s="6"/>
      <c r="BV6534" s="6"/>
      <c r="BW6534" s="6"/>
      <c r="CJ6534" s="415"/>
      <c r="CK6534" s="415"/>
      <c r="CO6534" s="168"/>
    </row>
    <row r="6535" spans="32:93" s="162" customFormat="1" x14ac:dyDescent="0.25">
      <c r="AF6535" s="169"/>
      <c r="AG6535" s="169"/>
      <c r="AH6535" s="169"/>
      <c r="AI6535" s="169"/>
      <c r="AJ6535" s="169"/>
      <c r="AK6535" s="170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6"/>
      <c r="BA6535" s="6"/>
      <c r="BB6535" s="166"/>
      <c r="BC6535" s="166"/>
      <c r="BD6535" s="166"/>
      <c r="BE6535" s="6"/>
      <c r="BF6535" s="6"/>
      <c r="BG6535" s="6"/>
      <c r="BH6535" s="6"/>
      <c r="BI6535" s="6"/>
      <c r="BJ6535" s="166"/>
      <c r="BK6535" s="166"/>
      <c r="BL6535" s="166"/>
      <c r="BM6535" s="6"/>
      <c r="BN6535" s="6"/>
      <c r="BO6535" s="6"/>
      <c r="BP6535" s="6"/>
      <c r="BQ6535" s="6"/>
      <c r="BR6535" s="6"/>
      <c r="BS6535" s="6"/>
      <c r="BT6535" s="6"/>
      <c r="BU6535" s="6"/>
      <c r="BV6535" s="6"/>
      <c r="BW6535" s="6"/>
      <c r="CJ6535" s="415"/>
      <c r="CK6535" s="415"/>
      <c r="CO6535" s="168"/>
    </row>
    <row r="6536" spans="32:93" s="162" customFormat="1" x14ac:dyDescent="0.25">
      <c r="AF6536" s="169"/>
      <c r="AG6536" s="169"/>
      <c r="AH6536" s="169"/>
      <c r="AI6536" s="169"/>
      <c r="AJ6536" s="169"/>
      <c r="AK6536" s="170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6"/>
      <c r="BA6536" s="6"/>
      <c r="BB6536" s="166"/>
      <c r="BC6536" s="166"/>
      <c r="BD6536" s="166"/>
      <c r="BE6536" s="6"/>
      <c r="BF6536" s="6"/>
      <c r="BG6536" s="6"/>
      <c r="BH6536" s="6"/>
      <c r="BI6536" s="6"/>
      <c r="BJ6536" s="166"/>
      <c r="BK6536" s="166"/>
      <c r="BL6536" s="166"/>
      <c r="BM6536" s="6"/>
      <c r="BN6536" s="6"/>
      <c r="BO6536" s="6"/>
      <c r="BP6536" s="6"/>
      <c r="BQ6536" s="6"/>
      <c r="BR6536" s="6"/>
      <c r="BS6536" s="6"/>
      <c r="BT6536" s="6"/>
      <c r="BU6536" s="6"/>
      <c r="BV6536" s="6"/>
      <c r="BW6536" s="6"/>
      <c r="CJ6536" s="415"/>
      <c r="CK6536" s="415"/>
      <c r="CO6536" s="168"/>
    </row>
    <row r="6537" spans="32:93" s="162" customFormat="1" x14ac:dyDescent="0.25">
      <c r="AF6537" s="169"/>
      <c r="AG6537" s="169"/>
      <c r="AH6537" s="169"/>
      <c r="AI6537" s="169"/>
      <c r="AJ6537" s="169"/>
      <c r="AK6537" s="170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6"/>
      <c r="BA6537" s="6"/>
      <c r="BB6537" s="166"/>
      <c r="BC6537" s="166"/>
      <c r="BD6537" s="166"/>
      <c r="BE6537" s="6"/>
      <c r="BF6537" s="6"/>
      <c r="BG6537" s="6"/>
      <c r="BH6537" s="6"/>
      <c r="BI6537" s="6"/>
      <c r="BJ6537" s="166"/>
      <c r="BK6537" s="166"/>
      <c r="BL6537" s="166"/>
      <c r="BM6537" s="6"/>
      <c r="BN6537" s="6"/>
      <c r="BO6537" s="6"/>
      <c r="BP6537" s="6"/>
      <c r="BQ6537" s="6"/>
      <c r="BR6537" s="6"/>
      <c r="BS6537" s="6"/>
      <c r="BT6537" s="6"/>
      <c r="BU6537" s="6"/>
      <c r="BV6537" s="6"/>
      <c r="BW6537" s="6"/>
      <c r="CJ6537" s="415"/>
      <c r="CK6537" s="415"/>
      <c r="CO6537" s="168"/>
    </row>
    <row r="6538" spans="32:93" s="162" customFormat="1" x14ac:dyDescent="0.25">
      <c r="AF6538" s="169"/>
      <c r="AG6538" s="169"/>
      <c r="AH6538" s="169"/>
      <c r="AI6538" s="169"/>
      <c r="AJ6538" s="169"/>
      <c r="AK6538" s="170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AZ6538" s="6"/>
      <c r="BA6538" s="6"/>
      <c r="BB6538" s="166"/>
      <c r="BC6538" s="166"/>
      <c r="BD6538" s="166"/>
      <c r="BE6538" s="6"/>
      <c r="BF6538" s="6"/>
      <c r="BG6538" s="6"/>
      <c r="BH6538" s="6"/>
      <c r="BI6538" s="6"/>
      <c r="BJ6538" s="166"/>
      <c r="BK6538" s="166"/>
      <c r="BL6538" s="166"/>
      <c r="BM6538" s="6"/>
      <c r="BN6538" s="6"/>
      <c r="BO6538" s="6"/>
      <c r="BP6538" s="6"/>
      <c r="BQ6538" s="6"/>
      <c r="BR6538" s="6"/>
      <c r="BS6538" s="6"/>
      <c r="BT6538" s="6"/>
      <c r="BU6538" s="6"/>
      <c r="BV6538" s="6"/>
      <c r="BW6538" s="6"/>
      <c r="CJ6538" s="415"/>
      <c r="CK6538" s="415"/>
      <c r="CO6538" s="168"/>
    </row>
    <row r="6539" spans="32:93" s="162" customFormat="1" x14ac:dyDescent="0.25">
      <c r="AF6539" s="169"/>
      <c r="AG6539" s="169"/>
      <c r="AH6539" s="169"/>
      <c r="AI6539" s="169"/>
      <c r="AJ6539" s="169"/>
      <c r="AK6539" s="170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AZ6539" s="6"/>
      <c r="BA6539" s="6"/>
      <c r="BB6539" s="166"/>
      <c r="BC6539" s="166"/>
      <c r="BD6539" s="166"/>
      <c r="BE6539" s="6"/>
      <c r="BF6539" s="6"/>
      <c r="BG6539" s="6"/>
      <c r="BH6539" s="6"/>
      <c r="BI6539" s="6"/>
      <c r="BJ6539" s="166"/>
      <c r="BK6539" s="166"/>
      <c r="BL6539" s="166"/>
      <c r="BM6539" s="6"/>
      <c r="BN6539" s="6"/>
      <c r="BO6539" s="6"/>
      <c r="BP6539" s="6"/>
      <c r="BQ6539" s="6"/>
      <c r="BR6539" s="6"/>
      <c r="BS6539" s="6"/>
      <c r="BT6539" s="6"/>
      <c r="BU6539" s="6"/>
      <c r="BV6539" s="6"/>
      <c r="BW6539" s="6"/>
      <c r="CJ6539" s="415"/>
      <c r="CK6539" s="415"/>
      <c r="CO6539" s="168"/>
    </row>
    <row r="6540" spans="32:93" s="162" customFormat="1" x14ac:dyDescent="0.25">
      <c r="AF6540" s="169"/>
      <c r="AG6540" s="169"/>
      <c r="AH6540" s="169"/>
      <c r="AI6540" s="169"/>
      <c r="AJ6540" s="169"/>
      <c r="AK6540" s="170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AZ6540" s="6"/>
      <c r="BA6540" s="6"/>
      <c r="BB6540" s="166"/>
      <c r="BC6540" s="166"/>
      <c r="BD6540" s="166"/>
      <c r="BE6540" s="6"/>
      <c r="BF6540" s="6"/>
      <c r="BG6540" s="6"/>
      <c r="BH6540" s="6"/>
      <c r="BI6540" s="6"/>
      <c r="BJ6540" s="166"/>
      <c r="BK6540" s="166"/>
      <c r="BL6540" s="166"/>
      <c r="BM6540" s="6"/>
      <c r="BN6540" s="6"/>
      <c r="BO6540" s="6"/>
      <c r="BP6540" s="6"/>
      <c r="BQ6540" s="6"/>
      <c r="BR6540" s="6"/>
      <c r="BS6540" s="6"/>
      <c r="BT6540" s="6"/>
      <c r="BU6540" s="6"/>
      <c r="BV6540" s="6"/>
      <c r="BW6540" s="6"/>
      <c r="CJ6540" s="415"/>
      <c r="CK6540" s="415"/>
      <c r="CO6540" s="168"/>
    </row>
    <row r="6541" spans="32:93" s="162" customFormat="1" x14ac:dyDescent="0.25">
      <c r="AF6541" s="169"/>
      <c r="AG6541" s="169"/>
      <c r="AH6541" s="169"/>
      <c r="AI6541" s="169"/>
      <c r="AJ6541" s="169"/>
      <c r="AK6541" s="170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AZ6541" s="6"/>
      <c r="BA6541" s="6"/>
      <c r="BB6541" s="166"/>
      <c r="BC6541" s="166"/>
      <c r="BD6541" s="166"/>
      <c r="BE6541" s="6"/>
      <c r="BF6541" s="6"/>
      <c r="BG6541" s="6"/>
      <c r="BH6541" s="6"/>
      <c r="BI6541" s="6"/>
      <c r="BJ6541" s="166"/>
      <c r="BK6541" s="166"/>
      <c r="BL6541" s="166"/>
      <c r="BM6541" s="6"/>
      <c r="BN6541" s="6"/>
      <c r="BO6541" s="6"/>
      <c r="BP6541" s="6"/>
      <c r="BQ6541" s="6"/>
      <c r="BR6541" s="6"/>
      <c r="BS6541" s="6"/>
      <c r="BT6541" s="6"/>
      <c r="BU6541" s="6"/>
      <c r="BV6541" s="6"/>
      <c r="BW6541" s="6"/>
      <c r="CJ6541" s="415"/>
      <c r="CK6541" s="415"/>
      <c r="CO6541" s="168"/>
    </row>
    <row r="6542" spans="32:93" s="162" customFormat="1" x14ac:dyDescent="0.25">
      <c r="AF6542" s="169"/>
      <c r="AG6542" s="169"/>
      <c r="AH6542" s="169"/>
      <c r="AI6542" s="169"/>
      <c r="AJ6542" s="169"/>
      <c r="AK6542" s="170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AZ6542" s="6"/>
      <c r="BA6542" s="6"/>
      <c r="BB6542" s="166"/>
      <c r="BC6542" s="166"/>
      <c r="BD6542" s="166"/>
      <c r="BE6542" s="6"/>
      <c r="BF6542" s="6"/>
      <c r="BG6542" s="6"/>
      <c r="BH6542" s="6"/>
      <c r="BI6542" s="6"/>
      <c r="BJ6542" s="166"/>
      <c r="BK6542" s="166"/>
      <c r="BL6542" s="166"/>
      <c r="BM6542" s="6"/>
      <c r="BN6542" s="6"/>
      <c r="BO6542" s="6"/>
      <c r="BP6542" s="6"/>
      <c r="BQ6542" s="6"/>
      <c r="BR6542" s="6"/>
      <c r="BS6542" s="6"/>
      <c r="BT6542" s="6"/>
      <c r="BU6542" s="6"/>
      <c r="BV6542" s="6"/>
      <c r="BW6542" s="6"/>
      <c r="CJ6542" s="415"/>
      <c r="CK6542" s="415"/>
      <c r="CO6542" s="168"/>
    </row>
    <row r="6543" spans="32:93" s="162" customFormat="1" x14ac:dyDescent="0.25">
      <c r="AF6543" s="169"/>
      <c r="AG6543" s="169"/>
      <c r="AH6543" s="169"/>
      <c r="AI6543" s="169"/>
      <c r="AJ6543" s="169"/>
      <c r="AK6543" s="170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AZ6543" s="6"/>
      <c r="BA6543" s="6"/>
      <c r="BB6543" s="166"/>
      <c r="BC6543" s="166"/>
      <c r="BD6543" s="166"/>
      <c r="BE6543" s="6"/>
      <c r="BF6543" s="6"/>
      <c r="BG6543" s="6"/>
      <c r="BH6543" s="6"/>
      <c r="BI6543" s="6"/>
      <c r="BJ6543" s="166"/>
      <c r="BK6543" s="166"/>
      <c r="BL6543" s="166"/>
      <c r="BM6543" s="6"/>
      <c r="BN6543" s="6"/>
      <c r="BO6543" s="6"/>
      <c r="BP6543" s="6"/>
      <c r="BQ6543" s="6"/>
      <c r="BR6543" s="6"/>
      <c r="BS6543" s="6"/>
      <c r="BT6543" s="6"/>
      <c r="BU6543" s="6"/>
      <c r="BV6543" s="6"/>
      <c r="BW6543" s="6"/>
      <c r="CJ6543" s="415"/>
      <c r="CK6543" s="415"/>
      <c r="CO6543" s="168"/>
    </row>
    <row r="6544" spans="32:93" s="162" customFormat="1" x14ac:dyDescent="0.25">
      <c r="AF6544" s="169"/>
      <c r="AG6544" s="169"/>
      <c r="AH6544" s="169"/>
      <c r="AI6544" s="169"/>
      <c r="AJ6544" s="169"/>
      <c r="AK6544" s="170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AZ6544" s="6"/>
      <c r="BA6544" s="6"/>
      <c r="BB6544" s="166"/>
      <c r="BC6544" s="166"/>
      <c r="BD6544" s="166"/>
      <c r="BE6544" s="6"/>
      <c r="BF6544" s="6"/>
      <c r="BG6544" s="6"/>
      <c r="BH6544" s="6"/>
      <c r="BI6544" s="6"/>
      <c r="BJ6544" s="166"/>
      <c r="BK6544" s="166"/>
      <c r="BL6544" s="166"/>
      <c r="BM6544" s="6"/>
      <c r="BN6544" s="6"/>
      <c r="BO6544" s="6"/>
      <c r="BP6544" s="6"/>
      <c r="BQ6544" s="6"/>
      <c r="BR6544" s="6"/>
      <c r="BS6544" s="6"/>
      <c r="BT6544" s="6"/>
      <c r="BU6544" s="6"/>
      <c r="BV6544" s="6"/>
      <c r="BW6544" s="6"/>
      <c r="CJ6544" s="415"/>
      <c r="CK6544" s="415"/>
      <c r="CO6544" s="168"/>
    </row>
    <row r="6545" spans="32:93" s="162" customFormat="1" x14ac:dyDescent="0.25">
      <c r="AF6545" s="169"/>
      <c r="AG6545" s="169"/>
      <c r="AH6545" s="169"/>
      <c r="AI6545" s="169"/>
      <c r="AJ6545" s="169"/>
      <c r="AK6545" s="170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AZ6545" s="6"/>
      <c r="BA6545" s="6"/>
      <c r="BB6545" s="166"/>
      <c r="BC6545" s="166"/>
      <c r="BD6545" s="166"/>
      <c r="BE6545" s="6"/>
      <c r="BF6545" s="6"/>
      <c r="BG6545" s="6"/>
      <c r="BH6545" s="6"/>
      <c r="BI6545" s="6"/>
      <c r="BJ6545" s="166"/>
      <c r="BK6545" s="166"/>
      <c r="BL6545" s="166"/>
      <c r="BM6545" s="6"/>
      <c r="BN6545" s="6"/>
      <c r="BO6545" s="6"/>
      <c r="BP6545" s="6"/>
      <c r="BQ6545" s="6"/>
      <c r="BR6545" s="6"/>
      <c r="BS6545" s="6"/>
      <c r="BT6545" s="6"/>
      <c r="BU6545" s="6"/>
      <c r="BV6545" s="6"/>
      <c r="BW6545" s="6"/>
      <c r="CJ6545" s="415"/>
      <c r="CK6545" s="415"/>
      <c r="CO6545" s="168"/>
    </row>
    <row r="6546" spans="32:93" s="162" customFormat="1" x14ac:dyDescent="0.25">
      <c r="AF6546" s="169"/>
      <c r="AG6546" s="169"/>
      <c r="AH6546" s="169"/>
      <c r="AI6546" s="169"/>
      <c r="AJ6546" s="169"/>
      <c r="AK6546" s="170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AZ6546" s="6"/>
      <c r="BA6546" s="6"/>
      <c r="BB6546" s="166"/>
      <c r="BC6546" s="166"/>
      <c r="BD6546" s="166"/>
      <c r="BE6546" s="6"/>
      <c r="BF6546" s="6"/>
      <c r="BG6546" s="6"/>
      <c r="BH6546" s="6"/>
      <c r="BI6546" s="6"/>
      <c r="BJ6546" s="166"/>
      <c r="BK6546" s="166"/>
      <c r="BL6546" s="166"/>
      <c r="BM6546" s="6"/>
      <c r="BN6546" s="6"/>
      <c r="BO6546" s="6"/>
      <c r="BP6546" s="6"/>
      <c r="BQ6546" s="6"/>
      <c r="BR6546" s="6"/>
      <c r="BS6546" s="6"/>
      <c r="BT6546" s="6"/>
      <c r="BU6546" s="6"/>
      <c r="BV6546" s="6"/>
      <c r="BW6546" s="6"/>
      <c r="CJ6546" s="415"/>
      <c r="CK6546" s="415"/>
      <c r="CO6546" s="168"/>
    </row>
    <row r="6547" spans="32:93" s="162" customFormat="1" x14ac:dyDescent="0.25">
      <c r="AF6547" s="169"/>
      <c r="AG6547" s="169"/>
      <c r="AH6547" s="169"/>
      <c r="AI6547" s="169"/>
      <c r="AJ6547" s="169"/>
      <c r="AK6547" s="170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AZ6547" s="6"/>
      <c r="BA6547" s="6"/>
      <c r="BB6547" s="166"/>
      <c r="BC6547" s="166"/>
      <c r="BD6547" s="166"/>
      <c r="BE6547" s="6"/>
      <c r="BF6547" s="6"/>
      <c r="BG6547" s="6"/>
      <c r="BH6547" s="6"/>
      <c r="BI6547" s="6"/>
      <c r="BJ6547" s="166"/>
      <c r="BK6547" s="166"/>
      <c r="BL6547" s="166"/>
      <c r="BM6547" s="6"/>
      <c r="BN6547" s="6"/>
      <c r="BO6547" s="6"/>
      <c r="BP6547" s="6"/>
      <c r="BQ6547" s="6"/>
      <c r="BR6547" s="6"/>
      <c r="BS6547" s="6"/>
      <c r="BT6547" s="6"/>
      <c r="BU6547" s="6"/>
      <c r="BV6547" s="6"/>
      <c r="BW6547" s="6"/>
      <c r="CJ6547" s="415"/>
      <c r="CK6547" s="415"/>
      <c r="CO6547" s="168"/>
    </row>
    <row r="6548" spans="32:93" s="162" customFormat="1" x14ac:dyDescent="0.25">
      <c r="AF6548" s="169"/>
      <c r="AG6548" s="169"/>
      <c r="AH6548" s="169"/>
      <c r="AI6548" s="169"/>
      <c r="AJ6548" s="169"/>
      <c r="AK6548" s="170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AZ6548" s="6"/>
      <c r="BA6548" s="6"/>
      <c r="BB6548" s="166"/>
      <c r="BC6548" s="166"/>
      <c r="BD6548" s="166"/>
      <c r="BE6548" s="6"/>
      <c r="BF6548" s="6"/>
      <c r="BG6548" s="6"/>
      <c r="BH6548" s="6"/>
      <c r="BI6548" s="6"/>
      <c r="BJ6548" s="166"/>
      <c r="BK6548" s="166"/>
      <c r="BL6548" s="166"/>
      <c r="BM6548" s="6"/>
      <c r="BN6548" s="6"/>
      <c r="BO6548" s="6"/>
      <c r="BP6548" s="6"/>
      <c r="BQ6548" s="6"/>
      <c r="BR6548" s="6"/>
      <c r="BS6548" s="6"/>
      <c r="BT6548" s="6"/>
      <c r="BU6548" s="6"/>
      <c r="BV6548" s="6"/>
      <c r="BW6548" s="6"/>
      <c r="CJ6548" s="415"/>
      <c r="CK6548" s="415"/>
      <c r="CO6548" s="168"/>
    </row>
    <row r="6549" spans="32:93" s="162" customFormat="1" x14ac:dyDescent="0.25">
      <c r="AF6549" s="169"/>
      <c r="AG6549" s="169"/>
      <c r="AH6549" s="169"/>
      <c r="AI6549" s="169"/>
      <c r="AJ6549" s="169"/>
      <c r="AK6549" s="170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AZ6549" s="6"/>
      <c r="BA6549" s="6"/>
      <c r="BB6549" s="166"/>
      <c r="BC6549" s="166"/>
      <c r="BD6549" s="166"/>
      <c r="BE6549" s="6"/>
      <c r="BF6549" s="6"/>
      <c r="BG6549" s="6"/>
      <c r="BH6549" s="6"/>
      <c r="BI6549" s="6"/>
      <c r="BJ6549" s="166"/>
      <c r="BK6549" s="166"/>
      <c r="BL6549" s="166"/>
      <c r="BM6549" s="6"/>
      <c r="BN6549" s="6"/>
      <c r="BO6549" s="6"/>
      <c r="BP6549" s="6"/>
      <c r="BQ6549" s="6"/>
      <c r="BR6549" s="6"/>
      <c r="BS6549" s="6"/>
      <c r="BT6549" s="6"/>
      <c r="BU6549" s="6"/>
      <c r="BV6549" s="6"/>
      <c r="BW6549" s="6"/>
      <c r="CJ6549" s="415"/>
      <c r="CK6549" s="415"/>
      <c r="CO6549" s="168"/>
    </row>
    <row r="6550" spans="32:93" s="162" customFormat="1" x14ac:dyDescent="0.25">
      <c r="AF6550" s="169"/>
      <c r="AG6550" s="169"/>
      <c r="AH6550" s="169"/>
      <c r="AI6550" s="169"/>
      <c r="AJ6550" s="169"/>
      <c r="AK6550" s="170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AZ6550" s="6"/>
      <c r="BA6550" s="6"/>
      <c r="BB6550" s="166"/>
      <c r="BC6550" s="166"/>
      <c r="BD6550" s="166"/>
      <c r="BE6550" s="6"/>
      <c r="BF6550" s="6"/>
      <c r="BG6550" s="6"/>
      <c r="BH6550" s="6"/>
      <c r="BI6550" s="6"/>
      <c r="BJ6550" s="166"/>
      <c r="BK6550" s="166"/>
      <c r="BL6550" s="166"/>
      <c r="BM6550" s="6"/>
      <c r="BN6550" s="6"/>
      <c r="BO6550" s="6"/>
      <c r="BP6550" s="6"/>
      <c r="BQ6550" s="6"/>
      <c r="BR6550" s="6"/>
      <c r="BS6550" s="6"/>
      <c r="BT6550" s="6"/>
      <c r="BU6550" s="6"/>
      <c r="BV6550" s="6"/>
      <c r="BW6550" s="6"/>
      <c r="CJ6550" s="415"/>
      <c r="CK6550" s="415"/>
      <c r="CO6550" s="168"/>
    </row>
    <row r="6551" spans="32:93" s="162" customFormat="1" x14ac:dyDescent="0.25">
      <c r="AF6551" s="169"/>
      <c r="AG6551" s="169"/>
      <c r="AH6551" s="169"/>
      <c r="AI6551" s="169"/>
      <c r="AJ6551" s="169"/>
      <c r="AK6551" s="170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AZ6551" s="6"/>
      <c r="BA6551" s="6"/>
      <c r="BB6551" s="166"/>
      <c r="BC6551" s="166"/>
      <c r="BD6551" s="166"/>
      <c r="BE6551" s="6"/>
      <c r="BF6551" s="6"/>
      <c r="BG6551" s="6"/>
      <c r="BH6551" s="6"/>
      <c r="BI6551" s="6"/>
      <c r="BJ6551" s="166"/>
      <c r="BK6551" s="166"/>
      <c r="BL6551" s="166"/>
      <c r="BM6551" s="6"/>
      <c r="BN6551" s="6"/>
      <c r="BO6551" s="6"/>
      <c r="BP6551" s="6"/>
      <c r="BQ6551" s="6"/>
      <c r="BR6551" s="6"/>
      <c r="BS6551" s="6"/>
      <c r="BT6551" s="6"/>
      <c r="BU6551" s="6"/>
      <c r="BV6551" s="6"/>
      <c r="BW6551" s="6"/>
      <c r="CJ6551" s="415"/>
      <c r="CK6551" s="415"/>
      <c r="CO6551" s="168"/>
    </row>
    <row r="6552" spans="32:93" s="162" customFormat="1" x14ac:dyDescent="0.25">
      <c r="AF6552" s="169"/>
      <c r="AG6552" s="169"/>
      <c r="AH6552" s="169"/>
      <c r="AI6552" s="169"/>
      <c r="AJ6552" s="169"/>
      <c r="AK6552" s="170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6"/>
      <c r="BA6552" s="6"/>
      <c r="BB6552" s="166"/>
      <c r="BC6552" s="166"/>
      <c r="BD6552" s="166"/>
      <c r="BE6552" s="6"/>
      <c r="BF6552" s="6"/>
      <c r="BG6552" s="6"/>
      <c r="BH6552" s="6"/>
      <c r="BI6552" s="6"/>
      <c r="BJ6552" s="166"/>
      <c r="BK6552" s="166"/>
      <c r="BL6552" s="166"/>
      <c r="BM6552" s="6"/>
      <c r="BN6552" s="6"/>
      <c r="BO6552" s="6"/>
      <c r="BP6552" s="6"/>
      <c r="BQ6552" s="6"/>
      <c r="BR6552" s="6"/>
      <c r="BS6552" s="6"/>
      <c r="BT6552" s="6"/>
      <c r="BU6552" s="6"/>
      <c r="BV6552" s="6"/>
      <c r="BW6552" s="6"/>
      <c r="CJ6552" s="415"/>
      <c r="CK6552" s="415"/>
      <c r="CO6552" s="168"/>
    </row>
    <row r="6553" spans="32:93" s="162" customFormat="1" x14ac:dyDescent="0.25">
      <c r="AF6553" s="169"/>
      <c r="AG6553" s="169"/>
      <c r="AH6553" s="169"/>
      <c r="AI6553" s="169"/>
      <c r="AJ6553" s="169"/>
      <c r="AK6553" s="170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6"/>
      <c r="BA6553" s="6"/>
      <c r="BB6553" s="166"/>
      <c r="BC6553" s="166"/>
      <c r="BD6553" s="166"/>
      <c r="BE6553" s="6"/>
      <c r="BF6553" s="6"/>
      <c r="BG6553" s="6"/>
      <c r="BH6553" s="6"/>
      <c r="BI6553" s="6"/>
      <c r="BJ6553" s="166"/>
      <c r="BK6553" s="166"/>
      <c r="BL6553" s="166"/>
      <c r="BM6553" s="6"/>
      <c r="BN6553" s="6"/>
      <c r="BO6553" s="6"/>
      <c r="BP6553" s="6"/>
      <c r="BQ6553" s="6"/>
      <c r="BR6553" s="6"/>
      <c r="BS6553" s="6"/>
      <c r="BT6553" s="6"/>
      <c r="BU6553" s="6"/>
      <c r="BV6553" s="6"/>
      <c r="BW6553" s="6"/>
      <c r="CJ6553" s="415"/>
      <c r="CK6553" s="415"/>
      <c r="CO6553" s="168"/>
    </row>
    <row r="6554" spans="32:93" s="162" customFormat="1" x14ac:dyDescent="0.25">
      <c r="AF6554" s="169"/>
      <c r="AG6554" s="169"/>
      <c r="AH6554" s="169"/>
      <c r="AI6554" s="169"/>
      <c r="AJ6554" s="169"/>
      <c r="AK6554" s="170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6"/>
      <c r="BA6554" s="6"/>
      <c r="BB6554" s="166"/>
      <c r="BC6554" s="166"/>
      <c r="BD6554" s="166"/>
      <c r="BE6554" s="6"/>
      <c r="BF6554" s="6"/>
      <c r="BG6554" s="6"/>
      <c r="BH6554" s="6"/>
      <c r="BI6554" s="6"/>
      <c r="BJ6554" s="166"/>
      <c r="BK6554" s="166"/>
      <c r="BL6554" s="166"/>
      <c r="BM6554" s="6"/>
      <c r="BN6554" s="6"/>
      <c r="BO6554" s="6"/>
      <c r="BP6554" s="6"/>
      <c r="BQ6554" s="6"/>
      <c r="BR6554" s="6"/>
      <c r="BS6554" s="6"/>
      <c r="BT6554" s="6"/>
      <c r="BU6554" s="6"/>
      <c r="BV6554" s="6"/>
      <c r="BW6554" s="6"/>
      <c r="CJ6554" s="415"/>
      <c r="CK6554" s="415"/>
      <c r="CO6554" s="168"/>
    </row>
    <row r="6555" spans="32:93" s="162" customFormat="1" x14ac:dyDescent="0.25">
      <c r="AF6555" s="169"/>
      <c r="AG6555" s="169"/>
      <c r="AH6555" s="169"/>
      <c r="AI6555" s="169"/>
      <c r="AJ6555" s="169"/>
      <c r="AK6555" s="170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6"/>
      <c r="BA6555" s="6"/>
      <c r="BB6555" s="166"/>
      <c r="BC6555" s="166"/>
      <c r="BD6555" s="166"/>
      <c r="BE6555" s="6"/>
      <c r="BF6555" s="6"/>
      <c r="BG6555" s="6"/>
      <c r="BH6555" s="6"/>
      <c r="BI6555" s="6"/>
      <c r="BJ6555" s="166"/>
      <c r="BK6555" s="166"/>
      <c r="BL6555" s="166"/>
      <c r="BM6555" s="6"/>
      <c r="BN6555" s="6"/>
      <c r="BO6555" s="6"/>
      <c r="BP6555" s="6"/>
      <c r="BQ6555" s="6"/>
      <c r="BR6555" s="6"/>
      <c r="BS6555" s="6"/>
      <c r="BT6555" s="6"/>
      <c r="BU6555" s="6"/>
      <c r="BV6555" s="6"/>
      <c r="BW6555" s="6"/>
      <c r="CJ6555" s="415"/>
      <c r="CK6555" s="415"/>
      <c r="CO6555" s="168"/>
    </row>
    <row r="6556" spans="32:93" s="162" customFormat="1" x14ac:dyDescent="0.25">
      <c r="AF6556" s="169"/>
      <c r="AG6556" s="169"/>
      <c r="AH6556" s="169"/>
      <c r="AI6556" s="169"/>
      <c r="AJ6556" s="169"/>
      <c r="AK6556" s="170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6"/>
      <c r="BA6556" s="6"/>
      <c r="BB6556" s="166"/>
      <c r="BC6556" s="166"/>
      <c r="BD6556" s="166"/>
      <c r="BE6556" s="6"/>
      <c r="BF6556" s="6"/>
      <c r="BG6556" s="6"/>
      <c r="BH6556" s="6"/>
      <c r="BI6556" s="6"/>
      <c r="BJ6556" s="166"/>
      <c r="BK6556" s="166"/>
      <c r="BL6556" s="166"/>
      <c r="BM6556" s="6"/>
      <c r="BN6556" s="6"/>
      <c r="BO6556" s="6"/>
      <c r="BP6556" s="6"/>
      <c r="BQ6556" s="6"/>
      <c r="BR6556" s="6"/>
      <c r="BS6556" s="6"/>
      <c r="BT6556" s="6"/>
      <c r="BU6556" s="6"/>
      <c r="BV6556" s="6"/>
      <c r="BW6556" s="6"/>
      <c r="CJ6556" s="415"/>
      <c r="CK6556" s="415"/>
      <c r="CO6556" s="168"/>
    </row>
    <row r="6557" spans="32:93" s="162" customFormat="1" x14ac:dyDescent="0.25">
      <c r="AF6557" s="169"/>
      <c r="AG6557" s="169"/>
      <c r="AH6557" s="169"/>
      <c r="AI6557" s="169"/>
      <c r="AJ6557" s="169"/>
      <c r="AK6557" s="170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6"/>
      <c r="BA6557" s="6"/>
      <c r="BB6557" s="166"/>
      <c r="BC6557" s="166"/>
      <c r="BD6557" s="166"/>
      <c r="BE6557" s="6"/>
      <c r="BF6557" s="6"/>
      <c r="BG6557" s="6"/>
      <c r="BH6557" s="6"/>
      <c r="BI6557" s="6"/>
      <c r="BJ6557" s="166"/>
      <c r="BK6557" s="166"/>
      <c r="BL6557" s="166"/>
      <c r="BM6557" s="6"/>
      <c r="BN6557" s="6"/>
      <c r="BO6557" s="6"/>
      <c r="BP6557" s="6"/>
      <c r="BQ6557" s="6"/>
      <c r="BR6557" s="6"/>
      <c r="BS6557" s="6"/>
      <c r="BT6557" s="6"/>
      <c r="BU6557" s="6"/>
      <c r="BV6557" s="6"/>
      <c r="BW6557" s="6"/>
      <c r="CJ6557" s="415"/>
      <c r="CK6557" s="415"/>
      <c r="CO6557" s="168"/>
    </row>
    <row r="6558" spans="32:93" s="162" customFormat="1" x14ac:dyDescent="0.25">
      <c r="AF6558" s="169"/>
      <c r="AG6558" s="169"/>
      <c r="AH6558" s="169"/>
      <c r="AI6558" s="169"/>
      <c r="AJ6558" s="169"/>
      <c r="AK6558" s="170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6"/>
      <c r="BA6558" s="6"/>
      <c r="BB6558" s="166"/>
      <c r="BC6558" s="166"/>
      <c r="BD6558" s="166"/>
      <c r="BE6558" s="6"/>
      <c r="BF6558" s="6"/>
      <c r="BG6558" s="6"/>
      <c r="BH6558" s="6"/>
      <c r="BI6558" s="6"/>
      <c r="BJ6558" s="166"/>
      <c r="BK6558" s="166"/>
      <c r="BL6558" s="166"/>
      <c r="BM6558" s="6"/>
      <c r="BN6558" s="6"/>
      <c r="BO6558" s="6"/>
      <c r="BP6558" s="6"/>
      <c r="BQ6558" s="6"/>
      <c r="BR6558" s="6"/>
      <c r="BS6558" s="6"/>
      <c r="BT6558" s="6"/>
      <c r="BU6558" s="6"/>
      <c r="BV6558" s="6"/>
      <c r="BW6558" s="6"/>
      <c r="CJ6558" s="415"/>
      <c r="CK6558" s="415"/>
      <c r="CO6558" s="168"/>
    </row>
    <row r="6559" spans="32:93" s="162" customFormat="1" x14ac:dyDescent="0.25">
      <c r="AF6559" s="169"/>
      <c r="AG6559" s="169"/>
      <c r="AH6559" s="169"/>
      <c r="AI6559" s="169"/>
      <c r="AJ6559" s="169"/>
      <c r="AK6559" s="170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6"/>
      <c r="BA6559" s="6"/>
      <c r="BB6559" s="166"/>
      <c r="BC6559" s="166"/>
      <c r="BD6559" s="166"/>
      <c r="BE6559" s="6"/>
      <c r="BF6559" s="6"/>
      <c r="BG6559" s="6"/>
      <c r="BH6559" s="6"/>
      <c r="BI6559" s="6"/>
      <c r="BJ6559" s="166"/>
      <c r="BK6559" s="166"/>
      <c r="BL6559" s="166"/>
      <c r="BM6559" s="6"/>
      <c r="BN6559" s="6"/>
      <c r="BO6559" s="6"/>
      <c r="BP6559" s="6"/>
      <c r="BQ6559" s="6"/>
      <c r="BR6559" s="6"/>
      <c r="BS6559" s="6"/>
      <c r="BT6559" s="6"/>
      <c r="BU6559" s="6"/>
      <c r="BV6559" s="6"/>
      <c r="BW6559" s="6"/>
      <c r="CJ6559" s="415"/>
      <c r="CK6559" s="415"/>
      <c r="CO6559" s="168"/>
    </row>
    <row r="6560" spans="32:93" s="162" customFormat="1" x14ac:dyDescent="0.25">
      <c r="AF6560" s="169"/>
      <c r="AG6560" s="169"/>
      <c r="AH6560" s="169"/>
      <c r="AI6560" s="169"/>
      <c r="AJ6560" s="169"/>
      <c r="AK6560" s="170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6"/>
      <c r="BA6560" s="6"/>
      <c r="BB6560" s="166"/>
      <c r="BC6560" s="166"/>
      <c r="BD6560" s="166"/>
      <c r="BE6560" s="6"/>
      <c r="BF6560" s="6"/>
      <c r="BG6560" s="6"/>
      <c r="BH6560" s="6"/>
      <c r="BI6560" s="6"/>
      <c r="BJ6560" s="166"/>
      <c r="BK6560" s="166"/>
      <c r="BL6560" s="166"/>
      <c r="BM6560" s="6"/>
      <c r="BN6560" s="6"/>
      <c r="BO6560" s="6"/>
      <c r="BP6560" s="6"/>
      <c r="BQ6560" s="6"/>
      <c r="BR6560" s="6"/>
      <c r="BS6560" s="6"/>
      <c r="BT6560" s="6"/>
      <c r="BU6560" s="6"/>
      <c r="BV6560" s="6"/>
      <c r="BW6560" s="6"/>
      <c r="CJ6560" s="415"/>
      <c r="CK6560" s="415"/>
      <c r="CO6560" s="168"/>
    </row>
    <row r="6561" spans="32:93" s="162" customFormat="1" x14ac:dyDescent="0.25">
      <c r="AF6561" s="169"/>
      <c r="AG6561" s="169"/>
      <c r="AH6561" s="169"/>
      <c r="AI6561" s="169"/>
      <c r="AJ6561" s="169"/>
      <c r="AK6561" s="170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AZ6561" s="6"/>
      <c r="BA6561" s="6"/>
      <c r="BB6561" s="166"/>
      <c r="BC6561" s="166"/>
      <c r="BD6561" s="166"/>
      <c r="BE6561" s="6"/>
      <c r="BF6561" s="6"/>
      <c r="BG6561" s="6"/>
      <c r="BH6561" s="6"/>
      <c r="BI6561" s="6"/>
      <c r="BJ6561" s="166"/>
      <c r="BK6561" s="166"/>
      <c r="BL6561" s="166"/>
      <c r="BM6561" s="6"/>
      <c r="BN6561" s="6"/>
      <c r="BO6561" s="6"/>
      <c r="BP6561" s="6"/>
      <c r="BQ6561" s="6"/>
      <c r="BR6561" s="6"/>
      <c r="BS6561" s="6"/>
      <c r="BT6561" s="6"/>
      <c r="BU6561" s="6"/>
      <c r="BV6561" s="6"/>
      <c r="BW6561" s="6"/>
      <c r="CJ6561" s="415"/>
      <c r="CK6561" s="415"/>
      <c r="CO6561" s="168"/>
    </row>
    <row r="6562" spans="32:93" s="162" customFormat="1" x14ac:dyDescent="0.25">
      <c r="AF6562" s="169"/>
      <c r="AG6562" s="169"/>
      <c r="AH6562" s="169"/>
      <c r="AI6562" s="169"/>
      <c r="AJ6562" s="169"/>
      <c r="AK6562" s="170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AZ6562" s="6"/>
      <c r="BA6562" s="6"/>
      <c r="BB6562" s="166"/>
      <c r="BC6562" s="166"/>
      <c r="BD6562" s="166"/>
      <c r="BE6562" s="6"/>
      <c r="BF6562" s="6"/>
      <c r="BG6562" s="6"/>
      <c r="BH6562" s="6"/>
      <c r="BI6562" s="6"/>
      <c r="BJ6562" s="166"/>
      <c r="BK6562" s="166"/>
      <c r="BL6562" s="166"/>
      <c r="BM6562" s="6"/>
      <c r="BN6562" s="6"/>
      <c r="BO6562" s="6"/>
      <c r="BP6562" s="6"/>
      <c r="BQ6562" s="6"/>
      <c r="BR6562" s="6"/>
      <c r="BS6562" s="6"/>
      <c r="BT6562" s="6"/>
      <c r="BU6562" s="6"/>
      <c r="BV6562" s="6"/>
      <c r="BW6562" s="6"/>
      <c r="CJ6562" s="415"/>
      <c r="CK6562" s="415"/>
      <c r="CO6562" s="168"/>
    </row>
    <row r="6563" spans="32:93" s="162" customFormat="1" x14ac:dyDescent="0.25">
      <c r="AF6563" s="169"/>
      <c r="AG6563" s="169"/>
      <c r="AH6563" s="169"/>
      <c r="AI6563" s="169"/>
      <c r="AJ6563" s="169"/>
      <c r="AK6563" s="170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AZ6563" s="6"/>
      <c r="BA6563" s="6"/>
      <c r="BB6563" s="166"/>
      <c r="BC6563" s="166"/>
      <c r="BD6563" s="166"/>
      <c r="BE6563" s="6"/>
      <c r="BF6563" s="6"/>
      <c r="BG6563" s="6"/>
      <c r="BH6563" s="6"/>
      <c r="BI6563" s="6"/>
      <c r="BJ6563" s="166"/>
      <c r="BK6563" s="166"/>
      <c r="BL6563" s="166"/>
      <c r="BM6563" s="6"/>
      <c r="BN6563" s="6"/>
      <c r="BO6563" s="6"/>
      <c r="BP6563" s="6"/>
      <c r="BQ6563" s="6"/>
      <c r="BR6563" s="6"/>
      <c r="BS6563" s="6"/>
      <c r="BT6563" s="6"/>
      <c r="BU6563" s="6"/>
      <c r="BV6563" s="6"/>
      <c r="BW6563" s="6"/>
      <c r="CJ6563" s="415"/>
      <c r="CK6563" s="415"/>
      <c r="CO6563" s="168"/>
    </row>
    <row r="6564" spans="32:93" s="162" customFormat="1" x14ac:dyDescent="0.25">
      <c r="AF6564" s="169"/>
      <c r="AG6564" s="169"/>
      <c r="AH6564" s="169"/>
      <c r="AI6564" s="169"/>
      <c r="AJ6564" s="169"/>
      <c r="AK6564" s="170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AZ6564" s="6"/>
      <c r="BA6564" s="6"/>
      <c r="BB6564" s="166"/>
      <c r="BC6564" s="166"/>
      <c r="BD6564" s="166"/>
      <c r="BE6564" s="6"/>
      <c r="BF6564" s="6"/>
      <c r="BG6564" s="6"/>
      <c r="BH6564" s="6"/>
      <c r="BI6564" s="6"/>
      <c r="BJ6564" s="166"/>
      <c r="BK6564" s="166"/>
      <c r="BL6564" s="166"/>
      <c r="BM6564" s="6"/>
      <c r="BN6564" s="6"/>
      <c r="BO6564" s="6"/>
      <c r="BP6564" s="6"/>
      <c r="BQ6564" s="6"/>
      <c r="BR6564" s="6"/>
      <c r="BS6564" s="6"/>
      <c r="BT6564" s="6"/>
      <c r="BU6564" s="6"/>
      <c r="BV6564" s="6"/>
      <c r="BW6564" s="6"/>
      <c r="CJ6564" s="415"/>
      <c r="CK6564" s="415"/>
      <c r="CO6564" s="168"/>
    </row>
    <row r="6565" spans="32:93" s="162" customFormat="1" x14ac:dyDescent="0.25">
      <c r="AF6565" s="169"/>
      <c r="AG6565" s="169"/>
      <c r="AH6565" s="169"/>
      <c r="AI6565" s="169"/>
      <c r="AJ6565" s="169"/>
      <c r="AK6565" s="170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AZ6565" s="6"/>
      <c r="BA6565" s="6"/>
      <c r="BB6565" s="166"/>
      <c r="BC6565" s="166"/>
      <c r="BD6565" s="166"/>
      <c r="BE6565" s="6"/>
      <c r="BF6565" s="6"/>
      <c r="BG6565" s="6"/>
      <c r="BH6565" s="6"/>
      <c r="BI6565" s="6"/>
      <c r="BJ6565" s="166"/>
      <c r="BK6565" s="166"/>
      <c r="BL6565" s="166"/>
      <c r="BM6565" s="6"/>
      <c r="BN6565" s="6"/>
      <c r="BO6565" s="6"/>
      <c r="BP6565" s="6"/>
      <c r="BQ6565" s="6"/>
      <c r="BR6565" s="6"/>
      <c r="BS6565" s="6"/>
      <c r="BT6565" s="6"/>
      <c r="BU6565" s="6"/>
      <c r="BV6565" s="6"/>
      <c r="BW6565" s="6"/>
      <c r="CJ6565" s="415"/>
      <c r="CK6565" s="415"/>
      <c r="CO6565" s="168"/>
    </row>
    <row r="6566" spans="32:93" s="162" customFormat="1" x14ac:dyDescent="0.25">
      <c r="AF6566" s="169"/>
      <c r="AG6566" s="169"/>
      <c r="AH6566" s="169"/>
      <c r="AI6566" s="169"/>
      <c r="AJ6566" s="169"/>
      <c r="AK6566" s="170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AZ6566" s="6"/>
      <c r="BA6566" s="6"/>
      <c r="BB6566" s="166"/>
      <c r="BC6566" s="166"/>
      <c r="BD6566" s="166"/>
      <c r="BE6566" s="6"/>
      <c r="BF6566" s="6"/>
      <c r="BG6566" s="6"/>
      <c r="BH6566" s="6"/>
      <c r="BI6566" s="6"/>
      <c r="BJ6566" s="166"/>
      <c r="BK6566" s="166"/>
      <c r="BL6566" s="166"/>
      <c r="BM6566" s="6"/>
      <c r="BN6566" s="6"/>
      <c r="BO6566" s="6"/>
      <c r="BP6566" s="6"/>
      <c r="BQ6566" s="6"/>
      <c r="BR6566" s="6"/>
      <c r="BS6566" s="6"/>
      <c r="BT6566" s="6"/>
      <c r="BU6566" s="6"/>
      <c r="BV6566" s="6"/>
      <c r="BW6566" s="6"/>
      <c r="CJ6566" s="415"/>
      <c r="CK6566" s="415"/>
      <c r="CO6566" s="168"/>
    </row>
    <row r="6567" spans="32:93" s="162" customFormat="1" x14ac:dyDescent="0.25">
      <c r="AF6567" s="169"/>
      <c r="AG6567" s="169"/>
      <c r="AH6567" s="169"/>
      <c r="AI6567" s="169"/>
      <c r="AJ6567" s="169"/>
      <c r="AK6567" s="170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6"/>
      <c r="BA6567" s="6"/>
      <c r="BB6567" s="166"/>
      <c r="BC6567" s="166"/>
      <c r="BD6567" s="166"/>
      <c r="BE6567" s="6"/>
      <c r="BF6567" s="6"/>
      <c r="BG6567" s="6"/>
      <c r="BH6567" s="6"/>
      <c r="BI6567" s="6"/>
      <c r="BJ6567" s="166"/>
      <c r="BK6567" s="166"/>
      <c r="BL6567" s="166"/>
      <c r="BM6567" s="6"/>
      <c r="BN6567" s="6"/>
      <c r="BO6567" s="6"/>
      <c r="BP6567" s="6"/>
      <c r="BQ6567" s="6"/>
      <c r="BR6567" s="6"/>
      <c r="BS6567" s="6"/>
      <c r="BT6567" s="6"/>
      <c r="BU6567" s="6"/>
      <c r="BV6567" s="6"/>
      <c r="BW6567" s="6"/>
      <c r="CJ6567" s="415"/>
      <c r="CK6567" s="415"/>
      <c r="CO6567" s="168"/>
    </row>
    <row r="6568" spans="32:93" s="162" customFormat="1" x14ac:dyDescent="0.25">
      <c r="AF6568" s="169"/>
      <c r="AG6568" s="169"/>
      <c r="AH6568" s="169"/>
      <c r="AI6568" s="169"/>
      <c r="AJ6568" s="169"/>
      <c r="AK6568" s="170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6"/>
      <c r="BA6568" s="6"/>
      <c r="BB6568" s="166"/>
      <c r="BC6568" s="166"/>
      <c r="BD6568" s="166"/>
      <c r="BE6568" s="6"/>
      <c r="BF6568" s="6"/>
      <c r="BG6568" s="6"/>
      <c r="BH6568" s="6"/>
      <c r="BI6568" s="6"/>
      <c r="BJ6568" s="166"/>
      <c r="BK6568" s="166"/>
      <c r="BL6568" s="166"/>
      <c r="BM6568" s="6"/>
      <c r="BN6568" s="6"/>
      <c r="BO6568" s="6"/>
      <c r="BP6568" s="6"/>
      <c r="BQ6568" s="6"/>
      <c r="BR6568" s="6"/>
      <c r="BS6568" s="6"/>
      <c r="BT6568" s="6"/>
      <c r="BU6568" s="6"/>
      <c r="BV6568" s="6"/>
      <c r="BW6568" s="6"/>
      <c r="CJ6568" s="415"/>
      <c r="CK6568" s="415"/>
      <c r="CO6568" s="168"/>
    </row>
    <row r="6569" spans="32:93" s="162" customFormat="1" x14ac:dyDescent="0.25">
      <c r="AF6569" s="169"/>
      <c r="AG6569" s="169"/>
      <c r="AH6569" s="169"/>
      <c r="AI6569" s="169"/>
      <c r="AJ6569" s="169"/>
      <c r="AK6569" s="170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6"/>
      <c r="BA6569" s="6"/>
      <c r="BB6569" s="166"/>
      <c r="BC6569" s="166"/>
      <c r="BD6569" s="166"/>
      <c r="BE6569" s="6"/>
      <c r="BF6569" s="6"/>
      <c r="BG6569" s="6"/>
      <c r="BH6569" s="6"/>
      <c r="BI6569" s="6"/>
      <c r="BJ6569" s="166"/>
      <c r="BK6569" s="166"/>
      <c r="BL6569" s="166"/>
      <c r="BM6569" s="6"/>
      <c r="BN6569" s="6"/>
      <c r="BO6569" s="6"/>
      <c r="BP6569" s="6"/>
      <c r="BQ6569" s="6"/>
      <c r="BR6569" s="6"/>
      <c r="BS6569" s="6"/>
      <c r="BT6569" s="6"/>
      <c r="BU6569" s="6"/>
      <c r="BV6569" s="6"/>
      <c r="BW6569" s="6"/>
      <c r="CJ6569" s="415"/>
      <c r="CK6569" s="415"/>
      <c r="CO6569" s="168"/>
    </row>
    <row r="6570" spans="32:93" s="162" customFormat="1" x14ac:dyDescent="0.25">
      <c r="AF6570" s="169"/>
      <c r="AG6570" s="169"/>
      <c r="AH6570" s="169"/>
      <c r="AI6570" s="169"/>
      <c r="AJ6570" s="169"/>
      <c r="AK6570" s="170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6"/>
      <c r="BA6570" s="6"/>
      <c r="BB6570" s="166"/>
      <c r="BC6570" s="166"/>
      <c r="BD6570" s="166"/>
      <c r="BE6570" s="6"/>
      <c r="BF6570" s="6"/>
      <c r="BG6570" s="6"/>
      <c r="BH6570" s="6"/>
      <c r="BI6570" s="6"/>
      <c r="BJ6570" s="166"/>
      <c r="BK6570" s="166"/>
      <c r="BL6570" s="166"/>
      <c r="BM6570" s="6"/>
      <c r="BN6570" s="6"/>
      <c r="BO6570" s="6"/>
      <c r="BP6570" s="6"/>
      <c r="BQ6570" s="6"/>
      <c r="BR6570" s="6"/>
      <c r="BS6570" s="6"/>
      <c r="BT6570" s="6"/>
      <c r="BU6570" s="6"/>
      <c r="BV6570" s="6"/>
      <c r="BW6570" s="6"/>
      <c r="CJ6570" s="415"/>
      <c r="CK6570" s="415"/>
      <c r="CO6570" s="168"/>
    </row>
    <row r="6571" spans="32:93" s="162" customFormat="1" x14ac:dyDescent="0.25">
      <c r="AF6571" s="169"/>
      <c r="AG6571" s="169"/>
      <c r="AH6571" s="169"/>
      <c r="AI6571" s="169"/>
      <c r="AJ6571" s="169"/>
      <c r="AK6571" s="170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6"/>
      <c r="BA6571" s="6"/>
      <c r="BB6571" s="166"/>
      <c r="BC6571" s="166"/>
      <c r="BD6571" s="166"/>
      <c r="BE6571" s="6"/>
      <c r="BF6571" s="6"/>
      <c r="BG6571" s="6"/>
      <c r="BH6571" s="6"/>
      <c r="BI6571" s="6"/>
      <c r="BJ6571" s="166"/>
      <c r="BK6571" s="166"/>
      <c r="BL6571" s="166"/>
      <c r="BM6571" s="6"/>
      <c r="BN6571" s="6"/>
      <c r="BO6571" s="6"/>
      <c r="BP6571" s="6"/>
      <c r="BQ6571" s="6"/>
      <c r="BR6571" s="6"/>
      <c r="BS6571" s="6"/>
      <c r="BT6571" s="6"/>
      <c r="BU6571" s="6"/>
      <c r="BV6571" s="6"/>
      <c r="BW6571" s="6"/>
      <c r="CJ6571" s="415"/>
      <c r="CK6571" s="415"/>
      <c r="CO6571" s="168"/>
    </row>
    <row r="6572" spans="32:93" s="162" customFormat="1" x14ac:dyDescent="0.25">
      <c r="AF6572" s="169"/>
      <c r="AG6572" s="169"/>
      <c r="AH6572" s="169"/>
      <c r="AI6572" s="169"/>
      <c r="AJ6572" s="169"/>
      <c r="AK6572" s="170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6"/>
      <c r="BA6572" s="6"/>
      <c r="BB6572" s="166"/>
      <c r="BC6572" s="166"/>
      <c r="BD6572" s="166"/>
      <c r="BE6572" s="6"/>
      <c r="BF6572" s="6"/>
      <c r="BG6572" s="6"/>
      <c r="BH6572" s="6"/>
      <c r="BI6572" s="6"/>
      <c r="BJ6572" s="166"/>
      <c r="BK6572" s="166"/>
      <c r="BL6572" s="166"/>
      <c r="BM6572" s="6"/>
      <c r="BN6572" s="6"/>
      <c r="BO6572" s="6"/>
      <c r="BP6572" s="6"/>
      <c r="BQ6572" s="6"/>
      <c r="BR6572" s="6"/>
      <c r="BS6572" s="6"/>
      <c r="BT6572" s="6"/>
      <c r="BU6572" s="6"/>
      <c r="BV6572" s="6"/>
      <c r="BW6572" s="6"/>
      <c r="CJ6572" s="415"/>
      <c r="CK6572" s="415"/>
      <c r="CO6572" s="168"/>
    </row>
    <row r="6573" spans="32:93" s="162" customFormat="1" x14ac:dyDescent="0.25">
      <c r="AF6573" s="169"/>
      <c r="AG6573" s="169"/>
      <c r="AH6573" s="169"/>
      <c r="AI6573" s="169"/>
      <c r="AJ6573" s="169"/>
      <c r="AK6573" s="170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6"/>
      <c r="BA6573" s="6"/>
      <c r="BB6573" s="166"/>
      <c r="BC6573" s="166"/>
      <c r="BD6573" s="166"/>
      <c r="BE6573" s="6"/>
      <c r="BF6573" s="6"/>
      <c r="BG6573" s="6"/>
      <c r="BH6573" s="6"/>
      <c r="BI6573" s="6"/>
      <c r="BJ6573" s="166"/>
      <c r="BK6573" s="166"/>
      <c r="BL6573" s="166"/>
      <c r="BM6573" s="6"/>
      <c r="BN6573" s="6"/>
      <c r="BO6573" s="6"/>
      <c r="BP6573" s="6"/>
      <c r="BQ6573" s="6"/>
      <c r="BR6573" s="6"/>
      <c r="BS6573" s="6"/>
      <c r="BT6573" s="6"/>
      <c r="BU6573" s="6"/>
      <c r="BV6573" s="6"/>
      <c r="BW6573" s="6"/>
      <c r="CJ6573" s="415"/>
      <c r="CK6573" s="415"/>
      <c r="CO6573" s="168"/>
    </row>
    <row r="6574" spans="32:93" s="162" customFormat="1" x14ac:dyDescent="0.25">
      <c r="AF6574" s="169"/>
      <c r="AG6574" s="169"/>
      <c r="AH6574" s="169"/>
      <c r="AI6574" s="169"/>
      <c r="AJ6574" s="169"/>
      <c r="AK6574" s="170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AZ6574" s="6"/>
      <c r="BA6574" s="6"/>
      <c r="BB6574" s="166"/>
      <c r="BC6574" s="166"/>
      <c r="BD6574" s="166"/>
      <c r="BE6574" s="6"/>
      <c r="BF6574" s="6"/>
      <c r="BG6574" s="6"/>
      <c r="BH6574" s="6"/>
      <c r="BI6574" s="6"/>
      <c r="BJ6574" s="166"/>
      <c r="BK6574" s="166"/>
      <c r="BL6574" s="166"/>
      <c r="BM6574" s="6"/>
      <c r="BN6574" s="6"/>
      <c r="BO6574" s="6"/>
      <c r="BP6574" s="6"/>
      <c r="BQ6574" s="6"/>
      <c r="BR6574" s="6"/>
      <c r="BS6574" s="6"/>
      <c r="BT6574" s="6"/>
      <c r="BU6574" s="6"/>
      <c r="BV6574" s="6"/>
      <c r="BW6574" s="6"/>
      <c r="CJ6574" s="415"/>
      <c r="CK6574" s="415"/>
      <c r="CO6574" s="168"/>
    </row>
    <row r="6575" spans="32:93" s="162" customFormat="1" x14ac:dyDescent="0.25">
      <c r="AF6575" s="169"/>
      <c r="AG6575" s="169"/>
      <c r="AH6575" s="169"/>
      <c r="AI6575" s="169"/>
      <c r="AJ6575" s="169"/>
      <c r="AK6575" s="170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AZ6575" s="6"/>
      <c r="BA6575" s="6"/>
      <c r="BB6575" s="166"/>
      <c r="BC6575" s="166"/>
      <c r="BD6575" s="166"/>
      <c r="BE6575" s="6"/>
      <c r="BF6575" s="6"/>
      <c r="BG6575" s="6"/>
      <c r="BH6575" s="6"/>
      <c r="BI6575" s="6"/>
      <c r="BJ6575" s="166"/>
      <c r="BK6575" s="166"/>
      <c r="BL6575" s="166"/>
      <c r="BM6575" s="6"/>
      <c r="BN6575" s="6"/>
      <c r="BO6575" s="6"/>
      <c r="BP6575" s="6"/>
      <c r="BQ6575" s="6"/>
      <c r="BR6575" s="6"/>
      <c r="BS6575" s="6"/>
      <c r="BT6575" s="6"/>
      <c r="BU6575" s="6"/>
      <c r="BV6575" s="6"/>
      <c r="BW6575" s="6"/>
      <c r="CJ6575" s="415"/>
      <c r="CK6575" s="415"/>
      <c r="CO6575" s="168"/>
    </row>
    <row r="6576" spans="32:93" s="162" customFormat="1" x14ac:dyDescent="0.25">
      <c r="AF6576" s="169"/>
      <c r="AG6576" s="169"/>
      <c r="AH6576" s="169"/>
      <c r="AI6576" s="169"/>
      <c r="AJ6576" s="169"/>
      <c r="AK6576" s="170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AZ6576" s="6"/>
      <c r="BA6576" s="6"/>
      <c r="BB6576" s="166"/>
      <c r="BC6576" s="166"/>
      <c r="BD6576" s="166"/>
      <c r="BE6576" s="6"/>
      <c r="BF6576" s="6"/>
      <c r="BG6576" s="6"/>
      <c r="BH6576" s="6"/>
      <c r="BI6576" s="6"/>
      <c r="BJ6576" s="166"/>
      <c r="BK6576" s="166"/>
      <c r="BL6576" s="166"/>
      <c r="BM6576" s="6"/>
      <c r="BN6576" s="6"/>
      <c r="BO6576" s="6"/>
      <c r="BP6576" s="6"/>
      <c r="BQ6576" s="6"/>
      <c r="BR6576" s="6"/>
      <c r="BS6576" s="6"/>
      <c r="BT6576" s="6"/>
      <c r="BU6576" s="6"/>
      <c r="BV6576" s="6"/>
      <c r="BW6576" s="6"/>
      <c r="CJ6576" s="415"/>
      <c r="CK6576" s="415"/>
      <c r="CO6576" s="168"/>
    </row>
    <row r="6577" spans="32:93" s="162" customFormat="1" x14ac:dyDescent="0.25">
      <c r="AF6577" s="169"/>
      <c r="AG6577" s="169"/>
      <c r="AH6577" s="169"/>
      <c r="AI6577" s="169"/>
      <c r="AJ6577" s="169"/>
      <c r="AK6577" s="170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6"/>
      <c r="BA6577" s="6"/>
      <c r="BB6577" s="166"/>
      <c r="BC6577" s="166"/>
      <c r="BD6577" s="166"/>
      <c r="BE6577" s="6"/>
      <c r="BF6577" s="6"/>
      <c r="BG6577" s="6"/>
      <c r="BH6577" s="6"/>
      <c r="BI6577" s="6"/>
      <c r="BJ6577" s="166"/>
      <c r="BK6577" s="166"/>
      <c r="BL6577" s="166"/>
      <c r="BM6577" s="6"/>
      <c r="BN6577" s="6"/>
      <c r="BO6577" s="6"/>
      <c r="BP6577" s="6"/>
      <c r="BQ6577" s="6"/>
      <c r="BR6577" s="6"/>
      <c r="BS6577" s="6"/>
      <c r="BT6577" s="6"/>
      <c r="BU6577" s="6"/>
      <c r="BV6577" s="6"/>
      <c r="BW6577" s="6"/>
      <c r="CJ6577" s="415"/>
      <c r="CK6577" s="415"/>
      <c r="CO6577" s="168"/>
    </row>
    <row r="6578" spans="32:93" s="162" customFormat="1" x14ac:dyDescent="0.25">
      <c r="AF6578" s="169"/>
      <c r="AG6578" s="169"/>
      <c r="AH6578" s="169"/>
      <c r="AI6578" s="169"/>
      <c r="AJ6578" s="169"/>
      <c r="AK6578" s="170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AZ6578" s="6"/>
      <c r="BA6578" s="6"/>
      <c r="BB6578" s="166"/>
      <c r="BC6578" s="166"/>
      <c r="BD6578" s="166"/>
      <c r="BE6578" s="6"/>
      <c r="BF6578" s="6"/>
      <c r="BG6578" s="6"/>
      <c r="BH6578" s="6"/>
      <c r="BI6578" s="6"/>
      <c r="BJ6578" s="166"/>
      <c r="BK6578" s="166"/>
      <c r="BL6578" s="166"/>
      <c r="BM6578" s="6"/>
      <c r="BN6578" s="6"/>
      <c r="BO6578" s="6"/>
      <c r="BP6578" s="6"/>
      <c r="BQ6578" s="6"/>
      <c r="BR6578" s="6"/>
      <c r="BS6578" s="6"/>
      <c r="BT6578" s="6"/>
      <c r="BU6578" s="6"/>
      <c r="BV6578" s="6"/>
      <c r="BW6578" s="6"/>
      <c r="CJ6578" s="415"/>
      <c r="CK6578" s="415"/>
      <c r="CO6578" s="168"/>
    </row>
    <row r="6579" spans="32:93" s="162" customFormat="1" x14ac:dyDescent="0.25">
      <c r="AF6579" s="169"/>
      <c r="AG6579" s="169"/>
      <c r="AH6579" s="169"/>
      <c r="AI6579" s="169"/>
      <c r="AJ6579" s="169"/>
      <c r="AK6579" s="170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AZ6579" s="6"/>
      <c r="BA6579" s="6"/>
      <c r="BB6579" s="166"/>
      <c r="BC6579" s="166"/>
      <c r="BD6579" s="166"/>
      <c r="BE6579" s="6"/>
      <c r="BF6579" s="6"/>
      <c r="BG6579" s="6"/>
      <c r="BH6579" s="6"/>
      <c r="BI6579" s="6"/>
      <c r="BJ6579" s="166"/>
      <c r="BK6579" s="166"/>
      <c r="BL6579" s="166"/>
      <c r="BM6579" s="6"/>
      <c r="BN6579" s="6"/>
      <c r="BO6579" s="6"/>
      <c r="BP6579" s="6"/>
      <c r="BQ6579" s="6"/>
      <c r="BR6579" s="6"/>
      <c r="BS6579" s="6"/>
      <c r="BT6579" s="6"/>
      <c r="BU6579" s="6"/>
      <c r="BV6579" s="6"/>
      <c r="BW6579" s="6"/>
      <c r="CJ6579" s="415"/>
      <c r="CK6579" s="415"/>
      <c r="CO6579" s="168"/>
    </row>
    <row r="6580" spans="32:93" s="162" customFormat="1" x14ac:dyDescent="0.25">
      <c r="AF6580" s="169"/>
      <c r="AG6580" s="169"/>
      <c r="AH6580" s="169"/>
      <c r="AI6580" s="169"/>
      <c r="AJ6580" s="169"/>
      <c r="AK6580" s="170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AZ6580" s="6"/>
      <c r="BA6580" s="6"/>
      <c r="BB6580" s="166"/>
      <c r="BC6580" s="166"/>
      <c r="BD6580" s="166"/>
      <c r="BE6580" s="6"/>
      <c r="BF6580" s="6"/>
      <c r="BG6580" s="6"/>
      <c r="BH6580" s="6"/>
      <c r="BI6580" s="6"/>
      <c r="BJ6580" s="166"/>
      <c r="BK6580" s="166"/>
      <c r="BL6580" s="166"/>
      <c r="BM6580" s="6"/>
      <c r="BN6580" s="6"/>
      <c r="BO6580" s="6"/>
      <c r="BP6580" s="6"/>
      <c r="BQ6580" s="6"/>
      <c r="BR6580" s="6"/>
      <c r="BS6580" s="6"/>
      <c r="BT6580" s="6"/>
      <c r="BU6580" s="6"/>
      <c r="BV6580" s="6"/>
      <c r="BW6580" s="6"/>
      <c r="CJ6580" s="415"/>
      <c r="CK6580" s="415"/>
      <c r="CO6580" s="168"/>
    </row>
    <row r="6581" spans="32:93" s="162" customFormat="1" x14ac:dyDescent="0.25">
      <c r="AF6581" s="169"/>
      <c r="AG6581" s="169"/>
      <c r="AH6581" s="169"/>
      <c r="AI6581" s="169"/>
      <c r="AJ6581" s="169"/>
      <c r="AK6581" s="170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AZ6581" s="6"/>
      <c r="BA6581" s="6"/>
      <c r="BB6581" s="166"/>
      <c r="BC6581" s="166"/>
      <c r="BD6581" s="166"/>
      <c r="BE6581" s="6"/>
      <c r="BF6581" s="6"/>
      <c r="BG6581" s="6"/>
      <c r="BH6581" s="6"/>
      <c r="BI6581" s="6"/>
      <c r="BJ6581" s="166"/>
      <c r="BK6581" s="166"/>
      <c r="BL6581" s="166"/>
      <c r="BM6581" s="6"/>
      <c r="BN6581" s="6"/>
      <c r="BO6581" s="6"/>
      <c r="BP6581" s="6"/>
      <c r="BQ6581" s="6"/>
      <c r="BR6581" s="6"/>
      <c r="BS6581" s="6"/>
      <c r="BT6581" s="6"/>
      <c r="BU6581" s="6"/>
      <c r="BV6581" s="6"/>
      <c r="BW6581" s="6"/>
      <c r="CJ6581" s="415"/>
      <c r="CK6581" s="415"/>
      <c r="CO6581" s="168"/>
    </row>
    <row r="6582" spans="32:93" s="162" customFormat="1" x14ac:dyDescent="0.25">
      <c r="AF6582" s="169"/>
      <c r="AG6582" s="169"/>
      <c r="AH6582" s="169"/>
      <c r="AI6582" s="169"/>
      <c r="AJ6582" s="169"/>
      <c r="AK6582" s="170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AZ6582" s="6"/>
      <c r="BA6582" s="6"/>
      <c r="BB6582" s="166"/>
      <c r="BC6582" s="166"/>
      <c r="BD6582" s="166"/>
      <c r="BE6582" s="6"/>
      <c r="BF6582" s="6"/>
      <c r="BG6582" s="6"/>
      <c r="BH6582" s="6"/>
      <c r="BI6582" s="6"/>
      <c r="BJ6582" s="166"/>
      <c r="BK6582" s="166"/>
      <c r="BL6582" s="166"/>
      <c r="BM6582" s="6"/>
      <c r="BN6582" s="6"/>
      <c r="BO6582" s="6"/>
      <c r="BP6582" s="6"/>
      <c r="BQ6582" s="6"/>
      <c r="BR6582" s="6"/>
      <c r="BS6582" s="6"/>
      <c r="BT6582" s="6"/>
      <c r="BU6582" s="6"/>
      <c r="BV6582" s="6"/>
      <c r="BW6582" s="6"/>
      <c r="CJ6582" s="415"/>
      <c r="CK6582" s="415"/>
      <c r="CO6582" s="168"/>
    </row>
    <row r="6583" spans="32:93" s="162" customFormat="1" x14ac:dyDescent="0.25">
      <c r="AF6583" s="169"/>
      <c r="AG6583" s="169"/>
      <c r="AH6583" s="169"/>
      <c r="AI6583" s="169"/>
      <c r="AJ6583" s="169"/>
      <c r="AK6583" s="170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AZ6583" s="6"/>
      <c r="BA6583" s="6"/>
      <c r="BB6583" s="166"/>
      <c r="BC6583" s="166"/>
      <c r="BD6583" s="166"/>
      <c r="BE6583" s="6"/>
      <c r="BF6583" s="6"/>
      <c r="BG6583" s="6"/>
      <c r="BH6583" s="6"/>
      <c r="BI6583" s="6"/>
      <c r="BJ6583" s="166"/>
      <c r="BK6583" s="166"/>
      <c r="BL6583" s="166"/>
      <c r="BM6583" s="6"/>
      <c r="BN6583" s="6"/>
      <c r="BO6583" s="6"/>
      <c r="BP6583" s="6"/>
      <c r="BQ6583" s="6"/>
      <c r="BR6583" s="6"/>
      <c r="BS6583" s="6"/>
      <c r="BT6583" s="6"/>
      <c r="BU6583" s="6"/>
      <c r="BV6583" s="6"/>
      <c r="BW6583" s="6"/>
      <c r="CJ6583" s="415"/>
      <c r="CK6583" s="415"/>
      <c r="CO6583" s="168"/>
    </row>
    <row r="6584" spans="32:93" s="162" customFormat="1" x14ac:dyDescent="0.25">
      <c r="AF6584" s="169"/>
      <c r="AG6584" s="169"/>
      <c r="AH6584" s="169"/>
      <c r="AI6584" s="169"/>
      <c r="AJ6584" s="169"/>
      <c r="AK6584" s="170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AZ6584" s="6"/>
      <c r="BA6584" s="6"/>
      <c r="BB6584" s="166"/>
      <c r="BC6584" s="166"/>
      <c r="BD6584" s="166"/>
      <c r="BE6584" s="6"/>
      <c r="BF6584" s="6"/>
      <c r="BG6584" s="6"/>
      <c r="BH6584" s="6"/>
      <c r="BI6584" s="6"/>
      <c r="BJ6584" s="166"/>
      <c r="BK6584" s="166"/>
      <c r="BL6584" s="166"/>
      <c r="BM6584" s="6"/>
      <c r="BN6584" s="6"/>
      <c r="BO6584" s="6"/>
      <c r="BP6584" s="6"/>
      <c r="BQ6584" s="6"/>
      <c r="BR6584" s="6"/>
      <c r="BS6584" s="6"/>
      <c r="BT6584" s="6"/>
      <c r="BU6584" s="6"/>
      <c r="BV6584" s="6"/>
      <c r="BW6584" s="6"/>
      <c r="CJ6584" s="415"/>
      <c r="CK6584" s="415"/>
      <c r="CO6584" s="168"/>
    </row>
    <row r="6585" spans="32:93" s="162" customFormat="1" x14ac:dyDescent="0.25">
      <c r="AF6585" s="169"/>
      <c r="AG6585" s="169"/>
      <c r="AH6585" s="169"/>
      <c r="AI6585" s="169"/>
      <c r="AJ6585" s="169"/>
      <c r="AK6585" s="170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AZ6585" s="6"/>
      <c r="BA6585" s="6"/>
      <c r="BB6585" s="166"/>
      <c r="BC6585" s="166"/>
      <c r="BD6585" s="166"/>
      <c r="BE6585" s="6"/>
      <c r="BF6585" s="6"/>
      <c r="BG6585" s="6"/>
      <c r="BH6585" s="6"/>
      <c r="BI6585" s="6"/>
      <c r="BJ6585" s="166"/>
      <c r="BK6585" s="166"/>
      <c r="BL6585" s="166"/>
      <c r="BM6585" s="6"/>
      <c r="BN6585" s="6"/>
      <c r="BO6585" s="6"/>
      <c r="BP6585" s="6"/>
      <c r="BQ6585" s="6"/>
      <c r="BR6585" s="6"/>
      <c r="BS6585" s="6"/>
      <c r="BT6585" s="6"/>
      <c r="BU6585" s="6"/>
      <c r="BV6585" s="6"/>
      <c r="BW6585" s="6"/>
      <c r="CJ6585" s="415"/>
      <c r="CK6585" s="415"/>
      <c r="CO6585" s="168"/>
    </row>
    <row r="6586" spans="32:93" s="162" customFormat="1" x14ac:dyDescent="0.25">
      <c r="AF6586" s="169"/>
      <c r="AG6586" s="169"/>
      <c r="AH6586" s="169"/>
      <c r="AI6586" s="169"/>
      <c r="AJ6586" s="169"/>
      <c r="AK6586" s="170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6"/>
      <c r="BA6586" s="6"/>
      <c r="BB6586" s="166"/>
      <c r="BC6586" s="166"/>
      <c r="BD6586" s="166"/>
      <c r="BE6586" s="6"/>
      <c r="BF6586" s="6"/>
      <c r="BG6586" s="6"/>
      <c r="BH6586" s="6"/>
      <c r="BI6586" s="6"/>
      <c r="BJ6586" s="166"/>
      <c r="BK6586" s="166"/>
      <c r="BL6586" s="166"/>
      <c r="BM6586" s="6"/>
      <c r="BN6586" s="6"/>
      <c r="BO6586" s="6"/>
      <c r="BP6586" s="6"/>
      <c r="BQ6586" s="6"/>
      <c r="BR6586" s="6"/>
      <c r="BS6586" s="6"/>
      <c r="BT6586" s="6"/>
      <c r="BU6586" s="6"/>
      <c r="BV6586" s="6"/>
      <c r="BW6586" s="6"/>
      <c r="CJ6586" s="415"/>
      <c r="CK6586" s="415"/>
      <c r="CO6586" s="168"/>
    </row>
    <row r="6587" spans="32:93" s="162" customFormat="1" x14ac:dyDescent="0.25">
      <c r="AF6587" s="169"/>
      <c r="AG6587" s="169"/>
      <c r="AH6587" s="169"/>
      <c r="AI6587" s="169"/>
      <c r="AJ6587" s="169"/>
      <c r="AK6587" s="170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6"/>
      <c r="BA6587" s="6"/>
      <c r="BB6587" s="166"/>
      <c r="BC6587" s="166"/>
      <c r="BD6587" s="166"/>
      <c r="BE6587" s="6"/>
      <c r="BF6587" s="6"/>
      <c r="BG6587" s="6"/>
      <c r="BH6587" s="6"/>
      <c r="BI6587" s="6"/>
      <c r="BJ6587" s="166"/>
      <c r="BK6587" s="166"/>
      <c r="BL6587" s="166"/>
      <c r="BM6587" s="6"/>
      <c r="BN6587" s="6"/>
      <c r="BO6587" s="6"/>
      <c r="BP6587" s="6"/>
      <c r="BQ6587" s="6"/>
      <c r="BR6587" s="6"/>
      <c r="BS6587" s="6"/>
      <c r="BT6587" s="6"/>
      <c r="BU6587" s="6"/>
      <c r="BV6587" s="6"/>
      <c r="BW6587" s="6"/>
      <c r="CJ6587" s="415"/>
      <c r="CK6587" s="415"/>
      <c r="CO6587" s="168"/>
    </row>
    <row r="6588" spans="32:93" s="162" customFormat="1" x14ac:dyDescent="0.25">
      <c r="AF6588" s="169"/>
      <c r="AG6588" s="169"/>
      <c r="AH6588" s="169"/>
      <c r="AI6588" s="169"/>
      <c r="AJ6588" s="169"/>
      <c r="AK6588" s="170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AZ6588" s="6"/>
      <c r="BA6588" s="6"/>
      <c r="BB6588" s="166"/>
      <c r="BC6588" s="166"/>
      <c r="BD6588" s="166"/>
      <c r="BE6588" s="6"/>
      <c r="BF6588" s="6"/>
      <c r="BG6588" s="6"/>
      <c r="BH6588" s="6"/>
      <c r="BI6588" s="6"/>
      <c r="BJ6588" s="166"/>
      <c r="BK6588" s="166"/>
      <c r="BL6588" s="166"/>
      <c r="BM6588" s="6"/>
      <c r="BN6588" s="6"/>
      <c r="BO6588" s="6"/>
      <c r="BP6588" s="6"/>
      <c r="BQ6588" s="6"/>
      <c r="BR6588" s="6"/>
      <c r="BS6588" s="6"/>
      <c r="BT6588" s="6"/>
      <c r="BU6588" s="6"/>
      <c r="BV6588" s="6"/>
      <c r="BW6588" s="6"/>
      <c r="CJ6588" s="415"/>
      <c r="CK6588" s="415"/>
      <c r="CO6588" s="168"/>
    </row>
    <row r="6589" spans="32:93" s="162" customFormat="1" x14ac:dyDescent="0.25">
      <c r="AF6589" s="169"/>
      <c r="AG6589" s="169"/>
      <c r="AH6589" s="169"/>
      <c r="AI6589" s="169"/>
      <c r="AJ6589" s="169"/>
      <c r="AK6589" s="170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AZ6589" s="6"/>
      <c r="BA6589" s="6"/>
      <c r="BB6589" s="166"/>
      <c r="BC6589" s="166"/>
      <c r="BD6589" s="166"/>
      <c r="BE6589" s="6"/>
      <c r="BF6589" s="6"/>
      <c r="BG6589" s="6"/>
      <c r="BH6589" s="6"/>
      <c r="BI6589" s="6"/>
      <c r="BJ6589" s="166"/>
      <c r="BK6589" s="166"/>
      <c r="BL6589" s="166"/>
      <c r="BM6589" s="6"/>
      <c r="BN6589" s="6"/>
      <c r="BO6589" s="6"/>
      <c r="BP6589" s="6"/>
      <c r="BQ6589" s="6"/>
      <c r="BR6589" s="6"/>
      <c r="BS6589" s="6"/>
      <c r="BT6589" s="6"/>
      <c r="BU6589" s="6"/>
      <c r="BV6589" s="6"/>
      <c r="BW6589" s="6"/>
      <c r="CJ6589" s="415"/>
      <c r="CK6589" s="415"/>
      <c r="CO6589" s="168"/>
    </row>
    <row r="6590" spans="32:93" s="162" customFormat="1" x14ac:dyDescent="0.25">
      <c r="AF6590" s="169"/>
      <c r="AG6590" s="169"/>
      <c r="AH6590" s="169"/>
      <c r="AI6590" s="169"/>
      <c r="AJ6590" s="169"/>
      <c r="AK6590" s="170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AZ6590" s="6"/>
      <c r="BA6590" s="6"/>
      <c r="BB6590" s="166"/>
      <c r="BC6590" s="166"/>
      <c r="BD6590" s="166"/>
      <c r="BE6590" s="6"/>
      <c r="BF6590" s="6"/>
      <c r="BG6590" s="6"/>
      <c r="BH6590" s="6"/>
      <c r="BI6590" s="6"/>
      <c r="BJ6590" s="166"/>
      <c r="BK6590" s="166"/>
      <c r="BL6590" s="166"/>
      <c r="BM6590" s="6"/>
      <c r="BN6590" s="6"/>
      <c r="BO6590" s="6"/>
      <c r="BP6590" s="6"/>
      <c r="BQ6590" s="6"/>
      <c r="BR6590" s="6"/>
      <c r="BS6590" s="6"/>
      <c r="BT6590" s="6"/>
      <c r="BU6590" s="6"/>
      <c r="BV6590" s="6"/>
      <c r="BW6590" s="6"/>
      <c r="CJ6590" s="415"/>
      <c r="CK6590" s="415"/>
      <c r="CO6590" s="168"/>
    </row>
    <row r="6591" spans="32:93" s="162" customFormat="1" x14ac:dyDescent="0.25">
      <c r="AF6591" s="169"/>
      <c r="AG6591" s="169"/>
      <c r="AH6591" s="169"/>
      <c r="AI6591" s="169"/>
      <c r="AJ6591" s="169"/>
      <c r="AK6591" s="170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AZ6591" s="6"/>
      <c r="BA6591" s="6"/>
      <c r="BB6591" s="166"/>
      <c r="BC6591" s="166"/>
      <c r="BD6591" s="166"/>
      <c r="BE6591" s="6"/>
      <c r="BF6591" s="6"/>
      <c r="BG6591" s="6"/>
      <c r="BH6591" s="6"/>
      <c r="BI6591" s="6"/>
      <c r="BJ6591" s="166"/>
      <c r="BK6591" s="166"/>
      <c r="BL6591" s="166"/>
      <c r="BM6591" s="6"/>
      <c r="BN6591" s="6"/>
      <c r="BO6591" s="6"/>
      <c r="BP6591" s="6"/>
      <c r="BQ6591" s="6"/>
      <c r="BR6591" s="6"/>
      <c r="BS6591" s="6"/>
      <c r="BT6591" s="6"/>
      <c r="BU6591" s="6"/>
      <c r="BV6591" s="6"/>
      <c r="BW6591" s="6"/>
      <c r="CJ6591" s="415"/>
      <c r="CK6591" s="415"/>
      <c r="CO6591" s="168"/>
    </row>
    <row r="6592" spans="32:93" s="162" customFormat="1" x14ac:dyDescent="0.25">
      <c r="AF6592" s="169"/>
      <c r="AG6592" s="169"/>
      <c r="AH6592" s="169"/>
      <c r="AI6592" s="169"/>
      <c r="AJ6592" s="169"/>
      <c r="AK6592" s="170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6"/>
      <c r="BA6592" s="6"/>
      <c r="BB6592" s="166"/>
      <c r="BC6592" s="166"/>
      <c r="BD6592" s="166"/>
      <c r="BE6592" s="6"/>
      <c r="BF6592" s="6"/>
      <c r="BG6592" s="6"/>
      <c r="BH6592" s="6"/>
      <c r="BI6592" s="6"/>
      <c r="BJ6592" s="166"/>
      <c r="BK6592" s="166"/>
      <c r="BL6592" s="166"/>
      <c r="BM6592" s="6"/>
      <c r="BN6592" s="6"/>
      <c r="BO6592" s="6"/>
      <c r="BP6592" s="6"/>
      <c r="BQ6592" s="6"/>
      <c r="BR6592" s="6"/>
      <c r="BS6592" s="6"/>
      <c r="BT6592" s="6"/>
      <c r="BU6592" s="6"/>
      <c r="BV6592" s="6"/>
      <c r="BW6592" s="6"/>
      <c r="CJ6592" s="415"/>
      <c r="CK6592" s="415"/>
      <c r="CO6592" s="168"/>
    </row>
    <row r="6593" spans="32:93" s="162" customFormat="1" x14ac:dyDescent="0.25">
      <c r="AF6593" s="169"/>
      <c r="AG6593" s="169"/>
      <c r="AH6593" s="169"/>
      <c r="AI6593" s="169"/>
      <c r="AJ6593" s="169"/>
      <c r="AK6593" s="170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6"/>
      <c r="BA6593" s="6"/>
      <c r="BB6593" s="166"/>
      <c r="BC6593" s="166"/>
      <c r="BD6593" s="166"/>
      <c r="BE6593" s="6"/>
      <c r="BF6593" s="6"/>
      <c r="BG6593" s="6"/>
      <c r="BH6593" s="6"/>
      <c r="BI6593" s="6"/>
      <c r="BJ6593" s="166"/>
      <c r="BK6593" s="166"/>
      <c r="BL6593" s="166"/>
      <c r="BM6593" s="6"/>
      <c r="BN6593" s="6"/>
      <c r="BO6593" s="6"/>
      <c r="BP6593" s="6"/>
      <c r="BQ6593" s="6"/>
      <c r="BR6593" s="6"/>
      <c r="BS6593" s="6"/>
      <c r="BT6593" s="6"/>
      <c r="BU6593" s="6"/>
      <c r="BV6593" s="6"/>
      <c r="BW6593" s="6"/>
      <c r="CJ6593" s="415"/>
      <c r="CK6593" s="415"/>
      <c r="CO6593" s="168"/>
    </row>
    <row r="6594" spans="32:93" s="162" customFormat="1" x14ac:dyDescent="0.25">
      <c r="AF6594" s="169"/>
      <c r="AG6594" s="169"/>
      <c r="AH6594" s="169"/>
      <c r="AI6594" s="169"/>
      <c r="AJ6594" s="169"/>
      <c r="AK6594" s="170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6"/>
      <c r="BA6594" s="6"/>
      <c r="BB6594" s="166"/>
      <c r="BC6594" s="166"/>
      <c r="BD6594" s="166"/>
      <c r="BE6594" s="6"/>
      <c r="BF6594" s="6"/>
      <c r="BG6594" s="6"/>
      <c r="BH6594" s="6"/>
      <c r="BI6594" s="6"/>
      <c r="BJ6594" s="166"/>
      <c r="BK6594" s="166"/>
      <c r="BL6594" s="166"/>
      <c r="BM6594" s="6"/>
      <c r="BN6594" s="6"/>
      <c r="BO6594" s="6"/>
      <c r="BP6594" s="6"/>
      <c r="BQ6594" s="6"/>
      <c r="BR6594" s="6"/>
      <c r="BS6594" s="6"/>
      <c r="BT6594" s="6"/>
      <c r="BU6594" s="6"/>
      <c r="BV6594" s="6"/>
      <c r="BW6594" s="6"/>
      <c r="CJ6594" s="415"/>
      <c r="CK6594" s="415"/>
      <c r="CO6594" s="168"/>
    </row>
    <row r="6595" spans="32:93" s="162" customFormat="1" x14ac:dyDescent="0.25">
      <c r="AF6595" s="169"/>
      <c r="AG6595" s="169"/>
      <c r="AH6595" s="169"/>
      <c r="AI6595" s="169"/>
      <c r="AJ6595" s="169"/>
      <c r="AK6595" s="170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6"/>
      <c r="BA6595" s="6"/>
      <c r="BB6595" s="166"/>
      <c r="BC6595" s="166"/>
      <c r="BD6595" s="166"/>
      <c r="BE6595" s="6"/>
      <c r="BF6595" s="6"/>
      <c r="BG6595" s="6"/>
      <c r="BH6595" s="6"/>
      <c r="BI6595" s="6"/>
      <c r="BJ6595" s="166"/>
      <c r="BK6595" s="166"/>
      <c r="BL6595" s="166"/>
      <c r="BM6595" s="6"/>
      <c r="BN6595" s="6"/>
      <c r="BO6595" s="6"/>
      <c r="BP6595" s="6"/>
      <c r="BQ6595" s="6"/>
      <c r="BR6595" s="6"/>
      <c r="BS6595" s="6"/>
      <c r="BT6595" s="6"/>
      <c r="BU6595" s="6"/>
      <c r="BV6595" s="6"/>
      <c r="BW6595" s="6"/>
      <c r="CJ6595" s="415"/>
      <c r="CK6595" s="415"/>
      <c r="CO6595" s="168"/>
    </row>
    <row r="6596" spans="32:93" s="162" customFormat="1" x14ac:dyDescent="0.25">
      <c r="AF6596" s="169"/>
      <c r="AG6596" s="169"/>
      <c r="AH6596" s="169"/>
      <c r="AI6596" s="169"/>
      <c r="AJ6596" s="169"/>
      <c r="AK6596" s="170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6"/>
      <c r="BA6596" s="6"/>
      <c r="BB6596" s="166"/>
      <c r="BC6596" s="166"/>
      <c r="BD6596" s="166"/>
      <c r="BE6596" s="6"/>
      <c r="BF6596" s="6"/>
      <c r="BG6596" s="6"/>
      <c r="BH6596" s="6"/>
      <c r="BI6596" s="6"/>
      <c r="BJ6596" s="166"/>
      <c r="BK6596" s="166"/>
      <c r="BL6596" s="166"/>
      <c r="BM6596" s="6"/>
      <c r="BN6596" s="6"/>
      <c r="BO6596" s="6"/>
      <c r="BP6596" s="6"/>
      <c r="BQ6596" s="6"/>
      <c r="BR6596" s="6"/>
      <c r="BS6596" s="6"/>
      <c r="BT6596" s="6"/>
      <c r="BU6596" s="6"/>
      <c r="BV6596" s="6"/>
      <c r="BW6596" s="6"/>
      <c r="CJ6596" s="415"/>
      <c r="CK6596" s="415"/>
      <c r="CO6596" s="168"/>
    </row>
    <row r="6597" spans="32:93" s="162" customFormat="1" x14ac:dyDescent="0.25">
      <c r="AF6597" s="169"/>
      <c r="AG6597" s="169"/>
      <c r="AH6597" s="169"/>
      <c r="AI6597" s="169"/>
      <c r="AJ6597" s="169"/>
      <c r="AK6597" s="170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AZ6597" s="6"/>
      <c r="BA6597" s="6"/>
      <c r="BB6597" s="166"/>
      <c r="BC6597" s="166"/>
      <c r="BD6597" s="166"/>
      <c r="BE6597" s="6"/>
      <c r="BF6597" s="6"/>
      <c r="BG6597" s="6"/>
      <c r="BH6597" s="6"/>
      <c r="BI6597" s="6"/>
      <c r="BJ6597" s="166"/>
      <c r="BK6597" s="166"/>
      <c r="BL6597" s="166"/>
      <c r="BM6597" s="6"/>
      <c r="BN6597" s="6"/>
      <c r="BO6597" s="6"/>
      <c r="BP6597" s="6"/>
      <c r="BQ6597" s="6"/>
      <c r="BR6597" s="6"/>
      <c r="BS6597" s="6"/>
      <c r="BT6597" s="6"/>
      <c r="BU6597" s="6"/>
      <c r="BV6597" s="6"/>
      <c r="BW6597" s="6"/>
      <c r="CJ6597" s="415"/>
      <c r="CK6597" s="415"/>
      <c r="CO6597" s="168"/>
    </row>
    <row r="6598" spans="32:93" s="162" customFormat="1" x14ac:dyDescent="0.25">
      <c r="AF6598" s="169"/>
      <c r="AG6598" s="169"/>
      <c r="AH6598" s="169"/>
      <c r="AI6598" s="169"/>
      <c r="AJ6598" s="169"/>
      <c r="AK6598" s="170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6"/>
      <c r="BA6598" s="6"/>
      <c r="BB6598" s="166"/>
      <c r="BC6598" s="166"/>
      <c r="BD6598" s="166"/>
      <c r="BE6598" s="6"/>
      <c r="BF6598" s="6"/>
      <c r="BG6598" s="6"/>
      <c r="BH6598" s="6"/>
      <c r="BI6598" s="6"/>
      <c r="BJ6598" s="166"/>
      <c r="BK6598" s="166"/>
      <c r="BL6598" s="166"/>
      <c r="BM6598" s="6"/>
      <c r="BN6598" s="6"/>
      <c r="BO6598" s="6"/>
      <c r="BP6598" s="6"/>
      <c r="BQ6598" s="6"/>
      <c r="BR6598" s="6"/>
      <c r="BS6598" s="6"/>
      <c r="BT6598" s="6"/>
      <c r="BU6598" s="6"/>
      <c r="BV6598" s="6"/>
      <c r="BW6598" s="6"/>
      <c r="CJ6598" s="415"/>
      <c r="CK6598" s="415"/>
      <c r="CO6598" s="168"/>
    </row>
    <row r="6599" spans="32:93" s="162" customFormat="1" x14ac:dyDescent="0.25">
      <c r="AF6599" s="169"/>
      <c r="AG6599" s="169"/>
      <c r="AH6599" s="169"/>
      <c r="AI6599" s="169"/>
      <c r="AJ6599" s="169"/>
      <c r="AK6599" s="170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6"/>
      <c r="BA6599" s="6"/>
      <c r="BB6599" s="166"/>
      <c r="BC6599" s="166"/>
      <c r="BD6599" s="166"/>
      <c r="BE6599" s="6"/>
      <c r="BF6599" s="6"/>
      <c r="BG6599" s="6"/>
      <c r="BH6599" s="6"/>
      <c r="BI6599" s="6"/>
      <c r="BJ6599" s="166"/>
      <c r="BK6599" s="166"/>
      <c r="BL6599" s="166"/>
      <c r="BM6599" s="6"/>
      <c r="BN6599" s="6"/>
      <c r="BO6599" s="6"/>
      <c r="BP6599" s="6"/>
      <c r="BQ6599" s="6"/>
      <c r="BR6599" s="6"/>
      <c r="BS6599" s="6"/>
      <c r="BT6599" s="6"/>
      <c r="BU6599" s="6"/>
      <c r="BV6599" s="6"/>
      <c r="BW6599" s="6"/>
      <c r="CJ6599" s="415"/>
      <c r="CK6599" s="415"/>
      <c r="CO6599" s="168"/>
    </row>
    <row r="6600" spans="32:93" s="162" customFormat="1" x14ac:dyDescent="0.25">
      <c r="AF6600" s="169"/>
      <c r="AG6600" s="169"/>
      <c r="AH6600" s="169"/>
      <c r="AI6600" s="169"/>
      <c r="AJ6600" s="169"/>
      <c r="AK6600" s="170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6"/>
      <c r="BA6600" s="6"/>
      <c r="BB6600" s="166"/>
      <c r="BC6600" s="166"/>
      <c r="BD6600" s="166"/>
      <c r="BE6600" s="6"/>
      <c r="BF6600" s="6"/>
      <c r="BG6600" s="6"/>
      <c r="BH6600" s="6"/>
      <c r="BI6600" s="6"/>
      <c r="BJ6600" s="166"/>
      <c r="BK6600" s="166"/>
      <c r="BL6600" s="166"/>
      <c r="BM6600" s="6"/>
      <c r="BN6600" s="6"/>
      <c r="BO6600" s="6"/>
      <c r="BP6600" s="6"/>
      <c r="BQ6600" s="6"/>
      <c r="BR6600" s="6"/>
      <c r="BS6600" s="6"/>
      <c r="BT6600" s="6"/>
      <c r="BU6600" s="6"/>
      <c r="BV6600" s="6"/>
      <c r="BW6600" s="6"/>
      <c r="CJ6600" s="415"/>
      <c r="CK6600" s="415"/>
      <c r="CO6600" s="168"/>
    </row>
    <row r="6601" spans="32:93" s="162" customFormat="1" x14ac:dyDescent="0.25">
      <c r="AF6601" s="169"/>
      <c r="AG6601" s="169"/>
      <c r="AH6601" s="169"/>
      <c r="AI6601" s="169"/>
      <c r="AJ6601" s="169"/>
      <c r="AK6601" s="170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6"/>
      <c r="BA6601" s="6"/>
      <c r="BB6601" s="166"/>
      <c r="BC6601" s="166"/>
      <c r="BD6601" s="166"/>
      <c r="BE6601" s="6"/>
      <c r="BF6601" s="6"/>
      <c r="BG6601" s="6"/>
      <c r="BH6601" s="6"/>
      <c r="BI6601" s="6"/>
      <c r="BJ6601" s="166"/>
      <c r="BK6601" s="166"/>
      <c r="BL6601" s="166"/>
      <c r="BM6601" s="6"/>
      <c r="BN6601" s="6"/>
      <c r="BO6601" s="6"/>
      <c r="BP6601" s="6"/>
      <c r="BQ6601" s="6"/>
      <c r="BR6601" s="6"/>
      <c r="BS6601" s="6"/>
      <c r="BT6601" s="6"/>
      <c r="BU6601" s="6"/>
      <c r="BV6601" s="6"/>
      <c r="BW6601" s="6"/>
      <c r="CJ6601" s="415"/>
      <c r="CK6601" s="415"/>
      <c r="CO6601" s="168"/>
    </row>
    <row r="6602" spans="32:93" s="162" customFormat="1" x14ac:dyDescent="0.25">
      <c r="AF6602" s="169"/>
      <c r="AG6602" s="169"/>
      <c r="AH6602" s="169"/>
      <c r="AI6602" s="169"/>
      <c r="AJ6602" s="169"/>
      <c r="AK6602" s="170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6"/>
      <c r="BA6602" s="6"/>
      <c r="BB6602" s="166"/>
      <c r="BC6602" s="166"/>
      <c r="BD6602" s="166"/>
      <c r="BE6602" s="6"/>
      <c r="BF6602" s="6"/>
      <c r="BG6602" s="6"/>
      <c r="BH6602" s="6"/>
      <c r="BI6602" s="6"/>
      <c r="BJ6602" s="166"/>
      <c r="BK6602" s="166"/>
      <c r="BL6602" s="166"/>
      <c r="BM6602" s="6"/>
      <c r="BN6602" s="6"/>
      <c r="BO6602" s="6"/>
      <c r="BP6602" s="6"/>
      <c r="BQ6602" s="6"/>
      <c r="BR6602" s="6"/>
      <c r="BS6602" s="6"/>
      <c r="BT6602" s="6"/>
      <c r="BU6602" s="6"/>
      <c r="BV6602" s="6"/>
      <c r="BW6602" s="6"/>
      <c r="CJ6602" s="415"/>
      <c r="CK6602" s="415"/>
      <c r="CO6602" s="168"/>
    </row>
    <row r="6603" spans="32:93" s="162" customFormat="1" x14ac:dyDescent="0.25">
      <c r="AF6603" s="169"/>
      <c r="AG6603" s="169"/>
      <c r="AH6603" s="169"/>
      <c r="AI6603" s="169"/>
      <c r="AJ6603" s="169"/>
      <c r="AK6603" s="170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6"/>
      <c r="BA6603" s="6"/>
      <c r="BB6603" s="166"/>
      <c r="BC6603" s="166"/>
      <c r="BD6603" s="166"/>
      <c r="BE6603" s="6"/>
      <c r="BF6603" s="6"/>
      <c r="BG6603" s="6"/>
      <c r="BH6603" s="6"/>
      <c r="BI6603" s="6"/>
      <c r="BJ6603" s="166"/>
      <c r="BK6603" s="166"/>
      <c r="BL6603" s="166"/>
      <c r="BM6603" s="6"/>
      <c r="BN6603" s="6"/>
      <c r="BO6603" s="6"/>
      <c r="BP6603" s="6"/>
      <c r="BQ6603" s="6"/>
      <c r="BR6603" s="6"/>
      <c r="BS6603" s="6"/>
      <c r="BT6603" s="6"/>
      <c r="BU6603" s="6"/>
      <c r="BV6603" s="6"/>
      <c r="BW6603" s="6"/>
      <c r="CJ6603" s="415"/>
      <c r="CK6603" s="415"/>
      <c r="CO6603" s="168"/>
    </row>
    <row r="6604" spans="32:93" s="162" customFormat="1" x14ac:dyDescent="0.25">
      <c r="AF6604" s="169"/>
      <c r="AG6604" s="169"/>
      <c r="AH6604" s="169"/>
      <c r="AI6604" s="169"/>
      <c r="AJ6604" s="169"/>
      <c r="AK6604" s="170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6"/>
      <c r="BA6604" s="6"/>
      <c r="BB6604" s="166"/>
      <c r="BC6604" s="166"/>
      <c r="BD6604" s="166"/>
      <c r="BE6604" s="6"/>
      <c r="BF6604" s="6"/>
      <c r="BG6604" s="6"/>
      <c r="BH6604" s="6"/>
      <c r="BI6604" s="6"/>
      <c r="BJ6604" s="166"/>
      <c r="BK6604" s="166"/>
      <c r="BL6604" s="166"/>
      <c r="BM6604" s="6"/>
      <c r="BN6604" s="6"/>
      <c r="BO6604" s="6"/>
      <c r="BP6604" s="6"/>
      <c r="BQ6604" s="6"/>
      <c r="BR6604" s="6"/>
      <c r="BS6604" s="6"/>
      <c r="BT6604" s="6"/>
      <c r="BU6604" s="6"/>
      <c r="BV6604" s="6"/>
      <c r="BW6604" s="6"/>
      <c r="CJ6604" s="415"/>
      <c r="CK6604" s="415"/>
      <c r="CO6604" s="168"/>
    </row>
    <row r="6605" spans="32:93" s="162" customFormat="1" x14ac:dyDescent="0.25">
      <c r="AF6605" s="169"/>
      <c r="AG6605" s="169"/>
      <c r="AH6605" s="169"/>
      <c r="AI6605" s="169"/>
      <c r="AJ6605" s="169"/>
      <c r="AK6605" s="170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6"/>
      <c r="BA6605" s="6"/>
      <c r="BB6605" s="166"/>
      <c r="BC6605" s="166"/>
      <c r="BD6605" s="166"/>
      <c r="BE6605" s="6"/>
      <c r="BF6605" s="6"/>
      <c r="BG6605" s="6"/>
      <c r="BH6605" s="6"/>
      <c r="BI6605" s="6"/>
      <c r="BJ6605" s="166"/>
      <c r="BK6605" s="166"/>
      <c r="BL6605" s="166"/>
      <c r="BM6605" s="6"/>
      <c r="BN6605" s="6"/>
      <c r="BO6605" s="6"/>
      <c r="BP6605" s="6"/>
      <c r="BQ6605" s="6"/>
      <c r="BR6605" s="6"/>
      <c r="BS6605" s="6"/>
      <c r="BT6605" s="6"/>
      <c r="BU6605" s="6"/>
      <c r="BV6605" s="6"/>
      <c r="BW6605" s="6"/>
      <c r="CJ6605" s="415"/>
      <c r="CK6605" s="415"/>
      <c r="CO6605" s="168"/>
    </row>
    <row r="6606" spans="32:93" s="162" customFormat="1" x14ac:dyDescent="0.25">
      <c r="AF6606" s="169"/>
      <c r="AG6606" s="169"/>
      <c r="AH6606" s="169"/>
      <c r="AI6606" s="169"/>
      <c r="AJ6606" s="169"/>
      <c r="AK6606" s="170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6"/>
      <c r="BA6606" s="6"/>
      <c r="BB6606" s="166"/>
      <c r="BC6606" s="166"/>
      <c r="BD6606" s="166"/>
      <c r="BE6606" s="6"/>
      <c r="BF6606" s="6"/>
      <c r="BG6606" s="6"/>
      <c r="BH6606" s="6"/>
      <c r="BI6606" s="6"/>
      <c r="BJ6606" s="166"/>
      <c r="BK6606" s="166"/>
      <c r="BL6606" s="166"/>
      <c r="BM6606" s="6"/>
      <c r="BN6606" s="6"/>
      <c r="BO6606" s="6"/>
      <c r="BP6606" s="6"/>
      <c r="BQ6606" s="6"/>
      <c r="BR6606" s="6"/>
      <c r="BS6606" s="6"/>
      <c r="BT6606" s="6"/>
      <c r="BU6606" s="6"/>
      <c r="BV6606" s="6"/>
      <c r="BW6606" s="6"/>
      <c r="CJ6606" s="415"/>
      <c r="CK6606" s="415"/>
      <c r="CO6606" s="168"/>
    </row>
    <row r="6607" spans="32:93" s="162" customFormat="1" x14ac:dyDescent="0.25">
      <c r="AF6607" s="169"/>
      <c r="AG6607" s="169"/>
      <c r="AH6607" s="169"/>
      <c r="AI6607" s="169"/>
      <c r="AJ6607" s="169"/>
      <c r="AK6607" s="170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6"/>
      <c r="BA6607" s="6"/>
      <c r="BB6607" s="166"/>
      <c r="BC6607" s="166"/>
      <c r="BD6607" s="166"/>
      <c r="BE6607" s="6"/>
      <c r="BF6607" s="6"/>
      <c r="BG6607" s="6"/>
      <c r="BH6607" s="6"/>
      <c r="BI6607" s="6"/>
      <c r="BJ6607" s="166"/>
      <c r="BK6607" s="166"/>
      <c r="BL6607" s="166"/>
      <c r="BM6607" s="6"/>
      <c r="BN6607" s="6"/>
      <c r="BO6607" s="6"/>
      <c r="BP6607" s="6"/>
      <c r="BQ6607" s="6"/>
      <c r="BR6607" s="6"/>
      <c r="BS6607" s="6"/>
      <c r="BT6607" s="6"/>
      <c r="BU6607" s="6"/>
      <c r="BV6607" s="6"/>
      <c r="BW6607" s="6"/>
      <c r="CJ6607" s="415"/>
      <c r="CK6607" s="415"/>
      <c r="CO6607" s="168"/>
    </row>
    <row r="6608" spans="32:93" s="162" customFormat="1" x14ac:dyDescent="0.25">
      <c r="AF6608" s="169"/>
      <c r="AG6608" s="169"/>
      <c r="AH6608" s="169"/>
      <c r="AI6608" s="169"/>
      <c r="AJ6608" s="169"/>
      <c r="AK6608" s="170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6"/>
      <c r="BA6608" s="6"/>
      <c r="BB6608" s="166"/>
      <c r="BC6608" s="166"/>
      <c r="BD6608" s="166"/>
      <c r="BE6608" s="6"/>
      <c r="BF6608" s="6"/>
      <c r="BG6608" s="6"/>
      <c r="BH6608" s="6"/>
      <c r="BI6608" s="6"/>
      <c r="BJ6608" s="166"/>
      <c r="BK6608" s="166"/>
      <c r="BL6608" s="166"/>
      <c r="BM6608" s="6"/>
      <c r="BN6608" s="6"/>
      <c r="BO6608" s="6"/>
      <c r="BP6608" s="6"/>
      <c r="BQ6608" s="6"/>
      <c r="BR6608" s="6"/>
      <c r="BS6608" s="6"/>
      <c r="BT6608" s="6"/>
      <c r="BU6608" s="6"/>
      <c r="BV6608" s="6"/>
      <c r="BW6608" s="6"/>
      <c r="CJ6608" s="415"/>
      <c r="CK6608" s="415"/>
      <c r="CO6608" s="168"/>
    </row>
    <row r="6609" spans="32:93" s="162" customFormat="1" x14ac:dyDescent="0.25">
      <c r="AF6609" s="169"/>
      <c r="AG6609" s="169"/>
      <c r="AH6609" s="169"/>
      <c r="AI6609" s="169"/>
      <c r="AJ6609" s="169"/>
      <c r="AK6609" s="170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6"/>
      <c r="BA6609" s="6"/>
      <c r="BB6609" s="166"/>
      <c r="BC6609" s="166"/>
      <c r="BD6609" s="166"/>
      <c r="BE6609" s="6"/>
      <c r="BF6609" s="6"/>
      <c r="BG6609" s="6"/>
      <c r="BH6609" s="6"/>
      <c r="BI6609" s="6"/>
      <c r="BJ6609" s="166"/>
      <c r="BK6609" s="166"/>
      <c r="BL6609" s="166"/>
      <c r="BM6609" s="6"/>
      <c r="BN6609" s="6"/>
      <c r="BO6609" s="6"/>
      <c r="BP6609" s="6"/>
      <c r="BQ6609" s="6"/>
      <c r="BR6609" s="6"/>
      <c r="BS6609" s="6"/>
      <c r="BT6609" s="6"/>
      <c r="BU6609" s="6"/>
      <c r="BV6609" s="6"/>
      <c r="BW6609" s="6"/>
      <c r="CJ6609" s="415"/>
      <c r="CK6609" s="415"/>
      <c r="CO6609" s="168"/>
    </row>
    <row r="6610" spans="32:93" s="162" customFormat="1" x14ac:dyDescent="0.25">
      <c r="AF6610" s="169"/>
      <c r="AG6610" s="169"/>
      <c r="AH6610" s="169"/>
      <c r="AI6610" s="169"/>
      <c r="AJ6610" s="169"/>
      <c r="AK6610" s="170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6"/>
      <c r="BA6610" s="6"/>
      <c r="BB6610" s="166"/>
      <c r="BC6610" s="166"/>
      <c r="BD6610" s="166"/>
      <c r="BE6610" s="6"/>
      <c r="BF6610" s="6"/>
      <c r="BG6610" s="6"/>
      <c r="BH6610" s="6"/>
      <c r="BI6610" s="6"/>
      <c r="BJ6610" s="166"/>
      <c r="BK6610" s="166"/>
      <c r="BL6610" s="166"/>
      <c r="BM6610" s="6"/>
      <c r="BN6610" s="6"/>
      <c r="BO6610" s="6"/>
      <c r="BP6610" s="6"/>
      <c r="BQ6610" s="6"/>
      <c r="BR6610" s="6"/>
      <c r="BS6610" s="6"/>
      <c r="BT6610" s="6"/>
      <c r="BU6610" s="6"/>
      <c r="BV6610" s="6"/>
      <c r="BW6610" s="6"/>
      <c r="CJ6610" s="415"/>
      <c r="CK6610" s="415"/>
      <c r="CO6610" s="168"/>
    </row>
    <row r="6611" spans="32:93" s="162" customFormat="1" x14ac:dyDescent="0.25">
      <c r="AF6611" s="169"/>
      <c r="AG6611" s="169"/>
      <c r="AH6611" s="169"/>
      <c r="AI6611" s="169"/>
      <c r="AJ6611" s="169"/>
      <c r="AK6611" s="170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6"/>
      <c r="BA6611" s="6"/>
      <c r="BB6611" s="166"/>
      <c r="BC6611" s="166"/>
      <c r="BD6611" s="166"/>
      <c r="BE6611" s="6"/>
      <c r="BF6611" s="6"/>
      <c r="BG6611" s="6"/>
      <c r="BH6611" s="6"/>
      <c r="BI6611" s="6"/>
      <c r="BJ6611" s="166"/>
      <c r="BK6611" s="166"/>
      <c r="BL6611" s="166"/>
      <c r="BM6611" s="6"/>
      <c r="BN6611" s="6"/>
      <c r="BO6611" s="6"/>
      <c r="BP6611" s="6"/>
      <c r="BQ6611" s="6"/>
      <c r="BR6611" s="6"/>
      <c r="BS6611" s="6"/>
      <c r="BT6611" s="6"/>
      <c r="BU6611" s="6"/>
      <c r="BV6611" s="6"/>
      <c r="BW6611" s="6"/>
      <c r="CJ6611" s="415"/>
      <c r="CK6611" s="415"/>
      <c r="CO6611" s="168"/>
    </row>
    <row r="6612" spans="32:93" s="162" customFormat="1" x14ac:dyDescent="0.25">
      <c r="AF6612" s="169"/>
      <c r="AG6612" s="169"/>
      <c r="AH6612" s="169"/>
      <c r="AI6612" s="169"/>
      <c r="AJ6612" s="169"/>
      <c r="AK6612" s="170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6"/>
      <c r="BA6612" s="6"/>
      <c r="BB6612" s="166"/>
      <c r="BC6612" s="166"/>
      <c r="BD6612" s="166"/>
      <c r="BE6612" s="6"/>
      <c r="BF6612" s="6"/>
      <c r="BG6612" s="6"/>
      <c r="BH6612" s="6"/>
      <c r="BI6612" s="6"/>
      <c r="BJ6612" s="166"/>
      <c r="BK6612" s="166"/>
      <c r="BL6612" s="166"/>
      <c r="BM6612" s="6"/>
      <c r="BN6612" s="6"/>
      <c r="BO6612" s="6"/>
      <c r="BP6612" s="6"/>
      <c r="BQ6612" s="6"/>
      <c r="BR6612" s="6"/>
      <c r="BS6612" s="6"/>
      <c r="BT6612" s="6"/>
      <c r="BU6612" s="6"/>
      <c r="BV6612" s="6"/>
      <c r="BW6612" s="6"/>
      <c r="CJ6612" s="415"/>
      <c r="CK6612" s="415"/>
      <c r="CO6612" s="168"/>
    </row>
    <row r="6613" spans="32:93" s="162" customFormat="1" x14ac:dyDescent="0.25">
      <c r="AF6613" s="169"/>
      <c r="AG6613" s="169"/>
      <c r="AH6613" s="169"/>
      <c r="AI6613" s="169"/>
      <c r="AJ6613" s="169"/>
      <c r="AK6613" s="170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6"/>
      <c r="BA6613" s="6"/>
      <c r="BB6613" s="166"/>
      <c r="BC6613" s="166"/>
      <c r="BD6613" s="166"/>
      <c r="BE6613" s="6"/>
      <c r="BF6613" s="6"/>
      <c r="BG6613" s="6"/>
      <c r="BH6613" s="6"/>
      <c r="BI6613" s="6"/>
      <c r="BJ6613" s="166"/>
      <c r="BK6613" s="166"/>
      <c r="BL6613" s="166"/>
      <c r="BM6613" s="6"/>
      <c r="BN6613" s="6"/>
      <c r="BO6613" s="6"/>
      <c r="BP6613" s="6"/>
      <c r="BQ6613" s="6"/>
      <c r="BR6613" s="6"/>
      <c r="BS6613" s="6"/>
      <c r="BT6613" s="6"/>
      <c r="BU6613" s="6"/>
      <c r="BV6613" s="6"/>
      <c r="BW6613" s="6"/>
      <c r="CJ6613" s="415"/>
      <c r="CK6613" s="415"/>
      <c r="CO6613" s="168"/>
    </row>
    <row r="6614" spans="32:93" s="162" customFormat="1" x14ac:dyDescent="0.25">
      <c r="AF6614" s="169"/>
      <c r="AG6614" s="169"/>
      <c r="AH6614" s="169"/>
      <c r="AI6614" s="169"/>
      <c r="AJ6614" s="169"/>
      <c r="AK6614" s="170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6"/>
      <c r="BA6614" s="6"/>
      <c r="BB6614" s="166"/>
      <c r="BC6614" s="166"/>
      <c r="BD6614" s="166"/>
      <c r="BE6614" s="6"/>
      <c r="BF6614" s="6"/>
      <c r="BG6614" s="6"/>
      <c r="BH6614" s="6"/>
      <c r="BI6614" s="6"/>
      <c r="BJ6614" s="166"/>
      <c r="BK6614" s="166"/>
      <c r="BL6614" s="166"/>
      <c r="BM6614" s="6"/>
      <c r="BN6614" s="6"/>
      <c r="BO6614" s="6"/>
      <c r="BP6614" s="6"/>
      <c r="BQ6614" s="6"/>
      <c r="BR6614" s="6"/>
      <c r="BS6614" s="6"/>
      <c r="BT6614" s="6"/>
      <c r="BU6614" s="6"/>
      <c r="BV6614" s="6"/>
      <c r="BW6614" s="6"/>
      <c r="CJ6614" s="415"/>
      <c r="CK6614" s="415"/>
      <c r="CO6614" s="168"/>
    </row>
    <row r="6615" spans="32:93" s="162" customFormat="1" x14ac:dyDescent="0.25">
      <c r="AF6615" s="169"/>
      <c r="AG6615" s="169"/>
      <c r="AH6615" s="169"/>
      <c r="AI6615" s="169"/>
      <c r="AJ6615" s="169"/>
      <c r="AK6615" s="170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6"/>
      <c r="BA6615" s="6"/>
      <c r="BB6615" s="166"/>
      <c r="BC6615" s="166"/>
      <c r="BD6615" s="166"/>
      <c r="BE6615" s="6"/>
      <c r="BF6615" s="6"/>
      <c r="BG6615" s="6"/>
      <c r="BH6615" s="6"/>
      <c r="BI6615" s="6"/>
      <c r="BJ6615" s="166"/>
      <c r="BK6615" s="166"/>
      <c r="BL6615" s="166"/>
      <c r="BM6615" s="6"/>
      <c r="BN6615" s="6"/>
      <c r="BO6615" s="6"/>
      <c r="BP6615" s="6"/>
      <c r="BQ6615" s="6"/>
      <c r="BR6615" s="6"/>
      <c r="BS6615" s="6"/>
      <c r="BT6615" s="6"/>
      <c r="BU6615" s="6"/>
      <c r="BV6615" s="6"/>
      <c r="BW6615" s="6"/>
      <c r="CJ6615" s="415"/>
      <c r="CK6615" s="415"/>
      <c r="CO6615" s="168"/>
    </row>
    <row r="6616" spans="32:93" s="162" customFormat="1" x14ac:dyDescent="0.25">
      <c r="AF6616" s="169"/>
      <c r="AG6616" s="169"/>
      <c r="AH6616" s="169"/>
      <c r="AI6616" s="169"/>
      <c r="AJ6616" s="169"/>
      <c r="AK6616" s="170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6"/>
      <c r="BA6616" s="6"/>
      <c r="BB6616" s="166"/>
      <c r="BC6616" s="166"/>
      <c r="BD6616" s="166"/>
      <c r="BE6616" s="6"/>
      <c r="BF6616" s="6"/>
      <c r="BG6616" s="6"/>
      <c r="BH6616" s="6"/>
      <c r="BI6616" s="6"/>
      <c r="BJ6616" s="166"/>
      <c r="BK6616" s="166"/>
      <c r="BL6616" s="166"/>
      <c r="BM6616" s="6"/>
      <c r="BN6616" s="6"/>
      <c r="BO6616" s="6"/>
      <c r="BP6616" s="6"/>
      <c r="BQ6616" s="6"/>
      <c r="BR6616" s="6"/>
      <c r="BS6616" s="6"/>
      <c r="BT6616" s="6"/>
      <c r="BU6616" s="6"/>
      <c r="BV6616" s="6"/>
      <c r="BW6616" s="6"/>
      <c r="CJ6616" s="415"/>
      <c r="CK6616" s="415"/>
      <c r="CO6616" s="168"/>
    </row>
    <row r="6617" spans="32:93" s="162" customFormat="1" x14ac:dyDescent="0.25">
      <c r="AF6617" s="169"/>
      <c r="AG6617" s="169"/>
      <c r="AH6617" s="169"/>
      <c r="AI6617" s="169"/>
      <c r="AJ6617" s="169"/>
      <c r="AK6617" s="170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6"/>
      <c r="BA6617" s="6"/>
      <c r="BB6617" s="166"/>
      <c r="BC6617" s="166"/>
      <c r="BD6617" s="166"/>
      <c r="BE6617" s="6"/>
      <c r="BF6617" s="6"/>
      <c r="BG6617" s="6"/>
      <c r="BH6617" s="6"/>
      <c r="BI6617" s="6"/>
      <c r="BJ6617" s="166"/>
      <c r="BK6617" s="166"/>
      <c r="BL6617" s="166"/>
      <c r="BM6617" s="6"/>
      <c r="BN6617" s="6"/>
      <c r="BO6617" s="6"/>
      <c r="BP6617" s="6"/>
      <c r="BQ6617" s="6"/>
      <c r="BR6617" s="6"/>
      <c r="BS6617" s="6"/>
      <c r="BT6617" s="6"/>
      <c r="BU6617" s="6"/>
      <c r="BV6617" s="6"/>
      <c r="BW6617" s="6"/>
      <c r="CJ6617" s="415"/>
      <c r="CK6617" s="415"/>
      <c r="CO6617" s="168"/>
    </row>
    <row r="6618" spans="32:93" s="162" customFormat="1" x14ac:dyDescent="0.25">
      <c r="AF6618" s="169"/>
      <c r="AG6618" s="169"/>
      <c r="AH6618" s="169"/>
      <c r="AI6618" s="169"/>
      <c r="AJ6618" s="169"/>
      <c r="AK6618" s="170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AZ6618" s="6"/>
      <c r="BA6618" s="6"/>
      <c r="BB6618" s="166"/>
      <c r="BC6618" s="166"/>
      <c r="BD6618" s="166"/>
      <c r="BE6618" s="6"/>
      <c r="BF6618" s="6"/>
      <c r="BG6618" s="6"/>
      <c r="BH6618" s="6"/>
      <c r="BI6618" s="6"/>
      <c r="BJ6618" s="166"/>
      <c r="BK6618" s="166"/>
      <c r="BL6618" s="166"/>
      <c r="BM6618" s="6"/>
      <c r="BN6618" s="6"/>
      <c r="BO6618" s="6"/>
      <c r="BP6618" s="6"/>
      <c r="BQ6618" s="6"/>
      <c r="BR6618" s="6"/>
      <c r="BS6618" s="6"/>
      <c r="BT6618" s="6"/>
      <c r="BU6618" s="6"/>
      <c r="BV6618" s="6"/>
      <c r="BW6618" s="6"/>
      <c r="CJ6618" s="415"/>
      <c r="CK6618" s="415"/>
      <c r="CO6618" s="168"/>
    </row>
    <row r="6619" spans="32:93" s="162" customFormat="1" x14ac:dyDescent="0.25">
      <c r="AF6619" s="169"/>
      <c r="AG6619" s="169"/>
      <c r="AH6619" s="169"/>
      <c r="AI6619" s="169"/>
      <c r="AJ6619" s="169"/>
      <c r="AK6619" s="170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AZ6619" s="6"/>
      <c r="BA6619" s="6"/>
      <c r="BB6619" s="166"/>
      <c r="BC6619" s="166"/>
      <c r="BD6619" s="166"/>
      <c r="BE6619" s="6"/>
      <c r="BF6619" s="6"/>
      <c r="BG6619" s="6"/>
      <c r="BH6619" s="6"/>
      <c r="BI6619" s="6"/>
      <c r="BJ6619" s="166"/>
      <c r="BK6619" s="166"/>
      <c r="BL6619" s="166"/>
      <c r="BM6619" s="6"/>
      <c r="BN6619" s="6"/>
      <c r="BO6619" s="6"/>
      <c r="BP6619" s="6"/>
      <c r="BQ6619" s="6"/>
      <c r="BR6619" s="6"/>
      <c r="BS6619" s="6"/>
      <c r="BT6619" s="6"/>
      <c r="BU6619" s="6"/>
      <c r="BV6619" s="6"/>
      <c r="BW6619" s="6"/>
      <c r="CJ6619" s="415"/>
      <c r="CK6619" s="415"/>
      <c r="CO6619" s="168"/>
    </row>
    <row r="6620" spans="32:93" s="162" customFormat="1" x14ac:dyDescent="0.25">
      <c r="AF6620" s="169"/>
      <c r="AG6620" s="169"/>
      <c r="AH6620" s="169"/>
      <c r="AI6620" s="169"/>
      <c r="AJ6620" s="169"/>
      <c r="AK6620" s="170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AZ6620" s="6"/>
      <c r="BA6620" s="6"/>
      <c r="BB6620" s="166"/>
      <c r="BC6620" s="166"/>
      <c r="BD6620" s="166"/>
      <c r="BE6620" s="6"/>
      <c r="BF6620" s="6"/>
      <c r="BG6620" s="6"/>
      <c r="BH6620" s="6"/>
      <c r="BI6620" s="6"/>
      <c r="BJ6620" s="166"/>
      <c r="BK6620" s="166"/>
      <c r="BL6620" s="166"/>
      <c r="BM6620" s="6"/>
      <c r="BN6620" s="6"/>
      <c r="BO6620" s="6"/>
      <c r="BP6620" s="6"/>
      <c r="BQ6620" s="6"/>
      <c r="BR6620" s="6"/>
      <c r="BS6620" s="6"/>
      <c r="BT6620" s="6"/>
      <c r="BU6620" s="6"/>
      <c r="BV6620" s="6"/>
      <c r="BW6620" s="6"/>
      <c r="CJ6620" s="415"/>
      <c r="CK6620" s="415"/>
      <c r="CO6620" s="168"/>
    </row>
    <row r="6621" spans="32:93" s="162" customFormat="1" x14ac:dyDescent="0.25">
      <c r="AF6621" s="169"/>
      <c r="AG6621" s="169"/>
      <c r="AH6621" s="169"/>
      <c r="AI6621" s="169"/>
      <c r="AJ6621" s="169"/>
      <c r="AK6621" s="170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AZ6621" s="6"/>
      <c r="BA6621" s="6"/>
      <c r="BB6621" s="166"/>
      <c r="BC6621" s="166"/>
      <c r="BD6621" s="166"/>
      <c r="BE6621" s="6"/>
      <c r="BF6621" s="6"/>
      <c r="BG6621" s="6"/>
      <c r="BH6621" s="6"/>
      <c r="BI6621" s="6"/>
      <c r="BJ6621" s="166"/>
      <c r="BK6621" s="166"/>
      <c r="BL6621" s="166"/>
      <c r="BM6621" s="6"/>
      <c r="BN6621" s="6"/>
      <c r="BO6621" s="6"/>
      <c r="BP6621" s="6"/>
      <c r="BQ6621" s="6"/>
      <c r="BR6621" s="6"/>
      <c r="BS6621" s="6"/>
      <c r="BT6621" s="6"/>
      <c r="BU6621" s="6"/>
      <c r="BV6621" s="6"/>
      <c r="BW6621" s="6"/>
      <c r="CJ6621" s="415"/>
      <c r="CK6621" s="415"/>
      <c r="CO6621" s="168"/>
    </row>
    <row r="6622" spans="32:93" s="162" customFormat="1" x14ac:dyDescent="0.25">
      <c r="AF6622" s="169"/>
      <c r="AG6622" s="169"/>
      <c r="AH6622" s="169"/>
      <c r="AI6622" s="169"/>
      <c r="AJ6622" s="169"/>
      <c r="AK6622" s="170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AZ6622" s="6"/>
      <c r="BA6622" s="6"/>
      <c r="BB6622" s="166"/>
      <c r="BC6622" s="166"/>
      <c r="BD6622" s="166"/>
      <c r="BE6622" s="6"/>
      <c r="BF6622" s="6"/>
      <c r="BG6622" s="6"/>
      <c r="BH6622" s="6"/>
      <c r="BI6622" s="6"/>
      <c r="BJ6622" s="166"/>
      <c r="BK6622" s="166"/>
      <c r="BL6622" s="166"/>
      <c r="BM6622" s="6"/>
      <c r="BN6622" s="6"/>
      <c r="BO6622" s="6"/>
      <c r="BP6622" s="6"/>
      <c r="BQ6622" s="6"/>
      <c r="BR6622" s="6"/>
      <c r="BS6622" s="6"/>
      <c r="BT6622" s="6"/>
      <c r="BU6622" s="6"/>
      <c r="BV6622" s="6"/>
      <c r="BW6622" s="6"/>
      <c r="CJ6622" s="415"/>
      <c r="CK6622" s="415"/>
      <c r="CO6622" s="168"/>
    </row>
    <row r="6623" spans="32:93" s="162" customFormat="1" x14ac:dyDescent="0.25">
      <c r="AF6623" s="169"/>
      <c r="AG6623" s="169"/>
      <c r="AH6623" s="169"/>
      <c r="AI6623" s="169"/>
      <c r="AJ6623" s="169"/>
      <c r="AK6623" s="170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AZ6623" s="6"/>
      <c r="BA6623" s="6"/>
      <c r="BB6623" s="166"/>
      <c r="BC6623" s="166"/>
      <c r="BD6623" s="166"/>
      <c r="BE6623" s="6"/>
      <c r="BF6623" s="6"/>
      <c r="BG6623" s="6"/>
      <c r="BH6623" s="6"/>
      <c r="BI6623" s="6"/>
      <c r="BJ6623" s="166"/>
      <c r="BK6623" s="166"/>
      <c r="BL6623" s="166"/>
      <c r="BM6623" s="6"/>
      <c r="BN6623" s="6"/>
      <c r="BO6623" s="6"/>
      <c r="BP6623" s="6"/>
      <c r="BQ6623" s="6"/>
      <c r="BR6623" s="6"/>
      <c r="BS6623" s="6"/>
      <c r="BT6623" s="6"/>
      <c r="BU6623" s="6"/>
      <c r="BV6623" s="6"/>
      <c r="BW6623" s="6"/>
      <c r="CJ6623" s="415"/>
      <c r="CK6623" s="415"/>
      <c r="CO6623" s="168"/>
    </row>
    <row r="6624" spans="32:93" s="162" customFormat="1" x14ac:dyDescent="0.25">
      <c r="AF6624" s="169"/>
      <c r="AG6624" s="169"/>
      <c r="AH6624" s="169"/>
      <c r="AI6624" s="169"/>
      <c r="AJ6624" s="169"/>
      <c r="AK6624" s="170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6"/>
      <c r="BA6624" s="6"/>
      <c r="BB6624" s="166"/>
      <c r="BC6624" s="166"/>
      <c r="BD6624" s="166"/>
      <c r="BE6624" s="6"/>
      <c r="BF6624" s="6"/>
      <c r="BG6624" s="6"/>
      <c r="BH6624" s="6"/>
      <c r="BI6624" s="6"/>
      <c r="BJ6624" s="166"/>
      <c r="BK6624" s="166"/>
      <c r="BL6624" s="166"/>
      <c r="BM6624" s="6"/>
      <c r="BN6624" s="6"/>
      <c r="BO6624" s="6"/>
      <c r="BP6624" s="6"/>
      <c r="BQ6624" s="6"/>
      <c r="BR6624" s="6"/>
      <c r="BS6624" s="6"/>
      <c r="BT6624" s="6"/>
      <c r="BU6624" s="6"/>
      <c r="BV6624" s="6"/>
      <c r="BW6624" s="6"/>
      <c r="CJ6624" s="415"/>
      <c r="CK6624" s="415"/>
      <c r="CO6624" s="168"/>
    </row>
    <row r="6625" spans="32:93" s="162" customFormat="1" x14ac:dyDescent="0.25">
      <c r="AF6625" s="169"/>
      <c r="AG6625" s="169"/>
      <c r="AH6625" s="169"/>
      <c r="AI6625" s="169"/>
      <c r="AJ6625" s="169"/>
      <c r="AK6625" s="170"/>
      <c r="AP6625" s="6"/>
      <c r="AQ6625" s="6"/>
      <c r="AR6625" s="6"/>
      <c r="AS6625" s="6"/>
      <c r="AT6625" s="6"/>
      <c r="AU6625" s="6"/>
      <c r="AV6625" s="6"/>
      <c r="AW6625" s="6"/>
      <c r="AX6625" s="6"/>
      <c r="AY6625" s="6"/>
      <c r="AZ6625" s="6"/>
      <c r="BA6625" s="6"/>
      <c r="BB6625" s="166"/>
      <c r="BC6625" s="166"/>
      <c r="BD6625" s="166"/>
      <c r="BE6625" s="6"/>
      <c r="BF6625" s="6"/>
      <c r="BG6625" s="6"/>
      <c r="BH6625" s="6"/>
      <c r="BI6625" s="6"/>
      <c r="BJ6625" s="166"/>
      <c r="BK6625" s="166"/>
      <c r="BL6625" s="166"/>
      <c r="BM6625" s="6"/>
      <c r="BN6625" s="6"/>
      <c r="BO6625" s="6"/>
      <c r="BP6625" s="6"/>
      <c r="BQ6625" s="6"/>
      <c r="BR6625" s="6"/>
      <c r="BS6625" s="6"/>
      <c r="BT6625" s="6"/>
      <c r="BU6625" s="6"/>
      <c r="BV6625" s="6"/>
      <c r="BW6625" s="6"/>
      <c r="CJ6625" s="415"/>
      <c r="CK6625" s="415"/>
      <c r="CO6625" s="168"/>
    </row>
    <row r="6626" spans="32:93" s="162" customFormat="1" x14ac:dyDescent="0.25">
      <c r="AF6626" s="169"/>
      <c r="AG6626" s="169"/>
      <c r="AH6626" s="169"/>
      <c r="AI6626" s="169"/>
      <c r="AJ6626" s="169"/>
      <c r="AK6626" s="170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AZ6626" s="6"/>
      <c r="BA6626" s="6"/>
      <c r="BB6626" s="166"/>
      <c r="BC6626" s="166"/>
      <c r="BD6626" s="166"/>
      <c r="BE6626" s="6"/>
      <c r="BF6626" s="6"/>
      <c r="BG6626" s="6"/>
      <c r="BH6626" s="6"/>
      <c r="BI6626" s="6"/>
      <c r="BJ6626" s="166"/>
      <c r="BK6626" s="166"/>
      <c r="BL6626" s="166"/>
      <c r="BM6626" s="6"/>
      <c r="BN6626" s="6"/>
      <c r="BO6626" s="6"/>
      <c r="BP6626" s="6"/>
      <c r="BQ6626" s="6"/>
      <c r="BR6626" s="6"/>
      <c r="BS6626" s="6"/>
      <c r="BT6626" s="6"/>
      <c r="BU6626" s="6"/>
      <c r="BV6626" s="6"/>
      <c r="BW6626" s="6"/>
      <c r="CJ6626" s="415"/>
      <c r="CK6626" s="415"/>
      <c r="CO6626" s="168"/>
    </row>
    <row r="6627" spans="32:93" s="162" customFormat="1" x14ac:dyDescent="0.25">
      <c r="AF6627" s="169"/>
      <c r="AG6627" s="169"/>
      <c r="AH6627" s="169"/>
      <c r="AI6627" s="169"/>
      <c r="AJ6627" s="169"/>
      <c r="AK6627" s="170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AZ6627" s="6"/>
      <c r="BA6627" s="6"/>
      <c r="BB6627" s="166"/>
      <c r="BC6627" s="166"/>
      <c r="BD6627" s="166"/>
      <c r="BE6627" s="6"/>
      <c r="BF6627" s="6"/>
      <c r="BG6627" s="6"/>
      <c r="BH6627" s="6"/>
      <c r="BI6627" s="6"/>
      <c r="BJ6627" s="166"/>
      <c r="BK6627" s="166"/>
      <c r="BL6627" s="166"/>
      <c r="BM6627" s="6"/>
      <c r="BN6627" s="6"/>
      <c r="BO6627" s="6"/>
      <c r="BP6627" s="6"/>
      <c r="BQ6627" s="6"/>
      <c r="BR6627" s="6"/>
      <c r="BS6627" s="6"/>
      <c r="BT6627" s="6"/>
      <c r="BU6627" s="6"/>
      <c r="BV6627" s="6"/>
      <c r="BW6627" s="6"/>
      <c r="CJ6627" s="415"/>
      <c r="CK6627" s="415"/>
      <c r="CO6627" s="168"/>
    </row>
    <row r="6628" spans="32:93" s="162" customFormat="1" x14ac:dyDescent="0.25">
      <c r="AF6628" s="169"/>
      <c r="AG6628" s="169"/>
      <c r="AH6628" s="169"/>
      <c r="AI6628" s="169"/>
      <c r="AJ6628" s="169"/>
      <c r="AK6628" s="170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AZ6628" s="6"/>
      <c r="BA6628" s="6"/>
      <c r="BB6628" s="166"/>
      <c r="BC6628" s="166"/>
      <c r="BD6628" s="166"/>
      <c r="BE6628" s="6"/>
      <c r="BF6628" s="6"/>
      <c r="BG6628" s="6"/>
      <c r="BH6628" s="6"/>
      <c r="BI6628" s="6"/>
      <c r="BJ6628" s="166"/>
      <c r="BK6628" s="166"/>
      <c r="BL6628" s="166"/>
      <c r="BM6628" s="6"/>
      <c r="BN6628" s="6"/>
      <c r="BO6628" s="6"/>
      <c r="BP6628" s="6"/>
      <c r="BQ6628" s="6"/>
      <c r="BR6628" s="6"/>
      <c r="BS6628" s="6"/>
      <c r="BT6628" s="6"/>
      <c r="BU6628" s="6"/>
      <c r="BV6628" s="6"/>
      <c r="BW6628" s="6"/>
      <c r="CJ6628" s="415"/>
      <c r="CK6628" s="415"/>
      <c r="CO6628" s="168"/>
    </row>
    <row r="6629" spans="32:93" s="162" customFormat="1" x14ac:dyDescent="0.25">
      <c r="AF6629" s="169"/>
      <c r="AG6629" s="169"/>
      <c r="AH6629" s="169"/>
      <c r="AI6629" s="169"/>
      <c r="AJ6629" s="169"/>
      <c r="AK6629" s="170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AZ6629" s="6"/>
      <c r="BA6629" s="6"/>
      <c r="BB6629" s="166"/>
      <c r="BC6629" s="166"/>
      <c r="BD6629" s="166"/>
      <c r="BE6629" s="6"/>
      <c r="BF6629" s="6"/>
      <c r="BG6629" s="6"/>
      <c r="BH6629" s="6"/>
      <c r="BI6629" s="6"/>
      <c r="BJ6629" s="166"/>
      <c r="BK6629" s="166"/>
      <c r="BL6629" s="166"/>
      <c r="BM6629" s="6"/>
      <c r="BN6629" s="6"/>
      <c r="BO6629" s="6"/>
      <c r="BP6629" s="6"/>
      <c r="BQ6629" s="6"/>
      <c r="BR6629" s="6"/>
      <c r="BS6629" s="6"/>
      <c r="BT6629" s="6"/>
      <c r="BU6629" s="6"/>
      <c r="BV6629" s="6"/>
      <c r="BW6629" s="6"/>
      <c r="CJ6629" s="415"/>
      <c r="CK6629" s="415"/>
      <c r="CO6629" s="168"/>
    </row>
    <row r="6630" spans="32:93" s="162" customFormat="1" x14ac:dyDescent="0.25">
      <c r="AF6630" s="169"/>
      <c r="AG6630" s="169"/>
      <c r="AH6630" s="169"/>
      <c r="AI6630" s="169"/>
      <c r="AJ6630" s="169"/>
      <c r="AK6630" s="170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AZ6630" s="6"/>
      <c r="BA6630" s="6"/>
      <c r="BB6630" s="166"/>
      <c r="BC6630" s="166"/>
      <c r="BD6630" s="166"/>
      <c r="BE6630" s="6"/>
      <c r="BF6630" s="6"/>
      <c r="BG6630" s="6"/>
      <c r="BH6630" s="6"/>
      <c r="BI6630" s="6"/>
      <c r="BJ6630" s="166"/>
      <c r="BK6630" s="166"/>
      <c r="BL6630" s="166"/>
      <c r="BM6630" s="6"/>
      <c r="BN6630" s="6"/>
      <c r="BO6630" s="6"/>
      <c r="BP6630" s="6"/>
      <c r="BQ6630" s="6"/>
      <c r="BR6630" s="6"/>
      <c r="BS6630" s="6"/>
      <c r="BT6630" s="6"/>
      <c r="BU6630" s="6"/>
      <c r="BV6630" s="6"/>
      <c r="BW6630" s="6"/>
      <c r="CJ6630" s="415"/>
      <c r="CK6630" s="415"/>
      <c r="CO6630" s="168"/>
    </row>
    <row r="6631" spans="32:93" s="162" customFormat="1" x14ac:dyDescent="0.25">
      <c r="AF6631" s="169"/>
      <c r="AG6631" s="169"/>
      <c r="AH6631" s="169"/>
      <c r="AI6631" s="169"/>
      <c r="AJ6631" s="169"/>
      <c r="AK6631" s="170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AZ6631" s="6"/>
      <c r="BA6631" s="6"/>
      <c r="BB6631" s="166"/>
      <c r="BC6631" s="166"/>
      <c r="BD6631" s="166"/>
      <c r="BE6631" s="6"/>
      <c r="BF6631" s="6"/>
      <c r="BG6631" s="6"/>
      <c r="BH6631" s="6"/>
      <c r="BI6631" s="6"/>
      <c r="BJ6631" s="166"/>
      <c r="BK6631" s="166"/>
      <c r="BL6631" s="166"/>
      <c r="BM6631" s="6"/>
      <c r="BN6631" s="6"/>
      <c r="BO6631" s="6"/>
      <c r="BP6631" s="6"/>
      <c r="BQ6631" s="6"/>
      <c r="BR6631" s="6"/>
      <c r="BS6631" s="6"/>
      <c r="BT6631" s="6"/>
      <c r="BU6631" s="6"/>
      <c r="BV6631" s="6"/>
      <c r="BW6631" s="6"/>
      <c r="CJ6631" s="415"/>
      <c r="CK6631" s="415"/>
      <c r="CO6631" s="168"/>
    </row>
    <row r="6632" spans="32:93" s="162" customFormat="1" x14ac:dyDescent="0.25">
      <c r="AF6632" s="169"/>
      <c r="AG6632" s="169"/>
      <c r="AH6632" s="169"/>
      <c r="AI6632" s="169"/>
      <c r="AJ6632" s="169"/>
      <c r="AK6632" s="170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AZ6632" s="6"/>
      <c r="BA6632" s="6"/>
      <c r="BB6632" s="166"/>
      <c r="BC6632" s="166"/>
      <c r="BD6632" s="166"/>
      <c r="BE6632" s="6"/>
      <c r="BF6632" s="6"/>
      <c r="BG6632" s="6"/>
      <c r="BH6632" s="6"/>
      <c r="BI6632" s="6"/>
      <c r="BJ6632" s="166"/>
      <c r="BK6632" s="166"/>
      <c r="BL6632" s="166"/>
      <c r="BM6632" s="6"/>
      <c r="BN6632" s="6"/>
      <c r="BO6632" s="6"/>
      <c r="BP6632" s="6"/>
      <c r="BQ6632" s="6"/>
      <c r="BR6632" s="6"/>
      <c r="BS6632" s="6"/>
      <c r="BT6632" s="6"/>
      <c r="BU6632" s="6"/>
      <c r="BV6632" s="6"/>
      <c r="BW6632" s="6"/>
      <c r="CJ6632" s="415"/>
      <c r="CK6632" s="415"/>
      <c r="CO6632" s="168"/>
    </row>
    <row r="6633" spans="32:93" s="162" customFormat="1" x14ac:dyDescent="0.25">
      <c r="AF6633" s="169"/>
      <c r="AG6633" s="169"/>
      <c r="AH6633" s="169"/>
      <c r="AI6633" s="169"/>
      <c r="AJ6633" s="169"/>
      <c r="AK6633" s="170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AZ6633" s="6"/>
      <c r="BA6633" s="6"/>
      <c r="BB6633" s="166"/>
      <c r="BC6633" s="166"/>
      <c r="BD6633" s="166"/>
      <c r="BE6633" s="6"/>
      <c r="BF6633" s="6"/>
      <c r="BG6633" s="6"/>
      <c r="BH6633" s="6"/>
      <c r="BI6633" s="6"/>
      <c r="BJ6633" s="166"/>
      <c r="BK6633" s="166"/>
      <c r="BL6633" s="166"/>
      <c r="BM6633" s="6"/>
      <c r="BN6633" s="6"/>
      <c r="BO6633" s="6"/>
      <c r="BP6633" s="6"/>
      <c r="BQ6633" s="6"/>
      <c r="BR6633" s="6"/>
      <c r="BS6633" s="6"/>
      <c r="BT6633" s="6"/>
      <c r="BU6633" s="6"/>
      <c r="BV6633" s="6"/>
      <c r="BW6633" s="6"/>
      <c r="CJ6633" s="415"/>
      <c r="CK6633" s="415"/>
      <c r="CO6633" s="168"/>
    </row>
    <row r="6634" spans="32:93" s="162" customFormat="1" x14ac:dyDescent="0.25">
      <c r="AF6634" s="169"/>
      <c r="AG6634" s="169"/>
      <c r="AH6634" s="169"/>
      <c r="AI6634" s="169"/>
      <c r="AJ6634" s="169"/>
      <c r="AK6634" s="170"/>
      <c r="AP6634" s="6"/>
      <c r="AQ6634" s="6"/>
      <c r="AR6634" s="6"/>
      <c r="AS6634" s="6"/>
      <c r="AT6634" s="6"/>
      <c r="AU6634" s="6"/>
      <c r="AV6634" s="6"/>
      <c r="AW6634" s="6"/>
      <c r="AX6634" s="6"/>
      <c r="AY6634" s="6"/>
      <c r="AZ6634" s="6"/>
      <c r="BA6634" s="6"/>
      <c r="BB6634" s="166"/>
      <c r="BC6634" s="166"/>
      <c r="BD6634" s="166"/>
      <c r="BE6634" s="6"/>
      <c r="BF6634" s="6"/>
      <c r="BG6634" s="6"/>
      <c r="BH6634" s="6"/>
      <c r="BI6634" s="6"/>
      <c r="BJ6634" s="166"/>
      <c r="BK6634" s="166"/>
      <c r="BL6634" s="166"/>
      <c r="BM6634" s="6"/>
      <c r="BN6634" s="6"/>
      <c r="BO6634" s="6"/>
      <c r="BP6634" s="6"/>
      <c r="BQ6634" s="6"/>
      <c r="BR6634" s="6"/>
      <c r="BS6634" s="6"/>
      <c r="BT6634" s="6"/>
      <c r="BU6634" s="6"/>
      <c r="BV6634" s="6"/>
      <c r="BW6634" s="6"/>
      <c r="CJ6634" s="415"/>
      <c r="CK6634" s="415"/>
      <c r="CO6634" s="168"/>
    </row>
    <row r="6635" spans="32:93" s="162" customFormat="1" x14ac:dyDescent="0.25">
      <c r="AF6635" s="169"/>
      <c r="AG6635" s="169"/>
      <c r="AH6635" s="169"/>
      <c r="AI6635" s="169"/>
      <c r="AJ6635" s="169"/>
      <c r="AK6635" s="170"/>
      <c r="AP6635" s="6"/>
      <c r="AQ6635" s="6"/>
      <c r="AR6635" s="6"/>
      <c r="AS6635" s="6"/>
      <c r="AT6635" s="6"/>
      <c r="AU6635" s="6"/>
      <c r="AV6635" s="6"/>
      <c r="AW6635" s="6"/>
      <c r="AX6635" s="6"/>
      <c r="AY6635" s="6"/>
      <c r="AZ6635" s="6"/>
      <c r="BA6635" s="6"/>
      <c r="BB6635" s="166"/>
      <c r="BC6635" s="166"/>
      <c r="BD6635" s="166"/>
      <c r="BE6635" s="6"/>
      <c r="BF6635" s="6"/>
      <c r="BG6635" s="6"/>
      <c r="BH6635" s="6"/>
      <c r="BI6635" s="6"/>
      <c r="BJ6635" s="166"/>
      <c r="BK6635" s="166"/>
      <c r="BL6635" s="166"/>
      <c r="BM6635" s="6"/>
      <c r="BN6635" s="6"/>
      <c r="BO6635" s="6"/>
      <c r="BP6635" s="6"/>
      <c r="BQ6635" s="6"/>
      <c r="BR6635" s="6"/>
      <c r="BS6635" s="6"/>
      <c r="BT6635" s="6"/>
      <c r="BU6635" s="6"/>
      <c r="BV6635" s="6"/>
      <c r="BW6635" s="6"/>
      <c r="CJ6635" s="415"/>
      <c r="CK6635" s="415"/>
      <c r="CO6635" s="168"/>
    </row>
    <row r="6636" spans="32:93" s="162" customFormat="1" x14ac:dyDescent="0.25">
      <c r="AF6636" s="169"/>
      <c r="AG6636" s="169"/>
      <c r="AH6636" s="169"/>
      <c r="AI6636" s="169"/>
      <c r="AJ6636" s="169"/>
      <c r="AK6636" s="170"/>
      <c r="AP6636" s="6"/>
      <c r="AQ6636" s="6"/>
      <c r="AR6636" s="6"/>
      <c r="AS6636" s="6"/>
      <c r="AT6636" s="6"/>
      <c r="AU6636" s="6"/>
      <c r="AV6636" s="6"/>
      <c r="AW6636" s="6"/>
      <c r="AX6636" s="6"/>
      <c r="AY6636" s="6"/>
      <c r="AZ6636" s="6"/>
      <c r="BA6636" s="6"/>
      <c r="BB6636" s="166"/>
      <c r="BC6636" s="166"/>
      <c r="BD6636" s="166"/>
      <c r="BE6636" s="6"/>
      <c r="BF6636" s="6"/>
      <c r="BG6636" s="6"/>
      <c r="BH6636" s="6"/>
      <c r="BI6636" s="6"/>
      <c r="BJ6636" s="166"/>
      <c r="BK6636" s="166"/>
      <c r="BL6636" s="166"/>
      <c r="BM6636" s="6"/>
      <c r="BN6636" s="6"/>
      <c r="BO6636" s="6"/>
      <c r="BP6636" s="6"/>
      <c r="BQ6636" s="6"/>
      <c r="BR6636" s="6"/>
      <c r="BS6636" s="6"/>
      <c r="BT6636" s="6"/>
      <c r="BU6636" s="6"/>
      <c r="BV6636" s="6"/>
      <c r="BW6636" s="6"/>
      <c r="CJ6636" s="415"/>
      <c r="CK6636" s="415"/>
      <c r="CO6636" s="168"/>
    </row>
    <row r="6637" spans="32:93" s="162" customFormat="1" x14ac:dyDescent="0.25">
      <c r="AF6637" s="169"/>
      <c r="AG6637" s="169"/>
      <c r="AH6637" s="169"/>
      <c r="AI6637" s="169"/>
      <c r="AJ6637" s="169"/>
      <c r="AK6637" s="170"/>
      <c r="AP6637" s="6"/>
      <c r="AQ6637" s="6"/>
      <c r="AR6637" s="6"/>
      <c r="AS6637" s="6"/>
      <c r="AT6637" s="6"/>
      <c r="AU6637" s="6"/>
      <c r="AV6637" s="6"/>
      <c r="AW6637" s="6"/>
      <c r="AX6637" s="6"/>
      <c r="AY6637" s="6"/>
      <c r="AZ6637" s="6"/>
      <c r="BA6637" s="6"/>
      <c r="BB6637" s="166"/>
      <c r="BC6637" s="166"/>
      <c r="BD6637" s="166"/>
      <c r="BE6637" s="6"/>
      <c r="BF6637" s="6"/>
      <c r="BG6637" s="6"/>
      <c r="BH6637" s="6"/>
      <c r="BI6637" s="6"/>
      <c r="BJ6637" s="166"/>
      <c r="BK6637" s="166"/>
      <c r="BL6637" s="166"/>
      <c r="BM6637" s="6"/>
      <c r="BN6637" s="6"/>
      <c r="BO6637" s="6"/>
      <c r="BP6637" s="6"/>
      <c r="BQ6637" s="6"/>
      <c r="BR6637" s="6"/>
      <c r="BS6637" s="6"/>
      <c r="BT6637" s="6"/>
      <c r="BU6637" s="6"/>
      <c r="BV6637" s="6"/>
      <c r="BW6637" s="6"/>
      <c r="CJ6637" s="415"/>
      <c r="CK6637" s="415"/>
      <c r="CO6637" s="168"/>
    </row>
    <row r="6638" spans="32:93" s="162" customFormat="1" x14ac:dyDescent="0.25">
      <c r="AF6638" s="169"/>
      <c r="AG6638" s="169"/>
      <c r="AH6638" s="169"/>
      <c r="AI6638" s="169"/>
      <c r="AJ6638" s="169"/>
      <c r="AK6638" s="170"/>
      <c r="AP6638" s="6"/>
      <c r="AQ6638" s="6"/>
      <c r="AR6638" s="6"/>
      <c r="AS6638" s="6"/>
      <c r="AT6638" s="6"/>
      <c r="AU6638" s="6"/>
      <c r="AV6638" s="6"/>
      <c r="AW6638" s="6"/>
      <c r="AX6638" s="6"/>
      <c r="AY6638" s="6"/>
      <c r="AZ6638" s="6"/>
      <c r="BA6638" s="6"/>
      <c r="BB6638" s="166"/>
      <c r="BC6638" s="166"/>
      <c r="BD6638" s="166"/>
      <c r="BE6638" s="6"/>
      <c r="BF6638" s="6"/>
      <c r="BG6638" s="6"/>
      <c r="BH6638" s="6"/>
      <c r="BI6638" s="6"/>
      <c r="BJ6638" s="166"/>
      <c r="BK6638" s="166"/>
      <c r="BL6638" s="166"/>
      <c r="BM6638" s="6"/>
      <c r="BN6638" s="6"/>
      <c r="BO6638" s="6"/>
      <c r="BP6638" s="6"/>
      <c r="BQ6638" s="6"/>
      <c r="BR6638" s="6"/>
      <c r="BS6638" s="6"/>
      <c r="BT6638" s="6"/>
      <c r="BU6638" s="6"/>
      <c r="BV6638" s="6"/>
      <c r="BW6638" s="6"/>
      <c r="CJ6638" s="415"/>
      <c r="CK6638" s="415"/>
      <c r="CO6638" s="168"/>
    </row>
    <row r="6639" spans="32:93" s="162" customFormat="1" x14ac:dyDescent="0.25">
      <c r="AF6639" s="169"/>
      <c r="AG6639" s="169"/>
      <c r="AH6639" s="169"/>
      <c r="AI6639" s="169"/>
      <c r="AJ6639" s="169"/>
      <c r="AK6639" s="170"/>
      <c r="AP6639" s="6"/>
      <c r="AQ6639" s="6"/>
      <c r="AR6639" s="6"/>
      <c r="AS6639" s="6"/>
      <c r="AT6639" s="6"/>
      <c r="AU6639" s="6"/>
      <c r="AV6639" s="6"/>
      <c r="AW6639" s="6"/>
      <c r="AX6639" s="6"/>
      <c r="AY6639" s="6"/>
      <c r="AZ6639" s="6"/>
      <c r="BA6639" s="6"/>
      <c r="BB6639" s="166"/>
      <c r="BC6639" s="166"/>
      <c r="BD6639" s="166"/>
      <c r="BE6639" s="6"/>
      <c r="BF6639" s="6"/>
      <c r="BG6639" s="6"/>
      <c r="BH6639" s="6"/>
      <c r="BI6639" s="6"/>
      <c r="BJ6639" s="166"/>
      <c r="BK6639" s="166"/>
      <c r="BL6639" s="166"/>
      <c r="BM6639" s="6"/>
      <c r="BN6639" s="6"/>
      <c r="BO6639" s="6"/>
      <c r="BP6639" s="6"/>
      <c r="BQ6639" s="6"/>
      <c r="BR6639" s="6"/>
      <c r="BS6639" s="6"/>
      <c r="BT6639" s="6"/>
      <c r="BU6639" s="6"/>
      <c r="BV6639" s="6"/>
      <c r="BW6639" s="6"/>
      <c r="CJ6639" s="415"/>
      <c r="CK6639" s="415"/>
      <c r="CO6639" s="168"/>
    </row>
    <row r="6640" spans="32:93" s="162" customFormat="1" x14ac:dyDescent="0.25">
      <c r="AF6640" s="169"/>
      <c r="AG6640" s="169"/>
      <c r="AH6640" s="169"/>
      <c r="AI6640" s="169"/>
      <c r="AJ6640" s="169"/>
      <c r="AK6640" s="170"/>
      <c r="AP6640" s="6"/>
      <c r="AQ6640" s="6"/>
      <c r="AR6640" s="6"/>
      <c r="AS6640" s="6"/>
      <c r="AT6640" s="6"/>
      <c r="AU6640" s="6"/>
      <c r="AV6640" s="6"/>
      <c r="AW6640" s="6"/>
      <c r="AX6640" s="6"/>
      <c r="AY6640" s="6"/>
      <c r="AZ6640" s="6"/>
      <c r="BA6640" s="6"/>
      <c r="BB6640" s="166"/>
      <c r="BC6640" s="166"/>
      <c r="BD6640" s="166"/>
      <c r="BE6640" s="6"/>
      <c r="BF6640" s="6"/>
      <c r="BG6640" s="6"/>
      <c r="BH6640" s="6"/>
      <c r="BI6640" s="6"/>
      <c r="BJ6640" s="166"/>
      <c r="BK6640" s="166"/>
      <c r="BL6640" s="166"/>
      <c r="BM6640" s="6"/>
      <c r="BN6640" s="6"/>
      <c r="BO6640" s="6"/>
      <c r="BP6640" s="6"/>
      <c r="BQ6640" s="6"/>
      <c r="BR6640" s="6"/>
      <c r="BS6640" s="6"/>
      <c r="BT6640" s="6"/>
      <c r="BU6640" s="6"/>
      <c r="BV6640" s="6"/>
      <c r="BW6640" s="6"/>
      <c r="CJ6640" s="415"/>
      <c r="CK6640" s="415"/>
      <c r="CO6640" s="168"/>
    </row>
    <row r="6641" spans="32:93" s="162" customFormat="1" x14ac:dyDescent="0.25">
      <c r="AF6641" s="169"/>
      <c r="AG6641" s="169"/>
      <c r="AH6641" s="169"/>
      <c r="AI6641" s="169"/>
      <c r="AJ6641" s="169"/>
      <c r="AK6641" s="170"/>
      <c r="AP6641" s="6"/>
      <c r="AQ6641" s="6"/>
      <c r="AR6641" s="6"/>
      <c r="AS6641" s="6"/>
      <c r="AT6641" s="6"/>
      <c r="AU6641" s="6"/>
      <c r="AV6641" s="6"/>
      <c r="AW6641" s="6"/>
      <c r="AX6641" s="6"/>
      <c r="AY6641" s="6"/>
      <c r="AZ6641" s="6"/>
      <c r="BA6641" s="6"/>
      <c r="BB6641" s="166"/>
      <c r="BC6641" s="166"/>
      <c r="BD6641" s="166"/>
      <c r="BE6641" s="6"/>
      <c r="BF6641" s="6"/>
      <c r="BG6641" s="6"/>
      <c r="BH6641" s="6"/>
      <c r="BI6641" s="6"/>
      <c r="BJ6641" s="166"/>
      <c r="BK6641" s="166"/>
      <c r="BL6641" s="166"/>
      <c r="BM6641" s="6"/>
      <c r="BN6641" s="6"/>
      <c r="BO6641" s="6"/>
      <c r="BP6641" s="6"/>
      <c r="BQ6641" s="6"/>
      <c r="BR6641" s="6"/>
      <c r="BS6641" s="6"/>
      <c r="BT6641" s="6"/>
      <c r="BU6641" s="6"/>
      <c r="BV6641" s="6"/>
      <c r="BW6641" s="6"/>
      <c r="CJ6641" s="415"/>
      <c r="CK6641" s="415"/>
      <c r="CO6641" s="168"/>
    </row>
    <row r="6642" spans="32:93" s="162" customFormat="1" x14ac:dyDescent="0.25">
      <c r="AF6642" s="169"/>
      <c r="AG6642" s="169"/>
      <c r="AH6642" s="169"/>
      <c r="AI6642" s="169"/>
      <c r="AJ6642" s="169"/>
      <c r="AK6642" s="170"/>
      <c r="AP6642" s="6"/>
      <c r="AQ6642" s="6"/>
      <c r="AR6642" s="6"/>
      <c r="AS6642" s="6"/>
      <c r="AT6642" s="6"/>
      <c r="AU6642" s="6"/>
      <c r="AV6642" s="6"/>
      <c r="AW6642" s="6"/>
      <c r="AX6642" s="6"/>
      <c r="AY6642" s="6"/>
      <c r="AZ6642" s="6"/>
      <c r="BA6642" s="6"/>
      <c r="BB6642" s="166"/>
      <c r="BC6642" s="166"/>
      <c r="BD6642" s="166"/>
      <c r="BE6642" s="6"/>
      <c r="BF6642" s="6"/>
      <c r="BG6642" s="6"/>
      <c r="BH6642" s="6"/>
      <c r="BI6642" s="6"/>
      <c r="BJ6642" s="166"/>
      <c r="BK6642" s="166"/>
      <c r="BL6642" s="166"/>
      <c r="BM6642" s="6"/>
      <c r="BN6642" s="6"/>
      <c r="BO6642" s="6"/>
      <c r="BP6642" s="6"/>
      <c r="BQ6642" s="6"/>
      <c r="BR6642" s="6"/>
      <c r="BS6642" s="6"/>
      <c r="BT6642" s="6"/>
      <c r="BU6642" s="6"/>
      <c r="BV6642" s="6"/>
      <c r="BW6642" s="6"/>
      <c r="CJ6642" s="415"/>
      <c r="CK6642" s="415"/>
      <c r="CO6642" s="168"/>
    </row>
    <row r="6643" spans="32:93" s="162" customFormat="1" x14ac:dyDescent="0.25">
      <c r="AF6643" s="169"/>
      <c r="AG6643" s="169"/>
      <c r="AH6643" s="169"/>
      <c r="AI6643" s="169"/>
      <c r="AJ6643" s="169"/>
      <c r="AK6643" s="170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AZ6643" s="6"/>
      <c r="BA6643" s="6"/>
      <c r="BB6643" s="166"/>
      <c r="BC6643" s="166"/>
      <c r="BD6643" s="166"/>
      <c r="BE6643" s="6"/>
      <c r="BF6643" s="6"/>
      <c r="BG6643" s="6"/>
      <c r="BH6643" s="6"/>
      <c r="BI6643" s="6"/>
      <c r="BJ6643" s="166"/>
      <c r="BK6643" s="166"/>
      <c r="BL6643" s="166"/>
      <c r="BM6643" s="6"/>
      <c r="BN6643" s="6"/>
      <c r="BO6643" s="6"/>
      <c r="BP6643" s="6"/>
      <c r="BQ6643" s="6"/>
      <c r="BR6643" s="6"/>
      <c r="BS6643" s="6"/>
      <c r="BT6643" s="6"/>
      <c r="BU6643" s="6"/>
      <c r="BV6643" s="6"/>
      <c r="BW6643" s="6"/>
      <c r="CJ6643" s="415"/>
      <c r="CK6643" s="415"/>
      <c r="CO6643" s="168"/>
    </row>
    <row r="6644" spans="32:93" s="162" customFormat="1" x14ac:dyDescent="0.25">
      <c r="AF6644" s="169"/>
      <c r="AG6644" s="169"/>
      <c r="AH6644" s="169"/>
      <c r="AI6644" s="169"/>
      <c r="AJ6644" s="169"/>
      <c r="AK6644" s="170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AZ6644" s="6"/>
      <c r="BA6644" s="6"/>
      <c r="BB6644" s="166"/>
      <c r="BC6644" s="166"/>
      <c r="BD6644" s="166"/>
      <c r="BE6644" s="6"/>
      <c r="BF6644" s="6"/>
      <c r="BG6644" s="6"/>
      <c r="BH6644" s="6"/>
      <c r="BI6644" s="6"/>
      <c r="BJ6644" s="166"/>
      <c r="BK6644" s="166"/>
      <c r="BL6644" s="166"/>
      <c r="BM6644" s="6"/>
      <c r="BN6644" s="6"/>
      <c r="BO6644" s="6"/>
      <c r="BP6644" s="6"/>
      <c r="BQ6644" s="6"/>
      <c r="BR6644" s="6"/>
      <c r="BS6644" s="6"/>
      <c r="BT6644" s="6"/>
      <c r="BU6644" s="6"/>
      <c r="BV6644" s="6"/>
      <c r="BW6644" s="6"/>
      <c r="CJ6644" s="415"/>
      <c r="CK6644" s="415"/>
      <c r="CO6644" s="168"/>
    </row>
    <row r="6645" spans="32:93" s="162" customFormat="1" x14ac:dyDescent="0.25">
      <c r="AF6645" s="169"/>
      <c r="AG6645" s="169"/>
      <c r="AH6645" s="169"/>
      <c r="AI6645" s="169"/>
      <c r="AJ6645" s="169"/>
      <c r="AK6645" s="170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AZ6645" s="6"/>
      <c r="BA6645" s="6"/>
      <c r="BB6645" s="166"/>
      <c r="BC6645" s="166"/>
      <c r="BD6645" s="166"/>
      <c r="BE6645" s="6"/>
      <c r="BF6645" s="6"/>
      <c r="BG6645" s="6"/>
      <c r="BH6645" s="6"/>
      <c r="BI6645" s="6"/>
      <c r="BJ6645" s="166"/>
      <c r="BK6645" s="166"/>
      <c r="BL6645" s="166"/>
      <c r="BM6645" s="6"/>
      <c r="BN6645" s="6"/>
      <c r="BO6645" s="6"/>
      <c r="BP6645" s="6"/>
      <c r="BQ6645" s="6"/>
      <c r="BR6645" s="6"/>
      <c r="BS6645" s="6"/>
      <c r="BT6645" s="6"/>
      <c r="BU6645" s="6"/>
      <c r="BV6645" s="6"/>
      <c r="BW6645" s="6"/>
      <c r="CJ6645" s="415"/>
      <c r="CK6645" s="415"/>
      <c r="CO6645" s="168"/>
    </row>
    <row r="6646" spans="32:93" s="162" customFormat="1" x14ac:dyDescent="0.25">
      <c r="AF6646" s="169"/>
      <c r="AG6646" s="169"/>
      <c r="AH6646" s="169"/>
      <c r="AI6646" s="169"/>
      <c r="AJ6646" s="169"/>
      <c r="AK6646" s="170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AZ6646" s="6"/>
      <c r="BA6646" s="6"/>
      <c r="BB6646" s="166"/>
      <c r="BC6646" s="166"/>
      <c r="BD6646" s="166"/>
      <c r="BE6646" s="6"/>
      <c r="BF6646" s="6"/>
      <c r="BG6646" s="6"/>
      <c r="BH6646" s="6"/>
      <c r="BI6646" s="6"/>
      <c r="BJ6646" s="166"/>
      <c r="BK6646" s="166"/>
      <c r="BL6646" s="166"/>
      <c r="BM6646" s="6"/>
      <c r="BN6646" s="6"/>
      <c r="BO6646" s="6"/>
      <c r="BP6646" s="6"/>
      <c r="BQ6646" s="6"/>
      <c r="BR6646" s="6"/>
      <c r="BS6646" s="6"/>
      <c r="BT6646" s="6"/>
      <c r="BU6646" s="6"/>
      <c r="BV6646" s="6"/>
      <c r="BW6646" s="6"/>
      <c r="CJ6646" s="415"/>
      <c r="CK6646" s="415"/>
      <c r="CO6646" s="168"/>
    </row>
    <row r="6647" spans="32:93" s="162" customFormat="1" x14ac:dyDescent="0.25">
      <c r="AF6647" s="169"/>
      <c r="AG6647" s="169"/>
      <c r="AH6647" s="169"/>
      <c r="AI6647" s="169"/>
      <c r="AJ6647" s="169"/>
      <c r="AK6647" s="170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AZ6647" s="6"/>
      <c r="BA6647" s="6"/>
      <c r="BB6647" s="166"/>
      <c r="BC6647" s="166"/>
      <c r="BD6647" s="166"/>
      <c r="BE6647" s="6"/>
      <c r="BF6647" s="6"/>
      <c r="BG6647" s="6"/>
      <c r="BH6647" s="6"/>
      <c r="BI6647" s="6"/>
      <c r="BJ6647" s="166"/>
      <c r="BK6647" s="166"/>
      <c r="BL6647" s="166"/>
      <c r="BM6647" s="6"/>
      <c r="BN6647" s="6"/>
      <c r="BO6647" s="6"/>
      <c r="BP6647" s="6"/>
      <c r="BQ6647" s="6"/>
      <c r="BR6647" s="6"/>
      <c r="BS6647" s="6"/>
      <c r="BT6647" s="6"/>
      <c r="BU6647" s="6"/>
      <c r="BV6647" s="6"/>
      <c r="BW6647" s="6"/>
      <c r="CJ6647" s="415"/>
      <c r="CK6647" s="415"/>
      <c r="CO6647" s="168"/>
    </row>
    <row r="6648" spans="32:93" s="162" customFormat="1" x14ac:dyDescent="0.25">
      <c r="AF6648" s="169"/>
      <c r="AG6648" s="169"/>
      <c r="AH6648" s="169"/>
      <c r="AI6648" s="169"/>
      <c r="AJ6648" s="169"/>
      <c r="AK6648" s="170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AZ6648" s="6"/>
      <c r="BA6648" s="6"/>
      <c r="BB6648" s="166"/>
      <c r="BC6648" s="166"/>
      <c r="BD6648" s="166"/>
      <c r="BE6648" s="6"/>
      <c r="BF6648" s="6"/>
      <c r="BG6648" s="6"/>
      <c r="BH6648" s="6"/>
      <c r="BI6648" s="6"/>
      <c r="BJ6648" s="166"/>
      <c r="BK6648" s="166"/>
      <c r="BL6648" s="166"/>
      <c r="BM6648" s="6"/>
      <c r="BN6648" s="6"/>
      <c r="BO6648" s="6"/>
      <c r="BP6648" s="6"/>
      <c r="BQ6648" s="6"/>
      <c r="BR6648" s="6"/>
      <c r="BS6648" s="6"/>
      <c r="BT6648" s="6"/>
      <c r="BU6648" s="6"/>
      <c r="BV6648" s="6"/>
      <c r="BW6648" s="6"/>
      <c r="CJ6648" s="415"/>
      <c r="CK6648" s="415"/>
      <c r="CO6648" s="168"/>
    </row>
    <row r="6649" spans="32:93" s="162" customFormat="1" x14ac:dyDescent="0.25">
      <c r="AF6649" s="169"/>
      <c r="AG6649" s="169"/>
      <c r="AH6649" s="169"/>
      <c r="AI6649" s="169"/>
      <c r="AJ6649" s="169"/>
      <c r="AK6649" s="170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AZ6649" s="6"/>
      <c r="BA6649" s="6"/>
      <c r="BB6649" s="166"/>
      <c r="BC6649" s="166"/>
      <c r="BD6649" s="166"/>
      <c r="BE6649" s="6"/>
      <c r="BF6649" s="6"/>
      <c r="BG6649" s="6"/>
      <c r="BH6649" s="6"/>
      <c r="BI6649" s="6"/>
      <c r="BJ6649" s="166"/>
      <c r="BK6649" s="166"/>
      <c r="BL6649" s="166"/>
      <c r="BM6649" s="6"/>
      <c r="BN6649" s="6"/>
      <c r="BO6649" s="6"/>
      <c r="BP6649" s="6"/>
      <c r="BQ6649" s="6"/>
      <c r="BR6649" s="6"/>
      <c r="BS6649" s="6"/>
      <c r="BT6649" s="6"/>
      <c r="BU6649" s="6"/>
      <c r="BV6649" s="6"/>
      <c r="BW6649" s="6"/>
      <c r="CJ6649" s="415"/>
      <c r="CK6649" s="415"/>
      <c r="CO6649" s="168"/>
    </row>
    <row r="6650" spans="32:93" s="162" customFormat="1" x14ac:dyDescent="0.25">
      <c r="AF6650" s="169"/>
      <c r="AG6650" s="169"/>
      <c r="AH6650" s="169"/>
      <c r="AI6650" s="169"/>
      <c r="AJ6650" s="169"/>
      <c r="AK6650" s="170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AZ6650" s="6"/>
      <c r="BA6650" s="6"/>
      <c r="BB6650" s="166"/>
      <c r="BC6650" s="166"/>
      <c r="BD6650" s="166"/>
      <c r="BE6650" s="6"/>
      <c r="BF6650" s="6"/>
      <c r="BG6650" s="6"/>
      <c r="BH6650" s="6"/>
      <c r="BI6650" s="6"/>
      <c r="BJ6650" s="166"/>
      <c r="BK6650" s="166"/>
      <c r="BL6650" s="166"/>
      <c r="BM6650" s="6"/>
      <c r="BN6650" s="6"/>
      <c r="BO6650" s="6"/>
      <c r="BP6650" s="6"/>
      <c r="BQ6650" s="6"/>
      <c r="BR6650" s="6"/>
      <c r="BS6650" s="6"/>
      <c r="BT6650" s="6"/>
      <c r="BU6650" s="6"/>
      <c r="BV6650" s="6"/>
      <c r="BW6650" s="6"/>
      <c r="CJ6650" s="415"/>
      <c r="CK6650" s="415"/>
      <c r="CO6650" s="168"/>
    </row>
    <row r="6651" spans="32:93" s="162" customFormat="1" x14ac:dyDescent="0.25">
      <c r="AF6651" s="169"/>
      <c r="AG6651" s="169"/>
      <c r="AH6651" s="169"/>
      <c r="AI6651" s="169"/>
      <c r="AJ6651" s="169"/>
      <c r="AK6651" s="170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AZ6651" s="6"/>
      <c r="BA6651" s="6"/>
      <c r="BB6651" s="166"/>
      <c r="BC6651" s="166"/>
      <c r="BD6651" s="166"/>
      <c r="BE6651" s="6"/>
      <c r="BF6651" s="6"/>
      <c r="BG6651" s="6"/>
      <c r="BH6651" s="6"/>
      <c r="BI6651" s="6"/>
      <c r="BJ6651" s="166"/>
      <c r="BK6651" s="166"/>
      <c r="BL6651" s="166"/>
      <c r="BM6651" s="6"/>
      <c r="BN6651" s="6"/>
      <c r="BO6651" s="6"/>
      <c r="BP6651" s="6"/>
      <c r="BQ6651" s="6"/>
      <c r="BR6651" s="6"/>
      <c r="BS6651" s="6"/>
      <c r="BT6651" s="6"/>
      <c r="BU6651" s="6"/>
      <c r="BV6651" s="6"/>
      <c r="BW6651" s="6"/>
      <c r="CJ6651" s="415"/>
      <c r="CK6651" s="415"/>
      <c r="CO6651" s="168"/>
    </row>
    <row r="6652" spans="32:93" s="162" customFormat="1" x14ac:dyDescent="0.25">
      <c r="AF6652" s="169"/>
      <c r="AG6652" s="169"/>
      <c r="AH6652" s="169"/>
      <c r="AI6652" s="169"/>
      <c r="AJ6652" s="169"/>
      <c r="AK6652" s="170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AZ6652" s="6"/>
      <c r="BA6652" s="6"/>
      <c r="BB6652" s="166"/>
      <c r="BC6652" s="166"/>
      <c r="BD6652" s="166"/>
      <c r="BE6652" s="6"/>
      <c r="BF6652" s="6"/>
      <c r="BG6652" s="6"/>
      <c r="BH6652" s="6"/>
      <c r="BI6652" s="6"/>
      <c r="BJ6652" s="166"/>
      <c r="BK6652" s="166"/>
      <c r="BL6652" s="166"/>
      <c r="BM6652" s="6"/>
      <c r="BN6652" s="6"/>
      <c r="BO6652" s="6"/>
      <c r="BP6652" s="6"/>
      <c r="BQ6652" s="6"/>
      <c r="BR6652" s="6"/>
      <c r="BS6652" s="6"/>
      <c r="BT6652" s="6"/>
      <c r="BU6652" s="6"/>
      <c r="BV6652" s="6"/>
      <c r="BW6652" s="6"/>
      <c r="CJ6652" s="415"/>
      <c r="CK6652" s="415"/>
      <c r="CO6652" s="168"/>
    </row>
    <row r="6653" spans="32:93" s="162" customFormat="1" x14ac:dyDescent="0.25">
      <c r="AF6653" s="169"/>
      <c r="AG6653" s="169"/>
      <c r="AH6653" s="169"/>
      <c r="AI6653" s="169"/>
      <c r="AJ6653" s="169"/>
      <c r="AK6653" s="170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AZ6653" s="6"/>
      <c r="BA6653" s="6"/>
      <c r="BB6653" s="166"/>
      <c r="BC6653" s="166"/>
      <c r="BD6653" s="166"/>
      <c r="BE6653" s="6"/>
      <c r="BF6653" s="6"/>
      <c r="BG6653" s="6"/>
      <c r="BH6653" s="6"/>
      <c r="BI6653" s="6"/>
      <c r="BJ6653" s="166"/>
      <c r="BK6653" s="166"/>
      <c r="BL6653" s="166"/>
      <c r="BM6653" s="6"/>
      <c r="BN6653" s="6"/>
      <c r="BO6653" s="6"/>
      <c r="BP6653" s="6"/>
      <c r="BQ6653" s="6"/>
      <c r="BR6653" s="6"/>
      <c r="BS6653" s="6"/>
      <c r="BT6653" s="6"/>
      <c r="BU6653" s="6"/>
      <c r="BV6653" s="6"/>
      <c r="BW6653" s="6"/>
      <c r="CJ6653" s="415"/>
      <c r="CK6653" s="415"/>
      <c r="CO6653" s="168"/>
    </row>
    <row r="6654" spans="32:93" s="162" customFormat="1" x14ac:dyDescent="0.25">
      <c r="AF6654" s="169"/>
      <c r="AG6654" s="169"/>
      <c r="AH6654" s="169"/>
      <c r="AI6654" s="169"/>
      <c r="AJ6654" s="169"/>
      <c r="AK6654" s="170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AZ6654" s="6"/>
      <c r="BA6654" s="6"/>
      <c r="BB6654" s="166"/>
      <c r="BC6654" s="166"/>
      <c r="BD6654" s="166"/>
      <c r="BE6654" s="6"/>
      <c r="BF6654" s="6"/>
      <c r="BG6654" s="6"/>
      <c r="BH6654" s="6"/>
      <c r="BI6654" s="6"/>
      <c r="BJ6654" s="166"/>
      <c r="BK6654" s="166"/>
      <c r="BL6654" s="166"/>
      <c r="BM6654" s="6"/>
      <c r="BN6654" s="6"/>
      <c r="BO6654" s="6"/>
      <c r="BP6654" s="6"/>
      <c r="BQ6654" s="6"/>
      <c r="BR6654" s="6"/>
      <c r="BS6654" s="6"/>
      <c r="BT6654" s="6"/>
      <c r="BU6654" s="6"/>
      <c r="BV6654" s="6"/>
      <c r="BW6654" s="6"/>
      <c r="CJ6654" s="415"/>
      <c r="CK6654" s="415"/>
      <c r="CO6654" s="168"/>
    </row>
    <row r="6655" spans="32:93" s="162" customFormat="1" x14ac:dyDescent="0.25">
      <c r="AF6655" s="169"/>
      <c r="AG6655" s="169"/>
      <c r="AH6655" s="169"/>
      <c r="AI6655" s="169"/>
      <c r="AJ6655" s="169"/>
      <c r="AK6655" s="170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AZ6655" s="6"/>
      <c r="BA6655" s="6"/>
      <c r="BB6655" s="166"/>
      <c r="BC6655" s="166"/>
      <c r="BD6655" s="166"/>
      <c r="BE6655" s="6"/>
      <c r="BF6655" s="6"/>
      <c r="BG6655" s="6"/>
      <c r="BH6655" s="6"/>
      <c r="BI6655" s="6"/>
      <c r="BJ6655" s="166"/>
      <c r="BK6655" s="166"/>
      <c r="BL6655" s="166"/>
      <c r="BM6655" s="6"/>
      <c r="BN6655" s="6"/>
      <c r="BO6655" s="6"/>
      <c r="BP6655" s="6"/>
      <c r="BQ6655" s="6"/>
      <c r="BR6655" s="6"/>
      <c r="BS6655" s="6"/>
      <c r="BT6655" s="6"/>
      <c r="BU6655" s="6"/>
      <c r="BV6655" s="6"/>
      <c r="BW6655" s="6"/>
      <c r="CJ6655" s="415"/>
      <c r="CK6655" s="415"/>
      <c r="CO6655" s="168"/>
    </row>
    <row r="6656" spans="32:93" s="162" customFormat="1" x14ac:dyDescent="0.25">
      <c r="AF6656" s="169"/>
      <c r="AG6656" s="169"/>
      <c r="AH6656" s="169"/>
      <c r="AI6656" s="169"/>
      <c r="AJ6656" s="169"/>
      <c r="AK6656" s="170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AZ6656" s="6"/>
      <c r="BA6656" s="6"/>
      <c r="BB6656" s="166"/>
      <c r="BC6656" s="166"/>
      <c r="BD6656" s="166"/>
      <c r="BE6656" s="6"/>
      <c r="BF6656" s="6"/>
      <c r="BG6656" s="6"/>
      <c r="BH6656" s="6"/>
      <c r="BI6656" s="6"/>
      <c r="BJ6656" s="166"/>
      <c r="BK6656" s="166"/>
      <c r="BL6656" s="166"/>
      <c r="BM6656" s="6"/>
      <c r="BN6656" s="6"/>
      <c r="BO6656" s="6"/>
      <c r="BP6656" s="6"/>
      <c r="BQ6656" s="6"/>
      <c r="BR6656" s="6"/>
      <c r="BS6656" s="6"/>
      <c r="BT6656" s="6"/>
      <c r="BU6656" s="6"/>
      <c r="BV6656" s="6"/>
      <c r="BW6656" s="6"/>
      <c r="CJ6656" s="415"/>
      <c r="CK6656" s="415"/>
      <c r="CO6656" s="168"/>
    </row>
    <row r="6657" spans="32:93" s="162" customFormat="1" x14ac:dyDescent="0.25">
      <c r="AF6657" s="169"/>
      <c r="AG6657" s="169"/>
      <c r="AH6657" s="169"/>
      <c r="AI6657" s="169"/>
      <c r="AJ6657" s="169"/>
      <c r="AK6657" s="170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AZ6657" s="6"/>
      <c r="BA6657" s="6"/>
      <c r="BB6657" s="166"/>
      <c r="BC6657" s="166"/>
      <c r="BD6657" s="166"/>
      <c r="BE6657" s="6"/>
      <c r="BF6657" s="6"/>
      <c r="BG6657" s="6"/>
      <c r="BH6657" s="6"/>
      <c r="BI6657" s="6"/>
      <c r="BJ6657" s="166"/>
      <c r="BK6657" s="166"/>
      <c r="BL6657" s="166"/>
      <c r="BM6657" s="6"/>
      <c r="BN6657" s="6"/>
      <c r="BO6657" s="6"/>
      <c r="BP6657" s="6"/>
      <c r="BQ6657" s="6"/>
      <c r="BR6657" s="6"/>
      <c r="BS6657" s="6"/>
      <c r="BT6657" s="6"/>
      <c r="BU6657" s="6"/>
      <c r="BV6657" s="6"/>
      <c r="BW6657" s="6"/>
      <c r="CJ6657" s="415"/>
      <c r="CK6657" s="415"/>
      <c r="CO6657" s="168"/>
    </row>
    <row r="6658" spans="32:93" s="162" customFormat="1" x14ac:dyDescent="0.25">
      <c r="AF6658" s="169"/>
      <c r="AG6658" s="169"/>
      <c r="AH6658" s="169"/>
      <c r="AI6658" s="169"/>
      <c r="AJ6658" s="169"/>
      <c r="AK6658" s="170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AZ6658" s="6"/>
      <c r="BA6658" s="6"/>
      <c r="BB6658" s="166"/>
      <c r="BC6658" s="166"/>
      <c r="BD6658" s="166"/>
      <c r="BE6658" s="6"/>
      <c r="BF6658" s="6"/>
      <c r="BG6658" s="6"/>
      <c r="BH6658" s="6"/>
      <c r="BI6658" s="6"/>
      <c r="BJ6658" s="166"/>
      <c r="BK6658" s="166"/>
      <c r="BL6658" s="166"/>
      <c r="BM6658" s="6"/>
      <c r="BN6658" s="6"/>
      <c r="BO6658" s="6"/>
      <c r="BP6658" s="6"/>
      <c r="BQ6658" s="6"/>
      <c r="BR6658" s="6"/>
      <c r="BS6658" s="6"/>
      <c r="BT6658" s="6"/>
      <c r="BU6658" s="6"/>
      <c r="BV6658" s="6"/>
      <c r="BW6658" s="6"/>
      <c r="CJ6658" s="415"/>
      <c r="CK6658" s="415"/>
      <c r="CO6658" s="168"/>
    </row>
    <row r="6659" spans="32:93" s="162" customFormat="1" x14ac:dyDescent="0.25">
      <c r="AF6659" s="169"/>
      <c r="AG6659" s="169"/>
      <c r="AH6659" s="169"/>
      <c r="AI6659" s="169"/>
      <c r="AJ6659" s="169"/>
      <c r="AK6659" s="170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AZ6659" s="6"/>
      <c r="BA6659" s="6"/>
      <c r="BB6659" s="166"/>
      <c r="BC6659" s="166"/>
      <c r="BD6659" s="166"/>
      <c r="BE6659" s="6"/>
      <c r="BF6659" s="6"/>
      <c r="BG6659" s="6"/>
      <c r="BH6659" s="6"/>
      <c r="BI6659" s="6"/>
      <c r="BJ6659" s="166"/>
      <c r="BK6659" s="166"/>
      <c r="BL6659" s="166"/>
      <c r="BM6659" s="6"/>
      <c r="BN6659" s="6"/>
      <c r="BO6659" s="6"/>
      <c r="BP6659" s="6"/>
      <c r="BQ6659" s="6"/>
      <c r="BR6659" s="6"/>
      <c r="BS6659" s="6"/>
      <c r="BT6659" s="6"/>
      <c r="BU6659" s="6"/>
      <c r="BV6659" s="6"/>
      <c r="BW6659" s="6"/>
      <c r="CJ6659" s="415"/>
      <c r="CK6659" s="415"/>
      <c r="CO6659" s="168"/>
    </row>
    <row r="6660" spans="32:93" s="162" customFormat="1" x14ac:dyDescent="0.25">
      <c r="AF6660" s="169"/>
      <c r="AG6660" s="169"/>
      <c r="AH6660" s="169"/>
      <c r="AI6660" s="169"/>
      <c r="AJ6660" s="169"/>
      <c r="AK6660" s="170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AZ6660" s="6"/>
      <c r="BA6660" s="6"/>
      <c r="BB6660" s="166"/>
      <c r="BC6660" s="166"/>
      <c r="BD6660" s="166"/>
      <c r="BE6660" s="6"/>
      <c r="BF6660" s="6"/>
      <c r="BG6660" s="6"/>
      <c r="BH6660" s="6"/>
      <c r="BI6660" s="6"/>
      <c r="BJ6660" s="166"/>
      <c r="BK6660" s="166"/>
      <c r="BL6660" s="166"/>
      <c r="BM6660" s="6"/>
      <c r="BN6660" s="6"/>
      <c r="BO6660" s="6"/>
      <c r="BP6660" s="6"/>
      <c r="BQ6660" s="6"/>
      <c r="BR6660" s="6"/>
      <c r="BS6660" s="6"/>
      <c r="BT6660" s="6"/>
      <c r="BU6660" s="6"/>
      <c r="BV6660" s="6"/>
      <c r="BW6660" s="6"/>
      <c r="CJ6660" s="415"/>
      <c r="CK6660" s="415"/>
      <c r="CO6660" s="168"/>
    </row>
    <row r="6661" spans="32:93" s="162" customFormat="1" x14ac:dyDescent="0.25">
      <c r="AF6661" s="169"/>
      <c r="AG6661" s="169"/>
      <c r="AH6661" s="169"/>
      <c r="AI6661" s="169"/>
      <c r="AJ6661" s="169"/>
      <c r="AK6661" s="170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AZ6661" s="6"/>
      <c r="BA6661" s="6"/>
      <c r="BB6661" s="166"/>
      <c r="BC6661" s="166"/>
      <c r="BD6661" s="166"/>
      <c r="BE6661" s="6"/>
      <c r="BF6661" s="6"/>
      <c r="BG6661" s="6"/>
      <c r="BH6661" s="6"/>
      <c r="BI6661" s="6"/>
      <c r="BJ6661" s="166"/>
      <c r="BK6661" s="166"/>
      <c r="BL6661" s="166"/>
      <c r="BM6661" s="6"/>
      <c r="BN6661" s="6"/>
      <c r="BO6661" s="6"/>
      <c r="BP6661" s="6"/>
      <c r="BQ6661" s="6"/>
      <c r="BR6661" s="6"/>
      <c r="BS6661" s="6"/>
      <c r="BT6661" s="6"/>
      <c r="BU6661" s="6"/>
      <c r="BV6661" s="6"/>
      <c r="BW6661" s="6"/>
      <c r="CJ6661" s="415"/>
      <c r="CK6661" s="415"/>
      <c r="CO6661" s="168"/>
    </row>
    <row r="6662" spans="32:93" s="162" customFormat="1" x14ac:dyDescent="0.25">
      <c r="AF6662" s="169"/>
      <c r="AG6662" s="169"/>
      <c r="AH6662" s="169"/>
      <c r="AI6662" s="169"/>
      <c r="AJ6662" s="169"/>
      <c r="AK6662" s="170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AZ6662" s="6"/>
      <c r="BA6662" s="6"/>
      <c r="BB6662" s="166"/>
      <c r="BC6662" s="166"/>
      <c r="BD6662" s="166"/>
      <c r="BE6662" s="6"/>
      <c r="BF6662" s="6"/>
      <c r="BG6662" s="6"/>
      <c r="BH6662" s="6"/>
      <c r="BI6662" s="6"/>
      <c r="BJ6662" s="166"/>
      <c r="BK6662" s="166"/>
      <c r="BL6662" s="166"/>
      <c r="BM6662" s="6"/>
      <c r="BN6662" s="6"/>
      <c r="BO6662" s="6"/>
      <c r="BP6662" s="6"/>
      <c r="BQ6662" s="6"/>
      <c r="BR6662" s="6"/>
      <c r="BS6662" s="6"/>
      <c r="BT6662" s="6"/>
      <c r="BU6662" s="6"/>
      <c r="BV6662" s="6"/>
      <c r="BW6662" s="6"/>
      <c r="CJ6662" s="415"/>
      <c r="CK6662" s="415"/>
      <c r="CO6662" s="168"/>
    </row>
    <row r="6663" spans="32:93" s="162" customFormat="1" x14ac:dyDescent="0.25">
      <c r="AF6663" s="169"/>
      <c r="AG6663" s="169"/>
      <c r="AH6663" s="169"/>
      <c r="AI6663" s="169"/>
      <c r="AJ6663" s="169"/>
      <c r="AK6663" s="170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AZ6663" s="6"/>
      <c r="BA6663" s="6"/>
      <c r="BB6663" s="166"/>
      <c r="BC6663" s="166"/>
      <c r="BD6663" s="166"/>
      <c r="BE6663" s="6"/>
      <c r="BF6663" s="6"/>
      <c r="BG6663" s="6"/>
      <c r="BH6663" s="6"/>
      <c r="BI6663" s="6"/>
      <c r="BJ6663" s="166"/>
      <c r="BK6663" s="166"/>
      <c r="BL6663" s="166"/>
      <c r="BM6663" s="6"/>
      <c r="BN6663" s="6"/>
      <c r="BO6663" s="6"/>
      <c r="BP6663" s="6"/>
      <c r="BQ6663" s="6"/>
      <c r="BR6663" s="6"/>
      <c r="BS6663" s="6"/>
      <c r="BT6663" s="6"/>
      <c r="BU6663" s="6"/>
      <c r="BV6663" s="6"/>
      <c r="BW6663" s="6"/>
      <c r="CJ6663" s="415"/>
      <c r="CK6663" s="415"/>
      <c r="CO6663" s="168"/>
    </row>
    <row r="6664" spans="32:93" s="162" customFormat="1" x14ac:dyDescent="0.25">
      <c r="AF6664" s="169"/>
      <c r="AG6664" s="169"/>
      <c r="AH6664" s="169"/>
      <c r="AI6664" s="169"/>
      <c r="AJ6664" s="169"/>
      <c r="AK6664" s="170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AZ6664" s="6"/>
      <c r="BA6664" s="6"/>
      <c r="BB6664" s="166"/>
      <c r="BC6664" s="166"/>
      <c r="BD6664" s="166"/>
      <c r="BE6664" s="6"/>
      <c r="BF6664" s="6"/>
      <c r="BG6664" s="6"/>
      <c r="BH6664" s="6"/>
      <c r="BI6664" s="6"/>
      <c r="BJ6664" s="166"/>
      <c r="BK6664" s="166"/>
      <c r="BL6664" s="166"/>
      <c r="BM6664" s="6"/>
      <c r="BN6664" s="6"/>
      <c r="BO6664" s="6"/>
      <c r="BP6664" s="6"/>
      <c r="BQ6664" s="6"/>
      <c r="BR6664" s="6"/>
      <c r="BS6664" s="6"/>
      <c r="BT6664" s="6"/>
      <c r="BU6664" s="6"/>
      <c r="BV6664" s="6"/>
      <c r="BW6664" s="6"/>
      <c r="CJ6664" s="415"/>
      <c r="CK6664" s="415"/>
      <c r="CO6664" s="168"/>
    </row>
    <row r="6665" spans="32:93" s="162" customFormat="1" x14ac:dyDescent="0.25">
      <c r="AF6665" s="169"/>
      <c r="AG6665" s="169"/>
      <c r="AH6665" s="169"/>
      <c r="AI6665" s="169"/>
      <c r="AJ6665" s="169"/>
      <c r="AK6665" s="170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AZ6665" s="6"/>
      <c r="BA6665" s="6"/>
      <c r="BB6665" s="166"/>
      <c r="BC6665" s="166"/>
      <c r="BD6665" s="166"/>
      <c r="BE6665" s="6"/>
      <c r="BF6665" s="6"/>
      <c r="BG6665" s="6"/>
      <c r="BH6665" s="6"/>
      <c r="BI6665" s="6"/>
      <c r="BJ6665" s="166"/>
      <c r="BK6665" s="166"/>
      <c r="BL6665" s="166"/>
      <c r="BM6665" s="6"/>
      <c r="BN6665" s="6"/>
      <c r="BO6665" s="6"/>
      <c r="BP6665" s="6"/>
      <c r="BQ6665" s="6"/>
      <c r="BR6665" s="6"/>
      <c r="BS6665" s="6"/>
      <c r="BT6665" s="6"/>
      <c r="BU6665" s="6"/>
      <c r="BV6665" s="6"/>
      <c r="BW6665" s="6"/>
      <c r="CJ6665" s="415"/>
      <c r="CK6665" s="415"/>
      <c r="CO6665" s="168"/>
    </row>
    <row r="6666" spans="32:93" s="162" customFormat="1" x14ac:dyDescent="0.25">
      <c r="AF6666" s="169"/>
      <c r="AG6666" s="169"/>
      <c r="AH6666" s="169"/>
      <c r="AI6666" s="169"/>
      <c r="AJ6666" s="169"/>
      <c r="AK6666" s="170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AZ6666" s="6"/>
      <c r="BA6666" s="6"/>
      <c r="BB6666" s="166"/>
      <c r="BC6666" s="166"/>
      <c r="BD6666" s="166"/>
      <c r="BE6666" s="6"/>
      <c r="BF6666" s="6"/>
      <c r="BG6666" s="6"/>
      <c r="BH6666" s="6"/>
      <c r="BI6666" s="6"/>
      <c r="BJ6666" s="166"/>
      <c r="BK6666" s="166"/>
      <c r="BL6666" s="166"/>
      <c r="BM6666" s="6"/>
      <c r="BN6666" s="6"/>
      <c r="BO6666" s="6"/>
      <c r="BP6666" s="6"/>
      <c r="BQ6666" s="6"/>
      <c r="BR6666" s="6"/>
      <c r="BS6666" s="6"/>
      <c r="BT6666" s="6"/>
      <c r="BU6666" s="6"/>
      <c r="BV6666" s="6"/>
      <c r="BW6666" s="6"/>
      <c r="CJ6666" s="415"/>
      <c r="CK6666" s="415"/>
      <c r="CO6666" s="168"/>
    </row>
    <row r="6667" spans="32:93" s="162" customFormat="1" x14ac:dyDescent="0.25">
      <c r="AF6667" s="169"/>
      <c r="AG6667" s="169"/>
      <c r="AH6667" s="169"/>
      <c r="AI6667" s="169"/>
      <c r="AJ6667" s="169"/>
      <c r="AK6667" s="170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AZ6667" s="6"/>
      <c r="BA6667" s="6"/>
      <c r="BB6667" s="166"/>
      <c r="BC6667" s="166"/>
      <c r="BD6667" s="166"/>
      <c r="BE6667" s="6"/>
      <c r="BF6667" s="6"/>
      <c r="BG6667" s="6"/>
      <c r="BH6667" s="6"/>
      <c r="BI6667" s="6"/>
      <c r="BJ6667" s="166"/>
      <c r="BK6667" s="166"/>
      <c r="BL6667" s="166"/>
      <c r="BM6667" s="6"/>
      <c r="BN6667" s="6"/>
      <c r="BO6667" s="6"/>
      <c r="BP6667" s="6"/>
      <c r="BQ6667" s="6"/>
      <c r="BR6667" s="6"/>
      <c r="BS6667" s="6"/>
      <c r="BT6667" s="6"/>
      <c r="BU6667" s="6"/>
      <c r="BV6667" s="6"/>
      <c r="BW6667" s="6"/>
      <c r="CJ6667" s="415"/>
      <c r="CK6667" s="415"/>
      <c r="CO6667" s="168"/>
    </row>
    <row r="6668" spans="32:93" s="162" customFormat="1" x14ac:dyDescent="0.25">
      <c r="AF6668" s="169"/>
      <c r="AG6668" s="169"/>
      <c r="AH6668" s="169"/>
      <c r="AI6668" s="169"/>
      <c r="AJ6668" s="169"/>
      <c r="AK6668" s="170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AZ6668" s="6"/>
      <c r="BA6668" s="6"/>
      <c r="BB6668" s="166"/>
      <c r="BC6668" s="166"/>
      <c r="BD6668" s="166"/>
      <c r="BE6668" s="6"/>
      <c r="BF6668" s="6"/>
      <c r="BG6668" s="6"/>
      <c r="BH6668" s="6"/>
      <c r="BI6668" s="6"/>
      <c r="BJ6668" s="166"/>
      <c r="BK6668" s="166"/>
      <c r="BL6668" s="166"/>
      <c r="BM6668" s="6"/>
      <c r="BN6668" s="6"/>
      <c r="BO6668" s="6"/>
      <c r="BP6668" s="6"/>
      <c r="BQ6668" s="6"/>
      <c r="BR6668" s="6"/>
      <c r="BS6668" s="6"/>
      <c r="BT6668" s="6"/>
      <c r="BU6668" s="6"/>
      <c r="BV6668" s="6"/>
      <c r="BW6668" s="6"/>
      <c r="CJ6668" s="415"/>
      <c r="CK6668" s="415"/>
      <c r="CO6668" s="168"/>
    </row>
    <row r="6669" spans="32:93" s="162" customFormat="1" x14ac:dyDescent="0.25">
      <c r="AF6669" s="169"/>
      <c r="AG6669" s="169"/>
      <c r="AH6669" s="169"/>
      <c r="AI6669" s="169"/>
      <c r="AJ6669" s="169"/>
      <c r="AK6669" s="170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AZ6669" s="6"/>
      <c r="BA6669" s="6"/>
      <c r="BB6669" s="166"/>
      <c r="BC6669" s="166"/>
      <c r="BD6669" s="166"/>
      <c r="BE6669" s="6"/>
      <c r="BF6669" s="6"/>
      <c r="BG6669" s="6"/>
      <c r="BH6669" s="6"/>
      <c r="BI6669" s="6"/>
      <c r="BJ6669" s="166"/>
      <c r="BK6669" s="166"/>
      <c r="BL6669" s="166"/>
      <c r="BM6669" s="6"/>
      <c r="BN6669" s="6"/>
      <c r="BO6669" s="6"/>
      <c r="BP6669" s="6"/>
      <c r="BQ6669" s="6"/>
      <c r="BR6669" s="6"/>
      <c r="BS6669" s="6"/>
      <c r="BT6669" s="6"/>
      <c r="BU6669" s="6"/>
      <c r="BV6669" s="6"/>
      <c r="BW6669" s="6"/>
      <c r="CJ6669" s="415"/>
      <c r="CK6669" s="415"/>
      <c r="CO6669" s="168"/>
    </row>
    <row r="6670" spans="32:93" s="162" customFormat="1" x14ac:dyDescent="0.25">
      <c r="AF6670" s="169"/>
      <c r="AG6670" s="169"/>
      <c r="AH6670" s="169"/>
      <c r="AI6670" s="169"/>
      <c r="AJ6670" s="169"/>
      <c r="AK6670" s="170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AZ6670" s="6"/>
      <c r="BA6670" s="6"/>
      <c r="BB6670" s="166"/>
      <c r="BC6670" s="166"/>
      <c r="BD6670" s="166"/>
      <c r="BE6670" s="6"/>
      <c r="BF6670" s="6"/>
      <c r="BG6670" s="6"/>
      <c r="BH6670" s="6"/>
      <c r="BI6670" s="6"/>
      <c r="BJ6670" s="166"/>
      <c r="BK6670" s="166"/>
      <c r="BL6670" s="166"/>
      <c r="BM6670" s="6"/>
      <c r="BN6670" s="6"/>
      <c r="BO6670" s="6"/>
      <c r="BP6670" s="6"/>
      <c r="BQ6670" s="6"/>
      <c r="BR6670" s="6"/>
      <c r="BS6670" s="6"/>
      <c r="BT6670" s="6"/>
      <c r="BU6670" s="6"/>
      <c r="BV6670" s="6"/>
      <c r="BW6670" s="6"/>
      <c r="CJ6670" s="415"/>
      <c r="CK6670" s="415"/>
      <c r="CO6670" s="168"/>
    </row>
    <row r="6671" spans="32:93" s="162" customFormat="1" x14ac:dyDescent="0.25">
      <c r="AF6671" s="169"/>
      <c r="AG6671" s="169"/>
      <c r="AH6671" s="169"/>
      <c r="AI6671" s="169"/>
      <c r="AJ6671" s="169"/>
      <c r="AK6671" s="170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AZ6671" s="6"/>
      <c r="BA6671" s="6"/>
      <c r="BB6671" s="166"/>
      <c r="BC6671" s="166"/>
      <c r="BD6671" s="166"/>
      <c r="BE6671" s="6"/>
      <c r="BF6671" s="6"/>
      <c r="BG6671" s="6"/>
      <c r="BH6671" s="6"/>
      <c r="BI6671" s="6"/>
      <c r="BJ6671" s="166"/>
      <c r="BK6671" s="166"/>
      <c r="BL6671" s="166"/>
      <c r="BM6671" s="6"/>
      <c r="BN6671" s="6"/>
      <c r="BO6671" s="6"/>
      <c r="BP6671" s="6"/>
      <c r="BQ6671" s="6"/>
      <c r="BR6671" s="6"/>
      <c r="BS6671" s="6"/>
      <c r="BT6671" s="6"/>
      <c r="BU6671" s="6"/>
      <c r="BV6671" s="6"/>
      <c r="BW6671" s="6"/>
      <c r="CJ6671" s="415"/>
      <c r="CK6671" s="415"/>
      <c r="CO6671" s="168"/>
    </row>
    <row r="6672" spans="32:93" s="162" customFormat="1" x14ac:dyDescent="0.25">
      <c r="AF6672" s="169"/>
      <c r="AG6672" s="169"/>
      <c r="AH6672" s="169"/>
      <c r="AI6672" s="169"/>
      <c r="AJ6672" s="169"/>
      <c r="AK6672" s="170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AZ6672" s="6"/>
      <c r="BA6672" s="6"/>
      <c r="BB6672" s="166"/>
      <c r="BC6672" s="166"/>
      <c r="BD6672" s="166"/>
      <c r="BE6672" s="6"/>
      <c r="BF6672" s="6"/>
      <c r="BG6672" s="6"/>
      <c r="BH6672" s="6"/>
      <c r="BI6672" s="6"/>
      <c r="BJ6672" s="166"/>
      <c r="BK6672" s="166"/>
      <c r="BL6672" s="166"/>
      <c r="BM6672" s="6"/>
      <c r="BN6672" s="6"/>
      <c r="BO6672" s="6"/>
      <c r="BP6672" s="6"/>
      <c r="BQ6672" s="6"/>
      <c r="BR6672" s="6"/>
      <c r="BS6672" s="6"/>
      <c r="BT6672" s="6"/>
      <c r="BU6672" s="6"/>
      <c r="BV6672" s="6"/>
      <c r="BW6672" s="6"/>
      <c r="CJ6672" s="415"/>
      <c r="CK6672" s="415"/>
      <c r="CO6672" s="168"/>
    </row>
    <row r="6673" spans="32:93" s="162" customFormat="1" x14ac:dyDescent="0.25">
      <c r="AF6673" s="169"/>
      <c r="AG6673" s="169"/>
      <c r="AH6673" s="169"/>
      <c r="AI6673" s="169"/>
      <c r="AJ6673" s="169"/>
      <c r="AK6673" s="170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AZ6673" s="6"/>
      <c r="BA6673" s="6"/>
      <c r="BB6673" s="166"/>
      <c r="BC6673" s="166"/>
      <c r="BD6673" s="166"/>
      <c r="BE6673" s="6"/>
      <c r="BF6673" s="6"/>
      <c r="BG6673" s="6"/>
      <c r="BH6673" s="6"/>
      <c r="BI6673" s="6"/>
      <c r="BJ6673" s="166"/>
      <c r="BK6673" s="166"/>
      <c r="BL6673" s="166"/>
      <c r="BM6673" s="6"/>
      <c r="BN6673" s="6"/>
      <c r="BO6673" s="6"/>
      <c r="BP6673" s="6"/>
      <c r="BQ6673" s="6"/>
      <c r="BR6673" s="6"/>
      <c r="BS6673" s="6"/>
      <c r="BT6673" s="6"/>
      <c r="BU6673" s="6"/>
      <c r="BV6673" s="6"/>
      <c r="BW6673" s="6"/>
      <c r="CJ6673" s="415"/>
      <c r="CK6673" s="415"/>
      <c r="CO6673" s="168"/>
    </row>
    <row r="6674" spans="32:93" s="162" customFormat="1" x14ac:dyDescent="0.25">
      <c r="AF6674" s="169"/>
      <c r="AG6674" s="169"/>
      <c r="AH6674" s="169"/>
      <c r="AI6674" s="169"/>
      <c r="AJ6674" s="169"/>
      <c r="AK6674" s="170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AZ6674" s="6"/>
      <c r="BA6674" s="6"/>
      <c r="BB6674" s="166"/>
      <c r="BC6674" s="166"/>
      <c r="BD6674" s="166"/>
      <c r="BE6674" s="6"/>
      <c r="BF6674" s="6"/>
      <c r="BG6674" s="6"/>
      <c r="BH6674" s="6"/>
      <c r="BI6674" s="6"/>
      <c r="BJ6674" s="166"/>
      <c r="BK6674" s="166"/>
      <c r="BL6674" s="166"/>
      <c r="BM6674" s="6"/>
      <c r="BN6674" s="6"/>
      <c r="BO6674" s="6"/>
      <c r="BP6674" s="6"/>
      <c r="BQ6674" s="6"/>
      <c r="BR6674" s="6"/>
      <c r="BS6674" s="6"/>
      <c r="BT6674" s="6"/>
      <c r="BU6674" s="6"/>
      <c r="BV6674" s="6"/>
      <c r="BW6674" s="6"/>
      <c r="CJ6674" s="415"/>
      <c r="CK6674" s="415"/>
      <c r="CO6674" s="168"/>
    </row>
    <row r="6675" spans="32:93" s="162" customFormat="1" x14ac:dyDescent="0.25">
      <c r="AF6675" s="169"/>
      <c r="AG6675" s="169"/>
      <c r="AH6675" s="169"/>
      <c r="AI6675" s="169"/>
      <c r="AJ6675" s="169"/>
      <c r="AK6675" s="170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AZ6675" s="6"/>
      <c r="BA6675" s="6"/>
      <c r="BB6675" s="166"/>
      <c r="BC6675" s="166"/>
      <c r="BD6675" s="166"/>
      <c r="BE6675" s="6"/>
      <c r="BF6675" s="6"/>
      <c r="BG6675" s="6"/>
      <c r="BH6675" s="6"/>
      <c r="BI6675" s="6"/>
      <c r="BJ6675" s="166"/>
      <c r="BK6675" s="166"/>
      <c r="BL6675" s="166"/>
      <c r="BM6675" s="6"/>
      <c r="BN6675" s="6"/>
      <c r="BO6675" s="6"/>
      <c r="BP6675" s="6"/>
      <c r="BQ6675" s="6"/>
      <c r="BR6675" s="6"/>
      <c r="BS6675" s="6"/>
      <c r="BT6675" s="6"/>
      <c r="BU6675" s="6"/>
      <c r="BV6675" s="6"/>
      <c r="BW6675" s="6"/>
      <c r="CJ6675" s="415"/>
      <c r="CK6675" s="415"/>
      <c r="CO6675" s="168"/>
    </row>
    <row r="6676" spans="32:93" s="162" customFormat="1" x14ac:dyDescent="0.25">
      <c r="AF6676" s="169"/>
      <c r="AG6676" s="169"/>
      <c r="AH6676" s="169"/>
      <c r="AI6676" s="169"/>
      <c r="AJ6676" s="169"/>
      <c r="AK6676" s="170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AZ6676" s="6"/>
      <c r="BA6676" s="6"/>
      <c r="BB6676" s="166"/>
      <c r="BC6676" s="166"/>
      <c r="BD6676" s="166"/>
      <c r="BE6676" s="6"/>
      <c r="BF6676" s="6"/>
      <c r="BG6676" s="6"/>
      <c r="BH6676" s="6"/>
      <c r="BI6676" s="6"/>
      <c r="BJ6676" s="166"/>
      <c r="BK6676" s="166"/>
      <c r="BL6676" s="166"/>
      <c r="BM6676" s="6"/>
      <c r="BN6676" s="6"/>
      <c r="BO6676" s="6"/>
      <c r="BP6676" s="6"/>
      <c r="BQ6676" s="6"/>
      <c r="BR6676" s="6"/>
      <c r="BS6676" s="6"/>
      <c r="BT6676" s="6"/>
      <c r="BU6676" s="6"/>
      <c r="BV6676" s="6"/>
      <c r="BW6676" s="6"/>
      <c r="CJ6676" s="415"/>
      <c r="CK6676" s="415"/>
      <c r="CO6676" s="168"/>
    </row>
    <row r="6677" spans="32:93" s="162" customFormat="1" x14ac:dyDescent="0.25">
      <c r="AF6677" s="169"/>
      <c r="AG6677" s="169"/>
      <c r="AH6677" s="169"/>
      <c r="AI6677" s="169"/>
      <c r="AJ6677" s="169"/>
      <c r="AK6677" s="170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AZ6677" s="6"/>
      <c r="BA6677" s="6"/>
      <c r="BB6677" s="166"/>
      <c r="BC6677" s="166"/>
      <c r="BD6677" s="166"/>
      <c r="BE6677" s="6"/>
      <c r="BF6677" s="6"/>
      <c r="BG6677" s="6"/>
      <c r="BH6677" s="6"/>
      <c r="BI6677" s="6"/>
      <c r="BJ6677" s="166"/>
      <c r="BK6677" s="166"/>
      <c r="BL6677" s="166"/>
      <c r="BM6677" s="6"/>
      <c r="BN6677" s="6"/>
      <c r="BO6677" s="6"/>
      <c r="BP6677" s="6"/>
      <c r="BQ6677" s="6"/>
      <c r="BR6677" s="6"/>
      <c r="BS6677" s="6"/>
      <c r="BT6677" s="6"/>
      <c r="BU6677" s="6"/>
      <c r="BV6677" s="6"/>
      <c r="BW6677" s="6"/>
      <c r="CJ6677" s="415"/>
      <c r="CK6677" s="415"/>
      <c r="CO6677" s="168"/>
    </row>
    <row r="6678" spans="32:93" s="162" customFormat="1" x14ac:dyDescent="0.25">
      <c r="AF6678" s="169"/>
      <c r="AG6678" s="169"/>
      <c r="AH6678" s="169"/>
      <c r="AI6678" s="169"/>
      <c r="AJ6678" s="169"/>
      <c r="AK6678" s="170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AZ6678" s="6"/>
      <c r="BA6678" s="6"/>
      <c r="BB6678" s="166"/>
      <c r="BC6678" s="166"/>
      <c r="BD6678" s="166"/>
      <c r="BE6678" s="6"/>
      <c r="BF6678" s="6"/>
      <c r="BG6678" s="6"/>
      <c r="BH6678" s="6"/>
      <c r="BI6678" s="6"/>
      <c r="BJ6678" s="166"/>
      <c r="BK6678" s="166"/>
      <c r="BL6678" s="166"/>
      <c r="BM6678" s="6"/>
      <c r="BN6678" s="6"/>
      <c r="BO6678" s="6"/>
      <c r="BP6678" s="6"/>
      <c r="BQ6678" s="6"/>
      <c r="BR6678" s="6"/>
      <c r="BS6678" s="6"/>
      <c r="BT6678" s="6"/>
      <c r="BU6678" s="6"/>
      <c r="BV6678" s="6"/>
      <c r="BW6678" s="6"/>
      <c r="CJ6678" s="415"/>
      <c r="CK6678" s="415"/>
      <c r="CO6678" s="168"/>
    </row>
    <row r="6679" spans="32:93" s="162" customFormat="1" x14ac:dyDescent="0.25">
      <c r="AF6679" s="169"/>
      <c r="AG6679" s="169"/>
      <c r="AH6679" s="169"/>
      <c r="AI6679" s="169"/>
      <c r="AJ6679" s="169"/>
      <c r="AK6679" s="170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AZ6679" s="6"/>
      <c r="BA6679" s="6"/>
      <c r="BB6679" s="166"/>
      <c r="BC6679" s="166"/>
      <c r="BD6679" s="166"/>
      <c r="BE6679" s="6"/>
      <c r="BF6679" s="6"/>
      <c r="BG6679" s="6"/>
      <c r="BH6679" s="6"/>
      <c r="BI6679" s="6"/>
      <c r="BJ6679" s="166"/>
      <c r="BK6679" s="166"/>
      <c r="BL6679" s="166"/>
      <c r="BM6679" s="6"/>
      <c r="BN6679" s="6"/>
      <c r="BO6679" s="6"/>
      <c r="BP6679" s="6"/>
      <c r="BQ6679" s="6"/>
      <c r="BR6679" s="6"/>
      <c r="BS6679" s="6"/>
      <c r="BT6679" s="6"/>
      <c r="BU6679" s="6"/>
      <c r="BV6679" s="6"/>
      <c r="BW6679" s="6"/>
      <c r="CJ6679" s="415"/>
      <c r="CK6679" s="415"/>
      <c r="CO6679" s="168"/>
    </row>
    <row r="6680" spans="32:93" s="162" customFormat="1" x14ac:dyDescent="0.25">
      <c r="AF6680" s="169"/>
      <c r="AG6680" s="169"/>
      <c r="AH6680" s="169"/>
      <c r="AI6680" s="169"/>
      <c r="AJ6680" s="169"/>
      <c r="AK6680" s="170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AZ6680" s="6"/>
      <c r="BA6680" s="6"/>
      <c r="BB6680" s="166"/>
      <c r="BC6680" s="166"/>
      <c r="BD6680" s="166"/>
      <c r="BE6680" s="6"/>
      <c r="BF6680" s="6"/>
      <c r="BG6680" s="6"/>
      <c r="BH6680" s="6"/>
      <c r="BI6680" s="6"/>
      <c r="BJ6680" s="166"/>
      <c r="BK6680" s="166"/>
      <c r="BL6680" s="166"/>
      <c r="BM6680" s="6"/>
      <c r="BN6680" s="6"/>
      <c r="BO6680" s="6"/>
      <c r="BP6680" s="6"/>
      <c r="BQ6680" s="6"/>
      <c r="BR6680" s="6"/>
      <c r="BS6680" s="6"/>
      <c r="BT6680" s="6"/>
      <c r="BU6680" s="6"/>
      <c r="BV6680" s="6"/>
      <c r="BW6680" s="6"/>
      <c r="CJ6680" s="415"/>
      <c r="CK6680" s="415"/>
      <c r="CO6680" s="168"/>
    </row>
    <row r="6681" spans="32:93" s="162" customFormat="1" x14ac:dyDescent="0.25">
      <c r="AF6681" s="169"/>
      <c r="AG6681" s="169"/>
      <c r="AH6681" s="169"/>
      <c r="AI6681" s="169"/>
      <c r="AJ6681" s="169"/>
      <c r="AK6681" s="170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AZ6681" s="6"/>
      <c r="BA6681" s="6"/>
      <c r="BB6681" s="166"/>
      <c r="BC6681" s="166"/>
      <c r="BD6681" s="166"/>
      <c r="BE6681" s="6"/>
      <c r="BF6681" s="6"/>
      <c r="BG6681" s="6"/>
      <c r="BH6681" s="6"/>
      <c r="BI6681" s="6"/>
      <c r="BJ6681" s="166"/>
      <c r="BK6681" s="166"/>
      <c r="BL6681" s="166"/>
      <c r="BM6681" s="6"/>
      <c r="BN6681" s="6"/>
      <c r="BO6681" s="6"/>
      <c r="BP6681" s="6"/>
      <c r="BQ6681" s="6"/>
      <c r="BR6681" s="6"/>
      <c r="BS6681" s="6"/>
      <c r="BT6681" s="6"/>
      <c r="BU6681" s="6"/>
      <c r="BV6681" s="6"/>
      <c r="BW6681" s="6"/>
      <c r="CJ6681" s="415"/>
      <c r="CK6681" s="415"/>
      <c r="CO6681" s="168"/>
    </row>
    <row r="6682" spans="32:93" s="162" customFormat="1" x14ac:dyDescent="0.25">
      <c r="AF6682" s="169"/>
      <c r="AG6682" s="169"/>
      <c r="AH6682" s="169"/>
      <c r="AI6682" s="169"/>
      <c r="AJ6682" s="169"/>
      <c r="AK6682" s="170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AZ6682" s="6"/>
      <c r="BA6682" s="6"/>
      <c r="BB6682" s="166"/>
      <c r="BC6682" s="166"/>
      <c r="BD6682" s="166"/>
      <c r="BE6682" s="6"/>
      <c r="BF6682" s="6"/>
      <c r="BG6682" s="6"/>
      <c r="BH6682" s="6"/>
      <c r="BI6682" s="6"/>
      <c r="BJ6682" s="166"/>
      <c r="BK6682" s="166"/>
      <c r="BL6682" s="166"/>
      <c r="BM6682" s="6"/>
      <c r="BN6682" s="6"/>
      <c r="BO6682" s="6"/>
      <c r="BP6682" s="6"/>
      <c r="BQ6682" s="6"/>
      <c r="BR6682" s="6"/>
      <c r="BS6682" s="6"/>
      <c r="BT6682" s="6"/>
      <c r="BU6682" s="6"/>
      <c r="BV6682" s="6"/>
      <c r="BW6682" s="6"/>
      <c r="CJ6682" s="415"/>
      <c r="CK6682" s="415"/>
      <c r="CO6682" s="168"/>
    </row>
    <row r="6683" spans="32:93" s="162" customFormat="1" x14ac:dyDescent="0.25">
      <c r="AF6683" s="169"/>
      <c r="AG6683" s="169"/>
      <c r="AH6683" s="169"/>
      <c r="AI6683" s="169"/>
      <c r="AJ6683" s="169"/>
      <c r="AK6683" s="170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AZ6683" s="6"/>
      <c r="BA6683" s="6"/>
      <c r="BB6683" s="166"/>
      <c r="BC6683" s="166"/>
      <c r="BD6683" s="166"/>
      <c r="BE6683" s="6"/>
      <c r="BF6683" s="6"/>
      <c r="BG6683" s="6"/>
      <c r="BH6683" s="6"/>
      <c r="BI6683" s="6"/>
      <c r="BJ6683" s="166"/>
      <c r="BK6683" s="166"/>
      <c r="BL6683" s="166"/>
      <c r="BM6683" s="6"/>
      <c r="BN6683" s="6"/>
      <c r="BO6683" s="6"/>
      <c r="BP6683" s="6"/>
      <c r="BQ6683" s="6"/>
      <c r="BR6683" s="6"/>
      <c r="BS6683" s="6"/>
      <c r="BT6683" s="6"/>
      <c r="BU6683" s="6"/>
      <c r="BV6683" s="6"/>
      <c r="BW6683" s="6"/>
      <c r="CJ6683" s="415"/>
      <c r="CK6683" s="415"/>
      <c r="CO6683" s="168"/>
    </row>
    <row r="6684" spans="32:93" s="162" customFormat="1" x14ac:dyDescent="0.25">
      <c r="AF6684" s="169"/>
      <c r="AG6684" s="169"/>
      <c r="AH6684" s="169"/>
      <c r="AI6684" s="169"/>
      <c r="AJ6684" s="169"/>
      <c r="AK6684" s="170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AZ6684" s="6"/>
      <c r="BA6684" s="6"/>
      <c r="BB6684" s="166"/>
      <c r="BC6684" s="166"/>
      <c r="BD6684" s="166"/>
      <c r="BE6684" s="6"/>
      <c r="BF6684" s="6"/>
      <c r="BG6684" s="6"/>
      <c r="BH6684" s="6"/>
      <c r="BI6684" s="6"/>
      <c r="BJ6684" s="166"/>
      <c r="BK6684" s="166"/>
      <c r="BL6684" s="166"/>
      <c r="BM6684" s="6"/>
      <c r="BN6684" s="6"/>
      <c r="BO6684" s="6"/>
      <c r="BP6684" s="6"/>
      <c r="BQ6684" s="6"/>
      <c r="BR6684" s="6"/>
      <c r="BS6684" s="6"/>
      <c r="BT6684" s="6"/>
      <c r="BU6684" s="6"/>
      <c r="BV6684" s="6"/>
      <c r="BW6684" s="6"/>
      <c r="CJ6684" s="415"/>
      <c r="CK6684" s="415"/>
      <c r="CO6684" s="168"/>
    </row>
    <row r="6685" spans="32:93" s="162" customFormat="1" x14ac:dyDescent="0.25">
      <c r="AF6685" s="169"/>
      <c r="AG6685" s="169"/>
      <c r="AH6685" s="169"/>
      <c r="AI6685" s="169"/>
      <c r="AJ6685" s="169"/>
      <c r="AK6685" s="170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AZ6685" s="6"/>
      <c r="BA6685" s="6"/>
      <c r="BB6685" s="166"/>
      <c r="BC6685" s="166"/>
      <c r="BD6685" s="166"/>
      <c r="BE6685" s="6"/>
      <c r="BF6685" s="6"/>
      <c r="BG6685" s="6"/>
      <c r="BH6685" s="6"/>
      <c r="BI6685" s="6"/>
      <c r="BJ6685" s="166"/>
      <c r="BK6685" s="166"/>
      <c r="BL6685" s="166"/>
      <c r="BM6685" s="6"/>
      <c r="BN6685" s="6"/>
      <c r="BO6685" s="6"/>
      <c r="BP6685" s="6"/>
      <c r="BQ6685" s="6"/>
      <c r="BR6685" s="6"/>
      <c r="BS6685" s="6"/>
      <c r="BT6685" s="6"/>
      <c r="BU6685" s="6"/>
      <c r="BV6685" s="6"/>
      <c r="BW6685" s="6"/>
      <c r="CJ6685" s="415"/>
      <c r="CK6685" s="415"/>
      <c r="CO6685" s="168"/>
    </row>
    <row r="6686" spans="32:93" s="162" customFormat="1" x14ac:dyDescent="0.25">
      <c r="AF6686" s="169"/>
      <c r="AG6686" s="169"/>
      <c r="AH6686" s="169"/>
      <c r="AI6686" s="169"/>
      <c r="AJ6686" s="169"/>
      <c r="AK6686" s="170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AZ6686" s="6"/>
      <c r="BA6686" s="6"/>
      <c r="BB6686" s="166"/>
      <c r="BC6686" s="166"/>
      <c r="BD6686" s="166"/>
      <c r="BE6686" s="6"/>
      <c r="BF6686" s="6"/>
      <c r="BG6686" s="6"/>
      <c r="BH6686" s="6"/>
      <c r="BI6686" s="6"/>
      <c r="BJ6686" s="166"/>
      <c r="BK6686" s="166"/>
      <c r="BL6686" s="166"/>
      <c r="BM6686" s="6"/>
      <c r="BN6686" s="6"/>
      <c r="BO6686" s="6"/>
      <c r="BP6686" s="6"/>
      <c r="BQ6686" s="6"/>
      <c r="BR6686" s="6"/>
      <c r="BS6686" s="6"/>
      <c r="BT6686" s="6"/>
      <c r="BU6686" s="6"/>
      <c r="BV6686" s="6"/>
      <c r="BW6686" s="6"/>
      <c r="CJ6686" s="415"/>
      <c r="CK6686" s="415"/>
      <c r="CO6686" s="168"/>
    </row>
    <row r="6687" spans="32:93" s="162" customFormat="1" x14ac:dyDescent="0.25">
      <c r="AF6687" s="169"/>
      <c r="AG6687" s="169"/>
      <c r="AH6687" s="169"/>
      <c r="AI6687" s="169"/>
      <c r="AJ6687" s="169"/>
      <c r="AK6687" s="170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AZ6687" s="6"/>
      <c r="BA6687" s="6"/>
      <c r="BB6687" s="166"/>
      <c r="BC6687" s="166"/>
      <c r="BD6687" s="166"/>
      <c r="BE6687" s="6"/>
      <c r="BF6687" s="6"/>
      <c r="BG6687" s="6"/>
      <c r="BH6687" s="6"/>
      <c r="BI6687" s="6"/>
      <c r="BJ6687" s="166"/>
      <c r="BK6687" s="166"/>
      <c r="BL6687" s="166"/>
      <c r="BM6687" s="6"/>
      <c r="BN6687" s="6"/>
      <c r="BO6687" s="6"/>
      <c r="BP6687" s="6"/>
      <c r="BQ6687" s="6"/>
      <c r="BR6687" s="6"/>
      <c r="BS6687" s="6"/>
      <c r="BT6687" s="6"/>
      <c r="BU6687" s="6"/>
      <c r="BV6687" s="6"/>
      <c r="BW6687" s="6"/>
      <c r="CJ6687" s="415"/>
      <c r="CK6687" s="415"/>
      <c r="CO6687" s="168"/>
    </row>
    <row r="6688" spans="32:93" s="162" customFormat="1" x14ac:dyDescent="0.25">
      <c r="AF6688" s="169"/>
      <c r="AG6688" s="169"/>
      <c r="AH6688" s="169"/>
      <c r="AI6688" s="169"/>
      <c r="AJ6688" s="169"/>
      <c r="AK6688" s="170"/>
      <c r="AP6688" s="6"/>
      <c r="AQ6688" s="6"/>
      <c r="AR6688" s="6"/>
      <c r="AS6688" s="6"/>
      <c r="AT6688" s="6"/>
      <c r="AU6688" s="6"/>
      <c r="AV6688" s="6"/>
      <c r="AW6688" s="6"/>
      <c r="AX6688" s="6"/>
      <c r="AY6688" s="6"/>
      <c r="AZ6688" s="6"/>
      <c r="BA6688" s="6"/>
      <c r="BB6688" s="166"/>
      <c r="BC6688" s="166"/>
      <c r="BD6688" s="166"/>
      <c r="BE6688" s="6"/>
      <c r="BF6688" s="6"/>
      <c r="BG6688" s="6"/>
      <c r="BH6688" s="6"/>
      <c r="BI6688" s="6"/>
      <c r="BJ6688" s="166"/>
      <c r="BK6688" s="166"/>
      <c r="BL6688" s="166"/>
      <c r="BM6688" s="6"/>
      <c r="BN6688" s="6"/>
      <c r="BO6688" s="6"/>
      <c r="BP6688" s="6"/>
      <c r="BQ6688" s="6"/>
      <c r="BR6688" s="6"/>
      <c r="BS6688" s="6"/>
      <c r="BT6688" s="6"/>
      <c r="BU6688" s="6"/>
      <c r="BV6688" s="6"/>
      <c r="BW6688" s="6"/>
      <c r="CJ6688" s="415"/>
      <c r="CK6688" s="415"/>
      <c r="CO6688" s="168"/>
    </row>
    <row r="6689" spans="32:93" s="162" customFormat="1" x14ac:dyDescent="0.25">
      <c r="AF6689" s="169"/>
      <c r="AG6689" s="169"/>
      <c r="AH6689" s="169"/>
      <c r="AI6689" s="169"/>
      <c r="AJ6689" s="169"/>
      <c r="AK6689" s="170"/>
      <c r="AP6689" s="6"/>
      <c r="AQ6689" s="6"/>
      <c r="AR6689" s="6"/>
      <c r="AS6689" s="6"/>
      <c r="AT6689" s="6"/>
      <c r="AU6689" s="6"/>
      <c r="AV6689" s="6"/>
      <c r="AW6689" s="6"/>
      <c r="AX6689" s="6"/>
      <c r="AY6689" s="6"/>
      <c r="AZ6689" s="6"/>
      <c r="BA6689" s="6"/>
      <c r="BB6689" s="166"/>
      <c r="BC6689" s="166"/>
      <c r="BD6689" s="166"/>
      <c r="BE6689" s="6"/>
      <c r="BF6689" s="6"/>
      <c r="BG6689" s="6"/>
      <c r="BH6689" s="6"/>
      <c r="BI6689" s="6"/>
      <c r="BJ6689" s="166"/>
      <c r="BK6689" s="166"/>
      <c r="BL6689" s="166"/>
      <c r="BM6689" s="6"/>
      <c r="BN6689" s="6"/>
      <c r="BO6689" s="6"/>
      <c r="BP6689" s="6"/>
      <c r="BQ6689" s="6"/>
      <c r="BR6689" s="6"/>
      <c r="BS6689" s="6"/>
      <c r="BT6689" s="6"/>
      <c r="BU6689" s="6"/>
      <c r="BV6689" s="6"/>
      <c r="BW6689" s="6"/>
      <c r="CJ6689" s="415"/>
      <c r="CK6689" s="415"/>
      <c r="CO6689" s="168"/>
    </row>
    <row r="6690" spans="32:93" s="162" customFormat="1" x14ac:dyDescent="0.25">
      <c r="AF6690" s="169"/>
      <c r="AG6690" s="169"/>
      <c r="AH6690" s="169"/>
      <c r="AI6690" s="169"/>
      <c r="AJ6690" s="169"/>
      <c r="AK6690" s="170"/>
      <c r="AP6690" s="6"/>
      <c r="AQ6690" s="6"/>
      <c r="AR6690" s="6"/>
      <c r="AS6690" s="6"/>
      <c r="AT6690" s="6"/>
      <c r="AU6690" s="6"/>
      <c r="AV6690" s="6"/>
      <c r="AW6690" s="6"/>
      <c r="AX6690" s="6"/>
      <c r="AY6690" s="6"/>
      <c r="AZ6690" s="6"/>
      <c r="BA6690" s="6"/>
      <c r="BB6690" s="166"/>
      <c r="BC6690" s="166"/>
      <c r="BD6690" s="166"/>
      <c r="BE6690" s="6"/>
      <c r="BF6690" s="6"/>
      <c r="BG6690" s="6"/>
      <c r="BH6690" s="6"/>
      <c r="BI6690" s="6"/>
      <c r="BJ6690" s="166"/>
      <c r="BK6690" s="166"/>
      <c r="BL6690" s="166"/>
      <c r="BM6690" s="6"/>
      <c r="BN6690" s="6"/>
      <c r="BO6690" s="6"/>
      <c r="BP6690" s="6"/>
      <c r="BQ6690" s="6"/>
      <c r="BR6690" s="6"/>
      <c r="BS6690" s="6"/>
      <c r="BT6690" s="6"/>
      <c r="BU6690" s="6"/>
      <c r="BV6690" s="6"/>
      <c r="BW6690" s="6"/>
      <c r="CJ6690" s="415"/>
      <c r="CK6690" s="415"/>
      <c r="CO6690" s="168"/>
    </row>
    <row r="6691" spans="32:93" s="162" customFormat="1" x14ac:dyDescent="0.25">
      <c r="AF6691" s="169"/>
      <c r="AG6691" s="169"/>
      <c r="AH6691" s="169"/>
      <c r="AI6691" s="169"/>
      <c r="AJ6691" s="169"/>
      <c r="AK6691" s="170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AZ6691" s="6"/>
      <c r="BA6691" s="6"/>
      <c r="BB6691" s="166"/>
      <c r="BC6691" s="166"/>
      <c r="BD6691" s="166"/>
      <c r="BE6691" s="6"/>
      <c r="BF6691" s="6"/>
      <c r="BG6691" s="6"/>
      <c r="BH6691" s="6"/>
      <c r="BI6691" s="6"/>
      <c r="BJ6691" s="166"/>
      <c r="BK6691" s="166"/>
      <c r="BL6691" s="166"/>
      <c r="BM6691" s="6"/>
      <c r="BN6691" s="6"/>
      <c r="BO6691" s="6"/>
      <c r="BP6691" s="6"/>
      <c r="BQ6691" s="6"/>
      <c r="BR6691" s="6"/>
      <c r="BS6691" s="6"/>
      <c r="BT6691" s="6"/>
      <c r="BU6691" s="6"/>
      <c r="BV6691" s="6"/>
      <c r="BW6691" s="6"/>
      <c r="CJ6691" s="415"/>
      <c r="CK6691" s="415"/>
      <c r="CO6691" s="168"/>
    </row>
    <row r="6692" spans="32:93" s="162" customFormat="1" x14ac:dyDescent="0.25">
      <c r="AF6692" s="169"/>
      <c r="AG6692" s="169"/>
      <c r="AH6692" s="169"/>
      <c r="AI6692" s="169"/>
      <c r="AJ6692" s="169"/>
      <c r="AK6692" s="170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AZ6692" s="6"/>
      <c r="BA6692" s="6"/>
      <c r="BB6692" s="166"/>
      <c r="BC6692" s="166"/>
      <c r="BD6692" s="166"/>
      <c r="BE6692" s="6"/>
      <c r="BF6692" s="6"/>
      <c r="BG6692" s="6"/>
      <c r="BH6692" s="6"/>
      <c r="BI6692" s="6"/>
      <c r="BJ6692" s="166"/>
      <c r="BK6692" s="166"/>
      <c r="BL6692" s="166"/>
      <c r="BM6692" s="6"/>
      <c r="BN6692" s="6"/>
      <c r="BO6692" s="6"/>
      <c r="BP6692" s="6"/>
      <c r="BQ6692" s="6"/>
      <c r="BR6692" s="6"/>
      <c r="BS6692" s="6"/>
      <c r="BT6692" s="6"/>
      <c r="BU6692" s="6"/>
      <c r="BV6692" s="6"/>
      <c r="BW6692" s="6"/>
      <c r="CJ6692" s="415"/>
      <c r="CK6692" s="415"/>
      <c r="CO6692" s="168"/>
    </row>
    <row r="6693" spans="32:93" s="162" customFormat="1" x14ac:dyDescent="0.25">
      <c r="AF6693" s="169"/>
      <c r="AG6693" s="169"/>
      <c r="AH6693" s="169"/>
      <c r="AI6693" s="169"/>
      <c r="AJ6693" s="169"/>
      <c r="AK6693" s="170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AZ6693" s="6"/>
      <c r="BA6693" s="6"/>
      <c r="BB6693" s="166"/>
      <c r="BC6693" s="166"/>
      <c r="BD6693" s="166"/>
      <c r="BE6693" s="6"/>
      <c r="BF6693" s="6"/>
      <c r="BG6693" s="6"/>
      <c r="BH6693" s="6"/>
      <c r="BI6693" s="6"/>
      <c r="BJ6693" s="166"/>
      <c r="BK6693" s="166"/>
      <c r="BL6693" s="166"/>
      <c r="BM6693" s="6"/>
      <c r="BN6693" s="6"/>
      <c r="BO6693" s="6"/>
      <c r="BP6693" s="6"/>
      <c r="BQ6693" s="6"/>
      <c r="BR6693" s="6"/>
      <c r="BS6693" s="6"/>
      <c r="BT6693" s="6"/>
      <c r="BU6693" s="6"/>
      <c r="BV6693" s="6"/>
      <c r="BW6693" s="6"/>
      <c r="CJ6693" s="415"/>
      <c r="CK6693" s="415"/>
      <c r="CO6693" s="168"/>
    </row>
    <row r="6694" spans="32:93" s="162" customFormat="1" x14ac:dyDescent="0.25">
      <c r="AF6694" s="169"/>
      <c r="AG6694" s="169"/>
      <c r="AH6694" s="169"/>
      <c r="AI6694" s="169"/>
      <c r="AJ6694" s="169"/>
      <c r="AK6694" s="170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AZ6694" s="6"/>
      <c r="BA6694" s="6"/>
      <c r="BB6694" s="166"/>
      <c r="BC6694" s="166"/>
      <c r="BD6694" s="166"/>
      <c r="BE6694" s="6"/>
      <c r="BF6694" s="6"/>
      <c r="BG6694" s="6"/>
      <c r="BH6694" s="6"/>
      <c r="BI6694" s="6"/>
      <c r="BJ6694" s="166"/>
      <c r="BK6694" s="166"/>
      <c r="BL6694" s="166"/>
      <c r="BM6694" s="6"/>
      <c r="BN6694" s="6"/>
      <c r="BO6694" s="6"/>
      <c r="BP6694" s="6"/>
      <c r="BQ6694" s="6"/>
      <c r="BR6694" s="6"/>
      <c r="BS6694" s="6"/>
      <c r="BT6694" s="6"/>
      <c r="BU6694" s="6"/>
      <c r="BV6694" s="6"/>
      <c r="BW6694" s="6"/>
      <c r="CJ6694" s="415"/>
      <c r="CK6694" s="415"/>
      <c r="CO6694" s="168"/>
    </row>
    <row r="6695" spans="32:93" s="162" customFormat="1" x14ac:dyDescent="0.25">
      <c r="AF6695" s="169"/>
      <c r="AG6695" s="169"/>
      <c r="AH6695" s="169"/>
      <c r="AI6695" s="169"/>
      <c r="AJ6695" s="169"/>
      <c r="AK6695" s="170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AZ6695" s="6"/>
      <c r="BA6695" s="6"/>
      <c r="BB6695" s="166"/>
      <c r="BC6695" s="166"/>
      <c r="BD6695" s="166"/>
      <c r="BE6695" s="6"/>
      <c r="BF6695" s="6"/>
      <c r="BG6695" s="6"/>
      <c r="BH6695" s="6"/>
      <c r="BI6695" s="6"/>
      <c r="BJ6695" s="166"/>
      <c r="BK6695" s="166"/>
      <c r="BL6695" s="166"/>
      <c r="BM6695" s="6"/>
      <c r="BN6695" s="6"/>
      <c r="BO6695" s="6"/>
      <c r="BP6695" s="6"/>
      <c r="BQ6695" s="6"/>
      <c r="BR6695" s="6"/>
      <c r="BS6695" s="6"/>
      <c r="BT6695" s="6"/>
      <c r="BU6695" s="6"/>
      <c r="BV6695" s="6"/>
      <c r="BW6695" s="6"/>
      <c r="CJ6695" s="415"/>
      <c r="CK6695" s="415"/>
      <c r="CO6695" s="168"/>
    </row>
    <row r="6696" spans="32:93" s="162" customFormat="1" x14ac:dyDescent="0.25">
      <c r="AF6696" s="169"/>
      <c r="AG6696" s="169"/>
      <c r="AH6696" s="169"/>
      <c r="AI6696" s="169"/>
      <c r="AJ6696" s="169"/>
      <c r="AK6696" s="170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AZ6696" s="6"/>
      <c r="BA6696" s="6"/>
      <c r="BB6696" s="166"/>
      <c r="BC6696" s="166"/>
      <c r="BD6696" s="166"/>
      <c r="BE6696" s="6"/>
      <c r="BF6696" s="6"/>
      <c r="BG6696" s="6"/>
      <c r="BH6696" s="6"/>
      <c r="BI6696" s="6"/>
      <c r="BJ6696" s="166"/>
      <c r="BK6696" s="166"/>
      <c r="BL6696" s="166"/>
      <c r="BM6696" s="6"/>
      <c r="BN6696" s="6"/>
      <c r="BO6696" s="6"/>
      <c r="BP6696" s="6"/>
      <c r="BQ6696" s="6"/>
      <c r="BR6696" s="6"/>
      <c r="BS6696" s="6"/>
      <c r="BT6696" s="6"/>
      <c r="BU6696" s="6"/>
      <c r="BV6696" s="6"/>
      <c r="BW6696" s="6"/>
      <c r="CJ6696" s="415"/>
      <c r="CK6696" s="415"/>
      <c r="CO6696" s="168"/>
    </row>
    <row r="6697" spans="32:93" s="162" customFormat="1" x14ac:dyDescent="0.25">
      <c r="AF6697" s="169"/>
      <c r="AG6697" s="169"/>
      <c r="AH6697" s="169"/>
      <c r="AI6697" s="169"/>
      <c r="AJ6697" s="169"/>
      <c r="AK6697" s="170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AZ6697" s="6"/>
      <c r="BA6697" s="6"/>
      <c r="BB6697" s="166"/>
      <c r="BC6697" s="166"/>
      <c r="BD6697" s="166"/>
      <c r="BE6697" s="6"/>
      <c r="BF6697" s="6"/>
      <c r="BG6697" s="6"/>
      <c r="BH6697" s="6"/>
      <c r="BI6697" s="6"/>
      <c r="BJ6697" s="166"/>
      <c r="BK6697" s="166"/>
      <c r="BL6697" s="166"/>
      <c r="BM6697" s="6"/>
      <c r="BN6697" s="6"/>
      <c r="BO6697" s="6"/>
      <c r="BP6697" s="6"/>
      <c r="BQ6697" s="6"/>
      <c r="BR6697" s="6"/>
      <c r="BS6697" s="6"/>
      <c r="BT6697" s="6"/>
      <c r="BU6697" s="6"/>
      <c r="BV6697" s="6"/>
      <c r="BW6697" s="6"/>
      <c r="CJ6697" s="415"/>
      <c r="CK6697" s="415"/>
      <c r="CO6697" s="168"/>
    </row>
    <row r="6698" spans="32:93" s="162" customFormat="1" x14ac:dyDescent="0.25">
      <c r="AF6698" s="169"/>
      <c r="AG6698" s="169"/>
      <c r="AH6698" s="169"/>
      <c r="AI6698" s="169"/>
      <c r="AJ6698" s="169"/>
      <c r="AK6698" s="170"/>
      <c r="AP6698" s="6"/>
      <c r="AQ6698" s="6"/>
      <c r="AR6698" s="6"/>
      <c r="AS6698" s="6"/>
      <c r="AT6698" s="6"/>
      <c r="AU6698" s="6"/>
      <c r="AV6698" s="6"/>
      <c r="AW6698" s="6"/>
      <c r="AX6698" s="6"/>
      <c r="AY6698" s="6"/>
      <c r="AZ6698" s="6"/>
      <c r="BA6698" s="6"/>
      <c r="BB6698" s="166"/>
      <c r="BC6698" s="166"/>
      <c r="BD6698" s="166"/>
      <c r="BE6698" s="6"/>
      <c r="BF6698" s="6"/>
      <c r="BG6698" s="6"/>
      <c r="BH6698" s="6"/>
      <c r="BI6698" s="6"/>
      <c r="BJ6698" s="166"/>
      <c r="BK6698" s="166"/>
      <c r="BL6698" s="166"/>
      <c r="BM6698" s="6"/>
      <c r="BN6698" s="6"/>
      <c r="BO6698" s="6"/>
      <c r="BP6698" s="6"/>
      <c r="BQ6698" s="6"/>
      <c r="BR6698" s="6"/>
      <c r="BS6698" s="6"/>
      <c r="BT6698" s="6"/>
      <c r="BU6698" s="6"/>
      <c r="BV6698" s="6"/>
      <c r="BW6698" s="6"/>
      <c r="CJ6698" s="415"/>
      <c r="CK6698" s="415"/>
      <c r="CO6698" s="168"/>
    </row>
    <row r="6699" spans="32:93" s="162" customFormat="1" x14ac:dyDescent="0.25">
      <c r="AF6699" s="169"/>
      <c r="AG6699" s="169"/>
      <c r="AH6699" s="169"/>
      <c r="AI6699" s="169"/>
      <c r="AJ6699" s="169"/>
      <c r="AK6699" s="170"/>
      <c r="AP6699" s="6"/>
      <c r="AQ6699" s="6"/>
      <c r="AR6699" s="6"/>
      <c r="AS6699" s="6"/>
      <c r="AT6699" s="6"/>
      <c r="AU6699" s="6"/>
      <c r="AV6699" s="6"/>
      <c r="AW6699" s="6"/>
      <c r="AX6699" s="6"/>
      <c r="AY6699" s="6"/>
      <c r="AZ6699" s="6"/>
      <c r="BA6699" s="6"/>
      <c r="BB6699" s="166"/>
      <c r="BC6699" s="166"/>
      <c r="BD6699" s="166"/>
      <c r="BE6699" s="6"/>
      <c r="BF6699" s="6"/>
      <c r="BG6699" s="6"/>
      <c r="BH6699" s="6"/>
      <c r="BI6699" s="6"/>
      <c r="BJ6699" s="166"/>
      <c r="BK6699" s="166"/>
      <c r="BL6699" s="166"/>
      <c r="BM6699" s="6"/>
      <c r="BN6699" s="6"/>
      <c r="BO6699" s="6"/>
      <c r="BP6699" s="6"/>
      <c r="BQ6699" s="6"/>
      <c r="BR6699" s="6"/>
      <c r="BS6699" s="6"/>
      <c r="BT6699" s="6"/>
      <c r="BU6699" s="6"/>
      <c r="BV6699" s="6"/>
      <c r="BW6699" s="6"/>
      <c r="CJ6699" s="415"/>
      <c r="CK6699" s="415"/>
      <c r="CO6699" s="168"/>
    </row>
    <row r="6700" spans="32:93" s="162" customFormat="1" x14ac:dyDescent="0.25">
      <c r="AF6700" s="169"/>
      <c r="AG6700" s="169"/>
      <c r="AH6700" s="169"/>
      <c r="AI6700" s="169"/>
      <c r="AJ6700" s="169"/>
      <c r="AK6700" s="170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AZ6700" s="6"/>
      <c r="BA6700" s="6"/>
      <c r="BB6700" s="166"/>
      <c r="BC6700" s="166"/>
      <c r="BD6700" s="166"/>
      <c r="BE6700" s="6"/>
      <c r="BF6700" s="6"/>
      <c r="BG6700" s="6"/>
      <c r="BH6700" s="6"/>
      <c r="BI6700" s="6"/>
      <c r="BJ6700" s="166"/>
      <c r="BK6700" s="166"/>
      <c r="BL6700" s="166"/>
      <c r="BM6700" s="6"/>
      <c r="BN6700" s="6"/>
      <c r="BO6700" s="6"/>
      <c r="BP6700" s="6"/>
      <c r="BQ6700" s="6"/>
      <c r="BR6700" s="6"/>
      <c r="BS6700" s="6"/>
      <c r="BT6700" s="6"/>
      <c r="BU6700" s="6"/>
      <c r="BV6700" s="6"/>
      <c r="BW6700" s="6"/>
      <c r="CJ6700" s="415"/>
      <c r="CK6700" s="415"/>
      <c r="CO6700" s="168"/>
    </row>
    <row r="6701" spans="32:93" s="162" customFormat="1" x14ac:dyDescent="0.25">
      <c r="AF6701" s="169"/>
      <c r="AG6701" s="169"/>
      <c r="AH6701" s="169"/>
      <c r="AI6701" s="169"/>
      <c r="AJ6701" s="169"/>
      <c r="AK6701" s="170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AZ6701" s="6"/>
      <c r="BA6701" s="6"/>
      <c r="BB6701" s="166"/>
      <c r="BC6701" s="166"/>
      <c r="BD6701" s="166"/>
      <c r="BE6701" s="6"/>
      <c r="BF6701" s="6"/>
      <c r="BG6701" s="6"/>
      <c r="BH6701" s="6"/>
      <c r="BI6701" s="6"/>
      <c r="BJ6701" s="166"/>
      <c r="BK6701" s="166"/>
      <c r="BL6701" s="166"/>
      <c r="BM6701" s="6"/>
      <c r="BN6701" s="6"/>
      <c r="BO6701" s="6"/>
      <c r="BP6701" s="6"/>
      <c r="BQ6701" s="6"/>
      <c r="BR6701" s="6"/>
      <c r="BS6701" s="6"/>
      <c r="BT6701" s="6"/>
      <c r="BU6701" s="6"/>
      <c r="BV6701" s="6"/>
      <c r="BW6701" s="6"/>
      <c r="CJ6701" s="415"/>
      <c r="CK6701" s="415"/>
      <c r="CO6701" s="168"/>
    </row>
    <row r="6702" spans="32:93" s="162" customFormat="1" x14ac:dyDescent="0.25">
      <c r="AF6702" s="169"/>
      <c r="AG6702" s="169"/>
      <c r="AH6702" s="169"/>
      <c r="AI6702" s="169"/>
      <c r="AJ6702" s="169"/>
      <c r="AK6702" s="170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AZ6702" s="6"/>
      <c r="BA6702" s="6"/>
      <c r="BB6702" s="166"/>
      <c r="BC6702" s="166"/>
      <c r="BD6702" s="166"/>
      <c r="BE6702" s="6"/>
      <c r="BF6702" s="6"/>
      <c r="BG6702" s="6"/>
      <c r="BH6702" s="6"/>
      <c r="BI6702" s="6"/>
      <c r="BJ6702" s="166"/>
      <c r="BK6702" s="166"/>
      <c r="BL6702" s="166"/>
      <c r="BM6702" s="6"/>
      <c r="BN6702" s="6"/>
      <c r="BO6702" s="6"/>
      <c r="BP6702" s="6"/>
      <c r="BQ6702" s="6"/>
      <c r="BR6702" s="6"/>
      <c r="BS6702" s="6"/>
      <c r="BT6702" s="6"/>
      <c r="BU6702" s="6"/>
      <c r="BV6702" s="6"/>
      <c r="BW6702" s="6"/>
      <c r="CJ6702" s="415"/>
      <c r="CK6702" s="415"/>
      <c r="CO6702" s="168"/>
    </row>
    <row r="6703" spans="32:93" s="162" customFormat="1" x14ac:dyDescent="0.25">
      <c r="AF6703" s="169"/>
      <c r="AG6703" s="169"/>
      <c r="AH6703" s="169"/>
      <c r="AI6703" s="169"/>
      <c r="AJ6703" s="169"/>
      <c r="AK6703" s="170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AZ6703" s="6"/>
      <c r="BA6703" s="6"/>
      <c r="BB6703" s="166"/>
      <c r="BC6703" s="166"/>
      <c r="BD6703" s="166"/>
      <c r="BE6703" s="6"/>
      <c r="BF6703" s="6"/>
      <c r="BG6703" s="6"/>
      <c r="BH6703" s="6"/>
      <c r="BI6703" s="6"/>
      <c r="BJ6703" s="166"/>
      <c r="BK6703" s="166"/>
      <c r="BL6703" s="166"/>
      <c r="BM6703" s="6"/>
      <c r="BN6703" s="6"/>
      <c r="BO6703" s="6"/>
      <c r="BP6703" s="6"/>
      <c r="BQ6703" s="6"/>
      <c r="BR6703" s="6"/>
      <c r="BS6703" s="6"/>
      <c r="BT6703" s="6"/>
      <c r="BU6703" s="6"/>
      <c r="BV6703" s="6"/>
      <c r="BW6703" s="6"/>
      <c r="CJ6703" s="415"/>
      <c r="CK6703" s="415"/>
      <c r="CO6703" s="168"/>
    </row>
    <row r="6704" spans="32:93" s="162" customFormat="1" x14ac:dyDescent="0.25">
      <c r="AF6704" s="169"/>
      <c r="AG6704" s="169"/>
      <c r="AH6704" s="169"/>
      <c r="AI6704" s="169"/>
      <c r="AJ6704" s="169"/>
      <c r="AK6704" s="170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AZ6704" s="6"/>
      <c r="BA6704" s="6"/>
      <c r="BB6704" s="166"/>
      <c r="BC6704" s="166"/>
      <c r="BD6704" s="166"/>
      <c r="BE6704" s="6"/>
      <c r="BF6704" s="6"/>
      <c r="BG6704" s="6"/>
      <c r="BH6704" s="6"/>
      <c r="BI6704" s="6"/>
      <c r="BJ6704" s="166"/>
      <c r="BK6704" s="166"/>
      <c r="BL6704" s="166"/>
      <c r="BM6704" s="6"/>
      <c r="BN6704" s="6"/>
      <c r="BO6704" s="6"/>
      <c r="BP6704" s="6"/>
      <c r="BQ6704" s="6"/>
      <c r="BR6704" s="6"/>
      <c r="BS6704" s="6"/>
      <c r="BT6704" s="6"/>
      <c r="BU6704" s="6"/>
      <c r="BV6704" s="6"/>
      <c r="BW6704" s="6"/>
      <c r="CJ6704" s="415"/>
      <c r="CK6704" s="415"/>
      <c r="CO6704" s="168"/>
    </row>
    <row r="6705" spans="32:93" s="162" customFormat="1" x14ac:dyDescent="0.25">
      <c r="AF6705" s="169"/>
      <c r="AG6705" s="169"/>
      <c r="AH6705" s="169"/>
      <c r="AI6705" s="169"/>
      <c r="AJ6705" s="169"/>
      <c r="AK6705" s="170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AZ6705" s="6"/>
      <c r="BA6705" s="6"/>
      <c r="BB6705" s="166"/>
      <c r="BC6705" s="166"/>
      <c r="BD6705" s="166"/>
      <c r="BE6705" s="6"/>
      <c r="BF6705" s="6"/>
      <c r="BG6705" s="6"/>
      <c r="BH6705" s="6"/>
      <c r="BI6705" s="6"/>
      <c r="BJ6705" s="166"/>
      <c r="BK6705" s="166"/>
      <c r="BL6705" s="166"/>
      <c r="BM6705" s="6"/>
      <c r="BN6705" s="6"/>
      <c r="BO6705" s="6"/>
      <c r="BP6705" s="6"/>
      <c r="BQ6705" s="6"/>
      <c r="BR6705" s="6"/>
      <c r="BS6705" s="6"/>
      <c r="BT6705" s="6"/>
      <c r="BU6705" s="6"/>
      <c r="BV6705" s="6"/>
      <c r="BW6705" s="6"/>
      <c r="CJ6705" s="415"/>
      <c r="CK6705" s="415"/>
      <c r="CO6705" s="168"/>
    </row>
    <row r="6706" spans="32:93" s="162" customFormat="1" x14ac:dyDescent="0.25">
      <c r="AF6706" s="169"/>
      <c r="AG6706" s="169"/>
      <c r="AH6706" s="169"/>
      <c r="AI6706" s="169"/>
      <c r="AJ6706" s="169"/>
      <c r="AK6706" s="170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AZ6706" s="6"/>
      <c r="BA6706" s="6"/>
      <c r="BB6706" s="166"/>
      <c r="BC6706" s="166"/>
      <c r="BD6706" s="166"/>
      <c r="BE6706" s="6"/>
      <c r="BF6706" s="6"/>
      <c r="BG6706" s="6"/>
      <c r="BH6706" s="6"/>
      <c r="BI6706" s="6"/>
      <c r="BJ6706" s="166"/>
      <c r="BK6706" s="166"/>
      <c r="BL6706" s="166"/>
      <c r="BM6706" s="6"/>
      <c r="BN6706" s="6"/>
      <c r="BO6706" s="6"/>
      <c r="BP6706" s="6"/>
      <c r="BQ6706" s="6"/>
      <c r="BR6706" s="6"/>
      <c r="BS6706" s="6"/>
      <c r="BT6706" s="6"/>
      <c r="BU6706" s="6"/>
      <c r="BV6706" s="6"/>
      <c r="BW6706" s="6"/>
      <c r="CJ6706" s="415"/>
      <c r="CK6706" s="415"/>
      <c r="CO6706" s="168"/>
    </row>
    <row r="6707" spans="32:93" s="162" customFormat="1" x14ac:dyDescent="0.25">
      <c r="AF6707" s="169"/>
      <c r="AG6707" s="169"/>
      <c r="AH6707" s="169"/>
      <c r="AI6707" s="169"/>
      <c r="AJ6707" s="169"/>
      <c r="AK6707" s="170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AZ6707" s="6"/>
      <c r="BA6707" s="6"/>
      <c r="BB6707" s="166"/>
      <c r="BC6707" s="166"/>
      <c r="BD6707" s="166"/>
      <c r="BE6707" s="6"/>
      <c r="BF6707" s="6"/>
      <c r="BG6707" s="6"/>
      <c r="BH6707" s="6"/>
      <c r="BI6707" s="6"/>
      <c r="BJ6707" s="166"/>
      <c r="BK6707" s="166"/>
      <c r="BL6707" s="166"/>
      <c r="BM6707" s="6"/>
      <c r="BN6707" s="6"/>
      <c r="BO6707" s="6"/>
      <c r="BP6707" s="6"/>
      <c r="BQ6707" s="6"/>
      <c r="BR6707" s="6"/>
      <c r="BS6707" s="6"/>
      <c r="BT6707" s="6"/>
      <c r="BU6707" s="6"/>
      <c r="BV6707" s="6"/>
      <c r="BW6707" s="6"/>
      <c r="CJ6707" s="415"/>
      <c r="CK6707" s="415"/>
      <c r="CO6707" s="168"/>
    </row>
    <row r="6708" spans="32:93" s="162" customFormat="1" x14ac:dyDescent="0.25">
      <c r="AF6708" s="169"/>
      <c r="AG6708" s="169"/>
      <c r="AH6708" s="169"/>
      <c r="AI6708" s="169"/>
      <c r="AJ6708" s="169"/>
      <c r="AK6708" s="170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AZ6708" s="6"/>
      <c r="BA6708" s="6"/>
      <c r="BB6708" s="166"/>
      <c r="BC6708" s="166"/>
      <c r="BD6708" s="166"/>
      <c r="BE6708" s="6"/>
      <c r="BF6708" s="6"/>
      <c r="BG6708" s="6"/>
      <c r="BH6708" s="6"/>
      <c r="BI6708" s="6"/>
      <c r="BJ6708" s="166"/>
      <c r="BK6708" s="166"/>
      <c r="BL6708" s="166"/>
      <c r="BM6708" s="6"/>
      <c r="BN6708" s="6"/>
      <c r="BO6708" s="6"/>
      <c r="BP6708" s="6"/>
      <c r="BQ6708" s="6"/>
      <c r="BR6708" s="6"/>
      <c r="BS6708" s="6"/>
      <c r="BT6708" s="6"/>
      <c r="BU6708" s="6"/>
      <c r="BV6708" s="6"/>
      <c r="BW6708" s="6"/>
      <c r="CJ6708" s="415"/>
      <c r="CK6708" s="415"/>
      <c r="CO6708" s="168"/>
    </row>
    <row r="6709" spans="32:93" s="162" customFormat="1" x14ac:dyDescent="0.25">
      <c r="AF6709" s="169"/>
      <c r="AG6709" s="169"/>
      <c r="AH6709" s="169"/>
      <c r="AI6709" s="169"/>
      <c r="AJ6709" s="169"/>
      <c r="AK6709" s="170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AZ6709" s="6"/>
      <c r="BA6709" s="6"/>
      <c r="BB6709" s="166"/>
      <c r="BC6709" s="166"/>
      <c r="BD6709" s="166"/>
      <c r="BE6709" s="6"/>
      <c r="BF6709" s="6"/>
      <c r="BG6709" s="6"/>
      <c r="BH6709" s="6"/>
      <c r="BI6709" s="6"/>
      <c r="BJ6709" s="166"/>
      <c r="BK6709" s="166"/>
      <c r="BL6709" s="166"/>
      <c r="BM6709" s="6"/>
      <c r="BN6709" s="6"/>
      <c r="BO6709" s="6"/>
      <c r="BP6709" s="6"/>
      <c r="BQ6709" s="6"/>
      <c r="BR6709" s="6"/>
      <c r="BS6709" s="6"/>
      <c r="BT6709" s="6"/>
      <c r="BU6709" s="6"/>
      <c r="BV6709" s="6"/>
      <c r="BW6709" s="6"/>
      <c r="CJ6709" s="415"/>
      <c r="CK6709" s="415"/>
      <c r="CO6709" s="168"/>
    </row>
    <row r="6710" spans="32:93" s="162" customFormat="1" x14ac:dyDescent="0.25">
      <c r="AF6710" s="169"/>
      <c r="AG6710" s="169"/>
      <c r="AH6710" s="169"/>
      <c r="AI6710" s="169"/>
      <c r="AJ6710" s="169"/>
      <c r="AK6710" s="170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AZ6710" s="6"/>
      <c r="BA6710" s="6"/>
      <c r="BB6710" s="166"/>
      <c r="BC6710" s="166"/>
      <c r="BD6710" s="166"/>
      <c r="BE6710" s="6"/>
      <c r="BF6710" s="6"/>
      <c r="BG6710" s="6"/>
      <c r="BH6710" s="6"/>
      <c r="BI6710" s="6"/>
      <c r="BJ6710" s="166"/>
      <c r="BK6710" s="166"/>
      <c r="BL6710" s="166"/>
      <c r="BM6710" s="6"/>
      <c r="BN6710" s="6"/>
      <c r="BO6710" s="6"/>
      <c r="BP6710" s="6"/>
      <c r="BQ6710" s="6"/>
      <c r="BR6710" s="6"/>
      <c r="BS6710" s="6"/>
      <c r="BT6710" s="6"/>
      <c r="BU6710" s="6"/>
      <c r="BV6710" s="6"/>
      <c r="BW6710" s="6"/>
      <c r="CJ6710" s="415"/>
      <c r="CK6710" s="415"/>
      <c r="CO6710" s="168"/>
    </row>
    <row r="6711" spans="32:93" s="162" customFormat="1" x14ac:dyDescent="0.25">
      <c r="AF6711" s="169"/>
      <c r="AG6711" s="169"/>
      <c r="AH6711" s="169"/>
      <c r="AI6711" s="169"/>
      <c r="AJ6711" s="169"/>
      <c r="AK6711" s="170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AZ6711" s="6"/>
      <c r="BA6711" s="6"/>
      <c r="BB6711" s="166"/>
      <c r="BC6711" s="166"/>
      <c r="BD6711" s="166"/>
      <c r="BE6711" s="6"/>
      <c r="BF6711" s="6"/>
      <c r="BG6711" s="6"/>
      <c r="BH6711" s="6"/>
      <c r="BI6711" s="6"/>
      <c r="BJ6711" s="166"/>
      <c r="BK6711" s="166"/>
      <c r="BL6711" s="166"/>
      <c r="BM6711" s="6"/>
      <c r="BN6711" s="6"/>
      <c r="BO6711" s="6"/>
      <c r="BP6711" s="6"/>
      <c r="BQ6711" s="6"/>
      <c r="BR6711" s="6"/>
      <c r="BS6711" s="6"/>
      <c r="BT6711" s="6"/>
      <c r="BU6711" s="6"/>
      <c r="BV6711" s="6"/>
      <c r="BW6711" s="6"/>
      <c r="CJ6711" s="415"/>
      <c r="CK6711" s="415"/>
      <c r="CO6711" s="168"/>
    </row>
    <row r="6712" spans="32:93" s="162" customFormat="1" x14ac:dyDescent="0.25">
      <c r="AF6712" s="169"/>
      <c r="AG6712" s="169"/>
      <c r="AH6712" s="169"/>
      <c r="AI6712" s="169"/>
      <c r="AJ6712" s="169"/>
      <c r="AK6712" s="170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AZ6712" s="6"/>
      <c r="BA6712" s="6"/>
      <c r="BB6712" s="166"/>
      <c r="BC6712" s="166"/>
      <c r="BD6712" s="166"/>
      <c r="BE6712" s="6"/>
      <c r="BF6712" s="6"/>
      <c r="BG6712" s="6"/>
      <c r="BH6712" s="6"/>
      <c r="BI6712" s="6"/>
      <c r="BJ6712" s="166"/>
      <c r="BK6712" s="166"/>
      <c r="BL6712" s="166"/>
      <c r="BM6712" s="6"/>
      <c r="BN6712" s="6"/>
      <c r="BO6712" s="6"/>
      <c r="BP6712" s="6"/>
      <c r="BQ6712" s="6"/>
      <c r="BR6712" s="6"/>
      <c r="BS6712" s="6"/>
      <c r="BT6712" s="6"/>
      <c r="BU6712" s="6"/>
      <c r="BV6712" s="6"/>
      <c r="BW6712" s="6"/>
      <c r="CJ6712" s="415"/>
      <c r="CK6712" s="415"/>
      <c r="CO6712" s="168"/>
    </row>
    <row r="6713" spans="32:93" s="162" customFormat="1" x14ac:dyDescent="0.25">
      <c r="AF6713" s="169"/>
      <c r="AG6713" s="169"/>
      <c r="AH6713" s="169"/>
      <c r="AI6713" s="169"/>
      <c r="AJ6713" s="169"/>
      <c r="AK6713" s="170"/>
      <c r="AP6713" s="6"/>
      <c r="AQ6713" s="6"/>
      <c r="AR6713" s="6"/>
      <c r="AS6713" s="6"/>
      <c r="AT6713" s="6"/>
      <c r="AU6713" s="6"/>
      <c r="AV6713" s="6"/>
      <c r="AW6713" s="6"/>
      <c r="AX6713" s="6"/>
      <c r="AY6713" s="6"/>
      <c r="AZ6713" s="6"/>
      <c r="BA6713" s="6"/>
      <c r="BB6713" s="166"/>
      <c r="BC6713" s="166"/>
      <c r="BD6713" s="166"/>
      <c r="BE6713" s="6"/>
      <c r="BF6713" s="6"/>
      <c r="BG6713" s="6"/>
      <c r="BH6713" s="6"/>
      <c r="BI6713" s="6"/>
      <c r="BJ6713" s="166"/>
      <c r="BK6713" s="166"/>
      <c r="BL6713" s="166"/>
      <c r="BM6713" s="6"/>
      <c r="BN6713" s="6"/>
      <c r="BO6713" s="6"/>
      <c r="BP6713" s="6"/>
      <c r="BQ6713" s="6"/>
      <c r="BR6713" s="6"/>
      <c r="BS6713" s="6"/>
      <c r="BT6713" s="6"/>
      <c r="BU6713" s="6"/>
      <c r="BV6713" s="6"/>
      <c r="BW6713" s="6"/>
      <c r="CJ6713" s="415"/>
      <c r="CK6713" s="415"/>
      <c r="CO6713" s="168"/>
    </row>
    <row r="6714" spans="32:93" s="162" customFormat="1" x14ac:dyDescent="0.25">
      <c r="AF6714" s="169"/>
      <c r="AG6714" s="169"/>
      <c r="AH6714" s="169"/>
      <c r="AI6714" s="169"/>
      <c r="AJ6714" s="169"/>
      <c r="AK6714" s="170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AZ6714" s="6"/>
      <c r="BA6714" s="6"/>
      <c r="BB6714" s="166"/>
      <c r="BC6714" s="166"/>
      <c r="BD6714" s="166"/>
      <c r="BE6714" s="6"/>
      <c r="BF6714" s="6"/>
      <c r="BG6714" s="6"/>
      <c r="BH6714" s="6"/>
      <c r="BI6714" s="6"/>
      <c r="BJ6714" s="166"/>
      <c r="BK6714" s="166"/>
      <c r="BL6714" s="166"/>
      <c r="BM6714" s="6"/>
      <c r="BN6714" s="6"/>
      <c r="BO6714" s="6"/>
      <c r="BP6714" s="6"/>
      <c r="BQ6714" s="6"/>
      <c r="BR6714" s="6"/>
      <c r="BS6714" s="6"/>
      <c r="BT6714" s="6"/>
      <c r="BU6714" s="6"/>
      <c r="BV6714" s="6"/>
      <c r="BW6714" s="6"/>
      <c r="CJ6714" s="415"/>
      <c r="CK6714" s="415"/>
      <c r="CO6714" s="168"/>
    </row>
    <row r="6715" spans="32:93" s="162" customFormat="1" x14ac:dyDescent="0.25">
      <c r="AF6715" s="169"/>
      <c r="AG6715" s="169"/>
      <c r="AH6715" s="169"/>
      <c r="AI6715" s="169"/>
      <c r="AJ6715" s="169"/>
      <c r="AK6715" s="170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AZ6715" s="6"/>
      <c r="BA6715" s="6"/>
      <c r="BB6715" s="166"/>
      <c r="BC6715" s="166"/>
      <c r="BD6715" s="166"/>
      <c r="BE6715" s="6"/>
      <c r="BF6715" s="6"/>
      <c r="BG6715" s="6"/>
      <c r="BH6715" s="6"/>
      <c r="BI6715" s="6"/>
      <c r="BJ6715" s="166"/>
      <c r="BK6715" s="166"/>
      <c r="BL6715" s="166"/>
      <c r="BM6715" s="6"/>
      <c r="BN6715" s="6"/>
      <c r="BO6715" s="6"/>
      <c r="BP6715" s="6"/>
      <c r="BQ6715" s="6"/>
      <c r="BR6715" s="6"/>
      <c r="BS6715" s="6"/>
      <c r="BT6715" s="6"/>
      <c r="BU6715" s="6"/>
      <c r="BV6715" s="6"/>
      <c r="BW6715" s="6"/>
      <c r="CJ6715" s="415"/>
      <c r="CK6715" s="415"/>
      <c r="CO6715" s="168"/>
    </row>
    <row r="6716" spans="32:93" s="162" customFormat="1" x14ac:dyDescent="0.25">
      <c r="AF6716" s="169"/>
      <c r="AG6716" s="169"/>
      <c r="AH6716" s="169"/>
      <c r="AI6716" s="169"/>
      <c r="AJ6716" s="169"/>
      <c r="AK6716" s="170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AZ6716" s="6"/>
      <c r="BA6716" s="6"/>
      <c r="BB6716" s="166"/>
      <c r="BC6716" s="166"/>
      <c r="BD6716" s="166"/>
      <c r="BE6716" s="6"/>
      <c r="BF6716" s="6"/>
      <c r="BG6716" s="6"/>
      <c r="BH6716" s="6"/>
      <c r="BI6716" s="6"/>
      <c r="BJ6716" s="166"/>
      <c r="BK6716" s="166"/>
      <c r="BL6716" s="166"/>
      <c r="BM6716" s="6"/>
      <c r="BN6716" s="6"/>
      <c r="BO6716" s="6"/>
      <c r="BP6716" s="6"/>
      <c r="BQ6716" s="6"/>
      <c r="BR6716" s="6"/>
      <c r="BS6716" s="6"/>
      <c r="BT6716" s="6"/>
      <c r="BU6716" s="6"/>
      <c r="BV6716" s="6"/>
      <c r="BW6716" s="6"/>
      <c r="CJ6716" s="415"/>
      <c r="CK6716" s="415"/>
      <c r="CO6716" s="168"/>
    </row>
    <row r="6717" spans="32:93" s="162" customFormat="1" x14ac:dyDescent="0.25">
      <c r="AF6717" s="169"/>
      <c r="AG6717" s="169"/>
      <c r="AH6717" s="169"/>
      <c r="AI6717" s="169"/>
      <c r="AJ6717" s="169"/>
      <c r="AK6717" s="170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AZ6717" s="6"/>
      <c r="BA6717" s="6"/>
      <c r="BB6717" s="166"/>
      <c r="BC6717" s="166"/>
      <c r="BD6717" s="166"/>
      <c r="BE6717" s="6"/>
      <c r="BF6717" s="6"/>
      <c r="BG6717" s="6"/>
      <c r="BH6717" s="6"/>
      <c r="BI6717" s="6"/>
      <c r="BJ6717" s="166"/>
      <c r="BK6717" s="166"/>
      <c r="BL6717" s="166"/>
      <c r="BM6717" s="6"/>
      <c r="BN6717" s="6"/>
      <c r="BO6717" s="6"/>
      <c r="BP6717" s="6"/>
      <c r="BQ6717" s="6"/>
      <c r="BR6717" s="6"/>
      <c r="BS6717" s="6"/>
      <c r="BT6717" s="6"/>
      <c r="BU6717" s="6"/>
      <c r="BV6717" s="6"/>
      <c r="BW6717" s="6"/>
      <c r="CJ6717" s="415"/>
      <c r="CK6717" s="415"/>
      <c r="CO6717" s="168"/>
    </row>
    <row r="6718" spans="32:93" s="162" customFormat="1" x14ac:dyDescent="0.25">
      <c r="AF6718" s="169"/>
      <c r="AG6718" s="169"/>
      <c r="AH6718" s="169"/>
      <c r="AI6718" s="169"/>
      <c r="AJ6718" s="169"/>
      <c r="AK6718" s="170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AZ6718" s="6"/>
      <c r="BA6718" s="6"/>
      <c r="BB6718" s="166"/>
      <c r="BC6718" s="166"/>
      <c r="BD6718" s="166"/>
      <c r="BE6718" s="6"/>
      <c r="BF6718" s="6"/>
      <c r="BG6718" s="6"/>
      <c r="BH6718" s="6"/>
      <c r="BI6718" s="6"/>
      <c r="BJ6718" s="166"/>
      <c r="BK6718" s="166"/>
      <c r="BL6718" s="166"/>
      <c r="BM6718" s="6"/>
      <c r="BN6718" s="6"/>
      <c r="BO6718" s="6"/>
      <c r="BP6718" s="6"/>
      <c r="BQ6718" s="6"/>
      <c r="BR6718" s="6"/>
      <c r="BS6718" s="6"/>
      <c r="BT6718" s="6"/>
      <c r="BU6718" s="6"/>
      <c r="BV6718" s="6"/>
      <c r="BW6718" s="6"/>
      <c r="CJ6718" s="415"/>
      <c r="CK6718" s="415"/>
      <c r="CO6718" s="168"/>
    </row>
    <row r="6719" spans="32:93" s="162" customFormat="1" x14ac:dyDescent="0.25">
      <c r="AF6719" s="169"/>
      <c r="AG6719" s="169"/>
      <c r="AH6719" s="169"/>
      <c r="AI6719" s="169"/>
      <c r="AJ6719" s="169"/>
      <c r="AK6719" s="170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AZ6719" s="6"/>
      <c r="BA6719" s="6"/>
      <c r="BB6719" s="166"/>
      <c r="BC6719" s="166"/>
      <c r="BD6719" s="166"/>
      <c r="BE6719" s="6"/>
      <c r="BF6719" s="6"/>
      <c r="BG6719" s="6"/>
      <c r="BH6719" s="6"/>
      <c r="BI6719" s="6"/>
      <c r="BJ6719" s="166"/>
      <c r="BK6719" s="166"/>
      <c r="BL6719" s="166"/>
      <c r="BM6719" s="6"/>
      <c r="BN6719" s="6"/>
      <c r="BO6719" s="6"/>
      <c r="BP6719" s="6"/>
      <c r="BQ6719" s="6"/>
      <c r="BR6719" s="6"/>
      <c r="BS6719" s="6"/>
      <c r="BT6719" s="6"/>
      <c r="BU6719" s="6"/>
      <c r="BV6719" s="6"/>
      <c r="BW6719" s="6"/>
      <c r="CJ6719" s="415"/>
      <c r="CK6719" s="415"/>
      <c r="CO6719" s="168"/>
    </row>
    <row r="6720" spans="32:93" s="162" customFormat="1" x14ac:dyDescent="0.25">
      <c r="AF6720" s="169"/>
      <c r="AG6720" s="169"/>
      <c r="AH6720" s="169"/>
      <c r="AI6720" s="169"/>
      <c r="AJ6720" s="169"/>
      <c r="AK6720" s="170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AZ6720" s="6"/>
      <c r="BA6720" s="6"/>
      <c r="BB6720" s="166"/>
      <c r="BC6720" s="166"/>
      <c r="BD6720" s="166"/>
      <c r="BE6720" s="6"/>
      <c r="BF6720" s="6"/>
      <c r="BG6720" s="6"/>
      <c r="BH6720" s="6"/>
      <c r="BI6720" s="6"/>
      <c r="BJ6720" s="166"/>
      <c r="BK6720" s="166"/>
      <c r="BL6720" s="166"/>
      <c r="BM6720" s="6"/>
      <c r="BN6720" s="6"/>
      <c r="BO6720" s="6"/>
      <c r="BP6720" s="6"/>
      <c r="BQ6720" s="6"/>
      <c r="BR6720" s="6"/>
      <c r="BS6720" s="6"/>
      <c r="BT6720" s="6"/>
      <c r="BU6720" s="6"/>
      <c r="BV6720" s="6"/>
      <c r="BW6720" s="6"/>
      <c r="CJ6720" s="415"/>
      <c r="CK6720" s="415"/>
      <c r="CO6720" s="168"/>
    </row>
    <row r="6721" spans="32:93" s="162" customFormat="1" x14ac:dyDescent="0.25">
      <c r="AF6721" s="169"/>
      <c r="AG6721" s="169"/>
      <c r="AH6721" s="169"/>
      <c r="AI6721" s="169"/>
      <c r="AJ6721" s="169"/>
      <c r="AK6721" s="170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AZ6721" s="6"/>
      <c r="BA6721" s="6"/>
      <c r="BB6721" s="166"/>
      <c r="BC6721" s="166"/>
      <c r="BD6721" s="166"/>
      <c r="BE6721" s="6"/>
      <c r="BF6721" s="6"/>
      <c r="BG6721" s="6"/>
      <c r="BH6721" s="6"/>
      <c r="BI6721" s="6"/>
      <c r="BJ6721" s="166"/>
      <c r="BK6721" s="166"/>
      <c r="BL6721" s="166"/>
      <c r="BM6721" s="6"/>
      <c r="BN6721" s="6"/>
      <c r="BO6721" s="6"/>
      <c r="BP6721" s="6"/>
      <c r="BQ6721" s="6"/>
      <c r="BR6721" s="6"/>
      <c r="BS6721" s="6"/>
      <c r="BT6721" s="6"/>
      <c r="BU6721" s="6"/>
      <c r="BV6721" s="6"/>
      <c r="BW6721" s="6"/>
      <c r="CJ6721" s="415"/>
      <c r="CK6721" s="415"/>
      <c r="CO6721" s="168"/>
    </row>
    <row r="6722" spans="32:93" s="162" customFormat="1" x14ac:dyDescent="0.25">
      <c r="AF6722" s="169"/>
      <c r="AG6722" s="169"/>
      <c r="AH6722" s="169"/>
      <c r="AI6722" s="169"/>
      <c r="AJ6722" s="169"/>
      <c r="AK6722" s="170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AZ6722" s="6"/>
      <c r="BA6722" s="6"/>
      <c r="BB6722" s="166"/>
      <c r="BC6722" s="166"/>
      <c r="BD6722" s="166"/>
      <c r="BE6722" s="6"/>
      <c r="BF6722" s="6"/>
      <c r="BG6722" s="6"/>
      <c r="BH6722" s="6"/>
      <c r="BI6722" s="6"/>
      <c r="BJ6722" s="166"/>
      <c r="BK6722" s="166"/>
      <c r="BL6722" s="166"/>
      <c r="BM6722" s="6"/>
      <c r="BN6722" s="6"/>
      <c r="BO6722" s="6"/>
      <c r="BP6722" s="6"/>
      <c r="BQ6722" s="6"/>
      <c r="BR6722" s="6"/>
      <c r="BS6722" s="6"/>
      <c r="BT6722" s="6"/>
      <c r="BU6722" s="6"/>
      <c r="BV6722" s="6"/>
      <c r="BW6722" s="6"/>
      <c r="CJ6722" s="415"/>
      <c r="CK6722" s="415"/>
      <c r="CO6722" s="168"/>
    </row>
    <row r="6723" spans="32:93" s="162" customFormat="1" x14ac:dyDescent="0.25">
      <c r="AF6723" s="169"/>
      <c r="AG6723" s="169"/>
      <c r="AH6723" s="169"/>
      <c r="AI6723" s="169"/>
      <c r="AJ6723" s="169"/>
      <c r="AK6723" s="170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AZ6723" s="6"/>
      <c r="BA6723" s="6"/>
      <c r="BB6723" s="166"/>
      <c r="BC6723" s="166"/>
      <c r="BD6723" s="166"/>
      <c r="BE6723" s="6"/>
      <c r="BF6723" s="6"/>
      <c r="BG6723" s="6"/>
      <c r="BH6723" s="6"/>
      <c r="BI6723" s="6"/>
      <c r="BJ6723" s="166"/>
      <c r="BK6723" s="166"/>
      <c r="BL6723" s="166"/>
      <c r="BM6723" s="6"/>
      <c r="BN6723" s="6"/>
      <c r="BO6723" s="6"/>
      <c r="BP6723" s="6"/>
      <c r="BQ6723" s="6"/>
      <c r="BR6723" s="6"/>
      <c r="BS6723" s="6"/>
      <c r="BT6723" s="6"/>
      <c r="BU6723" s="6"/>
      <c r="BV6723" s="6"/>
      <c r="BW6723" s="6"/>
      <c r="CJ6723" s="415"/>
      <c r="CK6723" s="415"/>
      <c r="CO6723" s="168"/>
    </row>
    <row r="6724" spans="32:93" s="162" customFormat="1" x14ac:dyDescent="0.25">
      <c r="AF6724" s="169"/>
      <c r="AG6724" s="169"/>
      <c r="AH6724" s="169"/>
      <c r="AI6724" s="169"/>
      <c r="AJ6724" s="169"/>
      <c r="AK6724" s="170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AZ6724" s="6"/>
      <c r="BA6724" s="6"/>
      <c r="BB6724" s="166"/>
      <c r="BC6724" s="166"/>
      <c r="BD6724" s="166"/>
      <c r="BE6724" s="6"/>
      <c r="BF6724" s="6"/>
      <c r="BG6724" s="6"/>
      <c r="BH6724" s="6"/>
      <c r="BI6724" s="6"/>
      <c r="BJ6724" s="166"/>
      <c r="BK6724" s="166"/>
      <c r="BL6724" s="166"/>
      <c r="BM6724" s="6"/>
      <c r="BN6724" s="6"/>
      <c r="BO6724" s="6"/>
      <c r="BP6724" s="6"/>
      <c r="BQ6724" s="6"/>
      <c r="BR6724" s="6"/>
      <c r="BS6724" s="6"/>
      <c r="BT6724" s="6"/>
      <c r="BU6724" s="6"/>
      <c r="BV6724" s="6"/>
      <c r="BW6724" s="6"/>
      <c r="CJ6724" s="415"/>
      <c r="CK6724" s="415"/>
      <c r="CO6724" s="168"/>
    </row>
    <row r="6725" spans="32:93" s="162" customFormat="1" x14ac:dyDescent="0.25">
      <c r="AF6725" s="169"/>
      <c r="AG6725" s="169"/>
      <c r="AH6725" s="169"/>
      <c r="AI6725" s="169"/>
      <c r="AJ6725" s="169"/>
      <c r="AK6725" s="170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AZ6725" s="6"/>
      <c r="BA6725" s="6"/>
      <c r="BB6725" s="166"/>
      <c r="BC6725" s="166"/>
      <c r="BD6725" s="166"/>
      <c r="BE6725" s="6"/>
      <c r="BF6725" s="6"/>
      <c r="BG6725" s="6"/>
      <c r="BH6725" s="6"/>
      <c r="BI6725" s="6"/>
      <c r="BJ6725" s="166"/>
      <c r="BK6725" s="166"/>
      <c r="BL6725" s="166"/>
      <c r="BM6725" s="6"/>
      <c r="BN6725" s="6"/>
      <c r="BO6725" s="6"/>
      <c r="BP6725" s="6"/>
      <c r="BQ6725" s="6"/>
      <c r="BR6725" s="6"/>
      <c r="BS6725" s="6"/>
      <c r="BT6725" s="6"/>
      <c r="BU6725" s="6"/>
      <c r="BV6725" s="6"/>
      <c r="BW6725" s="6"/>
      <c r="CJ6725" s="415"/>
      <c r="CK6725" s="415"/>
      <c r="CO6725" s="168"/>
    </row>
    <row r="6726" spans="32:93" s="162" customFormat="1" x14ac:dyDescent="0.25">
      <c r="AF6726" s="169"/>
      <c r="AG6726" s="169"/>
      <c r="AH6726" s="169"/>
      <c r="AI6726" s="169"/>
      <c r="AJ6726" s="169"/>
      <c r="AK6726" s="170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AZ6726" s="6"/>
      <c r="BA6726" s="6"/>
      <c r="BB6726" s="166"/>
      <c r="BC6726" s="166"/>
      <c r="BD6726" s="166"/>
      <c r="BE6726" s="6"/>
      <c r="BF6726" s="6"/>
      <c r="BG6726" s="6"/>
      <c r="BH6726" s="6"/>
      <c r="BI6726" s="6"/>
      <c r="BJ6726" s="166"/>
      <c r="BK6726" s="166"/>
      <c r="BL6726" s="166"/>
      <c r="BM6726" s="6"/>
      <c r="BN6726" s="6"/>
      <c r="BO6726" s="6"/>
      <c r="BP6726" s="6"/>
      <c r="BQ6726" s="6"/>
      <c r="BR6726" s="6"/>
      <c r="BS6726" s="6"/>
      <c r="BT6726" s="6"/>
      <c r="BU6726" s="6"/>
      <c r="BV6726" s="6"/>
      <c r="BW6726" s="6"/>
      <c r="CJ6726" s="415"/>
      <c r="CK6726" s="415"/>
      <c r="CO6726" s="168"/>
    </row>
    <row r="6727" spans="32:93" s="162" customFormat="1" x14ac:dyDescent="0.25">
      <c r="AF6727" s="169"/>
      <c r="AG6727" s="169"/>
      <c r="AH6727" s="169"/>
      <c r="AI6727" s="169"/>
      <c r="AJ6727" s="169"/>
      <c r="AK6727" s="170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AZ6727" s="6"/>
      <c r="BA6727" s="6"/>
      <c r="BB6727" s="166"/>
      <c r="BC6727" s="166"/>
      <c r="BD6727" s="166"/>
      <c r="BE6727" s="6"/>
      <c r="BF6727" s="6"/>
      <c r="BG6727" s="6"/>
      <c r="BH6727" s="6"/>
      <c r="BI6727" s="6"/>
      <c r="BJ6727" s="166"/>
      <c r="BK6727" s="166"/>
      <c r="BL6727" s="166"/>
      <c r="BM6727" s="6"/>
      <c r="BN6727" s="6"/>
      <c r="BO6727" s="6"/>
      <c r="BP6727" s="6"/>
      <c r="BQ6727" s="6"/>
      <c r="BR6727" s="6"/>
      <c r="BS6727" s="6"/>
      <c r="BT6727" s="6"/>
      <c r="BU6727" s="6"/>
      <c r="BV6727" s="6"/>
      <c r="BW6727" s="6"/>
      <c r="CJ6727" s="415"/>
      <c r="CK6727" s="415"/>
      <c r="CO6727" s="168"/>
    </row>
    <row r="6728" spans="32:93" s="162" customFormat="1" x14ac:dyDescent="0.25">
      <c r="AF6728" s="169"/>
      <c r="AG6728" s="169"/>
      <c r="AH6728" s="169"/>
      <c r="AI6728" s="169"/>
      <c r="AJ6728" s="169"/>
      <c r="AK6728" s="170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AZ6728" s="6"/>
      <c r="BA6728" s="6"/>
      <c r="BB6728" s="166"/>
      <c r="BC6728" s="166"/>
      <c r="BD6728" s="166"/>
      <c r="BE6728" s="6"/>
      <c r="BF6728" s="6"/>
      <c r="BG6728" s="6"/>
      <c r="BH6728" s="6"/>
      <c r="BI6728" s="6"/>
      <c r="BJ6728" s="166"/>
      <c r="BK6728" s="166"/>
      <c r="BL6728" s="166"/>
      <c r="BM6728" s="6"/>
      <c r="BN6728" s="6"/>
      <c r="BO6728" s="6"/>
      <c r="BP6728" s="6"/>
      <c r="BQ6728" s="6"/>
      <c r="BR6728" s="6"/>
      <c r="BS6728" s="6"/>
      <c r="BT6728" s="6"/>
      <c r="BU6728" s="6"/>
      <c r="BV6728" s="6"/>
      <c r="BW6728" s="6"/>
      <c r="CJ6728" s="415"/>
      <c r="CK6728" s="415"/>
      <c r="CO6728" s="168"/>
    </row>
    <row r="6729" spans="32:93" s="162" customFormat="1" x14ac:dyDescent="0.25">
      <c r="AF6729" s="169"/>
      <c r="AG6729" s="169"/>
      <c r="AH6729" s="169"/>
      <c r="AI6729" s="169"/>
      <c r="AJ6729" s="169"/>
      <c r="AK6729" s="170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AZ6729" s="6"/>
      <c r="BA6729" s="6"/>
      <c r="BB6729" s="166"/>
      <c r="BC6729" s="166"/>
      <c r="BD6729" s="166"/>
      <c r="BE6729" s="6"/>
      <c r="BF6729" s="6"/>
      <c r="BG6729" s="6"/>
      <c r="BH6729" s="6"/>
      <c r="BI6729" s="6"/>
      <c r="BJ6729" s="166"/>
      <c r="BK6729" s="166"/>
      <c r="BL6729" s="166"/>
      <c r="BM6729" s="6"/>
      <c r="BN6729" s="6"/>
      <c r="BO6729" s="6"/>
      <c r="BP6729" s="6"/>
      <c r="BQ6729" s="6"/>
      <c r="BR6729" s="6"/>
      <c r="BS6729" s="6"/>
      <c r="BT6729" s="6"/>
      <c r="BU6729" s="6"/>
      <c r="BV6729" s="6"/>
      <c r="BW6729" s="6"/>
      <c r="CJ6729" s="415"/>
      <c r="CK6729" s="415"/>
      <c r="CO6729" s="168"/>
    </row>
    <row r="6730" spans="32:93" s="162" customFormat="1" x14ac:dyDescent="0.25">
      <c r="AF6730" s="169"/>
      <c r="AG6730" s="169"/>
      <c r="AH6730" s="169"/>
      <c r="AI6730" s="169"/>
      <c r="AJ6730" s="169"/>
      <c r="AK6730" s="170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AZ6730" s="6"/>
      <c r="BA6730" s="6"/>
      <c r="BB6730" s="166"/>
      <c r="BC6730" s="166"/>
      <c r="BD6730" s="166"/>
      <c r="BE6730" s="6"/>
      <c r="BF6730" s="6"/>
      <c r="BG6730" s="6"/>
      <c r="BH6730" s="6"/>
      <c r="BI6730" s="6"/>
      <c r="BJ6730" s="166"/>
      <c r="BK6730" s="166"/>
      <c r="BL6730" s="166"/>
      <c r="BM6730" s="6"/>
      <c r="BN6730" s="6"/>
      <c r="BO6730" s="6"/>
      <c r="BP6730" s="6"/>
      <c r="BQ6730" s="6"/>
      <c r="BR6730" s="6"/>
      <c r="BS6730" s="6"/>
      <c r="BT6730" s="6"/>
      <c r="BU6730" s="6"/>
      <c r="BV6730" s="6"/>
      <c r="BW6730" s="6"/>
      <c r="CJ6730" s="415"/>
      <c r="CK6730" s="415"/>
      <c r="CO6730" s="168"/>
    </row>
    <row r="6731" spans="32:93" s="162" customFormat="1" x14ac:dyDescent="0.25">
      <c r="AF6731" s="169"/>
      <c r="AG6731" s="169"/>
      <c r="AH6731" s="169"/>
      <c r="AI6731" s="169"/>
      <c r="AJ6731" s="169"/>
      <c r="AK6731" s="170"/>
      <c r="AP6731" s="6"/>
      <c r="AQ6731" s="6"/>
      <c r="AR6731" s="6"/>
      <c r="AS6731" s="6"/>
      <c r="AT6731" s="6"/>
      <c r="AU6731" s="6"/>
      <c r="AV6731" s="6"/>
      <c r="AW6731" s="6"/>
      <c r="AX6731" s="6"/>
      <c r="AY6731" s="6"/>
      <c r="AZ6731" s="6"/>
      <c r="BA6731" s="6"/>
      <c r="BB6731" s="166"/>
      <c r="BC6731" s="166"/>
      <c r="BD6731" s="166"/>
      <c r="BE6731" s="6"/>
      <c r="BF6731" s="6"/>
      <c r="BG6731" s="6"/>
      <c r="BH6731" s="6"/>
      <c r="BI6731" s="6"/>
      <c r="BJ6731" s="166"/>
      <c r="BK6731" s="166"/>
      <c r="BL6731" s="166"/>
      <c r="BM6731" s="6"/>
      <c r="BN6731" s="6"/>
      <c r="BO6731" s="6"/>
      <c r="BP6731" s="6"/>
      <c r="BQ6731" s="6"/>
      <c r="BR6731" s="6"/>
      <c r="BS6731" s="6"/>
      <c r="BT6731" s="6"/>
      <c r="BU6731" s="6"/>
      <c r="BV6731" s="6"/>
      <c r="BW6731" s="6"/>
      <c r="CJ6731" s="415"/>
      <c r="CK6731" s="415"/>
      <c r="CO6731" s="168"/>
    </row>
    <row r="6732" spans="32:93" s="162" customFormat="1" x14ac:dyDescent="0.25">
      <c r="AF6732" s="169"/>
      <c r="AG6732" s="169"/>
      <c r="AH6732" s="169"/>
      <c r="AI6732" s="169"/>
      <c r="AJ6732" s="169"/>
      <c r="AK6732" s="170"/>
      <c r="AP6732" s="6"/>
      <c r="AQ6732" s="6"/>
      <c r="AR6732" s="6"/>
      <c r="AS6732" s="6"/>
      <c r="AT6732" s="6"/>
      <c r="AU6732" s="6"/>
      <c r="AV6732" s="6"/>
      <c r="AW6732" s="6"/>
      <c r="AX6732" s="6"/>
      <c r="AY6732" s="6"/>
      <c r="AZ6732" s="6"/>
      <c r="BA6732" s="6"/>
      <c r="BB6732" s="166"/>
      <c r="BC6732" s="166"/>
      <c r="BD6732" s="166"/>
      <c r="BE6732" s="6"/>
      <c r="BF6732" s="6"/>
      <c r="BG6732" s="6"/>
      <c r="BH6732" s="6"/>
      <c r="BI6732" s="6"/>
      <c r="BJ6732" s="166"/>
      <c r="BK6732" s="166"/>
      <c r="BL6732" s="166"/>
      <c r="BM6732" s="6"/>
      <c r="BN6732" s="6"/>
      <c r="BO6732" s="6"/>
      <c r="BP6732" s="6"/>
      <c r="BQ6732" s="6"/>
      <c r="BR6732" s="6"/>
      <c r="BS6732" s="6"/>
      <c r="BT6732" s="6"/>
      <c r="BU6732" s="6"/>
      <c r="BV6732" s="6"/>
      <c r="BW6732" s="6"/>
      <c r="CJ6732" s="415"/>
      <c r="CK6732" s="415"/>
      <c r="CO6732" s="168"/>
    </row>
    <row r="6733" spans="32:93" s="162" customFormat="1" x14ac:dyDescent="0.25">
      <c r="AF6733" s="169"/>
      <c r="AG6733" s="169"/>
      <c r="AH6733" s="169"/>
      <c r="AI6733" s="169"/>
      <c r="AJ6733" s="169"/>
      <c r="AK6733" s="170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AZ6733" s="6"/>
      <c r="BA6733" s="6"/>
      <c r="BB6733" s="166"/>
      <c r="BC6733" s="166"/>
      <c r="BD6733" s="166"/>
      <c r="BE6733" s="6"/>
      <c r="BF6733" s="6"/>
      <c r="BG6733" s="6"/>
      <c r="BH6733" s="6"/>
      <c r="BI6733" s="6"/>
      <c r="BJ6733" s="166"/>
      <c r="BK6733" s="166"/>
      <c r="BL6733" s="166"/>
      <c r="BM6733" s="6"/>
      <c r="BN6733" s="6"/>
      <c r="BO6733" s="6"/>
      <c r="BP6733" s="6"/>
      <c r="BQ6733" s="6"/>
      <c r="BR6733" s="6"/>
      <c r="BS6733" s="6"/>
      <c r="BT6733" s="6"/>
      <c r="BU6733" s="6"/>
      <c r="BV6733" s="6"/>
      <c r="BW6733" s="6"/>
      <c r="CJ6733" s="415"/>
      <c r="CK6733" s="415"/>
      <c r="CO6733" s="168"/>
    </row>
    <row r="6734" spans="32:93" s="162" customFormat="1" x14ac:dyDescent="0.25">
      <c r="AF6734" s="169"/>
      <c r="AG6734" s="169"/>
      <c r="AH6734" s="169"/>
      <c r="AI6734" s="169"/>
      <c r="AJ6734" s="169"/>
      <c r="AK6734" s="170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AZ6734" s="6"/>
      <c r="BA6734" s="6"/>
      <c r="BB6734" s="166"/>
      <c r="BC6734" s="166"/>
      <c r="BD6734" s="166"/>
      <c r="BE6734" s="6"/>
      <c r="BF6734" s="6"/>
      <c r="BG6734" s="6"/>
      <c r="BH6734" s="6"/>
      <c r="BI6734" s="6"/>
      <c r="BJ6734" s="166"/>
      <c r="BK6734" s="166"/>
      <c r="BL6734" s="166"/>
      <c r="BM6734" s="6"/>
      <c r="BN6734" s="6"/>
      <c r="BO6734" s="6"/>
      <c r="BP6734" s="6"/>
      <c r="BQ6734" s="6"/>
      <c r="BR6734" s="6"/>
      <c r="BS6734" s="6"/>
      <c r="BT6734" s="6"/>
      <c r="BU6734" s="6"/>
      <c r="BV6734" s="6"/>
      <c r="BW6734" s="6"/>
      <c r="CJ6734" s="415"/>
      <c r="CK6734" s="415"/>
      <c r="CO6734" s="168"/>
    </row>
    <row r="6735" spans="32:93" s="162" customFormat="1" x14ac:dyDescent="0.25">
      <c r="AF6735" s="169"/>
      <c r="AG6735" s="169"/>
      <c r="AH6735" s="169"/>
      <c r="AI6735" s="169"/>
      <c r="AJ6735" s="169"/>
      <c r="AK6735" s="170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AZ6735" s="6"/>
      <c r="BA6735" s="6"/>
      <c r="BB6735" s="166"/>
      <c r="BC6735" s="166"/>
      <c r="BD6735" s="166"/>
      <c r="BE6735" s="6"/>
      <c r="BF6735" s="6"/>
      <c r="BG6735" s="6"/>
      <c r="BH6735" s="6"/>
      <c r="BI6735" s="6"/>
      <c r="BJ6735" s="166"/>
      <c r="BK6735" s="166"/>
      <c r="BL6735" s="166"/>
      <c r="BM6735" s="6"/>
      <c r="BN6735" s="6"/>
      <c r="BO6735" s="6"/>
      <c r="BP6735" s="6"/>
      <c r="BQ6735" s="6"/>
      <c r="BR6735" s="6"/>
      <c r="BS6735" s="6"/>
      <c r="BT6735" s="6"/>
      <c r="BU6735" s="6"/>
      <c r="BV6735" s="6"/>
      <c r="BW6735" s="6"/>
      <c r="CJ6735" s="415"/>
      <c r="CK6735" s="415"/>
      <c r="CO6735" s="168"/>
    </row>
    <row r="6736" spans="32:93" s="162" customFormat="1" x14ac:dyDescent="0.25">
      <c r="AF6736" s="169"/>
      <c r="AG6736" s="169"/>
      <c r="AH6736" s="169"/>
      <c r="AI6736" s="169"/>
      <c r="AJ6736" s="169"/>
      <c r="AK6736" s="170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AZ6736" s="6"/>
      <c r="BA6736" s="6"/>
      <c r="BB6736" s="166"/>
      <c r="BC6736" s="166"/>
      <c r="BD6736" s="166"/>
      <c r="BE6736" s="6"/>
      <c r="BF6736" s="6"/>
      <c r="BG6736" s="6"/>
      <c r="BH6736" s="6"/>
      <c r="BI6736" s="6"/>
      <c r="BJ6736" s="166"/>
      <c r="BK6736" s="166"/>
      <c r="BL6736" s="166"/>
      <c r="BM6736" s="6"/>
      <c r="BN6736" s="6"/>
      <c r="BO6736" s="6"/>
      <c r="BP6736" s="6"/>
      <c r="BQ6736" s="6"/>
      <c r="BR6736" s="6"/>
      <c r="BS6736" s="6"/>
      <c r="BT6736" s="6"/>
      <c r="BU6736" s="6"/>
      <c r="BV6736" s="6"/>
      <c r="BW6736" s="6"/>
      <c r="CJ6736" s="415"/>
      <c r="CK6736" s="415"/>
      <c r="CO6736" s="168"/>
    </row>
    <row r="6737" spans="32:93" s="162" customFormat="1" x14ac:dyDescent="0.25">
      <c r="AF6737" s="169"/>
      <c r="AG6737" s="169"/>
      <c r="AH6737" s="169"/>
      <c r="AI6737" s="169"/>
      <c r="AJ6737" s="169"/>
      <c r="AK6737" s="170"/>
      <c r="AP6737" s="6"/>
      <c r="AQ6737" s="6"/>
      <c r="AR6737" s="6"/>
      <c r="AS6737" s="6"/>
      <c r="AT6737" s="6"/>
      <c r="AU6737" s="6"/>
      <c r="AV6737" s="6"/>
      <c r="AW6737" s="6"/>
      <c r="AX6737" s="6"/>
      <c r="AY6737" s="6"/>
      <c r="AZ6737" s="6"/>
      <c r="BA6737" s="6"/>
      <c r="BB6737" s="166"/>
      <c r="BC6737" s="166"/>
      <c r="BD6737" s="166"/>
      <c r="BE6737" s="6"/>
      <c r="BF6737" s="6"/>
      <c r="BG6737" s="6"/>
      <c r="BH6737" s="6"/>
      <c r="BI6737" s="6"/>
      <c r="BJ6737" s="166"/>
      <c r="BK6737" s="166"/>
      <c r="BL6737" s="166"/>
      <c r="BM6737" s="6"/>
      <c r="BN6737" s="6"/>
      <c r="BO6737" s="6"/>
      <c r="BP6737" s="6"/>
      <c r="BQ6737" s="6"/>
      <c r="BR6737" s="6"/>
      <c r="BS6737" s="6"/>
      <c r="BT6737" s="6"/>
      <c r="BU6737" s="6"/>
      <c r="BV6737" s="6"/>
      <c r="BW6737" s="6"/>
      <c r="CJ6737" s="415"/>
      <c r="CK6737" s="415"/>
      <c r="CO6737" s="168"/>
    </row>
    <row r="6738" spans="32:93" s="162" customFormat="1" x14ac:dyDescent="0.25">
      <c r="AF6738" s="169"/>
      <c r="AG6738" s="169"/>
      <c r="AH6738" s="169"/>
      <c r="AI6738" s="169"/>
      <c r="AJ6738" s="169"/>
      <c r="AK6738" s="170"/>
      <c r="AP6738" s="6"/>
      <c r="AQ6738" s="6"/>
      <c r="AR6738" s="6"/>
      <c r="AS6738" s="6"/>
      <c r="AT6738" s="6"/>
      <c r="AU6738" s="6"/>
      <c r="AV6738" s="6"/>
      <c r="AW6738" s="6"/>
      <c r="AX6738" s="6"/>
      <c r="AY6738" s="6"/>
      <c r="AZ6738" s="6"/>
      <c r="BA6738" s="6"/>
      <c r="BB6738" s="166"/>
      <c r="BC6738" s="166"/>
      <c r="BD6738" s="166"/>
      <c r="BE6738" s="6"/>
      <c r="BF6738" s="6"/>
      <c r="BG6738" s="6"/>
      <c r="BH6738" s="6"/>
      <c r="BI6738" s="6"/>
      <c r="BJ6738" s="166"/>
      <c r="BK6738" s="166"/>
      <c r="BL6738" s="166"/>
      <c r="BM6738" s="6"/>
      <c r="BN6738" s="6"/>
      <c r="BO6738" s="6"/>
      <c r="BP6738" s="6"/>
      <c r="BQ6738" s="6"/>
      <c r="BR6738" s="6"/>
      <c r="BS6738" s="6"/>
      <c r="BT6738" s="6"/>
      <c r="BU6738" s="6"/>
      <c r="BV6738" s="6"/>
      <c r="BW6738" s="6"/>
      <c r="CJ6738" s="415"/>
      <c r="CK6738" s="415"/>
      <c r="CO6738" s="168"/>
    </row>
    <row r="6739" spans="32:93" s="162" customFormat="1" x14ac:dyDescent="0.25">
      <c r="AF6739" s="169"/>
      <c r="AG6739" s="169"/>
      <c r="AH6739" s="169"/>
      <c r="AI6739" s="169"/>
      <c r="AJ6739" s="169"/>
      <c r="AK6739" s="170"/>
      <c r="AP6739" s="6"/>
      <c r="AQ6739" s="6"/>
      <c r="AR6739" s="6"/>
      <c r="AS6739" s="6"/>
      <c r="AT6739" s="6"/>
      <c r="AU6739" s="6"/>
      <c r="AV6739" s="6"/>
      <c r="AW6739" s="6"/>
      <c r="AX6739" s="6"/>
      <c r="AY6739" s="6"/>
      <c r="AZ6739" s="6"/>
      <c r="BA6739" s="6"/>
      <c r="BB6739" s="166"/>
      <c r="BC6739" s="166"/>
      <c r="BD6739" s="166"/>
      <c r="BE6739" s="6"/>
      <c r="BF6739" s="6"/>
      <c r="BG6739" s="6"/>
      <c r="BH6739" s="6"/>
      <c r="BI6739" s="6"/>
      <c r="BJ6739" s="166"/>
      <c r="BK6739" s="166"/>
      <c r="BL6739" s="166"/>
      <c r="BM6739" s="6"/>
      <c r="BN6739" s="6"/>
      <c r="BO6739" s="6"/>
      <c r="BP6739" s="6"/>
      <c r="BQ6739" s="6"/>
      <c r="BR6739" s="6"/>
      <c r="BS6739" s="6"/>
      <c r="BT6739" s="6"/>
      <c r="BU6739" s="6"/>
      <c r="BV6739" s="6"/>
      <c r="BW6739" s="6"/>
      <c r="CJ6739" s="415"/>
      <c r="CK6739" s="415"/>
      <c r="CO6739" s="168"/>
    </row>
    <row r="6740" spans="32:93" s="162" customFormat="1" x14ac:dyDescent="0.25">
      <c r="AF6740" s="169"/>
      <c r="AG6740" s="169"/>
      <c r="AH6740" s="169"/>
      <c r="AI6740" s="169"/>
      <c r="AJ6740" s="169"/>
      <c r="AK6740" s="170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AZ6740" s="6"/>
      <c r="BA6740" s="6"/>
      <c r="BB6740" s="166"/>
      <c r="BC6740" s="166"/>
      <c r="BD6740" s="166"/>
      <c r="BE6740" s="6"/>
      <c r="BF6740" s="6"/>
      <c r="BG6740" s="6"/>
      <c r="BH6740" s="6"/>
      <c r="BI6740" s="6"/>
      <c r="BJ6740" s="166"/>
      <c r="BK6740" s="166"/>
      <c r="BL6740" s="166"/>
      <c r="BM6740" s="6"/>
      <c r="BN6740" s="6"/>
      <c r="BO6740" s="6"/>
      <c r="BP6740" s="6"/>
      <c r="BQ6740" s="6"/>
      <c r="BR6740" s="6"/>
      <c r="BS6740" s="6"/>
      <c r="BT6740" s="6"/>
      <c r="BU6740" s="6"/>
      <c r="BV6740" s="6"/>
      <c r="BW6740" s="6"/>
      <c r="CJ6740" s="415"/>
      <c r="CK6740" s="415"/>
      <c r="CO6740" s="168"/>
    </row>
    <row r="6741" spans="32:93" s="162" customFormat="1" x14ac:dyDescent="0.25">
      <c r="AF6741" s="169"/>
      <c r="AG6741" s="169"/>
      <c r="AH6741" s="169"/>
      <c r="AI6741" s="169"/>
      <c r="AJ6741" s="169"/>
      <c r="AK6741" s="170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AZ6741" s="6"/>
      <c r="BA6741" s="6"/>
      <c r="BB6741" s="166"/>
      <c r="BC6741" s="166"/>
      <c r="BD6741" s="166"/>
      <c r="BE6741" s="6"/>
      <c r="BF6741" s="6"/>
      <c r="BG6741" s="6"/>
      <c r="BH6741" s="6"/>
      <c r="BI6741" s="6"/>
      <c r="BJ6741" s="166"/>
      <c r="BK6741" s="166"/>
      <c r="BL6741" s="166"/>
      <c r="BM6741" s="6"/>
      <c r="BN6741" s="6"/>
      <c r="BO6741" s="6"/>
      <c r="BP6741" s="6"/>
      <c r="BQ6741" s="6"/>
      <c r="BR6741" s="6"/>
      <c r="BS6741" s="6"/>
      <c r="BT6741" s="6"/>
      <c r="BU6741" s="6"/>
      <c r="BV6741" s="6"/>
      <c r="BW6741" s="6"/>
      <c r="CJ6741" s="415"/>
      <c r="CK6741" s="415"/>
      <c r="CO6741" s="168"/>
    </row>
    <row r="6742" spans="32:93" s="162" customFormat="1" x14ac:dyDescent="0.25">
      <c r="AF6742" s="169"/>
      <c r="AG6742" s="169"/>
      <c r="AH6742" s="169"/>
      <c r="AI6742" s="169"/>
      <c r="AJ6742" s="169"/>
      <c r="AK6742" s="170"/>
      <c r="AP6742" s="6"/>
      <c r="AQ6742" s="6"/>
      <c r="AR6742" s="6"/>
      <c r="AS6742" s="6"/>
      <c r="AT6742" s="6"/>
      <c r="AU6742" s="6"/>
      <c r="AV6742" s="6"/>
      <c r="AW6742" s="6"/>
      <c r="AX6742" s="6"/>
      <c r="AY6742" s="6"/>
      <c r="AZ6742" s="6"/>
      <c r="BA6742" s="6"/>
      <c r="BB6742" s="166"/>
      <c r="BC6742" s="166"/>
      <c r="BD6742" s="166"/>
      <c r="BE6742" s="6"/>
      <c r="BF6742" s="6"/>
      <c r="BG6742" s="6"/>
      <c r="BH6742" s="6"/>
      <c r="BI6742" s="6"/>
      <c r="BJ6742" s="166"/>
      <c r="BK6742" s="166"/>
      <c r="BL6742" s="166"/>
      <c r="BM6742" s="6"/>
      <c r="BN6742" s="6"/>
      <c r="BO6742" s="6"/>
      <c r="BP6742" s="6"/>
      <c r="BQ6742" s="6"/>
      <c r="BR6742" s="6"/>
      <c r="BS6742" s="6"/>
      <c r="BT6742" s="6"/>
      <c r="BU6742" s="6"/>
      <c r="BV6742" s="6"/>
      <c r="BW6742" s="6"/>
      <c r="CJ6742" s="415"/>
      <c r="CK6742" s="415"/>
      <c r="CO6742" s="168"/>
    </row>
    <row r="6743" spans="32:93" s="162" customFormat="1" x14ac:dyDescent="0.25">
      <c r="AF6743" s="169"/>
      <c r="AG6743" s="169"/>
      <c r="AH6743" s="169"/>
      <c r="AI6743" s="169"/>
      <c r="AJ6743" s="169"/>
      <c r="AK6743" s="170"/>
      <c r="AP6743" s="6"/>
      <c r="AQ6743" s="6"/>
      <c r="AR6743" s="6"/>
      <c r="AS6743" s="6"/>
      <c r="AT6743" s="6"/>
      <c r="AU6743" s="6"/>
      <c r="AV6743" s="6"/>
      <c r="AW6743" s="6"/>
      <c r="AX6743" s="6"/>
      <c r="AY6743" s="6"/>
      <c r="AZ6743" s="6"/>
      <c r="BA6743" s="6"/>
      <c r="BB6743" s="166"/>
      <c r="BC6743" s="166"/>
      <c r="BD6743" s="166"/>
      <c r="BE6743" s="6"/>
      <c r="BF6743" s="6"/>
      <c r="BG6743" s="6"/>
      <c r="BH6743" s="6"/>
      <c r="BI6743" s="6"/>
      <c r="BJ6743" s="166"/>
      <c r="BK6743" s="166"/>
      <c r="BL6743" s="166"/>
      <c r="BM6743" s="6"/>
      <c r="BN6743" s="6"/>
      <c r="BO6743" s="6"/>
      <c r="BP6743" s="6"/>
      <c r="BQ6743" s="6"/>
      <c r="BR6743" s="6"/>
      <c r="BS6743" s="6"/>
      <c r="BT6743" s="6"/>
      <c r="BU6743" s="6"/>
      <c r="BV6743" s="6"/>
      <c r="BW6743" s="6"/>
      <c r="CJ6743" s="415"/>
      <c r="CK6743" s="415"/>
      <c r="CO6743" s="168"/>
    </row>
    <row r="6744" spans="32:93" s="162" customFormat="1" x14ac:dyDescent="0.25">
      <c r="AF6744" s="169"/>
      <c r="AG6744" s="169"/>
      <c r="AH6744" s="169"/>
      <c r="AI6744" s="169"/>
      <c r="AJ6744" s="169"/>
      <c r="AK6744" s="170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AZ6744" s="6"/>
      <c r="BA6744" s="6"/>
      <c r="BB6744" s="166"/>
      <c r="BC6744" s="166"/>
      <c r="BD6744" s="166"/>
      <c r="BE6744" s="6"/>
      <c r="BF6744" s="6"/>
      <c r="BG6744" s="6"/>
      <c r="BH6744" s="6"/>
      <c r="BI6744" s="6"/>
      <c r="BJ6744" s="166"/>
      <c r="BK6744" s="166"/>
      <c r="BL6744" s="166"/>
      <c r="BM6744" s="6"/>
      <c r="BN6744" s="6"/>
      <c r="BO6744" s="6"/>
      <c r="BP6744" s="6"/>
      <c r="BQ6744" s="6"/>
      <c r="BR6744" s="6"/>
      <c r="BS6744" s="6"/>
      <c r="BT6744" s="6"/>
      <c r="BU6744" s="6"/>
      <c r="BV6744" s="6"/>
      <c r="BW6744" s="6"/>
      <c r="CJ6744" s="415"/>
      <c r="CK6744" s="415"/>
      <c r="CO6744" s="168"/>
    </row>
    <row r="6745" spans="32:93" s="162" customFormat="1" x14ac:dyDescent="0.25">
      <c r="AF6745" s="169"/>
      <c r="AG6745" s="169"/>
      <c r="AH6745" s="169"/>
      <c r="AI6745" s="169"/>
      <c r="AJ6745" s="169"/>
      <c r="AK6745" s="170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AZ6745" s="6"/>
      <c r="BA6745" s="6"/>
      <c r="BB6745" s="166"/>
      <c r="BC6745" s="166"/>
      <c r="BD6745" s="166"/>
      <c r="BE6745" s="6"/>
      <c r="BF6745" s="6"/>
      <c r="BG6745" s="6"/>
      <c r="BH6745" s="6"/>
      <c r="BI6745" s="6"/>
      <c r="BJ6745" s="166"/>
      <c r="BK6745" s="166"/>
      <c r="BL6745" s="166"/>
      <c r="BM6745" s="6"/>
      <c r="BN6745" s="6"/>
      <c r="BO6745" s="6"/>
      <c r="BP6745" s="6"/>
      <c r="BQ6745" s="6"/>
      <c r="BR6745" s="6"/>
      <c r="BS6745" s="6"/>
      <c r="BT6745" s="6"/>
      <c r="BU6745" s="6"/>
      <c r="BV6745" s="6"/>
      <c r="BW6745" s="6"/>
      <c r="CJ6745" s="415"/>
      <c r="CK6745" s="415"/>
      <c r="CO6745" s="168"/>
    </row>
    <row r="6746" spans="32:93" s="162" customFormat="1" x14ac:dyDescent="0.25">
      <c r="AF6746" s="169"/>
      <c r="AG6746" s="169"/>
      <c r="AH6746" s="169"/>
      <c r="AI6746" s="169"/>
      <c r="AJ6746" s="169"/>
      <c r="AK6746" s="170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6"/>
      <c r="BA6746" s="6"/>
      <c r="BB6746" s="166"/>
      <c r="BC6746" s="166"/>
      <c r="BD6746" s="166"/>
      <c r="BE6746" s="6"/>
      <c r="BF6746" s="6"/>
      <c r="BG6746" s="6"/>
      <c r="BH6746" s="6"/>
      <c r="BI6746" s="6"/>
      <c r="BJ6746" s="166"/>
      <c r="BK6746" s="166"/>
      <c r="BL6746" s="166"/>
      <c r="BM6746" s="6"/>
      <c r="BN6746" s="6"/>
      <c r="BO6746" s="6"/>
      <c r="BP6746" s="6"/>
      <c r="BQ6746" s="6"/>
      <c r="BR6746" s="6"/>
      <c r="BS6746" s="6"/>
      <c r="BT6746" s="6"/>
      <c r="BU6746" s="6"/>
      <c r="BV6746" s="6"/>
      <c r="BW6746" s="6"/>
      <c r="CJ6746" s="415"/>
      <c r="CK6746" s="415"/>
      <c r="CO6746" s="168"/>
    </row>
    <row r="6747" spans="32:93" s="162" customFormat="1" x14ac:dyDescent="0.25">
      <c r="AF6747" s="169"/>
      <c r="AG6747" s="169"/>
      <c r="AH6747" s="169"/>
      <c r="AI6747" s="169"/>
      <c r="AJ6747" s="169"/>
      <c r="AK6747" s="170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6"/>
      <c r="BA6747" s="6"/>
      <c r="BB6747" s="166"/>
      <c r="BC6747" s="166"/>
      <c r="BD6747" s="166"/>
      <c r="BE6747" s="6"/>
      <c r="BF6747" s="6"/>
      <c r="BG6747" s="6"/>
      <c r="BH6747" s="6"/>
      <c r="BI6747" s="6"/>
      <c r="BJ6747" s="166"/>
      <c r="BK6747" s="166"/>
      <c r="BL6747" s="166"/>
      <c r="BM6747" s="6"/>
      <c r="BN6747" s="6"/>
      <c r="BO6747" s="6"/>
      <c r="BP6747" s="6"/>
      <c r="BQ6747" s="6"/>
      <c r="BR6747" s="6"/>
      <c r="BS6747" s="6"/>
      <c r="BT6747" s="6"/>
      <c r="BU6747" s="6"/>
      <c r="BV6747" s="6"/>
      <c r="BW6747" s="6"/>
      <c r="CJ6747" s="415"/>
      <c r="CK6747" s="415"/>
      <c r="CO6747" s="168"/>
    </row>
    <row r="6748" spans="32:93" s="162" customFormat="1" x14ac:dyDescent="0.25">
      <c r="AF6748" s="169"/>
      <c r="AG6748" s="169"/>
      <c r="AH6748" s="169"/>
      <c r="AI6748" s="169"/>
      <c r="AJ6748" s="169"/>
      <c r="AK6748" s="170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AZ6748" s="6"/>
      <c r="BA6748" s="6"/>
      <c r="BB6748" s="166"/>
      <c r="BC6748" s="166"/>
      <c r="BD6748" s="166"/>
      <c r="BE6748" s="6"/>
      <c r="BF6748" s="6"/>
      <c r="BG6748" s="6"/>
      <c r="BH6748" s="6"/>
      <c r="BI6748" s="6"/>
      <c r="BJ6748" s="166"/>
      <c r="BK6748" s="166"/>
      <c r="BL6748" s="166"/>
      <c r="BM6748" s="6"/>
      <c r="BN6748" s="6"/>
      <c r="BO6748" s="6"/>
      <c r="BP6748" s="6"/>
      <c r="BQ6748" s="6"/>
      <c r="BR6748" s="6"/>
      <c r="BS6748" s="6"/>
      <c r="BT6748" s="6"/>
      <c r="BU6748" s="6"/>
      <c r="BV6748" s="6"/>
      <c r="BW6748" s="6"/>
      <c r="CJ6748" s="415"/>
      <c r="CK6748" s="415"/>
      <c r="CO6748" s="168"/>
    </row>
    <row r="6749" spans="32:93" s="162" customFormat="1" x14ac:dyDescent="0.25">
      <c r="AF6749" s="169"/>
      <c r="AG6749" s="169"/>
      <c r="AH6749" s="169"/>
      <c r="AI6749" s="169"/>
      <c r="AJ6749" s="169"/>
      <c r="AK6749" s="170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6"/>
      <c r="BA6749" s="6"/>
      <c r="BB6749" s="166"/>
      <c r="BC6749" s="166"/>
      <c r="BD6749" s="166"/>
      <c r="BE6749" s="6"/>
      <c r="BF6749" s="6"/>
      <c r="BG6749" s="6"/>
      <c r="BH6749" s="6"/>
      <c r="BI6749" s="6"/>
      <c r="BJ6749" s="166"/>
      <c r="BK6749" s="166"/>
      <c r="BL6749" s="166"/>
      <c r="BM6749" s="6"/>
      <c r="BN6749" s="6"/>
      <c r="BO6749" s="6"/>
      <c r="BP6749" s="6"/>
      <c r="BQ6749" s="6"/>
      <c r="BR6749" s="6"/>
      <c r="BS6749" s="6"/>
      <c r="BT6749" s="6"/>
      <c r="BU6749" s="6"/>
      <c r="BV6749" s="6"/>
      <c r="BW6749" s="6"/>
      <c r="CJ6749" s="415"/>
      <c r="CK6749" s="415"/>
      <c r="CO6749" s="168"/>
    </row>
    <row r="6750" spans="32:93" s="162" customFormat="1" x14ac:dyDescent="0.25">
      <c r="AF6750" s="169"/>
      <c r="AG6750" s="169"/>
      <c r="AH6750" s="169"/>
      <c r="AI6750" s="169"/>
      <c r="AJ6750" s="169"/>
      <c r="AK6750" s="170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6"/>
      <c r="BA6750" s="6"/>
      <c r="BB6750" s="166"/>
      <c r="BC6750" s="166"/>
      <c r="BD6750" s="166"/>
      <c r="BE6750" s="6"/>
      <c r="BF6750" s="6"/>
      <c r="BG6750" s="6"/>
      <c r="BH6750" s="6"/>
      <c r="BI6750" s="6"/>
      <c r="BJ6750" s="166"/>
      <c r="BK6750" s="166"/>
      <c r="BL6750" s="166"/>
      <c r="BM6750" s="6"/>
      <c r="BN6750" s="6"/>
      <c r="BO6750" s="6"/>
      <c r="BP6750" s="6"/>
      <c r="BQ6750" s="6"/>
      <c r="BR6750" s="6"/>
      <c r="BS6750" s="6"/>
      <c r="BT6750" s="6"/>
      <c r="BU6750" s="6"/>
      <c r="BV6750" s="6"/>
      <c r="BW6750" s="6"/>
      <c r="CJ6750" s="415"/>
      <c r="CK6750" s="415"/>
      <c r="CO6750" s="168"/>
    </row>
    <row r="6751" spans="32:93" s="162" customFormat="1" x14ac:dyDescent="0.25">
      <c r="AF6751" s="169"/>
      <c r="AG6751" s="169"/>
      <c r="AH6751" s="169"/>
      <c r="AI6751" s="169"/>
      <c r="AJ6751" s="169"/>
      <c r="AK6751" s="170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6"/>
      <c r="BA6751" s="6"/>
      <c r="BB6751" s="166"/>
      <c r="BC6751" s="166"/>
      <c r="BD6751" s="166"/>
      <c r="BE6751" s="6"/>
      <c r="BF6751" s="6"/>
      <c r="BG6751" s="6"/>
      <c r="BH6751" s="6"/>
      <c r="BI6751" s="6"/>
      <c r="BJ6751" s="166"/>
      <c r="BK6751" s="166"/>
      <c r="BL6751" s="166"/>
      <c r="BM6751" s="6"/>
      <c r="BN6751" s="6"/>
      <c r="BO6751" s="6"/>
      <c r="BP6751" s="6"/>
      <c r="BQ6751" s="6"/>
      <c r="BR6751" s="6"/>
      <c r="BS6751" s="6"/>
      <c r="BT6751" s="6"/>
      <c r="BU6751" s="6"/>
      <c r="BV6751" s="6"/>
      <c r="BW6751" s="6"/>
      <c r="CJ6751" s="415"/>
      <c r="CK6751" s="415"/>
      <c r="CO6751" s="168"/>
    </row>
    <row r="6752" spans="32:93" s="162" customFormat="1" x14ac:dyDescent="0.25">
      <c r="AF6752" s="169"/>
      <c r="AG6752" s="169"/>
      <c r="AH6752" s="169"/>
      <c r="AI6752" s="169"/>
      <c r="AJ6752" s="169"/>
      <c r="AK6752" s="170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6"/>
      <c r="BA6752" s="6"/>
      <c r="BB6752" s="166"/>
      <c r="BC6752" s="166"/>
      <c r="BD6752" s="166"/>
      <c r="BE6752" s="6"/>
      <c r="BF6752" s="6"/>
      <c r="BG6752" s="6"/>
      <c r="BH6752" s="6"/>
      <c r="BI6752" s="6"/>
      <c r="BJ6752" s="166"/>
      <c r="BK6752" s="166"/>
      <c r="BL6752" s="166"/>
      <c r="BM6752" s="6"/>
      <c r="BN6752" s="6"/>
      <c r="BO6752" s="6"/>
      <c r="BP6752" s="6"/>
      <c r="BQ6752" s="6"/>
      <c r="BR6752" s="6"/>
      <c r="BS6752" s="6"/>
      <c r="BT6752" s="6"/>
      <c r="BU6752" s="6"/>
      <c r="BV6752" s="6"/>
      <c r="BW6752" s="6"/>
      <c r="CJ6752" s="415"/>
      <c r="CK6752" s="415"/>
      <c r="CO6752" s="168"/>
    </row>
    <row r="6753" spans="32:93" s="162" customFormat="1" x14ac:dyDescent="0.25">
      <c r="AF6753" s="169"/>
      <c r="AG6753" s="169"/>
      <c r="AH6753" s="169"/>
      <c r="AI6753" s="169"/>
      <c r="AJ6753" s="169"/>
      <c r="AK6753" s="170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6"/>
      <c r="BA6753" s="6"/>
      <c r="BB6753" s="166"/>
      <c r="BC6753" s="166"/>
      <c r="BD6753" s="166"/>
      <c r="BE6753" s="6"/>
      <c r="BF6753" s="6"/>
      <c r="BG6753" s="6"/>
      <c r="BH6753" s="6"/>
      <c r="BI6753" s="6"/>
      <c r="BJ6753" s="166"/>
      <c r="BK6753" s="166"/>
      <c r="BL6753" s="166"/>
      <c r="BM6753" s="6"/>
      <c r="BN6753" s="6"/>
      <c r="BO6753" s="6"/>
      <c r="BP6753" s="6"/>
      <c r="BQ6753" s="6"/>
      <c r="BR6753" s="6"/>
      <c r="BS6753" s="6"/>
      <c r="BT6753" s="6"/>
      <c r="BU6753" s="6"/>
      <c r="BV6753" s="6"/>
      <c r="BW6753" s="6"/>
      <c r="CJ6753" s="415"/>
      <c r="CK6753" s="415"/>
      <c r="CO6753" s="168"/>
    </row>
    <row r="6754" spans="32:93" s="162" customFormat="1" x14ac:dyDescent="0.25">
      <c r="AF6754" s="169"/>
      <c r="AG6754" s="169"/>
      <c r="AH6754" s="169"/>
      <c r="AI6754" s="169"/>
      <c r="AJ6754" s="169"/>
      <c r="AK6754" s="170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6"/>
      <c r="BA6754" s="6"/>
      <c r="BB6754" s="166"/>
      <c r="BC6754" s="166"/>
      <c r="BD6754" s="166"/>
      <c r="BE6754" s="6"/>
      <c r="BF6754" s="6"/>
      <c r="BG6754" s="6"/>
      <c r="BH6754" s="6"/>
      <c r="BI6754" s="6"/>
      <c r="BJ6754" s="166"/>
      <c r="BK6754" s="166"/>
      <c r="BL6754" s="166"/>
      <c r="BM6754" s="6"/>
      <c r="BN6754" s="6"/>
      <c r="BO6754" s="6"/>
      <c r="BP6754" s="6"/>
      <c r="BQ6754" s="6"/>
      <c r="BR6754" s="6"/>
      <c r="BS6754" s="6"/>
      <c r="BT6754" s="6"/>
      <c r="BU6754" s="6"/>
      <c r="BV6754" s="6"/>
      <c r="BW6754" s="6"/>
      <c r="CJ6754" s="415"/>
      <c r="CK6754" s="415"/>
      <c r="CO6754" s="168"/>
    </row>
    <row r="6755" spans="32:93" s="162" customFormat="1" x14ac:dyDescent="0.25">
      <c r="AF6755" s="169"/>
      <c r="AG6755" s="169"/>
      <c r="AH6755" s="169"/>
      <c r="AI6755" s="169"/>
      <c r="AJ6755" s="169"/>
      <c r="AK6755" s="170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6"/>
      <c r="BA6755" s="6"/>
      <c r="BB6755" s="166"/>
      <c r="BC6755" s="166"/>
      <c r="BD6755" s="166"/>
      <c r="BE6755" s="6"/>
      <c r="BF6755" s="6"/>
      <c r="BG6755" s="6"/>
      <c r="BH6755" s="6"/>
      <c r="BI6755" s="6"/>
      <c r="BJ6755" s="166"/>
      <c r="BK6755" s="166"/>
      <c r="BL6755" s="166"/>
      <c r="BM6755" s="6"/>
      <c r="BN6755" s="6"/>
      <c r="BO6755" s="6"/>
      <c r="BP6755" s="6"/>
      <c r="BQ6755" s="6"/>
      <c r="BR6755" s="6"/>
      <c r="BS6755" s="6"/>
      <c r="BT6755" s="6"/>
      <c r="BU6755" s="6"/>
      <c r="BV6755" s="6"/>
      <c r="BW6755" s="6"/>
      <c r="CJ6755" s="415"/>
      <c r="CK6755" s="415"/>
      <c r="CO6755" s="168"/>
    </row>
    <row r="6756" spans="32:93" s="162" customFormat="1" x14ac:dyDescent="0.25">
      <c r="AF6756" s="169"/>
      <c r="AG6756" s="169"/>
      <c r="AH6756" s="169"/>
      <c r="AI6756" s="169"/>
      <c r="AJ6756" s="169"/>
      <c r="AK6756" s="170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6"/>
      <c r="BA6756" s="6"/>
      <c r="BB6756" s="166"/>
      <c r="BC6756" s="166"/>
      <c r="BD6756" s="166"/>
      <c r="BE6756" s="6"/>
      <c r="BF6756" s="6"/>
      <c r="BG6756" s="6"/>
      <c r="BH6756" s="6"/>
      <c r="BI6756" s="6"/>
      <c r="BJ6756" s="166"/>
      <c r="BK6756" s="166"/>
      <c r="BL6756" s="166"/>
      <c r="BM6756" s="6"/>
      <c r="BN6756" s="6"/>
      <c r="BO6756" s="6"/>
      <c r="BP6756" s="6"/>
      <c r="BQ6756" s="6"/>
      <c r="BR6756" s="6"/>
      <c r="BS6756" s="6"/>
      <c r="BT6756" s="6"/>
      <c r="BU6756" s="6"/>
      <c r="BV6756" s="6"/>
      <c r="BW6756" s="6"/>
      <c r="CJ6756" s="415"/>
      <c r="CK6756" s="415"/>
      <c r="CO6756" s="168"/>
    </row>
    <row r="6757" spans="32:93" s="162" customFormat="1" x14ac:dyDescent="0.25">
      <c r="AF6757" s="169"/>
      <c r="AG6757" s="169"/>
      <c r="AH6757" s="169"/>
      <c r="AI6757" s="169"/>
      <c r="AJ6757" s="169"/>
      <c r="AK6757" s="170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6"/>
      <c r="BA6757" s="6"/>
      <c r="BB6757" s="166"/>
      <c r="BC6757" s="166"/>
      <c r="BD6757" s="166"/>
      <c r="BE6757" s="6"/>
      <c r="BF6757" s="6"/>
      <c r="BG6757" s="6"/>
      <c r="BH6757" s="6"/>
      <c r="BI6757" s="6"/>
      <c r="BJ6757" s="166"/>
      <c r="BK6757" s="166"/>
      <c r="BL6757" s="166"/>
      <c r="BM6757" s="6"/>
      <c r="BN6757" s="6"/>
      <c r="BO6757" s="6"/>
      <c r="BP6757" s="6"/>
      <c r="BQ6757" s="6"/>
      <c r="BR6757" s="6"/>
      <c r="BS6757" s="6"/>
      <c r="BT6757" s="6"/>
      <c r="BU6757" s="6"/>
      <c r="BV6757" s="6"/>
      <c r="BW6757" s="6"/>
      <c r="CJ6757" s="415"/>
      <c r="CK6757" s="415"/>
      <c r="CO6757" s="168"/>
    </row>
    <row r="6758" spans="32:93" s="162" customFormat="1" x14ac:dyDescent="0.25">
      <c r="AF6758" s="169"/>
      <c r="AG6758" s="169"/>
      <c r="AH6758" s="169"/>
      <c r="AI6758" s="169"/>
      <c r="AJ6758" s="169"/>
      <c r="AK6758" s="170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AZ6758" s="6"/>
      <c r="BA6758" s="6"/>
      <c r="BB6758" s="166"/>
      <c r="BC6758" s="166"/>
      <c r="BD6758" s="166"/>
      <c r="BE6758" s="6"/>
      <c r="BF6758" s="6"/>
      <c r="BG6758" s="6"/>
      <c r="BH6758" s="6"/>
      <c r="BI6758" s="6"/>
      <c r="BJ6758" s="166"/>
      <c r="BK6758" s="166"/>
      <c r="BL6758" s="166"/>
      <c r="BM6758" s="6"/>
      <c r="BN6758" s="6"/>
      <c r="BO6758" s="6"/>
      <c r="BP6758" s="6"/>
      <c r="BQ6758" s="6"/>
      <c r="BR6758" s="6"/>
      <c r="BS6758" s="6"/>
      <c r="BT6758" s="6"/>
      <c r="BU6758" s="6"/>
      <c r="BV6758" s="6"/>
      <c r="BW6758" s="6"/>
      <c r="CJ6758" s="415"/>
      <c r="CK6758" s="415"/>
      <c r="CO6758" s="168"/>
    </row>
    <row r="6759" spans="32:93" s="162" customFormat="1" x14ac:dyDescent="0.25">
      <c r="AF6759" s="169"/>
      <c r="AG6759" s="169"/>
      <c r="AH6759" s="169"/>
      <c r="AI6759" s="169"/>
      <c r="AJ6759" s="169"/>
      <c r="AK6759" s="170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AZ6759" s="6"/>
      <c r="BA6759" s="6"/>
      <c r="BB6759" s="166"/>
      <c r="BC6759" s="166"/>
      <c r="BD6759" s="166"/>
      <c r="BE6759" s="6"/>
      <c r="BF6759" s="6"/>
      <c r="BG6759" s="6"/>
      <c r="BH6759" s="6"/>
      <c r="BI6759" s="6"/>
      <c r="BJ6759" s="166"/>
      <c r="BK6759" s="166"/>
      <c r="BL6759" s="166"/>
      <c r="BM6759" s="6"/>
      <c r="BN6759" s="6"/>
      <c r="BO6759" s="6"/>
      <c r="BP6759" s="6"/>
      <c r="BQ6759" s="6"/>
      <c r="BR6759" s="6"/>
      <c r="BS6759" s="6"/>
      <c r="BT6759" s="6"/>
      <c r="BU6759" s="6"/>
      <c r="BV6759" s="6"/>
      <c r="BW6759" s="6"/>
      <c r="CJ6759" s="415"/>
      <c r="CK6759" s="415"/>
      <c r="CO6759" s="168"/>
    </row>
    <row r="6760" spans="32:93" s="162" customFormat="1" x14ac:dyDescent="0.25">
      <c r="AF6760" s="169"/>
      <c r="AG6760" s="169"/>
      <c r="AH6760" s="169"/>
      <c r="AI6760" s="169"/>
      <c r="AJ6760" s="169"/>
      <c r="AK6760" s="170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AZ6760" s="6"/>
      <c r="BA6760" s="6"/>
      <c r="BB6760" s="166"/>
      <c r="BC6760" s="166"/>
      <c r="BD6760" s="166"/>
      <c r="BE6760" s="6"/>
      <c r="BF6760" s="6"/>
      <c r="BG6760" s="6"/>
      <c r="BH6760" s="6"/>
      <c r="BI6760" s="6"/>
      <c r="BJ6760" s="166"/>
      <c r="BK6760" s="166"/>
      <c r="BL6760" s="166"/>
      <c r="BM6760" s="6"/>
      <c r="BN6760" s="6"/>
      <c r="BO6760" s="6"/>
      <c r="BP6760" s="6"/>
      <c r="BQ6760" s="6"/>
      <c r="BR6760" s="6"/>
      <c r="BS6760" s="6"/>
      <c r="BT6760" s="6"/>
      <c r="BU6760" s="6"/>
      <c r="BV6760" s="6"/>
      <c r="BW6760" s="6"/>
      <c r="CJ6760" s="415"/>
      <c r="CK6760" s="415"/>
      <c r="CO6760" s="168"/>
    </row>
    <row r="6761" spans="32:93" s="162" customFormat="1" x14ac:dyDescent="0.25">
      <c r="AF6761" s="169"/>
      <c r="AG6761" s="169"/>
      <c r="AH6761" s="169"/>
      <c r="AI6761" s="169"/>
      <c r="AJ6761" s="169"/>
      <c r="AK6761" s="170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6"/>
      <c r="BA6761" s="6"/>
      <c r="BB6761" s="166"/>
      <c r="BC6761" s="166"/>
      <c r="BD6761" s="166"/>
      <c r="BE6761" s="6"/>
      <c r="BF6761" s="6"/>
      <c r="BG6761" s="6"/>
      <c r="BH6761" s="6"/>
      <c r="BI6761" s="6"/>
      <c r="BJ6761" s="166"/>
      <c r="BK6761" s="166"/>
      <c r="BL6761" s="166"/>
      <c r="BM6761" s="6"/>
      <c r="BN6761" s="6"/>
      <c r="BO6761" s="6"/>
      <c r="BP6761" s="6"/>
      <c r="BQ6761" s="6"/>
      <c r="BR6761" s="6"/>
      <c r="BS6761" s="6"/>
      <c r="BT6761" s="6"/>
      <c r="BU6761" s="6"/>
      <c r="BV6761" s="6"/>
      <c r="BW6761" s="6"/>
      <c r="CJ6761" s="415"/>
      <c r="CK6761" s="415"/>
      <c r="CO6761" s="168"/>
    </row>
    <row r="6762" spans="32:93" s="162" customFormat="1" x14ac:dyDescent="0.25">
      <c r="AF6762" s="169"/>
      <c r="AG6762" s="169"/>
      <c r="AH6762" s="169"/>
      <c r="AI6762" s="169"/>
      <c r="AJ6762" s="169"/>
      <c r="AK6762" s="170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6"/>
      <c r="BA6762" s="6"/>
      <c r="BB6762" s="166"/>
      <c r="BC6762" s="166"/>
      <c r="BD6762" s="166"/>
      <c r="BE6762" s="6"/>
      <c r="BF6762" s="6"/>
      <c r="BG6762" s="6"/>
      <c r="BH6762" s="6"/>
      <c r="BI6762" s="6"/>
      <c r="BJ6762" s="166"/>
      <c r="BK6762" s="166"/>
      <c r="BL6762" s="166"/>
      <c r="BM6762" s="6"/>
      <c r="BN6762" s="6"/>
      <c r="BO6762" s="6"/>
      <c r="BP6762" s="6"/>
      <c r="BQ6762" s="6"/>
      <c r="BR6762" s="6"/>
      <c r="BS6762" s="6"/>
      <c r="BT6762" s="6"/>
      <c r="BU6762" s="6"/>
      <c r="BV6762" s="6"/>
      <c r="BW6762" s="6"/>
      <c r="CJ6762" s="415"/>
      <c r="CK6762" s="415"/>
      <c r="CO6762" s="168"/>
    </row>
    <row r="6763" spans="32:93" s="162" customFormat="1" x14ac:dyDescent="0.25">
      <c r="AF6763" s="169"/>
      <c r="AG6763" s="169"/>
      <c r="AH6763" s="169"/>
      <c r="AI6763" s="169"/>
      <c r="AJ6763" s="169"/>
      <c r="AK6763" s="170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6"/>
      <c r="BA6763" s="6"/>
      <c r="BB6763" s="166"/>
      <c r="BC6763" s="166"/>
      <c r="BD6763" s="166"/>
      <c r="BE6763" s="6"/>
      <c r="BF6763" s="6"/>
      <c r="BG6763" s="6"/>
      <c r="BH6763" s="6"/>
      <c r="BI6763" s="6"/>
      <c r="BJ6763" s="166"/>
      <c r="BK6763" s="166"/>
      <c r="BL6763" s="166"/>
      <c r="BM6763" s="6"/>
      <c r="BN6763" s="6"/>
      <c r="BO6763" s="6"/>
      <c r="BP6763" s="6"/>
      <c r="BQ6763" s="6"/>
      <c r="BR6763" s="6"/>
      <c r="BS6763" s="6"/>
      <c r="BT6763" s="6"/>
      <c r="BU6763" s="6"/>
      <c r="BV6763" s="6"/>
      <c r="BW6763" s="6"/>
      <c r="CJ6763" s="415"/>
      <c r="CK6763" s="415"/>
      <c r="CO6763" s="168"/>
    </row>
    <row r="6764" spans="32:93" s="162" customFormat="1" x14ac:dyDescent="0.25">
      <c r="AF6764" s="169"/>
      <c r="AG6764" s="169"/>
      <c r="AH6764" s="169"/>
      <c r="AI6764" s="169"/>
      <c r="AJ6764" s="169"/>
      <c r="AK6764" s="170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6"/>
      <c r="BA6764" s="6"/>
      <c r="BB6764" s="166"/>
      <c r="BC6764" s="166"/>
      <c r="BD6764" s="166"/>
      <c r="BE6764" s="6"/>
      <c r="BF6764" s="6"/>
      <c r="BG6764" s="6"/>
      <c r="BH6764" s="6"/>
      <c r="BI6764" s="6"/>
      <c r="BJ6764" s="166"/>
      <c r="BK6764" s="166"/>
      <c r="BL6764" s="166"/>
      <c r="BM6764" s="6"/>
      <c r="BN6764" s="6"/>
      <c r="BO6764" s="6"/>
      <c r="BP6764" s="6"/>
      <c r="BQ6764" s="6"/>
      <c r="BR6764" s="6"/>
      <c r="BS6764" s="6"/>
      <c r="BT6764" s="6"/>
      <c r="BU6764" s="6"/>
      <c r="BV6764" s="6"/>
      <c r="BW6764" s="6"/>
      <c r="CJ6764" s="415"/>
      <c r="CK6764" s="415"/>
      <c r="CO6764" s="168"/>
    </row>
    <row r="6765" spans="32:93" s="162" customFormat="1" x14ac:dyDescent="0.25">
      <c r="AF6765" s="169"/>
      <c r="AG6765" s="169"/>
      <c r="AH6765" s="169"/>
      <c r="AI6765" s="169"/>
      <c r="AJ6765" s="169"/>
      <c r="AK6765" s="170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6"/>
      <c r="BA6765" s="6"/>
      <c r="BB6765" s="166"/>
      <c r="BC6765" s="166"/>
      <c r="BD6765" s="166"/>
      <c r="BE6765" s="6"/>
      <c r="BF6765" s="6"/>
      <c r="BG6765" s="6"/>
      <c r="BH6765" s="6"/>
      <c r="BI6765" s="6"/>
      <c r="BJ6765" s="166"/>
      <c r="BK6765" s="166"/>
      <c r="BL6765" s="166"/>
      <c r="BM6765" s="6"/>
      <c r="BN6765" s="6"/>
      <c r="BO6765" s="6"/>
      <c r="BP6765" s="6"/>
      <c r="BQ6765" s="6"/>
      <c r="BR6765" s="6"/>
      <c r="BS6765" s="6"/>
      <c r="BT6765" s="6"/>
      <c r="BU6765" s="6"/>
      <c r="BV6765" s="6"/>
      <c r="BW6765" s="6"/>
      <c r="CJ6765" s="415"/>
      <c r="CK6765" s="415"/>
      <c r="CO6765" s="168"/>
    </row>
    <row r="6766" spans="32:93" s="162" customFormat="1" x14ac:dyDescent="0.25">
      <c r="AF6766" s="169"/>
      <c r="AG6766" s="169"/>
      <c r="AH6766" s="169"/>
      <c r="AI6766" s="169"/>
      <c r="AJ6766" s="169"/>
      <c r="AK6766" s="170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6"/>
      <c r="BA6766" s="6"/>
      <c r="BB6766" s="166"/>
      <c r="BC6766" s="166"/>
      <c r="BD6766" s="166"/>
      <c r="BE6766" s="6"/>
      <c r="BF6766" s="6"/>
      <c r="BG6766" s="6"/>
      <c r="BH6766" s="6"/>
      <c r="BI6766" s="6"/>
      <c r="BJ6766" s="166"/>
      <c r="BK6766" s="166"/>
      <c r="BL6766" s="166"/>
      <c r="BM6766" s="6"/>
      <c r="BN6766" s="6"/>
      <c r="BO6766" s="6"/>
      <c r="BP6766" s="6"/>
      <c r="BQ6766" s="6"/>
      <c r="BR6766" s="6"/>
      <c r="BS6766" s="6"/>
      <c r="BT6766" s="6"/>
      <c r="BU6766" s="6"/>
      <c r="BV6766" s="6"/>
      <c r="BW6766" s="6"/>
      <c r="CJ6766" s="415"/>
      <c r="CK6766" s="415"/>
      <c r="CO6766" s="168"/>
    </row>
    <row r="6767" spans="32:93" s="162" customFormat="1" x14ac:dyDescent="0.25">
      <c r="AF6767" s="169"/>
      <c r="AG6767" s="169"/>
      <c r="AH6767" s="169"/>
      <c r="AI6767" s="169"/>
      <c r="AJ6767" s="169"/>
      <c r="AK6767" s="170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6"/>
      <c r="BA6767" s="6"/>
      <c r="BB6767" s="166"/>
      <c r="BC6767" s="166"/>
      <c r="BD6767" s="166"/>
      <c r="BE6767" s="6"/>
      <c r="BF6767" s="6"/>
      <c r="BG6767" s="6"/>
      <c r="BH6767" s="6"/>
      <c r="BI6767" s="6"/>
      <c r="BJ6767" s="166"/>
      <c r="BK6767" s="166"/>
      <c r="BL6767" s="166"/>
      <c r="BM6767" s="6"/>
      <c r="BN6767" s="6"/>
      <c r="BO6767" s="6"/>
      <c r="BP6767" s="6"/>
      <c r="BQ6767" s="6"/>
      <c r="BR6767" s="6"/>
      <c r="BS6767" s="6"/>
      <c r="BT6767" s="6"/>
      <c r="BU6767" s="6"/>
      <c r="BV6767" s="6"/>
      <c r="BW6767" s="6"/>
      <c r="CJ6767" s="415"/>
      <c r="CK6767" s="415"/>
      <c r="CO6767" s="168"/>
    </row>
    <row r="6768" spans="32:93" s="162" customFormat="1" x14ac:dyDescent="0.25">
      <c r="AF6768" s="169"/>
      <c r="AG6768" s="169"/>
      <c r="AH6768" s="169"/>
      <c r="AI6768" s="169"/>
      <c r="AJ6768" s="169"/>
      <c r="AK6768" s="170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6"/>
      <c r="BA6768" s="6"/>
      <c r="BB6768" s="166"/>
      <c r="BC6768" s="166"/>
      <c r="BD6768" s="166"/>
      <c r="BE6768" s="6"/>
      <c r="BF6768" s="6"/>
      <c r="BG6768" s="6"/>
      <c r="BH6768" s="6"/>
      <c r="BI6768" s="6"/>
      <c r="BJ6768" s="166"/>
      <c r="BK6768" s="166"/>
      <c r="BL6768" s="166"/>
      <c r="BM6768" s="6"/>
      <c r="BN6768" s="6"/>
      <c r="BO6768" s="6"/>
      <c r="BP6768" s="6"/>
      <c r="BQ6768" s="6"/>
      <c r="BR6768" s="6"/>
      <c r="BS6768" s="6"/>
      <c r="BT6768" s="6"/>
      <c r="BU6768" s="6"/>
      <c r="BV6768" s="6"/>
      <c r="BW6768" s="6"/>
      <c r="CJ6768" s="415"/>
      <c r="CK6768" s="415"/>
      <c r="CO6768" s="168"/>
    </row>
    <row r="6769" spans="32:93" s="162" customFormat="1" x14ac:dyDescent="0.25">
      <c r="AF6769" s="169"/>
      <c r="AG6769" s="169"/>
      <c r="AH6769" s="169"/>
      <c r="AI6769" s="169"/>
      <c r="AJ6769" s="169"/>
      <c r="AK6769" s="170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AZ6769" s="6"/>
      <c r="BA6769" s="6"/>
      <c r="BB6769" s="166"/>
      <c r="BC6769" s="166"/>
      <c r="BD6769" s="166"/>
      <c r="BE6769" s="6"/>
      <c r="BF6769" s="6"/>
      <c r="BG6769" s="6"/>
      <c r="BH6769" s="6"/>
      <c r="BI6769" s="6"/>
      <c r="BJ6769" s="166"/>
      <c r="BK6769" s="166"/>
      <c r="BL6769" s="166"/>
      <c r="BM6769" s="6"/>
      <c r="BN6769" s="6"/>
      <c r="BO6769" s="6"/>
      <c r="BP6769" s="6"/>
      <c r="BQ6769" s="6"/>
      <c r="BR6769" s="6"/>
      <c r="BS6769" s="6"/>
      <c r="BT6769" s="6"/>
      <c r="BU6769" s="6"/>
      <c r="BV6769" s="6"/>
      <c r="BW6769" s="6"/>
      <c r="CJ6769" s="415"/>
      <c r="CK6769" s="415"/>
      <c r="CO6769" s="168"/>
    </row>
    <row r="6770" spans="32:93" s="162" customFormat="1" x14ac:dyDescent="0.25">
      <c r="AF6770" s="169"/>
      <c r="AG6770" s="169"/>
      <c r="AH6770" s="169"/>
      <c r="AI6770" s="169"/>
      <c r="AJ6770" s="169"/>
      <c r="AK6770" s="170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AZ6770" s="6"/>
      <c r="BA6770" s="6"/>
      <c r="BB6770" s="166"/>
      <c r="BC6770" s="166"/>
      <c r="BD6770" s="166"/>
      <c r="BE6770" s="6"/>
      <c r="BF6770" s="6"/>
      <c r="BG6770" s="6"/>
      <c r="BH6770" s="6"/>
      <c r="BI6770" s="6"/>
      <c r="BJ6770" s="166"/>
      <c r="BK6770" s="166"/>
      <c r="BL6770" s="166"/>
      <c r="BM6770" s="6"/>
      <c r="BN6770" s="6"/>
      <c r="BO6770" s="6"/>
      <c r="BP6770" s="6"/>
      <c r="BQ6770" s="6"/>
      <c r="BR6770" s="6"/>
      <c r="BS6770" s="6"/>
      <c r="BT6770" s="6"/>
      <c r="BU6770" s="6"/>
      <c r="BV6770" s="6"/>
      <c r="BW6770" s="6"/>
      <c r="CJ6770" s="415"/>
      <c r="CK6770" s="415"/>
      <c r="CO6770" s="168"/>
    </row>
    <row r="6771" spans="32:93" s="162" customFormat="1" x14ac:dyDescent="0.25">
      <c r="AF6771" s="169"/>
      <c r="AG6771" s="169"/>
      <c r="AH6771" s="169"/>
      <c r="AI6771" s="169"/>
      <c r="AJ6771" s="169"/>
      <c r="AK6771" s="170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AZ6771" s="6"/>
      <c r="BA6771" s="6"/>
      <c r="BB6771" s="166"/>
      <c r="BC6771" s="166"/>
      <c r="BD6771" s="166"/>
      <c r="BE6771" s="6"/>
      <c r="BF6771" s="6"/>
      <c r="BG6771" s="6"/>
      <c r="BH6771" s="6"/>
      <c r="BI6771" s="6"/>
      <c r="BJ6771" s="166"/>
      <c r="BK6771" s="166"/>
      <c r="BL6771" s="166"/>
      <c r="BM6771" s="6"/>
      <c r="BN6771" s="6"/>
      <c r="BO6771" s="6"/>
      <c r="BP6771" s="6"/>
      <c r="BQ6771" s="6"/>
      <c r="BR6771" s="6"/>
      <c r="BS6771" s="6"/>
      <c r="BT6771" s="6"/>
      <c r="BU6771" s="6"/>
      <c r="BV6771" s="6"/>
      <c r="BW6771" s="6"/>
      <c r="CJ6771" s="415"/>
      <c r="CK6771" s="415"/>
      <c r="CO6771" s="168"/>
    </row>
    <row r="6772" spans="32:93" s="162" customFormat="1" x14ac:dyDescent="0.25">
      <c r="AF6772" s="169"/>
      <c r="AG6772" s="169"/>
      <c r="AH6772" s="169"/>
      <c r="AI6772" s="169"/>
      <c r="AJ6772" s="169"/>
      <c r="AK6772" s="170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AZ6772" s="6"/>
      <c r="BA6772" s="6"/>
      <c r="BB6772" s="166"/>
      <c r="BC6772" s="166"/>
      <c r="BD6772" s="166"/>
      <c r="BE6772" s="6"/>
      <c r="BF6772" s="6"/>
      <c r="BG6772" s="6"/>
      <c r="BH6772" s="6"/>
      <c r="BI6772" s="6"/>
      <c r="BJ6772" s="166"/>
      <c r="BK6772" s="166"/>
      <c r="BL6772" s="166"/>
      <c r="BM6772" s="6"/>
      <c r="BN6772" s="6"/>
      <c r="BO6772" s="6"/>
      <c r="BP6772" s="6"/>
      <c r="BQ6772" s="6"/>
      <c r="BR6772" s="6"/>
      <c r="BS6772" s="6"/>
      <c r="BT6772" s="6"/>
      <c r="BU6772" s="6"/>
      <c r="BV6772" s="6"/>
      <c r="BW6772" s="6"/>
      <c r="CJ6772" s="415"/>
      <c r="CK6772" s="415"/>
      <c r="CO6772" s="168"/>
    </row>
    <row r="6773" spans="32:93" s="162" customFormat="1" x14ac:dyDescent="0.25">
      <c r="AF6773" s="169"/>
      <c r="AG6773" s="169"/>
      <c r="AH6773" s="169"/>
      <c r="AI6773" s="169"/>
      <c r="AJ6773" s="169"/>
      <c r="AK6773" s="170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AZ6773" s="6"/>
      <c r="BA6773" s="6"/>
      <c r="BB6773" s="166"/>
      <c r="BC6773" s="166"/>
      <c r="BD6773" s="166"/>
      <c r="BE6773" s="6"/>
      <c r="BF6773" s="6"/>
      <c r="BG6773" s="6"/>
      <c r="BH6773" s="6"/>
      <c r="BI6773" s="6"/>
      <c r="BJ6773" s="166"/>
      <c r="BK6773" s="166"/>
      <c r="BL6773" s="166"/>
      <c r="BM6773" s="6"/>
      <c r="BN6773" s="6"/>
      <c r="BO6773" s="6"/>
      <c r="BP6773" s="6"/>
      <c r="BQ6773" s="6"/>
      <c r="BR6773" s="6"/>
      <c r="BS6773" s="6"/>
      <c r="BT6773" s="6"/>
      <c r="BU6773" s="6"/>
      <c r="BV6773" s="6"/>
      <c r="BW6773" s="6"/>
      <c r="CJ6773" s="415"/>
      <c r="CK6773" s="415"/>
      <c r="CO6773" s="168"/>
    </row>
    <row r="6774" spans="32:93" s="162" customFormat="1" x14ac:dyDescent="0.25">
      <c r="AF6774" s="169"/>
      <c r="AG6774" s="169"/>
      <c r="AH6774" s="169"/>
      <c r="AI6774" s="169"/>
      <c r="AJ6774" s="169"/>
      <c r="AK6774" s="170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AZ6774" s="6"/>
      <c r="BA6774" s="6"/>
      <c r="BB6774" s="166"/>
      <c r="BC6774" s="166"/>
      <c r="BD6774" s="166"/>
      <c r="BE6774" s="6"/>
      <c r="BF6774" s="6"/>
      <c r="BG6774" s="6"/>
      <c r="BH6774" s="6"/>
      <c r="BI6774" s="6"/>
      <c r="BJ6774" s="166"/>
      <c r="BK6774" s="166"/>
      <c r="BL6774" s="166"/>
      <c r="BM6774" s="6"/>
      <c r="BN6774" s="6"/>
      <c r="BO6774" s="6"/>
      <c r="BP6774" s="6"/>
      <c r="BQ6774" s="6"/>
      <c r="BR6774" s="6"/>
      <c r="BS6774" s="6"/>
      <c r="BT6774" s="6"/>
      <c r="BU6774" s="6"/>
      <c r="BV6774" s="6"/>
      <c r="BW6774" s="6"/>
      <c r="CJ6774" s="415"/>
      <c r="CK6774" s="415"/>
      <c r="CO6774" s="168"/>
    </row>
    <row r="6775" spans="32:93" s="162" customFormat="1" x14ac:dyDescent="0.25">
      <c r="AF6775" s="169"/>
      <c r="AG6775" s="169"/>
      <c r="AH6775" s="169"/>
      <c r="AI6775" s="169"/>
      <c r="AJ6775" s="169"/>
      <c r="AK6775" s="170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AZ6775" s="6"/>
      <c r="BA6775" s="6"/>
      <c r="BB6775" s="166"/>
      <c r="BC6775" s="166"/>
      <c r="BD6775" s="166"/>
      <c r="BE6775" s="6"/>
      <c r="BF6775" s="6"/>
      <c r="BG6775" s="6"/>
      <c r="BH6775" s="6"/>
      <c r="BI6775" s="6"/>
      <c r="BJ6775" s="166"/>
      <c r="BK6775" s="166"/>
      <c r="BL6775" s="166"/>
      <c r="BM6775" s="6"/>
      <c r="BN6775" s="6"/>
      <c r="BO6775" s="6"/>
      <c r="BP6775" s="6"/>
      <c r="BQ6775" s="6"/>
      <c r="BR6775" s="6"/>
      <c r="BS6775" s="6"/>
      <c r="BT6775" s="6"/>
      <c r="BU6775" s="6"/>
      <c r="BV6775" s="6"/>
      <c r="BW6775" s="6"/>
      <c r="CJ6775" s="415"/>
      <c r="CK6775" s="415"/>
      <c r="CO6775" s="168"/>
    </row>
    <row r="6776" spans="32:93" s="162" customFormat="1" x14ac:dyDescent="0.25">
      <c r="AF6776" s="169"/>
      <c r="AG6776" s="169"/>
      <c r="AH6776" s="169"/>
      <c r="AI6776" s="169"/>
      <c r="AJ6776" s="169"/>
      <c r="AK6776" s="170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AZ6776" s="6"/>
      <c r="BA6776" s="6"/>
      <c r="BB6776" s="166"/>
      <c r="BC6776" s="166"/>
      <c r="BD6776" s="166"/>
      <c r="BE6776" s="6"/>
      <c r="BF6776" s="6"/>
      <c r="BG6776" s="6"/>
      <c r="BH6776" s="6"/>
      <c r="BI6776" s="6"/>
      <c r="BJ6776" s="166"/>
      <c r="BK6776" s="166"/>
      <c r="BL6776" s="166"/>
      <c r="BM6776" s="6"/>
      <c r="BN6776" s="6"/>
      <c r="BO6776" s="6"/>
      <c r="BP6776" s="6"/>
      <c r="BQ6776" s="6"/>
      <c r="BR6776" s="6"/>
      <c r="BS6776" s="6"/>
      <c r="BT6776" s="6"/>
      <c r="BU6776" s="6"/>
      <c r="BV6776" s="6"/>
      <c r="BW6776" s="6"/>
      <c r="CJ6776" s="415"/>
      <c r="CK6776" s="415"/>
      <c r="CO6776" s="168"/>
    </row>
    <row r="6777" spans="32:93" s="162" customFormat="1" x14ac:dyDescent="0.25">
      <c r="AF6777" s="169"/>
      <c r="AG6777" s="169"/>
      <c r="AH6777" s="169"/>
      <c r="AI6777" s="169"/>
      <c r="AJ6777" s="169"/>
      <c r="AK6777" s="170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AZ6777" s="6"/>
      <c r="BA6777" s="6"/>
      <c r="BB6777" s="166"/>
      <c r="BC6777" s="166"/>
      <c r="BD6777" s="166"/>
      <c r="BE6777" s="6"/>
      <c r="BF6777" s="6"/>
      <c r="BG6777" s="6"/>
      <c r="BH6777" s="6"/>
      <c r="BI6777" s="6"/>
      <c r="BJ6777" s="166"/>
      <c r="BK6777" s="166"/>
      <c r="BL6777" s="166"/>
      <c r="BM6777" s="6"/>
      <c r="BN6777" s="6"/>
      <c r="BO6777" s="6"/>
      <c r="BP6777" s="6"/>
      <c r="BQ6777" s="6"/>
      <c r="BR6777" s="6"/>
      <c r="BS6777" s="6"/>
      <c r="BT6777" s="6"/>
      <c r="BU6777" s="6"/>
      <c r="BV6777" s="6"/>
      <c r="BW6777" s="6"/>
      <c r="CJ6777" s="415"/>
      <c r="CK6777" s="415"/>
      <c r="CO6777" s="168"/>
    </row>
    <row r="6778" spans="32:93" s="162" customFormat="1" x14ac:dyDescent="0.25">
      <c r="AF6778" s="169"/>
      <c r="AG6778" s="169"/>
      <c r="AH6778" s="169"/>
      <c r="AI6778" s="169"/>
      <c r="AJ6778" s="169"/>
      <c r="AK6778" s="170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AZ6778" s="6"/>
      <c r="BA6778" s="6"/>
      <c r="BB6778" s="166"/>
      <c r="BC6778" s="166"/>
      <c r="BD6778" s="166"/>
      <c r="BE6778" s="6"/>
      <c r="BF6778" s="6"/>
      <c r="BG6778" s="6"/>
      <c r="BH6778" s="6"/>
      <c r="BI6778" s="6"/>
      <c r="BJ6778" s="166"/>
      <c r="BK6778" s="166"/>
      <c r="BL6778" s="166"/>
      <c r="BM6778" s="6"/>
      <c r="BN6778" s="6"/>
      <c r="BO6778" s="6"/>
      <c r="BP6778" s="6"/>
      <c r="BQ6778" s="6"/>
      <c r="BR6778" s="6"/>
      <c r="BS6778" s="6"/>
      <c r="BT6778" s="6"/>
      <c r="BU6778" s="6"/>
      <c r="BV6778" s="6"/>
      <c r="BW6778" s="6"/>
      <c r="CJ6778" s="415"/>
      <c r="CK6778" s="415"/>
      <c r="CO6778" s="168"/>
    </row>
    <row r="6779" spans="32:93" s="162" customFormat="1" x14ac:dyDescent="0.25">
      <c r="AF6779" s="169"/>
      <c r="AG6779" s="169"/>
      <c r="AH6779" s="169"/>
      <c r="AI6779" s="169"/>
      <c r="AJ6779" s="169"/>
      <c r="AK6779" s="170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AZ6779" s="6"/>
      <c r="BA6779" s="6"/>
      <c r="BB6779" s="166"/>
      <c r="BC6779" s="166"/>
      <c r="BD6779" s="166"/>
      <c r="BE6779" s="6"/>
      <c r="BF6779" s="6"/>
      <c r="BG6779" s="6"/>
      <c r="BH6779" s="6"/>
      <c r="BI6779" s="6"/>
      <c r="BJ6779" s="166"/>
      <c r="BK6779" s="166"/>
      <c r="BL6779" s="166"/>
      <c r="BM6779" s="6"/>
      <c r="BN6779" s="6"/>
      <c r="BO6779" s="6"/>
      <c r="BP6779" s="6"/>
      <c r="BQ6779" s="6"/>
      <c r="BR6779" s="6"/>
      <c r="BS6779" s="6"/>
      <c r="BT6779" s="6"/>
      <c r="BU6779" s="6"/>
      <c r="BV6779" s="6"/>
      <c r="BW6779" s="6"/>
      <c r="CJ6779" s="415"/>
      <c r="CK6779" s="415"/>
      <c r="CO6779" s="168"/>
    </row>
    <row r="6780" spans="32:93" s="162" customFormat="1" x14ac:dyDescent="0.25">
      <c r="AF6780" s="169"/>
      <c r="AG6780" s="169"/>
      <c r="AH6780" s="169"/>
      <c r="AI6780" s="169"/>
      <c r="AJ6780" s="169"/>
      <c r="AK6780" s="170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AZ6780" s="6"/>
      <c r="BA6780" s="6"/>
      <c r="BB6780" s="166"/>
      <c r="BC6780" s="166"/>
      <c r="BD6780" s="166"/>
      <c r="BE6780" s="6"/>
      <c r="BF6780" s="6"/>
      <c r="BG6780" s="6"/>
      <c r="BH6780" s="6"/>
      <c r="BI6780" s="6"/>
      <c r="BJ6780" s="166"/>
      <c r="BK6780" s="166"/>
      <c r="BL6780" s="166"/>
      <c r="BM6780" s="6"/>
      <c r="BN6780" s="6"/>
      <c r="BO6780" s="6"/>
      <c r="BP6780" s="6"/>
      <c r="BQ6780" s="6"/>
      <c r="BR6780" s="6"/>
      <c r="BS6780" s="6"/>
      <c r="BT6780" s="6"/>
      <c r="BU6780" s="6"/>
      <c r="BV6780" s="6"/>
      <c r="BW6780" s="6"/>
      <c r="CJ6780" s="415"/>
      <c r="CK6780" s="415"/>
      <c r="CO6780" s="168"/>
    </row>
    <row r="6781" spans="32:93" s="162" customFormat="1" x14ac:dyDescent="0.25">
      <c r="AF6781" s="169"/>
      <c r="AG6781" s="169"/>
      <c r="AH6781" s="169"/>
      <c r="AI6781" s="169"/>
      <c r="AJ6781" s="169"/>
      <c r="AK6781" s="170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AZ6781" s="6"/>
      <c r="BA6781" s="6"/>
      <c r="BB6781" s="166"/>
      <c r="BC6781" s="166"/>
      <c r="BD6781" s="166"/>
      <c r="BE6781" s="6"/>
      <c r="BF6781" s="6"/>
      <c r="BG6781" s="6"/>
      <c r="BH6781" s="6"/>
      <c r="BI6781" s="6"/>
      <c r="BJ6781" s="166"/>
      <c r="BK6781" s="166"/>
      <c r="BL6781" s="166"/>
      <c r="BM6781" s="6"/>
      <c r="BN6781" s="6"/>
      <c r="BO6781" s="6"/>
      <c r="BP6781" s="6"/>
      <c r="BQ6781" s="6"/>
      <c r="BR6781" s="6"/>
      <c r="BS6781" s="6"/>
      <c r="BT6781" s="6"/>
      <c r="BU6781" s="6"/>
      <c r="BV6781" s="6"/>
      <c r="BW6781" s="6"/>
      <c r="CJ6781" s="415"/>
      <c r="CK6781" s="415"/>
      <c r="CO6781" s="168"/>
    </row>
    <row r="6782" spans="32:93" s="162" customFormat="1" x14ac:dyDescent="0.25">
      <c r="AF6782" s="169"/>
      <c r="AG6782" s="169"/>
      <c r="AH6782" s="169"/>
      <c r="AI6782" s="169"/>
      <c r="AJ6782" s="169"/>
      <c r="AK6782" s="170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6"/>
      <c r="BA6782" s="6"/>
      <c r="BB6782" s="166"/>
      <c r="BC6782" s="166"/>
      <c r="BD6782" s="166"/>
      <c r="BE6782" s="6"/>
      <c r="BF6782" s="6"/>
      <c r="BG6782" s="6"/>
      <c r="BH6782" s="6"/>
      <c r="BI6782" s="6"/>
      <c r="BJ6782" s="166"/>
      <c r="BK6782" s="166"/>
      <c r="BL6782" s="166"/>
      <c r="BM6782" s="6"/>
      <c r="BN6782" s="6"/>
      <c r="BO6782" s="6"/>
      <c r="BP6782" s="6"/>
      <c r="BQ6782" s="6"/>
      <c r="BR6782" s="6"/>
      <c r="BS6782" s="6"/>
      <c r="BT6782" s="6"/>
      <c r="BU6782" s="6"/>
      <c r="BV6782" s="6"/>
      <c r="BW6782" s="6"/>
      <c r="CJ6782" s="415"/>
      <c r="CK6782" s="415"/>
      <c r="CO6782" s="168"/>
    </row>
    <row r="6783" spans="32:93" s="162" customFormat="1" x14ac:dyDescent="0.25">
      <c r="AF6783" s="169"/>
      <c r="AG6783" s="169"/>
      <c r="AH6783" s="169"/>
      <c r="AI6783" s="169"/>
      <c r="AJ6783" s="169"/>
      <c r="AK6783" s="170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6"/>
      <c r="BA6783" s="6"/>
      <c r="BB6783" s="166"/>
      <c r="BC6783" s="166"/>
      <c r="BD6783" s="166"/>
      <c r="BE6783" s="6"/>
      <c r="BF6783" s="6"/>
      <c r="BG6783" s="6"/>
      <c r="BH6783" s="6"/>
      <c r="BI6783" s="6"/>
      <c r="BJ6783" s="166"/>
      <c r="BK6783" s="166"/>
      <c r="BL6783" s="166"/>
      <c r="BM6783" s="6"/>
      <c r="BN6783" s="6"/>
      <c r="BO6783" s="6"/>
      <c r="BP6783" s="6"/>
      <c r="BQ6783" s="6"/>
      <c r="BR6783" s="6"/>
      <c r="BS6783" s="6"/>
      <c r="BT6783" s="6"/>
      <c r="BU6783" s="6"/>
      <c r="BV6783" s="6"/>
      <c r="BW6783" s="6"/>
      <c r="CJ6783" s="415"/>
      <c r="CK6783" s="415"/>
      <c r="CO6783" s="168"/>
    </row>
    <row r="6784" spans="32:93" s="162" customFormat="1" x14ac:dyDescent="0.25">
      <c r="AF6784" s="169"/>
      <c r="AG6784" s="169"/>
      <c r="AH6784" s="169"/>
      <c r="AI6784" s="169"/>
      <c r="AJ6784" s="169"/>
      <c r="AK6784" s="170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AZ6784" s="6"/>
      <c r="BA6784" s="6"/>
      <c r="BB6784" s="166"/>
      <c r="BC6784" s="166"/>
      <c r="BD6784" s="166"/>
      <c r="BE6784" s="6"/>
      <c r="BF6784" s="6"/>
      <c r="BG6784" s="6"/>
      <c r="BH6784" s="6"/>
      <c r="BI6784" s="6"/>
      <c r="BJ6784" s="166"/>
      <c r="BK6784" s="166"/>
      <c r="BL6784" s="166"/>
      <c r="BM6784" s="6"/>
      <c r="BN6784" s="6"/>
      <c r="BO6784" s="6"/>
      <c r="BP6784" s="6"/>
      <c r="BQ6784" s="6"/>
      <c r="BR6784" s="6"/>
      <c r="BS6784" s="6"/>
      <c r="BT6784" s="6"/>
      <c r="BU6784" s="6"/>
      <c r="BV6784" s="6"/>
      <c r="BW6784" s="6"/>
      <c r="CJ6784" s="415"/>
      <c r="CK6784" s="415"/>
      <c r="CO6784" s="168"/>
    </row>
    <row r="6785" spans="32:93" s="162" customFormat="1" x14ac:dyDescent="0.25">
      <c r="AF6785" s="169"/>
      <c r="AG6785" s="169"/>
      <c r="AH6785" s="169"/>
      <c r="AI6785" s="169"/>
      <c r="AJ6785" s="169"/>
      <c r="AK6785" s="170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AZ6785" s="6"/>
      <c r="BA6785" s="6"/>
      <c r="BB6785" s="166"/>
      <c r="BC6785" s="166"/>
      <c r="BD6785" s="166"/>
      <c r="BE6785" s="6"/>
      <c r="BF6785" s="6"/>
      <c r="BG6785" s="6"/>
      <c r="BH6785" s="6"/>
      <c r="BI6785" s="6"/>
      <c r="BJ6785" s="166"/>
      <c r="BK6785" s="166"/>
      <c r="BL6785" s="166"/>
      <c r="BM6785" s="6"/>
      <c r="BN6785" s="6"/>
      <c r="BO6785" s="6"/>
      <c r="BP6785" s="6"/>
      <c r="BQ6785" s="6"/>
      <c r="BR6785" s="6"/>
      <c r="BS6785" s="6"/>
      <c r="BT6785" s="6"/>
      <c r="BU6785" s="6"/>
      <c r="BV6785" s="6"/>
      <c r="BW6785" s="6"/>
      <c r="CJ6785" s="415"/>
      <c r="CK6785" s="415"/>
      <c r="CO6785" s="168"/>
    </row>
    <row r="6786" spans="32:93" s="162" customFormat="1" x14ac:dyDescent="0.25">
      <c r="AF6786" s="169"/>
      <c r="AG6786" s="169"/>
      <c r="AH6786" s="169"/>
      <c r="AI6786" s="169"/>
      <c r="AJ6786" s="169"/>
      <c r="AK6786" s="170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AZ6786" s="6"/>
      <c r="BA6786" s="6"/>
      <c r="BB6786" s="166"/>
      <c r="BC6786" s="166"/>
      <c r="BD6786" s="166"/>
      <c r="BE6786" s="6"/>
      <c r="BF6786" s="6"/>
      <c r="BG6786" s="6"/>
      <c r="BH6786" s="6"/>
      <c r="BI6786" s="6"/>
      <c r="BJ6786" s="166"/>
      <c r="BK6786" s="166"/>
      <c r="BL6786" s="166"/>
      <c r="BM6786" s="6"/>
      <c r="BN6786" s="6"/>
      <c r="BO6786" s="6"/>
      <c r="BP6786" s="6"/>
      <c r="BQ6786" s="6"/>
      <c r="BR6786" s="6"/>
      <c r="BS6786" s="6"/>
      <c r="BT6786" s="6"/>
      <c r="BU6786" s="6"/>
      <c r="BV6786" s="6"/>
      <c r="BW6786" s="6"/>
      <c r="CJ6786" s="415"/>
      <c r="CK6786" s="415"/>
      <c r="CO6786" s="168"/>
    </row>
    <row r="6787" spans="32:93" s="162" customFormat="1" x14ac:dyDescent="0.25">
      <c r="AF6787" s="169"/>
      <c r="AG6787" s="169"/>
      <c r="AH6787" s="169"/>
      <c r="AI6787" s="169"/>
      <c r="AJ6787" s="169"/>
      <c r="AK6787" s="170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AZ6787" s="6"/>
      <c r="BA6787" s="6"/>
      <c r="BB6787" s="166"/>
      <c r="BC6787" s="166"/>
      <c r="BD6787" s="166"/>
      <c r="BE6787" s="6"/>
      <c r="BF6787" s="6"/>
      <c r="BG6787" s="6"/>
      <c r="BH6787" s="6"/>
      <c r="BI6787" s="6"/>
      <c r="BJ6787" s="166"/>
      <c r="BK6787" s="166"/>
      <c r="BL6787" s="166"/>
      <c r="BM6787" s="6"/>
      <c r="BN6787" s="6"/>
      <c r="BO6787" s="6"/>
      <c r="BP6787" s="6"/>
      <c r="BQ6787" s="6"/>
      <c r="BR6787" s="6"/>
      <c r="BS6787" s="6"/>
      <c r="BT6787" s="6"/>
      <c r="BU6787" s="6"/>
      <c r="BV6787" s="6"/>
      <c r="BW6787" s="6"/>
      <c r="CJ6787" s="415"/>
      <c r="CK6787" s="415"/>
      <c r="CO6787" s="168"/>
    </row>
    <row r="6788" spans="32:93" s="162" customFormat="1" x14ac:dyDescent="0.25">
      <c r="AF6788" s="169"/>
      <c r="AG6788" s="169"/>
      <c r="AH6788" s="169"/>
      <c r="AI6788" s="169"/>
      <c r="AJ6788" s="169"/>
      <c r="AK6788" s="170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AZ6788" s="6"/>
      <c r="BA6788" s="6"/>
      <c r="BB6788" s="166"/>
      <c r="BC6788" s="166"/>
      <c r="BD6788" s="166"/>
      <c r="BE6788" s="6"/>
      <c r="BF6788" s="6"/>
      <c r="BG6788" s="6"/>
      <c r="BH6788" s="6"/>
      <c r="BI6788" s="6"/>
      <c r="BJ6788" s="166"/>
      <c r="BK6788" s="166"/>
      <c r="BL6788" s="166"/>
      <c r="BM6788" s="6"/>
      <c r="BN6788" s="6"/>
      <c r="BO6788" s="6"/>
      <c r="BP6788" s="6"/>
      <c r="BQ6788" s="6"/>
      <c r="BR6788" s="6"/>
      <c r="BS6788" s="6"/>
      <c r="BT6788" s="6"/>
      <c r="BU6788" s="6"/>
      <c r="BV6788" s="6"/>
      <c r="BW6788" s="6"/>
      <c r="CJ6788" s="415"/>
      <c r="CK6788" s="415"/>
      <c r="CO6788" s="168"/>
    </row>
    <row r="6789" spans="32:93" s="162" customFormat="1" x14ac:dyDescent="0.25">
      <c r="AF6789" s="169"/>
      <c r="AG6789" s="169"/>
      <c r="AH6789" s="169"/>
      <c r="AI6789" s="169"/>
      <c r="AJ6789" s="169"/>
      <c r="AK6789" s="170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AZ6789" s="6"/>
      <c r="BA6789" s="6"/>
      <c r="BB6789" s="166"/>
      <c r="BC6789" s="166"/>
      <c r="BD6789" s="166"/>
      <c r="BE6789" s="6"/>
      <c r="BF6789" s="6"/>
      <c r="BG6789" s="6"/>
      <c r="BH6789" s="6"/>
      <c r="BI6789" s="6"/>
      <c r="BJ6789" s="166"/>
      <c r="BK6789" s="166"/>
      <c r="BL6789" s="166"/>
      <c r="BM6789" s="6"/>
      <c r="BN6789" s="6"/>
      <c r="BO6789" s="6"/>
      <c r="BP6789" s="6"/>
      <c r="BQ6789" s="6"/>
      <c r="BR6789" s="6"/>
      <c r="BS6789" s="6"/>
      <c r="BT6789" s="6"/>
      <c r="BU6789" s="6"/>
      <c r="BV6789" s="6"/>
      <c r="BW6789" s="6"/>
      <c r="CJ6789" s="415"/>
      <c r="CK6789" s="415"/>
      <c r="CO6789" s="168"/>
    </row>
    <row r="6790" spans="32:93" s="162" customFormat="1" x14ac:dyDescent="0.25">
      <c r="AF6790" s="169"/>
      <c r="AG6790" s="169"/>
      <c r="AH6790" s="169"/>
      <c r="AI6790" s="169"/>
      <c r="AJ6790" s="169"/>
      <c r="AK6790" s="170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AZ6790" s="6"/>
      <c r="BA6790" s="6"/>
      <c r="BB6790" s="166"/>
      <c r="BC6790" s="166"/>
      <c r="BD6790" s="166"/>
      <c r="BE6790" s="6"/>
      <c r="BF6790" s="6"/>
      <c r="BG6790" s="6"/>
      <c r="BH6790" s="6"/>
      <c r="BI6790" s="6"/>
      <c r="BJ6790" s="166"/>
      <c r="BK6790" s="166"/>
      <c r="BL6790" s="166"/>
      <c r="BM6790" s="6"/>
      <c r="BN6790" s="6"/>
      <c r="BO6790" s="6"/>
      <c r="BP6790" s="6"/>
      <c r="BQ6790" s="6"/>
      <c r="BR6790" s="6"/>
      <c r="BS6790" s="6"/>
      <c r="BT6790" s="6"/>
      <c r="BU6790" s="6"/>
      <c r="BV6790" s="6"/>
      <c r="BW6790" s="6"/>
      <c r="CJ6790" s="415"/>
      <c r="CK6790" s="415"/>
      <c r="CO6790" s="168"/>
    </row>
    <row r="6791" spans="32:93" s="162" customFormat="1" x14ac:dyDescent="0.25">
      <c r="AF6791" s="169"/>
      <c r="AG6791" s="169"/>
      <c r="AH6791" s="169"/>
      <c r="AI6791" s="169"/>
      <c r="AJ6791" s="169"/>
      <c r="AK6791" s="170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AZ6791" s="6"/>
      <c r="BA6791" s="6"/>
      <c r="BB6791" s="166"/>
      <c r="BC6791" s="166"/>
      <c r="BD6791" s="166"/>
      <c r="BE6791" s="6"/>
      <c r="BF6791" s="6"/>
      <c r="BG6791" s="6"/>
      <c r="BH6791" s="6"/>
      <c r="BI6791" s="6"/>
      <c r="BJ6791" s="166"/>
      <c r="BK6791" s="166"/>
      <c r="BL6791" s="166"/>
      <c r="BM6791" s="6"/>
      <c r="BN6791" s="6"/>
      <c r="BO6791" s="6"/>
      <c r="BP6791" s="6"/>
      <c r="BQ6791" s="6"/>
      <c r="BR6791" s="6"/>
      <c r="BS6791" s="6"/>
      <c r="BT6791" s="6"/>
      <c r="BU6791" s="6"/>
      <c r="BV6791" s="6"/>
      <c r="BW6791" s="6"/>
      <c r="CJ6791" s="415"/>
      <c r="CK6791" s="415"/>
      <c r="CO6791" s="168"/>
    </row>
    <row r="6792" spans="32:93" s="162" customFormat="1" x14ac:dyDescent="0.25">
      <c r="AF6792" s="169"/>
      <c r="AG6792" s="169"/>
      <c r="AH6792" s="169"/>
      <c r="AI6792" s="169"/>
      <c r="AJ6792" s="169"/>
      <c r="AK6792" s="170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6"/>
      <c r="BA6792" s="6"/>
      <c r="BB6792" s="166"/>
      <c r="BC6792" s="166"/>
      <c r="BD6792" s="166"/>
      <c r="BE6792" s="6"/>
      <c r="BF6792" s="6"/>
      <c r="BG6792" s="6"/>
      <c r="BH6792" s="6"/>
      <c r="BI6792" s="6"/>
      <c r="BJ6792" s="166"/>
      <c r="BK6792" s="166"/>
      <c r="BL6792" s="166"/>
      <c r="BM6792" s="6"/>
      <c r="BN6792" s="6"/>
      <c r="BO6792" s="6"/>
      <c r="BP6792" s="6"/>
      <c r="BQ6792" s="6"/>
      <c r="BR6792" s="6"/>
      <c r="BS6792" s="6"/>
      <c r="BT6792" s="6"/>
      <c r="BU6792" s="6"/>
      <c r="BV6792" s="6"/>
      <c r="BW6792" s="6"/>
      <c r="CJ6792" s="415"/>
      <c r="CK6792" s="415"/>
      <c r="CO6792" s="168"/>
    </row>
    <row r="6793" spans="32:93" s="162" customFormat="1" x14ac:dyDescent="0.25">
      <c r="AF6793" s="169"/>
      <c r="AG6793" s="169"/>
      <c r="AH6793" s="169"/>
      <c r="AI6793" s="169"/>
      <c r="AJ6793" s="169"/>
      <c r="AK6793" s="170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AZ6793" s="6"/>
      <c r="BA6793" s="6"/>
      <c r="BB6793" s="166"/>
      <c r="BC6793" s="166"/>
      <c r="BD6793" s="166"/>
      <c r="BE6793" s="6"/>
      <c r="BF6793" s="6"/>
      <c r="BG6793" s="6"/>
      <c r="BH6793" s="6"/>
      <c r="BI6793" s="6"/>
      <c r="BJ6793" s="166"/>
      <c r="BK6793" s="166"/>
      <c r="BL6793" s="166"/>
      <c r="BM6793" s="6"/>
      <c r="BN6793" s="6"/>
      <c r="BO6793" s="6"/>
      <c r="BP6793" s="6"/>
      <c r="BQ6793" s="6"/>
      <c r="BR6793" s="6"/>
      <c r="BS6793" s="6"/>
      <c r="BT6793" s="6"/>
      <c r="BU6793" s="6"/>
      <c r="BV6793" s="6"/>
      <c r="BW6793" s="6"/>
      <c r="CJ6793" s="415"/>
      <c r="CK6793" s="415"/>
      <c r="CO6793" s="168"/>
    </row>
    <row r="6794" spans="32:93" s="162" customFormat="1" x14ac:dyDescent="0.25">
      <c r="AF6794" s="169"/>
      <c r="AG6794" s="169"/>
      <c r="AH6794" s="169"/>
      <c r="AI6794" s="169"/>
      <c r="AJ6794" s="169"/>
      <c r="AK6794" s="170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AZ6794" s="6"/>
      <c r="BA6794" s="6"/>
      <c r="BB6794" s="166"/>
      <c r="BC6794" s="166"/>
      <c r="BD6794" s="166"/>
      <c r="BE6794" s="6"/>
      <c r="BF6794" s="6"/>
      <c r="BG6794" s="6"/>
      <c r="BH6794" s="6"/>
      <c r="BI6794" s="6"/>
      <c r="BJ6794" s="166"/>
      <c r="BK6794" s="166"/>
      <c r="BL6794" s="166"/>
      <c r="BM6794" s="6"/>
      <c r="BN6794" s="6"/>
      <c r="BO6794" s="6"/>
      <c r="BP6794" s="6"/>
      <c r="BQ6794" s="6"/>
      <c r="BR6794" s="6"/>
      <c r="BS6794" s="6"/>
      <c r="BT6794" s="6"/>
      <c r="BU6794" s="6"/>
      <c r="BV6794" s="6"/>
      <c r="BW6794" s="6"/>
      <c r="CJ6794" s="415"/>
      <c r="CK6794" s="415"/>
      <c r="CO6794" s="168"/>
    </row>
    <row r="6795" spans="32:93" s="162" customFormat="1" x14ac:dyDescent="0.25">
      <c r="AF6795" s="169"/>
      <c r="AG6795" s="169"/>
      <c r="AH6795" s="169"/>
      <c r="AI6795" s="169"/>
      <c r="AJ6795" s="169"/>
      <c r="AK6795" s="170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AZ6795" s="6"/>
      <c r="BA6795" s="6"/>
      <c r="BB6795" s="166"/>
      <c r="BC6795" s="166"/>
      <c r="BD6795" s="166"/>
      <c r="BE6795" s="6"/>
      <c r="BF6795" s="6"/>
      <c r="BG6795" s="6"/>
      <c r="BH6795" s="6"/>
      <c r="BI6795" s="6"/>
      <c r="BJ6795" s="166"/>
      <c r="BK6795" s="166"/>
      <c r="BL6795" s="166"/>
      <c r="BM6795" s="6"/>
      <c r="BN6795" s="6"/>
      <c r="BO6795" s="6"/>
      <c r="BP6795" s="6"/>
      <c r="BQ6795" s="6"/>
      <c r="BR6795" s="6"/>
      <c r="BS6795" s="6"/>
      <c r="BT6795" s="6"/>
      <c r="BU6795" s="6"/>
      <c r="BV6795" s="6"/>
      <c r="BW6795" s="6"/>
      <c r="CJ6795" s="415"/>
      <c r="CK6795" s="415"/>
      <c r="CO6795" s="168"/>
    </row>
    <row r="6796" spans="32:93" s="162" customFormat="1" x14ac:dyDescent="0.25">
      <c r="AF6796" s="169"/>
      <c r="AG6796" s="169"/>
      <c r="AH6796" s="169"/>
      <c r="AI6796" s="169"/>
      <c r="AJ6796" s="169"/>
      <c r="AK6796" s="170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AZ6796" s="6"/>
      <c r="BA6796" s="6"/>
      <c r="BB6796" s="166"/>
      <c r="BC6796" s="166"/>
      <c r="BD6796" s="166"/>
      <c r="BE6796" s="6"/>
      <c r="BF6796" s="6"/>
      <c r="BG6796" s="6"/>
      <c r="BH6796" s="6"/>
      <c r="BI6796" s="6"/>
      <c r="BJ6796" s="166"/>
      <c r="BK6796" s="166"/>
      <c r="BL6796" s="166"/>
      <c r="BM6796" s="6"/>
      <c r="BN6796" s="6"/>
      <c r="BO6796" s="6"/>
      <c r="BP6796" s="6"/>
      <c r="BQ6796" s="6"/>
      <c r="BR6796" s="6"/>
      <c r="BS6796" s="6"/>
      <c r="BT6796" s="6"/>
      <c r="BU6796" s="6"/>
      <c r="BV6796" s="6"/>
      <c r="BW6796" s="6"/>
      <c r="CJ6796" s="415"/>
      <c r="CK6796" s="415"/>
      <c r="CO6796" s="168"/>
    </row>
    <row r="6797" spans="32:93" s="162" customFormat="1" x14ac:dyDescent="0.25">
      <c r="AF6797" s="169"/>
      <c r="AG6797" s="169"/>
      <c r="AH6797" s="169"/>
      <c r="AI6797" s="169"/>
      <c r="AJ6797" s="169"/>
      <c r="AK6797" s="170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AZ6797" s="6"/>
      <c r="BA6797" s="6"/>
      <c r="BB6797" s="166"/>
      <c r="BC6797" s="166"/>
      <c r="BD6797" s="166"/>
      <c r="BE6797" s="6"/>
      <c r="BF6797" s="6"/>
      <c r="BG6797" s="6"/>
      <c r="BH6797" s="6"/>
      <c r="BI6797" s="6"/>
      <c r="BJ6797" s="166"/>
      <c r="BK6797" s="166"/>
      <c r="BL6797" s="166"/>
      <c r="BM6797" s="6"/>
      <c r="BN6797" s="6"/>
      <c r="BO6797" s="6"/>
      <c r="BP6797" s="6"/>
      <c r="BQ6797" s="6"/>
      <c r="BR6797" s="6"/>
      <c r="BS6797" s="6"/>
      <c r="BT6797" s="6"/>
      <c r="BU6797" s="6"/>
      <c r="BV6797" s="6"/>
      <c r="BW6797" s="6"/>
      <c r="CJ6797" s="415"/>
      <c r="CK6797" s="415"/>
      <c r="CO6797" s="168"/>
    </row>
    <row r="6798" spans="32:93" s="162" customFormat="1" x14ac:dyDescent="0.25">
      <c r="AF6798" s="169"/>
      <c r="AG6798" s="169"/>
      <c r="AH6798" s="169"/>
      <c r="AI6798" s="169"/>
      <c r="AJ6798" s="169"/>
      <c r="AK6798" s="170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AZ6798" s="6"/>
      <c r="BA6798" s="6"/>
      <c r="BB6798" s="166"/>
      <c r="BC6798" s="166"/>
      <c r="BD6798" s="166"/>
      <c r="BE6798" s="6"/>
      <c r="BF6798" s="6"/>
      <c r="BG6798" s="6"/>
      <c r="BH6798" s="6"/>
      <c r="BI6798" s="6"/>
      <c r="BJ6798" s="166"/>
      <c r="BK6798" s="166"/>
      <c r="BL6798" s="166"/>
      <c r="BM6798" s="6"/>
      <c r="BN6798" s="6"/>
      <c r="BO6798" s="6"/>
      <c r="BP6798" s="6"/>
      <c r="BQ6798" s="6"/>
      <c r="BR6798" s="6"/>
      <c r="BS6798" s="6"/>
      <c r="BT6798" s="6"/>
      <c r="BU6798" s="6"/>
      <c r="BV6798" s="6"/>
      <c r="BW6798" s="6"/>
      <c r="CJ6798" s="415"/>
      <c r="CK6798" s="415"/>
      <c r="CO6798" s="168"/>
    </row>
    <row r="6799" spans="32:93" s="162" customFormat="1" x14ac:dyDescent="0.25">
      <c r="AF6799" s="169"/>
      <c r="AG6799" s="169"/>
      <c r="AH6799" s="169"/>
      <c r="AI6799" s="169"/>
      <c r="AJ6799" s="169"/>
      <c r="AK6799" s="170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AZ6799" s="6"/>
      <c r="BA6799" s="6"/>
      <c r="BB6799" s="166"/>
      <c r="BC6799" s="166"/>
      <c r="BD6799" s="166"/>
      <c r="BE6799" s="6"/>
      <c r="BF6799" s="6"/>
      <c r="BG6799" s="6"/>
      <c r="BH6799" s="6"/>
      <c r="BI6799" s="6"/>
      <c r="BJ6799" s="166"/>
      <c r="BK6799" s="166"/>
      <c r="BL6799" s="166"/>
      <c r="BM6799" s="6"/>
      <c r="BN6799" s="6"/>
      <c r="BO6799" s="6"/>
      <c r="BP6799" s="6"/>
      <c r="BQ6799" s="6"/>
      <c r="BR6799" s="6"/>
      <c r="BS6799" s="6"/>
      <c r="BT6799" s="6"/>
      <c r="BU6799" s="6"/>
      <c r="BV6799" s="6"/>
      <c r="BW6799" s="6"/>
      <c r="CJ6799" s="415"/>
      <c r="CK6799" s="415"/>
      <c r="CO6799" s="168"/>
    </row>
    <row r="6800" spans="32:93" s="162" customFormat="1" x14ac:dyDescent="0.25">
      <c r="AF6800" s="169"/>
      <c r="AG6800" s="169"/>
      <c r="AH6800" s="169"/>
      <c r="AI6800" s="169"/>
      <c r="AJ6800" s="169"/>
      <c r="AK6800" s="170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AZ6800" s="6"/>
      <c r="BA6800" s="6"/>
      <c r="BB6800" s="166"/>
      <c r="BC6800" s="166"/>
      <c r="BD6800" s="166"/>
      <c r="BE6800" s="6"/>
      <c r="BF6800" s="6"/>
      <c r="BG6800" s="6"/>
      <c r="BH6800" s="6"/>
      <c r="BI6800" s="6"/>
      <c r="BJ6800" s="166"/>
      <c r="BK6800" s="166"/>
      <c r="BL6800" s="166"/>
      <c r="BM6800" s="6"/>
      <c r="BN6800" s="6"/>
      <c r="BO6800" s="6"/>
      <c r="BP6800" s="6"/>
      <c r="BQ6800" s="6"/>
      <c r="BR6800" s="6"/>
      <c r="BS6800" s="6"/>
      <c r="BT6800" s="6"/>
      <c r="BU6800" s="6"/>
      <c r="BV6800" s="6"/>
      <c r="BW6800" s="6"/>
      <c r="CJ6800" s="415"/>
      <c r="CK6800" s="415"/>
      <c r="CO6800" s="168"/>
    </row>
    <row r="6801" spans="32:93" s="162" customFormat="1" x14ac:dyDescent="0.25">
      <c r="AF6801" s="169"/>
      <c r="AG6801" s="169"/>
      <c r="AH6801" s="169"/>
      <c r="AI6801" s="169"/>
      <c r="AJ6801" s="169"/>
      <c r="AK6801" s="170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AZ6801" s="6"/>
      <c r="BA6801" s="6"/>
      <c r="BB6801" s="166"/>
      <c r="BC6801" s="166"/>
      <c r="BD6801" s="166"/>
      <c r="BE6801" s="6"/>
      <c r="BF6801" s="6"/>
      <c r="BG6801" s="6"/>
      <c r="BH6801" s="6"/>
      <c r="BI6801" s="6"/>
      <c r="BJ6801" s="166"/>
      <c r="BK6801" s="166"/>
      <c r="BL6801" s="166"/>
      <c r="BM6801" s="6"/>
      <c r="BN6801" s="6"/>
      <c r="BO6801" s="6"/>
      <c r="BP6801" s="6"/>
      <c r="BQ6801" s="6"/>
      <c r="BR6801" s="6"/>
      <c r="BS6801" s="6"/>
      <c r="BT6801" s="6"/>
      <c r="BU6801" s="6"/>
      <c r="BV6801" s="6"/>
      <c r="BW6801" s="6"/>
      <c r="CJ6801" s="415"/>
      <c r="CK6801" s="415"/>
      <c r="CO6801" s="168"/>
    </row>
    <row r="6802" spans="32:93" s="162" customFormat="1" x14ac:dyDescent="0.25">
      <c r="AF6802" s="169"/>
      <c r="AG6802" s="169"/>
      <c r="AH6802" s="169"/>
      <c r="AI6802" s="169"/>
      <c r="AJ6802" s="169"/>
      <c r="AK6802" s="170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AZ6802" s="6"/>
      <c r="BA6802" s="6"/>
      <c r="BB6802" s="166"/>
      <c r="BC6802" s="166"/>
      <c r="BD6802" s="166"/>
      <c r="BE6802" s="6"/>
      <c r="BF6802" s="6"/>
      <c r="BG6802" s="6"/>
      <c r="BH6802" s="6"/>
      <c r="BI6802" s="6"/>
      <c r="BJ6802" s="166"/>
      <c r="BK6802" s="166"/>
      <c r="BL6802" s="166"/>
      <c r="BM6802" s="6"/>
      <c r="BN6802" s="6"/>
      <c r="BO6802" s="6"/>
      <c r="BP6802" s="6"/>
      <c r="BQ6802" s="6"/>
      <c r="BR6802" s="6"/>
      <c r="BS6802" s="6"/>
      <c r="BT6802" s="6"/>
      <c r="BU6802" s="6"/>
      <c r="BV6802" s="6"/>
      <c r="BW6802" s="6"/>
      <c r="CJ6802" s="415"/>
      <c r="CK6802" s="415"/>
      <c r="CO6802" s="168"/>
    </row>
    <row r="6803" spans="32:93" s="162" customFormat="1" x14ac:dyDescent="0.25">
      <c r="AF6803" s="169"/>
      <c r="AG6803" s="169"/>
      <c r="AH6803" s="169"/>
      <c r="AI6803" s="169"/>
      <c r="AJ6803" s="169"/>
      <c r="AK6803" s="170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AZ6803" s="6"/>
      <c r="BA6803" s="6"/>
      <c r="BB6803" s="166"/>
      <c r="BC6803" s="166"/>
      <c r="BD6803" s="166"/>
      <c r="BE6803" s="6"/>
      <c r="BF6803" s="6"/>
      <c r="BG6803" s="6"/>
      <c r="BH6803" s="6"/>
      <c r="BI6803" s="6"/>
      <c r="BJ6803" s="166"/>
      <c r="BK6803" s="166"/>
      <c r="BL6803" s="166"/>
      <c r="BM6803" s="6"/>
      <c r="BN6803" s="6"/>
      <c r="BO6803" s="6"/>
      <c r="BP6803" s="6"/>
      <c r="BQ6803" s="6"/>
      <c r="BR6803" s="6"/>
      <c r="BS6803" s="6"/>
      <c r="BT6803" s="6"/>
      <c r="BU6803" s="6"/>
      <c r="BV6803" s="6"/>
      <c r="BW6803" s="6"/>
      <c r="CJ6803" s="415"/>
      <c r="CK6803" s="415"/>
      <c r="CO6803" s="168"/>
    </row>
    <row r="6804" spans="32:93" s="162" customFormat="1" x14ac:dyDescent="0.25">
      <c r="AF6804" s="169"/>
      <c r="AG6804" s="169"/>
      <c r="AH6804" s="169"/>
      <c r="AI6804" s="169"/>
      <c r="AJ6804" s="169"/>
      <c r="AK6804" s="170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AZ6804" s="6"/>
      <c r="BA6804" s="6"/>
      <c r="BB6804" s="166"/>
      <c r="BC6804" s="166"/>
      <c r="BD6804" s="166"/>
      <c r="BE6804" s="6"/>
      <c r="BF6804" s="6"/>
      <c r="BG6804" s="6"/>
      <c r="BH6804" s="6"/>
      <c r="BI6804" s="6"/>
      <c r="BJ6804" s="166"/>
      <c r="BK6804" s="166"/>
      <c r="BL6804" s="166"/>
      <c r="BM6804" s="6"/>
      <c r="BN6804" s="6"/>
      <c r="BO6804" s="6"/>
      <c r="BP6804" s="6"/>
      <c r="BQ6804" s="6"/>
      <c r="BR6804" s="6"/>
      <c r="BS6804" s="6"/>
      <c r="BT6804" s="6"/>
      <c r="BU6804" s="6"/>
      <c r="BV6804" s="6"/>
      <c r="BW6804" s="6"/>
      <c r="CJ6804" s="415"/>
      <c r="CK6804" s="415"/>
      <c r="CO6804" s="168"/>
    </row>
    <row r="6805" spans="32:93" s="162" customFormat="1" x14ac:dyDescent="0.25">
      <c r="AF6805" s="169"/>
      <c r="AG6805" s="169"/>
      <c r="AH6805" s="169"/>
      <c r="AI6805" s="169"/>
      <c r="AJ6805" s="169"/>
      <c r="AK6805" s="170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AZ6805" s="6"/>
      <c r="BA6805" s="6"/>
      <c r="BB6805" s="166"/>
      <c r="BC6805" s="166"/>
      <c r="BD6805" s="166"/>
      <c r="BE6805" s="6"/>
      <c r="BF6805" s="6"/>
      <c r="BG6805" s="6"/>
      <c r="BH6805" s="6"/>
      <c r="BI6805" s="6"/>
      <c r="BJ6805" s="166"/>
      <c r="BK6805" s="166"/>
      <c r="BL6805" s="166"/>
      <c r="BM6805" s="6"/>
      <c r="BN6805" s="6"/>
      <c r="BO6805" s="6"/>
      <c r="BP6805" s="6"/>
      <c r="BQ6805" s="6"/>
      <c r="BR6805" s="6"/>
      <c r="BS6805" s="6"/>
      <c r="BT6805" s="6"/>
      <c r="BU6805" s="6"/>
      <c r="BV6805" s="6"/>
      <c r="BW6805" s="6"/>
      <c r="CJ6805" s="415"/>
      <c r="CK6805" s="415"/>
      <c r="CO6805" s="168"/>
    </row>
    <row r="6806" spans="32:93" s="162" customFormat="1" x14ac:dyDescent="0.25">
      <c r="AF6806" s="169"/>
      <c r="AG6806" s="169"/>
      <c r="AH6806" s="169"/>
      <c r="AI6806" s="169"/>
      <c r="AJ6806" s="169"/>
      <c r="AK6806" s="170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AZ6806" s="6"/>
      <c r="BA6806" s="6"/>
      <c r="BB6806" s="166"/>
      <c r="BC6806" s="166"/>
      <c r="BD6806" s="166"/>
      <c r="BE6806" s="6"/>
      <c r="BF6806" s="6"/>
      <c r="BG6806" s="6"/>
      <c r="BH6806" s="6"/>
      <c r="BI6806" s="6"/>
      <c r="BJ6806" s="166"/>
      <c r="BK6806" s="166"/>
      <c r="BL6806" s="166"/>
      <c r="BM6806" s="6"/>
      <c r="BN6806" s="6"/>
      <c r="BO6806" s="6"/>
      <c r="BP6806" s="6"/>
      <c r="BQ6806" s="6"/>
      <c r="BR6806" s="6"/>
      <c r="BS6806" s="6"/>
      <c r="BT6806" s="6"/>
      <c r="BU6806" s="6"/>
      <c r="BV6806" s="6"/>
      <c r="BW6806" s="6"/>
      <c r="CJ6806" s="415"/>
      <c r="CK6806" s="415"/>
      <c r="CO6806" s="168"/>
    </row>
    <row r="6807" spans="32:93" s="162" customFormat="1" x14ac:dyDescent="0.25">
      <c r="AF6807" s="169"/>
      <c r="AG6807" s="169"/>
      <c r="AH6807" s="169"/>
      <c r="AI6807" s="169"/>
      <c r="AJ6807" s="169"/>
      <c r="AK6807" s="170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AZ6807" s="6"/>
      <c r="BA6807" s="6"/>
      <c r="BB6807" s="166"/>
      <c r="BC6807" s="166"/>
      <c r="BD6807" s="166"/>
      <c r="BE6807" s="6"/>
      <c r="BF6807" s="6"/>
      <c r="BG6807" s="6"/>
      <c r="BH6807" s="6"/>
      <c r="BI6807" s="6"/>
      <c r="BJ6807" s="166"/>
      <c r="BK6807" s="166"/>
      <c r="BL6807" s="166"/>
      <c r="BM6807" s="6"/>
      <c r="BN6807" s="6"/>
      <c r="BO6807" s="6"/>
      <c r="BP6807" s="6"/>
      <c r="BQ6807" s="6"/>
      <c r="BR6807" s="6"/>
      <c r="BS6807" s="6"/>
      <c r="BT6807" s="6"/>
      <c r="BU6807" s="6"/>
      <c r="BV6807" s="6"/>
      <c r="BW6807" s="6"/>
      <c r="CJ6807" s="415"/>
      <c r="CK6807" s="415"/>
      <c r="CO6807" s="168"/>
    </row>
    <row r="6808" spans="32:93" s="162" customFormat="1" x14ac:dyDescent="0.25">
      <c r="AF6808" s="169"/>
      <c r="AG6808" s="169"/>
      <c r="AH6808" s="169"/>
      <c r="AI6808" s="169"/>
      <c r="AJ6808" s="169"/>
      <c r="AK6808" s="170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AZ6808" s="6"/>
      <c r="BA6808" s="6"/>
      <c r="BB6808" s="166"/>
      <c r="BC6808" s="166"/>
      <c r="BD6808" s="166"/>
      <c r="BE6808" s="6"/>
      <c r="BF6808" s="6"/>
      <c r="BG6808" s="6"/>
      <c r="BH6808" s="6"/>
      <c r="BI6808" s="6"/>
      <c r="BJ6808" s="166"/>
      <c r="BK6808" s="166"/>
      <c r="BL6808" s="166"/>
      <c r="BM6808" s="6"/>
      <c r="BN6808" s="6"/>
      <c r="BO6808" s="6"/>
      <c r="BP6808" s="6"/>
      <c r="BQ6808" s="6"/>
      <c r="BR6808" s="6"/>
      <c r="BS6808" s="6"/>
      <c r="BT6808" s="6"/>
      <c r="BU6808" s="6"/>
      <c r="BV6808" s="6"/>
      <c r="BW6808" s="6"/>
      <c r="CJ6808" s="415"/>
      <c r="CK6808" s="415"/>
      <c r="CO6808" s="168"/>
    </row>
    <row r="6809" spans="32:93" s="162" customFormat="1" x14ac:dyDescent="0.25">
      <c r="AF6809" s="169"/>
      <c r="AG6809" s="169"/>
      <c r="AH6809" s="169"/>
      <c r="AI6809" s="169"/>
      <c r="AJ6809" s="169"/>
      <c r="AK6809" s="170"/>
      <c r="AP6809" s="6"/>
      <c r="AQ6809" s="6"/>
      <c r="AR6809" s="6"/>
      <c r="AS6809" s="6"/>
      <c r="AT6809" s="6"/>
      <c r="AU6809" s="6"/>
      <c r="AV6809" s="6"/>
      <c r="AW6809" s="6"/>
      <c r="AX6809" s="6"/>
      <c r="AY6809" s="6"/>
      <c r="AZ6809" s="6"/>
      <c r="BA6809" s="6"/>
      <c r="BB6809" s="166"/>
      <c r="BC6809" s="166"/>
      <c r="BD6809" s="166"/>
      <c r="BE6809" s="6"/>
      <c r="BF6809" s="6"/>
      <c r="BG6809" s="6"/>
      <c r="BH6809" s="6"/>
      <c r="BI6809" s="6"/>
      <c r="BJ6809" s="166"/>
      <c r="BK6809" s="166"/>
      <c r="BL6809" s="166"/>
      <c r="BM6809" s="6"/>
      <c r="BN6809" s="6"/>
      <c r="BO6809" s="6"/>
      <c r="BP6809" s="6"/>
      <c r="BQ6809" s="6"/>
      <c r="BR6809" s="6"/>
      <c r="BS6809" s="6"/>
      <c r="BT6809" s="6"/>
      <c r="BU6809" s="6"/>
      <c r="BV6809" s="6"/>
      <c r="BW6809" s="6"/>
      <c r="CJ6809" s="415"/>
      <c r="CK6809" s="415"/>
      <c r="CO6809" s="168"/>
    </row>
    <row r="6810" spans="32:93" s="162" customFormat="1" x14ac:dyDescent="0.25">
      <c r="AF6810" s="169"/>
      <c r="AG6810" s="169"/>
      <c r="AH6810" s="169"/>
      <c r="AI6810" s="169"/>
      <c r="AJ6810" s="169"/>
      <c r="AK6810" s="170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AZ6810" s="6"/>
      <c r="BA6810" s="6"/>
      <c r="BB6810" s="166"/>
      <c r="BC6810" s="166"/>
      <c r="BD6810" s="166"/>
      <c r="BE6810" s="6"/>
      <c r="BF6810" s="6"/>
      <c r="BG6810" s="6"/>
      <c r="BH6810" s="6"/>
      <c r="BI6810" s="6"/>
      <c r="BJ6810" s="166"/>
      <c r="BK6810" s="166"/>
      <c r="BL6810" s="166"/>
      <c r="BM6810" s="6"/>
      <c r="BN6810" s="6"/>
      <c r="BO6810" s="6"/>
      <c r="BP6810" s="6"/>
      <c r="BQ6810" s="6"/>
      <c r="BR6810" s="6"/>
      <c r="BS6810" s="6"/>
      <c r="BT6810" s="6"/>
      <c r="BU6810" s="6"/>
      <c r="BV6810" s="6"/>
      <c r="BW6810" s="6"/>
      <c r="CJ6810" s="415"/>
      <c r="CK6810" s="415"/>
      <c r="CO6810" s="168"/>
    </row>
    <row r="6811" spans="32:93" s="162" customFormat="1" x14ac:dyDescent="0.25">
      <c r="AF6811" s="169"/>
      <c r="AG6811" s="169"/>
      <c r="AH6811" s="169"/>
      <c r="AI6811" s="169"/>
      <c r="AJ6811" s="169"/>
      <c r="AK6811" s="170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AZ6811" s="6"/>
      <c r="BA6811" s="6"/>
      <c r="BB6811" s="166"/>
      <c r="BC6811" s="166"/>
      <c r="BD6811" s="166"/>
      <c r="BE6811" s="6"/>
      <c r="BF6811" s="6"/>
      <c r="BG6811" s="6"/>
      <c r="BH6811" s="6"/>
      <c r="BI6811" s="6"/>
      <c r="BJ6811" s="166"/>
      <c r="BK6811" s="166"/>
      <c r="BL6811" s="166"/>
      <c r="BM6811" s="6"/>
      <c r="BN6811" s="6"/>
      <c r="BO6811" s="6"/>
      <c r="BP6811" s="6"/>
      <c r="BQ6811" s="6"/>
      <c r="BR6811" s="6"/>
      <c r="BS6811" s="6"/>
      <c r="BT6811" s="6"/>
      <c r="BU6811" s="6"/>
      <c r="BV6811" s="6"/>
      <c r="BW6811" s="6"/>
      <c r="CJ6811" s="415"/>
      <c r="CK6811" s="415"/>
      <c r="CO6811" s="168"/>
    </row>
    <row r="6812" spans="32:93" s="162" customFormat="1" x14ac:dyDescent="0.25">
      <c r="AF6812" s="169"/>
      <c r="AG6812" s="169"/>
      <c r="AH6812" s="169"/>
      <c r="AI6812" s="169"/>
      <c r="AJ6812" s="169"/>
      <c r="AK6812" s="170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AZ6812" s="6"/>
      <c r="BA6812" s="6"/>
      <c r="BB6812" s="166"/>
      <c r="BC6812" s="166"/>
      <c r="BD6812" s="166"/>
      <c r="BE6812" s="6"/>
      <c r="BF6812" s="6"/>
      <c r="BG6812" s="6"/>
      <c r="BH6812" s="6"/>
      <c r="BI6812" s="6"/>
      <c r="BJ6812" s="166"/>
      <c r="BK6812" s="166"/>
      <c r="BL6812" s="166"/>
      <c r="BM6812" s="6"/>
      <c r="BN6812" s="6"/>
      <c r="BO6812" s="6"/>
      <c r="BP6812" s="6"/>
      <c r="BQ6812" s="6"/>
      <c r="BR6812" s="6"/>
      <c r="BS6812" s="6"/>
      <c r="BT6812" s="6"/>
      <c r="BU6812" s="6"/>
      <c r="BV6812" s="6"/>
      <c r="BW6812" s="6"/>
      <c r="CJ6812" s="415"/>
      <c r="CK6812" s="415"/>
      <c r="CO6812" s="168"/>
    </row>
    <row r="6813" spans="32:93" s="162" customFormat="1" x14ac:dyDescent="0.25">
      <c r="AF6813" s="169"/>
      <c r="AG6813" s="169"/>
      <c r="AH6813" s="169"/>
      <c r="AI6813" s="169"/>
      <c r="AJ6813" s="169"/>
      <c r="AK6813" s="170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AZ6813" s="6"/>
      <c r="BA6813" s="6"/>
      <c r="BB6813" s="166"/>
      <c r="BC6813" s="166"/>
      <c r="BD6813" s="166"/>
      <c r="BE6813" s="6"/>
      <c r="BF6813" s="6"/>
      <c r="BG6813" s="6"/>
      <c r="BH6813" s="6"/>
      <c r="BI6813" s="6"/>
      <c r="BJ6813" s="166"/>
      <c r="BK6813" s="166"/>
      <c r="BL6813" s="166"/>
      <c r="BM6813" s="6"/>
      <c r="BN6813" s="6"/>
      <c r="BO6813" s="6"/>
      <c r="BP6813" s="6"/>
      <c r="BQ6813" s="6"/>
      <c r="BR6813" s="6"/>
      <c r="BS6813" s="6"/>
      <c r="BT6813" s="6"/>
      <c r="BU6813" s="6"/>
      <c r="BV6813" s="6"/>
      <c r="BW6813" s="6"/>
      <c r="CJ6813" s="415"/>
      <c r="CK6813" s="415"/>
      <c r="CO6813" s="168"/>
    </row>
    <row r="6814" spans="32:93" s="162" customFormat="1" x14ac:dyDescent="0.25">
      <c r="AF6814" s="169"/>
      <c r="AG6814" s="169"/>
      <c r="AH6814" s="169"/>
      <c r="AI6814" s="169"/>
      <c r="AJ6814" s="169"/>
      <c r="AK6814" s="170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AZ6814" s="6"/>
      <c r="BA6814" s="6"/>
      <c r="BB6814" s="166"/>
      <c r="BC6814" s="166"/>
      <c r="BD6814" s="166"/>
      <c r="BE6814" s="6"/>
      <c r="BF6814" s="6"/>
      <c r="BG6814" s="6"/>
      <c r="BH6814" s="6"/>
      <c r="BI6814" s="6"/>
      <c r="BJ6814" s="166"/>
      <c r="BK6814" s="166"/>
      <c r="BL6814" s="166"/>
      <c r="BM6814" s="6"/>
      <c r="BN6814" s="6"/>
      <c r="BO6814" s="6"/>
      <c r="BP6814" s="6"/>
      <c r="BQ6814" s="6"/>
      <c r="BR6814" s="6"/>
      <c r="BS6814" s="6"/>
      <c r="BT6814" s="6"/>
      <c r="BU6814" s="6"/>
      <c r="BV6814" s="6"/>
      <c r="BW6814" s="6"/>
      <c r="CJ6814" s="415"/>
      <c r="CK6814" s="415"/>
      <c r="CO6814" s="168"/>
    </row>
    <row r="6815" spans="32:93" s="162" customFormat="1" x14ac:dyDescent="0.25">
      <c r="AF6815" s="169"/>
      <c r="AG6815" s="169"/>
      <c r="AH6815" s="169"/>
      <c r="AI6815" s="169"/>
      <c r="AJ6815" s="169"/>
      <c r="AK6815" s="170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AZ6815" s="6"/>
      <c r="BA6815" s="6"/>
      <c r="BB6815" s="166"/>
      <c r="BC6815" s="166"/>
      <c r="BD6815" s="166"/>
      <c r="BE6815" s="6"/>
      <c r="BF6815" s="6"/>
      <c r="BG6815" s="6"/>
      <c r="BH6815" s="6"/>
      <c r="BI6815" s="6"/>
      <c r="BJ6815" s="166"/>
      <c r="BK6815" s="166"/>
      <c r="BL6815" s="166"/>
      <c r="BM6815" s="6"/>
      <c r="BN6815" s="6"/>
      <c r="BO6815" s="6"/>
      <c r="BP6815" s="6"/>
      <c r="BQ6815" s="6"/>
      <c r="BR6815" s="6"/>
      <c r="BS6815" s="6"/>
      <c r="BT6815" s="6"/>
      <c r="BU6815" s="6"/>
      <c r="BV6815" s="6"/>
      <c r="BW6815" s="6"/>
      <c r="CJ6815" s="415"/>
      <c r="CK6815" s="415"/>
      <c r="CO6815" s="168"/>
    </row>
    <row r="6816" spans="32:93" s="162" customFormat="1" x14ac:dyDescent="0.25">
      <c r="AF6816" s="169"/>
      <c r="AG6816" s="169"/>
      <c r="AH6816" s="169"/>
      <c r="AI6816" s="169"/>
      <c r="AJ6816" s="169"/>
      <c r="AK6816" s="170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AZ6816" s="6"/>
      <c r="BA6816" s="6"/>
      <c r="BB6816" s="166"/>
      <c r="BC6816" s="166"/>
      <c r="BD6816" s="166"/>
      <c r="BE6816" s="6"/>
      <c r="BF6816" s="6"/>
      <c r="BG6816" s="6"/>
      <c r="BH6816" s="6"/>
      <c r="BI6816" s="6"/>
      <c r="BJ6816" s="166"/>
      <c r="BK6816" s="166"/>
      <c r="BL6816" s="166"/>
      <c r="BM6816" s="6"/>
      <c r="BN6816" s="6"/>
      <c r="BO6816" s="6"/>
      <c r="BP6816" s="6"/>
      <c r="BQ6816" s="6"/>
      <c r="BR6816" s="6"/>
      <c r="BS6816" s="6"/>
      <c r="BT6816" s="6"/>
      <c r="BU6816" s="6"/>
      <c r="BV6816" s="6"/>
      <c r="BW6816" s="6"/>
      <c r="CJ6816" s="415"/>
      <c r="CK6816" s="415"/>
      <c r="CO6816" s="168"/>
    </row>
    <row r="6817" spans="32:93" s="162" customFormat="1" x14ac:dyDescent="0.25">
      <c r="AF6817" s="169"/>
      <c r="AG6817" s="169"/>
      <c r="AH6817" s="169"/>
      <c r="AI6817" s="169"/>
      <c r="AJ6817" s="169"/>
      <c r="AK6817" s="170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AZ6817" s="6"/>
      <c r="BA6817" s="6"/>
      <c r="BB6817" s="166"/>
      <c r="BC6817" s="166"/>
      <c r="BD6817" s="166"/>
      <c r="BE6817" s="6"/>
      <c r="BF6817" s="6"/>
      <c r="BG6817" s="6"/>
      <c r="BH6817" s="6"/>
      <c r="BI6817" s="6"/>
      <c r="BJ6817" s="166"/>
      <c r="BK6817" s="166"/>
      <c r="BL6817" s="166"/>
      <c r="BM6817" s="6"/>
      <c r="BN6817" s="6"/>
      <c r="BO6817" s="6"/>
      <c r="BP6817" s="6"/>
      <c r="BQ6817" s="6"/>
      <c r="BR6817" s="6"/>
      <c r="BS6817" s="6"/>
      <c r="BT6817" s="6"/>
      <c r="BU6817" s="6"/>
      <c r="BV6817" s="6"/>
      <c r="BW6817" s="6"/>
      <c r="CJ6817" s="415"/>
      <c r="CK6817" s="415"/>
      <c r="CO6817" s="168"/>
    </row>
    <row r="6818" spans="32:93" s="162" customFormat="1" x14ac:dyDescent="0.25">
      <c r="AF6818" s="169"/>
      <c r="AG6818" s="169"/>
      <c r="AH6818" s="169"/>
      <c r="AI6818" s="169"/>
      <c r="AJ6818" s="169"/>
      <c r="AK6818" s="170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AZ6818" s="6"/>
      <c r="BA6818" s="6"/>
      <c r="BB6818" s="166"/>
      <c r="BC6818" s="166"/>
      <c r="BD6818" s="166"/>
      <c r="BE6818" s="6"/>
      <c r="BF6818" s="6"/>
      <c r="BG6818" s="6"/>
      <c r="BH6818" s="6"/>
      <c r="BI6818" s="6"/>
      <c r="BJ6818" s="166"/>
      <c r="BK6818" s="166"/>
      <c r="BL6818" s="166"/>
      <c r="BM6818" s="6"/>
      <c r="BN6818" s="6"/>
      <c r="BO6818" s="6"/>
      <c r="BP6818" s="6"/>
      <c r="BQ6818" s="6"/>
      <c r="BR6818" s="6"/>
      <c r="BS6818" s="6"/>
      <c r="BT6818" s="6"/>
      <c r="BU6818" s="6"/>
      <c r="BV6818" s="6"/>
      <c r="BW6818" s="6"/>
      <c r="CJ6818" s="415"/>
      <c r="CK6818" s="415"/>
      <c r="CO6818" s="168"/>
    </row>
    <row r="6819" spans="32:93" s="162" customFormat="1" x14ac:dyDescent="0.25">
      <c r="AF6819" s="169"/>
      <c r="AG6819" s="169"/>
      <c r="AH6819" s="169"/>
      <c r="AI6819" s="169"/>
      <c r="AJ6819" s="169"/>
      <c r="AK6819" s="170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AZ6819" s="6"/>
      <c r="BA6819" s="6"/>
      <c r="BB6819" s="166"/>
      <c r="BC6819" s="166"/>
      <c r="BD6819" s="166"/>
      <c r="BE6819" s="6"/>
      <c r="BF6819" s="6"/>
      <c r="BG6819" s="6"/>
      <c r="BH6819" s="6"/>
      <c r="BI6819" s="6"/>
      <c r="BJ6819" s="166"/>
      <c r="BK6819" s="166"/>
      <c r="BL6819" s="166"/>
      <c r="BM6819" s="6"/>
      <c r="BN6819" s="6"/>
      <c r="BO6819" s="6"/>
      <c r="BP6819" s="6"/>
      <c r="BQ6819" s="6"/>
      <c r="BR6819" s="6"/>
      <c r="BS6819" s="6"/>
      <c r="BT6819" s="6"/>
      <c r="BU6819" s="6"/>
      <c r="BV6819" s="6"/>
      <c r="BW6819" s="6"/>
      <c r="CJ6819" s="415"/>
      <c r="CK6819" s="415"/>
      <c r="CO6819" s="168"/>
    </row>
    <row r="6820" spans="32:93" s="162" customFormat="1" x14ac:dyDescent="0.25">
      <c r="AF6820" s="169"/>
      <c r="AG6820" s="169"/>
      <c r="AH6820" s="169"/>
      <c r="AI6820" s="169"/>
      <c r="AJ6820" s="169"/>
      <c r="AK6820" s="170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AZ6820" s="6"/>
      <c r="BA6820" s="6"/>
      <c r="BB6820" s="166"/>
      <c r="BC6820" s="166"/>
      <c r="BD6820" s="166"/>
      <c r="BE6820" s="6"/>
      <c r="BF6820" s="6"/>
      <c r="BG6820" s="6"/>
      <c r="BH6820" s="6"/>
      <c r="BI6820" s="6"/>
      <c r="BJ6820" s="166"/>
      <c r="BK6820" s="166"/>
      <c r="BL6820" s="166"/>
      <c r="BM6820" s="6"/>
      <c r="BN6820" s="6"/>
      <c r="BO6820" s="6"/>
      <c r="BP6820" s="6"/>
      <c r="BQ6820" s="6"/>
      <c r="BR6820" s="6"/>
      <c r="BS6820" s="6"/>
      <c r="BT6820" s="6"/>
      <c r="BU6820" s="6"/>
      <c r="BV6820" s="6"/>
      <c r="BW6820" s="6"/>
      <c r="CJ6820" s="415"/>
      <c r="CK6820" s="415"/>
      <c r="CO6820" s="168"/>
    </row>
    <row r="6821" spans="32:93" s="162" customFormat="1" x14ac:dyDescent="0.25">
      <c r="AF6821" s="169"/>
      <c r="AG6821" s="169"/>
      <c r="AH6821" s="169"/>
      <c r="AI6821" s="169"/>
      <c r="AJ6821" s="169"/>
      <c r="AK6821" s="170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AZ6821" s="6"/>
      <c r="BA6821" s="6"/>
      <c r="BB6821" s="166"/>
      <c r="BC6821" s="166"/>
      <c r="BD6821" s="166"/>
      <c r="BE6821" s="6"/>
      <c r="BF6821" s="6"/>
      <c r="BG6821" s="6"/>
      <c r="BH6821" s="6"/>
      <c r="BI6821" s="6"/>
      <c r="BJ6821" s="166"/>
      <c r="BK6821" s="166"/>
      <c r="BL6821" s="166"/>
      <c r="BM6821" s="6"/>
      <c r="BN6821" s="6"/>
      <c r="BO6821" s="6"/>
      <c r="BP6821" s="6"/>
      <c r="BQ6821" s="6"/>
      <c r="BR6821" s="6"/>
      <c r="BS6821" s="6"/>
      <c r="BT6821" s="6"/>
      <c r="BU6821" s="6"/>
      <c r="BV6821" s="6"/>
      <c r="BW6821" s="6"/>
      <c r="CJ6821" s="415"/>
      <c r="CK6821" s="415"/>
      <c r="CO6821" s="168"/>
    </row>
    <row r="6822" spans="32:93" s="162" customFormat="1" x14ac:dyDescent="0.25">
      <c r="AF6822" s="169"/>
      <c r="AG6822" s="169"/>
      <c r="AH6822" s="169"/>
      <c r="AI6822" s="169"/>
      <c r="AJ6822" s="169"/>
      <c r="AK6822" s="170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AZ6822" s="6"/>
      <c r="BA6822" s="6"/>
      <c r="BB6822" s="166"/>
      <c r="BC6822" s="166"/>
      <c r="BD6822" s="166"/>
      <c r="BE6822" s="6"/>
      <c r="BF6822" s="6"/>
      <c r="BG6822" s="6"/>
      <c r="BH6822" s="6"/>
      <c r="BI6822" s="6"/>
      <c r="BJ6822" s="166"/>
      <c r="BK6822" s="166"/>
      <c r="BL6822" s="166"/>
      <c r="BM6822" s="6"/>
      <c r="BN6822" s="6"/>
      <c r="BO6822" s="6"/>
      <c r="BP6822" s="6"/>
      <c r="BQ6822" s="6"/>
      <c r="BR6822" s="6"/>
      <c r="BS6822" s="6"/>
      <c r="BT6822" s="6"/>
      <c r="BU6822" s="6"/>
      <c r="BV6822" s="6"/>
      <c r="BW6822" s="6"/>
      <c r="CJ6822" s="415"/>
      <c r="CK6822" s="415"/>
      <c r="CO6822" s="168"/>
    </row>
    <row r="6823" spans="32:93" s="162" customFormat="1" x14ac:dyDescent="0.25">
      <c r="AF6823" s="169"/>
      <c r="AG6823" s="169"/>
      <c r="AH6823" s="169"/>
      <c r="AI6823" s="169"/>
      <c r="AJ6823" s="169"/>
      <c r="AK6823" s="170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AZ6823" s="6"/>
      <c r="BA6823" s="6"/>
      <c r="BB6823" s="166"/>
      <c r="BC6823" s="166"/>
      <c r="BD6823" s="166"/>
      <c r="BE6823" s="6"/>
      <c r="BF6823" s="6"/>
      <c r="BG6823" s="6"/>
      <c r="BH6823" s="6"/>
      <c r="BI6823" s="6"/>
      <c r="BJ6823" s="166"/>
      <c r="BK6823" s="166"/>
      <c r="BL6823" s="166"/>
      <c r="BM6823" s="6"/>
      <c r="BN6823" s="6"/>
      <c r="BO6823" s="6"/>
      <c r="BP6823" s="6"/>
      <c r="BQ6823" s="6"/>
      <c r="BR6823" s="6"/>
      <c r="BS6823" s="6"/>
      <c r="BT6823" s="6"/>
      <c r="BU6823" s="6"/>
      <c r="BV6823" s="6"/>
      <c r="BW6823" s="6"/>
      <c r="CJ6823" s="415"/>
      <c r="CK6823" s="415"/>
      <c r="CO6823" s="168"/>
    </row>
    <row r="6824" spans="32:93" s="162" customFormat="1" x14ac:dyDescent="0.25">
      <c r="AF6824" s="169"/>
      <c r="AG6824" s="169"/>
      <c r="AH6824" s="169"/>
      <c r="AI6824" s="169"/>
      <c r="AJ6824" s="169"/>
      <c r="AK6824" s="170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AZ6824" s="6"/>
      <c r="BA6824" s="6"/>
      <c r="BB6824" s="166"/>
      <c r="BC6824" s="166"/>
      <c r="BD6824" s="166"/>
      <c r="BE6824" s="6"/>
      <c r="BF6824" s="6"/>
      <c r="BG6824" s="6"/>
      <c r="BH6824" s="6"/>
      <c r="BI6824" s="6"/>
      <c r="BJ6824" s="166"/>
      <c r="BK6824" s="166"/>
      <c r="BL6824" s="166"/>
      <c r="BM6824" s="6"/>
      <c r="BN6824" s="6"/>
      <c r="BO6824" s="6"/>
      <c r="BP6824" s="6"/>
      <c r="BQ6824" s="6"/>
      <c r="BR6824" s="6"/>
      <c r="BS6824" s="6"/>
      <c r="BT6824" s="6"/>
      <c r="BU6824" s="6"/>
      <c r="BV6824" s="6"/>
      <c r="BW6824" s="6"/>
      <c r="CJ6824" s="415"/>
      <c r="CK6824" s="415"/>
      <c r="CO6824" s="168"/>
    </row>
    <row r="6825" spans="32:93" s="162" customFormat="1" x14ac:dyDescent="0.25">
      <c r="AF6825" s="169"/>
      <c r="AG6825" s="169"/>
      <c r="AH6825" s="169"/>
      <c r="AI6825" s="169"/>
      <c r="AJ6825" s="169"/>
      <c r="AK6825" s="170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AZ6825" s="6"/>
      <c r="BA6825" s="6"/>
      <c r="BB6825" s="166"/>
      <c r="BC6825" s="166"/>
      <c r="BD6825" s="166"/>
      <c r="BE6825" s="6"/>
      <c r="BF6825" s="6"/>
      <c r="BG6825" s="6"/>
      <c r="BH6825" s="6"/>
      <c r="BI6825" s="6"/>
      <c r="BJ6825" s="166"/>
      <c r="BK6825" s="166"/>
      <c r="BL6825" s="166"/>
      <c r="BM6825" s="6"/>
      <c r="BN6825" s="6"/>
      <c r="BO6825" s="6"/>
      <c r="BP6825" s="6"/>
      <c r="BQ6825" s="6"/>
      <c r="BR6825" s="6"/>
      <c r="BS6825" s="6"/>
      <c r="BT6825" s="6"/>
      <c r="BU6825" s="6"/>
      <c r="BV6825" s="6"/>
      <c r="BW6825" s="6"/>
      <c r="CJ6825" s="415"/>
      <c r="CK6825" s="415"/>
      <c r="CO6825" s="168"/>
    </row>
    <row r="6826" spans="32:93" s="162" customFormat="1" x14ac:dyDescent="0.25">
      <c r="AF6826" s="169"/>
      <c r="AG6826" s="169"/>
      <c r="AH6826" s="169"/>
      <c r="AI6826" s="169"/>
      <c r="AJ6826" s="169"/>
      <c r="AK6826" s="170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AZ6826" s="6"/>
      <c r="BA6826" s="6"/>
      <c r="BB6826" s="166"/>
      <c r="BC6826" s="166"/>
      <c r="BD6826" s="166"/>
      <c r="BE6826" s="6"/>
      <c r="BF6826" s="6"/>
      <c r="BG6826" s="6"/>
      <c r="BH6826" s="6"/>
      <c r="BI6826" s="6"/>
      <c r="BJ6826" s="166"/>
      <c r="BK6826" s="166"/>
      <c r="BL6826" s="166"/>
      <c r="BM6826" s="6"/>
      <c r="BN6826" s="6"/>
      <c r="BO6826" s="6"/>
      <c r="BP6826" s="6"/>
      <c r="BQ6826" s="6"/>
      <c r="BR6826" s="6"/>
      <c r="BS6826" s="6"/>
      <c r="BT6826" s="6"/>
      <c r="BU6826" s="6"/>
      <c r="BV6826" s="6"/>
      <c r="BW6826" s="6"/>
      <c r="CJ6826" s="415"/>
      <c r="CK6826" s="415"/>
      <c r="CO6826" s="168"/>
    </row>
    <row r="6827" spans="32:93" s="162" customFormat="1" x14ac:dyDescent="0.25">
      <c r="AF6827" s="169"/>
      <c r="AG6827" s="169"/>
      <c r="AH6827" s="169"/>
      <c r="AI6827" s="169"/>
      <c r="AJ6827" s="169"/>
      <c r="AK6827" s="170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AZ6827" s="6"/>
      <c r="BA6827" s="6"/>
      <c r="BB6827" s="166"/>
      <c r="BC6827" s="166"/>
      <c r="BD6827" s="166"/>
      <c r="BE6827" s="6"/>
      <c r="BF6827" s="6"/>
      <c r="BG6827" s="6"/>
      <c r="BH6827" s="6"/>
      <c r="BI6827" s="6"/>
      <c r="BJ6827" s="166"/>
      <c r="BK6827" s="166"/>
      <c r="BL6827" s="166"/>
      <c r="BM6827" s="6"/>
      <c r="BN6827" s="6"/>
      <c r="BO6827" s="6"/>
      <c r="BP6827" s="6"/>
      <c r="BQ6827" s="6"/>
      <c r="BR6827" s="6"/>
      <c r="BS6827" s="6"/>
      <c r="BT6827" s="6"/>
      <c r="BU6827" s="6"/>
      <c r="BV6827" s="6"/>
      <c r="BW6827" s="6"/>
      <c r="CJ6827" s="415"/>
      <c r="CK6827" s="415"/>
      <c r="CO6827" s="168"/>
    </row>
    <row r="6828" spans="32:93" s="162" customFormat="1" x14ac:dyDescent="0.25">
      <c r="AF6828" s="169"/>
      <c r="AG6828" s="169"/>
      <c r="AH6828" s="169"/>
      <c r="AI6828" s="169"/>
      <c r="AJ6828" s="169"/>
      <c r="AK6828" s="170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AZ6828" s="6"/>
      <c r="BA6828" s="6"/>
      <c r="BB6828" s="166"/>
      <c r="BC6828" s="166"/>
      <c r="BD6828" s="166"/>
      <c r="BE6828" s="6"/>
      <c r="BF6828" s="6"/>
      <c r="BG6828" s="6"/>
      <c r="BH6828" s="6"/>
      <c r="BI6828" s="6"/>
      <c r="BJ6828" s="166"/>
      <c r="BK6828" s="166"/>
      <c r="BL6828" s="166"/>
      <c r="BM6828" s="6"/>
      <c r="BN6828" s="6"/>
      <c r="BO6828" s="6"/>
      <c r="BP6828" s="6"/>
      <c r="BQ6828" s="6"/>
      <c r="BR6828" s="6"/>
      <c r="BS6828" s="6"/>
      <c r="BT6828" s="6"/>
      <c r="BU6828" s="6"/>
      <c r="BV6828" s="6"/>
      <c r="BW6828" s="6"/>
      <c r="CJ6828" s="415"/>
      <c r="CK6828" s="415"/>
      <c r="CO6828" s="168"/>
    </row>
    <row r="6829" spans="32:93" s="162" customFormat="1" x14ac:dyDescent="0.25">
      <c r="AF6829" s="169"/>
      <c r="AG6829" s="169"/>
      <c r="AH6829" s="169"/>
      <c r="AI6829" s="169"/>
      <c r="AJ6829" s="169"/>
      <c r="AK6829" s="170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AZ6829" s="6"/>
      <c r="BA6829" s="6"/>
      <c r="BB6829" s="166"/>
      <c r="BC6829" s="166"/>
      <c r="BD6829" s="166"/>
      <c r="BE6829" s="6"/>
      <c r="BF6829" s="6"/>
      <c r="BG6829" s="6"/>
      <c r="BH6829" s="6"/>
      <c r="BI6829" s="6"/>
      <c r="BJ6829" s="166"/>
      <c r="BK6829" s="166"/>
      <c r="BL6829" s="166"/>
      <c r="BM6829" s="6"/>
      <c r="BN6829" s="6"/>
      <c r="BO6829" s="6"/>
      <c r="BP6829" s="6"/>
      <c r="BQ6829" s="6"/>
      <c r="BR6829" s="6"/>
      <c r="BS6829" s="6"/>
      <c r="BT6829" s="6"/>
      <c r="BU6829" s="6"/>
      <c r="BV6829" s="6"/>
      <c r="BW6829" s="6"/>
      <c r="CJ6829" s="415"/>
      <c r="CK6829" s="415"/>
      <c r="CO6829" s="168"/>
    </row>
    <row r="6830" spans="32:93" s="162" customFormat="1" x14ac:dyDescent="0.25">
      <c r="AF6830" s="169"/>
      <c r="AG6830" s="169"/>
      <c r="AH6830" s="169"/>
      <c r="AI6830" s="169"/>
      <c r="AJ6830" s="169"/>
      <c r="AK6830" s="170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AZ6830" s="6"/>
      <c r="BA6830" s="6"/>
      <c r="BB6830" s="166"/>
      <c r="BC6830" s="166"/>
      <c r="BD6830" s="166"/>
      <c r="BE6830" s="6"/>
      <c r="BF6830" s="6"/>
      <c r="BG6830" s="6"/>
      <c r="BH6830" s="6"/>
      <c r="BI6830" s="6"/>
      <c r="BJ6830" s="166"/>
      <c r="BK6830" s="166"/>
      <c r="BL6830" s="166"/>
      <c r="BM6830" s="6"/>
      <c r="BN6830" s="6"/>
      <c r="BO6830" s="6"/>
      <c r="BP6830" s="6"/>
      <c r="BQ6830" s="6"/>
      <c r="BR6830" s="6"/>
      <c r="BS6830" s="6"/>
      <c r="BT6830" s="6"/>
      <c r="BU6830" s="6"/>
      <c r="BV6830" s="6"/>
      <c r="BW6830" s="6"/>
      <c r="CJ6830" s="415"/>
      <c r="CK6830" s="415"/>
      <c r="CO6830" s="168"/>
    </row>
    <row r="6831" spans="32:93" s="162" customFormat="1" x14ac:dyDescent="0.25">
      <c r="AF6831" s="169"/>
      <c r="AG6831" s="169"/>
      <c r="AH6831" s="169"/>
      <c r="AI6831" s="169"/>
      <c r="AJ6831" s="169"/>
      <c r="AK6831" s="170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AZ6831" s="6"/>
      <c r="BA6831" s="6"/>
      <c r="BB6831" s="166"/>
      <c r="BC6831" s="166"/>
      <c r="BD6831" s="166"/>
      <c r="BE6831" s="6"/>
      <c r="BF6831" s="6"/>
      <c r="BG6831" s="6"/>
      <c r="BH6831" s="6"/>
      <c r="BI6831" s="6"/>
      <c r="BJ6831" s="166"/>
      <c r="BK6831" s="166"/>
      <c r="BL6831" s="166"/>
      <c r="BM6831" s="6"/>
      <c r="BN6831" s="6"/>
      <c r="BO6831" s="6"/>
      <c r="BP6831" s="6"/>
      <c r="BQ6831" s="6"/>
      <c r="BR6831" s="6"/>
      <c r="BS6831" s="6"/>
      <c r="BT6831" s="6"/>
      <c r="BU6831" s="6"/>
      <c r="BV6831" s="6"/>
      <c r="BW6831" s="6"/>
      <c r="CJ6831" s="415"/>
      <c r="CK6831" s="415"/>
      <c r="CO6831" s="168"/>
    </row>
    <row r="6832" spans="32:93" s="162" customFormat="1" x14ac:dyDescent="0.25">
      <c r="AF6832" s="169"/>
      <c r="AG6832" s="169"/>
      <c r="AH6832" s="169"/>
      <c r="AI6832" s="169"/>
      <c r="AJ6832" s="169"/>
      <c r="AK6832" s="170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AZ6832" s="6"/>
      <c r="BA6832" s="6"/>
      <c r="BB6832" s="166"/>
      <c r="BC6832" s="166"/>
      <c r="BD6832" s="166"/>
      <c r="BE6832" s="6"/>
      <c r="BF6832" s="6"/>
      <c r="BG6832" s="6"/>
      <c r="BH6832" s="6"/>
      <c r="BI6832" s="6"/>
      <c r="BJ6832" s="166"/>
      <c r="BK6832" s="166"/>
      <c r="BL6832" s="166"/>
      <c r="BM6832" s="6"/>
      <c r="BN6832" s="6"/>
      <c r="BO6832" s="6"/>
      <c r="BP6832" s="6"/>
      <c r="BQ6832" s="6"/>
      <c r="BR6832" s="6"/>
      <c r="BS6832" s="6"/>
      <c r="BT6832" s="6"/>
      <c r="BU6832" s="6"/>
      <c r="BV6832" s="6"/>
      <c r="BW6832" s="6"/>
      <c r="CJ6832" s="415"/>
      <c r="CK6832" s="415"/>
      <c r="CO6832" s="168"/>
    </row>
    <row r="6833" spans="32:93" s="162" customFormat="1" x14ac:dyDescent="0.25">
      <c r="AF6833" s="169"/>
      <c r="AG6833" s="169"/>
      <c r="AH6833" s="169"/>
      <c r="AI6833" s="169"/>
      <c r="AJ6833" s="169"/>
      <c r="AK6833" s="170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AZ6833" s="6"/>
      <c r="BA6833" s="6"/>
      <c r="BB6833" s="166"/>
      <c r="BC6833" s="166"/>
      <c r="BD6833" s="166"/>
      <c r="BE6833" s="6"/>
      <c r="BF6833" s="6"/>
      <c r="BG6833" s="6"/>
      <c r="BH6833" s="6"/>
      <c r="BI6833" s="6"/>
      <c r="BJ6833" s="166"/>
      <c r="BK6833" s="166"/>
      <c r="BL6833" s="166"/>
      <c r="BM6833" s="6"/>
      <c r="BN6833" s="6"/>
      <c r="BO6833" s="6"/>
      <c r="BP6833" s="6"/>
      <c r="BQ6833" s="6"/>
      <c r="BR6833" s="6"/>
      <c r="BS6833" s="6"/>
      <c r="BT6833" s="6"/>
      <c r="BU6833" s="6"/>
      <c r="BV6833" s="6"/>
      <c r="BW6833" s="6"/>
      <c r="CJ6833" s="415"/>
      <c r="CK6833" s="415"/>
      <c r="CO6833" s="168"/>
    </row>
    <row r="6834" spans="32:93" s="162" customFormat="1" x14ac:dyDescent="0.25">
      <c r="AF6834" s="169"/>
      <c r="AG6834" s="169"/>
      <c r="AH6834" s="169"/>
      <c r="AI6834" s="169"/>
      <c r="AJ6834" s="169"/>
      <c r="AK6834" s="170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AZ6834" s="6"/>
      <c r="BA6834" s="6"/>
      <c r="BB6834" s="166"/>
      <c r="BC6834" s="166"/>
      <c r="BD6834" s="166"/>
      <c r="BE6834" s="6"/>
      <c r="BF6834" s="6"/>
      <c r="BG6834" s="6"/>
      <c r="BH6834" s="6"/>
      <c r="BI6834" s="6"/>
      <c r="BJ6834" s="166"/>
      <c r="BK6834" s="166"/>
      <c r="BL6834" s="166"/>
      <c r="BM6834" s="6"/>
      <c r="BN6834" s="6"/>
      <c r="BO6834" s="6"/>
      <c r="BP6834" s="6"/>
      <c r="BQ6834" s="6"/>
      <c r="BR6834" s="6"/>
      <c r="BS6834" s="6"/>
      <c r="BT6834" s="6"/>
      <c r="BU6834" s="6"/>
      <c r="BV6834" s="6"/>
      <c r="BW6834" s="6"/>
      <c r="CJ6834" s="415"/>
      <c r="CK6834" s="415"/>
      <c r="CO6834" s="168"/>
    </row>
    <row r="6835" spans="32:93" s="162" customFormat="1" x14ac:dyDescent="0.25">
      <c r="AF6835" s="169"/>
      <c r="AG6835" s="169"/>
      <c r="AH6835" s="169"/>
      <c r="AI6835" s="169"/>
      <c r="AJ6835" s="169"/>
      <c r="AK6835" s="170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AZ6835" s="6"/>
      <c r="BA6835" s="6"/>
      <c r="BB6835" s="166"/>
      <c r="BC6835" s="166"/>
      <c r="BD6835" s="166"/>
      <c r="BE6835" s="6"/>
      <c r="BF6835" s="6"/>
      <c r="BG6835" s="6"/>
      <c r="BH6835" s="6"/>
      <c r="BI6835" s="6"/>
      <c r="BJ6835" s="166"/>
      <c r="BK6835" s="166"/>
      <c r="BL6835" s="166"/>
      <c r="BM6835" s="6"/>
      <c r="BN6835" s="6"/>
      <c r="BO6835" s="6"/>
      <c r="BP6835" s="6"/>
      <c r="BQ6835" s="6"/>
      <c r="BR6835" s="6"/>
      <c r="BS6835" s="6"/>
      <c r="BT6835" s="6"/>
      <c r="BU6835" s="6"/>
      <c r="BV6835" s="6"/>
      <c r="BW6835" s="6"/>
      <c r="CJ6835" s="415"/>
      <c r="CK6835" s="415"/>
      <c r="CO6835" s="168"/>
    </row>
    <row r="6836" spans="32:93" s="162" customFormat="1" x14ac:dyDescent="0.25">
      <c r="AF6836" s="169"/>
      <c r="AG6836" s="169"/>
      <c r="AH6836" s="169"/>
      <c r="AI6836" s="169"/>
      <c r="AJ6836" s="169"/>
      <c r="AK6836" s="170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AZ6836" s="6"/>
      <c r="BA6836" s="6"/>
      <c r="BB6836" s="166"/>
      <c r="BC6836" s="166"/>
      <c r="BD6836" s="166"/>
      <c r="BE6836" s="6"/>
      <c r="BF6836" s="6"/>
      <c r="BG6836" s="6"/>
      <c r="BH6836" s="6"/>
      <c r="BI6836" s="6"/>
      <c r="BJ6836" s="166"/>
      <c r="BK6836" s="166"/>
      <c r="BL6836" s="166"/>
      <c r="BM6836" s="6"/>
      <c r="BN6836" s="6"/>
      <c r="BO6836" s="6"/>
      <c r="BP6836" s="6"/>
      <c r="BQ6836" s="6"/>
      <c r="BR6836" s="6"/>
      <c r="BS6836" s="6"/>
      <c r="BT6836" s="6"/>
      <c r="BU6836" s="6"/>
      <c r="BV6836" s="6"/>
      <c r="BW6836" s="6"/>
      <c r="CJ6836" s="415"/>
      <c r="CK6836" s="415"/>
      <c r="CO6836" s="168"/>
    </row>
    <row r="6837" spans="32:93" s="162" customFormat="1" x14ac:dyDescent="0.25">
      <c r="AF6837" s="169"/>
      <c r="AG6837" s="169"/>
      <c r="AH6837" s="169"/>
      <c r="AI6837" s="169"/>
      <c r="AJ6837" s="169"/>
      <c r="AK6837" s="170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AZ6837" s="6"/>
      <c r="BA6837" s="6"/>
      <c r="BB6837" s="166"/>
      <c r="BC6837" s="166"/>
      <c r="BD6837" s="166"/>
      <c r="BE6837" s="6"/>
      <c r="BF6837" s="6"/>
      <c r="BG6837" s="6"/>
      <c r="BH6837" s="6"/>
      <c r="BI6837" s="6"/>
      <c r="BJ6837" s="166"/>
      <c r="BK6837" s="166"/>
      <c r="BL6837" s="166"/>
      <c r="BM6837" s="6"/>
      <c r="BN6837" s="6"/>
      <c r="BO6837" s="6"/>
      <c r="BP6837" s="6"/>
      <c r="BQ6837" s="6"/>
      <c r="BR6837" s="6"/>
      <c r="BS6837" s="6"/>
      <c r="BT6837" s="6"/>
      <c r="BU6837" s="6"/>
      <c r="BV6837" s="6"/>
      <c r="BW6837" s="6"/>
      <c r="CJ6837" s="415"/>
      <c r="CK6837" s="415"/>
      <c r="CO6837" s="168"/>
    </row>
    <row r="6838" spans="32:93" s="162" customFormat="1" x14ac:dyDescent="0.25">
      <c r="AF6838" s="169"/>
      <c r="AG6838" s="169"/>
      <c r="AH6838" s="169"/>
      <c r="AI6838" s="169"/>
      <c r="AJ6838" s="169"/>
      <c r="AK6838" s="170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AZ6838" s="6"/>
      <c r="BA6838" s="6"/>
      <c r="BB6838" s="166"/>
      <c r="BC6838" s="166"/>
      <c r="BD6838" s="166"/>
      <c r="BE6838" s="6"/>
      <c r="BF6838" s="6"/>
      <c r="BG6838" s="6"/>
      <c r="BH6838" s="6"/>
      <c r="BI6838" s="6"/>
      <c r="BJ6838" s="166"/>
      <c r="BK6838" s="166"/>
      <c r="BL6838" s="166"/>
      <c r="BM6838" s="6"/>
      <c r="BN6838" s="6"/>
      <c r="BO6838" s="6"/>
      <c r="BP6838" s="6"/>
      <c r="BQ6838" s="6"/>
      <c r="BR6838" s="6"/>
      <c r="BS6838" s="6"/>
      <c r="BT6838" s="6"/>
      <c r="BU6838" s="6"/>
      <c r="BV6838" s="6"/>
      <c r="BW6838" s="6"/>
      <c r="CJ6838" s="415"/>
      <c r="CK6838" s="415"/>
      <c r="CO6838" s="168"/>
    </row>
    <row r="6839" spans="32:93" s="162" customFormat="1" x14ac:dyDescent="0.25">
      <c r="AF6839" s="169"/>
      <c r="AG6839" s="169"/>
      <c r="AH6839" s="169"/>
      <c r="AI6839" s="169"/>
      <c r="AJ6839" s="169"/>
      <c r="AK6839" s="170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AZ6839" s="6"/>
      <c r="BA6839" s="6"/>
      <c r="BB6839" s="166"/>
      <c r="BC6839" s="166"/>
      <c r="BD6839" s="166"/>
      <c r="BE6839" s="6"/>
      <c r="BF6839" s="6"/>
      <c r="BG6839" s="6"/>
      <c r="BH6839" s="6"/>
      <c r="BI6839" s="6"/>
      <c r="BJ6839" s="166"/>
      <c r="BK6839" s="166"/>
      <c r="BL6839" s="166"/>
      <c r="BM6839" s="6"/>
      <c r="BN6839" s="6"/>
      <c r="BO6839" s="6"/>
      <c r="BP6839" s="6"/>
      <c r="BQ6839" s="6"/>
      <c r="BR6839" s="6"/>
      <c r="BS6839" s="6"/>
      <c r="BT6839" s="6"/>
      <c r="BU6839" s="6"/>
      <c r="BV6839" s="6"/>
      <c r="BW6839" s="6"/>
      <c r="CJ6839" s="415"/>
      <c r="CK6839" s="415"/>
      <c r="CO6839" s="168"/>
    </row>
    <row r="6840" spans="32:93" s="162" customFormat="1" x14ac:dyDescent="0.25">
      <c r="AF6840" s="169"/>
      <c r="AG6840" s="169"/>
      <c r="AH6840" s="169"/>
      <c r="AI6840" s="169"/>
      <c r="AJ6840" s="169"/>
      <c r="AK6840" s="170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AZ6840" s="6"/>
      <c r="BA6840" s="6"/>
      <c r="BB6840" s="166"/>
      <c r="BC6840" s="166"/>
      <c r="BD6840" s="166"/>
      <c r="BE6840" s="6"/>
      <c r="BF6840" s="6"/>
      <c r="BG6840" s="6"/>
      <c r="BH6840" s="6"/>
      <c r="BI6840" s="6"/>
      <c r="BJ6840" s="166"/>
      <c r="BK6840" s="166"/>
      <c r="BL6840" s="166"/>
      <c r="BM6840" s="6"/>
      <c r="BN6840" s="6"/>
      <c r="BO6840" s="6"/>
      <c r="BP6840" s="6"/>
      <c r="BQ6840" s="6"/>
      <c r="BR6840" s="6"/>
      <c r="BS6840" s="6"/>
      <c r="BT6840" s="6"/>
      <c r="BU6840" s="6"/>
      <c r="BV6840" s="6"/>
      <c r="BW6840" s="6"/>
      <c r="CJ6840" s="415"/>
      <c r="CK6840" s="415"/>
      <c r="CO6840" s="168"/>
    </row>
    <row r="6841" spans="32:93" s="162" customFormat="1" x14ac:dyDescent="0.25">
      <c r="AF6841" s="169"/>
      <c r="AG6841" s="169"/>
      <c r="AH6841" s="169"/>
      <c r="AI6841" s="169"/>
      <c r="AJ6841" s="169"/>
      <c r="AK6841" s="170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AZ6841" s="6"/>
      <c r="BA6841" s="6"/>
      <c r="BB6841" s="166"/>
      <c r="BC6841" s="166"/>
      <c r="BD6841" s="166"/>
      <c r="BE6841" s="6"/>
      <c r="BF6841" s="6"/>
      <c r="BG6841" s="6"/>
      <c r="BH6841" s="6"/>
      <c r="BI6841" s="6"/>
      <c r="BJ6841" s="166"/>
      <c r="BK6841" s="166"/>
      <c r="BL6841" s="166"/>
      <c r="BM6841" s="6"/>
      <c r="BN6841" s="6"/>
      <c r="BO6841" s="6"/>
      <c r="BP6841" s="6"/>
      <c r="BQ6841" s="6"/>
      <c r="BR6841" s="6"/>
      <c r="BS6841" s="6"/>
      <c r="BT6841" s="6"/>
      <c r="BU6841" s="6"/>
      <c r="BV6841" s="6"/>
      <c r="BW6841" s="6"/>
      <c r="CJ6841" s="415"/>
      <c r="CK6841" s="415"/>
      <c r="CO6841" s="168"/>
    </row>
    <row r="6842" spans="32:93" s="162" customFormat="1" x14ac:dyDescent="0.25">
      <c r="AF6842" s="169"/>
      <c r="AG6842" s="169"/>
      <c r="AH6842" s="169"/>
      <c r="AI6842" s="169"/>
      <c r="AJ6842" s="169"/>
      <c r="AK6842" s="170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AZ6842" s="6"/>
      <c r="BA6842" s="6"/>
      <c r="BB6842" s="166"/>
      <c r="BC6842" s="166"/>
      <c r="BD6842" s="166"/>
      <c r="BE6842" s="6"/>
      <c r="BF6842" s="6"/>
      <c r="BG6842" s="6"/>
      <c r="BH6842" s="6"/>
      <c r="BI6842" s="6"/>
      <c r="BJ6842" s="166"/>
      <c r="BK6842" s="166"/>
      <c r="BL6842" s="166"/>
      <c r="BM6842" s="6"/>
      <c r="BN6842" s="6"/>
      <c r="BO6842" s="6"/>
      <c r="BP6842" s="6"/>
      <c r="BQ6842" s="6"/>
      <c r="BR6842" s="6"/>
      <c r="BS6842" s="6"/>
      <c r="BT6842" s="6"/>
      <c r="BU6842" s="6"/>
      <c r="BV6842" s="6"/>
      <c r="BW6842" s="6"/>
      <c r="CJ6842" s="415"/>
      <c r="CK6842" s="415"/>
      <c r="CO6842" s="168"/>
    </row>
    <row r="6843" spans="32:93" s="162" customFormat="1" x14ac:dyDescent="0.25">
      <c r="AF6843" s="169"/>
      <c r="AG6843" s="169"/>
      <c r="AH6843" s="169"/>
      <c r="AI6843" s="169"/>
      <c r="AJ6843" s="169"/>
      <c r="AK6843" s="170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AZ6843" s="6"/>
      <c r="BA6843" s="6"/>
      <c r="BB6843" s="166"/>
      <c r="BC6843" s="166"/>
      <c r="BD6843" s="166"/>
      <c r="BE6843" s="6"/>
      <c r="BF6843" s="6"/>
      <c r="BG6843" s="6"/>
      <c r="BH6843" s="6"/>
      <c r="BI6843" s="6"/>
      <c r="BJ6843" s="166"/>
      <c r="BK6843" s="166"/>
      <c r="BL6843" s="166"/>
      <c r="BM6843" s="6"/>
      <c r="BN6843" s="6"/>
      <c r="BO6843" s="6"/>
      <c r="BP6843" s="6"/>
      <c r="BQ6843" s="6"/>
      <c r="BR6843" s="6"/>
      <c r="BS6843" s="6"/>
      <c r="BT6843" s="6"/>
      <c r="BU6843" s="6"/>
      <c r="BV6843" s="6"/>
      <c r="BW6843" s="6"/>
      <c r="CJ6843" s="415"/>
      <c r="CK6843" s="415"/>
      <c r="CO6843" s="168"/>
    </row>
    <row r="6844" spans="32:93" s="162" customFormat="1" x14ac:dyDescent="0.25">
      <c r="AF6844" s="169"/>
      <c r="AG6844" s="169"/>
      <c r="AH6844" s="169"/>
      <c r="AI6844" s="169"/>
      <c r="AJ6844" s="169"/>
      <c r="AK6844" s="170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AZ6844" s="6"/>
      <c r="BA6844" s="6"/>
      <c r="BB6844" s="166"/>
      <c r="BC6844" s="166"/>
      <c r="BD6844" s="166"/>
      <c r="BE6844" s="6"/>
      <c r="BF6844" s="6"/>
      <c r="BG6844" s="6"/>
      <c r="BH6844" s="6"/>
      <c r="BI6844" s="6"/>
      <c r="BJ6844" s="166"/>
      <c r="BK6844" s="166"/>
      <c r="BL6844" s="166"/>
      <c r="BM6844" s="6"/>
      <c r="BN6844" s="6"/>
      <c r="BO6844" s="6"/>
      <c r="BP6844" s="6"/>
      <c r="BQ6844" s="6"/>
      <c r="BR6844" s="6"/>
      <c r="BS6844" s="6"/>
      <c r="BT6844" s="6"/>
      <c r="BU6844" s="6"/>
      <c r="BV6844" s="6"/>
      <c r="BW6844" s="6"/>
      <c r="CJ6844" s="415"/>
      <c r="CK6844" s="415"/>
      <c r="CO6844" s="168"/>
    </row>
    <row r="6845" spans="32:93" s="162" customFormat="1" x14ac:dyDescent="0.25">
      <c r="AF6845" s="169"/>
      <c r="AG6845" s="169"/>
      <c r="AH6845" s="169"/>
      <c r="AI6845" s="169"/>
      <c r="AJ6845" s="169"/>
      <c r="AK6845" s="170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AZ6845" s="6"/>
      <c r="BA6845" s="6"/>
      <c r="BB6845" s="166"/>
      <c r="BC6845" s="166"/>
      <c r="BD6845" s="166"/>
      <c r="BE6845" s="6"/>
      <c r="BF6845" s="6"/>
      <c r="BG6845" s="6"/>
      <c r="BH6845" s="6"/>
      <c r="BI6845" s="6"/>
      <c r="BJ6845" s="166"/>
      <c r="BK6845" s="166"/>
      <c r="BL6845" s="166"/>
      <c r="BM6845" s="6"/>
      <c r="BN6845" s="6"/>
      <c r="BO6845" s="6"/>
      <c r="BP6845" s="6"/>
      <c r="BQ6845" s="6"/>
      <c r="BR6845" s="6"/>
      <c r="BS6845" s="6"/>
      <c r="BT6845" s="6"/>
      <c r="BU6845" s="6"/>
      <c r="BV6845" s="6"/>
      <c r="BW6845" s="6"/>
      <c r="CJ6845" s="415"/>
      <c r="CK6845" s="415"/>
      <c r="CO6845" s="168"/>
    </row>
    <row r="6846" spans="32:93" s="162" customFormat="1" x14ac:dyDescent="0.25">
      <c r="AF6846" s="169"/>
      <c r="AG6846" s="169"/>
      <c r="AH6846" s="169"/>
      <c r="AI6846" s="169"/>
      <c r="AJ6846" s="169"/>
      <c r="AK6846" s="170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6"/>
      <c r="BA6846" s="6"/>
      <c r="BB6846" s="166"/>
      <c r="BC6846" s="166"/>
      <c r="BD6846" s="166"/>
      <c r="BE6846" s="6"/>
      <c r="BF6846" s="6"/>
      <c r="BG6846" s="6"/>
      <c r="BH6846" s="6"/>
      <c r="BI6846" s="6"/>
      <c r="BJ6846" s="166"/>
      <c r="BK6846" s="166"/>
      <c r="BL6846" s="166"/>
      <c r="BM6846" s="6"/>
      <c r="BN6846" s="6"/>
      <c r="BO6846" s="6"/>
      <c r="BP6846" s="6"/>
      <c r="BQ6846" s="6"/>
      <c r="BR6846" s="6"/>
      <c r="BS6846" s="6"/>
      <c r="BT6846" s="6"/>
      <c r="BU6846" s="6"/>
      <c r="BV6846" s="6"/>
      <c r="BW6846" s="6"/>
      <c r="CJ6846" s="415"/>
      <c r="CK6846" s="415"/>
      <c r="CO6846" s="168"/>
    </row>
    <row r="6847" spans="32:93" s="162" customFormat="1" x14ac:dyDescent="0.25">
      <c r="AF6847" s="169"/>
      <c r="AG6847" s="169"/>
      <c r="AH6847" s="169"/>
      <c r="AI6847" s="169"/>
      <c r="AJ6847" s="169"/>
      <c r="AK6847" s="170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AZ6847" s="6"/>
      <c r="BA6847" s="6"/>
      <c r="BB6847" s="166"/>
      <c r="BC6847" s="166"/>
      <c r="BD6847" s="166"/>
      <c r="BE6847" s="6"/>
      <c r="BF6847" s="6"/>
      <c r="BG6847" s="6"/>
      <c r="BH6847" s="6"/>
      <c r="BI6847" s="6"/>
      <c r="BJ6847" s="166"/>
      <c r="BK6847" s="166"/>
      <c r="BL6847" s="166"/>
      <c r="BM6847" s="6"/>
      <c r="BN6847" s="6"/>
      <c r="BO6847" s="6"/>
      <c r="BP6847" s="6"/>
      <c r="BQ6847" s="6"/>
      <c r="BR6847" s="6"/>
      <c r="BS6847" s="6"/>
      <c r="BT6847" s="6"/>
      <c r="BU6847" s="6"/>
      <c r="BV6847" s="6"/>
      <c r="BW6847" s="6"/>
      <c r="CJ6847" s="415"/>
      <c r="CK6847" s="415"/>
      <c r="CO6847" s="168"/>
    </row>
    <row r="6848" spans="32:93" s="162" customFormat="1" x14ac:dyDescent="0.25">
      <c r="AF6848" s="169"/>
      <c r="AG6848" s="169"/>
      <c r="AH6848" s="169"/>
      <c r="AI6848" s="169"/>
      <c r="AJ6848" s="169"/>
      <c r="AK6848" s="170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AZ6848" s="6"/>
      <c r="BA6848" s="6"/>
      <c r="BB6848" s="166"/>
      <c r="BC6848" s="166"/>
      <c r="BD6848" s="166"/>
      <c r="BE6848" s="6"/>
      <c r="BF6848" s="6"/>
      <c r="BG6848" s="6"/>
      <c r="BH6848" s="6"/>
      <c r="BI6848" s="6"/>
      <c r="BJ6848" s="166"/>
      <c r="BK6848" s="166"/>
      <c r="BL6848" s="166"/>
      <c r="BM6848" s="6"/>
      <c r="BN6848" s="6"/>
      <c r="BO6848" s="6"/>
      <c r="BP6848" s="6"/>
      <c r="BQ6848" s="6"/>
      <c r="BR6848" s="6"/>
      <c r="BS6848" s="6"/>
      <c r="BT6848" s="6"/>
      <c r="BU6848" s="6"/>
      <c r="BV6848" s="6"/>
      <c r="BW6848" s="6"/>
      <c r="CJ6848" s="415"/>
      <c r="CK6848" s="415"/>
      <c r="CO6848" s="168"/>
    </row>
    <row r="6849" spans="32:93" s="162" customFormat="1" x14ac:dyDescent="0.25">
      <c r="AF6849" s="169"/>
      <c r="AG6849" s="169"/>
      <c r="AH6849" s="169"/>
      <c r="AI6849" s="169"/>
      <c r="AJ6849" s="169"/>
      <c r="AK6849" s="170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AZ6849" s="6"/>
      <c r="BA6849" s="6"/>
      <c r="BB6849" s="166"/>
      <c r="BC6849" s="166"/>
      <c r="BD6849" s="166"/>
      <c r="BE6849" s="6"/>
      <c r="BF6849" s="6"/>
      <c r="BG6849" s="6"/>
      <c r="BH6849" s="6"/>
      <c r="BI6849" s="6"/>
      <c r="BJ6849" s="166"/>
      <c r="BK6849" s="166"/>
      <c r="BL6849" s="166"/>
      <c r="BM6849" s="6"/>
      <c r="BN6849" s="6"/>
      <c r="BO6849" s="6"/>
      <c r="BP6849" s="6"/>
      <c r="BQ6849" s="6"/>
      <c r="BR6849" s="6"/>
      <c r="BS6849" s="6"/>
      <c r="BT6849" s="6"/>
      <c r="BU6849" s="6"/>
      <c r="BV6849" s="6"/>
      <c r="BW6849" s="6"/>
      <c r="CJ6849" s="415"/>
      <c r="CK6849" s="415"/>
      <c r="CO6849" s="168"/>
    </row>
    <row r="6850" spans="32:93" s="162" customFormat="1" x14ac:dyDescent="0.25">
      <c r="AF6850" s="169"/>
      <c r="AG6850" s="169"/>
      <c r="AH6850" s="169"/>
      <c r="AI6850" s="169"/>
      <c r="AJ6850" s="169"/>
      <c r="AK6850" s="170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AZ6850" s="6"/>
      <c r="BA6850" s="6"/>
      <c r="BB6850" s="166"/>
      <c r="BC6850" s="166"/>
      <c r="BD6850" s="166"/>
      <c r="BE6850" s="6"/>
      <c r="BF6850" s="6"/>
      <c r="BG6850" s="6"/>
      <c r="BH6850" s="6"/>
      <c r="BI6850" s="6"/>
      <c r="BJ6850" s="166"/>
      <c r="BK6850" s="166"/>
      <c r="BL6850" s="166"/>
      <c r="BM6850" s="6"/>
      <c r="BN6850" s="6"/>
      <c r="BO6850" s="6"/>
      <c r="BP6850" s="6"/>
      <c r="BQ6850" s="6"/>
      <c r="BR6850" s="6"/>
      <c r="BS6850" s="6"/>
      <c r="BT6850" s="6"/>
      <c r="BU6850" s="6"/>
      <c r="BV6850" s="6"/>
      <c r="BW6850" s="6"/>
      <c r="CJ6850" s="415"/>
      <c r="CK6850" s="415"/>
      <c r="CO6850" s="168"/>
    </row>
    <row r="6851" spans="32:93" s="162" customFormat="1" x14ac:dyDescent="0.25">
      <c r="AF6851" s="169"/>
      <c r="AG6851" s="169"/>
      <c r="AH6851" s="169"/>
      <c r="AI6851" s="169"/>
      <c r="AJ6851" s="169"/>
      <c r="AK6851" s="170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AZ6851" s="6"/>
      <c r="BA6851" s="6"/>
      <c r="BB6851" s="166"/>
      <c r="BC6851" s="166"/>
      <c r="BD6851" s="166"/>
      <c r="BE6851" s="6"/>
      <c r="BF6851" s="6"/>
      <c r="BG6851" s="6"/>
      <c r="BH6851" s="6"/>
      <c r="BI6851" s="6"/>
      <c r="BJ6851" s="166"/>
      <c r="BK6851" s="166"/>
      <c r="BL6851" s="166"/>
      <c r="BM6851" s="6"/>
      <c r="BN6851" s="6"/>
      <c r="BO6851" s="6"/>
      <c r="BP6851" s="6"/>
      <c r="BQ6851" s="6"/>
      <c r="BR6851" s="6"/>
      <c r="BS6851" s="6"/>
      <c r="BT6851" s="6"/>
      <c r="BU6851" s="6"/>
      <c r="BV6851" s="6"/>
      <c r="BW6851" s="6"/>
      <c r="CJ6851" s="415"/>
      <c r="CK6851" s="415"/>
      <c r="CO6851" s="168"/>
    </row>
    <row r="6852" spans="32:93" s="162" customFormat="1" x14ac:dyDescent="0.25">
      <c r="AF6852" s="169"/>
      <c r="AG6852" s="169"/>
      <c r="AH6852" s="169"/>
      <c r="AI6852" s="169"/>
      <c r="AJ6852" s="169"/>
      <c r="AK6852" s="170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AZ6852" s="6"/>
      <c r="BA6852" s="6"/>
      <c r="BB6852" s="166"/>
      <c r="BC6852" s="166"/>
      <c r="BD6852" s="166"/>
      <c r="BE6852" s="6"/>
      <c r="BF6852" s="6"/>
      <c r="BG6852" s="6"/>
      <c r="BH6852" s="6"/>
      <c r="BI6852" s="6"/>
      <c r="BJ6852" s="166"/>
      <c r="BK6852" s="166"/>
      <c r="BL6852" s="166"/>
      <c r="BM6852" s="6"/>
      <c r="BN6852" s="6"/>
      <c r="BO6852" s="6"/>
      <c r="BP6852" s="6"/>
      <c r="BQ6852" s="6"/>
      <c r="BR6852" s="6"/>
      <c r="BS6852" s="6"/>
      <c r="BT6852" s="6"/>
      <c r="BU6852" s="6"/>
      <c r="BV6852" s="6"/>
      <c r="BW6852" s="6"/>
      <c r="CJ6852" s="415"/>
      <c r="CK6852" s="415"/>
      <c r="CO6852" s="168"/>
    </row>
    <row r="6853" spans="32:93" s="162" customFormat="1" x14ac:dyDescent="0.25">
      <c r="AF6853" s="169"/>
      <c r="AG6853" s="169"/>
      <c r="AH6853" s="169"/>
      <c r="AI6853" s="169"/>
      <c r="AJ6853" s="169"/>
      <c r="AK6853" s="170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AZ6853" s="6"/>
      <c r="BA6853" s="6"/>
      <c r="BB6853" s="166"/>
      <c r="BC6853" s="166"/>
      <c r="BD6853" s="166"/>
      <c r="BE6853" s="6"/>
      <c r="BF6853" s="6"/>
      <c r="BG6853" s="6"/>
      <c r="BH6853" s="6"/>
      <c r="BI6853" s="6"/>
      <c r="BJ6853" s="166"/>
      <c r="BK6853" s="166"/>
      <c r="BL6853" s="166"/>
      <c r="BM6853" s="6"/>
      <c r="BN6853" s="6"/>
      <c r="BO6853" s="6"/>
      <c r="BP6853" s="6"/>
      <c r="BQ6853" s="6"/>
      <c r="BR6853" s="6"/>
      <c r="BS6853" s="6"/>
      <c r="BT6853" s="6"/>
      <c r="BU6853" s="6"/>
      <c r="BV6853" s="6"/>
      <c r="BW6853" s="6"/>
      <c r="CJ6853" s="415"/>
      <c r="CK6853" s="415"/>
      <c r="CO6853" s="168"/>
    </row>
    <row r="6854" spans="32:93" s="162" customFormat="1" x14ac:dyDescent="0.25">
      <c r="AF6854" s="169"/>
      <c r="AG6854" s="169"/>
      <c r="AH6854" s="169"/>
      <c r="AI6854" s="169"/>
      <c r="AJ6854" s="169"/>
      <c r="AK6854" s="170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AZ6854" s="6"/>
      <c r="BA6854" s="6"/>
      <c r="BB6854" s="166"/>
      <c r="BC6854" s="166"/>
      <c r="BD6854" s="166"/>
      <c r="BE6854" s="6"/>
      <c r="BF6854" s="6"/>
      <c r="BG6854" s="6"/>
      <c r="BH6854" s="6"/>
      <c r="BI6854" s="6"/>
      <c r="BJ6854" s="166"/>
      <c r="BK6854" s="166"/>
      <c r="BL6854" s="166"/>
      <c r="BM6854" s="6"/>
      <c r="BN6854" s="6"/>
      <c r="BO6854" s="6"/>
      <c r="BP6854" s="6"/>
      <c r="BQ6854" s="6"/>
      <c r="BR6854" s="6"/>
      <c r="BS6854" s="6"/>
      <c r="BT6854" s="6"/>
      <c r="BU6854" s="6"/>
      <c r="BV6854" s="6"/>
      <c r="BW6854" s="6"/>
      <c r="CJ6854" s="415"/>
      <c r="CK6854" s="415"/>
      <c r="CO6854" s="168"/>
    </row>
    <row r="6855" spans="32:93" s="162" customFormat="1" x14ac:dyDescent="0.25">
      <c r="AF6855" s="169"/>
      <c r="AG6855" s="169"/>
      <c r="AH6855" s="169"/>
      <c r="AI6855" s="169"/>
      <c r="AJ6855" s="169"/>
      <c r="AK6855" s="170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AZ6855" s="6"/>
      <c r="BA6855" s="6"/>
      <c r="BB6855" s="166"/>
      <c r="BC6855" s="166"/>
      <c r="BD6855" s="166"/>
      <c r="BE6855" s="6"/>
      <c r="BF6855" s="6"/>
      <c r="BG6855" s="6"/>
      <c r="BH6855" s="6"/>
      <c r="BI6855" s="6"/>
      <c r="BJ6855" s="166"/>
      <c r="BK6855" s="166"/>
      <c r="BL6855" s="166"/>
      <c r="BM6855" s="6"/>
      <c r="BN6855" s="6"/>
      <c r="BO6855" s="6"/>
      <c r="BP6855" s="6"/>
      <c r="BQ6855" s="6"/>
      <c r="BR6855" s="6"/>
      <c r="BS6855" s="6"/>
      <c r="BT6855" s="6"/>
      <c r="BU6855" s="6"/>
      <c r="BV6855" s="6"/>
      <c r="BW6855" s="6"/>
      <c r="CJ6855" s="415"/>
      <c r="CK6855" s="415"/>
      <c r="CO6855" s="168"/>
    </row>
    <row r="6856" spans="32:93" s="162" customFormat="1" x14ac:dyDescent="0.25">
      <c r="AF6856" s="169"/>
      <c r="AG6856" s="169"/>
      <c r="AH6856" s="169"/>
      <c r="AI6856" s="169"/>
      <c r="AJ6856" s="169"/>
      <c r="AK6856" s="170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AZ6856" s="6"/>
      <c r="BA6856" s="6"/>
      <c r="BB6856" s="166"/>
      <c r="BC6856" s="166"/>
      <c r="BD6856" s="166"/>
      <c r="BE6856" s="6"/>
      <c r="BF6856" s="6"/>
      <c r="BG6856" s="6"/>
      <c r="BH6856" s="6"/>
      <c r="BI6856" s="6"/>
      <c r="BJ6856" s="166"/>
      <c r="BK6856" s="166"/>
      <c r="BL6856" s="166"/>
      <c r="BM6856" s="6"/>
      <c r="BN6856" s="6"/>
      <c r="BO6856" s="6"/>
      <c r="BP6856" s="6"/>
      <c r="BQ6856" s="6"/>
      <c r="BR6856" s="6"/>
      <c r="BS6856" s="6"/>
      <c r="BT6856" s="6"/>
      <c r="BU6856" s="6"/>
      <c r="BV6856" s="6"/>
      <c r="BW6856" s="6"/>
      <c r="CJ6856" s="415"/>
      <c r="CK6856" s="415"/>
      <c r="CO6856" s="168"/>
    </row>
    <row r="6857" spans="32:93" s="162" customFormat="1" x14ac:dyDescent="0.25">
      <c r="AF6857" s="169"/>
      <c r="AG6857" s="169"/>
      <c r="AH6857" s="169"/>
      <c r="AI6857" s="169"/>
      <c r="AJ6857" s="169"/>
      <c r="AK6857" s="170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AZ6857" s="6"/>
      <c r="BA6857" s="6"/>
      <c r="BB6857" s="166"/>
      <c r="BC6857" s="166"/>
      <c r="BD6857" s="166"/>
      <c r="BE6857" s="6"/>
      <c r="BF6857" s="6"/>
      <c r="BG6857" s="6"/>
      <c r="BH6857" s="6"/>
      <c r="BI6857" s="6"/>
      <c r="BJ6857" s="166"/>
      <c r="BK6857" s="166"/>
      <c r="BL6857" s="166"/>
      <c r="BM6857" s="6"/>
      <c r="BN6857" s="6"/>
      <c r="BO6857" s="6"/>
      <c r="BP6857" s="6"/>
      <c r="BQ6857" s="6"/>
      <c r="BR6857" s="6"/>
      <c r="BS6857" s="6"/>
      <c r="BT6857" s="6"/>
      <c r="BU6857" s="6"/>
      <c r="BV6857" s="6"/>
      <c r="BW6857" s="6"/>
      <c r="CJ6857" s="415"/>
      <c r="CK6857" s="415"/>
      <c r="CO6857" s="168"/>
    </row>
    <row r="6858" spans="32:93" s="162" customFormat="1" x14ac:dyDescent="0.25">
      <c r="AF6858" s="169"/>
      <c r="AG6858" s="169"/>
      <c r="AH6858" s="169"/>
      <c r="AI6858" s="169"/>
      <c r="AJ6858" s="169"/>
      <c r="AK6858" s="170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AZ6858" s="6"/>
      <c r="BA6858" s="6"/>
      <c r="BB6858" s="166"/>
      <c r="BC6858" s="166"/>
      <c r="BD6858" s="166"/>
      <c r="BE6858" s="6"/>
      <c r="BF6858" s="6"/>
      <c r="BG6858" s="6"/>
      <c r="BH6858" s="6"/>
      <c r="BI6858" s="6"/>
      <c r="BJ6858" s="166"/>
      <c r="BK6858" s="166"/>
      <c r="BL6858" s="166"/>
      <c r="BM6858" s="6"/>
      <c r="BN6858" s="6"/>
      <c r="BO6858" s="6"/>
      <c r="BP6858" s="6"/>
      <c r="BQ6858" s="6"/>
      <c r="BR6858" s="6"/>
      <c r="BS6858" s="6"/>
      <c r="BT6858" s="6"/>
      <c r="BU6858" s="6"/>
      <c r="BV6858" s="6"/>
      <c r="BW6858" s="6"/>
      <c r="CJ6858" s="415"/>
      <c r="CK6858" s="415"/>
      <c r="CO6858" s="168"/>
    </row>
    <row r="6859" spans="32:93" s="162" customFormat="1" x14ac:dyDescent="0.25">
      <c r="AF6859" s="169"/>
      <c r="AG6859" s="169"/>
      <c r="AH6859" s="169"/>
      <c r="AI6859" s="169"/>
      <c r="AJ6859" s="169"/>
      <c r="AK6859" s="170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AZ6859" s="6"/>
      <c r="BA6859" s="6"/>
      <c r="BB6859" s="166"/>
      <c r="BC6859" s="166"/>
      <c r="BD6859" s="166"/>
      <c r="BE6859" s="6"/>
      <c r="BF6859" s="6"/>
      <c r="BG6859" s="6"/>
      <c r="BH6859" s="6"/>
      <c r="BI6859" s="6"/>
      <c r="BJ6859" s="166"/>
      <c r="BK6859" s="166"/>
      <c r="BL6859" s="166"/>
      <c r="BM6859" s="6"/>
      <c r="BN6859" s="6"/>
      <c r="BO6859" s="6"/>
      <c r="BP6859" s="6"/>
      <c r="BQ6859" s="6"/>
      <c r="BR6859" s="6"/>
      <c r="BS6859" s="6"/>
      <c r="BT6859" s="6"/>
      <c r="BU6859" s="6"/>
      <c r="BV6859" s="6"/>
      <c r="BW6859" s="6"/>
      <c r="CJ6859" s="415"/>
      <c r="CK6859" s="415"/>
      <c r="CO6859" s="168"/>
    </row>
    <row r="6860" spans="32:93" s="162" customFormat="1" x14ac:dyDescent="0.25">
      <c r="AF6860" s="169"/>
      <c r="AG6860" s="169"/>
      <c r="AH6860" s="169"/>
      <c r="AI6860" s="169"/>
      <c r="AJ6860" s="169"/>
      <c r="AK6860" s="170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AZ6860" s="6"/>
      <c r="BA6860" s="6"/>
      <c r="BB6860" s="166"/>
      <c r="BC6860" s="166"/>
      <c r="BD6860" s="166"/>
      <c r="BE6860" s="6"/>
      <c r="BF6860" s="6"/>
      <c r="BG6860" s="6"/>
      <c r="BH6860" s="6"/>
      <c r="BI6860" s="6"/>
      <c r="BJ6860" s="166"/>
      <c r="BK6860" s="166"/>
      <c r="BL6860" s="166"/>
      <c r="BM6860" s="6"/>
      <c r="BN6860" s="6"/>
      <c r="BO6860" s="6"/>
      <c r="BP6860" s="6"/>
      <c r="BQ6860" s="6"/>
      <c r="BR6860" s="6"/>
      <c r="BS6860" s="6"/>
      <c r="BT6860" s="6"/>
      <c r="BU6860" s="6"/>
      <c r="BV6860" s="6"/>
      <c r="BW6860" s="6"/>
      <c r="CJ6860" s="415"/>
      <c r="CK6860" s="415"/>
      <c r="CO6860" s="168"/>
    </row>
    <row r="6861" spans="32:93" s="162" customFormat="1" x14ac:dyDescent="0.25">
      <c r="AF6861" s="169"/>
      <c r="AG6861" s="169"/>
      <c r="AH6861" s="169"/>
      <c r="AI6861" s="169"/>
      <c r="AJ6861" s="169"/>
      <c r="AK6861" s="170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AZ6861" s="6"/>
      <c r="BA6861" s="6"/>
      <c r="BB6861" s="166"/>
      <c r="BC6861" s="166"/>
      <c r="BD6861" s="166"/>
      <c r="BE6861" s="6"/>
      <c r="BF6861" s="6"/>
      <c r="BG6861" s="6"/>
      <c r="BH6861" s="6"/>
      <c r="BI6861" s="6"/>
      <c r="BJ6861" s="166"/>
      <c r="BK6861" s="166"/>
      <c r="BL6861" s="166"/>
      <c r="BM6861" s="6"/>
      <c r="BN6861" s="6"/>
      <c r="BO6861" s="6"/>
      <c r="BP6861" s="6"/>
      <c r="BQ6861" s="6"/>
      <c r="BR6861" s="6"/>
      <c r="BS6861" s="6"/>
      <c r="BT6861" s="6"/>
      <c r="BU6861" s="6"/>
      <c r="BV6861" s="6"/>
      <c r="BW6861" s="6"/>
      <c r="CJ6861" s="415"/>
      <c r="CK6861" s="415"/>
      <c r="CO6861" s="168"/>
    </row>
    <row r="6862" spans="32:93" s="162" customFormat="1" x14ac:dyDescent="0.25">
      <c r="AF6862" s="169"/>
      <c r="AG6862" s="169"/>
      <c r="AH6862" s="169"/>
      <c r="AI6862" s="169"/>
      <c r="AJ6862" s="169"/>
      <c r="AK6862" s="170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AZ6862" s="6"/>
      <c r="BA6862" s="6"/>
      <c r="BB6862" s="166"/>
      <c r="BC6862" s="166"/>
      <c r="BD6862" s="166"/>
      <c r="BE6862" s="6"/>
      <c r="BF6862" s="6"/>
      <c r="BG6862" s="6"/>
      <c r="BH6862" s="6"/>
      <c r="BI6862" s="6"/>
      <c r="BJ6862" s="166"/>
      <c r="BK6862" s="166"/>
      <c r="BL6862" s="166"/>
      <c r="BM6862" s="6"/>
      <c r="BN6862" s="6"/>
      <c r="BO6862" s="6"/>
      <c r="BP6862" s="6"/>
      <c r="BQ6862" s="6"/>
      <c r="BR6862" s="6"/>
      <c r="BS6862" s="6"/>
      <c r="BT6862" s="6"/>
      <c r="BU6862" s="6"/>
      <c r="BV6862" s="6"/>
      <c r="BW6862" s="6"/>
      <c r="CJ6862" s="415"/>
      <c r="CK6862" s="415"/>
      <c r="CO6862" s="168"/>
    </row>
    <row r="6863" spans="32:93" s="162" customFormat="1" x14ac:dyDescent="0.25">
      <c r="AF6863" s="169"/>
      <c r="AG6863" s="169"/>
      <c r="AH6863" s="169"/>
      <c r="AI6863" s="169"/>
      <c r="AJ6863" s="169"/>
      <c r="AK6863" s="170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AZ6863" s="6"/>
      <c r="BA6863" s="6"/>
      <c r="BB6863" s="166"/>
      <c r="BC6863" s="166"/>
      <c r="BD6863" s="166"/>
      <c r="BE6863" s="6"/>
      <c r="BF6863" s="6"/>
      <c r="BG6863" s="6"/>
      <c r="BH6863" s="6"/>
      <c r="BI6863" s="6"/>
      <c r="BJ6863" s="166"/>
      <c r="BK6863" s="166"/>
      <c r="BL6863" s="166"/>
      <c r="BM6863" s="6"/>
      <c r="BN6863" s="6"/>
      <c r="BO6863" s="6"/>
      <c r="BP6863" s="6"/>
      <c r="BQ6863" s="6"/>
      <c r="BR6863" s="6"/>
      <c r="BS6863" s="6"/>
      <c r="BT6863" s="6"/>
      <c r="BU6863" s="6"/>
      <c r="BV6863" s="6"/>
      <c r="BW6863" s="6"/>
      <c r="CJ6863" s="415"/>
      <c r="CK6863" s="415"/>
      <c r="CO6863" s="168"/>
    </row>
    <row r="6864" spans="32:93" s="162" customFormat="1" x14ac:dyDescent="0.25">
      <c r="AF6864" s="169"/>
      <c r="AG6864" s="169"/>
      <c r="AH6864" s="169"/>
      <c r="AI6864" s="169"/>
      <c r="AJ6864" s="169"/>
      <c r="AK6864" s="170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AZ6864" s="6"/>
      <c r="BA6864" s="6"/>
      <c r="BB6864" s="166"/>
      <c r="BC6864" s="166"/>
      <c r="BD6864" s="166"/>
      <c r="BE6864" s="6"/>
      <c r="BF6864" s="6"/>
      <c r="BG6864" s="6"/>
      <c r="BH6864" s="6"/>
      <c r="BI6864" s="6"/>
      <c r="BJ6864" s="166"/>
      <c r="BK6864" s="166"/>
      <c r="BL6864" s="166"/>
      <c r="BM6864" s="6"/>
      <c r="BN6864" s="6"/>
      <c r="BO6864" s="6"/>
      <c r="BP6864" s="6"/>
      <c r="BQ6864" s="6"/>
      <c r="BR6864" s="6"/>
      <c r="BS6864" s="6"/>
      <c r="BT6864" s="6"/>
      <c r="BU6864" s="6"/>
      <c r="BV6864" s="6"/>
      <c r="BW6864" s="6"/>
      <c r="CJ6864" s="415"/>
      <c r="CK6864" s="415"/>
      <c r="CO6864" s="168"/>
    </row>
    <row r="6865" spans="32:93" s="162" customFormat="1" x14ac:dyDescent="0.25">
      <c r="AF6865" s="169"/>
      <c r="AG6865" s="169"/>
      <c r="AH6865" s="169"/>
      <c r="AI6865" s="169"/>
      <c r="AJ6865" s="169"/>
      <c r="AK6865" s="170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AZ6865" s="6"/>
      <c r="BA6865" s="6"/>
      <c r="BB6865" s="166"/>
      <c r="BC6865" s="166"/>
      <c r="BD6865" s="166"/>
      <c r="BE6865" s="6"/>
      <c r="BF6865" s="6"/>
      <c r="BG6865" s="6"/>
      <c r="BH6865" s="6"/>
      <c r="BI6865" s="6"/>
      <c r="BJ6865" s="166"/>
      <c r="BK6865" s="166"/>
      <c r="BL6865" s="166"/>
      <c r="BM6865" s="6"/>
      <c r="BN6865" s="6"/>
      <c r="BO6865" s="6"/>
      <c r="BP6865" s="6"/>
      <c r="BQ6865" s="6"/>
      <c r="BR6865" s="6"/>
      <c r="BS6865" s="6"/>
      <c r="BT6865" s="6"/>
      <c r="BU6865" s="6"/>
      <c r="BV6865" s="6"/>
      <c r="BW6865" s="6"/>
      <c r="CJ6865" s="415"/>
      <c r="CK6865" s="415"/>
      <c r="CO6865" s="168"/>
    </row>
    <row r="6866" spans="32:93" s="162" customFormat="1" x14ac:dyDescent="0.25">
      <c r="AF6866" s="169"/>
      <c r="AG6866" s="169"/>
      <c r="AH6866" s="169"/>
      <c r="AI6866" s="169"/>
      <c r="AJ6866" s="169"/>
      <c r="AK6866" s="170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6"/>
      <c r="BA6866" s="6"/>
      <c r="BB6866" s="166"/>
      <c r="BC6866" s="166"/>
      <c r="BD6866" s="166"/>
      <c r="BE6866" s="6"/>
      <c r="BF6866" s="6"/>
      <c r="BG6866" s="6"/>
      <c r="BH6866" s="6"/>
      <c r="BI6866" s="6"/>
      <c r="BJ6866" s="166"/>
      <c r="BK6866" s="166"/>
      <c r="BL6866" s="166"/>
      <c r="BM6866" s="6"/>
      <c r="BN6866" s="6"/>
      <c r="BO6866" s="6"/>
      <c r="BP6866" s="6"/>
      <c r="BQ6866" s="6"/>
      <c r="BR6866" s="6"/>
      <c r="BS6866" s="6"/>
      <c r="BT6866" s="6"/>
      <c r="BU6866" s="6"/>
      <c r="BV6866" s="6"/>
      <c r="BW6866" s="6"/>
      <c r="CJ6866" s="415"/>
      <c r="CK6866" s="415"/>
      <c r="CO6866" s="168"/>
    </row>
    <row r="6867" spans="32:93" s="162" customFormat="1" x14ac:dyDescent="0.25">
      <c r="AF6867" s="169"/>
      <c r="AG6867" s="169"/>
      <c r="AH6867" s="169"/>
      <c r="AI6867" s="169"/>
      <c r="AJ6867" s="169"/>
      <c r="AK6867" s="170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6"/>
      <c r="BA6867" s="6"/>
      <c r="BB6867" s="166"/>
      <c r="BC6867" s="166"/>
      <c r="BD6867" s="166"/>
      <c r="BE6867" s="6"/>
      <c r="BF6867" s="6"/>
      <c r="BG6867" s="6"/>
      <c r="BH6867" s="6"/>
      <c r="BI6867" s="6"/>
      <c r="BJ6867" s="166"/>
      <c r="BK6867" s="166"/>
      <c r="BL6867" s="166"/>
      <c r="BM6867" s="6"/>
      <c r="BN6867" s="6"/>
      <c r="BO6867" s="6"/>
      <c r="BP6867" s="6"/>
      <c r="BQ6867" s="6"/>
      <c r="BR6867" s="6"/>
      <c r="BS6867" s="6"/>
      <c r="BT6867" s="6"/>
      <c r="BU6867" s="6"/>
      <c r="BV6867" s="6"/>
      <c r="BW6867" s="6"/>
      <c r="CJ6867" s="415"/>
      <c r="CK6867" s="415"/>
      <c r="CO6867" s="168"/>
    </row>
    <row r="6868" spans="32:93" s="162" customFormat="1" x14ac:dyDescent="0.25">
      <c r="AF6868" s="169"/>
      <c r="AG6868" s="169"/>
      <c r="AH6868" s="169"/>
      <c r="AI6868" s="169"/>
      <c r="AJ6868" s="169"/>
      <c r="AK6868" s="170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6"/>
      <c r="BA6868" s="6"/>
      <c r="BB6868" s="166"/>
      <c r="BC6868" s="166"/>
      <c r="BD6868" s="166"/>
      <c r="BE6868" s="6"/>
      <c r="BF6868" s="6"/>
      <c r="BG6868" s="6"/>
      <c r="BH6868" s="6"/>
      <c r="BI6868" s="6"/>
      <c r="BJ6868" s="166"/>
      <c r="BK6868" s="166"/>
      <c r="BL6868" s="166"/>
      <c r="BM6868" s="6"/>
      <c r="BN6868" s="6"/>
      <c r="BO6868" s="6"/>
      <c r="BP6868" s="6"/>
      <c r="BQ6868" s="6"/>
      <c r="BR6868" s="6"/>
      <c r="BS6868" s="6"/>
      <c r="BT6868" s="6"/>
      <c r="BU6868" s="6"/>
      <c r="BV6868" s="6"/>
      <c r="BW6868" s="6"/>
      <c r="CJ6868" s="415"/>
      <c r="CK6868" s="415"/>
      <c r="CO6868" s="168"/>
    </row>
    <row r="6869" spans="32:93" s="162" customFormat="1" x14ac:dyDescent="0.25">
      <c r="AF6869" s="169"/>
      <c r="AG6869" s="169"/>
      <c r="AH6869" s="169"/>
      <c r="AI6869" s="169"/>
      <c r="AJ6869" s="169"/>
      <c r="AK6869" s="170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6"/>
      <c r="BA6869" s="6"/>
      <c r="BB6869" s="166"/>
      <c r="BC6869" s="166"/>
      <c r="BD6869" s="166"/>
      <c r="BE6869" s="6"/>
      <c r="BF6869" s="6"/>
      <c r="BG6869" s="6"/>
      <c r="BH6869" s="6"/>
      <c r="BI6869" s="6"/>
      <c r="BJ6869" s="166"/>
      <c r="BK6869" s="166"/>
      <c r="BL6869" s="166"/>
      <c r="BM6869" s="6"/>
      <c r="BN6869" s="6"/>
      <c r="BO6869" s="6"/>
      <c r="BP6869" s="6"/>
      <c r="BQ6869" s="6"/>
      <c r="BR6869" s="6"/>
      <c r="BS6869" s="6"/>
      <c r="BT6869" s="6"/>
      <c r="BU6869" s="6"/>
      <c r="BV6869" s="6"/>
      <c r="BW6869" s="6"/>
      <c r="CJ6869" s="415"/>
      <c r="CK6869" s="415"/>
      <c r="CO6869" s="168"/>
    </row>
    <row r="6870" spans="32:93" s="162" customFormat="1" x14ac:dyDescent="0.25">
      <c r="AF6870" s="169"/>
      <c r="AG6870" s="169"/>
      <c r="AH6870" s="169"/>
      <c r="AI6870" s="169"/>
      <c r="AJ6870" s="169"/>
      <c r="AK6870" s="170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AZ6870" s="6"/>
      <c r="BA6870" s="6"/>
      <c r="BB6870" s="166"/>
      <c r="BC6870" s="166"/>
      <c r="BD6870" s="166"/>
      <c r="BE6870" s="6"/>
      <c r="BF6870" s="6"/>
      <c r="BG6870" s="6"/>
      <c r="BH6870" s="6"/>
      <c r="BI6870" s="6"/>
      <c r="BJ6870" s="166"/>
      <c r="BK6870" s="166"/>
      <c r="BL6870" s="166"/>
      <c r="BM6870" s="6"/>
      <c r="BN6870" s="6"/>
      <c r="BO6870" s="6"/>
      <c r="BP6870" s="6"/>
      <c r="BQ6870" s="6"/>
      <c r="BR6870" s="6"/>
      <c r="BS6870" s="6"/>
      <c r="BT6870" s="6"/>
      <c r="BU6870" s="6"/>
      <c r="BV6870" s="6"/>
      <c r="BW6870" s="6"/>
      <c r="CJ6870" s="415"/>
      <c r="CK6870" s="415"/>
      <c r="CO6870" s="168"/>
    </row>
    <row r="6871" spans="32:93" s="162" customFormat="1" x14ac:dyDescent="0.25">
      <c r="AF6871" s="169"/>
      <c r="AG6871" s="169"/>
      <c r="AH6871" s="169"/>
      <c r="AI6871" s="169"/>
      <c r="AJ6871" s="169"/>
      <c r="AK6871" s="170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AZ6871" s="6"/>
      <c r="BA6871" s="6"/>
      <c r="BB6871" s="166"/>
      <c r="BC6871" s="166"/>
      <c r="BD6871" s="166"/>
      <c r="BE6871" s="6"/>
      <c r="BF6871" s="6"/>
      <c r="BG6871" s="6"/>
      <c r="BH6871" s="6"/>
      <c r="BI6871" s="6"/>
      <c r="BJ6871" s="166"/>
      <c r="BK6871" s="166"/>
      <c r="BL6871" s="166"/>
      <c r="BM6871" s="6"/>
      <c r="BN6871" s="6"/>
      <c r="BO6871" s="6"/>
      <c r="BP6871" s="6"/>
      <c r="BQ6871" s="6"/>
      <c r="BR6871" s="6"/>
      <c r="BS6871" s="6"/>
      <c r="BT6871" s="6"/>
      <c r="BU6871" s="6"/>
      <c r="BV6871" s="6"/>
      <c r="BW6871" s="6"/>
      <c r="CJ6871" s="415"/>
      <c r="CK6871" s="415"/>
      <c r="CO6871" s="168"/>
    </row>
    <row r="6872" spans="32:93" s="162" customFormat="1" x14ac:dyDescent="0.25">
      <c r="AF6872" s="169"/>
      <c r="AG6872" s="169"/>
      <c r="AH6872" s="169"/>
      <c r="AI6872" s="169"/>
      <c r="AJ6872" s="169"/>
      <c r="AK6872" s="170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AZ6872" s="6"/>
      <c r="BA6872" s="6"/>
      <c r="BB6872" s="166"/>
      <c r="BC6872" s="166"/>
      <c r="BD6872" s="166"/>
      <c r="BE6872" s="6"/>
      <c r="BF6872" s="6"/>
      <c r="BG6872" s="6"/>
      <c r="BH6872" s="6"/>
      <c r="BI6872" s="6"/>
      <c r="BJ6872" s="166"/>
      <c r="BK6872" s="166"/>
      <c r="BL6872" s="166"/>
      <c r="BM6872" s="6"/>
      <c r="BN6872" s="6"/>
      <c r="BO6872" s="6"/>
      <c r="BP6872" s="6"/>
      <c r="BQ6872" s="6"/>
      <c r="BR6872" s="6"/>
      <c r="BS6872" s="6"/>
      <c r="BT6872" s="6"/>
      <c r="BU6872" s="6"/>
      <c r="BV6872" s="6"/>
      <c r="BW6872" s="6"/>
      <c r="CJ6872" s="415"/>
      <c r="CK6872" s="415"/>
      <c r="CO6872" s="168"/>
    </row>
    <row r="6873" spans="32:93" s="162" customFormat="1" x14ac:dyDescent="0.25">
      <c r="AF6873" s="169"/>
      <c r="AG6873" s="169"/>
      <c r="AH6873" s="169"/>
      <c r="AI6873" s="169"/>
      <c r="AJ6873" s="169"/>
      <c r="AK6873" s="170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AZ6873" s="6"/>
      <c r="BA6873" s="6"/>
      <c r="BB6873" s="166"/>
      <c r="BC6873" s="166"/>
      <c r="BD6873" s="166"/>
      <c r="BE6873" s="6"/>
      <c r="BF6873" s="6"/>
      <c r="BG6873" s="6"/>
      <c r="BH6873" s="6"/>
      <c r="BI6873" s="6"/>
      <c r="BJ6873" s="166"/>
      <c r="BK6873" s="166"/>
      <c r="BL6873" s="166"/>
      <c r="BM6873" s="6"/>
      <c r="BN6873" s="6"/>
      <c r="BO6873" s="6"/>
      <c r="BP6873" s="6"/>
      <c r="BQ6873" s="6"/>
      <c r="BR6873" s="6"/>
      <c r="BS6873" s="6"/>
      <c r="BT6873" s="6"/>
      <c r="BU6873" s="6"/>
      <c r="BV6873" s="6"/>
      <c r="BW6873" s="6"/>
      <c r="CJ6873" s="415"/>
      <c r="CK6873" s="415"/>
      <c r="CO6873" s="168"/>
    </row>
    <row r="6874" spans="32:93" s="162" customFormat="1" x14ac:dyDescent="0.25">
      <c r="AF6874" s="169"/>
      <c r="AG6874" s="169"/>
      <c r="AH6874" s="169"/>
      <c r="AI6874" s="169"/>
      <c r="AJ6874" s="169"/>
      <c r="AK6874" s="170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6"/>
      <c r="BA6874" s="6"/>
      <c r="BB6874" s="166"/>
      <c r="BC6874" s="166"/>
      <c r="BD6874" s="166"/>
      <c r="BE6874" s="6"/>
      <c r="BF6874" s="6"/>
      <c r="BG6874" s="6"/>
      <c r="BH6874" s="6"/>
      <c r="BI6874" s="6"/>
      <c r="BJ6874" s="166"/>
      <c r="BK6874" s="166"/>
      <c r="BL6874" s="166"/>
      <c r="BM6874" s="6"/>
      <c r="BN6874" s="6"/>
      <c r="BO6874" s="6"/>
      <c r="BP6874" s="6"/>
      <c r="BQ6874" s="6"/>
      <c r="BR6874" s="6"/>
      <c r="BS6874" s="6"/>
      <c r="BT6874" s="6"/>
      <c r="BU6874" s="6"/>
      <c r="BV6874" s="6"/>
      <c r="BW6874" s="6"/>
      <c r="CJ6874" s="415"/>
      <c r="CK6874" s="415"/>
      <c r="CO6874" s="168"/>
    </row>
    <row r="6875" spans="32:93" s="162" customFormat="1" x14ac:dyDescent="0.25">
      <c r="AF6875" s="169"/>
      <c r="AG6875" s="169"/>
      <c r="AH6875" s="169"/>
      <c r="AI6875" s="169"/>
      <c r="AJ6875" s="169"/>
      <c r="AK6875" s="170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AZ6875" s="6"/>
      <c r="BA6875" s="6"/>
      <c r="BB6875" s="166"/>
      <c r="BC6875" s="166"/>
      <c r="BD6875" s="166"/>
      <c r="BE6875" s="6"/>
      <c r="BF6875" s="6"/>
      <c r="BG6875" s="6"/>
      <c r="BH6875" s="6"/>
      <c r="BI6875" s="6"/>
      <c r="BJ6875" s="166"/>
      <c r="BK6875" s="166"/>
      <c r="BL6875" s="166"/>
      <c r="BM6875" s="6"/>
      <c r="BN6875" s="6"/>
      <c r="BO6875" s="6"/>
      <c r="BP6875" s="6"/>
      <c r="BQ6875" s="6"/>
      <c r="BR6875" s="6"/>
      <c r="BS6875" s="6"/>
      <c r="BT6875" s="6"/>
      <c r="BU6875" s="6"/>
      <c r="BV6875" s="6"/>
      <c r="BW6875" s="6"/>
      <c r="CJ6875" s="415"/>
      <c r="CK6875" s="415"/>
      <c r="CO6875" s="168"/>
    </row>
    <row r="6876" spans="32:93" s="162" customFormat="1" x14ac:dyDescent="0.25">
      <c r="AF6876" s="169"/>
      <c r="AG6876" s="169"/>
      <c r="AH6876" s="169"/>
      <c r="AI6876" s="169"/>
      <c r="AJ6876" s="169"/>
      <c r="AK6876" s="170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AZ6876" s="6"/>
      <c r="BA6876" s="6"/>
      <c r="BB6876" s="166"/>
      <c r="BC6876" s="166"/>
      <c r="BD6876" s="166"/>
      <c r="BE6876" s="6"/>
      <c r="BF6876" s="6"/>
      <c r="BG6876" s="6"/>
      <c r="BH6876" s="6"/>
      <c r="BI6876" s="6"/>
      <c r="BJ6876" s="166"/>
      <c r="BK6876" s="166"/>
      <c r="BL6876" s="166"/>
      <c r="BM6876" s="6"/>
      <c r="BN6876" s="6"/>
      <c r="BO6876" s="6"/>
      <c r="BP6876" s="6"/>
      <c r="BQ6876" s="6"/>
      <c r="BR6876" s="6"/>
      <c r="BS6876" s="6"/>
      <c r="BT6876" s="6"/>
      <c r="BU6876" s="6"/>
      <c r="BV6876" s="6"/>
      <c r="BW6876" s="6"/>
      <c r="CJ6876" s="415"/>
      <c r="CK6876" s="415"/>
      <c r="CO6876" s="168"/>
    </row>
    <row r="6877" spans="32:93" s="162" customFormat="1" x14ac:dyDescent="0.25">
      <c r="AF6877" s="169"/>
      <c r="AG6877" s="169"/>
      <c r="AH6877" s="169"/>
      <c r="AI6877" s="169"/>
      <c r="AJ6877" s="169"/>
      <c r="AK6877" s="170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AZ6877" s="6"/>
      <c r="BA6877" s="6"/>
      <c r="BB6877" s="166"/>
      <c r="BC6877" s="166"/>
      <c r="BD6877" s="166"/>
      <c r="BE6877" s="6"/>
      <c r="BF6877" s="6"/>
      <c r="BG6877" s="6"/>
      <c r="BH6877" s="6"/>
      <c r="BI6877" s="6"/>
      <c r="BJ6877" s="166"/>
      <c r="BK6877" s="166"/>
      <c r="BL6877" s="166"/>
      <c r="BM6877" s="6"/>
      <c r="BN6877" s="6"/>
      <c r="BO6877" s="6"/>
      <c r="BP6877" s="6"/>
      <c r="BQ6877" s="6"/>
      <c r="BR6877" s="6"/>
      <c r="BS6877" s="6"/>
      <c r="BT6877" s="6"/>
      <c r="BU6877" s="6"/>
      <c r="BV6877" s="6"/>
      <c r="BW6877" s="6"/>
      <c r="CJ6877" s="415"/>
      <c r="CK6877" s="415"/>
      <c r="CO6877" s="168"/>
    </row>
    <row r="6878" spans="32:93" s="162" customFormat="1" x14ac:dyDescent="0.25">
      <c r="AF6878" s="169"/>
      <c r="AG6878" s="169"/>
      <c r="AH6878" s="169"/>
      <c r="AI6878" s="169"/>
      <c r="AJ6878" s="169"/>
      <c r="AK6878" s="170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AZ6878" s="6"/>
      <c r="BA6878" s="6"/>
      <c r="BB6878" s="166"/>
      <c r="BC6878" s="166"/>
      <c r="BD6878" s="166"/>
      <c r="BE6878" s="6"/>
      <c r="BF6878" s="6"/>
      <c r="BG6878" s="6"/>
      <c r="BH6878" s="6"/>
      <c r="BI6878" s="6"/>
      <c r="BJ6878" s="166"/>
      <c r="BK6878" s="166"/>
      <c r="BL6878" s="166"/>
      <c r="BM6878" s="6"/>
      <c r="BN6878" s="6"/>
      <c r="BO6878" s="6"/>
      <c r="BP6878" s="6"/>
      <c r="BQ6878" s="6"/>
      <c r="BR6878" s="6"/>
      <c r="BS6878" s="6"/>
      <c r="BT6878" s="6"/>
      <c r="BU6878" s="6"/>
      <c r="BV6878" s="6"/>
      <c r="BW6878" s="6"/>
      <c r="CJ6878" s="415"/>
      <c r="CK6878" s="415"/>
      <c r="CO6878" s="168"/>
    </row>
    <row r="6879" spans="32:93" s="162" customFormat="1" x14ac:dyDescent="0.25">
      <c r="AF6879" s="169"/>
      <c r="AG6879" s="169"/>
      <c r="AH6879" s="169"/>
      <c r="AI6879" s="169"/>
      <c r="AJ6879" s="169"/>
      <c r="AK6879" s="170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AZ6879" s="6"/>
      <c r="BA6879" s="6"/>
      <c r="BB6879" s="166"/>
      <c r="BC6879" s="166"/>
      <c r="BD6879" s="166"/>
      <c r="BE6879" s="6"/>
      <c r="BF6879" s="6"/>
      <c r="BG6879" s="6"/>
      <c r="BH6879" s="6"/>
      <c r="BI6879" s="6"/>
      <c r="BJ6879" s="166"/>
      <c r="BK6879" s="166"/>
      <c r="BL6879" s="166"/>
      <c r="BM6879" s="6"/>
      <c r="BN6879" s="6"/>
      <c r="BO6879" s="6"/>
      <c r="BP6879" s="6"/>
      <c r="BQ6879" s="6"/>
      <c r="BR6879" s="6"/>
      <c r="BS6879" s="6"/>
      <c r="BT6879" s="6"/>
      <c r="BU6879" s="6"/>
      <c r="BV6879" s="6"/>
      <c r="BW6879" s="6"/>
      <c r="CJ6879" s="415"/>
      <c r="CK6879" s="415"/>
      <c r="CO6879" s="168"/>
    </row>
    <row r="6880" spans="32:93" s="162" customFormat="1" x14ac:dyDescent="0.25">
      <c r="AF6880" s="169"/>
      <c r="AG6880" s="169"/>
      <c r="AH6880" s="169"/>
      <c r="AI6880" s="169"/>
      <c r="AJ6880" s="169"/>
      <c r="AK6880" s="170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AZ6880" s="6"/>
      <c r="BA6880" s="6"/>
      <c r="BB6880" s="166"/>
      <c r="BC6880" s="166"/>
      <c r="BD6880" s="166"/>
      <c r="BE6880" s="6"/>
      <c r="BF6880" s="6"/>
      <c r="BG6880" s="6"/>
      <c r="BH6880" s="6"/>
      <c r="BI6880" s="6"/>
      <c r="BJ6880" s="166"/>
      <c r="BK6880" s="166"/>
      <c r="BL6880" s="166"/>
      <c r="BM6880" s="6"/>
      <c r="BN6880" s="6"/>
      <c r="BO6880" s="6"/>
      <c r="BP6880" s="6"/>
      <c r="BQ6880" s="6"/>
      <c r="BR6880" s="6"/>
      <c r="BS6880" s="6"/>
      <c r="BT6880" s="6"/>
      <c r="BU6880" s="6"/>
      <c r="BV6880" s="6"/>
      <c r="BW6880" s="6"/>
      <c r="CJ6880" s="415"/>
      <c r="CK6880" s="415"/>
      <c r="CO6880" s="168"/>
    </row>
    <row r="6881" spans="32:93" s="162" customFormat="1" x14ac:dyDescent="0.25">
      <c r="AF6881" s="169"/>
      <c r="AG6881" s="169"/>
      <c r="AH6881" s="169"/>
      <c r="AI6881" s="169"/>
      <c r="AJ6881" s="169"/>
      <c r="AK6881" s="170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6"/>
      <c r="BA6881" s="6"/>
      <c r="BB6881" s="166"/>
      <c r="BC6881" s="166"/>
      <c r="BD6881" s="166"/>
      <c r="BE6881" s="6"/>
      <c r="BF6881" s="6"/>
      <c r="BG6881" s="6"/>
      <c r="BH6881" s="6"/>
      <c r="BI6881" s="6"/>
      <c r="BJ6881" s="166"/>
      <c r="BK6881" s="166"/>
      <c r="BL6881" s="166"/>
      <c r="BM6881" s="6"/>
      <c r="BN6881" s="6"/>
      <c r="BO6881" s="6"/>
      <c r="BP6881" s="6"/>
      <c r="BQ6881" s="6"/>
      <c r="BR6881" s="6"/>
      <c r="BS6881" s="6"/>
      <c r="BT6881" s="6"/>
      <c r="BU6881" s="6"/>
      <c r="BV6881" s="6"/>
      <c r="BW6881" s="6"/>
      <c r="CJ6881" s="415"/>
      <c r="CK6881" s="415"/>
      <c r="CO6881" s="168"/>
    </row>
    <row r="6882" spans="32:93" s="162" customFormat="1" x14ac:dyDescent="0.25">
      <c r="AF6882" s="169"/>
      <c r="AG6882" s="169"/>
      <c r="AH6882" s="169"/>
      <c r="AI6882" s="169"/>
      <c r="AJ6882" s="169"/>
      <c r="AK6882" s="170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6"/>
      <c r="BA6882" s="6"/>
      <c r="BB6882" s="166"/>
      <c r="BC6882" s="166"/>
      <c r="BD6882" s="166"/>
      <c r="BE6882" s="6"/>
      <c r="BF6882" s="6"/>
      <c r="BG6882" s="6"/>
      <c r="BH6882" s="6"/>
      <c r="BI6882" s="6"/>
      <c r="BJ6882" s="166"/>
      <c r="BK6882" s="166"/>
      <c r="BL6882" s="166"/>
      <c r="BM6882" s="6"/>
      <c r="BN6882" s="6"/>
      <c r="BO6882" s="6"/>
      <c r="BP6882" s="6"/>
      <c r="BQ6882" s="6"/>
      <c r="BR6882" s="6"/>
      <c r="BS6882" s="6"/>
      <c r="BT6882" s="6"/>
      <c r="BU6882" s="6"/>
      <c r="BV6882" s="6"/>
      <c r="BW6882" s="6"/>
      <c r="CJ6882" s="415"/>
      <c r="CK6882" s="415"/>
      <c r="CO6882" s="168"/>
    </row>
    <row r="6883" spans="32:93" s="162" customFormat="1" x14ac:dyDescent="0.25">
      <c r="AF6883" s="169"/>
      <c r="AG6883" s="169"/>
      <c r="AH6883" s="169"/>
      <c r="AI6883" s="169"/>
      <c r="AJ6883" s="169"/>
      <c r="AK6883" s="170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6"/>
      <c r="BA6883" s="6"/>
      <c r="BB6883" s="166"/>
      <c r="BC6883" s="166"/>
      <c r="BD6883" s="166"/>
      <c r="BE6883" s="6"/>
      <c r="BF6883" s="6"/>
      <c r="BG6883" s="6"/>
      <c r="BH6883" s="6"/>
      <c r="BI6883" s="6"/>
      <c r="BJ6883" s="166"/>
      <c r="BK6883" s="166"/>
      <c r="BL6883" s="166"/>
      <c r="BM6883" s="6"/>
      <c r="BN6883" s="6"/>
      <c r="BO6883" s="6"/>
      <c r="BP6883" s="6"/>
      <c r="BQ6883" s="6"/>
      <c r="BR6883" s="6"/>
      <c r="BS6883" s="6"/>
      <c r="BT6883" s="6"/>
      <c r="BU6883" s="6"/>
      <c r="BV6883" s="6"/>
      <c r="BW6883" s="6"/>
      <c r="CJ6883" s="415"/>
      <c r="CK6883" s="415"/>
      <c r="CO6883" s="168"/>
    </row>
    <row r="6884" spans="32:93" s="162" customFormat="1" x14ac:dyDescent="0.25">
      <c r="AF6884" s="169"/>
      <c r="AG6884" s="169"/>
      <c r="AH6884" s="169"/>
      <c r="AI6884" s="169"/>
      <c r="AJ6884" s="169"/>
      <c r="AK6884" s="170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6"/>
      <c r="BA6884" s="6"/>
      <c r="BB6884" s="166"/>
      <c r="BC6884" s="166"/>
      <c r="BD6884" s="166"/>
      <c r="BE6884" s="6"/>
      <c r="BF6884" s="6"/>
      <c r="BG6884" s="6"/>
      <c r="BH6884" s="6"/>
      <c r="BI6884" s="6"/>
      <c r="BJ6884" s="166"/>
      <c r="BK6884" s="166"/>
      <c r="BL6884" s="166"/>
      <c r="BM6884" s="6"/>
      <c r="BN6884" s="6"/>
      <c r="BO6884" s="6"/>
      <c r="BP6884" s="6"/>
      <c r="BQ6884" s="6"/>
      <c r="BR6884" s="6"/>
      <c r="BS6884" s="6"/>
      <c r="BT6884" s="6"/>
      <c r="BU6884" s="6"/>
      <c r="BV6884" s="6"/>
      <c r="BW6884" s="6"/>
      <c r="CJ6884" s="415"/>
      <c r="CK6884" s="415"/>
      <c r="CO6884" s="168"/>
    </row>
    <row r="6885" spans="32:93" s="162" customFormat="1" x14ac:dyDescent="0.25">
      <c r="AF6885" s="169"/>
      <c r="AG6885" s="169"/>
      <c r="AH6885" s="169"/>
      <c r="AI6885" s="169"/>
      <c r="AJ6885" s="169"/>
      <c r="AK6885" s="170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6"/>
      <c r="BA6885" s="6"/>
      <c r="BB6885" s="166"/>
      <c r="BC6885" s="166"/>
      <c r="BD6885" s="166"/>
      <c r="BE6885" s="6"/>
      <c r="BF6885" s="6"/>
      <c r="BG6885" s="6"/>
      <c r="BH6885" s="6"/>
      <c r="BI6885" s="6"/>
      <c r="BJ6885" s="166"/>
      <c r="BK6885" s="166"/>
      <c r="BL6885" s="166"/>
      <c r="BM6885" s="6"/>
      <c r="BN6885" s="6"/>
      <c r="BO6885" s="6"/>
      <c r="BP6885" s="6"/>
      <c r="BQ6885" s="6"/>
      <c r="BR6885" s="6"/>
      <c r="BS6885" s="6"/>
      <c r="BT6885" s="6"/>
      <c r="BU6885" s="6"/>
      <c r="BV6885" s="6"/>
      <c r="BW6885" s="6"/>
      <c r="CJ6885" s="415"/>
      <c r="CK6885" s="415"/>
      <c r="CO6885" s="168"/>
    </row>
    <row r="6886" spans="32:93" s="162" customFormat="1" x14ac:dyDescent="0.25">
      <c r="AF6886" s="169"/>
      <c r="AG6886" s="169"/>
      <c r="AH6886" s="169"/>
      <c r="AI6886" s="169"/>
      <c r="AJ6886" s="169"/>
      <c r="AK6886" s="170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AZ6886" s="6"/>
      <c r="BA6886" s="6"/>
      <c r="BB6886" s="166"/>
      <c r="BC6886" s="166"/>
      <c r="BD6886" s="166"/>
      <c r="BE6886" s="6"/>
      <c r="BF6886" s="6"/>
      <c r="BG6886" s="6"/>
      <c r="BH6886" s="6"/>
      <c r="BI6886" s="6"/>
      <c r="BJ6886" s="166"/>
      <c r="BK6886" s="166"/>
      <c r="BL6886" s="166"/>
      <c r="BM6886" s="6"/>
      <c r="BN6886" s="6"/>
      <c r="BO6886" s="6"/>
      <c r="BP6886" s="6"/>
      <c r="BQ6886" s="6"/>
      <c r="BR6886" s="6"/>
      <c r="BS6886" s="6"/>
      <c r="BT6886" s="6"/>
      <c r="BU6886" s="6"/>
      <c r="BV6886" s="6"/>
      <c r="BW6886" s="6"/>
      <c r="CJ6886" s="415"/>
      <c r="CK6886" s="415"/>
      <c r="CO6886" s="168"/>
    </row>
    <row r="6887" spans="32:93" s="162" customFormat="1" x14ac:dyDescent="0.25">
      <c r="AF6887" s="169"/>
      <c r="AG6887" s="169"/>
      <c r="AH6887" s="169"/>
      <c r="AI6887" s="169"/>
      <c r="AJ6887" s="169"/>
      <c r="AK6887" s="170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AZ6887" s="6"/>
      <c r="BA6887" s="6"/>
      <c r="BB6887" s="166"/>
      <c r="BC6887" s="166"/>
      <c r="BD6887" s="166"/>
      <c r="BE6887" s="6"/>
      <c r="BF6887" s="6"/>
      <c r="BG6887" s="6"/>
      <c r="BH6887" s="6"/>
      <c r="BI6887" s="6"/>
      <c r="BJ6887" s="166"/>
      <c r="BK6887" s="166"/>
      <c r="BL6887" s="166"/>
      <c r="BM6887" s="6"/>
      <c r="BN6887" s="6"/>
      <c r="BO6887" s="6"/>
      <c r="BP6887" s="6"/>
      <c r="BQ6887" s="6"/>
      <c r="BR6887" s="6"/>
      <c r="BS6887" s="6"/>
      <c r="BT6887" s="6"/>
      <c r="BU6887" s="6"/>
      <c r="BV6887" s="6"/>
      <c r="BW6887" s="6"/>
      <c r="CJ6887" s="415"/>
      <c r="CK6887" s="415"/>
      <c r="CO6887" s="168"/>
    </row>
    <row r="6888" spans="32:93" s="162" customFormat="1" x14ac:dyDescent="0.25">
      <c r="AF6888" s="169"/>
      <c r="AG6888" s="169"/>
      <c r="AH6888" s="169"/>
      <c r="AI6888" s="169"/>
      <c r="AJ6888" s="169"/>
      <c r="AK6888" s="170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AZ6888" s="6"/>
      <c r="BA6888" s="6"/>
      <c r="BB6888" s="166"/>
      <c r="BC6888" s="166"/>
      <c r="BD6888" s="166"/>
      <c r="BE6888" s="6"/>
      <c r="BF6888" s="6"/>
      <c r="BG6888" s="6"/>
      <c r="BH6888" s="6"/>
      <c r="BI6888" s="6"/>
      <c r="BJ6888" s="166"/>
      <c r="BK6888" s="166"/>
      <c r="BL6888" s="166"/>
      <c r="BM6888" s="6"/>
      <c r="BN6888" s="6"/>
      <c r="BO6888" s="6"/>
      <c r="BP6888" s="6"/>
      <c r="BQ6888" s="6"/>
      <c r="BR6888" s="6"/>
      <c r="BS6888" s="6"/>
      <c r="BT6888" s="6"/>
      <c r="BU6888" s="6"/>
      <c r="BV6888" s="6"/>
      <c r="BW6888" s="6"/>
      <c r="CJ6888" s="415"/>
      <c r="CK6888" s="415"/>
      <c r="CO6888" s="168"/>
    </row>
    <row r="6889" spans="32:93" s="162" customFormat="1" x14ac:dyDescent="0.25">
      <c r="AF6889" s="169"/>
      <c r="AG6889" s="169"/>
      <c r="AH6889" s="169"/>
      <c r="AI6889" s="169"/>
      <c r="AJ6889" s="169"/>
      <c r="AK6889" s="170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AZ6889" s="6"/>
      <c r="BA6889" s="6"/>
      <c r="BB6889" s="166"/>
      <c r="BC6889" s="166"/>
      <c r="BD6889" s="166"/>
      <c r="BE6889" s="6"/>
      <c r="BF6889" s="6"/>
      <c r="BG6889" s="6"/>
      <c r="BH6889" s="6"/>
      <c r="BI6889" s="6"/>
      <c r="BJ6889" s="166"/>
      <c r="BK6889" s="166"/>
      <c r="BL6889" s="166"/>
      <c r="BM6889" s="6"/>
      <c r="BN6889" s="6"/>
      <c r="BO6889" s="6"/>
      <c r="BP6889" s="6"/>
      <c r="BQ6889" s="6"/>
      <c r="BR6889" s="6"/>
      <c r="BS6889" s="6"/>
      <c r="BT6889" s="6"/>
      <c r="BU6889" s="6"/>
      <c r="BV6889" s="6"/>
      <c r="BW6889" s="6"/>
      <c r="CJ6889" s="415"/>
      <c r="CK6889" s="415"/>
      <c r="CO6889" s="168"/>
    </row>
    <row r="6890" spans="32:93" s="162" customFormat="1" x14ac:dyDescent="0.25">
      <c r="AF6890" s="169"/>
      <c r="AG6890" s="169"/>
      <c r="AH6890" s="169"/>
      <c r="AI6890" s="169"/>
      <c r="AJ6890" s="169"/>
      <c r="AK6890" s="170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AZ6890" s="6"/>
      <c r="BA6890" s="6"/>
      <c r="BB6890" s="166"/>
      <c r="BC6890" s="166"/>
      <c r="BD6890" s="166"/>
      <c r="BE6890" s="6"/>
      <c r="BF6890" s="6"/>
      <c r="BG6890" s="6"/>
      <c r="BH6890" s="6"/>
      <c r="BI6890" s="6"/>
      <c r="BJ6890" s="166"/>
      <c r="BK6890" s="166"/>
      <c r="BL6890" s="166"/>
      <c r="BM6890" s="6"/>
      <c r="BN6890" s="6"/>
      <c r="BO6890" s="6"/>
      <c r="BP6890" s="6"/>
      <c r="BQ6890" s="6"/>
      <c r="BR6890" s="6"/>
      <c r="BS6890" s="6"/>
      <c r="BT6890" s="6"/>
      <c r="BU6890" s="6"/>
      <c r="BV6890" s="6"/>
      <c r="BW6890" s="6"/>
      <c r="CJ6890" s="415"/>
      <c r="CK6890" s="415"/>
      <c r="CO6890" s="168"/>
    </row>
    <row r="6891" spans="32:93" s="162" customFormat="1" x14ac:dyDescent="0.25">
      <c r="AF6891" s="169"/>
      <c r="AG6891" s="169"/>
      <c r="AH6891" s="169"/>
      <c r="AI6891" s="169"/>
      <c r="AJ6891" s="169"/>
      <c r="AK6891" s="170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AZ6891" s="6"/>
      <c r="BA6891" s="6"/>
      <c r="BB6891" s="166"/>
      <c r="BC6891" s="166"/>
      <c r="BD6891" s="166"/>
      <c r="BE6891" s="6"/>
      <c r="BF6891" s="6"/>
      <c r="BG6891" s="6"/>
      <c r="BH6891" s="6"/>
      <c r="BI6891" s="6"/>
      <c r="BJ6891" s="166"/>
      <c r="BK6891" s="166"/>
      <c r="BL6891" s="166"/>
      <c r="BM6891" s="6"/>
      <c r="BN6891" s="6"/>
      <c r="BO6891" s="6"/>
      <c r="BP6891" s="6"/>
      <c r="BQ6891" s="6"/>
      <c r="BR6891" s="6"/>
      <c r="BS6891" s="6"/>
      <c r="BT6891" s="6"/>
      <c r="BU6891" s="6"/>
      <c r="BV6891" s="6"/>
      <c r="BW6891" s="6"/>
      <c r="CJ6891" s="415"/>
      <c r="CK6891" s="415"/>
      <c r="CO6891" s="168"/>
    </row>
    <row r="6892" spans="32:93" s="162" customFormat="1" x14ac:dyDescent="0.25">
      <c r="AF6892" s="169"/>
      <c r="AG6892" s="169"/>
      <c r="AH6892" s="169"/>
      <c r="AI6892" s="169"/>
      <c r="AJ6892" s="169"/>
      <c r="AK6892" s="170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6"/>
      <c r="BA6892" s="6"/>
      <c r="BB6892" s="166"/>
      <c r="BC6892" s="166"/>
      <c r="BD6892" s="166"/>
      <c r="BE6892" s="6"/>
      <c r="BF6892" s="6"/>
      <c r="BG6892" s="6"/>
      <c r="BH6892" s="6"/>
      <c r="BI6892" s="6"/>
      <c r="BJ6892" s="166"/>
      <c r="BK6892" s="166"/>
      <c r="BL6892" s="166"/>
      <c r="BM6892" s="6"/>
      <c r="BN6892" s="6"/>
      <c r="BO6892" s="6"/>
      <c r="BP6892" s="6"/>
      <c r="BQ6892" s="6"/>
      <c r="BR6892" s="6"/>
      <c r="BS6892" s="6"/>
      <c r="BT6892" s="6"/>
      <c r="BU6892" s="6"/>
      <c r="BV6892" s="6"/>
      <c r="BW6892" s="6"/>
      <c r="CJ6892" s="415"/>
      <c r="CK6892" s="415"/>
      <c r="CO6892" s="168"/>
    </row>
    <row r="6893" spans="32:93" s="162" customFormat="1" x14ac:dyDescent="0.25">
      <c r="AF6893" s="169"/>
      <c r="AG6893" s="169"/>
      <c r="AH6893" s="169"/>
      <c r="AI6893" s="169"/>
      <c r="AJ6893" s="169"/>
      <c r="AK6893" s="170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6"/>
      <c r="BA6893" s="6"/>
      <c r="BB6893" s="166"/>
      <c r="BC6893" s="166"/>
      <c r="BD6893" s="166"/>
      <c r="BE6893" s="6"/>
      <c r="BF6893" s="6"/>
      <c r="BG6893" s="6"/>
      <c r="BH6893" s="6"/>
      <c r="BI6893" s="6"/>
      <c r="BJ6893" s="166"/>
      <c r="BK6893" s="166"/>
      <c r="BL6893" s="166"/>
      <c r="BM6893" s="6"/>
      <c r="BN6893" s="6"/>
      <c r="BO6893" s="6"/>
      <c r="BP6893" s="6"/>
      <c r="BQ6893" s="6"/>
      <c r="BR6893" s="6"/>
      <c r="BS6893" s="6"/>
      <c r="BT6893" s="6"/>
      <c r="BU6893" s="6"/>
      <c r="BV6893" s="6"/>
      <c r="BW6893" s="6"/>
      <c r="CJ6893" s="415"/>
      <c r="CK6893" s="415"/>
      <c r="CO6893" s="168"/>
    </row>
    <row r="6894" spans="32:93" s="162" customFormat="1" x14ac:dyDescent="0.25">
      <c r="AF6894" s="169"/>
      <c r="AG6894" s="169"/>
      <c r="AH6894" s="169"/>
      <c r="AI6894" s="169"/>
      <c r="AJ6894" s="169"/>
      <c r="AK6894" s="170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6"/>
      <c r="BA6894" s="6"/>
      <c r="BB6894" s="166"/>
      <c r="BC6894" s="166"/>
      <c r="BD6894" s="166"/>
      <c r="BE6894" s="6"/>
      <c r="BF6894" s="6"/>
      <c r="BG6894" s="6"/>
      <c r="BH6894" s="6"/>
      <c r="BI6894" s="6"/>
      <c r="BJ6894" s="166"/>
      <c r="BK6894" s="166"/>
      <c r="BL6894" s="166"/>
      <c r="BM6894" s="6"/>
      <c r="BN6894" s="6"/>
      <c r="BO6894" s="6"/>
      <c r="BP6894" s="6"/>
      <c r="BQ6894" s="6"/>
      <c r="BR6894" s="6"/>
      <c r="BS6894" s="6"/>
      <c r="BT6894" s="6"/>
      <c r="BU6894" s="6"/>
      <c r="BV6894" s="6"/>
      <c r="BW6894" s="6"/>
      <c r="CJ6894" s="415"/>
      <c r="CK6894" s="415"/>
      <c r="CO6894" s="168"/>
    </row>
    <row r="6895" spans="32:93" s="162" customFormat="1" x14ac:dyDescent="0.25">
      <c r="AF6895" s="169"/>
      <c r="AG6895" s="169"/>
      <c r="AH6895" s="169"/>
      <c r="AI6895" s="169"/>
      <c r="AJ6895" s="169"/>
      <c r="AK6895" s="170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AZ6895" s="6"/>
      <c r="BA6895" s="6"/>
      <c r="BB6895" s="166"/>
      <c r="BC6895" s="166"/>
      <c r="BD6895" s="166"/>
      <c r="BE6895" s="6"/>
      <c r="BF6895" s="6"/>
      <c r="BG6895" s="6"/>
      <c r="BH6895" s="6"/>
      <c r="BI6895" s="6"/>
      <c r="BJ6895" s="166"/>
      <c r="BK6895" s="166"/>
      <c r="BL6895" s="166"/>
      <c r="BM6895" s="6"/>
      <c r="BN6895" s="6"/>
      <c r="BO6895" s="6"/>
      <c r="BP6895" s="6"/>
      <c r="BQ6895" s="6"/>
      <c r="BR6895" s="6"/>
      <c r="BS6895" s="6"/>
      <c r="BT6895" s="6"/>
      <c r="BU6895" s="6"/>
      <c r="BV6895" s="6"/>
      <c r="BW6895" s="6"/>
      <c r="CJ6895" s="415"/>
      <c r="CK6895" s="415"/>
      <c r="CO6895" s="168"/>
    </row>
    <row r="6896" spans="32:93" s="162" customFormat="1" x14ac:dyDescent="0.25">
      <c r="AF6896" s="169"/>
      <c r="AG6896" s="169"/>
      <c r="AH6896" s="169"/>
      <c r="AI6896" s="169"/>
      <c r="AJ6896" s="169"/>
      <c r="AK6896" s="170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AZ6896" s="6"/>
      <c r="BA6896" s="6"/>
      <c r="BB6896" s="166"/>
      <c r="BC6896" s="166"/>
      <c r="BD6896" s="166"/>
      <c r="BE6896" s="6"/>
      <c r="BF6896" s="6"/>
      <c r="BG6896" s="6"/>
      <c r="BH6896" s="6"/>
      <c r="BI6896" s="6"/>
      <c r="BJ6896" s="166"/>
      <c r="BK6896" s="166"/>
      <c r="BL6896" s="166"/>
      <c r="BM6896" s="6"/>
      <c r="BN6896" s="6"/>
      <c r="BO6896" s="6"/>
      <c r="BP6896" s="6"/>
      <c r="BQ6896" s="6"/>
      <c r="BR6896" s="6"/>
      <c r="BS6896" s="6"/>
      <c r="BT6896" s="6"/>
      <c r="BU6896" s="6"/>
      <c r="BV6896" s="6"/>
      <c r="BW6896" s="6"/>
      <c r="CJ6896" s="415"/>
      <c r="CK6896" s="415"/>
      <c r="CO6896" s="168"/>
    </row>
    <row r="6897" spans="32:93" s="162" customFormat="1" x14ac:dyDescent="0.25">
      <c r="AF6897" s="169"/>
      <c r="AG6897" s="169"/>
      <c r="AH6897" s="169"/>
      <c r="AI6897" s="169"/>
      <c r="AJ6897" s="169"/>
      <c r="AK6897" s="170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AZ6897" s="6"/>
      <c r="BA6897" s="6"/>
      <c r="BB6897" s="166"/>
      <c r="BC6897" s="166"/>
      <c r="BD6897" s="166"/>
      <c r="BE6897" s="6"/>
      <c r="BF6897" s="6"/>
      <c r="BG6897" s="6"/>
      <c r="BH6897" s="6"/>
      <c r="BI6897" s="6"/>
      <c r="BJ6897" s="166"/>
      <c r="BK6897" s="166"/>
      <c r="BL6897" s="166"/>
      <c r="BM6897" s="6"/>
      <c r="BN6897" s="6"/>
      <c r="BO6897" s="6"/>
      <c r="BP6897" s="6"/>
      <c r="BQ6897" s="6"/>
      <c r="BR6897" s="6"/>
      <c r="BS6897" s="6"/>
      <c r="BT6897" s="6"/>
      <c r="BU6897" s="6"/>
      <c r="BV6897" s="6"/>
      <c r="BW6897" s="6"/>
      <c r="CJ6897" s="415"/>
      <c r="CK6897" s="415"/>
      <c r="CO6897" s="168"/>
    </row>
    <row r="6898" spans="32:93" s="162" customFormat="1" x14ac:dyDescent="0.25">
      <c r="AF6898" s="169"/>
      <c r="AG6898" s="169"/>
      <c r="AH6898" s="169"/>
      <c r="AI6898" s="169"/>
      <c r="AJ6898" s="169"/>
      <c r="AK6898" s="170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AZ6898" s="6"/>
      <c r="BA6898" s="6"/>
      <c r="BB6898" s="166"/>
      <c r="BC6898" s="166"/>
      <c r="BD6898" s="166"/>
      <c r="BE6898" s="6"/>
      <c r="BF6898" s="6"/>
      <c r="BG6898" s="6"/>
      <c r="BH6898" s="6"/>
      <c r="BI6898" s="6"/>
      <c r="BJ6898" s="166"/>
      <c r="BK6898" s="166"/>
      <c r="BL6898" s="166"/>
      <c r="BM6898" s="6"/>
      <c r="BN6898" s="6"/>
      <c r="BO6898" s="6"/>
      <c r="BP6898" s="6"/>
      <c r="BQ6898" s="6"/>
      <c r="BR6898" s="6"/>
      <c r="BS6898" s="6"/>
      <c r="BT6898" s="6"/>
      <c r="BU6898" s="6"/>
      <c r="BV6898" s="6"/>
      <c r="BW6898" s="6"/>
      <c r="CJ6898" s="415"/>
      <c r="CK6898" s="415"/>
      <c r="CO6898" s="168"/>
    </row>
    <row r="6899" spans="32:93" s="162" customFormat="1" x14ac:dyDescent="0.25">
      <c r="AF6899" s="169"/>
      <c r="AG6899" s="169"/>
      <c r="AH6899" s="169"/>
      <c r="AI6899" s="169"/>
      <c r="AJ6899" s="169"/>
      <c r="AK6899" s="170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AZ6899" s="6"/>
      <c r="BA6899" s="6"/>
      <c r="BB6899" s="166"/>
      <c r="BC6899" s="166"/>
      <c r="BD6899" s="166"/>
      <c r="BE6899" s="6"/>
      <c r="BF6899" s="6"/>
      <c r="BG6899" s="6"/>
      <c r="BH6899" s="6"/>
      <c r="BI6899" s="6"/>
      <c r="BJ6899" s="166"/>
      <c r="BK6899" s="166"/>
      <c r="BL6899" s="166"/>
      <c r="BM6899" s="6"/>
      <c r="BN6899" s="6"/>
      <c r="BO6899" s="6"/>
      <c r="BP6899" s="6"/>
      <c r="BQ6899" s="6"/>
      <c r="BR6899" s="6"/>
      <c r="BS6899" s="6"/>
      <c r="BT6899" s="6"/>
      <c r="BU6899" s="6"/>
      <c r="BV6899" s="6"/>
      <c r="BW6899" s="6"/>
      <c r="CJ6899" s="415"/>
      <c r="CK6899" s="415"/>
      <c r="CO6899" s="168"/>
    </row>
    <row r="6900" spans="32:93" s="162" customFormat="1" x14ac:dyDescent="0.25">
      <c r="AF6900" s="169"/>
      <c r="AG6900" s="169"/>
      <c r="AH6900" s="169"/>
      <c r="AI6900" s="169"/>
      <c r="AJ6900" s="169"/>
      <c r="AK6900" s="170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AZ6900" s="6"/>
      <c r="BA6900" s="6"/>
      <c r="BB6900" s="166"/>
      <c r="BC6900" s="166"/>
      <c r="BD6900" s="166"/>
      <c r="BE6900" s="6"/>
      <c r="BF6900" s="6"/>
      <c r="BG6900" s="6"/>
      <c r="BH6900" s="6"/>
      <c r="BI6900" s="6"/>
      <c r="BJ6900" s="166"/>
      <c r="BK6900" s="166"/>
      <c r="BL6900" s="166"/>
      <c r="BM6900" s="6"/>
      <c r="BN6900" s="6"/>
      <c r="BO6900" s="6"/>
      <c r="BP6900" s="6"/>
      <c r="BQ6900" s="6"/>
      <c r="BR6900" s="6"/>
      <c r="BS6900" s="6"/>
      <c r="BT6900" s="6"/>
      <c r="BU6900" s="6"/>
      <c r="BV6900" s="6"/>
      <c r="BW6900" s="6"/>
      <c r="CJ6900" s="415"/>
      <c r="CK6900" s="415"/>
      <c r="CO6900" s="168"/>
    </row>
    <row r="6901" spans="32:93" s="162" customFormat="1" x14ac:dyDescent="0.25">
      <c r="AF6901" s="169"/>
      <c r="AG6901" s="169"/>
      <c r="AH6901" s="169"/>
      <c r="AI6901" s="169"/>
      <c r="AJ6901" s="169"/>
      <c r="AK6901" s="170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AZ6901" s="6"/>
      <c r="BA6901" s="6"/>
      <c r="BB6901" s="166"/>
      <c r="BC6901" s="166"/>
      <c r="BD6901" s="166"/>
      <c r="BE6901" s="6"/>
      <c r="BF6901" s="6"/>
      <c r="BG6901" s="6"/>
      <c r="BH6901" s="6"/>
      <c r="BI6901" s="6"/>
      <c r="BJ6901" s="166"/>
      <c r="BK6901" s="166"/>
      <c r="BL6901" s="166"/>
      <c r="BM6901" s="6"/>
      <c r="BN6901" s="6"/>
      <c r="BO6901" s="6"/>
      <c r="BP6901" s="6"/>
      <c r="BQ6901" s="6"/>
      <c r="BR6901" s="6"/>
      <c r="BS6901" s="6"/>
      <c r="BT6901" s="6"/>
      <c r="BU6901" s="6"/>
      <c r="BV6901" s="6"/>
      <c r="BW6901" s="6"/>
      <c r="CJ6901" s="415"/>
      <c r="CK6901" s="415"/>
      <c r="CO6901" s="168"/>
    </row>
    <row r="6902" spans="32:93" s="162" customFormat="1" x14ac:dyDescent="0.25">
      <c r="AF6902" s="169"/>
      <c r="AG6902" s="169"/>
      <c r="AH6902" s="169"/>
      <c r="AI6902" s="169"/>
      <c r="AJ6902" s="169"/>
      <c r="AK6902" s="170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AZ6902" s="6"/>
      <c r="BA6902" s="6"/>
      <c r="BB6902" s="166"/>
      <c r="BC6902" s="166"/>
      <c r="BD6902" s="166"/>
      <c r="BE6902" s="6"/>
      <c r="BF6902" s="6"/>
      <c r="BG6902" s="6"/>
      <c r="BH6902" s="6"/>
      <c r="BI6902" s="6"/>
      <c r="BJ6902" s="166"/>
      <c r="BK6902" s="166"/>
      <c r="BL6902" s="166"/>
      <c r="BM6902" s="6"/>
      <c r="BN6902" s="6"/>
      <c r="BO6902" s="6"/>
      <c r="BP6902" s="6"/>
      <c r="BQ6902" s="6"/>
      <c r="BR6902" s="6"/>
      <c r="BS6902" s="6"/>
      <c r="BT6902" s="6"/>
      <c r="BU6902" s="6"/>
      <c r="BV6902" s="6"/>
      <c r="BW6902" s="6"/>
      <c r="CJ6902" s="415"/>
      <c r="CK6902" s="415"/>
      <c r="CO6902" s="168"/>
    </row>
    <row r="6903" spans="32:93" s="162" customFormat="1" x14ac:dyDescent="0.25">
      <c r="AF6903" s="169"/>
      <c r="AG6903" s="169"/>
      <c r="AH6903" s="169"/>
      <c r="AI6903" s="169"/>
      <c r="AJ6903" s="169"/>
      <c r="AK6903" s="170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AZ6903" s="6"/>
      <c r="BA6903" s="6"/>
      <c r="BB6903" s="166"/>
      <c r="BC6903" s="166"/>
      <c r="BD6903" s="166"/>
      <c r="BE6903" s="6"/>
      <c r="BF6903" s="6"/>
      <c r="BG6903" s="6"/>
      <c r="BH6903" s="6"/>
      <c r="BI6903" s="6"/>
      <c r="BJ6903" s="166"/>
      <c r="BK6903" s="166"/>
      <c r="BL6903" s="166"/>
      <c r="BM6903" s="6"/>
      <c r="BN6903" s="6"/>
      <c r="BO6903" s="6"/>
      <c r="BP6903" s="6"/>
      <c r="BQ6903" s="6"/>
      <c r="BR6903" s="6"/>
      <c r="BS6903" s="6"/>
      <c r="BT6903" s="6"/>
      <c r="BU6903" s="6"/>
      <c r="BV6903" s="6"/>
      <c r="BW6903" s="6"/>
      <c r="CJ6903" s="415"/>
      <c r="CK6903" s="415"/>
      <c r="CO6903" s="168"/>
    </row>
    <row r="6904" spans="32:93" s="162" customFormat="1" x14ac:dyDescent="0.25">
      <c r="AF6904" s="169"/>
      <c r="AG6904" s="169"/>
      <c r="AH6904" s="169"/>
      <c r="AI6904" s="169"/>
      <c r="AJ6904" s="169"/>
      <c r="AK6904" s="170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AZ6904" s="6"/>
      <c r="BA6904" s="6"/>
      <c r="BB6904" s="166"/>
      <c r="BC6904" s="166"/>
      <c r="BD6904" s="166"/>
      <c r="BE6904" s="6"/>
      <c r="BF6904" s="6"/>
      <c r="BG6904" s="6"/>
      <c r="BH6904" s="6"/>
      <c r="BI6904" s="6"/>
      <c r="BJ6904" s="166"/>
      <c r="BK6904" s="166"/>
      <c r="BL6904" s="166"/>
      <c r="BM6904" s="6"/>
      <c r="BN6904" s="6"/>
      <c r="BO6904" s="6"/>
      <c r="BP6904" s="6"/>
      <c r="BQ6904" s="6"/>
      <c r="BR6904" s="6"/>
      <c r="BS6904" s="6"/>
      <c r="BT6904" s="6"/>
      <c r="BU6904" s="6"/>
      <c r="BV6904" s="6"/>
      <c r="BW6904" s="6"/>
      <c r="CJ6904" s="415"/>
      <c r="CK6904" s="415"/>
      <c r="CO6904" s="168"/>
    </row>
    <row r="6905" spans="32:93" s="162" customFormat="1" x14ac:dyDescent="0.25">
      <c r="AF6905" s="169"/>
      <c r="AG6905" s="169"/>
      <c r="AH6905" s="169"/>
      <c r="AI6905" s="169"/>
      <c r="AJ6905" s="169"/>
      <c r="AK6905" s="170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AZ6905" s="6"/>
      <c r="BA6905" s="6"/>
      <c r="BB6905" s="166"/>
      <c r="BC6905" s="166"/>
      <c r="BD6905" s="166"/>
      <c r="BE6905" s="6"/>
      <c r="BF6905" s="6"/>
      <c r="BG6905" s="6"/>
      <c r="BH6905" s="6"/>
      <c r="BI6905" s="6"/>
      <c r="BJ6905" s="166"/>
      <c r="BK6905" s="166"/>
      <c r="BL6905" s="166"/>
      <c r="BM6905" s="6"/>
      <c r="BN6905" s="6"/>
      <c r="BO6905" s="6"/>
      <c r="BP6905" s="6"/>
      <c r="BQ6905" s="6"/>
      <c r="BR6905" s="6"/>
      <c r="BS6905" s="6"/>
      <c r="BT6905" s="6"/>
      <c r="BU6905" s="6"/>
      <c r="BV6905" s="6"/>
      <c r="BW6905" s="6"/>
      <c r="CJ6905" s="415"/>
      <c r="CK6905" s="415"/>
      <c r="CO6905" s="168"/>
    </row>
    <row r="6906" spans="32:93" s="162" customFormat="1" x14ac:dyDescent="0.25">
      <c r="AF6906" s="169"/>
      <c r="AG6906" s="169"/>
      <c r="AH6906" s="169"/>
      <c r="AI6906" s="169"/>
      <c r="AJ6906" s="169"/>
      <c r="AK6906" s="170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AZ6906" s="6"/>
      <c r="BA6906" s="6"/>
      <c r="BB6906" s="166"/>
      <c r="BC6906" s="166"/>
      <c r="BD6906" s="166"/>
      <c r="BE6906" s="6"/>
      <c r="BF6906" s="6"/>
      <c r="BG6906" s="6"/>
      <c r="BH6906" s="6"/>
      <c r="BI6906" s="6"/>
      <c r="BJ6906" s="166"/>
      <c r="BK6906" s="166"/>
      <c r="BL6906" s="166"/>
      <c r="BM6906" s="6"/>
      <c r="BN6906" s="6"/>
      <c r="BO6906" s="6"/>
      <c r="BP6906" s="6"/>
      <c r="BQ6906" s="6"/>
      <c r="BR6906" s="6"/>
      <c r="BS6906" s="6"/>
      <c r="BT6906" s="6"/>
      <c r="BU6906" s="6"/>
      <c r="BV6906" s="6"/>
      <c r="BW6906" s="6"/>
      <c r="CJ6906" s="415"/>
      <c r="CK6906" s="415"/>
      <c r="CO6906" s="168"/>
    </row>
    <row r="6907" spans="32:93" s="162" customFormat="1" x14ac:dyDescent="0.25">
      <c r="AF6907" s="169"/>
      <c r="AG6907" s="169"/>
      <c r="AH6907" s="169"/>
      <c r="AI6907" s="169"/>
      <c r="AJ6907" s="169"/>
      <c r="AK6907" s="170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AZ6907" s="6"/>
      <c r="BA6907" s="6"/>
      <c r="BB6907" s="166"/>
      <c r="BC6907" s="166"/>
      <c r="BD6907" s="166"/>
      <c r="BE6907" s="6"/>
      <c r="BF6907" s="6"/>
      <c r="BG6907" s="6"/>
      <c r="BH6907" s="6"/>
      <c r="BI6907" s="6"/>
      <c r="BJ6907" s="166"/>
      <c r="BK6907" s="166"/>
      <c r="BL6907" s="166"/>
      <c r="BM6907" s="6"/>
      <c r="BN6907" s="6"/>
      <c r="BO6907" s="6"/>
      <c r="BP6907" s="6"/>
      <c r="BQ6907" s="6"/>
      <c r="BR6907" s="6"/>
      <c r="BS6907" s="6"/>
      <c r="BT6907" s="6"/>
      <c r="BU6907" s="6"/>
      <c r="BV6907" s="6"/>
      <c r="BW6907" s="6"/>
      <c r="CJ6907" s="415"/>
      <c r="CK6907" s="415"/>
      <c r="CO6907" s="168"/>
    </row>
    <row r="6908" spans="32:93" s="162" customFormat="1" x14ac:dyDescent="0.25">
      <c r="AF6908" s="169"/>
      <c r="AG6908" s="169"/>
      <c r="AH6908" s="169"/>
      <c r="AI6908" s="169"/>
      <c r="AJ6908" s="169"/>
      <c r="AK6908" s="170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AZ6908" s="6"/>
      <c r="BA6908" s="6"/>
      <c r="BB6908" s="166"/>
      <c r="BC6908" s="166"/>
      <c r="BD6908" s="166"/>
      <c r="BE6908" s="6"/>
      <c r="BF6908" s="6"/>
      <c r="BG6908" s="6"/>
      <c r="BH6908" s="6"/>
      <c r="BI6908" s="6"/>
      <c r="BJ6908" s="166"/>
      <c r="BK6908" s="166"/>
      <c r="BL6908" s="166"/>
      <c r="BM6908" s="6"/>
      <c r="BN6908" s="6"/>
      <c r="BO6908" s="6"/>
      <c r="BP6908" s="6"/>
      <c r="BQ6908" s="6"/>
      <c r="BR6908" s="6"/>
      <c r="BS6908" s="6"/>
      <c r="BT6908" s="6"/>
      <c r="BU6908" s="6"/>
      <c r="BV6908" s="6"/>
      <c r="BW6908" s="6"/>
      <c r="CJ6908" s="415"/>
      <c r="CK6908" s="415"/>
      <c r="CO6908" s="168"/>
    </row>
    <row r="6909" spans="32:93" s="162" customFormat="1" x14ac:dyDescent="0.25">
      <c r="AF6909" s="169"/>
      <c r="AG6909" s="169"/>
      <c r="AH6909" s="169"/>
      <c r="AI6909" s="169"/>
      <c r="AJ6909" s="169"/>
      <c r="AK6909" s="170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AZ6909" s="6"/>
      <c r="BA6909" s="6"/>
      <c r="BB6909" s="166"/>
      <c r="BC6909" s="166"/>
      <c r="BD6909" s="166"/>
      <c r="BE6909" s="6"/>
      <c r="BF6909" s="6"/>
      <c r="BG6909" s="6"/>
      <c r="BH6909" s="6"/>
      <c r="BI6909" s="6"/>
      <c r="BJ6909" s="166"/>
      <c r="BK6909" s="166"/>
      <c r="BL6909" s="166"/>
      <c r="BM6909" s="6"/>
      <c r="BN6909" s="6"/>
      <c r="BO6909" s="6"/>
      <c r="BP6909" s="6"/>
      <c r="BQ6909" s="6"/>
      <c r="BR6909" s="6"/>
      <c r="BS6909" s="6"/>
      <c r="BT6909" s="6"/>
      <c r="BU6909" s="6"/>
      <c r="BV6909" s="6"/>
      <c r="BW6909" s="6"/>
      <c r="CJ6909" s="415"/>
      <c r="CK6909" s="415"/>
      <c r="CO6909" s="168"/>
    </row>
    <row r="6910" spans="32:93" s="162" customFormat="1" x14ac:dyDescent="0.25">
      <c r="AF6910" s="169"/>
      <c r="AG6910" s="169"/>
      <c r="AH6910" s="169"/>
      <c r="AI6910" s="169"/>
      <c r="AJ6910" s="169"/>
      <c r="AK6910" s="170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AZ6910" s="6"/>
      <c r="BA6910" s="6"/>
      <c r="BB6910" s="166"/>
      <c r="BC6910" s="166"/>
      <c r="BD6910" s="166"/>
      <c r="BE6910" s="6"/>
      <c r="BF6910" s="6"/>
      <c r="BG6910" s="6"/>
      <c r="BH6910" s="6"/>
      <c r="BI6910" s="6"/>
      <c r="BJ6910" s="166"/>
      <c r="BK6910" s="166"/>
      <c r="BL6910" s="166"/>
      <c r="BM6910" s="6"/>
      <c r="BN6910" s="6"/>
      <c r="BO6910" s="6"/>
      <c r="BP6910" s="6"/>
      <c r="BQ6910" s="6"/>
      <c r="BR6910" s="6"/>
      <c r="BS6910" s="6"/>
      <c r="BT6910" s="6"/>
      <c r="BU6910" s="6"/>
      <c r="BV6910" s="6"/>
      <c r="BW6910" s="6"/>
      <c r="CJ6910" s="415"/>
      <c r="CK6910" s="415"/>
      <c r="CO6910" s="168"/>
    </row>
    <row r="6911" spans="32:93" s="162" customFormat="1" x14ac:dyDescent="0.25">
      <c r="AF6911" s="169"/>
      <c r="AG6911" s="169"/>
      <c r="AH6911" s="169"/>
      <c r="AI6911" s="169"/>
      <c r="AJ6911" s="169"/>
      <c r="AK6911" s="170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AZ6911" s="6"/>
      <c r="BA6911" s="6"/>
      <c r="BB6911" s="166"/>
      <c r="BC6911" s="166"/>
      <c r="BD6911" s="166"/>
      <c r="BE6911" s="6"/>
      <c r="BF6911" s="6"/>
      <c r="BG6911" s="6"/>
      <c r="BH6911" s="6"/>
      <c r="BI6911" s="6"/>
      <c r="BJ6911" s="166"/>
      <c r="BK6911" s="166"/>
      <c r="BL6911" s="166"/>
      <c r="BM6911" s="6"/>
      <c r="BN6911" s="6"/>
      <c r="BO6911" s="6"/>
      <c r="BP6911" s="6"/>
      <c r="BQ6911" s="6"/>
      <c r="BR6911" s="6"/>
      <c r="BS6911" s="6"/>
      <c r="BT6911" s="6"/>
      <c r="BU6911" s="6"/>
      <c r="BV6911" s="6"/>
      <c r="BW6911" s="6"/>
      <c r="CJ6911" s="415"/>
      <c r="CK6911" s="415"/>
      <c r="CO6911" s="168"/>
    </row>
    <row r="6912" spans="32:93" s="162" customFormat="1" x14ac:dyDescent="0.25">
      <c r="AF6912" s="169"/>
      <c r="AG6912" s="169"/>
      <c r="AH6912" s="169"/>
      <c r="AI6912" s="169"/>
      <c r="AJ6912" s="169"/>
      <c r="AK6912" s="170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AZ6912" s="6"/>
      <c r="BA6912" s="6"/>
      <c r="BB6912" s="166"/>
      <c r="BC6912" s="166"/>
      <c r="BD6912" s="166"/>
      <c r="BE6912" s="6"/>
      <c r="BF6912" s="6"/>
      <c r="BG6912" s="6"/>
      <c r="BH6912" s="6"/>
      <c r="BI6912" s="6"/>
      <c r="BJ6912" s="166"/>
      <c r="BK6912" s="166"/>
      <c r="BL6912" s="166"/>
      <c r="BM6912" s="6"/>
      <c r="BN6912" s="6"/>
      <c r="BO6912" s="6"/>
      <c r="BP6912" s="6"/>
      <c r="BQ6912" s="6"/>
      <c r="BR6912" s="6"/>
      <c r="BS6912" s="6"/>
      <c r="BT6912" s="6"/>
      <c r="BU6912" s="6"/>
      <c r="BV6912" s="6"/>
      <c r="BW6912" s="6"/>
      <c r="CJ6912" s="415"/>
      <c r="CK6912" s="415"/>
      <c r="CO6912" s="168"/>
    </row>
    <row r="6913" spans="32:93" s="162" customFormat="1" x14ac:dyDescent="0.25">
      <c r="AF6913" s="169"/>
      <c r="AG6913" s="169"/>
      <c r="AH6913" s="169"/>
      <c r="AI6913" s="169"/>
      <c r="AJ6913" s="169"/>
      <c r="AK6913" s="170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AZ6913" s="6"/>
      <c r="BA6913" s="6"/>
      <c r="BB6913" s="166"/>
      <c r="BC6913" s="166"/>
      <c r="BD6913" s="166"/>
      <c r="BE6913" s="6"/>
      <c r="BF6913" s="6"/>
      <c r="BG6913" s="6"/>
      <c r="BH6913" s="6"/>
      <c r="BI6913" s="6"/>
      <c r="BJ6913" s="166"/>
      <c r="BK6913" s="166"/>
      <c r="BL6913" s="166"/>
      <c r="BM6913" s="6"/>
      <c r="BN6913" s="6"/>
      <c r="BO6913" s="6"/>
      <c r="BP6913" s="6"/>
      <c r="BQ6913" s="6"/>
      <c r="BR6913" s="6"/>
      <c r="BS6913" s="6"/>
      <c r="BT6913" s="6"/>
      <c r="BU6913" s="6"/>
      <c r="BV6913" s="6"/>
      <c r="BW6913" s="6"/>
      <c r="CJ6913" s="415"/>
      <c r="CK6913" s="415"/>
      <c r="CO6913" s="168"/>
    </row>
    <row r="6914" spans="32:93" s="162" customFormat="1" x14ac:dyDescent="0.25">
      <c r="AF6914" s="169"/>
      <c r="AG6914" s="169"/>
      <c r="AH6914" s="169"/>
      <c r="AI6914" s="169"/>
      <c r="AJ6914" s="169"/>
      <c r="AK6914" s="170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AZ6914" s="6"/>
      <c r="BA6914" s="6"/>
      <c r="BB6914" s="166"/>
      <c r="BC6914" s="166"/>
      <c r="BD6914" s="166"/>
      <c r="BE6914" s="6"/>
      <c r="BF6914" s="6"/>
      <c r="BG6914" s="6"/>
      <c r="BH6914" s="6"/>
      <c r="BI6914" s="6"/>
      <c r="BJ6914" s="166"/>
      <c r="BK6914" s="166"/>
      <c r="BL6914" s="166"/>
      <c r="BM6914" s="6"/>
      <c r="BN6914" s="6"/>
      <c r="BO6914" s="6"/>
      <c r="BP6914" s="6"/>
      <c r="BQ6914" s="6"/>
      <c r="BR6914" s="6"/>
      <c r="BS6914" s="6"/>
      <c r="BT6914" s="6"/>
      <c r="BU6914" s="6"/>
      <c r="BV6914" s="6"/>
      <c r="BW6914" s="6"/>
      <c r="CJ6914" s="415"/>
      <c r="CK6914" s="415"/>
      <c r="CO6914" s="168"/>
    </row>
    <row r="6915" spans="32:93" s="162" customFormat="1" x14ac:dyDescent="0.25">
      <c r="AF6915" s="169"/>
      <c r="AG6915" s="169"/>
      <c r="AH6915" s="169"/>
      <c r="AI6915" s="169"/>
      <c r="AJ6915" s="169"/>
      <c r="AK6915" s="170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AZ6915" s="6"/>
      <c r="BA6915" s="6"/>
      <c r="BB6915" s="166"/>
      <c r="BC6915" s="166"/>
      <c r="BD6915" s="166"/>
      <c r="BE6915" s="6"/>
      <c r="BF6915" s="6"/>
      <c r="BG6915" s="6"/>
      <c r="BH6915" s="6"/>
      <c r="BI6915" s="6"/>
      <c r="BJ6915" s="166"/>
      <c r="BK6915" s="166"/>
      <c r="BL6915" s="166"/>
      <c r="BM6915" s="6"/>
      <c r="BN6915" s="6"/>
      <c r="BO6915" s="6"/>
      <c r="BP6915" s="6"/>
      <c r="BQ6915" s="6"/>
      <c r="BR6915" s="6"/>
      <c r="BS6915" s="6"/>
      <c r="BT6915" s="6"/>
      <c r="BU6915" s="6"/>
      <c r="BV6915" s="6"/>
      <c r="BW6915" s="6"/>
      <c r="CJ6915" s="415"/>
      <c r="CK6915" s="415"/>
      <c r="CO6915" s="168"/>
    </row>
    <row r="6916" spans="32:93" s="162" customFormat="1" x14ac:dyDescent="0.25">
      <c r="AF6916" s="169"/>
      <c r="AG6916" s="169"/>
      <c r="AH6916" s="169"/>
      <c r="AI6916" s="169"/>
      <c r="AJ6916" s="169"/>
      <c r="AK6916" s="170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AZ6916" s="6"/>
      <c r="BA6916" s="6"/>
      <c r="BB6916" s="166"/>
      <c r="BC6916" s="166"/>
      <c r="BD6916" s="166"/>
      <c r="BE6916" s="6"/>
      <c r="BF6916" s="6"/>
      <c r="BG6916" s="6"/>
      <c r="BH6916" s="6"/>
      <c r="BI6916" s="6"/>
      <c r="BJ6916" s="166"/>
      <c r="BK6916" s="166"/>
      <c r="BL6916" s="166"/>
      <c r="BM6916" s="6"/>
      <c r="BN6916" s="6"/>
      <c r="BO6916" s="6"/>
      <c r="BP6916" s="6"/>
      <c r="BQ6916" s="6"/>
      <c r="BR6916" s="6"/>
      <c r="BS6916" s="6"/>
      <c r="BT6916" s="6"/>
      <c r="BU6916" s="6"/>
      <c r="BV6916" s="6"/>
      <c r="BW6916" s="6"/>
      <c r="CJ6916" s="415"/>
      <c r="CK6916" s="415"/>
      <c r="CO6916" s="168"/>
    </row>
    <row r="6917" spans="32:93" s="162" customFormat="1" x14ac:dyDescent="0.25">
      <c r="AF6917" s="169"/>
      <c r="AG6917" s="169"/>
      <c r="AH6917" s="169"/>
      <c r="AI6917" s="169"/>
      <c r="AJ6917" s="169"/>
      <c r="AK6917" s="170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AZ6917" s="6"/>
      <c r="BA6917" s="6"/>
      <c r="BB6917" s="166"/>
      <c r="BC6917" s="166"/>
      <c r="BD6917" s="166"/>
      <c r="BE6917" s="6"/>
      <c r="BF6917" s="6"/>
      <c r="BG6917" s="6"/>
      <c r="BH6917" s="6"/>
      <c r="BI6917" s="6"/>
      <c r="BJ6917" s="166"/>
      <c r="BK6917" s="166"/>
      <c r="BL6917" s="166"/>
      <c r="BM6917" s="6"/>
      <c r="BN6917" s="6"/>
      <c r="BO6917" s="6"/>
      <c r="BP6917" s="6"/>
      <c r="BQ6917" s="6"/>
      <c r="BR6917" s="6"/>
      <c r="BS6917" s="6"/>
      <c r="BT6917" s="6"/>
      <c r="BU6917" s="6"/>
      <c r="BV6917" s="6"/>
      <c r="BW6917" s="6"/>
      <c r="CJ6917" s="415"/>
      <c r="CK6917" s="415"/>
      <c r="CO6917" s="168"/>
    </row>
    <row r="6918" spans="32:93" s="162" customFormat="1" x14ac:dyDescent="0.25">
      <c r="AF6918" s="169"/>
      <c r="AG6918" s="169"/>
      <c r="AH6918" s="169"/>
      <c r="AI6918" s="169"/>
      <c r="AJ6918" s="169"/>
      <c r="AK6918" s="170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AZ6918" s="6"/>
      <c r="BA6918" s="6"/>
      <c r="BB6918" s="166"/>
      <c r="BC6918" s="166"/>
      <c r="BD6918" s="166"/>
      <c r="BE6918" s="6"/>
      <c r="BF6918" s="6"/>
      <c r="BG6918" s="6"/>
      <c r="BH6918" s="6"/>
      <c r="BI6918" s="6"/>
      <c r="BJ6918" s="166"/>
      <c r="BK6918" s="166"/>
      <c r="BL6918" s="166"/>
      <c r="BM6918" s="6"/>
      <c r="BN6918" s="6"/>
      <c r="BO6918" s="6"/>
      <c r="BP6918" s="6"/>
      <c r="BQ6918" s="6"/>
      <c r="BR6918" s="6"/>
      <c r="BS6918" s="6"/>
      <c r="BT6918" s="6"/>
      <c r="BU6918" s="6"/>
      <c r="BV6918" s="6"/>
      <c r="BW6918" s="6"/>
      <c r="CJ6918" s="415"/>
      <c r="CK6918" s="415"/>
      <c r="CO6918" s="168"/>
    </row>
    <row r="6919" spans="32:93" s="162" customFormat="1" x14ac:dyDescent="0.25">
      <c r="AF6919" s="169"/>
      <c r="AG6919" s="169"/>
      <c r="AH6919" s="169"/>
      <c r="AI6919" s="169"/>
      <c r="AJ6919" s="169"/>
      <c r="AK6919" s="170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AZ6919" s="6"/>
      <c r="BA6919" s="6"/>
      <c r="BB6919" s="166"/>
      <c r="BC6919" s="166"/>
      <c r="BD6919" s="166"/>
      <c r="BE6919" s="6"/>
      <c r="BF6919" s="6"/>
      <c r="BG6919" s="6"/>
      <c r="BH6919" s="6"/>
      <c r="BI6919" s="6"/>
      <c r="BJ6919" s="166"/>
      <c r="BK6919" s="166"/>
      <c r="BL6919" s="166"/>
      <c r="BM6919" s="6"/>
      <c r="BN6919" s="6"/>
      <c r="BO6919" s="6"/>
      <c r="BP6919" s="6"/>
      <c r="BQ6919" s="6"/>
      <c r="BR6919" s="6"/>
      <c r="BS6919" s="6"/>
      <c r="BT6919" s="6"/>
      <c r="BU6919" s="6"/>
      <c r="BV6919" s="6"/>
      <c r="BW6919" s="6"/>
      <c r="CJ6919" s="415"/>
      <c r="CK6919" s="415"/>
      <c r="CO6919" s="168"/>
    </row>
    <row r="6920" spans="32:93" s="162" customFormat="1" x14ac:dyDescent="0.25">
      <c r="AF6920" s="169"/>
      <c r="AG6920" s="169"/>
      <c r="AH6920" s="169"/>
      <c r="AI6920" s="169"/>
      <c r="AJ6920" s="169"/>
      <c r="AK6920" s="170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AZ6920" s="6"/>
      <c r="BA6920" s="6"/>
      <c r="BB6920" s="166"/>
      <c r="BC6920" s="166"/>
      <c r="BD6920" s="166"/>
      <c r="BE6920" s="6"/>
      <c r="BF6920" s="6"/>
      <c r="BG6920" s="6"/>
      <c r="BH6920" s="6"/>
      <c r="BI6920" s="6"/>
      <c r="BJ6920" s="166"/>
      <c r="BK6920" s="166"/>
      <c r="BL6920" s="166"/>
      <c r="BM6920" s="6"/>
      <c r="BN6920" s="6"/>
      <c r="BO6920" s="6"/>
      <c r="BP6920" s="6"/>
      <c r="BQ6920" s="6"/>
      <c r="BR6920" s="6"/>
      <c r="BS6920" s="6"/>
      <c r="BT6920" s="6"/>
      <c r="BU6920" s="6"/>
      <c r="BV6920" s="6"/>
      <c r="BW6920" s="6"/>
      <c r="CJ6920" s="415"/>
      <c r="CK6920" s="415"/>
      <c r="CO6920" s="168"/>
    </row>
    <row r="6921" spans="32:93" s="162" customFormat="1" x14ac:dyDescent="0.25">
      <c r="AF6921" s="169"/>
      <c r="AG6921" s="169"/>
      <c r="AH6921" s="169"/>
      <c r="AI6921" s="169"/>
      <c r="AJ6921" s="169"/>
      <c r="AK6921" s="170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AZ6921" s="6"/>
      <c r="BA6921" s="6"/>
      <c r="BB6921" s="166"/>
      <c r="BC6921" s="166"/>
      <c r="BD6921" s="166"/>
      <c r="BE6921" s="6"/>
      <c r="BF6921" s="6"/>
      <c r="BG6921" s="6"/>
      <c r="BH6921" s="6"/>
      <c r="BI6921" s="6"/>
      <c r="BJ6921" s="166"/>
      <c r="BK6921" s="166"/>
      <c r="BL6921" s="166"/>
      <c r="BM6921" s="6"/>
      <c r="BN6921" s="6"/>
      <c r="BO6921" s="6"/>
      <c r="BP6921" s="6"/>
      <c r="BQ6921" s="6"/>
      <c r="BR6921" s="6"/>
      <c r="BS6921" s="6"/>
      <c r="BT6921" s="6"/>
      <c r="BU6921" s="6"/>
      <c r="BV6921" s="6"/>
      <c r="BW6921" s="6"/>
      <c r="CJ6921" s="415"/>
      <c r="CK6921" s="415"/>
      <c r="CO6921" s="168"/>
    </row>
    <row r="6922" spans="32:93" s="162" customFormat="1" x14ac:dyDescent="0.25">
      <c r="AF6922" s="169"/>
      <c r="AG6922" s="169"/>
      <c r="AH6922" s="169"/>
      <c r="AI6922" s="169"/>
      <c r="AJ6922" s="169"/>
      <c r="AK6922" s="170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AZ6922" s="6"/>
      <c r="BA6922" s="6"/>
      <c r="BB6922" s="166"/>
      <c r="BC6922" s="166"/>
      <c r="BD6922" s="166"/>
      <c r="BE6922" s="6"/>
      <c r="BF6922" s="6"/>
      <c r="BG6922" s="6"/>
      <c r="BH6922" s="6"/>
      <c r="BI6922" s="6"/>
      <c r="BJ6922" s="166"/>
      <c r="BK6922" s="166"/>
      <c r="BL6922" s="166"/>
      <c r="BM6922" s="6"/>
      <c r="BN6922" s="6"/>
      <c r="BO6922" s="6"/>
      <c r="BP6922" s="6"/>
      <c r="BQ6922" s="6"/>
      <c r="BR6922" s="6"/>
      <c r="BS6922" s="6"/>
      <c r="BT6922" s="6"/>
      <c r="BU6922" s="6"/>
      <c r="BV6922" s="6"/>
      <c r="BW6922" s="6"/>
      <c r="CJ6922" s="415"/>
      <c r="CK6922" s="415"/>
      <c r="CO6922" s="168"/>
    </row>
    <row r="6923" spans="32:93" s="162" customFormat="1" x14ac:dyDescent="0.25">
      <c r="AF6923" s="169"/>
      <c r="AG6923" s="169"/>
      <c r="AH6923" s="169"/>
      <c r="AI6923" s="169"/>
      <c r="AJ6923" s="169"/>
      <c r="AK6923" s="170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AZ6923" s="6"/>
      <c r="BA6923" s="6"/>
      <c r="BB6923" s="166"/>
      <c r="BC6923" s="166"/>
      <c r="BD6923" s="166"/>
      <c r="BE6923" s="6"/>
      <c r="BF6923" s="6"/>
      <c r="BG6923" s="6"/>
      <c r="BH6923" s="6"/>
      <c r="BI6923" s="6"/>
      <c r="BJ6923" s="166"/>
      <c r="BK6923" s="166"/>
      <c r="BL6923" s="166"/>
      <c r="BM6923" s="6"/>
      <c r="BN6923" s="6"/>
      <c r="BO6923" s="6"/>
      <c r="BP6923" s="6"/>
      <c r="BQ6923" s="6"/>
      <c r="BR6923" s="6"/>
      <c r="BS6923" s="6"/>
      <c r="BT6923" s="6"/>
      <c r="BU6923" s="6"/>
      <c r="BV6923" s="6"/>
      <c r="BW6923" s="6"/>
      <c r="CJ6923" s="415"/>
      <c r="CK6923" s="415"/>
      <c r="CO6923" s="168"/>
    </row>
    <row r="6924" spans="32:93" s="162" customFormat="1" x14ac:dyDescent="0.25">
      <c r="AF6924" s="169"/>
      <c r="AG6924" s="169"/>
      <c r="AH6924" s="169"/>
      <c r="AI6924" s="169"/>
      <c r="AJ6924" s="169"/>
      <c r="AK6924" s="170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AZ6924" s="6"/>
      <c r="BA6924" s="6"/>
      <c r="BB6924" s="166"/>
      <c r="BC6924" s="166"/>
      <c r="BD6924" s="166"/>
      <c r="BE6924" s="6"/>
      <c r="BF6924" s="6"/>
      <c r="BG6924" s="6"/>
      <c r="BH6924" s="6"/>
      <c r="BI6924" s="6"/>
      <c r="BJ6924" s="166"/>
      <c r="BK6924" s="166"/>
      <c r="BL6924" s="166"/>
      <c r="BM6924" s="6"/>
      <c r="BN6924" s="6"/>
      <c r="BO6924" s="6"/>
      <c r="BP6924" s="6"/>
      <c r="BQ6924" s="6"/>
      <c r="BR6924" s="6"/>
      <c r="BS6924" s="6"/>
      <c r="BT6924" s="6"/>
      <c r="BU6924" s="6"/>
      <c r="BV6924" s="6"/>
      <c r="BW6924" s="6"/>
      <c r="CJ6924" s="415"/>
      <c r="CK6924" s="415"/>
      <c r="CO6924" s="168"/>
    </row>
    <row r="6925" spans="32:93" s="162" customFormat="1" x14ac:dyDescent="0.25">
      <c r="AF6925" s="169"/>
      <c r="AG6925" s="169"/>
      <c r="AH6925" s="169"/>
      <c r="AI6925" s="169"/>
      <c r="AJ6925" s="169"/>
      <c r="AK6925" s="170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AZ6925" s="6"/>
      <c r="BA6925" s="6"/>
      <c r="BB6925" s="166"/>
      <c r="BC6925" s="166"/>
      <c r="BD6925" s="166"/>
      <c r="BE6925" s="6"/>
      <c r="BF6925" s="6"/>
      <c r="BG6925" s="6"/>
      <c r="BH6925" s="6"/>
      <c r="BI6925" s="6"/>
      <c r="BJ6925" s="166"/>
      <c r="BK6925" s="166"/>
      <c r="BL6925" s="166"/>
      <c r="BM6925" s="6"/>
      <c r="BN6925" s="6"/>
      <c r="BO6925" s="6"/>
      <c r="BP6925" s="6"/>
      <c r="BQ6925" s="6"/>
      <c r="BR6925" s="6"/>
      <c r="BS6925" s="6"/>
      <c r="BT6925" s="6"/>
      <c r="BU6925" s="6"/>
      <c r="BV6925" s="6"/>
      <c r="BW6925" s="6"/>
      <c r="CJ6925" s="415"/>
      <c r="CK6925" s="415"/>
      <c r="CO6925" s="168"/>
    </row>
    <row r="6926" spans="32:93" s="162" customFormat="1" x14ac:dyDescent="0.25">
      <c r="AF6926" s="169"/>
      <c r="AG6926" s="169"/>
      <c r="AH6926" s="169"/>
      <c r="AI6926" s="169"/>
      <c r="AJ6926" s="169"/>
      <c r="AK6926" s="170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AZ6926" s="6"/>
      <c r="BA6926" s="6"/>
      <c r="BB6926" s="166"/>
      <c r="BC6926" s="166"/>
      <c r="BD6926" s="166"/>
      <c r="BE6926" s="6"/>
      <c r="BF6926" s="6"/>
      <c r="BG6926" s="6"/>
      <c r="BH6926" s="6"/>
      <c r="BI6926" s="6"/>
      <c r="BJ6926" s="166"/>
      <c r="BK6926" s="166"/>
      <c r="BL6926" s="166"/>
      <c r="BM6926" s="6"/>
      <c r="BN6926" s="6"/>
      <c r="BO6926" s="6"/>
      <c r="BP6926" s="6"/>
      <c r="BQ6926" s="6"/>
      <c r="BR6926" s="6"/>
      <c r="BS6926" s="6"/>
      <c r="BT6926" s="6"/>
      <c r="BU6926" s="6"/>
      <c r="BV6926" s="6"/>
      <c r="BW6926" s="6"/>
      <c r="CJ6926" s="415"/>
      <c r="CK6926" s="415"/>
      <c r="CO6926" s="168"/>
    </row>
    <row r="6927" spans="32:93" s="162" customFormat="1" x14ac:dyDescent="0.25">
      <c r="AF6927" s="169"/>
      <c r="AG6927" s="169"/>
      <c r="AH6927" s="169"/>
      <c r="AI6927" s="169"/>
      <c r="AJ6927" s="169"/>
      <c r="AK6927" s="170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AZ6927" s="6"/>
      <c r="BA6927" s="6"/>
      <c r="BB6927" s="166"/>
      <c r="BC6927" s="166"/>
      <c r="BD6927" s="166"/>
      <c r="BE6927" s="6"/>
      <c r="BF6927" s="6"/>
      <c r="BG6927" s="6"/>
      <c r="BH6927" s="6"/>
      <c r="BI6927" s="6"/>
      <c r="BJ6927" s="166"/>
      <c r="BK6927" s="166"/>
      <c r="BL6927" s="166"/>
      <c r="BM6927" s="6"/>
      <c r="BN6927" s="6"/>
      <c r="BO6927" s="6"/>
      <c r="BP6927" s="6"/>
      <c r="BQ6927" s="6"/>
      <c r="BR6927" s="6"/>
      <c r="BS6927" s="6"/>
      <c r="BT6927" s="6"/>
      <c r="BU6927" s="6"/>
      <c r="BV6927" s="6"/>
      <c r="BW6927" s="6"/>
      <c r="CJ6927" s="415"/>
      <c r="CK6927" s="415"/>
      <c r="CO6927" s="168"/>
    </row>
    <row r="6928" spans="32:93" s="162" customFormat="1" x14ac:dyDescent="0.25">
      <c r="AF6928" s="169"/>
      <c r="AG6928" s="169"/>
      <c r="AH6928" s="169"/>
      <c r="AI6928" s="169"/>
      <c r="AJ6928" s="169"/>
      <c r="AK6928" s="170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AZ6928" s="6"/>
      <c r="BA6928" s="6"/>
      <c r="BB6928" s="166"/>
      <c r="BC6928" s="166"/>
      <c r="BD6928" s="166"/>
      <c r="BE6928" s="6"/>
      <c r="BF6928" s="6"/>
      <c r="BG6928" s="6"/>
      <c r="BH6928" s="6"/>
      <c r="BI6928" s="6"/>
      <c r="BJ6928" s="166"/>
      <c r="BK6928" s="166"/>
      <c r="BL6928" s="166"/>
      <c r="BM6928" s="6"/>
      <c r="BN6928" s="6"/>
      <c r="BO6928" s="6"/>
      <c r="BP6928" s="6"/>
      <c r="BQ6928" s="6"/>
      <c r="BR6928" s="6"/>
      <c r="BS6928" s="6"/>
      <c r="BT6928" s="6"/>
      <c r="BU6928" s="6"/>
      <c r="BV6928" s="6"/>
      <c r="BW6928" s="6"/>
      <c r="CJ6928" s="415"/>
      <c r="CK6928" s="415"/>
      <c r="CO6928" s="168"/>
    </row>
    <row r="6929" spans="32:93" s="162" customFormat="1" x14ac:dyDescent="0.25">
      <c r="AF6929" s="169"/>
      <c r="AG6929" s="169"/>
      <c r="AH6929" s="169"/>
      <c r="AI6929" s="169"/>
      <c r="AJ6929" s="169"/>
      <c r="AK6929" s="170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AZ6929" s="6"/>
      <c r="BA6929" s="6"/>
      <c r="BB6929" s="166"/>
      <c r="BC6929" s="166"/>
      <c r="BD6929" s="166"/>
      <c r="BE6929" s="6"/>
      <c r="BF6929" s="6"/>
      <c r="BG6929" s="6"/>
      <c r="BH6929" s="6"/>
      <c r="BI6929" s="6"/>
      <c r="BJ6929" s="166"/>
      <c r="BK6929" s="166"/>
      <c r="BL6929" s="166"/>
      <c r="BM6929" s="6"/>
      <c r="BN6929" s="6"/>
      <c r="BO6929" s="6"/>
      <c r="BP6929" s="6"/>
      <c r="BQ6929" s="6"/>
      <c r="BR6929" s="6"/>
      <c r="BS6929" s="6"/>
      <c r="BT6929" s="6"/>
      <c r="BU6929" s="6"/>
      <c r="BV6929" s="6"/>
      <c r="BW6929" s="6"/>
      <c r="CJ6929" s="415"/>
      <c r="CK6929" s="415"/>
      <c r="CO6929" s="168"/>
    </row>
    <row r="6930" spans="32:93" s="162" customFormat="1" x14ac:dyDescent="0.25">
      <c r="AF6930" s="169"/>
      <c r="AG6930" s="169"/>
      <c r="AH6930" s="169"/>
      <c r="AI6930" s="169"/>
      <c r="AJ6930" s="169"/>
      <c r="AK6930" s="170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AZ6930" s="6"/>
      <c r="BA6930" s="6"/>
      <c r="BB6930" s="166"/>
      <c r="BC6930" s="166"/>
      <c r="BD6930" s="166"/>
      <c r="BE6930" s="6"/>
      <c r="BF6930" s="6"/>
      <c r="BG6930" s="6"/>
      <c r="BH6930" s="6"/>
      <c r="BI6930" s="6"/>
      <c r="BJ6930" s="166"/>
      <c r="BK6930" s="166"/>
      <c r="BL6930" s="166"/>
      <c r="BM6930" s="6"/>
      <c r="BN6930" s="6"/>
      <c r="BO6930" s="6"/>
      <c r="BP6930" s="6"/>
      <c r="BQ6930" s="6"/>
      <c r="BR6930" s="6"/>
      <c r="BS6930" s="6"/>
      <c r="BT6930" s="6"/>
      <c r="BU6930" s="6"/>
      <c r="BV6930" s="6"/>
      <c r="BW6930" s="6"/>
      <c r="CJ6930" s="415"/>
      <c r="CK6930" s="415"/>
      <c r="CO6930" s="168"/>
    </row>
    <row r="6931" spans="32:93" s="162" customFormat="1" x14ac:dyDescent="0.25">
      <c r="AF6931" s="169"/>
      <c r="AG6931" s="169"/>
      <c r="AH6931" s="169"/>
      <c r="AI6931" s="169"/>
      <c r="AJ6931" s="169"/>
      <c r="AK6931" s="170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AZ6931" s="6"/>
      <c r="BA6931" s="6"/>
      <c r="BB6931" s="166"/>
      <c r="BC6931" s="166"/>
      <c r="BD6931" s="166"/>
      <c r="BE6931" s="6"/>
      <c r="BF6931" s="6"/>
      <c r="BG6931" s="6"/>
      <c r="BH6931" s="6"/>
      <c r="BI6931" s="6"/>
      <c r="BJ6931" s="166"/>
      <c r="BK6931" s="166"/>
      <c r="BL6931" s="166"/>
      <c r="BM6931" s="6"/>
      <c r="BN6931" s="6"/>
      <c r="BO6931" s="6"/>
      <c r="BP6931" s="6"/>
      <c r="BQ6931" s="6"/>
      <c r="BR6931" s="6"/>
      <c r="BS6931" s="6"/>
      <c r="BT6931" s="6"/>
      <c r="BU6931" s="6"/>
      <c r="BV6931" s="6"/>
      <c r="BW6931" s="6"/>
      <c r="CJ6931" s="415"/>
      <c r="CK6931" s="415"/>
      <c r="CO6931" s="168"/>
    </row>
    <row r="6932" spans="32:93" s="162" customFormat="1" x14ac:dyDescent="0.25">
      <c r="AF6932" s="169"/>
      <c r="AG6932" s="169"/>
      <c r="AH6932" s="169"/>
      <c r="AI6932" s="169"/>
      <c r="AJ6932" s="169"/>
      <c r="AK6932" s="170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AZ6932" s="6"/>
      <c r="BA6932" s="6"/>
      <c r="BB6932" s="166"/>
      <c r="BC6932" s="166"/>
      <c r="BD6932" s="166"/>
      <c r="BE6932" s="6"/>
      <c r="BF6932" s="6"/>
      <c r="BG6932" s="6"/>
      <c r="BH6932" s="6"/>
      <c r="BI6932" s="6"/>
      <c r="BJ6932" s="166"/>
      <c r="BK6932" s="166"/>
      <c r="BL6932" s="166"/>
      <c r="BM6932" s="6"/>
      <c r="BN6932" s="6"/>
      <c r="BO6932" s="6"/>
      <c r="BP6932" s="6"/>
      <c r="BQ6932" s="6"/>
      <c r="BR6932" s="6"/>
      <c r="BS6932" s="6"/>
      <c r="BT6932" s="6"/>
      <c r="BU6932" s="6"/>
      <c r="BV6932" s="6"/>
      <c r="BW6932" s="6"/>
      <c r="CJ6932" s="415"/>
      <c r="CK6932" s="415"/>
      <c r="CO6932" s="168"/>
    </row>
    <row r="6933" spans="32:93" s="162" customFormat="1" x14ac:dyDescent="0.25">
      <c r="AF6933" s="169"/>
      <c r="AG6933" s="169"/>
      <c r="AH6933" s="169"/>
      <c r="AI6933" s="169"/>
      <c r="AJ6933" s="169"/>
      <c r="AK6933" s="170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AZ6933" s="6"/>
      <c r="BA6933" s="6"/>
      <c r="BB6933" s="166"/>
      <c r="BC6933" s="166"/>
      <c r="BD6933" s="166"/>
      <c r="BE6933" s="6"/>
      <c r="BF6933" s="6"/>
      <c r="BG6933" s="6"/>
      <c r="BH6933" s="6"/>
      <c r="BI6933" s="6"/>
      <c r="BJ6933" s="166"/>
      <c r="BK6933" s="166"/>
      <c r="BL6933" s="166"/>
      <c r="BM6933" s="6"/>
      <c r="BN6933" s="6"/>
      <c r="BO6933" s="6"/>
      <c r="BP6933" s="6"/>
      <c r="BQ6933" s="6"/>
      <c r="BR6933" s="6"/>
      <c r="BS6933" s="6"/>
      <c r="BT6933" s="6"/>
      <c r="BU6933" s="6"/>
      <c r="BV6933" s="6"/>
      <c r="BW6933" s="6"/>
      <c r="CJ6933" s="415"/>
      <c r="CK6933" s="415"/>
      <c r="CO6933" s="168"/>
    </row>
    <row r="6934" spans="32:93" s="162" customFormat="1" x14ac:dyDescent="0.25">
      <c r="AF6934" s="169"/>
      <c r="AG6934" s="169"/>
      <c r="AH6934" s="169"/>
      <c r="AI6934" s="169"/>
      <c r="AJ6934" s="169"/>
      <c r="AK6934" s="170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AZ6934" s="6"/>
      <c r="BA6934" s="6"/>
      <c r="BB6934" s="166"/>
      <c r="BC6934" s="166"/>
      <c r="BD6934" s="166"/>
      <c r="BE6934" s="6"/>
      <c r="BF6934" s="6"/>
      <c r="BG6934" s="6"/>
      <c r="BH6934" s="6"/>
      <c r="BI6934" s="6"/>
      <c r="BJ6934" s="166"/>
      <c r="BK6934" s="166"/>
      <c r="BL6934" s="166"/>
      <c r="BM6934" s="6"/>
      <c r="BN6934" s="6"/>
      <c r="BO6934" s="6"/>
      <c r="BP6934" s="6"/>
      <c r="BQ6934" s="6"/>
      <c r="BR6934" s="6"/>
      <c r="BS6934" s="6"/>
      <c r="BT6934" s="6"/>
      <c r="BU6934" s="6"/>
      <c r="BV6934" s="6"/>
      <c r="BW6934" s="6"/>
      <c r="CJ6934" s="415"/>
      <c r="CK6934" s="415"/>
      <c r="CO6934" s="168"/>
    </row>
    <row r="6935" spans="32:93" s="162" customFormat="1" x14ac:dyDescent="0.25">
      <c r="AF6935" s="169"/>
      <c r="AG6935" s="169"/>
      <c r="AH6935" s="169"/>
      <c r="AI6935" s="169"/>
      <c r="AJ6935" s="169"/>
      <c r="AK6935" s="170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AZ6935" s="6"/>
      <c r="BA6935" s="6"/>
      <c r="BB6935" s="166"/>
      <c r="BC6935" s="166"/>
      <c r="BD6935" s="166"/>
      <c r="BE6935" s="6"/>
      <c r="BF6935" s="6"/>
      <c r="BG6935" s="6"/>
      <c r="BH6935" s="6"/>
      <c r="BI6935" s="6"/>
      <c r="BJ6935" s="166"/>
      <c r="BK6935" s="166"/>
      <c r="BL6935" s="166"/>
      <c r="BM6935" s="6"/>
      <c r="BN6935" s="6"/>
      <c r="BO6935" s="6"/>
      <c r="BP6935" s="6"/>
      <c r="BQ6935" s="6"/>
      <c r="BR6935" s="6"/>
      <c r="BS6935" s="6"/>
      <c r="BT6935" s="6"/>
      <c r="BU6935" s="6"/>
      <c r="BV6935" s="6"/>
      <c r="BW6935" s="6"/>
      <c r="CJ6935" s="415"/>
      <c r="CK6935" s="415"/>
      <c r="CO6935" s="168"/>
    </row>
    <row r="6936" spans="32:93" s="162" customFormat="1" x14ac:dyDescent="0.25">
      <c r="AF6936" s="169"/>
      <c r="AG6936" s="169"/>
      <c r="AH6936" s="169"/>
      <c r="AI6936" s="169"/>
      <c r="AJ6936" s="169"/>
      <c r="AK6936" s="170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AZ6936" s="6"/>
      <c r="BA6936" s="6"/>
      <c r="BB6936" s="166"/>
      <c r="BC6936" s="166"/>
      <c r="BD6936" s="166"/>
      <c r="BE6936" s="6"/>
      <c r="BF6936" s="6"/>
      <c r="BG6936" s="6"/>
      <c r="BH6936" s="6"/>
      <c r="BI6936" s="6"/>
      <c r="BJ6936" s="166"/>
      <c r="BK6936" s="166"/>
      <c r="BL6936" s="166"/>
      <c r="BM6936" s="6"/>
      <c r="BN6936" s="6"/>
      <c r="BO6936" s="6"/>
      <c r="BP6936" s="6"/>
      <c r="BQ6936" s="6"/>
      <c r="BR6936" s="6"/>
      <c r="BS6936" s="6"/>
      <c r="BT6936" s="6"/>
      <c r="BU6936" s="6"/>
      <c r="BV6936" s="6"/>
      <c r="BW6936" s="6"/>
      <c r="CJ6936" s="415"/>
      <c r="CK6936" s="415"/>
      <c r="CO6936" s="168"/>
    </row>
    <row r="6937" spans="32:93" s="162" customFormat="1" x14ac:dyDescent="0.25">
      <c r="AF6937" s="169"/>
      <c r="AG6937" s="169"/>
      <c r="AH6937" s="169"/>
      <c r="AI6937" s="169"/>
      <c r="AJ6937" s="169"/>
      <c r="AK6937" s="170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AZ6937" s="6"/>
      <c r="BA6937" s="6"/>
      <c r="BB6937" s="166"/>
      <c r="BC6937" s="166"/>
      <c r="BD6937" s="166"/>
      <c r="BE6937" s="6"/>
      <c r="BF6937" s="6"/>
      <c r="BG6937" s="6"/>
      <c r="BH6937" s="6"/>
      <c r="BI6937" s="6"/>
      <c r="BJ6937" s="166"/>
      <c r="BK6937" s="166"/>
      <c r="BL6937" s="166"/>
      <c r="BM6937" s="6"/>
      <c r="BN6937" s="6"/>
      <c r="BO6937" s="6"/>
      <c r="BP6937" s="6"/>
      <c r="BQ6937" s="6"/>
      <c r="BR6937" s="6"/>
      <c r="BS6937" s="6"/>
      <c r="BT6937" s="6"/>
      <c r="BU6937" s="6"/>
      <c r="BV6937" s="6"/>
      <c r="BW6937" s="6"/>
      <c r="CJ6937" s="415"/>
      <c r="CK6937" s="415"/>
      <c r="CO6937" s="168"/>
    </row>
    <row r="6938" spans="32:93" s="162" customFormat="1" x14ac:dyDescent="0.25">
      <c r="AF6938" s="169"/>
      <c r="AG6938" s="169"/>
      <c r="AH6938" s="169"/>
      <c r="AI6938" s="169"/>
      <c r="AJ6938" s="169"/>
      <c r="AK6938" s="170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AZ6938" s="6"/>
      <c r="BA6938" s="6"/>
      <c r="BB6938" s="166"/>
      <c r="BC6938" s="166"/>
      <c r="BD6938" s="166"/>
      <c r="BE6938" s="6"/>
      <c r="BF6938" s="6"/>
      <c r="BG6938" s="6"/>
      <c r="BH6938" s="6"/>
      <c r="BI6938" s="6"/>
      <c r="BJ6938" s="166"/>
      <c r="BK6938" s="166"/>
      <c r="BL6938" s="166"/>
      <c r="BM6938" s="6"/>
      <c r="BN6938" s="6"/>
      <c r="BO6938" s="6"/>
      <c r="BP6938" s="6"/>
      <c r="BQ6938" s="6"/>
      <c r="BR6938" s="6"/>
      <c r="BS6938" s="6"/>
      <c r="BT6938" s="6"/>
      <c r="BU6938" s="6"/>
      <c r="BV6938" s="6"/>
      <c r="BW6938" s="6"/>
      <c r="CJ6938" s="415"/>
      <c r="CK6938" s="415"/>
      <c r="CO6938" s="168"/>
    </row>
    <row r="6939" spans="32:93" s="162" customFormat="1" x14ac:dyDescent="0.25">
      <c r="AF6939" s="169"/>
      <c r="AG6939" s="169"/>
      <c r="AH6939" s="169"/>
      <c r="AI6939" s="169"/>
      <c r="AJ6939" s="169"/>
      <c r="AK6939" s="170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AZ6939" s="6"/>
      <c r="BA6939" s="6"/>
      <c r="BB6939" s="166"/>
      <c r="BC6939" s="166"/>
      <c r="BD6939" s="166"/>
      <c r="BE6939" s="6"/>
      <c r="BF6939" s="6"/>
      <c r="BG6939" s="6"/>
      <c r="BH6939" s="6"/>
      <c r="BI6939" s="6"/>
      <c r="BJ6939" s="166"/>
      <c r="BK6939" s="166"/>
      <c r="BL6939" s="166"/>
      <c r="BM6939" s="6"/>
      <c r="BN6939" s="6"/>
      <c r="BO6939" s="6"/>
      <c r="BP6939" s="6"/>
      <c r="BQ6939" s="6"/>
      <c r="BR6939" s="6"/>
      <c r="BS6939" s="6"/>
      <c r="BT6939" s="6"/>
      <c r="BU6939" s="6"/>
      <c r="BV6939" s="6"/>
      <c r="BW6939" s="6"/>
      <c r="CJ6939" s="415"/>
      <c r="CK6939" s="415"/>
      <c r="CO6939" s="168"/>
    </row>
    <row r="6940" spans="32:93" s="162" customFormat="1" x14ac:dyDescent="0.25">
      <c r="AF6940" s="169"/>
      <c r="AG6940" s="169"/>
      <c r="AH6940" s="169"/>
      <c r="AI6940" s="169"/>
      <c r="AJ6940" s="169"/>
      <c r="AK6940" s="170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AZ6940" s="6"/>
      <c r="BA6940" s="6"/>
      <c r="BB6940" s="166"/>
      <c r="BC6940" s="166"/>
      <c r="BD6940" s="166"/>
      <c r="BE6940" s="6"/>
      <c r="BF6940" s="6"/>
      <c r="BG6940" s="6"/>
      <c r="BH6940" s="6"/>
      <c r="BI6940" s="6"/>
      <c r="BJ6940" s="166"/>
      <c r="BK6940" s="166"/>
      <c r="BL6940" s="166"/>
      <c r="BM6940" s="6"/>
      <c r="BN6940" s="6"/>
      <c r="BO6940" s="6"/>
      <c r="BP6940" s="6"/>
      <c r="BQ6940" s="6"/>
      <c r="BR6940" s="6"/>
      <c r="BS6940" s="6"/>
      <c r="BT6940" s="6"/>
      <c r="BU6940" s="6"/>
      <c r="BV6940" s="6"/>
      <c r="BW6940" s="6"/>
      <c r="CJ6940" s="415"/>
      <c r="CK6940" s="415"/>
      <c r="CO6940" s="168"/>
    </row>
    <row r="6941" spans="32:93" s="162" customFormat="1" x14ac:dyDescent="0.25">
      <c r="AF6941" s="169"/>
      <c r="AG6941" s="169"/>
      <c r="AH6941" s="169"/>
      <c r="AI6941" s="169"/>
      <c r="AJ6941" s="169"/>
      <c r="AK6941" s="170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AZ6941" s="6"/>
      <c r="BA6941" s="6"/>
      <c r="BB6941" s="166"/>
      <c r="BC6941" s="166"/>
      <c r="BD6941" s="166"/>
      <c r="BE6941" s="6"/>
      <c r="BF6941" s="6"/>
      <c r="BG6941" s="6"/>
      <c r="BH6941" s="6"/>
      <c r="BI6941" s="6"/>
      <c r="BJ6941" s="166"/>
      <c r="BK6941" s="166"/>
      <c r="BL6941" s="166"/>
      <c r="BM6941" s="6"/>
      <c r="BN6941" s="6"/>
      <c r="BO6941" s="6"/>
      <c r="BP6941" s="6"/>
      <c r="BQ6941" s="6"/>
      <c r="BR6941" s="6"/>
      <c r="BS6941" s="6"/>
      <c r="BT6941" s="6"/>
      <c r="BU6941" s="6"/>
      <c r="BV6941" s="6"/>
      <c r="BW6941" s="6"/>
      <c r="CJ6941" s="415"/>
      <c r="CK6941" s="415"/>
      <c r="CO6941" s="168"/>
    </row>
    <row r="6942" spans="32:93" s="162" customFormat="1" x14ac:dyDescent="0.25">
      <c r="AF6942" s="169"/>
      <c r="AG6942" s="169"/>
      <c r="AH6942" s="169"/>
      <c r="AI6942" s="169"/>
      <c r="AJ6942" s="169"/>
      <c r="AK6942" s="170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AZ6942" s="6"/>
      <c r="BA6942" s="6"/>
      <c r="BB6942" s="166"/>
      <c r="BC6942" s="166"/>
      <c r="BD6942" s="166"/>
      <c r="BE6942" s="6"/>
      <c r="BF6942" s="6"/>
      <c r="BG6942" s="6"/>
      <c r="BH6942" s="6"/>
      <c r="BI6942" s="6"/>
      <c r="BJ6942" s="166"/>
      <c r="BK6942" s="166"/>
      <c r="BL6942" s="166"/>
      <c r="BM6942" s="6"/>
      <c r="BN6942" s="6"/>
      <c r="BO6942" s="6"/>
      <c r="BP6942" s="6"/>
      <c r="BQ6942" s="6"/>
      <c r="BR6942" s="6"/>
      <c r="BS6942" s="6"/>
      <c r="BT6942" s="6"/>
      <c r="BU6942" s="6"/>
      <c r="BV6942" s="6"/>
      <c r="BW6942" s="6"/>
      <c r="CJ6942" s="415"/>
      <c r="CK6942" s="415"/>
      <c r="CO6942" s="168"/>
    </row>
    <row r="6943" spans="32:93" s="162" customFormat="1" x14ac:dyDescent="0.25">
      <c r="AF6943" s="169"/>
      <c r="AG6943" s="169"/>
      <c r="AH6943" s="169"/>
      <c r="AI6943" s="169"/>
      <c r="AJ6943" s="169"/>
      <c r="AK6943" s="170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AZ6943" s="6"/>
      <c r="BA6943" s="6"/>
      <c r="BB6943" s="166"/>
      <c r="BC6943" s="166"/>
      <c r="BD6943" s="166"/>
      <c r="BE6943" s="6"/>
      <c r="BF6943" s="6"/>
      <c r="BG6943" s="6"/>
      <c r="BH6943" s="6"/>
      <c r="BI6943" s="6"/>
      <c r="BJ6943" s="166"/>
      <c r="BK6943" s="166"/>
      <c r="BL6943" s="166"/>
      <c r="BM6943" s="6"/>
      <c r="BN6943" s="6"/>
      <c r="BO6943" s="6"/>
      <c r="BP6943" s="6"/>
      <c r="BQ6943" s="6"/>
      <c r="BR6943" s="6"/>
      <c r="BS6943" s="6"/>
      <c r="BT6943" s="6"/>
      <c r="BU6943" s="6"/>
      <c r="BV6943" s="6"/>
      <c r="BW6943" s="6"/>
      <c r="CJ6943" s="415"/>
      <c r="CK6943" s="415"/>
      <c r="CO6943" s="168"/>
    </row>
    <row r="6944" spans="32:93" s="162" customFormat="1" x14ac:dyDescent="0.25">
      <c r="AF6944" s="169"/>
      <c r="AG6944" s="169"/>
      <c r="AH6944" s="169"/>
      <c r="AI6944" s="169"/>
      <c r="AJ6944" s="169"/>
      <c r="AK6944" s="170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AZ6944" s="6"/>
      <c r="BA6944" s="6"/>
      <c r="BB6944" s="166"/>
      <c r="BC6944" s="166"/>
      <c r="BD6944" s="166"/>
      <c r="BE6944" s="6"/>
      <c r="BF6944" s="6"/>
      <c r="BG6944" s="6"/>
      <c r="BH6944" s="6"/>
      <c r="BI6944" s="6"/>
      <c r="BJ6944" s="166"/>
      <c r="BK6944" s="166"/>
      <c r="BL6944" s="166"/>
      <c r="BM6944" s="6"/>
      <c r="BN6944" s="6"/>
      <c r="BO6944" s="6"/>
      <c r="BP6944" s="6"/>
      <c r="BQ6944" s="6"/>
      <c r="BR6944" s="6"/>
      <c r="BS6944" s="6"/>
      <c r="BT6944" s="6"/>
      <c r="BU6944" s="6"/>
      <c r="BV6944" s="6"/>
      <c r="BW6944" s="6"/>
      <c r="CJ6944" s="415"/>
      <c r="CK6944" s="415"/>
      <c r="CO6944" s="168"/>
    </row>
    <row r="6945" spans="32:93" s="162" customFormat="1" x14ac:dyDescent="0.25">
      <c r="AF6945" s="169"/>
      <c r="AG6945" s="169"/>
      <c r="AH6945" s="169"/>
      <c r="AI6945" s="169"/>
      <c r="AJ6945" s="169"/>
      <c r="AK6945" s="170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AZ6945" s="6"/>
      <c r="BA6945" s="6"/>
      <c r="BB6945" s="166"/>
      <c r="BC6945" s="166"/>
      <c r="BD6945" s="166"/>
      <c r="BE6945" s="6"/>
      <c r="BF6945" s="6"/>
      <c r="BG6945" s="6"/>
      <c r="BH6945" s="6"/>
      <c r="BI6945" s="6"/>
      <c r="BJ6945" s="166"/>
      <c r="BK6945" s="166"/>
      <c r="BL6945" s="166"/>
      <c r="BM6945" s="6"/>
      <c r="BN6945" s="6"/>
      <c r="BO6945" s="6"/>
      <c r="BP6945" s="6"/>
      <c r="BQ6945" s="6"/>
      <c r="BR6945" s="6"/>
      <c r="BS6945" s="6"/>
      <c r="BT6945" s="6"/>
      <c r="BU6945" s="6"/>
      <c r="BV6945" s="6"/>
      <c r="BW6945" s="6"/>
      <c r="CJ6945" s="415"/>
      <c r="CK6945" s="415"/>
      <c r="CO6945" s="168"/>
    </row>
    <row r="6946" spans="32:93" s="162" customFormat="1" x14ac:dyDescent="0.25">
      <c r="AF6946" s="169"/>
      <c r="AG6946" s="169"/>
      <c r="AH6946" s="169"/>
      <c r="AI6946" s="169"/>
      <c r="AJ6946" s="169"/>
      <c r="AK6946" s="170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AZ6946" s="6"/>
      <c r="BA6946" s="6"/>
      <c r="BB6946" s="166"/>
      <c r="BC6946" s="166"/>
      <c r="BD6946" s="166"/>
      <c r="BE6946" s="6"/>
      <c r="BF6946" s="6"/>
      <c r="BG6946" s="6"/>
      <c r="BH6946" s="6"/>
      <c r="BI6946" s="6"/>
      <c r="BJ6946" s="166"/>
      <c r="BK6946" s="166"/>
      <c r="BL6946" s="166"/>
      <c r="BM6946" s="6"/>
      <c r="BN6946" s="6"/>
      <c r="BO6946" s="6"/>
      <c r="BP6946" s="6"/>
      <c r="BQ6946" s="6"/>
      <c r="BR6946" s="6"/>
      <c r="BS6946" s="6"/>
      <c r="BT6946" s="6"/>
      <c r="BU6946" s="6"/>
      <c r="BV6946" s="6"/>
      <c r="BW6946" s="6"/>
      <c r="CJ6946" s="415"/>
      <c r="CK6946" s="415"/>
      <c r="CO6946" s="168"/>
    </row>
    <row r="6947" spans="32:93" s="162" customFormat="1" x14ac:dyDescent="0.25">
      <c r="AF6947" s="169"/>
      <c r="AG6947" s="169"/>
      <c r="AH6947" s="169"/>
      <c r="AI6947" s="169"/>
      <c r="AJ6947" s="169"/>
      <c r="AK6947" s="170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AZ6947" s="6"/>
      <c r="BA6947" s="6"/>
      <c r="BB6947" s="166"/>
      <c r="BC6947" s="166"/>
      <c r="BD6947" s="166"/>
      <c r="BE6947" s="6"/>
      <c r="BF6947" s="6"/>
      <c r="BG6947" s="6"/>
      <c r="BH6947" s="6"/>
      <c r="BI6947" s="6"/>
      <c r="BJ6947" s="166"/>
      <c r="BK6947" s="166"/>
      <c r="BL6947" s="166"/>
      <c r="BM6947" s="6"/>
      <c r="BN6947" s="6"/>
      <c r="BO6947" s="6"/>
      <c r="BP6947" s="6"/>
      <c r="BQ6947" s="6"/>
      <c r="BR6947" s="6"/>
      <c r="BS6947" s="6"/>
      <c r="BT6947" s="6"/>
      <c r="BU6947" s="6"/>
      <c r="BV6947" s="6"/>
      <c r="BW6947" s="6"/>
      <c r="CJ6947" s="415"/>
      <c r="CK6947" s="415"/>
      <c r="CO6947" s="168"/>
    </row>
    <row r="6948" spans="32:93" s="162" customFormat="1" x14ac:dyDescent="0.25">
      <c r="AF6948" s="169"/>
      <c r="AG6948" s="169"/>
      <c r="AH6948" s="169"/>
      <c r="AI6948" s="169"/>
      <c r="AJ6948" s="169"/>
      <c r="AK6948" s="170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AZ6948" s="6"/>
      <c r="BA6948" s="6"/>
      <c r="BB6948" s="166"/>
      <c r="BC6948" s="166"/>
      <c r="BD6948" s="166"/>
      <c r="BE6948" s="6"/>
      <c r="BF6948" s="6"/>
      <c r="BG6948" s="6"/>
      <c r="BH6948" s="6"/>
      <c r="BI6948" s="6"/>
      <c r="BJ6948" s="166"/>
      <c r="BK6948" s="166"/>
      <c r="BL6948" s="166"/>
      <c r="BM6948" s="6"/>
      <c r="BN6948" s="6"/>
      <c r="BO6948" s="6"/>
      <c r="BP6948" s="6"/>
      <c r="BQ6948" s="6"/>
      <c r="BR6948" s="6"/>
      <c r="BS6948" s="6"/>
      <c r="BT6948" s="6"/>
      <c r="BU6948" s="6"/>
      <c r="BV6948" s="6"/>
      <c r="BW6948" s="6"/>
      <c r="CJ6948" s="415"/>
      <c r="CK6948" s="415"/>
      <c r="CO6948" s="168"/>
    </row>
    <row r="6949" spans="32:93" s="162" customFormat="1" x14ac:dyDescent="0.25">
      <c r="AF6949" s="169"/>
      <c r="AG6949" s="169"/>
      <c r="AH6949" s="169"/>
      <c r="AI6949" s="169"/>
      <c r="AJ6949" s="169"/>
      <c r="AK6949" s="170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AZ6949" s="6"/>
      <c r="BA6949" s="6"/>
      <c r="BB6949" s="166"/>
      <c r="BC6949" s="166"/>
      <c r="BD6949" s="166"/>
      <c r="BE6949" s="6"/>
      <c r="BF6949" s="6"/>
      <c r="BG6949" s="6"/>
      <c r="BH6949" s="6"/>
      <c r="BI6949" s="6"/>
      <c r="BJ6949" s="166"/>
      <c r="BK6949" s="166"/>
      <c r="BL6949" s="166"/>
      <c r="BM6949" s="6"/>
      <c r="BN6949" s="6"/>
      <c r="BO6949" s="6"/>
      <c r="BP6949" s="6"/>
      <c r="BQ6949" s="6"/>
      <c r="BR6949" s="6"/>
      <c r="BS6949" s="6"/>
      <c r="BT6949" s="6"/>
      <c r="BU6949" s="6"/>
      <c r="BV6949" s="6"/>
      <c r="BW6949" s="6"/>
      <c r="CJ6949" s="415"/>
      <c r="CK6949" s="415"/>
      <c r="CO6949" s="168"/>
    </row>
    <row r="6950" spans="32:93" s="162" customFormat="1" x14ac:dyDescent="0.25">
      <c r="AF6950" s="169"/>
      <c r="AG6950" s="169"/>
      <c r="AH6950" s="169"/>
      <c r="AI6950" s="169"/>
      <c r="AJ6950" s="169"/>
      <c r="AK6950" s="170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AZ6950" s="6"/>
      <c r="BA6950" s="6"/>
      <c r="BB6950" s="166"/>
      <c r="BC6950" s="166"/>
      <c r="BD6950" s="166"/>
      <c r="BE6950" s="6"/>
      <c r="BF6950" s="6"/>
      <c r="BG6950" s="6"/>
      <c r="BH6950" s="6"/>
      <c r="BI6950" s="6"/>
      <c r="BJ6950" s="166"/>
      <c r="BK6950" s="166"/>
      <c r="BL6950" s="166"/>
      <c r="BM6950" s="6"/>
      <c r="BN6950" s="6"/>
      <c r="BO6950" s="6"/>
      <c r="BP6950" s="6"/>
      <c r="BQ6950" s="6"/>
      <c r="BR6950" s="6"/>
      <c r="BS6950" s="6"/>
      <c r="BT6950" s="6"/>
      <c r="BU6950" s="6"/>
      <c r="BV6950" s="6"/>
      <c r="BW6950" s="6"/>
      <c r="CJ6950" s="415"/>
      <c r="CK6950" s="415"/>
      <c r="CO6950" s="168"/>
    </row>
    <row r="6951" spans="32:93" s="162" customFormat="1" x14ac:dyDescent="0.25">
      <c r="AF6951" s="169"/>
      <c r="AG6951" s="169"/>
      <c r="AH6951" s="169"/>
      <c r="AI6951" s="169"/>
      <c r="AJ6951" s="169"/>
      <c r="AK6951" s="170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AZ6951" s="6"/>
      <c r="BA6951" s="6"/>
      <c r="BB6951" s="166"/>
      <c r="BC6951" s="166"/>
      <c r="BD6951" s="166"/>
      <c r="BE6951" s="6"/>
      <c r="BF6951" s="6"/>
      <c r="BG6951" s="6"/>
      <c r="BH6951" s="6"/>
      <c r="BI6951" s="6"/>
      <c r="BJ6951" s="166"/>
      <c r="BK6951" s="166"/>
      <c r="BL6951" s="166"/>
      <c r="BM6951" s="6"/>
      <c r="BN6951" s="6"/>
      <c r="BO6951" s="6"/>
      <c r="BP6951" s="6"/>
      <c r="BQ6951" s="6"/>
      <c r="BR6951" s="6"/>
      <c r="BS6951" s="6"/>
      <c r="BT6951" s="6"/>
      <c r="BU6951" s="6"/>
      <c r="BV6951" s="6"/>
      <c r="BW6951" s="6"/>
      <c r="CJ6951" s="415"/>
      <c r="CK6951" s="415"/>
      <c r="CO6951" s="168"/>
    </row>
    <row r="6952" spans="32:93" s="162" customFormat="1" x14ac:dyDescent="0.25">
      <c r="AF6952" s="169"/>
      <c r="AG6952" s="169"/>
      <c r="AH6952" s="169"/>
      <c r="AI6952" s="169"/>
      <c r="AJ6952" s="169"/>
      <c r="AK6952" s="170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AZ6952" s="6"/>
      <c r="BA6952" s="6"/>
      <c r="BB6952" s="166"/>
      <c r="BC6952" s="166"/>
      <c r="BD6952" s="166"/>
      <c r="BE6952" s="6"/>
      <c r="BF6952" s="6"/>
      <c r="BG6952" s="6"/>
      <c r="BH6952" s="6"/>
      <c r="BI6952" s="6"/>
      <c r="BJ6952" s="166"/>
      <c r="BK6952" s="166"/>
      <c r="BL6952" s="166"/>
      <c r="BM6952" s="6"/>
      <c r="BN6952" s="6"/>
      <c r="BO6952" s="6"/>
      <c r="BP6952" s="6"/>
      <c r="BQ6952" s="6"/>
      <c r="BR6952" s="6"/>
      <c r="BS6952" s="6"/>
      <c r="BT6952" s="6"/>
      <c r="BU6952" s="6"/>
      <c r="BV6952" s="6"/>
      <c r="BW6952" s="6"/>
      <c r="CJ6952" s="415"/>
      <c r="CK6952" s="415"/>
      <c r="CO6952" s="168"/>
    </row>
    <row r="6953" spans="32:93" s="162" customFormat="1" x14ac:dyDescent="0.25">
      <c r="AF6953" s="169"/>
      <c r="AG6953" s="169"/>
      <c r="AH6953" s="169"/>
      <c r="AI6953" s="169"/>
      <c r="AJ6953" s="169"/>
      <c r="AK6953" s="170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AZ6953" s="6"/>
      <c r="BA6953" s="6"/>
      <c r="BB6953" s="166"/>
      <c r="BC6953" s="166"/>
      <c r="BD6953" s="166"/>
      <c r="BE6953" s="6"/>
      <c r="BF6953" s="6"/>
      <c r="BG6953" s="6"/>
      <c r="BH6953" s="6"/>
      <c r="BI6953" s="6"/>
      <c r="BJ6953" s="166"/>
      <c r="BK6953" s="166"/>
      <c r="BL6953" s="166"/>
      <c r="BM6953" s="6"/>
      <c r="BN6953" s="6"/>
      <c r="BO6953" s="6"/>
      <c r="BP6953" s="6"/>
      <c r="BQ6953" s="6"/>
      <c r="BR6953" s="6"/>
      <c r="BS6953" s="6"/>
      <c r="BT6953" s="6"/>
      <c r="BU6953" s="6"/>
      <c r="BV6953" s="6"/>
      <c r="BW6953" s="6"/>
      <c r="CJ6953" s="415"/>
      <c r="CK6953" s="415"/>
      <c r="CO6953" s="168"/>
    </row>
    <row r="6954" spans="32:93" s="162" customFormat="1" x14ac:dyDescent="0.25">
      <c r="AF6954" s="169"/>
      <c r="AG6954" s="169"/>
      <c r="AH6954" s="169"/>
      <c r="AI6954" s="169"/>
      <c r="AJ6954" s="169"/>
      <c r="AK6954" s="170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AZ6954" s="6"/>
      <c r="BA6954" s="6"/>
      <c r="BB6954" s="166"/>
      <c r="BC6954" s="166"/>
      <c r="BD6954" s="166"/>
      <c r="BE6954" s="6"/>
      <c r="BF6954" s="6"/>
      <c r="BG6954" s="6"/>
      <c r="BH6954" s="6"/>
      <c r="BI6954" s="6"/>
      <c r="BJ6954" s="166"/>
      <c r="BK6954" s="166"/>
      <c r="BL6954" s="166"/>
      <c r="BM6954" s="6"/>
      <c r="BN6954" s="6"/>
      <c r="BO6954" s="6"/>
      <c r="BP6954" s="6"/>
      <c r="BQ6954" s="6"/>
      <c r="BR6954" s="6"/>
      <c r="BS6954" s="6"/>
      <c r="BT6954" s="6"/>
      <c r="BU6954" s="6"/>
      <c r="BV6954" s="6"/>
      <c r="BW6954" s="6"/>
      <c r="CJ6954" s="415"/>
      <c r="CK6954" s="415"/>
      <c r="CO6954" s="168"/>
    </row>
    <row r="6955" spans="32:93" s="162" customFormat="1" x14ac:dyDescent="0.25">
      <c r="AF6955" s="169"/>
      <c r="AG6955" s="169"/>
      <c r="AH6955" s="169"/>
      <c r="AI6955" s="169"/>
      <c r="AJ6955" s="169"/>
      <c r="AK6955" s="170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AZ6955" s="6"/>
      <c r="BA6955" s="6"/>
      <c r="BB6955" s="166"/>
      <c r="BC6955" s="166"/>
      <c r="BD6955" s="166"/>
      <c r="BE6955" s="6"/>
      <c r="BF6955" s="6"/>
      <c r="BG6955" s="6"/>
      <c r="BH6955" s="6"/>
      <c r="BI6955" s="6"/>
      <c r="BJ6955" s="166"/>
      <c r="BK6955" s="166"/>
      <c r="BL6955" s="166"/>
      <c r="BM6955" s="6"/>
      <c r="BN6955" s="6"/>
      <c r="BO6955" s="6"/>
      <c r="BP6955" s="6"/>
      <c r="BQ6955" s="6"/>
      <c r="BR6955" s="6"/>
      <c r="BS6955" s="6"/>
      <c r="BT6955" s="6"/>
      <c r="BU6955" s="6"/>
      <c r="BV6955" s="6"/>
      <c r="BW6955" s="6"/>
      <c r="CJ6955" s="415"/>
      <c r="CK6955" s="415"/>
      <c r="CO6955" s="168"/>
    </row>
    <row r="6956" spans="32:93" s="162" customFormat="1" x14ac:dyDescent="0.25">
      <c r="AF6956" s="169"/>
      <c r="AG6956" s="169"/>
      <c r="AH6956" s="169"/>
      <c r="AI6956" s="169"/>
      <c r="AJ6956" s="169"/>
      <c r="AK6956" s="170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AZ6956" s="6"/>
      <c r="BA6956" s="6"/>
      <c r="BB6956" s="166"/>
      <c r="BC6956" s="166"/>
      <c r="BD6956" s="166"/>
      <c r="BE6956" s="6"/>
      <c r="BF6956" s="6"/>
      <c r="BG6956" s="6"/>
      <c r="BH6956" s="6"/>
      <c r="BI6956" s="6"/>
      <c r="BJ6956" s="166"/>
      <c r="BK6956" s="166"/>
      <c r="BL6956" s="166"/>
      <c r="BM6956" s="6"/>
      <c r="BN6956" s="6"/>
      <c r="BO6956" s="6"/>
      <c r="BP6956" s="6"/>
      <c r="BQ6956" s="6"/>
      <c r="BR6956" s="6"/>
      <c r="BS6956" s="6"/>
      <c r="BT6956" s="6"/>
      <c r="BU6956" s="6"/>
      <c r="BV6956" s="6"/>
      <c r="BW6956" s="6"/>
      <c r="CJ6956" s="415"/>
      <c r="CK6956" s="415"/>
      <c r="CO6956" s="168"/>
    </row>
    <row r="6957" spans="32:93" s="162" customFormat="1" x14ac:dyDescent="0.25">
      <c r="AF6957" s="169"/>
      <c r="AG6957" s="169"/>
      <c r="AH6957" s="169"/>
      <c r="AI6957" s="169"/>
      <c r="AJ6957" s="169"/>
      <c r="AK6957" s="170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AZ6957" s="6"/>
      <c r="BA6957" s="6"/>
      <c r="BB6957" s="166"/>
      <c r="BC6957" s="166"/>
      <c r="BD6957" s="166"/>
      <c r="BE6957" s="6"/>
      <c r="BF6957" s="6"/>
      <c r="BG6957" s="6"/>
      <c r="BH6957" s="6"/>
      <c r="BI6957" s="6"/>
      <c r="BJ6957" s="166"/>
      <c r="BK6957" s="166"/>
      <c r="BL6957" s="166"/>
      <c r="BM6957" s="6"/>
      <c r="BN6957" s="6"/>
      <c r="BO6957" s="6"/>
      <c r="BP6957" s="6"/>
      <c r="BQ6957" s="6"/>
      <c r="BR6957" s="6"/>
      <c r="BS6957" s="6"/>
      <c r="BT6957" s="6"/>
      <c r="BU6957" s="6"/>
      <c r="BV6957" s="6"/>
      <c r="BW6957" s="6"/>
      <c r="CJ6957" s="415"/>
      <c r="CK6957" s="415"/>
      <c r="CO6957" s="168"/>
    </row>
    <row r="6958" spans="32:93" s="162" customFormat="1" x14ac:dyDescent="0.25">
      <c r="AF6958" s="169"/>
      <c r="AG6958" s="169"/>
      <c r="AH6958" s="169"/>
      <c r="AI6958" s="169"/>
      <c r="AJ6958" s="169"/>
      <c r="AK6958" s="170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AZ6958" s="6"/>
      <c r="BA6958" s="6"/>
      <c r="BB6958" s="166"/>
      <c r="BC6958" s="166"/>
      <c r="BD6958" s="166"/>
      <c r="BE6958" s="6"/>
      <c r="BF6958" s="6"/>
      <c r="BG6958" s="6"/>
      <c r="BH6958" s="6"/>
      <c r="BI6958" s="6"/>
      <c r="BJ6958" s="166"/>
      <c r="BK6958" s="166"/>
      <c r="BL6958" s="166"/>
      <c r="BM6958" s="6"/>
      <c r="BN6958" s="6"/>
      <c r="BO6958" s="6"/>
      <c r="BP6958" s="6"/>
      <c r="BQ6958" s="6"/>
      <c r="BR6958" s="6"/>
      <c r="BS6958" s="6"/>
      <c r="BT6958" s="6"/>
      <c r="BU6958" s="6"/>
      <c r="BV6958" s="6"/>
      <c r="BW6958" s="6"/>
      <c r="CJ6958" s="415"/>
      <c r="CK6958" s="415"/>
      <c r="CO6958" s="168"/>
    </row>
    <row r="6959" spans="32:93" s="162" customFormat="1" x14ac:dyDescent="0.25">
      <c r="AF6959" s="169"/>
      <c r="AG6959" s="169"/>
      <c r="AH6959" s="169"/>
      <c r="AI6959" s="169"/>
      <c r="AJ6959" s="169"/>
      <c r="AK6959" s="170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6"/>
      <c r="BA6959" s="6"/>
      <c r="BB6959" s="166"/>
      <c r="BC6959" s="166"/>
      <c r="BD6959" s="166"/>
      <c r="BE6959" s="6"/>
      <c r="BF6959" s="6"/>
      <c r="BG6959" s="6"/>
      <c r="BH6959" s="6"/>
      <c r="BI6959" s="6"/>
      <c r="BJ6959" s="166"/>
      <c r="BK6959" s="166"/>
      <c r="BL6959" s="166"/>
      <c r="BM6959" s="6"/>
      <c r="BN6959" s="6"/>
      <c r="BO6959" s="6"/>
      <c r="BP6959" s="6"/>
      <c r="BQ6959" s="6"/>
      <c r="BR6959" s="6"/>
      <c r="BS6959" s="6"/>
      <c r="BT6959" s="6"/>
      <c r="BU6959" s="6"/>
      <c r="BV6959" s="6"/>
      <c r="BW6959" s="6"/>
      <c r="CJ6959" s="415"/>
      <c r="CK6959" s="415"/>
      <c r="CO6959" s="168"/>
    </row>
    <row r="6960" spans="32:93" s="162" customFormat="1" x14ac:dyDescent="0.25">
      <c r="AF6960" s="169"/>
      <c r="AG6960" s="169"/>
      <c r="AH6960" s="169"/>
      <c r="AI6960" s="169"/>
      <c r="AJ6960" s="169"/>
      <c r="AK6960" s="170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AZ6960" s="6"/>
      <c r="BA6960" s="6"/>
      <c r="BB6960" s="166"/>
      <c r="BC6960" s="166"/>
      <c r="BD6960" s="166"/>
      <c r="BE6960" s="6"/>
      <c r="BF6960" s="6"/>
      <c r="BG6960" s="6"/>
      <c r="BH6960" s="6"/>
      <c r="BI6960" s="6"/>
      <c r="BJ6960" s="166"/>
      <c r="BK6960" s="166"/>
      <c r="BL6960" s="166"/>
      <c r="BM6960" s="6"/>
      <c r="BN6960" s="6"/>
      <c r="BO6960" s="6"/>
      <c r="BP6960" s="6"/>
      <c r="BQ6960" s="6"/>
      <c r="BR6960" s="6"/>
      <c r="BS6960" s="6"/>
      <c r="BT6960" s="6"/>
      <c r="BU6960" s="6"/>
      <c r="BV6960" s="6"/>
      <c r="BW6960" s="6"/>
      <c r="CJ6960" s="415"/>
      <c r="CK6960" s="415"/>
      <c r="CO6960" s="168"/>
    </row>
    <row r="6961" spans="32:93" s="162" customFormat="1" x14ac:dyDescent="0.25">
      <c r="AF6961" s="169"/>
      <c r="AG6961" s="169"/>
      <c r="AH6961" s="169"/>
      <c r="AI6961" s="169"/>
      <c r="AJ6961" s="169"/>
      <c r="AK6961" s="170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AZ6961" s="6"/>
      <c r="BA6961" s="6"/>
      <c r="BB6961" s="166"/>
      <c r="BC6961" s="166"/>
      <c r="BD6961" s="166"/>
      <c r="BE6961" s="6"/>
      <c r="BF6961" s="6"/>
      <c r="BG6961" s="6"/>
      <c r="BH6961" s="6"/>
      <c r="BI6961" s="6"/>
      <c r="BJ6961" s="166"/>
      <c r="BK6961" s="166"/>
      <c r="BL6961" s="166"/>
      <c r="BM6961" s="6"/>
      <c r="BN6961" s="6"/>
      <c r="BO6961" s="6"/>
      <c r="BP6961" s="6"/>
      <c r="BQ6961" s="6"/>
      <c r="BR6961" s="6"/>
      <c r="BS6961" s="6"/>
      <c r="BT6961" s="6"/>
      <c r="BU6961" s="6"/>
      <c r="BV6961" s="6"/>
      <c r="BW6961" s="6"/>
      <c r="CJ6961" s="415"/>
      <c r="CK6961" s="415"/>
      <c r="CO6961" s="168"/>
    </row>
    <row r="6962" spans="32:93" s="162" customFormat="1" x14ac:dyDescent="0.25">
      <c r="AF6962" s="169"/>
      <c r="AG6962" s="169"/>
      <c r="AH6962" s="169"/>
      <c r="AI6962" s="169"/>
      <c r="AJ6962" s="169"/>
      <c r="AK6962" s="170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AZ6962" s="6"/>
      <c r="BA6962" s="6"/>
      <c r="BB6962" s="166"/>
      <c r="BC6962" s="166"/>
      <c r="BD6962" s="166"/>
      <c r="BE6962" s="6"/>
      <c r="BF6962" s="6"/>
      <c r="BG6962" s="6"/>
      <c r="BH6962" s="6"/>
      <c r="BI6962" s="6"/>
      <c r="BJ6962" s="166"/>
      <c r="BK6962" s="166"/>
      <c r="BL6962" s="166"/>
      <c r="BM6962" s="6"/>
      <c r="BN6962" s="6"/>
      <c r="BO6962" s="6"/>
      <c r="BP6962" s="6"/>
      <c r="BQ6962" s="6"/>
      <c r="BR6962" s="6"/>
      <c r="BS6962" s="6"/>
      <c r="BT6962" s="6"/>
      <c r="BU6962" s="6"/>
      <c r="BV6962" s="6"/>
      <c r="BW6962" s="6"/>
      <c r="CJ6962" s="415"/>
      <c r="CK6962" s="415"/>
      <c r="CO6962" s="168"/>
    </row>
    <row r="6963" spans="32:93" s="162" customFormat="1" x14ac:dyDescent="0.25">
      <c r="AF6963" s="169"/>
      <c r="AG6963" s="169"/>
      <c r="AH6963" s="169"/>
      <c r="AI6963" s="169"/>
      <c r="AJ6963" s="169"/>
      <c r="AK6963" s="170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AZ6963" s="6"/>
      <c r="BA6963" s="6"/>
      <c r="BB6963" s="166"/>
      <c r="BC6963" s="166"/>
      <c r="BD6963" s="166"/>
      <c r="BE6963" s="6"/>
      <c r="BF6963" s="6"/>
      <c r="BG6963" s="6"/>
      <c r="BH6963" s="6"/>
      <c r="BI6963" s="6"/>
      <c r="BJ6963" s="166"/>
      <c r="BK6963" s="166"/>
      <c r="BL6963" s="166"/>
      <c r="BM6963" s="6"/>
      <c r="BN6963" s="6"/>
      <c r="BO6963" s="6"/>
      <c r="BP6963" s="6"/>
      <c r="BQ6963" s="6"/>
      <c r="BR6963" s="6"/>
      <c r="BS6963" s="6"/>
      <c r="BT6963" s="6"/>
      <c r="BU6963" s="6"/>
      <c r="BV6963" s="6"/>
      <c r="BW6963" s="6"/>
      <c r="CJ6963" s="415"/>
      <c r="CK6963" s="415"/>
      <c r="CO6963" s="168"/>
    </row>
    <row r="6964" spans="32:93" s="162" customFormat="1" x14ac:dyDescent="0.25">
      <c r="AF6964" s="169"/>
      <c r="AG6964" s="169"/>
      <c r="AH6964" s="169"/>
      <c r="AI6964" s="169"/>
      <c r="AJ6964" s="169"/>
      <c r="AK6964" s="170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AZ6964" s="6"/>
      <c r="BA6964" s="6"/>
      <c r="BB6964" s="166"/>
      <c r="BC6964" s="166"/>
      <c r="BD6964" s="166"/>
      <c r="BE6964" s="6"/>
      <c r="BF6964" s="6"/>
      <c r="BG6964" s="6"/>
      <c r="BH6964" s="6"/>
      <c r="BI6964" s="6"/>
      <c r="BJ6964" s="166"/>
      <c r="BK6964" s="166"/>
      <c r="BL6964" s="166"/>
      <c r="BM6964" s="6"/>
      <c r="BN6964" s="6"/>
      <c r="BO6964" s="6"/>
      <c r="BP6964" s="6"/>
      <c r="BQ6964" s="6"/>
      <c r="BR6964" s="6"/>
      <c r="BS6964" s="6"/>
      <c r="BT6964" s="6"/>
      <c r="BU6964" s="6"/>
      <c r="BV6964" s="6"/>
      <c r="BW6964" s="6"/>
      <c r="CJ6964" s="415"/>
      <c r="CK6964" s="415"/>
      <c r="CO6964" s="168"/>
    </row>
    <row r="6965" spans="32:93" s="162" customFormat="1" x14ac:dyDescent="0.25">
      <c r="AF6965" s="169"/>
      <c r="AG6965" s="169"/>
      <c r="AH6965" s="169"/>
      <c r="AI6965" s="169"/>
      <c r="AJ6965" s="169"/>
      <c r="AK6965" s="170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AZ6965" s="6"/>
      <c r="BA6965" s="6"/>
      <c r="BB6965" s="166"/>
      <c r="BC6965" s="166"/>
      <c r="BD6965" s="166"/>
      <c r="BE6965" s="6"/>
      <c r="BF6965" s="6"/>
      <c r="BG6965" s="6"/>
      <c r="BH6965" s="6"/>
      <c r="BI6965" s="6"/>
      <c r="BJ6965" s="166"/>
      <c r="BK6965" s="166"/>
      <c r="BL6965" s="166"/>
      <c r="BM6965" s="6"/>
      <c r="BN6965" s="6"/>
      <c r="BO6965" s="6"/>
      <c r="BP6965" s="6"/>
      <c r="BQ6965" s="6"/>
      <c r="BR6965" s="6"/>
      <c r="BS6965" s="6"/>
      <c r="BT6965" s="6"/>
      <c r="BU6965" s="6"/>
      <c r="BV6965" s="6"/>
      <c r="BW6965" s="6"/>
      <c r="CJ6965" s="415"/>
      <c r="CK6965" s="415"/>
      <c r="CO6965" s="168"/>
    </row>
    <row r="6966" spans="32:93" s="162" customFormat="1" x14ac:dyDescent="0.25">
      <c r="AF6966" s="169"/>
      <c r="AG6966" s="169"/>
      <c r="AH6966" s="169"/>
      <c r="AI6966" s="169"/>
      <c r="AJ6966" s="169"/>
      <c r="AK6966" s="170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AZ6966" s="6"/>
      <c r="BA6966" s="6"/>
      <c r="BB6966" s="166"/>
      <c r="BC6966" s="166"/>
      <c r="BD6966" s="166"/>
      <c r="BE6966" s="6"/>
      <c r="BF6966" s="6"/>
      <c r="BG6966" s="6"/>
      <c r="BH6966" s="6"/>
      <c r="BI6966" s="6"/>
      <c r="BJ6966" s="166"/>
      <c r="BK6966" s="166"/>
      <c r="BL6966" s="166"/>
      <c r="BM6966" s="6"/>
      <c r="BN6966" s="6"/>
      <c r="BO6966" s="6"/>
      <c r="BP6966" s="6"/>
      <c r="BQ6966" s="6"/>
      <c r="BR6966" s="6"/>
      <c r="BS6966" s="6"/>
      <c r="BT6966" s="6"/>
      <c r="BU6966" s="6"/>
      <c r="BV6966" s="6"/>
      <c r="BW6966" s="6"/>
      <c r="CJ6966" s="415"/>
      <c r="CK6966" s="415"/>
      <c r="CO6966" s="168"/>
    </row>
    <row r="6967" spans="32:93" s="162" customFormat="1" x14ac:dyDescent="0.25">
      <c r="AF6967" s="169"/>
      <c r="AG6967" s="169"/>
      <c r="AH6967" s="169"/>
      <c r="AI6967" s="169"/>
      <c r="AJ6967" s="169"/>
      <c r="AK6967" s="170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AZ6967" s="6"/>
      <c r="BA6967" s="6"/>
      <c r="BB6967" s="166"/>
      <c r="BC6967" s="166"/>
      <c r="BD6967" s="166"/>
      <c r="BE6967" s="6"/>
      <c r="BF6967" s="6"/>
      <c r="BG6967" s="6"/>
      <c r="BH6967" s="6"/>
      <c r="BI6967" s="6"/>
      <c r="BJ6967" s="166"/>
      <c r="BK6967" s="166"/>
      <c r="BL6967" s="166"/>
      <c r="BM6967" s="6"/>
      <c r="BN6967" s="6"/>
      <c r="BO6967" s="6"/>
      <c r="BP6967" s="6"/>
      <c r="BQ6967" s="6"/>
      <c r="BR6967" s="6"/>
      <c r="BS6967" s="6"/>
      <c r="BT6967" s="6"/>
      <c r="BU6967" s="6"/>
      <c r="BV6967" s="6"/>
      <c r="BW6967" s="6"/>
      <c r="CJ6967" s="415"/>
      <c r="CK6967" s="415"/>
      <c r="CO6967" s="168"/>
    </row>
    <row r="6968" spans="32:93" s="162" customFormat="1" x14ac:dyDescent="0.25">
      <c r="AF6968" s="169"/>
      <c r="AG6968" s="169"/>
      <c r="AH6968" s="169"/>
      <c r="AI6968" s="169"/>
      <c r="AJ6968" s="169"/>
      <c r="AK6968" s="170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AZ6968" s="6"/>
      <c r="BA6968" s="6"/>
      <c r="BB6968" s="166"/>
      <c r="BC6968" s="166"/>
      <c r="BD6968" s="166"/>
      <c r="BE6968" s="6"/>
      <c r="BF6968" s="6"/>
      <c r="BG6968" s="6"/>
      <c r="BH6968" s="6"/>
      <c r="BI6968" s="6"/>
      <c r="BJ6968" s="166"/>
      <c r="BK6968" s="166"/>
      <c r="BL6968" s="166"/>
      <c r="BM6968" s="6"/>
      <c r="BN6968" s="6"/>
      <c r="BO6968" s="6"/>
      <c r="BP6968" s="6"/>
      <c r="BQ6968" s="6"/>
      <c r="BR6968" s="6"/>
      <c r="BS6968" s="6"/>
      <c r="BT6968" s="6"/>
      <c r="BU6968" s="6"/>
      <c r="BV6968" s="6"/>
      <c r="BW6968" s="6"/>
      <c r="CJ6968" s="415"/>
      <c r="CK6968" s="415"/>
      <c r="CO6968" s="168"/>
    </row>
    <row r="6969" spans="32:93" s="162" customFormat="1" x14ac:dyDescent="0.25">
      <c r="AF6969" s="169"/>
      <c r="AG6969" s="169"/>
      <c r="AH6969" s="169"/>
      <c r="AI6969" s="169"/>
      <c r="AJ6969" s="169"/>
      <c r="AK6969" s="170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AZ6969" s="6"/>
      <c r="BA6969" s="6"/>
      <c r="BB6969" s="166"/>
      <c r="BC6969" s="166"/>
      <c r="BD6969" s="166"/>
      <c r="BE6969" s="6"/>
      <c r="BF6969" s="6"/>
      <c r="BG6969" s="6"/>
      <c r="BH6969" s="6"/>
      <c r="BI6969" s="6"/>
      <c r="BJ6969" s="166"/>
      <c r="BK6969" s="166"/>
      <c r="BL6969" s="166"/>
      <c r="BM6969" s="6"/>
      <c r="BN6969" s="6"/>
      <c r="BO6969" s="6"/>
      <c r="BP6969" s="6"/>
      <c r="BQ6969" s="6"/>
      <c r="BR6969" s="6"/>
      <c r="BS6969" s="6"/>
      <c r="BT6969" s="6"/>
      <c r="BU6969" s="6"/>
      <c r="BV6969" s="6"/>
      <c r="BW6969" s="6"/>
      <c r="CJ6969" s="415"/>
      <c r="CK6969" s="415"/>
      <c r="CO6969" s="168"/>
    </row>
    <row r="6970" spans="32:93" s="162" customFormat="1" x14ac:dyDescent="0.25">
      <c r="AF6970" s="169"/>
      <c r="AG6970" s="169"/>
      <c r="AH6970" s="169"/>
      <c r="AI6970" s="169"/>
      <c r="AJ6970" s="169"/>
      <c r="AK6970" s="170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AZ6970" s="6"/>
      <c r="BA6970" s="6"/>
      <c r="BB6970" s="166"/>
      <c r="BC6970" s="166"/>
      <c r="BD6970" s="166"/>
      <c r="BE6970" s="6"/>
      <c r="BF6970" s="6"/>
      <c r="BG6970" s="6"/>
      <c r="BH6970" s="6"/>
      <c r="BI6970" s="6"/>
      <c r="BJ6970" s="166"/>
      <c r="BK6970" s="166"/>
      <c r="BL6970" s="166"/>
      <c r="BM6970" s="6"/>
      <c r="BN6970" s="6"/>
      <c r="BO6970" s="6"/>
      <c r="BP6970" s="6"/>
      <c r="BQ6970" s="6"/>
      <c r="BR6970" s="6"/>
      <c r="BS6970" s="6"/>
      <c r="BT6970" s="6"/>
      <c r="BU6970" s="6"/>
      <c r="BV6970" s="6"/>
      <c r="BW6970" s="6"/>
      <c r="CJ6970" s="415"/>
      <c r="CK6970" s="415"/>
      <c r="CO6970" s="168"/>
    </row>
    <row r="6971" spans="32:93" s="162" customFormat="1" x14ac:dyDescent="0.25">
      <c r="AF6971" s="169"/>
      <c r="AG6971" s="169"/>
      <c r="AH6971" s="169"/>
      <c r="AI6971" s="169"/>
      <c r="AJ6971" s="169"/>
      <c r="AK6971" s="170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AZ6971" s="6"/>
      <c r="BA6971" s="6"/>
      <c r="BB6971" s="166"/>
      <c r="BC6971" s="166"/>
      <c r="BD6971" s="166"/>
      <c r="BE6971" s="6"/>
      <c r="BF6971" s="6"/>
      <c r="BG6971" s="6"/>
      <c r="BH6971" s="6"/>
      <c r="BI6971" s="6"/>
      <c r="BJ6971" s="166"/>
      <c r="BK6971" s="166"/>
      <c r="BL6971" s="166"/>
      <c r="BM6971" s="6"/>
      <c r="BN6971" s="6"/>
      <c r="BO6971" s="6"/>
      <c r="BP6971" s="6"/>
      <c r="BQ6971" s="6"/>
      <c r="BR6971" s="6"/>
      <c r="BS6971" s="6"/>
      <c r="BT6971" s="6"/>
      <c r="BU6971" s="6"/>
      <c r="BV6971" s="6"/>
      <c r="BW6971" s="6"/>
      <c r="CJ6971" s="415"/>
      <c r="CK6971" s="415"/>
      <c r="CO6971" s="168"/>
    </row>
    <row r="6972" spans="32:93" s="162" customFormat="1" x14ac:dyDescent="0.25">
      <c r="AF6972" s="169"/>
      <c r="AG6972" s="169"/>
      <c r="AH6972" s="169"/>
      <c r="AI6972" s="169"/>
      <c r="AJ6972" s="169"/>
      <c r="AK6972" s="170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AZ6972" s="6"/>
      <c r="BA6972" s="6"/>
      <c r="BB6972" s="166"/>
      <c r="BC6972" s="166"/>
      <c r="BD6972" s="166"/>
      <c r="BE6972" s="6"/>
      <c r="BF6972" s="6"/>
      <c r="BG6972" s="6"/>
      <c r="BH6972" s="6"/>
      <c r="BI6972" s="6"/>
      <c r="BJ6972" s="166"/>
      <c r="BK6972" s="166"/>
      <c r="BL6972" s="166"/>
      <c r="BM6972" s="6"/>
      <c r="BN6972" s="6"/>
      <c r="BO6972" s="6"/>
      <c r="BP6972" s="6"/>
      <c r="BQ6972" s="6"/>
      <c r="BR6972" s="6"/>
      <c r="BS6972" s="6"/>
      <c r="BT6972" s="6"/>
      <c r="BU6972" s="6"/>
      <c r="BV6972" s="6"/>
      <c r="BW6972" s="6"/>
      <c r="CJ6972" s="415"/>
      <c r="CK6972" s="415"/>
      <c r="CO6972" s="168"/>
    </row>
    <row r="6973" spans="32:93" s="162" customFormat="1" x14ac:dyDescent="0.25">
      <c r="AF6973" s="169"/>
      <c r="AG6973" s="169"/>
      <c r="AH6973" s="169"/>
      <c r="AI6973" s="169"/>
      <c r="AJ6973" s="169"/>
      <c r="AK6973" s="170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AZ6973" s="6"/>
      <c r="BA6973" s="6"/>
      <c r="BB6973" s="166"/>
      <c r="BC6973" s="166"/>
      <c r="BD6973" s="166"/>
      <c r="BE6973" s="6"/>
      <c r="BF6973" s="6"/>
      <c r="BG6973" s="6"/>
      <c r="BH6973" s="6"/>
      <c r="BI6973" s="6"/>
      <c r="BJ6973" s="166"/>
      <c r="BK6973" s="166"/>
      <c r="BL6973" s="166"/>
      <c r="BM6973" s="6"/>
      <c r="BN6973" s="6"/>
      <c r="BO6973" s="6"/>
      <c r="BP6973" s="6"/>
      <c r="BQ6973" s="6"/>
      <c r="BR6973" s="6"/>
      <c r="BS6973" s="6"/>
      <c r="BT6973" s="6"/>
      <c r="BU6973" s="6"/>
      <c r="BV6973" s="6"/>
      <c r="BW6973" s="6"/>
      <c r="CJ6973" s="415"/>
      <c r="CK6973" s="415"/>
      <c r="CO6973" s="168"/>
    </row>
    <row r="6974" spans="32:93" s="162" customFormat="1" x14ac:dyDescent="0.25">
      <c r="AF6974" s="169"/>
      <c r="AG6974" s="169"/>
      <c r="AH6974" s="169"/>
      <c r="AI6974" s="169"/>
      <c r="AJ6974" s="169"/>
      <c r="AK6974" s="170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AZ6974" s="6"/>
      <c r="BA6974" s="6"/>
      <c r="BB6974" s="166"/>
      <c r="BC6974" s="166"/>
      <c r="BD6974" s="166"/>
      <c r="BE6974" s="6"/>
      <c r="BF6974" s="6"/>
      <c r="BG6974" s="6"/>
      <c r="BH6974" s="6"/>
      <c r="BI6974" s="6"/>
      <c r="BJ6974" s="166"/>
      <c r="BK6974" s="166"/>
      <c r="BL6974" s="166"/>
      <c r="BM6974" s="6"/>
      <c r="BN6974" s="6"/>
      <c r="BO6974" s="6"/>
      <c r="BP6974" s="6"/>
      <c r="BQ6974" s="6"/>
      <c r="BR6974" s="6"/>
      <c r="BS6974" s="6"/>
      <c r="BT6974" s="6"/>
      <c r="BU6974" s="6"/>
      <c r="BV6974" s="6"/>
      <c r="BW6974" s="6"/>
      <c r="CJ6974" s="415"/>
      <c r="CK6974" s="415"/>
      <c r="CO6974" s="168"/>
    </row>
    <row r="6975" spans="32:93" s="162" customFormat="1" x14ac:dyDescent="0.25">
      <c r="AF6975" s="169"/>
      <c r="AG6975" s="169"/>
      <c r="AH6975" s="169"/>
      <c r="AI6975" s="169"/>
      <c r="AJ6975" s="169"/>
      <c r="AK6975" s="170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AZ6975" s="6"/>
      <c r="BA6975" s="6"/>
      <c r="BB6975" s="166"/>
      <c r="BC6975" s="166"/>
      <c r="BD6975" s="166"/>
      <c r="BE6975" s="6"/>
      <c r="BF6975" s="6"/>
      <c r="BG6975" s="6"/>
      <c r="BH6975" s="6"/>
      <c r="BI6975" s="6"/>
      <c r="BJ6975" s="166"/>
      <c r="BK6975" s="166"/>
      <c r="BL6975" s="166"/>
      <c r="BM6975" s="6"/>
      <c r="BN6975" s="6"/>
      <c r="BO6975" s="6"/>
      <c r="BP6975" s="6"/>
      <c r="BQ6975" s="6"/>
      <c r="BR6975" s="6"/>
      <c r="BS6975" s="6"/>
      <c r="BT6975" s="6"/>
      <c r="BU6975" s="6"/>
      <c r="BV6975" s="6"/>
      <c r="BW6975" s="6"/>
      <c r="CJ6975" s="415"/>
      <c r="CK6975" s="415"/>
      <c r="CO6975" s="168"/>
    </row>
    <row r="6976" spans="32:93" s="162" customFormat="1" x14ac:dyDescent="0.25">
      <c r="AF6976" s="169"/>
      <c r="AG6976" s="169"/>
      <c r="AH6976" s="169"/>
      <c r="AI6976" s="169"/>
      <c r="AJ6976" s="169"/>
      <c r="AK6976" s="170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AZ6976" s="6"/>
      <c r="BA6976" s="6"/>
      <c r="BB6976" s="166"/>
      <c r="BC6976" s="166"/>
      <c r="BD6976" s="166"/>
      <c r="BE6976" s="6"/>
      <c r="BF6976" s="6"/>
      <c r="BG6976" s="6"/>
      <c r="BH6976" s="6"/>
      <c r="BI6976" s="6"/>
      <c r="BJ6976" s="166"/>
      <c r="BK6976" s="166"/>
      <c r="BL6976" s="166"/>
      <c r="BM6976" s="6"/>
      <c r="BN6976" s="6"/>
      <c r="BO6976" s="6"/>
      <c r="BP6976" s="6"/>
      <c r="BQ6976" s="6"/>
      <c r="BR6976" s="6"/>
      <c r="BS6976" s="6"/>
      <c r="BT6976" s="6"/>
      <c r="BU6976" s="6"/>
      <c r="BV6976" s="6"/>
      <c r="BW6976" s="6"/>
      <c r="CJ6976" s="415"/>
      <c r="CK6976" s="415"/>
      <c r="CO6976" s="168"/>
    </row>
    <row r="6977" spans="32:93" s="162" customFormat="1" x14ac:dyDescent="0.25">
      <c r="AF6977" s="169"/>
      <c r="AG6977" s="169"/>
      <c r="AH6977" s="169"/>
      <c r="AI6977" s="169"/>
      <c r="AJ6977" s="169"/>
      <c r="AK6977" s="170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AZ6977" s="6"/>
      <c r="BA6977" s="6"/>
      <c r="BB6977" s="166"/>
      <c r="BC6977" s="166"/>
      <c r="BD6977" s="166"/>
      <c r="BE6977" s="6"/>
      <c r="BF6977" s="6"/>
      <c r="BG6977" s="6"/>
      <c r="BH6977" s="6"/>
      <c r="BI6977" s="6"/>
      <c r="BJ6977" s="166"/>
      <c r="BK6977" s="166"/>
      <c r="BL6977" s="166"/>
      <c r="BM6977" s="6"/>
      <c r="BN6977" s="6"/>
      <c r="BO6977" s="6"/>
      <c r="BP6977" s="6"/>
      <c r="BQ6977" s="6"/>
      <c r="BR6977" s="6"/>
      <c r="BS6977" s="6"/>
      <c r="BT6977" s="6"/>
      <c r="BU6977" s="6"/>
      <c r="BV6977" s="6"/>
      <c r="BW6977" s="6"/>
      <c r="CJ6977" s="415"/>
      <c r="CK6977" s="415"/>
      <c r="CO6977" s="168"/>
    </row>
    <row r="6978" spans="32:93" s="162" customFormat="1" x14ac:dyDescent="0.25">
      <c r="AF6978" s="169"/>
      <c r="AG6978" s="169"/>
      <c r="AH6978" s="169"/>
      <c r="AI6978" s="169"/>
      <c r="AJ6978" s="169"/>
      <c r="AK6978" s="170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AZ6978" s="6"/>
      <c r="BA6978" s="6"/>
      <c r="BB6978" s="166"/>
      <c r="BC6978" s="166"/>
      <c r="BD6978" s="166"/>
      <c r="BE6978" s="6"/>
      <c r="BF6978" s="6"/>
      <c r="BG6978" s="6"/>
      <c r="BH6978" s="6"/>
      <c r="BI6978" s="6"/>
      <c r="BJ6978" s="166"/>
      <c r="BK6978" s="166"/>
      <c r="BL6978" s="166"/>
      <c r="BM6978" s="6"/>
      <c r="BN6978" s="6"/>
      <c r="BO6978" s="6"/>
      <c r="BP6978" s="6"/>
      <c r="BQ6978" s="6"/>
      <c r="BR6978" s="6"/>
      <c r="BS6978" s="6"/>
      <c r="BT6978" s="6"/>
      <c r="BU6978" s="6"/>
      <c r="BV6978" s="6"/>
      <c r="BW6978" s="6"/>
      <c r="CJ6978" s="415"/>
      <c r="CK6978" s="415"/>
      <c r="CO6978" s="168"/>
    </row>
    <row r="6979" spans="32:93" s="162" customFormat="1" x14ac:dyDescent="0.25">
      <c r="AF6979" s="169"/>
      <c r="AG6979" s="169"/>
      <c r="AH6979" s="169"/>
      <c r="AI6979" s="169"/>
      <c r="AJ6979" s="169"/>
      <c r="AK6979" s="170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6"/>
      <c r="BA6979" s="6"/>
      <c r="BB6979" s="166"/>
      <c r="BC6979" s="166"/>
      <c r="BD6979" s="166"/>
      <c r="BE6979" s="6"/>
      <c r="BF6979" s="6"/>
      <c r="BG6979" s="6"/>
      <c r="BH6979" s="6"/>
      <c r="BI6979" s="6"/>
      <c r="BJ6979" s="166"/>
      <c r="BK6979" s="166"/>
      <c r="BL6979" s="166"/>
      <c r="BM6979" s="6"/>
      <c r="BN6979" s="6"/>
      <c r="BO6979" s="6"/>
      <c r="BP6979" s="6"/>
      <c r="BQ6979" s="6"/>
      <c r="BR6979" s="6"/>
      <c r="BS6979" s="6"/>
      <c r="BT6979" s="6"/>
      <c r="BU6979" s="6"/>
      <c r="BV6979" s="6"/>
      <c r="BW6979" s="6"/>
      <c r="CJ6979" s="415"/>
      <c r="CK6979" s="415"/>
      <c r="CO6979" s="168"/>
    </row>
    <row r="6980" spans="32:93" s="162" customFormat="1" x14ac:dyDescent="0.25">
      <c r="AF6980" s="169"/>
      <c r="AG6980" s="169"/>
      <c r="AH6980" s="169"/>
      <c r="AI6980" s="169"/>
      <c r="AJ6980" s="169"/>
      <c r="AK6980" s="170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6"/>
      <c r="BA6980" s="6"/>
      <c r="BB6980" s="166"/>
      <c r="BC6980" s="166"/>
      <c r="BD6980" s="166"/>
      <c r="BE6980" s="6"/>
      <c r="BF6980" s="6"/>
      <c r="BG6980" s="6"/>
      <c r="BH6980" s="6"/>
      <c r="BI6980" s="6"/>
      <c r="BJ6980" s="166"/>
      <c r="BK6980" s="166"/>
      <c r="BL6980" s="166"/>
      <c r="BM6980" s="6"/>
      <c r="BN6980" s="6"/>
      <c r="BO6980" s="6"/>
      <c r="BP6980" s="6"/>
      <c r="BQ6980" s="6"/>
      <c r="BR6980" s="6"/>
      <c r="BS6980" s="6"/>
      <c r="BT6980" s="6"/>
      <c r="BU6980" s="6"/>
      <c r="BV6980" s="6"/>
      <c r="BW6980" s="6"/>
      <c r="CJ6980" s="415"/>
      <c r="CK6980" s="415"/>
      <c r="CO6980" s="168"/>
    </row>
    <row r="6981" spans="32:93" s="162" customFormat="1" x14ac:dyDescent="0.25">
      <c r="AF6981" s="169"/>
      <c r="AG6981" s="169"/>
      <c r="AH6981" s="169"/>
      <c r="AI6981" s="169"/>
      <c r="AJ6981" s="169"/>
      <c r="AK6981" s="170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6"/>
      <c r="BA6981" s="6"/>
      <c r="BB6981" s="166"/>
      <c r="BC6981" s="166"/>
      <c r="BD6981" s="166"/>
      <c r="BE6981" s="6"/>
      <c r="BF6981" s="6"/>
      <c r="BG6981" s="6"/>
      <c r="BH6981" s="6"/>
      <c r="BI6981" s="6"/>
      <c r="BJ6981" s="166"/>
      <c r="BK6981" s="166"/>
      <c r="BL6981" s="166"/>
      <c r="BM6981" s="6"/>
      <c r="BN6981" s="6"/>
      <c r="BO6981" s="6"/>
      <c r="BP6981" s="6"/>
      <c r="BQ6981" s="6"/>
      <c r="BR6981" s="6"/>
      <c r="BS6981" s="6"/>
      <c r="BT6981" s="6"/>
      <c r="BU6981" s="6"/>
      <c r="BV6981" s="6"/>
      <c r="BW6981" s="6"/>
      <c r="CJ6981" s="415"/>
      <c r="CK6981" s="415"/>
      <c r="CO6981" s="168"/>
    </row>
    <row r="6982" spans="32:93" s="162" customFormat="1" x14ac:dyDescent="0.25">
      <c r="AF6982" s="169"/>
      <c r="AG6982" s="169"/>
      <c r="AH6982" s="169"/>
      <c r="AI6982" s="169"/>
      <c r="AJ6982" s="169"/>
      <c r="AK6982" s="170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6"/>
      <c r="BA6982" s="6"/>
      <c r="BB6982" s="166"/>
      <c r="BC6982" s="166"/>
      <c r="BD6982" s="166"/>
      <c r="BE6982" s="6"/>
      <c r="BF6982" s="6"/>
      <c r="BG6982" s="6"/>
      <c r="BH6982" s="6"/>
      <c r="BI6982" s="6"/>
      <c r="BJ6982" s="166"/>
      <c r="BK6982" s="166"/>
      <c r="BL6982" s="166"/>
      <c r="BM6982" s="6"/>
      <c r="BN6982" s="6"/>
      <c r="BO6982" s="6"/>
      <c r="BP6982" s="6"/>
      <c r="BQ6982" s="6"/>
      <c r="BR6982" s="6"/>
      <c r="BS6982" s="6"/>
      <c r="BT6982" s="6"/>
      <c r="BU6982" s="6"/>
      <c r="BV6982" s="6"/>
      <c r="BW6982" s="6"/>
      <c r="CJ6982" s="415"/>
      <c r="CK6982" s="415"/>
      <c r="CO6982" s="168"/>
    </row>
    <row r="6983" spans="32:93" s="162" customFormat="1" x14ac:dyDescent="0.25">
      <c r="AF6983" s="169"/>
      <c r="AG6983" s="169"/>
      <c r="AH6983" s="169"/>
      <c r="AI6983" s="169"/>
      <c r="AJ6983" s="169"/>
      <c r="AK6983" s="170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AZ6983" s="6"/>
      <c r="BA6983" s="6"/>
      <c r="BB6983" s="166"/>
      <c r="BC6983" s="166"/>
      <c r="BD6983" s="166"/>
      <c r="BE6983" s="6"/>
      <c r="BF6983" s="6"/>
      <c r="BG6983" s="6"/>
      <c r="BH6983" s="6"/>
      <c r="BI6983" s="6"/>
      <c r="BJ6983" s="166"/>
      <c r="BK6983" s="166"/>
      <c r="BL6983" s="166"/>
      <c r="BM6983" s="6"/>
      <c r="BN6983" s="6"/>
      <c r="BO6983" s="6"/>
      <c r="BP6983" s="6"/>
      <c r="BQ6983" s="6"/>
      <c r="BR6983" s="6"/>
      <c r="BS6983" s="6"/>
      <c r="BT6983" s="6"/>
      <c r="BU6983" s="6"/>
      <c r="BV6983" s="6"/>
      <c r="BW6983" s="6"/>
      <c r="CJ6983" s="415"/>
      <c r="CK6983" s="415"/>
      <c r="CO6983" s="168"/>
    </row>
    <row r="6984" spans="32:93" s="162" customFormat="1" x14ac:dyDescent="0.25">
      <c r="AF6984" s="169"/>
      <c r="AG6984" s="169"/>
      <c r="AH6984" s="169"/>
      <c r="AI6984" s="169"/>
      <c r="AJ6984" s="169"/>
      <c r="AK6984" s="170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AZ6984" s="6"/>
      <c r="BA6984" s="6"/>
      <c r="BB6984" s="166"/>
      <c r="BC6984" s="166"/>
      <c r="BD6984" s="166"/>
      <c r="BE6984" s="6"/>
      <c r="BF6984" s="6"/>
      <c r="BG6984" s="6"/>
      <c r="BH6984" s="6"/>
      <c r="BI6984" s="6"/>
      <c r="BJ6984" s="166"/>
      <c r="BK6984" s="166"/>
      <c r="BL6984" s="166"/>
      <c r="BM6984" s="6"/>
      <c r="BN6984" s="6"/>
      <c r="BO6984" s="6"/>
      <c r="BP6984" s="6"/>
      <c r="BQ6984" s="6"/>
      <c r="BR6984" s="6"/>
      <c r="BS6984" s="6"/>
      <c r="BT6984" s="6"/>
      <c r="BU6984" s="6"/>
      <c r="BV6984" s="6"/>
      <c r="BW6984" s="6"/>
      <c r="CJ6984" s="415"/>
      <c r="CK6984" s="415"/>
      <c r="CO6984" s="168"/>
    </row>
    <row r="6985" spans="32:93" s="162" customFormat="1" x14ac:dyDescent="0.25">
      <c r="AF6985" s="169"/>
      <c r="AG6985" s="169"/>
      <c r="AH6985" s="169"/>
      <c r="AI6985" s="169"/>
      <c r="AJ6985" s="169"/>
      <c r="AK6985" s="170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AZ6985" s="6"/>
      <c r="BA6985" s="6"/>
      <c r="BB6985" s="166"/>
      <c r="BC6985" s="166"/>
      <c r="BD6985" s="166"/>
      <c r="BE6985" s="6"/>
      <c r="BF6985" s="6"/>
      <c r="BG6985" s="6"/>
      <c r="BH6985" s="6"/>
      <c r="BI6985" s="6"/>
      <c r="BJ6985" s="166"/>
      <c r="BK6985" s="166"/>
      <c r="BL6985" s="166"/>
      <c r="BM6985" s="6"/>
      <c r="BN6985" s="6"/>
      <c r="BO6985" s="6"/>
      <c r="BP6985" s="6"/>
      <c r="BQ6985" s="6"/>
      <c r="BR6985" s="6"/>
      <c r="BS6985" s="6"/>
      <c r="BT6985" s="6"/>
      <c r="BU6985" s="6"/>
      <c r="BV6985" s="6"/>
      <c r="BW6985" s="6"/>
      <c r="CJ6985" s="415"/>
      <c r="CK6985" s="415"/>
      <c r="CO6985" s="168"/>
    </row>
    <row r="6986" spans="32:93" s="162" customFormat="1" x14ac:dyDescent="0.25">
      <c r="AF6986" s="169"/>
      <c r="AG6986" s="169"/>
      <c r="AH6986" s="169"/>
      <c r="AI6986" s="169"/>
      <c r="AJ6986" s="169"/>
      <c r="AK6986" s="170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AZ6986" s="6"/>
      <c r="BA6986" s="6"/>
      <c r="BB6986" s="166"/>
      <c r="BC6986" s="166"/>
      <c r="BD6986" s="166"/>
      <c r="BE6986" s="6"/>
      <c r="BF6986" s="6"/>
      <c r="BG6986" s="6"/>
      <c r="BH6986" s="6"/>
      <c r="BI6986" s="6"/>
      <c r="BJ6986" s="166"/>
      <c r="BK6986" s="166"/>
      <c r="BL6986" s="166"/>
      <c r="BM6986" s="6"/>
      <c r="BN6986" s="6"/>
      <c r="BO6986" s="6"/>
      <c r="BP6986" s="6"/>
      <c r="BQ6986" s="6"/>
      <c r="BR6986" s="6"/>
      <c r="BS6986" s="6"/>
      <c r="BT6986" s="6"/>
      <c r="BU6986" s="6"/>
      <c r="BV6986" s="6"/>
      <c r="BW6986" s="6"/>
      <c r="CJ6986" s="415"/>
      <c r="CK6986" s="415"/>
      <c r="CO6986" s="168"/>
    </row>
    <row r="6987" spans="32:93" s="162" customFormat="1" x14ac:dyDescent="0.25">
      <c r="AF6987" s="169"/>
      <c r="AG6987" s="169"/>
      <c r="AH6987" s="169"/>
      <c r="AI6987" s="169"/>
      <c r="AJ6987" s="169"/>
      <c r="AK6987" s="170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AZ6987" s="6"/>
      <c r="BA6987" s="6"/>
      <c r="BB6987" s="166"/>
      <c r="BC6987" s="166"/>
      <c r="BD6987" s="166"/>
      <c r="BE6987" s="6"/>
      <c r="BF6987" s="6"/>
      <c r="BG6987" s="6"/>
      <c r="BH6987" s="6"/>
      <c r="BI6987" s="6"/>
      <c r="BJ6987" s="166"/>
      <c r="BK6987" s="166"/>
      <c r="BL6987" s="166"/>
      <c r="BM6987" s="6"/>
      <c r="BN6987" s="6"/>
      <c r="BO6987" s="6"/>
      <c r="BP6987" s="6"/>
      <c r="BQ6987" s="6"/>
      <c r="BR6987" s="6"/>
      <c r="BS6987" s="6"/>
      <c r="BT6987" s="6"/>
      <c r="BU6987" s="6"/>
      <c r="BV6987" s="6"/>
      <c r="BW6987" s="6"/>
      <c r="CJ6987" s="415"/>
      <c r="CK6987" s="415"/>
      <c r="CO6987" s="168"/>
    </row>
    <row r="6988" spans="32:93" s="162" customFormat="1" x14ac:dyDescent="0.25">
      <c r="AF6988" s="169"/>
      <c r="AG6988" s="169"/>
      <c r="AH6988" s="169"/>
      <c r="AI6988" s="169"/>
      <c r="AJ6988" s="169"/>
      <c r="AK6988" s="170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AZ6988" s="6"/>
      <c r="BA6988" s="6"/>
      <c r="BB6988" s="166"/>
      <c r="BC6988" s="166"/>
      <c r="BD6988" s="166"/>
      <c r="BE6988" s="6"/>
      <c r="BF6988" s="6"/>
      <c r="BG6988" s="6"/>
      <c r="BH6988" s="6"/>
      <c r="BI6988" s="6"/>
      <c r="BJ6988" s="166"/>
      <c r="BK6988" s="166"/>
      <c r="BL6988" s="166"/>
      <c r="BM6988" s="6"/>
      <c r="BN6988" s="6"/>
      <c r="BO6988" s="6"/>
      <c r="BP6988" s="6"/>
      <c r="BQ6988" s="6"/>
      <c r="BR6988" s="6"/>
      <c r="BS6988" s="6"/>
      <c r="BT6988" s="6"/>
      <c r="BU6988" s="6"/>
      <c r="BV6988" s="6"/>
      <c r="BW6988" s="6"/>
      <c r="CJ6988" s="415"/>
      <c r="CK6988" s="415"/>
      <c r="CO6988" s="168"/>
    </row>
    <row r="6989" spans="32:93" s="162" customFormat="1" x14ac:dyDescent="0.25">
      <c r="AF6989" s="169"/>
      <c r="AG6989" s="169"/>
      <c r="AH6989" s="169"/>
      <c r="AI6989" s="169"/>
      <c r="AJ6989" s="169"/>
      <c r="AK6989" s="170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AZ6989" s="6"/>
      <c r="BA6989" s="6"/>
      <c r="BB6989" s="166"/>
      <c r="BC6989" s="166"/>
      <c r="BD6989" s="166"/>
      <c r="BE6989" s="6"/>
      <c r="BF6989" s="6"/>
      <c r="BG6989" s="6"/>
      <c r="BH6989" s="6"/>
      <c r="BI6989" s="6"/>
      <c r="BJ6989" s="166"/>
      <c r="BK6989" s="166"/>
      <c r="BL6989" s="166"/>
      <c r="BM6989" s="6"/>
      <c r="BN6989" s="6"/>
      <c r="BO6989" s="6"/>
      <c r="BP6989" s="6"/>
      <c r="BQ6989" s="6"/>
      <c r="BR6989" s="6"/>
      <c r="BS6989" s="6"/>
      <c r="BT6989" s="6"/>
      <c r="BU6989" s="6"/>
      <c r="BV6989" s="6"/>
      <c r="BW6989" s="6"/>
      <c r="CJ6989" s="415"/>
      <c r="CK6989" s="415"/>
      <c r="CO6989" s="168"/>
    </row>
    <row r="6990" spans="32:93" s="162" customFormat="1" x14ac:dyDescent="0.25">
      <c r="AF6990" s="169"/>
      <c r="AG6990" s="169"/>
      <c r="AH6990" s="169"/>
      <c r="AI6990" s="169"/>
      <c r="AJ6990" s="169"/>
      <c r="AK6990" s="170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AZ6990" s="6"/>
      <c r="BA6990" s="6"/>
      <c r="BB6990" s="166"/>
      <c r="BC6990" s="166"/>
      <c r="BD6990" s="166"/>
      <c r="BE6990" s="6"/>
      <c r="BF6990" s="6"/>
      <c r="BG6990" s="6"/>
      <c r="BH6990" s="6"/>
      <c r="BI6990" s="6"/>
      <c r="BJ6990" s="166"/>
      <c r="BK6990" s="166"/>
      <c r="BL6990" s="166"/>
      <c r="BM6990" s="6"/>
      <c r="BN6990" s="6"/>
      <c r="BO6990" s="6"/>
      <c r="BP6990" s="6"/>
      <c r="BQ6990" s="6"/>
      <c r="BR6990" s="6"/>
      <c r="BS6990" s="6"/>
      <c r="BT6990" s="6"/>
      <c r="BU6990" s="6"/>
      <c r="BV6990" s="6"/>
      <c r="BW6990" s="6"/>
      <c r="CJ6990" s="415"/>
      <c r="CK6990" s="415"/>
      <c r="CO6990" s="168"/>
    </row>
    <row r="6991" spans="32:93" s="162" customFormat="1" x14ac:dyDescent="0.25">
      <c r="AF6991" s="169"/>
      <c r="AG6991" s="169"/>
      <c r="AH6991" s="169"/>
      <c r="AI6991" s="169"/>
      <c r="AJ6991" s="169"/>
      <c r="AK6991" s="170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AZ6991" s="6"/>
      <c r="BA6991" s="6"/>
      <c r="BB6991" s="166"/>
      <c r="BC6991" s="166"/>
      <c r="BD6991" s="166"/>
      <c r="BE6991" s="6"/>
      <c r="BF6991" s="6"/>
      <c r="BG6991" s="6"/>
      <c r="BH6991" s="6"/>
      <c r="BI6991" s="6"/>
      <c r="BJ6991" s="166"/>
      <c r="BK6991" s="166"/>
      <c r="BL6991" s="166"/>
      <c r="BM6991" s="6"/>
      <c r="BN6991" s="6"/>
      <c r="BO6991" s="6"/>
      <c r="BP6991" s="6"/>
      <c r="BQ6991" s="6"/>
      <c r="BR6991" s="6"/>
      <c r="BS6991" s="6"/>
      <c r="BT6991" s="6"/>
      <c r="BU6991" s="6"/>
      <c r="BV6991" s="6"/>
      <c r="BW6991" s="6"/>
      <c r="CJ6991" s="415"/>
      <c r="CK6991" s="415"/>
      <c r="CO6991" s="168"/>
    </row>
    <row r="6992" spans="32:93" s="162" customFormat="1" x14ac:dyDescent="0.25">
      <c r="AF6992" s="169"/>
      <c r="AG6992" s="169"/>
      <c r="AH6992" s="169"/>
      <c r="AI6992" s="169"/>
      <c r="AJ6992" s="169"/>
      <c r="AK6992" s="170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AZ6992" s="6"/>
      <c r="BA6992" s="6"/>
      <c r="BB6992" s="166"/>
      <c r="BC6992" s="166"/>
      <c r="BD6992" s="166"/>
      <c r="BE6992" s="6"/>
      <c r="BF6992" s="6"/>
      <c r="BG6992" s="6"/>
      <c r="BH6992" s="6"/>
      <c r="BI6992" s="6"/>
      <c r="BJ6992" s="166"/>
      <c r="BK6992" s="166"/>
      <c r="BL6992" s="166"/>
      <c r="BM6992" s="6"/>
      <c r="BN6992" s="6"/>
      <c r="BO6992" s="6"/>
      <c r="BP6992" s="6"/>
      <c r="BQ6992" s="6"/>
      <c r="BR6992" s="6"/>
      <c r="BS6992" s="6"/>
      <c r="BT6992" s="6"/>
      <c r="BU6992" s="6"/>
      <c r="BV6992" s="6"/>
      <c r="BW6992" s="6"/>
      <c r="CJ6992" s="415"/>
      <c r="CK6992" s="415"/>
      <c r="CO6992" s="168"/>
    </row>
    <row r="6993" spans="32:93" s="162" customFormat="1" x14ac:dyDescent="0.25">
      <c r="AF6993" s="169"/>
      <c r="AG6993" s="169"/>
      <c r="AH6993" s="169"/>
      <c r="AI6993" s="169"/>
      <c r="AJ6993" s="169"/>
      <c r="AK6993" s="170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AZ6993" s="6"/>
      <c r="BA6993" s="6"/>
      <c r="BB6993" s="166"/>
      <c r="BC6993" s="166"/>
      <c r="BD6993" s="166"/>
      <c r="BE6993" s="6"/>
      <c r="BF6993" s="6"/>
      <c r="BG6993" s="6"/>
      <c r="BH6993" s="6"/>
      <c r="BI6993" s="6"/>
      <c r="BJ6993" s="166"/>
      <c r="BK6993" s="166"/>
      <c r="BL6993" s="166"/>
      <c r="BM6993" s="6"/>
      <c r="BN6993" s="6"/>
      <c r="BO6993" s="6"/>
      <c r="BP6993" s="6"/>
      <c r="BQ6993" s="6"/>
      <c r="BR6993" s="6"/>
      <c r="BS6993" s="6"/>
      <c r="BT6993" s="6"/>
      <c r="BU6993" s="6"/>
      <c r="BV6993" s="6"/>
      <c r="BW6993" s="6"/>
      <c r="CJ6993" s="415"/>
      <c r="CK6993" s="415"/>
      <c r="CO6993" s="168"/>
    </row>
    <row r="6994" spans="32:93" s="162" customFormat="1" x14ac:dyDescent="0.25">
      <c r="AF6994" s="169"/>
      <c r="AG6994" s="169"/>
      <c r="AH6994" s="169"/>
      <c r="AI6994" s="169"/>
      <c r="AJ6994" s="169"/>
      <c r="AK6994" s="170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AZ6994" s="6"/>
      <c r="BA6994" s="6"/>
      <c r="BB6994" s="166"/>
      <c r="BC6994" s="166"/>
      <c r="BD6994" s="166"/>
      <c r="BE6994" s="6"/>
      <c r="BF6994" s="6"/>
      <c r="BG6994" s="6"/>
      <c r="BH6994" s="6"/>
      <c r="BI6994" s="6"/>
      <c r="BJ6994" s="166"/>
      <c r="BK6994" s="166"/>
      <c r="BL6994" s="166"/>
      <c r="BM6994" s="6"/>
      <c r="BN6994" s="6"/>
      <c r="BO6994" s="6"/>
      <c r="BP6994" s="6"/>
      <c r="BQ6994" s="6"/>
      <c r="BR6994" s="6"/>
      <c r="BS6994" s="6"/>
      <c r="BT6994" s="6"/>
      <c r="BU6994" s="6"/>
      <c r="BV6994" s="6"/>
      <c r="BW6994" s="6"/>
      <c r="CJ6994" s="415"/>
      <c r="CK6994" s="415"/>
      <c r="CO6994" s="168"/>
    </row>
    <row r="6995" spans="32:93" s="162" customFormat="1" x14ac:dyDescent="0.25">
      <c r="AF6995" s="169"/>
      <c r="AG6995" s="169"/>
      <c r="AH6995" s="169"/>
      <c r="AI6995" s="169"/>
      <c r="AJ6995" s="169"/>
      <c r="AK6995" s="170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AZ6995" s="6"/>
      <c r="BA6995" s="6"/>
      <c r="BB6995" s="166"/>
      <c r="BC6995" s="166"/>
      <c r="BD6995" s="166"/>
      <c r="BE6995" s="6"/>
      <c r="BF6995" s="6"/>
      <c r="BG6995" s="6"/>
      <c r="BH6995" s="6"/>
      <c r="BI6995" s="6"/>
      <c r="BJ6995" s="166"/>
      <c r="BK6995" s="166"/>
      <c r="BL6995" s="166"/>
      <c r="BM6995" s="6"/>
      <c r="BN6995" s="6"/>
      <c r="BO6995" s="6"/>
      <c r="BP6995" s="6"/>
      <c r="BQ6995" s="6"/>
      <c r="BR6995" s="6"/>
      <c r="BS6995" s="6"/>
      <c r="BT6995" s="6"/>
      <c r="BU6995" s="6"/>
      <c r="BV6995" s="6"/>
      <c r="BW6995" s="6"/>
      <c r="CJ6995" s="415"/>
      <c r="CK6995" s="415"/>
      <c r="CO6995" s="168"/>
    </row>
    <row r="6996" spans="32:93" s="162" customFormat="1" x14ac:dyDescent="0.25">
      <c r="AF6996" s="169"/>
      <c r="AG6996" s="169"/>
      <c r="AH6996" s="169"/>
      <c r="AI6996" s="169"/>
      <c r="AJ6996" s="169"/>
      <c r="AK6996" s="170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AZ6996" s="6"/>
      <c r="BA6996" s="6"/>
      <c r="BB6996" s="166"/>
      <c r="BC6996" s="166"/>
      <c r="BD6996" s="166"/>
      <c r="BE6996" s="6"/>
      <c r="BF6996" s="6"/>
      <c r="BG6996" s="6"/>
      <c r="BH6996" s="6"/>
      <c r="BI6996" s="6"/>
      <c r="BJ6996" s="166"/>
      <c r="BK6996" s="166"/>
      <c r="BL6996" s="166"/>
      <c r="BM6996" s="6"/>
      <c r="BN6996" s="6"/>
      <c r="BO6996" s="6"/>
      <c r="BP6996" s="6"/>
      <c r="BQ6996" s="6"/>
      <c r="BR6996" s="6"/>
      <c r="BS6996" s="6"/>
      <c r="BT6996" s="6"/>
      <c r="BU6996" s="6"/>
      <c r="BV6996" s="6"/>
      <c r="BW6996" s="6"/>
      <c r="CJ6996" s="415"/>
      <c r="CK6996" s="415"/>
      <c r="CO6996" s="168"/>
    </row>
    <row r="6997" spans="32:93" s="162" customFormat="1" x14ac:dyDescent="0.25">
      <c r="AF6997" s="169"/>
      <c r="AG6997" s="169"/>
      <c r="AH6997" s="169"/>
      <c r="AI6997" s="169"/>
      <c r="AJ6997" s="169"/>
      <c r="AK6997" s="170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AZ6997" s="6"/>
      <c r="BA6997" s="6"/>
      <c r="BB6997" s="166"/>
      <c r="BC6997" s="166"/>
      <c r="BD6997" s="166"/>
      <c r="BE6997" s="6"/>
      <c r="BF6997" s="6"/>
      <c r="BG6997" s="6"/>
      <c r="BH6997" s="6"/>
      <c r="BI6997" s="6"/>
      <c r="BJ6997" s="166"/>
      <c r="BK6997" s="166"/>
      <c r="BL6997" s="166"/>
      <c r="BM6997" s="6"/>
      <c r="BN6997" s="6"/>
      <c r="BO6997" s="6"/>
      <c r="BP6997" s="6"/>
      <c r="BQ6997" s="6"/>
      <c r="BR6997" s="6"/>
      <c r="BS6997" s="6"/>
      <c r="BT6997" s="6"/>
      <c r="BU6997" s="6"/>
      <c r="BV6997" s="6"/>
      <c r="BW6997" s="6"/>
      <c r="CJ6997" s="415"/>
      <c r="CK6997" s="415"/>
      <c r="CO6997" s="168"/>
    </row>
    <row r="6998" spans="32:93" s="162" customFormat="1" x14ac:dyDescent="0.25">
      <c r="AF6998" s="169"/>
      <c r="AG6998" s="169"/>
      <c r="AH6998" s="169"/>
      <c r="AI6998" s="169"/>
      <c r="AJ6998" s="169"/>
      <c r="AK6998" s="170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AZ6998" s="6"/>
      <c r="BA6998" s="6"/>
      <c r="BB6998" s="166"/>
      <c r="BC6998" s="166"/>
      <c r="BD6998" s="166"/>
      <c r="BE6998" s="6"/>
      <c r="BF6998" s="6"/>
      <c r="BG6998" s="6"/>
      <c r="BH6998" s="6"/>
      <c r="BI6998" s="6"/>
      <c r="BJ6998" s="166"/>
      <c r="BK6998" s="166"/>
      <c r="BL6998" s="166"/>
      <c r="BM6998" s="6"/>
      <c r="BN6998" s="6"/>
      <c r="BO6998" s="6"/>
      <c r="BP6998" s="6"/>
      <c r="BQ6998" s="6"/>
      <c r="BR6998" s="6"/>
      <c r="BS6998" s="6"/>
      <c r="BT6998" s="6"/>
      <c r="BU6998" s="6"/>
      <c r="BV6998" s="6"/>
      <c r="BW6998" s="6"/>
      <c r="CJ6998" s="415"/>
      <c r="CK6998" s="415"/>
      <c r="CO6998" s="168"/>
    </row>
    <row r="6999" spans="32:93" s="162" customFormat="1" x14ac:dyDescent="0.25">
      <c r="AF6999" s="169"/>
      <c r="AG6999" s="169"/>
      <c r="AH6999" s="169"/>
      <c r="AI6999" s="169"/>
      <c r="AJ6999" s="169"/>
      <c r="AK6999" s="170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AZ6999" s="6"/>
      <c r="BA6999" s="6"/>
      <c r="BB6999" s="166"/>
      <c r="BC6999" s="166"/>
      <c r="BD6999" s="166"/>
      <c r="BE6999" s="6"/>
      <c r="BF6999" s="6"/>
      <c r="BG6999" s="6"/>
      <c r="BH6999" s="6"/>
      <c r="BI6999" s="6"/>
      <c r="BJ6999" s="166"/>
      <c r="BK6999" s="166"/>
      <c r="BL6999" s="166"/>
      <c r="BM6999" s="6"/>
      <c r="BN6999" s="6"/>
      <c r="BO6999" s="6"/>
      <c r="BP6999" s="6"/>
      <c r="BQ6999" s="6"/>
      <c r="BR6999" s="6"/>
      <c r="BS6999" s="6"/>
      <c r="BT6999" s="6"/>
      <c r="BU6999" s="6"/>
      <c r="BV6999" s="6"/>
      <c r="BW6999" s="6"/>
      <c r="CJ6999" s="415"/>
      <c r="CK6999" s="415"/>
      <c r="CO6999" s="168"/>
    </row>
    <row r="7000" spans="32:93" s="162" customFormat="1" x14ac:dyDescent="0.25">
      <c r="AF7000" s="169"/>
      <c r="AG7000" s="169"/>
      <c r="AH7000" s="169"/>
      <c r="AI7000" s="169"/>
      <c r="AJ7000" s="169"/>
      <c r="AK7000" s="170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AZ7000" s="6"/>
      <c r="BA7000" s="6"/>
      <c r="BB7000" s="166"/>
      <c r="BC7000" s="166"/>
      <c r="BD7000" s="166"/>
      <c r="BE7000" s="6"/>
      <c r="BF7000" s="6"/>
      <c r="BG7000" s="6"/>
      <c r="BH7000" s="6"/>
      <c r="BI7000" s="6"/>
      <c r="BJ7000" s="166"/>
      <c r="BK7000" s="166"/>
      <c r="BL7000" s="166"/>
      <c r="BM7000" s="6"/>
      <c r="BN7000" s="6"/>
      <c r="BO7000" s="6"/>
      <c r="BP7000" s="6"/>
      <c r="BQ7000" s="6"/>
      <c r="BR7000" s="6"/>
      <c r="BS7000" s="6"/>
      <c r="BT7000" s="6"/>
      <c r="BU7000" s="6"/>
      <c r="BV7000" s="6"/>
      <c r="BW7000" s="6"/>
      <c r="CJ7000" s="415"/>
      <c r="CK7000" s="415"/>
      <c r="CO7000" s="168"/>
    </row>
    <row r="7001" spans="32:93" s="162" customFormat="1" x14ac:dyDescent="0.25">
      <c r="AF7001" s="169"/>
      <c r="AG7001" s="169"/>
      <c r="AH7001" s="169"/>
      <c r="AI7001" s="169"/>
      <c r="AJ7001" s="169"/>
      <c r="AK7001" s="170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AZ7001" s="6"/>
      <c r="BA7001" s="6"/>
      <c r="BB7001" s="166"/>
      <c r="BC7001" s="166"/>
      <c r="BD7001" s="166"/>
      <c r="BE7001" s="6"/>
      <c r="BF7001" s="6"/>
      <c r="BG7001" s="6"/>
      <c r="BH7001" s="6"/>
      <c r="BI7001" s="6"/>
      <c r="BJ7001" s="166"/>
      <c r="BK7001" s="166"/>
      <c r="BL7001" s="166"/>
      <c r="BM7001" s="6"/>
      <c r="BN7001" s="6"/>
      <c r="BO7001" s="6"/>
      <c r="BP7001" s="6"/>
      <c r="BQ7001" s="6"/>
      <c r="BR7001" s="6"/>
      <c r="BS7001" s="6"/>
      <c r="BT7001" s="6"/>
      <c r="BU7001" s="6"/>
      <c r="BV7001" s="6"/>
      <c r="BW7001" s="6"/>
      <c r="CJ7001" s="415"/>
      <c r="CK7001" s="415"/>
      <c r="CO7001" s="168"/>
    </row>
    <row r="7002" spans="32:93" s="162" customFormat="1" x14ac:dyDescent="0.25">
      <c r="AF7002" s="169"/>
      <c r="AG7002" s="169"/>
      <c r="AH7002" s="169"/>
      <c r="AI7002" s="169"/>
      <c r="AJ7002" s="169"/>
      <c r="AK7002" s="170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AZ7002" s="6"/>
      <c r="BA7002" s="6"/>
      <c r="BB7002" s="166"/>
      <c r="BC7002" s="166"/>
      <c r="BD7002" s="166"/>
      <c r="BE7002" s="6"/>
      <c r="BF7002" s="6"/>
      <c r="BG7002" s="6"/>
      <c r="BH7002" s="6"/>
      <c r="BI7002" s="6"/>
      <c r="BJ7002" s="166"/>
      <c r="BK7002" s="166"/>
      <c r="BL7002" s="166"/>
      <c r="BM7002" s="6"/>
      <c r="BN7002" s="6"/>
      <c r="BO7002" s="6"/>
      <c r="BP7002" s="6"/>
      <c r="BQ7002" s="6"/>
      <c r="BR7002" s="6"/>
      <c r="BS7002" s="6"/>
      <c r="BT7002" s="6"/>
      <c r="BU7002" s="6"/>
      <c r="BV7002" s="6"/>
      <c r="BW7002" s="6"/>
      <c r="CJ7002" s="415"/>
      <c r="CK7002" s="415"/>
      <c r="CO7002" s="168"/>
    </row>
    <row r="7003" spans="32:93" s="162" customFormat="1" x14ac:dyDescent="0.25">
      <c r="AF7003" s="169"/>
      <c r="AG7003" s="169"/>
      <c r="AH7003" s="169"/>
      <c r="AI7003" s="169"/>
      <c r="AJ7003" s="169"/>
      <c r="AK7003" s="170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AZ7003" s="6"/>
      <c r="BA7003" s="6"/>
      <c r="BB7003" s="166"/>
      <c r="BC7003" s="166"/>
      <c r="BD7003" s="166"/>
      <c r="BE7003" s="6"/>
      <c r="BF7003" s="6"/>
      <c r="BG7003" s="6"/>
      <c r="BH7003" s="6"/>
      <c r="BI7003" s="6"/>
      <c r="BJ7003" s="166"/>
      <c r="BK7003" s="166"/>
      <c r="BL7003" s="166"/>
      <c r="BM7003" s="6"/>
      <c r="BN7003" s="6"/>
      <c r="BO7003" s="6"/>
      <c r="BP7003" s="6"/>
      <c r="BQ7003" s="6"/>
      <c r="BR7003" s="6"/>
      <c r="BS7003" s="6"/>
      <c r="BT7003" s="6"/>
      <c r="BU7003" s="6"/>
      <c r="BV7003" s="6"/>
      <c r="BW7003" s="6"/>
      <c r="CJ7003" s="415"/>
      <c r="CK7003" s="415"/>
      <c r="CO7003" s="168"/>
    </row>
    <row r="7004" spans="32:93" s="162" customFormat="1" x14ac:dyDescent="0.25">
      <c r="AF7004" s="169"/>
      <c r="AG7004" s="169"/>
      <c r="AH7004" s="169"/>
      <c r="AI7004" s="169"/>
      <c r="AJ7004" s="169"/>
      <c r="AK7004" s="170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AZ7004" s="6"/>
      <c r="BA7004" s="6"/>
      <c r="BB7004" s="166"/>
      <c r="BC7004" s="166"/>
      <c r="BD7004" s="166"/>
      <c r="BE7004" s="6"/>
      <c r="BF7004" s="6"/>
      <c r="BG7004" s="6"/>
      <c r="BH7004" s="6"/>
      <c r="BI7004" s="6"/>
      <c r="BJ7004" s="166"/>
      <c r="BK7004" s="166"/>
      <c r="BL7004" s="166"/>
      <c r="BM7004" s="6"/>
      <c r="BN7004" s="6"/>
      <c r="BO7004" s="6"/>
      <c r="BP7004" s="6"/>
      <c r="BQ7004" s="6"/>
      <c r="BR7004" s="6"/>
      <c r="BS7004" s="6"/>
      <c r="BT7004" s="6"/>
      <c r="BU7004" s="6"/>
      <c r="BV7004" s="6"/>
      <c r="BW7004" s="6"/>
      <c r="CJ7004" s="415"/>
      <c r="CK7004" s="415"/>
      <c r="CO7004" s="168"/>
    </row>
    <row r="7005" spans="32:93" s="162" customFormat="1" x14ac:dyDescent="0.25">
      <c r="AF7005" s="169"/>
      <c r="AG7005" s="169"/>
      <c r="AH7005" s="169"/>
      <c r="AI7005" s="169"/>
      <c r="AJ7005" s="169"/>
      <c r="AK7005" s="170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AZ7005" s="6"/>
      <c r="BA7005" s="6"/>
      <c r="BB7005" s="166"/>
      <c r="BC7005" s="166"/>
      <c r="BD7005" s="166"/>
      <c r="BE7005" s="6"/>
      <c r="BF7005" s="6"/>
      <c r="BG7005" s="6"/>
      <c r="BH7005" s="6"/>
      <c r="BI7005" s="6"/>
      <c r="BJ7005" s="166"/>
      <c r="BK7005" s="166"/>
      <c r="BL7005" s="166"/>
      <c r="BM7005" s="6"/>
      <c r="BN7005" s="6"/>
      <c r="BO7005" s="6"/>
      <c r="BP7005" s="6"/>
      <c r="BQ7005" s="6"/>
      <c r="BR7005" s="6"/>
      <c r="BS7005" s="6"/>
      <c r="BT7005" s="6"/>
      <c r="BU7005" s="6"/>
      <c r="BV7005" s="6"/>
      <c r="BW7005" s="6"/>
      <c r="CJ7005" s="415"/>
      <c r="CK7005" s="415"/>
      <c r="CO7005" s="168"/>
    </row>
    <row r="7006" spans="32:93" s="162" customFormat="1" x14ac:dyDescent="0.25">
      <c r="AF7006" s="169"/>
      <c r="AG7006" s="169"/>
      <c r="AH7006" s="169"/>
      <c r="AI7006" s="169"/>
      <c r="AJ7006" s="169"/>
      <c r="AK7006" s="170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AZ7006" s="6"/>
      <c r="BA7006" s="6"/>
      <c r="BB7006" s="166"/>
      <c r="BC7006" s="166"/>
      <c r="BD7006" s="166"/>
      <c r="BE7006" s="6"/>
      <c r="BF7006" s="6"/>
      <c r="BG7006" s="6"/>
      <c r="BH7006" s="6"/>
      <c r="BI7006" s="6"/>
      <c r="BJ7006" s="166"/>
      <c r="BK7006" s="166"/>
      <c r="BL7006" s="166"/>
      <c r="BM7006" s="6"/>
      <c r="BN7006" s="6"/>
      <c r="BO7006" s="6"/>
      <c r="BP7006" s="6"/>
      <c r="BQ7006" s="6"/>
      <c r="BR7006" s="6"/>
      <c r="BS7006" s="6"/>
      <c r="BT7006" s="6"/>
      <c r="BU7006" s="6"/>
      <c r="BV7006" s="6"/>
      <c r="BW7006" s="6"/>
      <c r="CJ7006" s="415"/>
      <c r="CK7006" s="415"/>
      <c r="CO7006" s="168"/>
    </row>
    <row r="7007" spans="32:93" s="162" customFormat="1" x14ac:dyDescent="0.25">
      <c r="AF7007" s="169"/>
      <c r="AG7007" s="169"/>
      <c r="AH7007" s="169"/>
      <c r="AI7007" s="169"/>
      <c r="AJ7007" s="169"/>
      <c r="AK7007" s="170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AZ7007" s="6"/>
      <c r="BA7007" s="6"/>
      <c r="BB7007" s="166"/>
      <c r="BC7007" s="166"/>
      <c r="BD7007" s="166"/>
      <c r="BE7007" s="6"/>
      <c r="BF7007" s="6"/>
      <c r="BG7007" s="6"/>
      <c r="BH7007" s="6"/>
      <c r="BI7007" s="6"/>
      <c r="BJ7007" s="166"/>
      <c r="BK7007" s="166"/>
      <c r="BL7007" s="166"/>
      <c r="BM7007" s="6"/>
      <c r="BN7007" s="6"/>
      <c r="BO7007" s="6"/>
      <c r="BP7007" s="6"/>
      <c r="BQ7007" s="6"/>
      <c r="BR7007" s="6"/>
      <c r="BS7007" s="6"/>
      <c r="BT7007" s="6"/>
      <c r="BU7007" s="6"/>
      <c r="BV7007" s="6"/>
      <c r="BW7007" s="6"/>
      <c r="CJ7007" s="415"/>
      <c r="CK7007" s="415"/>
      <c r="CO7007" s="168"/>
    </row>
    <row r="7008" spans="32:93" s="162" customFormat="1" x14ac:dyDescent="0.25">
      <c r="AF7008" s="169"/>
      <c r="AG7008" s="169"/>
      <c r="AH7008" s="169"/>
      <c r="AI7008" s="169"/>
      <c r="AJ7008" s="169"/>
      <c r="AK7008" s="170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AZ7008" s="6"/>
      <c r="BA7008" s="6"/>
      <c r="BB7008" s="166"/>
      <c r="BC7008" s="166"/>
      <c r="BD7008" s="166"/>
      <c r="BE7008" s="6"/>
      <c r="BF7008" s="6"/>
      <c r="BG7008" s="6"/>
      <c r="BH7008" s="6"/>
      <c r="BI7008" s="6"/>
      <c r="BJ7008" s="166"/>
      <c r="BK7008" s="166"/>
      <c r="BL7008" s="166"/>
      <c r="BM7008" s="6"/>
      <c r="BN7008" s="6"/>
      <c r="BO7008" s="6"/>
      <c r="BP7008" s="6"/>
      <c r="BQ7008" s="6"/>
      <c r="BR7008" s="6"/>
      <c r="BS7008" s="6"/>
      <c r="BT7008" s="6"/>
      <c r="BU7008" s="6"/>
      <c r="BV7008" s="6"/>
      <c r="BW7008" s="6"/>
      <c r="CJ7008" s="415"/>
      <c r="CK7008" s="415"/>
      <c r="CO7008" s="168"/>
    </row>
    <row r="7009" spans="32:93" s="162" customFormat="1" x14ac:dyDescent="0.25">
      <c r="AF7009" s="169"/>
      <c r="AG7009" s="169"/>
      <c r="AH7009" s="169"/>
      <c r="AI7009" s="169"/>
      <c r="AJ7009" s="169"/>
      <c r="AK7009" s="170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AZ7009" s="6"/>
      <c r="BA7009" s="6"/>
      <c r="BB7009" s="166"/>
      <c r="BC7009" s="166"/>
      <c r="BD7009" s="166"/>
      <c r="BE7009" s="6"/>
      <c r="BF7009" s="6"/>
      <c r="BG7009" s="6"/>
      <c r="BH7009" s="6"/>
      <c r="BI7009" s="6"/>
      <c r="BJ7009" s="166"/>
      <c r="BK7009" s="166"/>
      <c r="BL7009" s="166"/>
      <c r="BM7009" s="6"/>
      <c r="BN7009" s="6"/>
      <c r="BO7009" s="6"/>
      <c r="BP7009" s="6"/>
      <c r="BQ7009" s="6"/>
      <c r="BR7009" s="6"/>
      <c r="BS7009" s="6"/>
      <c r="BT7009" s="6"/>
      <c r="BU7009" s="6"/>
      <c r="BV7009" s="6"/>
      <c r="BW7009" s="6"/>
      <c r="CJ7009" s="415"/>
      <c r="CK7009" s="415"/>
      <c r="CO7009" s="168"/>
    </row>
    <row r="7010" spans="32:93" s="162" customFormat="1" x14ac:dyDescent="0.25">
      <c r="AF7010" s="169"/>
      <c r="AG7010" s="169"/>
      <c r="AH7010" s="169"/>
      <c r="AI7010" s="169"/>
      <c r="AJ7010" s="169"/>
      <c r="AK7010" s="170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AZ7010" s="6"/>
      <c r="BA7010" s="6"/>
      <c r="BB7010" s="166"/>
      <c r="BC7010" s="166"/>
      <c r="BD7010" s="166"/>
      <c r="BE7010" s="6"/>
      <c r="BF7010" s="6"/>
      <c r="BG7010" s="6"/>
      <c r="BH7010" s="6"/>
      <c r="BI7010" s="6"/>
      <c r="BJ7010" s="166"/>
      <c r="BK7010" s="166"/>
      <c r="BL7010" s="166"/>
      <c r="BM7010" s="6"/>
      <c r="BN7010" s="6"/>
      <c r="BO7010" s="6"/>
      <c r="BP7010" s="6"/>
      <c r="BQ7010" s="6"/>
      <c r="BR7010" s="6"/>
      <c r="BS7010" s="6"/>
      <c r="BT7010" s="6"/>
      <c r="BU7010" s="6"/>
      <c r="BV7010" s="6"/>
      <c r="BW7010" s="6"/>
      <c r="CJ7010" s="415"/>
      <c r="CK7010" s="415"/>
      <c r="CO7010" s="168"/>
    </row>
    <row r="7011" spans="32:93" s="162" customFormat="1" x14ac:dyDescent="0.25">
      <c r="AF7011" s="169"/>
      <c r="AG7011" s="169"/>
      <c r="AH7011" s="169"/>
      <c r="AI7011" s="169"/>
      <c r="AJ7011" s="169"/>
      <c r="AK7011" s="170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AZ7011" s="6"/>
      <c r="BA7011" s="6"/>
      <c r="BB7011" s="166"/>
      <c r="BC7011" s="166"/>
      <c r="BD7011" s="166"/>
      <c r="BE7011" s="6"/>
      <c r="BF7011" s="6"/>
      <c r="BG7011" s="6"/>
      <c r="BH7011" s="6"/>
      <c r="BI7011" s="6"/>
      <c r="BJ7011" s="166"/>
      <c r="BK7011" s="166"/>
      <c r="BL7011" s="166"/>
      <c r="BM7011" s="6"/>
      <c r="BN7011" s="6"/>
      <c r="BO7011" s="6"/>
      <c r="BP7011" s="6"/>
      <c r="BQ7011" s="6"/>
      <c r="BR7011" s="6"/>
      <c r="BS7011" s="6"/>
      <c r="BT7011" s="6"/>
      <c r="BU7011" s="6"/>
      <c r="BV7011" s="6"/>
      <c r="BW7011" s="6"/>
      <c r="CJ7011" s="415"/>
      <c r="CK7011" s="415"/>
      <c r="CO7011" s="168"/>
    </row>
    <row r="7012" spans="32:93" s="162" customFormat="1" x14ac:dyDescent="0.25">
      <c r="AF7012" s="169"/>
      <c r="AG7012" s="169"/>
      <c r="AH7012" s="169"/>
      <c r="AI7012" s="169"/>
      <c r="AJ7012" s="169"/>
      <c r="AK7012" s="170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AZ7012" s="6"/>
      <c r="BA7012" s="6"/>
      <c r="BB7012" s="166"/>
      <c r="BC7012" s="166"/>
      <c r="BD7012" s="166"/>
      <c r="BE7012" s="6"/>
      <c r="BF7012" s="6"/>
      <c r="BG7012" s="6"/>
      <c r="BH7012" s="6"/>
      <c r="BI7012" s="6"/>
      <c r="BJ7012" s="166"/>
      <c r="BK7012" s="166"/>
      <c r="BL7012" s="166"/>
      <c r="BM7012" s="6"/>
      <c r="BN7012" s="6"/>
      <c r="BO7012" s="6"/>
      <c r="BP7012" s="6"/>
      <c r="BQ7012" s="6"/>
      <c r="BR7012" s="6"/>
      <c r="BS7012" s="6"/>
      <c r="BT7012" s="6"/>
      <c r="BU7012" s="6"/>
      <c r="BV7012" s="6"/>
      <c r="BW7012" s="6"/>
      <c r="CJ7012" s="415"/>
      <c r="CK7012" s="415"/>
      <c r="CO7012" s="168"/>
    </row>
    <row r="7013" spans="32:93" s="162" customFormat="1" x14ac:dyDescent="0.25">
      <c r="AF7013" s="169"/>
      <c r="AG7013" s="169"/>
      <c r="AH7013" s="169"/>
      <c r="AI7013" s="169"/>
      <c r="AJ7013" s="169"/>
      <c r="AK7013" s="170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AZ7013" s="6"/>
      <c r="BA7013" s="6"/>
      <c r="BB7013" s="166"/>
      <c r="BC7013" s="166"/>
      <c r="BD7013" s="166"/>
      <c r="BE7013" s="6"/>
      <c r="BF7013" s="6"/>
      <c r="BG7013" s="6"/>
      <c r="BH7013" s="6"/>
      <c r="BI7013" s="6"/>
      <c r="BJ7013" s="166"/>
      <c r="BK7013" s="166"/>
      <c r="BL7013" s="166"/>
      <c r="BM7013" s="6"/>
      <c r="BN7013" s="6"/>
      <c r="BO7013" s="6"/>
      <c r="BP7013" s="6"/>
      <c r="BQ7013" s="6"/>
      <c r="BR7013" s="6"/>
      <c r="BS7013" s="6"/>
      <c r="BT7013" s="6"/>
      <c r="BU7013" s="6"/>
      <c r="BV7013" s="6"/>
      <c r="BW7013" s="6"/>
      <c r="CJ7013" s="415"/>
      <c r="CK7013" s="415"/>
      <c r="CO7013" s="168"/>
    </row>
    <row r="7014" spans="32:93" s="162" customFormat="1" x14ac:dyDescent="0.25">
      <c r="AF7014" s="169"/>
      <c r="AG7014" s="169"/>
      <c r="AH7014" s="169"/>
      <c r="AI7014" s="169"/>
      <c r="AJ7014" s="169"/>
      <c r="AK7014" s="170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AZ7014" s="6"/>
      <c r="BA7014" s="6"/>
      <c r="BB7014" s="166"/>
      <c r="BC7014" s="166"/>
      <c r="BD7014" s="166"/>
      <c r="BE7014" s="6"/>
      <c r="BF7014" s="6"/>
      <c r="BG7014" s="6"/>
      <c r="BH7014" s="6"/>
      <c r="BI7014" s="6"/>
      <c r="BJ7014" s="166"/>
      <c r="BK7014" s="166"/>
      <c r="BL7014" s="166"/>
      <c r="BM7014" s="6"/>
      <c r="BN7014" s="6"/>
      <c r="BO7014" s="6"/>
      <c r="BP7014" s="6"/>
      <c r="BQ7014" s="6"/>
      <c r="BR7014" s="6"/>
      <c r="BS7014" s="6"/>
      <c r="BT7014" s="6"/>
      <c r="BU7014" s="6"/>
      <c r="BV7014" s="6"/>
      <c r="BW7014" s="6"/>
      <c r="CJ7014" s="415"/>
      <c r="CK7014" s="415"/>
      <c r="CO7014" s="168"/>
    </row>
    <row r="7015" spans="32:93" s="162" customFormat="1" x14ac:dyDescent="0.25">
      <c r="AF7015" s="169"/>
      <c r="AG7015" s="169"/>
      <c r="AH7015" s="169"/>
      <c r="AI7015" s="169"/>
      <c r="AJ7015" s="169"/>
      <c r="AK7015" s="170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AZ7015" s="6"/>
      <c r="BA7015" s="6"/>
      <c r="BB7015" s="166"/>
      <c r="BC7015" s="166"/>
      <c r="BD7015" s="166"/>
      <c r="BE7015" s="6"/>
      <c r="BF7015" s="6"/>
      <c r="BG7015" s="6"/>
      <c r="BH7015" s="6"/>
      <c r="BI7015" s="6"/>
      <c r="BJ7015" s="166"/>
      <c r="BK7015" s="166"/>
      <c r="BL7015" s="166"/>
      <c r="BM7015" s="6"/>
      <c r="BN7015" s="6"/>
      <c r="BO7015" s="6"/>
      <c r="BP7015" s="6"/>
      <c r="BQ7015" s="6"/>
      <c r="BR7015" s="6"/>
      <c r="BS7015" s="6"/>
      <c r="BT7015" s="6"/>
      <c r="BU7015" s="6"/>
      <c r="BV7015" s="6"/>
      <c r="BW7015" s="6"/>
      <c r="CJ7015" s="415"/>
      <c r="CK7015" s="415"/>
      <c r="CO7015" s="168"/>
    </row>
    <row r="7016" spans="32:93" s="162" customFormat="1" x14ac:dyDescent="0.25">
      <c r="AF7016" s="169"/>
      <c r="AG7016" s="169"/>
      <c r="AH7016" s="169"/>
      <c r="AI7016" s="169"/>
      <c r="AJ7016" s="169"/>
      <c r="AK7016" s="170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AZ7016" s="6"/>
      <c r="BA7016" s="6"/>
      <c r="BB7016" s="166"/>
      <c r="BC7016" s="166"/>
      <c r="BD7016" s="166"/>
      <c r="BE7016" s="6"/>
      <c r="BF7016" s="6"/>
      <c r="BG7016" s="6"/>
      <c r="BH7016" s="6"/>
      <c r="BI7016" s="6"/>
      <c r="BJ7016" s="166"/>
      <c r="BK7016" s="166"/>
      <c r="BL7016" s="166"/>
      <c r="BM7016" s="6"/>
      <c r="BN7016" s="6"/>
      <c r="BO7016" s="6"/>
      <c r="BP7016" s="6"/>
      <c r="BQ7016" s="6"/>
      <c r="BR7016" s="6"/>
      <c r="BS7016" s="6"/>
      <c r="BT7016" s="6"/>
      <c r="BU7016" s="6"/>
      <c r="BV7016" s="6"/>
      <c r="BW7016" s="6"/>
      <c r="CJ7016" s="415"/>
      <c r="CK7016" s="415"/>
      <c r="CO7016" s="168"/>
    </row>
    <row r="7017" spans="32:93" s="162" customFormat="1" x14ac:dyDescent="0.25">
      <c r="AF7017" s="169"/>
      <c r="AG7017" s="169"/>
      <c r="AH7017" s="169"/>
      <c r="AI7017" s="169"/>
      <c r="AJ7017" s="169"/>
      <c r="AK7017" s="170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AZ7017" s="6"/>
      <c r="BA7017" s="6"/>
      <c r="BB7017" s="166"/>
      <c r="BC7017" s="166"/>
      <c r="BD7017" s="166"/>
      <c r="BE7017" s="6"/>
      <c r="BF7017" s="6"/>
      <c r="BG7017" s="6"/>
      <c r="BH7017" s="6"/>
      <c r="BI7017" s="6"/>
      <c r="BJ7017" s="166"/>
      <c r="BK7017" s="166"/>
      <c r="BL7017" s="166"/>
      <c r="BM7017" s="6"/>
      <c r="BN7017" s="6"/>
      <c r="BO7017" s="6"/>
      <c r="BP7017" s="6"/>
      <c r="BQ7017" s="6"/>
      <c r="BR7017" s="6"/>
      <c r="BS7017" s="6"/>
      <c r="BT7017" s="6"/>
      <c r="BU7017" s="6"/>
      <c r="BV7017" s="6"/>
      <c r="BW7017" s="6"/>
      <c r="CJ7017" s="415"/>
      <c r="CK7017" s="415"/>
      <c r="CO7017" s="168"/>
    </row>
    <row r="7018" spans="32:93" s="162" customFormat="1" x14ac:dyDescent="0.25">
      <c r="AF7018" s="169"/>
      <c r="AG7018" s="169"/>
      <c r="AH7018" s="169"/>
      <c r="AI7018" s="169"/>
      <c r="AJ7018" s="169"/>
      <c r="AK7018" s="170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AZ7018" s="6"/>
      <c r="BA7018" s="6"/>
      <c r="BB7018" s="166"/>
      <c r="BC7018" s="166"/>
      <c r="BD7018" s="166"/>
      <c r="BE7018" s="6"/>
      <c r="BF7018" s="6"/>
      <c r="BG7018" s="6"/>
      <c r="BH7018" s="6"/>
      <c r="BI7018" s="6"/>
      <c r="BJ7018" s="166"/>
      <c r="BK7018" s="166"/>
      <c r="BL7018" s="166"/>
      <c r="BM7018" s="6"/>
      <c r="BN7018" s="6"/>
      <c r="BO7018" s="6"/>
      <c r="BP7018" s="6"/>
      <c r="BQ7018" s="6"/>
      <c r="BR7018" s="6"/>
      <c r="BS7018" s="6"/>
      <c r="BT7018" s="6"/>
      <c r="BU7018" s="6"/>
      <c r="BV7018" s="6"/>
      <c r="BW7018" s="6"/>
      <c r="CJ7018" s="415"/>
      <c r="CK7018" s="415"/>
      <c r="CO7018" s="168"/>
    </row>
    <row r="7019" spans="32:93" s="162" customFormat="1" x14ac:dyDescent="0.25">
      <c r="AF7019" s="169"/>
      <c r="AG7019" s="169"/>
      <c r="AH7019" s="169"/>
      <c r="AI7019" s="169"/>
      <c r="AJ7019" s="169"/>
      <c r="AK7019" s="170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AZ7019" s="6"/>
      <c r="BA7019" s="6"/>
      <c r="BB7019" s="166"/>
      <c r="BC7019" s="166"/>
      <c r="BD7019" s="166"/>
      <c r="BE7019" s="6"/>
      <c r="BF7019" s="6"/>
      <c r="BG7019" s="6"/>
      <c r="BH7019" s="6"/>
      <c r="BI7019" s="6"/>
      <c r="BJ7019" s="166"/>
      <c r="BK7019" s="166"/>
      <c r="BL7019" s="166"/>
      <c r="BM7019" s="6"/>
      <c r="BN7019" s="6"/>
      <c r="BO7019" s="6"/>
      <c r="BP7019" s="6"/>
      <c r="BQ7019" s="6"/>
      <c r="BR7019" s="6"/>
      <c r="BS7019" s="6"/>
      <c r="BT7019" s="6"/>
      <c r="BU7019" s="6"/>
      <c r="BV7019" s="6"/>
      <c r="BW7019" s="6"/>
      <c r="CJ7019" s="415"/>
      <c r="CK7019" s="415"/>
      <c r="CO7019" s="168"/>
    </row>
    <row r="7020" spans="32:93" s="162" customFormat="1" x14ac:dyDescent="0.25">
      <c r="AF7020" s="169"/>
      <c r="AG7020" s="169"/>
      <c r="AH7020" s="169"/>
      <c r="AI7020" s="169"/>
      <c r="AJ7020" s="169"/>
      <c r="AK7020" s="170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AZ7020" s="6"/>
      <c r="BA7020" s="6"/>
      <c r="BB7020" s="166"/>
      <c r="BC7020" s="166"/>
      <c r="BD7020" s="166"/>
      <c r="BE7020" s="6"/>
      <c r="BF7020" s="6"/>
      <c r="BG7020" s="6"/>
      <c r="BH7020" s="6"/>
      <c r="BI7020" s="6"/>
      <c r="BJ7020" s="166"/>
      <c r="BK7020" s="166"/>
      <c r="BL7020" s="166"/>
      <c r="BM7020" s="6"/>
      <c r="BN7020" s="6"/>
      <c r="BO7020" s="6"/>
      <c r="BP7020" s="6"/>
      <c r="BQ7020" s="6"/>
      <c r="BR7020" s="6"/>
      <c r="BS7020" s="6"/>
      <c r="BT7020" s="6"/>
      <c r="BU7020" s="6"/>
      <c r="BV7020" s="6"/>
      <c r="BW7020" s="6"/>
      <c r="CJ7020" s="415"/>
      <c r="CK7020" s="415"/>
      <c r="CO7020" s="168"/>
    </row>
    <row r="7021" spans="32:93" s="162" customFormat="1" x14ac:dyDescent="0.25">
      <c r="AF7021" s="169"/>
      <c r="AG7021" s="169"/>
      <c r="AH7021" s="169"/>
      <c r="AI7021" s="169"/>
      <c r="AJ7021" s="169"/>
      <c r="AK7021" s="170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AZ7021" s="6"/>
      <c r="BA7021" s="6"/>
      <c r="BB7021" s="166"/>
      <c r="BC7021" s="166"/>
      <c r="BD7021" s="166"/>
      <c r="BE7021" s="6"/>
      <c r="BF7021" s="6"/>
      <c r="BG7021" s="6"/>
      <c r="BH7021" s="6"/>
      <c r="BI7021" s="6"/>
      <c r="BJ7021" s="166"/>
      <c r="BK7021" s="166"/>
      <c r="BL7021" s="166"/>
      <c r="BM7021" s="6"/>
      <c r="BN7021" s="6"/>
      <c r="BO7021" s="6"/>
      <c r="BP7021" s="6"/>
      <c r="BQ7021" s="6"/>
      <c r="BR7021" s="6"/>
      <c r="BS7021" s="6"/>
      <c r="BT7021" s="6"/>
      <c r="BU7021" s="6"/>
      <c r="BV7021" s="6"/>
      <c r="BW7021" s="6"/>
      <c r="CJ7021" s="415"/>
      <c r="CK7021" s="415"/>
      <c r="CO7021" s="168"/>
    </row>
    <row r="7022" spans="32:93" s="162" customFormat="1" x14ac:dyDescent="0.25">
      <c r="AF7022" s="169"/>
      <c r="AG7022" s="169"/>
      <c r="AH7022" s="169"/>
      <c r="AI7022" s="169"/>
      <c r="AJ7022" s="169"/>
      <c r="AK7022" s="170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AZ7022" s="6"/>
      <c r="BA7022" s="6"/>
      <c r="BB7022" s="166"/>
      <c r="BC7022" s="166"/>
      <c r="BD7022" s="166"/>
      <c r="BE7022" s="6"/>
      <c r="BF7022" s="6"/>
      <c r="BG7022" s="6"/>
      <c r="BH7022" s="6"/>
      <c r="BI7022" s="6"/>
      <c r="BJ7022" s="166"/>
      <c r="BK7022" s="166"/>
      <c r="BL7022" s="166"/>
      <c r="BM7022" s="6"/>
      <c r="BN7022" s="6"/>
      <c r="BO7022" s="6"/>
      <c r="BP7022" s="6"/>
      <c r="BQ7022" s="6"/>
      <c r="BR7022" s="6"/>
      <c r="BS7022" s="6"/>
      <c r="BT7022" s="6"/>
      <c r="BU7022" s="6"/>
      <c r="BV7022" s="6"/>
      <c r="BW7022" s="6"/>
      <c r="CJ7022" s="415"/>
      <c r="CK7022" s="415"/>
      <c r="CO7022" s="168"/>
    </row>
    <row r="7023" spans="32:93" s="162" customFormat="1" x14ac:dyDescent="0.25">
      <c r="AF7023" s="169"/>
      <c r="AG7023" s="169"/>
      <c r="AH7023" s="169"/>
      <c r="AI7023" s="169"/>
      <c r="AJ7023" s="169"/>
      <c r="AK7023" s="170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AZ7023" s="6"/>
      <c r="BA7023" s="6"/>
      <c r="BB7023" s="166"/>
      <c r="BC7023" s="166"/>
      <c r="BD7023" s="166"/>
      <c r="BE7023" s="6"/>
      <c r="BF7023" s="6"/>
      <c r="BG7023" s="6"/>
      <c r="BH7023" s="6"/>
      <c r="BI7023" s="6"/>
      <c r="BJ7023" s="166"/>
      <c r="BK7023" s="166"/>
      <c r="BL7023" s="166"/>
      <c r="BM7023" s="6"/>
      <c r="BN7023" s="6"/>
      <c r="BO7023" s="6"/>
      <c r="BP7023" s="6"/>
      <c r="BQ7023" s="6"/>
      <c r="BR7023" s="6"/>
      <c r="BS7023" s="6"/>
      <c r="BT7023" s="6"/>
      <c r="BU7023" s="6"/>
      <c r="BV7023" s="6"/>
      <c r="BW7023" s="6"/>
      <c r="CJ7023" s="415"/>
      <c r="CK7023" s="415"/>
      <c r="CO7023" s="168"/>
    </row>
    <row r="7024" spans="32:93" s="162" customFormat="1" x14ac:dyDescent="0.25">
      <c r="AF7024" s="169"/>
      <c r="AG7024" s="169"/>
      <c r="AH7024" s="169"/>
      <c r="AI7024" s="169"/>
      <c r="AJ7024" s="169"/>
      <c r="AK7024" s="170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AZ7024" s="6"/>
      <c r="BA7024" s="6"/>
      <c r="BB7024" s="166"/>
      <c r="BC7024" s="166"/>
      <c r="BD7024" s="166"/>
      <c r="BE7024" s="6"/>
      <c r="BF7024" s="6"/>
      <c r="BG7024" s="6"/>
      <c r="BH7024" s="6"/>
      <c r="BI7024" s="6"/>
      <c r="BJ7024" s="166"/>
      <c r="BK7024" s="166"/>
      <c r="BL7024" s="166"/>
      <c r="BM7024" s="6"/>
      <c r="BN7024" s="6"/>
      <c r="BO7024" s="6"/>
      <c r="BP7024" s="6"/>
      <c r="BQ7024" s="6"/>
      <c r="BR7024" s="6"/>
      <c r="BS7024" s="6"/>
      <c r="BT7024" s="6"/>
      <c r="BU7024" s="6"/>
      <c r="BV7024" s="6"/>
      <c r="BW7024" s="6"/>
      <c r="CJ7024" s="415"/>
      <c r="CK7024" s="415"/>
      <c r="CO7024" s="168"/>
    </row>
    <row r="7025" spans="32:93" s="162" customFormat="1" x14ac:dyDescent="0.25">
      <c r="AF7025" s="169"/>
      <c r="AG7025" s="169"/>
      <c r="AH7025" s="169"/>
      <c r="AI7025" s="169"/>
      <c r="AJ7025" s="169"/>
      <c r="AK7025" s="170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AZ7025" s="6"/>
      <c r="BA7025" s="6"/>
      <c r="BB7025" s="166"/>
      <c r="BC7025" s="166"/>
      <c r="BD7025" s="166"/>
      <c r="BE7025" s="6"/>
      <c r="BF7025" s="6"/>
      <c r="BG7025" s="6"/>
      <c r="BH7025" s="6"/>
      <c r="BI7025" s="6"/>
      <c r="BJ7025" s="166"/>
      <c r="BK7025" s="166"/>
      <c r="BL7025" s="166"/>
      <c r="BM7025" s="6"/>
      <c r="BN7025" s="6"/>
      <c r="BO7025" s="6"/>
      <c r="BP7025" s="6"/>
      <c r="BQ7025" s="6"/>
      <c r="BR7025" s="6"/>
      <c r="BS7025" s="6"/>
      <c r="BT7025" s="6"/>
      <c r="BU7025" s="6"/>
      <c r="BV7025" s="6"/>
      <c r="BW7025" s="6"/>
      <c r="CJ7025" s="415"/>
      <c r="CK7025" s="415"/>
      <c r="CO7025" s="168"/>
    </row>
    <row r="7026" spans="32:93" s="162" customFormat="1" x14ac:dyDescent="0.25">
      <c r="AF7026" s="169"/>
      <c r="AG7026" s="169"/>
      <c r="AH7026" s="169"/>
      <c r="AI7026" s="169"/>
      <c r="AJ7026" s="169"/>
      <c r="AK7026" s="170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AZ7026" s="6"/>
      <c r="BA7026" s="6"/>
      <c r="BB7026" s="166"/>
      <c r="BC7026" s="166"/>
      <c r="BD7026" s="166"/>
      <c r="BE7026" s="6"/>
      <c r="BF7026" s="6"/>
      <c r="BG7026" s="6"/>
      <c r="BH7026" s="6"/>
      <c r="BI7026" s="6"/>
      <c r="BJ7026" s="166"/>
      <c r="BK7026" s="166"/>
      <c r="BL7026" s="166"/>
      <c r="BM7026" s="6"/>
      <c r="BN7026" s="6"/>
      <c r="BO7026" s="6"/>
      <c r="BP7026" s="6"/>
      <c r="BQ7026" s="6"/>
      <c r="BR7026" s="6"/>
      <c r="BS7026" s="6"/>
      <c r="BT7026" s="6"/>
      <c r="BU7026" s="6"/>
      <c r="BV7026" s="6"/>
      <c r="BW7026" s="6"/>
      <c r="CJ7026" s="415"/>
      <c r="CK7026" s="415"/>
      <c r="CO7026" s="168"/>
    </row>
    <row r="7027" spans="32:93" s="162" customFormat="1" x14ac:dyDescent="0.25">
      <c r="AF7027" s="169"/>
      <c r="AG7027" s="169"/>
      <c r="AH7027" s="169"/>
      <c r="AI7027" s="169"/>
      <c r="AJ7027" s="169"/>
      <c r="AK7027" s="170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AZ7027" s="6"/>
      <c r="BA7027" s="6"/>
      <c r="BB7027" s="166"/>
      <c r="BC7027" s="166"/>
      <c r="BD7027" s="166"/>
      <c r="BE7027" s="6"/>
      <c r="BF7027" s="6"/>
      <c r="BG7027" s="6"/>
      <c r="BH7027" s="6"/>
      <c r="BI7027" s="6"/>
      <c r="BJ7027" s="166"/>
      <c r="BK7027" s="166"/>
      <c r="BL7027" s="166"/>
      <c r="BM7027" s="6"/>
      <c r="BN7027" s="6"/>
      <c r="BO7027" s="6"/>
      <c r="BP7027" s="6"/>
      <c r="BQ7027" s="6"/>
      <c r="BR7027" s="6"/>
      <c r="BS7027" s="6"/>
      <c r="BT7027" s="6"/>
      <c r="BU7027" s="6"/>
      <c r="BV7027" s="6"/>
      <c r="BW7027" s="6"/>
      <c r="CJ7027" s="415"/>
      <c r="CK7027" s="415"/>
      <c r="CO7027" s="168"/>
    </row>
    <row r="7028" spans="32:93" s="162" customFormat="1" x14ac:dyDescent="0.25">
      <c r="AF7028" s="169"/>
      <c r="AG7028" s="169"/>
      <c r="AH7028" s="169"/>
      <c r="AI7028" s="169"/>
      <c r="AJ7028" s="169"/>
      <c r="AK7028" s="170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AZ7028" s="6"/>
      <c r="BA7028" s="6"/>
      <c r="BB7028" s="166"/>
      <c r="BC7028" s="166"/>
      <c r="BD7028" s="166"/>
      <c r="BE7028" s="6"/>
      <c r="BF7028" s="6"/>
      <c r="BG7028" s="6"/>
      <c r="BH7028" s="6"/>
      <c r="BI7028" s="6"/>
      <c r="BJ7028" s="166"/>
      <c r="BK7028" s="166"/>
      <c r="BL7028" s="166"/>
      <c r="BM7028" s="6"/>
      <c r="BN7028" s="6"/>
      <c r="BO7028" s="6"/>
      <c r="BP7028" s="6"/>
      <c r="BQ7028" s="6"/>
      <c r="BR7028" s="6"/>
      <c r="BS7028" s="6"/>
      <c r="BT7028" s="6"/>
      <c r="BU7028" s="6"/>
      <c r="BV7028" s="6"/>
      <c r="BW7028" s="6"/>
      <c r="CJ7028" s="415"/>
      <c r="CK7028" s="415"/>
      <c r="CO7028" s="168"/>
    </row>
    <row r="7029" spans="32:93" s="162" customFormat="1" x14ac:dyDescent="0.25">
      <c r="AF7029" s="169"/>
      <c r="AG7029" s="169"/>
      <c r="AH7029" s="169"/>
      <c r="AI7029" s="169"/>
      <c r="AJ7029" s="169"/>
      <c r="AK7029" s="170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AZ7029" s="6"/>
      <c r="BA7029" s="6"/>
      <c r="BB7029" s="166"/>
      <c r="BC7029" s="166"/>
      <c r="BD7029" s="166"/>
      <c r="BE7029" s="6"/>
      <c r="BF7029" s="6"/>
      <c r="BG7029" s="6"/>
      <c r="BH7029" s="6"/>
      <c r="BI7029" s="6"/>
      <c r="BJ7029" s="166"/>
      <c r="BK7029" s="166"/>
      <c r="BL7029" s="166"/>
      <c r="BM7029" s="6"/>
      <c r="BN7029" s="6"/>
      <c r="BO7029" s="6"/>
      <c r="BP7029" s="6"/>
      <c r="BQ7029" s="6"/>
      <c r="BR7029" s="6"/>
      <c r="BS7029" s="6"/>
      <c r="BT7029" s="6"/>
      <c r="BU7029" s="6"/>
      <c r="BV7029" s="6"/>
      <c r="BW7029" s="6"/>
      <c r="CJ7029" s="415"/>
      <c r="CK7029" s="415"/>
      <c r="CO7029" s="168"/>
    </row>
    <row r="7030" spans="32:93" s="162" customFormat="1" x14ac:dyDescent="0.25">
      <c r="AF7030" s="169"/>
      <c r="AG7030" s="169"/>
      <c r="AH7030" s="169"/>
      <c r="AI7030" s="169"/>
      <c r="AJ7030" s="169"/>
      <c r="AK7030" s="170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AZ7030" s="6"/>
      <c r="BA7030" s="6"/>
      <c r="BB7030" s="166"/>
      <c r="BC7030" s="166"/>
      <c r="BD7030" s="166"/>
      <c r="BE7030" s="6"/>
      <c r="BF7030" s="6"/>
      <c r="BG7030" s="6"/>
      <c r="BH7030" s="6"/>
      <c r="BI7030" s="6"/>
      <c r="BJ7030" s="166"/>
      <c r="BK7030" s="166"/>
      <c r="BL7030" s="166"/>
      <c r="BM7030" s="6"/>
      <c r="BN7030" s="6"/>
      <c r="BO7030" s="6"/>
      <c r="BP7030" s="6"/>
      <c r="BQ7030" s="6"/>
      <c r="BR7030" s="6"/>
      <c r="BS7030" s="6"/>
      <c r="BT7030" s="6"/>
      <c r="BU7030" s="6"/>
      <c r="BV7030" s="6"/>
      <c r="BW7030" s="6"/>
      <c r="CJ7030" s="415"/>
      <c r="CK7030" s="415"/>
      <c r="CO7030" s="168"/>
    </row>
    <row r="7031" spans="32:93" s="162" customFormat="1" x14ac:dyDescent="0.25">
      <c r="AF7031" s="169"/>
      <c r="AG7031" s="169"/>
      <c r="AH7031" s="169"/>
      <c r="AI7031" s="169"/>
      <c r="AJ7031" s="169"/>
      <c r="AK7031" s="170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AZ7031" s="6"/>
      <c r="BA7031" s="6"/>
      <c r="BB7031" s="166"/>
      <c r="BC7031" s="166"/>
      <c r="BD7031" s="166"/>
      <c r="BE7031" s="6"/>
      <c r="BF7031" s="6"/>
      <c r="BG7031" s="6"/>
      <c r="BH7031" s="6"/>
      <c r="BI7031" s="6"/>
      <c r="BJ7031" s="166"/>
      <c r="BK7031" s="166"/>
      <c r="BL7031" s="166"/>
      <c r="BM7031" s="6"/>
      <c r="BN7031" s="6"/>
      <c r="BO7031" s="6"/>
      <c r="BP7031" s="6"/>
      <c r="BQ7031" s="6"/>
      <c r="BR7031" s="6"/>
      <c r="BS7031" s="6"/>
      <c r="BT7031" s="6"/>
      <c r="BU7031" s="6"/>
      <c r="BV7031" s="6"/>
      <c r="BW7031" s="6"/>
      <c r="CJ7031" s="415"/>
      <c r="CK7031" s="415"/>
      <c r="CO7031" s="168"/>
    </row>
    <row r="7032" spans="32:93" s="162" customFormat="1" x14ac:dyDescent="0.25">
      <c r="AF7032" s="169"/>
      <c r="AG7032" s="169"/>
      <c r="AH7032" s="169"/>
      <c r="AI7032" s="169"/>
      <c r="AJ7032" s="169"/>
      <c r="AK7032" s="170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AZ7032" s="6"/>
      <c r="BA7032" s="6"/>
      <c r="BB7032" s="166"/>
      <c r="BC7032" s="166"/>
      <c r="BD7032" s="166"/>
      <c r="BE7032" s="6"/>
      <c r="BF7032" s="6"/>
      <c r="BG7032" s="6"/>
      <c r="BH7032" s="6"/>
      <c r="BI7032" s="6"/>
      <c r="BJ7032" s="166"/>
      <c r="BK7032" s="166"/>
      <c r="BL7032" s="166"/>
      <c r="BM7032" s="6"/>
      <c r="BN7032" s="6"/>
      <c r="BO7032" s="6"/>
      <c r="BP7032" s="6"/>
      <c r="BQ7032" s="6"/>
      <c r="BR7032" s="6"/>
      <c r="BS7032" s="6"/>
      <c r="BT7032" s="6"/>
      <c r="BU7032" s="6"/>
      <c r="BV7032" s="6"/>
      <c r="BW7032" s="6"/>
      <c r="CJ7032" s="415"/>
      <c r="CK7032" s="415"/>
      <c r="CO7032" s="168"/>
    </row>
    <row r="7033" spans="32:93" s="162" customFormat="1" x14ac:dyDescent="0.25">
      <c r="AF7033" s="169"/>
      <c r="AG7033" s="169"/>
      <c r="AH7033" s="169"/>
      <c r="AI7033" s="169"/>
      <c r="AJ7033" s="169"/>
      <c r="AK7033" s="170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AZ7033" s="6"/>
      <c r="BA7033" s="6"/>
      <c r="BB7033" s="166"/>
      <c r="BC7033" s="166"/>
      <c r="BD7033" s="166"/>
      <c r="BE7033" s="6"/>
      <c r="BF7033" s="6"/>
      <c r="BG7033" s="6"/>
      <c r="BH7033" s="6"/>
      <c r="BI7033" s="6"/>
      <c r="BJ7033" s="166"/>
      <c r="BK7033" s="166"/>
      <c r="BL7033" s="166"/>
      <c r="BM7033" s="6"/>
      <c r="BN7033" s="6"/>
      <c r="BO7033" s="6"/>
      <c r="BP7033" s="6"/>
      <c r="BQ7033" s="6"/>
      <c r="BR7033" s="6"/>
      <c r="BS7033" s="6"/>
      <c r="BT7033" s="6"/>
      <c r="BU7033" s="6"/>
      <c r="BV7033" s="6"/>
      <c r="BW7033" s="6"/>
      <c r="CJ7033" s="415"/>
      <c r="CK7033" s="415"/>
      <c r="CO7033" s="168"/>
    </row>
    <row r="7034" spans="32:93" s="162" customFormat="1" x14ac:dyDescent="0.25">
      <c r="AF7034" s="169"/>
      <c r="AG7034" s="169"/>
      <c r="AH7034" s="169"/>
      <c r="AI7034" s="169"/>
      <c r="AJ7034" s="169"/>
      <c r="AK7034" s="170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AZ7034" s="6"/>
      <c r="BA7034" s="6"/>
      <c r="BB7034" s="166"/>
      <c r="BC7034" s="166"/>
      <c r="BD7034" s="166"/>
      <c r="BE7034" s="6"/>
      <c r="BF7034" s="6"/>
      <c r="BG7034" s="6"/>
      <c r="BH7034" s="6"/>
      <c r="BI7034" s="6"/>
      <c r="BJ7034" s="166"/>
      <c r="BK7034" s="166"/>
      <c r="BL7034" s="166"/>
      <c r="BM7034" s="6"/>
      <c r="BN7034" s="6"/>
      <c r="BO7034" s="6"/>
      <c r="BP7034" s="6"/>
      <c r="BQ7034" s="6"/>
      <c r="BR7034" s="6"/>
      <c r="BS7034" s="6"/>
      <c r="BT7034" s="6"/>
      <c r="BU7034" s="6"/>
      <c r="BV7034" s="6"/>
      <c r="BW7034" s="6"/>
      <c r="CJ7034" s="415"/>
      <c r="CK7034" s="415"/>
      <c r="CO7034" s="168"/>
    </row>
    <row r="7035" spans="32:93" s="162" customFormat="1" x14ac:dyDescent="0.25">
      <c r="AF7035" s="169"/>
      <c r="AG7035" s="169"/>
      <c r="AH7035" s="169"/>
      <c r="AI7035" s="169"/>
      <c r="AJ7035" s="169"/>
      <c r="AK7035" s="170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AZ7035" s="6"/>
      <c r="BA7035" s="6"/>
      <c r="BB7035" s="166"/>
      <c r="BC7035" s="166"/>
      <c r="BD7035" s="166"/>
      <c r="BE7035" s="6"/>
      <c r="BF7035" s="6"/>
      <c r="BG7035" s="6"/>
      <c r="BH7035" s="6"/>
      <c r="BI7035" s="6"/>
      <c r="BJ7035" s="166"/>
      <c r="BK7035" s="166"/>
      <c r="BL7035" s="166"/>
      <c r="BM7035" s="6"/>
      <c r="BN7035" s="6"/>
      <c r="BO7035" s="6"/>
      <c r="BP7035" s="6"/>
      <c r="BQ7035" s="6"/>
      <c r="BR7035" s="6"/>
      <c r="BS7035" s="6"/>
      <c r="BT7035" s="6"/>
      <c r="BU7035" s="6"/>
      <c r="BV7035" s="6"/>
      <c r="BW7035" s="6"/>
      <c r="CJ7035" s="415"/>
      <c r="CK7035" s="415"/>
      <c r="CO7035" s="168"/>
    </row>
    <row r="7036" spans="32:93" s="162" customFormat="1" x14ac:dyDescent="0.25">
      <c r="AF7036" s="169"/>
      <c r="AG7036" s="169"/>
      <c r="AH7036" s="169"/>
      <c r="AI7036" s="169"/>
      <c r="AJ7036" s="169"/>
      <c r="AK7036" s="170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AZ7036" s="6"/>
      <c r="BA7036" s="6"/>
      <c r="BB7036" s="166"/>
      <c r="BC7036" s="166"/>
      <c r="BD7036" s="166"/>
      <c r="BE7036" s="6"/>
      <c r="BF7036" s="6"/>
      <c r="BG7036" s="6"/>
      <c r="BH7036" s="6"/>
      <c r="BI7036" s="6"/>
      <c r="BJ7036" s="166"/>
      <c r="BK7036" s="166"/>
      <c r="BL7036" s="166"/>
      <c r="BM7036" s="6"/>
      <c r="BN7036" s="6"/>
      <c r="BO7036" s="6"/>
      <c r="BP7036" s="6"/>
      <c r="BQ7036" s="6"/>
      <c r="BR7036" s="6"/>
      <c r="BS7036" s="6"/>
      <c r="BT7036" s="6"/>
      <c r="BU7036" s="6"/>
      <c r="BV7036" s="6"/>
      <c r="BW7036" s="6"/>
      <c r="CJ7036" s="415"/>
      <c r="CK7036" s="415"/>
      <c r="CO7036" s="168"/>
    </row>
    <row r="7037" spans="32:93" s="162" customFormat="1" x14ac:dyDescent="0.25">
      <c r="AF7037" s="169"/>
      <c r="AG7037" s="169"/>
      <c r="AH7037" s="169"/>
      <c r="AI7037" s="169"/>
      <c r="AJ7037" s="169"/>
      <c r="AK7037" s="170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6"/>
      <c r="BA7037" s="6"/>
      <c r="BB7037" s="166"/>
      <c r="BC7037" s="166"/>
      <c r="BD7037" s="166"/>
      <c r="BE7037" s="6"/>
      <c r="BF7037" s="6"/>
      <c r="BG7037" s="6"/>
      <c r="BH7037" s="6"/>
      <c r="BI7037" s="6"/>
      <c r="BJ7037" s="166"/>
      <c r="BK7037" s="166"/>
      <c r="BL7037" s="166"/>
      <c r="BM7037" s="6"/>
      <c r="BN7037" s="6"/>
      <c r="BO7037" s="6"/>
      <c r="BP7037" s="6"/>
      <c r="BQ7037" s="6"/>
      <c r="BR7037" s="6"/>
      <c r="BS7037" s="6"/>
      <c r="BT7037" s="6"/>
      <c r="BU7037" s="6"/>
      <c r="BV7037" s="6"/>
      <c r="BW7037" s="6"/>
      <c r="CJ7037" s="415"/>
      <c r="CK7037" s="415"/>
      <c r="CO7037" s="168"/>
    </row>
    <row r="7038" spans="32:93" s="162" customFormat="1" x14ac:dyDescent="0.25">
      <c r="AF7038" s="169"/>
      <c r="AG7038" s="169"/>
      <c r="AH7038" s="169"/>
      <c r="AI7038" s="169"/>
      <c r="AJ7038" s="169"/>
      <c r="AK7038" s="170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6"/>
      <c r="BA7038" s="6"/>
      <c r="BB7038" s="166"/>
      <c r="BC7038" s="166"/>
      <c r="BD7038" s="166"/>
      <c r="BE7038" s="6"/>
      <c r="BF7038" s="6"/>
      <c r="BG7038" s="6"/>
      <c r="BH7038" s="6"/>
      <c r="BI7038" s="6"/>
      <c r="BJ7038" s="166"/>
      <c r="BK7038" s="166"/>
      <c r="BL7038" s="166"/>
      <c r="BM7038" s="6"/>
      <c r="BN7038" s="6"/>
      <c r="BO7038" s="6"/>
      <c r="BP7038" s="6"/>
      <c r="BQ7038" s="6"/>
      <c r="BR7038" s="6"/>
      <c r="BS7038" s="6"/>
      <c r="BT7038" s="6"/>
      <c r="BU7038" s="6"/>
      <c r="BV7038" s="6"/>
      <c r="BW7038" s="6"/>
      <c r="CJ7038" s="415"/>
      <c r="CK7038" s="415"/>
      <c r="CO7038" s="168"/>
    </row>
    <row r="7039" spans="32:93" s="162" customFormat="1" x14ac:dyDescent="0.25">
      <c r="AF7039" s="169"/>
      <c r="AG7039" s="169"/>
      <c r="AH7039" s="169"/>
      <c r="AI7039" s="169"/>
      <c r="AJ7039" s="169"/>
      <c r="AK7039" s="170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AZ7039" s="6"/>
      <c r="BA7039" s="6"/>
      <c r="BB7039" s="166"/>
      <c r="BC7039" s="166"/>
      <c r="BD7039" s="166"/>
      <c r="BE7039" s="6"/>
      <c r="BF7039" s="6"/>
      <c r="BG7039" s="6"/>
      <c r="BH7039" s="6"/>
      <c r="BI7039" s="6"/>
      <c r="BJ7039" s="166"/>
      <c r="BK7039" s="166"/>
      <c r="BL7039" s="166"/>
      <c r="BM7039" s="6"/>
      <c r="BN7039" s="6"/>
      <c r="BO7039" s="6"/>
      <c r="BP7039" s="6"/>
      <c r="BQ7039" s="6"/>
      <c r="BR7039" s="6"/>
      <c r="BS7039" s="6"/>
      <c r="BT7039" s="6"/>
      <c r="BU7039" s="6"/>
      <c r="BV7039" s="6"/>
      <c r="BW7039" s="6"/>
      <c r="CJ7039" s="415"/>
      <c r="CK7039" s="415"/>
      <c r="CO7039" s="168"/>
    </row>
    <row r="7040" spans="32:93" s="162" customFormat="1" x14ac:dyDescent="0.25">
      <c r="AF7040" s="169"/>
      <c r="AG7040" s="169"/>
      <c r="AH7040" s="169"/>
      <c r="AI7040" s="169"/>
      <c r="AJ7040" s="169"/>
      <c r="AK7040" s="170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AZ7040" s="6"/>
      <c r="BA7040" s="6"/>
      <c r="BB7040" s="166"/>
      <c r="BC7040" s="166"/>
      <c r="BD7040" s="166"/>
      <c r="BE7040" s="6"/>
      <c r="BF7040" s="6"/>
      <c r="BG7040" s="6"/>
      <c r="BH7040" s="6"/>
      <c r="BI7040" s="6"/>
      <c r="BJ7040" s="166"/>
      <c r="BK7040" s="166"/>
      <c r="BL7040" s="166"/>
      <c r="BM7040" s="6"/>
      <c r="BN7040" s="6"/>
      <c r="BO7040" s="6"/>
      <c r="BP7040" s="6"/>
      <c r="BQ7040" s="6"/>
      <c r="BR7040" s="6"/>
      <c r="BS7040" s="6"/>
      <c r="BT7040" s="6"/>
      <c r="BU7040" s="6"/>
      <c r="BV7040" s="6"/>
      <c r="BW7040" s="6"/>
      <c r="CJ7040" s="415"/>
      <c r="CK7040" s="415"/>
      <c r="CO7040" s="168"/>
    </row>
    <row r="7041" spans="32:93" s="162" customFormat="1" x14ac:dyDescent="0.25">
      <c r="AF7041" s="169"/>
      <c r="AG7041" s="169"/>
      <c r="AH7041" s="169"/>
      <c r="AI7041" s="169"/>
      <c r="AJ7041" s="169"/>
      <c r="AK7041" s="170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AZ7041" s="6"/>
      <c r="BA7041" s="6"/>
      <c r="BB7041" s="166"/>
      <c r="BC7041" s="166"/>
      <c r="BD7041" s="166"/>
      <c r="BE7041" s="6"/>
      <c r="BF7041" s="6"/>
      <c r="BG7041" s="6"/>
      <c r="BH7041" s="6"/>
      <c r="BI7041" s="6"/>
      <c r="BJ7041" s="166"/>
      <c r="BK7041" s="166"/>
      <c r="BL7041" s="166"/>
      <c r="BM7041" s="6"/>
      <c r="BN7041" s="6"/>
      <c r="BO7041" s="6"/>
      <c r="BP7041" s="6"/>
      <c r="BQ7041" s="6"/>
      <c r="BR7041" s="6"/>
      <c r="BS7041" s="6"/>
      <c r="BT7041" s="6"/>
      <c r="BU7041" s="6"/>
      <c r="BV7041" s="6"/>
      <c r="BW7041" s="6"/>
      <c r="CJ7041" s="415"/>
      <c r="CK7041" s="415"/>
      <c r="CO7041" s="168"/>
    </row>
    <row r="7042" spans="32:93" s="162" customFormat="1" x14ac:dyDescent="0.25">
      <c r="AF7042" s="169"/>
      <c r="AG7042" s="169"/>
      <c r="AH7042" s="169"/>
      <c r="AI7042" s="169"/>
      <c r="AJ7042" s="169"/>
      <c r="AK7042" s="170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AZ7042" s="6"/>
      <c r="BA7042" s="6"/>
      <c r="BB7042" s="166"/>
      <c r="BC7042" s="166"/>
      <c r="BD7042" s="166"/>
      <c r="BE7042" s="6"/>
      <c r="BF7042" s="6"/>
      <c r="BG7042" s="6"/>
      <c r="BH7042" s="6"/>
      <c r="BI7042" s="6"/>
      <c r="BJ7042" s="166"/>
      <c r="BK7042" s="166"/>
      <c r="BL7042" s="166"/>
      <c r="BM7042" s="6"/>
      <c r="BN7042" s="6"/>
      <c r="BO7042" s="6"/>
      <c r="BP7042" s="6"/>
      <c r="BQ7042" s="6"/>
      <c r="BR7042" s="6"/>
      <c r="BS7042" s="6"/>
      <c r="BT7042" s="6"/>
      <c r="BU7042" s="6"/>
      <c r="BV7042" s="6"/>
      <c r="BW7042" s="6"/>
      <c r="CJ7042" s="415"/>
      <c r="CK7042" s="415"/>
      <c r="CO7042" s="168"/>
    </row>
    <row r="7043" spans="32:93" s="162" customFormat="1" x14ac:dyDescent="0.25">
      <c r="AF7043" s="169"/>
      <c r="AG7043" s="169"/>
      <c r="AH7043" s="169"/>
      <c r="AI7043" s="169"/>
      <c r="AJ7043" s="169"/>
      <c r="AK7043" s="170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AZ7043" s="6"/>
      <c r="BA7043" s="6"/>
      <c r="BB7043" s="166"/>
      <c r="BC7043" s="166"/>
      <c r="BD7043" s="166"/>
      <c r="BE7043" s="6"/>
      <c r="BF7043" s="6"/>
      <c r="BG7043" s="6"/>
      <c r="BH7043" s="6"/>
      <c r="BI7043" s="6"/>
      <c r="BJ7043" s="166"/>
      <c r="BK7043" s="166"/>
      <c r="BL7043" s="166"/>
      <c r="BM7043" s="6"/>
      <c r="BN7043" s="6"/>
      <c r="BO7043" s="6"/>
      <c r="BP7043" s="6"/>
      <c r="BQ7043" s="6"/>
      <c r="BR7043" s="6"/>
      <c r="BS7043" s="6"/>
      <c r="BT7043" s="6"/>
      <c r="BU7043" s="6"/>
      <c r="BV7043" s="6"/>
      <c r="BW7043" s="6"/>
      <c r="CJ7043" s="415"/>
      <c r="CK7043" s="415"/>
      <c r="CO7043" s="168"/>
    </row>
    <row r="7044" spans="32:93" s="162" customFormat="1" x14ac:dyDescent="0.25">
      <c r="AF7044" s="169"/>
      <c r="AG7044" s="169"/>
      <c r="AH7044" s="169"/>
      <c r="AI7044" s="169"/>
      <c r="AJ7044" s="169"/>
      <c r="AK7044" s="170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AZ7044" s="6"/>
      <c r="BA7044" s="6"/>
      <c r="BB7044" s="166"/>
      <c r="BC7044" s="166"/>
      <c r="BD7044" s="166"/>
      <c r="BE7044" s="6"/>
      <c r="BF7044" s="6"/>
      <c r="BG7044" s="6"/>
      <c r="BH7044" s="6"/>
      <c r="BI7044" s="6"/>
      <c r="BJ7044" s="166"/>
      <c r="BK7044" s="166"/>
      <c r="BL7044" s="166"/>
      <c r="BM7044" s="6"/>
      <c r="BN7044" s="6"/>
      <c r="BO7044" s="6"/>
      <c r="BP7044" s="6"/>
      <c r="BQ7044" s="6"/>
      <c r="BR7044" s="6"/>
      <c r="BS7044" s="6"/>
      <c r="BT7044" s="6"/>
      <c r="BU7044" s="6"/>
      <c r="BV7044" s="6"/>
      <c r="BW7044" s="6"/>
      <c r="CJ7044" s="415"/>
      <c r="CK7044" s="415"/>
      <c r="CO7044" s="168"/>
    </row>
    <row r="7045" spans="32:93" s="162" customFormat="1" x14ac:dyDescent="0.25">
      <c r="AF7045" s="169"/>
      <c r="AG7045" s="169"/>
      <c r="AH7045" s="169"/>
      <c r="AI7045" s="169"/>
      <c r="AJ7045" s="169"/>
      <c r="AK7045" s="170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AZ7045" s="6"/>
      <c r="BA7045" s="6"/>
      <c r="BB7045" s="166"/>
      <c r="BC7045" s="166"/>
      <c r="BD7045" s="166"/>
      <c r="BE7045" s="6"/>
      <c r="BF7045" s="6"/>
      <c r="BG7045" s="6"/>
      <c r="BH7045" s="6"/>
      <c r="BI7045" s="6"/>
      <c r="BJ7045" s="166"/>
      <c r="BK7045" s="166"/>
      <c r="BL7045" s="166"/>
      <c r="BM7045" s="6"/>
      <c r="BN7045" s="6"/>
      <c r="BO7045" s="6"/>
      <c r="BP7045" s="6"/>
      <c r="BQ7045" s="6"/>
      <c r="BR7045" s="6"/>
      <c r="BS7045" s="6"/>
      <c r="BT7045" s="6"/>
      <c r="BU7045" s="6"/>
      <c r="BV7045" s="6"/>
      <c r="BW7045" s="6"/>
      <c r="CJ7045" s="415"/>
      <c r="CK7045" s="415"/>
      <c r="CO7045" s="168"/>
    </row>
    <row r="7046" spans="32:93" s="162" customFormat="1" x14ac:dyDescent="0.25">
      <c r="AF7046" s="169"/>
      <c r="AG7046" s="169"/>
      <c r="AH7046" s="169"/>
      <c r="AI7046" s="169"/>
      <c r="AJ7046" s="169"/>
      <c r="AK7046" s="170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AZ7046" s="6"/>
      <c r="BA7046" s="6"/>
      <c r="BB7046" s="166"/>
      <c r="BC7046" s="166"/>
      <c r="BD7046" s="166"/>
      <c r="BE7046" s="6"/>
      <c r="BF7046" s="6"/>
      <c r="BG7046" s="6"/>
      <c r="BH7046" s="6"/>
      <c r="BI7046" s="6"/>
      <c r="BJ7046" s="166"/>
      <c r="BK7046" s="166"/>
      <c r="BL7046" s="166"/>
      <c r="BM7046" s="6"/>
      <c r="BN7046" s="6"/>
      <c r="BO7046" s="6"/>
      <c r="BP7046" s="6"/>
      <c r="BQ7046" s="6"/>
      <c r="BR7046" s="6"/>
      <c r="BS7046" s="6"/>
      <c r="BT7046" s="6"/>
      <c r="BU7046" s="6"/>
      <c r="BV7046" s="6"/>
      <c r="BW7046" s="6"/>
      <c r="CJ7046" s="415"/>
      <c r="CK7046" s="415"/>
      <c r="CO7046" s="168"/>
    </row>
    <row r="7047" spans="32:93" s="162" customFormat="1" x14ac:dyDescent="0.25">
      <c r="AF7047" s="169"/>
      <c r="AG7047" s="169"/>
      <c r="AH7047" s="169"/>
      <c r="AI7047" s="169"/>
      <c r="AJ7047" s="169"/>
      <c r="AK7047" s="170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AZ7047" s="6"/>
      <c r="BA7047" s="6"/>
      <c r="BB7047" s="166"/>
      <c r="BC7047" s="166"/>
      <c r="BD7047" s="166"/>
      <c r="BE7047" s="6"/>
      <c r="BF7047" s="6"/>
      <c r="BG7047" s="6"/>
      <c r="BH7047" s="6"/>
      <c r="BI7047" s="6"/>
      <c r="BJ7047" s="166"/>
      <c r="BK7047" s="166"/>
      <c r="BL7047" s="166"/>
      <c r="BM7047" s="6"/>
      <c r="BN7047" s="6"/>
      <c r="BO7047" s="6"/>
      <c r="BP7047" s="6"/>
      <c r="BQ7047" s="6"/>
      <c r="BR7047" s="6"/>
      <c r="BS7047" s="6"/>
      <c r="BT7047" s="6"/>
      <c r="BU7047" s="6"/>
      <c r="BV7047" s="6"/>
      <c r="BW7047" s="6"/>
      <c r="CJ7047" s="415"/>
      <c r="CK7047" s="415"/>
      <c r="CO7047" s="168"/>
    </row>
    <row r="7048" spans="32:93" s="162" customFormat="1" x14ac:dyDescent="0.25">
      <c r="AF7048" s="169"/>
      <c r="AG7048" s="169"/>
      <c r="AH7048" s="169"/>
      <c r="AI7048" s="169"/>
      <c r="AJ7048" s="169"/>
      <c r="AK7048" s="170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AZ7048" s="6"/>
      <c r="BA7048" s="6"/>
      <c r="BB7048" s="166"/>
      <c r="BC7048" s="166"/>
      <c r="BD7048" s="166"/>
      <c r="BE7048" s="6"/>
      <c r="BF7048" s="6"/>
      <c r="BG7048" s="6"/>
      <c r="BH7048" s="6"/>
      <c r="BI7048" s="6"/>
      <c r="BJ7048" s="166"/>
      <c r="BK7048" s="166"/>
      <c r="BL7048" s="166"/>
      <c r="BM7048" s="6"/>
      <c r="BN7048" s="6"/>
      <c r="BO7048" s="6"/>
      <c r="BP7048" s="6"/>
      <c r="BQ7048" s="6"/>
      <c r="BR7048" s="6"/>
      <c r="BS7048" s="6"/>
      <c r="BT7048" s="6"/>
      <c r="BU7048" s="6"/>
      <c r="BV7048" s="6"/>
      <c r="BW7048" s="6"/>
      <c r="CJ7048" s="415"/>
      <c r="CK7048" s="415"/>
      <c r="CO7048" s="168"/>
    </row>
    <row r="7049" spans="32:93" s="162" customFormat="1" x14ac:dyDescent="0.25">
      <c r="AF7049" s="169"/>
      <c r="AG7049" s="169"/>
      <c r="AH7049" s="169"/>
      <c r="AI7049" s="169"/>
      <c r="AJ7049" s="169"/>
      <c r="AK7049" s="170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AZ7049" s="6"/>
      <c r="BA7049" s="6"/>
      <c r="BB7049" s="166"/>
      <c r="BC7049" s="166"/>
      <c r="BD7049" s="166"/>
      <c r="BE7049" s="6"/>
      <c r="BF7049" s="6"/>
      <c r="BG7049" s="6"/>
      <c r="BH7049" s="6"/>
      <c r="BI7049" s="6"/>
      <c r="BJ7049" s="166"/>
      <c r="BK7049" s="166"/>
      <c r="BL7049" s="166"/>
      <c r="BM7049" s="6"/>
      <c r="BN7049" s="6"/>
      <c r="BO7049" s="6"/>
      <c r="BP7049" s="6"/>
      <c r="BQ7049" s="6"/>
      <c r="BR7049" s="6"/>
      <c r="BS7049" s="6"/>
      <c r="BT7049" s="6"/>
      <c r="BU7049" s="6"/>
      <c r="BV7049" s="6"/>
      <c r="BW7049" s="6"/>
      <c r="CJ7049" s="415"/>
      <c r="CK7049" s="415"/>
      <c r="CO7049" s="168"/>
    </row>
    <row r="7050" spans="32:93" s="162" customFormat="1" x14ac:dyDescent="0.25">
      <c r="AF7050" s="169"/>
      <c r="AG7050" s="169"/>
      <c r="AH7050" s="169"/>
      <c r="AI7050" s="169"/>
      <c r="AJ7050" s="169"/>
      <c r="AK7050" s="170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AZ7050" s="6"/>
      <c r="BA7050" s="6"/>
      <c r="BB7050" s="166"/>
      <c r="BC7050" s="166"/>
      <c r="BD7050" s="166"/>
      <c r="BE7050" s="6"/>
      <c r="BF7050" s="6"/>
      <c r="BG7050" s="6"/>
      <c r="BH7050" s="6"/>
      <c r="BI7050" s="6"/>
      <c r="BJ7050" s="166"/>
      <c r="BK7050" s="166"/>
      <c r="BL7050" s="166"/>
      <c r="BM7050" s="6"/>
      <c r="BN7050" s="6"/>
      <c r="BO7050" s="6"/>
      <c r="BP7050" s="6"/>
      <c r="BQ7050" s="6"/>
      <c r="BR7050" s="6"/>
      <c r="BS7050" s="6"/>
      <c r="BT7050" s="6"/>
      <c r="BU7050" s="6"/>
      <c r="BV7050" s="6"/>
      <c r="BW7050" s="6"/>
      <c r="CJ7050" s="415"/>
      <c r="CK7050" s="415"/>
      <c r="CO7050" s="168"/>
    </row>
    <row r="7051" spans="32:93" s="162" customFormat="1" x14ac:dyDescent="0.25">
      <c r="AF7051" s="169"/>
      <c r="AG7051" s="169"/>
      <c r="AH7051" s="169"/>
      <c r="AI7051" s="169"/>
      <c r="AJ7051" s="169"/>
      <c r="AK7051" s="170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AZ7051" s="6"/>
      <c r="BA7051" s="6"/>
      <c r="BB7051" s="166"/>
      <c r="BC7051" s="166"/>
      <c r="BD7051" s="166"/>
      <c r="BE7051" s="6"/>
      <c r="BF7051" s="6"/>
      <c r="BG7051" s="6"/>
      <c r="BH7051" s="6"/>
      <c r="BI7051" s="6"/>
      <c r="BJ7051" s="166"/>
      <c r="BK7051" s="166"/>
      <c r="BL7051" s="166"/>
      <c r="BM7051" s="6"/>
      <c r="BN7051" s="6"/>
      <c r="BO7051" s="6"/>
      <c r="BP7051" s="6"/>
      <c r="BQ7051" s="6"/>
      <c r="BR7051" s="6"/>
      <c r="BS7051" s="6"/>
      <c r="BT7051" s="6"/>
      <c r="BU7051" s="6"/>
      <c r="BV7051" s="6"/>
      <c r="BW7051" s="6"/>
      <c r="CJ7051" s="415"/>
      <c r="CK7051" s="415"/>
      <c r="CO7051" s="168"/>
    </row>
    <row r="7052" spans="32:93" s="162" customFormat="1" x14ac:dyDescent="0.25">
      <c r="AF7052" s="169"/>
      <c r="AG7052" s="169"/>
      <c r="AH7052" s="169"/>
      <c r="AI7052" s="169"/>
      <c r="AJ7052" s="169"/>
      <c r="AK7052" s="170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AZ7052" s="6"/>
      <c r="BA7052" s="6"/>
      <c r="BB7052" s="166"/>
      <c r="BC7052" s="166"/>
      <c r="BD7052" s="166"/>
      <c r="BE7052" s="6"/>
      <c r="BF7052" s="6"/>
      <c r="BG7052" s="6"/>
      <c r="BH7052" s="6"/>
      <c r="BI7052" s="6"/>
      <c r="BJ7052" s="166"/>
      <c r="BK7052" s="166"/>
      <c r="BL7052" s="166"/>
      <c r="BM7052" s="6"/>
      <c r="BN7052" s="6"/>
      <c r="BO7052" s="6"/>
      <c r="BP7052" s="6"/>
      <c r="BQ7052" s="6"/>
      <c r="BR7052" s="6"/>
      <c r="BS7052" s="6"/>
      <c r="BT7052" s="6"/>
      <c r="BU7052" s="6"/>
      <c r="BV7052" s="6"/>
      <c r="BW7052" s="6"/>
      <c r="CJ7052" s="415"/>
      <c r="CK7052" s="415"/>
      <c r="CO7052" s="168"/>
    </row>
    <row r="7053" spans="32:93" s="162" customFormat="1" x14ac:dyDescent="0.25">
      <c r="AF7053" s="169"/>
      <c r="AG7053" s="169"/>
      <c r="AH7053" s="169"/>
      <c r="AI7053" s="169"/>
      <c r="AJ7053" s="169"/>
      <c r="AK7053" s="170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AZ7053" s="6"/>
      <c r="BA7053" s="6"/>
      <c r="BB7053" s="166"/>
      <c r="BC7053" s="166"/>
      <c r="BD7053" s="166"/>
      <c r="BE7053" s="6"/>
      <c r="BF7053" s="6"/>
      <c r="BG7053" s="6"/>
      <c r="BH7053" s="6"/>
      <c r="BI7053" s="6"/>
      <c r="BJ7053" s="166"/>
      <c r="BK7053" s="166"/>
      <c r="BL7053" s="166"/>
      <c r="BM7053" s="6"/>
      <c r="BN7053" s="6"/>
      <c r="BO7053" s="6"/>
      <c r="BP7053" s="6"/>
      <c r="BQ7053" s="6"/>
      <c r="BR7053" s="6"/>
      <c r="BS7053" s="6"/>
      <c r="BT7053" s="6"/>
      <c r="BU7053" s="6"/>
      <c r="BV7053" s="6"/>
      <c r="BW7053" s="6"/>
      <c r="CJ7053" s="415"/>
      <c r="CK7053" s="415"/>
      <c r="CO7053" s="168"/>
    </row>
    <row r="7054" spans="32:93" s="162" customFormat="1" x14ac:dyDescent="0.25">
      <c r="AF7054" s="169"/>
      <c r="AG7054" s="169"/>
      <c r="AH7054" s="169"/>
      <c r="AI7054" s="169"/>
      <c r="AJ7054" s="169"/>
      <c r="AK7054" s="170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AZ7054" s="6"/>
      <c r="BA7054" s="6"/>
      <c r="BB7054" s="166"/>
      <c r="BC7054" s="166"/>
      <c r="BD7054" s="166"/>
      <c r="BE7054" s="6"/>
      <c r="BF7054" s="6"/>
      <c r="BG7054" s="6"/>
      <c r="BH7054" s="6"/>
      <c r="BI7054" s="6"/>
      <c r="BJ7054" s="166"/>
      <c r="BK7054" s="166"/>
      <c r="BL7054" s="166"/>
      <c r="BM7054" s="6"/>
      <c r="BN7054" s="6"/>
      <c r="BO7054" s="6"/>
      <c r="BP7054" s="6"/>
      <c r="BQ7054" s="6"/>
      <c r="BR7054" s="6"/>
      <c r="BS7054" s="6"/>
      <c r="BT7054" s="6"/>
      <c r="BU7054" s="6"/>
      <c r="BV7054" s="6"/>
      <c r="BW7054" s="6"/>
      <c r="CJ7054" s="415"/>
      <c r="CK7054" s="415"/>
      <c r="CO7054" s="168"/>
    </row>
    <row r="7055" spans="32:93" s="162" customFormat="1" x14ac:dyDescent="0.25">
      <c r="AF7055" s="169"/>
      <c r="AG7055" s="169"/>
      <c r="AH7055" s="169"/>
      <c r="AI7055" s="169"/>
      <c r="AJ7055" s="169"/>
      <c r="AK7055" s="170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AZ7055" s="6"/>
      <c r="BA7055" s="6"/>
      <c r="BB7055" s="166"/>
      <c r="BC7055" s="166"/>
      <c r="BD7055" s="166"/>
      <c r="BE7055" s="6"/>
      <c r="BF7055" s="6"/>
      <c r="BG7055" s="6"/>
      <c r="BH7055" s="6"/>
      <c r="BI7055" s="6"/>
      <c r="BJ7055" s="166"/>
      <c r="BK7055" s="166"/>
      <c r="BL7055" s="166"/>
      <c r="BM7055" s="6"/>
      <c r="BN7055" s="6"/>
      <c r="BO7055" s="6"/>
      <c r="BP7055" s="6"/>
      <c r="BQ7055" s="6"/>
      <c r="BR7055" s="6"/>
      <c r="BS7055" s="6"/>
      <c r="BT7055" s="6"/>
      <c r="BU7055" s="6"/>
      <c r="BV7055" s="6"/>
      <c r="BW7055" s="6"/>
      <c r="CJ7055" s="415"/>
      <c r="CK7055" s="415"/>
      <c r="CO7055" s="168"/>
    </row>
    <row r="7056" spans="32:93" s="162" customFormat="1" x14ac:dyDescent="0.25">
      <c r="AF7056" s="169"/>
      <c r="AG7056" s="169"/>
      <c r="AH7056" s="169"/>
      <c r="AI7056" s="169"/>
      <c r="AJ7056" s="169"/>
      <c r="AK7056" s="170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AZ7056" s="6"/>
      <c r="BA7056" s="6"/>
      <c r="BB7056" s="166"/>
      <c r="BC7056" s="166"/>
      <c r="BD7056" s="166"/>
      <c r="BE7056" s="6"/>
      <c r="BF7056" s="6"/>
      <c r="BG7056" s="6"/>
      <c r="BH7056" s="6"/>
      <c r="BI7056" s="6"/>
      <c r="BJ7056" s="166"/>
      <c r="BK7056" s="166"/>
      <c r="BL7056" s="166"/>
      <c r="BM7056" s="6"/>
      <c r="BN7056" s="6"/>
      <c r="BO7056" s="6"/>
      <c r="BP7056" s="6"/>
      <c r="BQ7056" s="6"/>
      <c r="BR7056" s="6"/>
      <c r="BS7056" s="6"/>
      <c r="BT7056" s="6"/>
      <c r="BU7056" s="6"/>
      <c r="BV7056" s="6"/>
      <c r="BW7056" s="6"/>
      <c r="CJ7056" s="415"/>
      <c r="CK7056" s="415"/>
      <c r="CO7056" s="168"/>
    </row>
    <row r="7057" spans="32:93" s="162" customFormat="1" x14ac:dyDescent="0.25">
      <c r="AF7057" s="169"/>
      <c r="AG7057" s="169"/>
      <c r="AH7057" s="169"/>
      <c r="AI7057" s="169"/>
      <c r="AJ7057" s="169"/>
      <c r="AK7057" s="170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AZ7057" s="6"/>
      <c r="BA7057" s="6"/>
      <c r="BB7057" s="166"/>
      <c r="BC7057" s="166"/>
      <c r="BD7057" s="166"/>
      <c r="BE7057" s="6"/>
      <c r="BF7057" s="6"/>
      <c r="BG7057" s="6"/>
      <c r="BH7057" s="6"/>
      <c r="BI7057" s="6"/>
      <c r="BJ7057" s="166"/>
      <c r="BK7057" s="166"/>
      <c r="BL7057" s="166"/>
      <c r="BM7057" s="6"/>
      <c r="BN7057" s="6"/>
      <c r="BO7057" s="6"/>
      <c r="BP7057" s="6"/>
      <c r="BQ7057" s="6"/>
      <c r="BR7057" s="6"/>
      <c r="BS7057" s="6"/>
      <c r="BT7057" s="6"/>
      <c r="BU7057" s="6"/>
      <c r="BV7057" s="6"/>
      <c r="BW7057" s="6"/>
      <c r="CJ7057" s="415"/>
      <c r="CK7057" s="415"/>
      <c r="CO7057" s="168"/>
    </row>
    <row r="7058" spans="32:93" s="162" customFormat="1" x14ac:dyDescent="0.25">
      <c r="AF7058" s="169"/>
      <c r="AG7058" s="169"/>
      <c r="AH7058" s="169"/>
      <c r="AI7058" s="169"/>
      <c r="AJ7058" s="169"/>
      <c r="AK7058" s="170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AZ7058" s="6"/>
      <c r="BA7058" s="6"/>
      <c r="BB7058" s="166"/>
      <c r="BC7058" s="166"/>
      <c r="BD7058" s="166"/>
      <c r="BE7058" s="6"/>
      <c r="BF7058" s="6"/>
      <c r="BG7058" s="6"/>
      <c r="BH7058" s="6"/>
      <c r="BI7058" s="6"/>
      <c r="BJ7058" s="166"/>
      <c r="BK7058" s="166"/>
      <c r="BL7058" s="166"/>
      <c r="BM7058" s="6"/>
      <c r="BN7058" s="6"/>
      <c r="BO7058" s="6"/>
      <c r="BP7058" s="6"/>
      <c r="BQ7058" s="6"/>
      <c r="BR7058" s="6"/>
      <c r="BS7058" s="6"/>
      <c r="BT7058" s="6"/>
      <c r="BU7058" s="6"/>
      <c r="BV7058" s="6"/>
      <c r="BW7058" s="6"/>
      <c r="CJ7058" s="415"/>
      <c r="CK7058" s="415"/>
      <c r="CO7058" s="168"/>
    </row>
    <row r="7059" spans="32:93" s="162" customFormat="1" x14ac:dyDescent="0.25">
      <c r="AF7059" s="169"/>
      <c r="AG7059" s="169"/>
      <c r="AH7059" s="169"/>
      <c r="AI7059" s="169"/>
      <c r="AJ7059" s="169"/>
      <c r="AK7059" s="170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AZ7059" s="6"/>
      <c r="BA7059" s="6"/>
      <c r="BB7059" s="166"/>
      <c r="BC7059" s="166"/>
      <c r="BD7059" s="166"/>
      <c r="BE7059" s="6"/>
      <c r="BF7059" s="6"/>
      <c r="BG7059" s="6"/>
      <c r="BH7059" s="6"/>
      <c r="BI7059" s="6"/>
      <c r="BJ7059" s="166"/>
      <c r="BK7059" s="166"/>
      <c r="BL7059" s="166"/>
      <c r="BM7059" s="6"/>
      <c r="BN7059" s="6"/>
      <c r="BO7059" s="6"/>
      <c r="BP7059" s="6"/>
      <c r="BQ7059" s="6"/>
      <c r="BR7059" s="6"/>
      <c r="BS7059" s="6"/>
      <c r="BT7059" s="6"/>
      <c r="BU7059" s="6"/>
      <c r="BV7059" s="6"/>
      <c r="BW7059" s="6"/>
      <c r="CJ7059" s="415"/>
      <c r="CK7059" s="415"/>
      <c r="CO7059" s="168"/>
    </row>
    <row r="7060" spans="32:93" s="162" customFormat="1" x14ac:dyDescent="0.25">
      <c r="AF7060" s="169"/>
      <c r="AG7060" s="169"/>
      <c r="AH7060" s="169"/>
      <c r="AI7060" s="169"/>
      <c r="AJ7060" s="169"/>
      <c r="AK7060" s="170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6"/>
      <c r="BA7060" s="6"/>
      <c r="BB7060" s="166"/>
      <c r="BC7060" s="166"/>
      <c r="BD7060" s="166"/>
      <c r="BE7060" s="6"/>
      <c r="BF7060" s="6"/>
      <c r="BG7060" s="6"/>
      <c r="BH7060" s="6"/>
      <c r="BI7060" s="6"/>
      <c r="BJ7060" s="166"/>
      <c r="BK7060" s="166"/>
      <c r="BL7060" s="166"/>
      <c r="BM7060" s="6"/>
      <c r="BN7060" s="6"/>
      <c r="BO7060" s="6"/>
      <c r="BP7060" s="6"/>
      <c r="BQ7060" s="6"/>
      <c r="BR7060" s="6"/>
      <c r="BS7060" s="6"/>
      <c r="BT7060" s="6"/>
      <c r="BU7060" s="6"/>
      <c r="BV7060" s="6"/>
      <c r="BW7060" s="6"/>
      <c r="CJ7060" s="415"/>
      <c r="CK7060" s="415"/>
      <c r="CO7060" s="168"/>
    </row>
    <row r="7061" spans="32:93" s="162" customFormat="1" x14ac:dyDescent="0.25">
      <c r="AF7061" s="169"/>
      <c r="AG7061" s="169"/>
      <c r="AH7061" s="169"/>
      <c r="AI7061" s="169"/>
      <c r="AJ7061" s="169"/>
      <c r="AK7061" s="170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AZ7061" s="6"/>
      <c r="BA7061" s="6"/>
      <c r="BB7061" s="166"/>
      <c r="BC7061" s="166"/>
      <c r="BD7061" s="166"/>
      <c r="BE7061" s="6"/>
      <c r="BF7061" s="6"/>
      <c r="BG7061" s="6"/>
      <c r="BH7061" s="6"/>
      <c r="BI7061" s="6"/>
      <c r="BJ7061" s="166"/>
      <c r="BK7061" s="166"/>
      <c r="BL7061" s="166"/>
      <c r="BM7061" s="6"/>
      <c r="BN7061" s="6"/>
      <c r="BO7061" s="6"/>
      <c r="BP7061" s="6"/>
      <c r="BQ7061" s="6"/>
      <c r="BR7061" s="6"/>
      <c r="BS7061" s="6"/>
      <c r="BT7061" s="6"/>
      <c r="BU7061" s="6"/>
      <c r="BV7061" s="6"/>
      <c r="BW7061" s="6"/>
      <c r="CJ7061" s="415"/>
      <c r="CK7061" s="415"/>
      <c r="CO7061" s="168"/>
    </row>
    <row r="7062" spans="32:93" s="162" customFormat="1" x14ac:dyDescent="0.25">
      <c r="AF7062" s="169"/>
      <c r="AG7062" s="169"/>
      <c r="AH7062" s="169"/>
      <c r="AI7062" s="169"/>
      <c r="AJ7062" s="169"/>
      <c r="AK7062" s="170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AZ7062" s="6"/>
      <c r="BA7062" s="6"/>
      <c r="BB7062" s="166"/>
      <c r="BC7062" s="166"/>
      <c r="BD7062" s="166"/>
      <c r="BE7062" s="6"/>
      <c r="BF7062" s="6"/>
      <c r="BG7062" s="6"/>
      <c r="BH7062" s="6"/>
      <c r="BI7062" s="6"/>
      <c r="BJ7062" s="166"/>
      <c r="BK7062" s="166"/>
      <c r="BL7062" s="166"/>
      <c r="BM7062" s="6"/>
      <c r="BN7062" s="6"/>
      <c r="BO7062" s="6"/>
      <c r="BP7062" s="6"/>
      <c r="BQ7062" s="6"/>
      <c r="BR7062" s="6"/>
      <c r="BS7062" s="6"/>
      <c r="BT7062" s="6"/>
      <c r="BU7062" s="6"/>
      <c r="BV7062" s="6"/>
      <c r="BW7062" s="6"/>
      <c r="CJ7062" s="415"/>
      <c r="CK7062" s="415"/>
      <c r="CO7062" s="168"/>
    </row>
    <row r="7063" spans="32:93" s="162" customFormat="1" x14ac:dyDescent="0.25">
      <c r="AF7063" s="169"/>
      <c r="AG7063" s="169"/>
      <c r="AH7063" s="169"/>
      <c r="AI7063" s="169"/>
      <c r="AJ7063" s="169"/>
      <c r="AK7063" s="170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AZ7063" s="6"/>
      <c r="BA7063" s="6"/>
      <c r="BB7063" s="166"/>
      <c r="BC7063" s="166"/>
      <c r="BD7063" s="166"/>
      <c r="BE7063" s="6"/>
      <c r="BF7063" s="6"/>
      <c r="BG7063" s="6"/>
      <c r="BH7063" s="6"/>
      <c r="BI7063" s="6"/>
      <c r="BJ7063" s="166"/>
      <c r="BK7063" s="166"/>
      <c r="BL7063" s="166"/>
      <c r="BM7063" s="6"/>
      <c r="BN7063" s="6"/>
      <c r="BO7063" s="6"/>
      <c r="BP7063" s="6"/>
      <c r="BQ7063" s="6"/>
      <c r="BR7063" s="6"/>
      <c r="BS7063" s="6"/>
      <c r="BT7063" s="6"/>
      <c r="BU7063" s="6"/>
      <c r="BV7063" s="6"/>
      <c r="BW7063" s="6"/>
      <c r="CJ7063" s="415"/>
      <c r="CK7063" s="415"/>
      <c r="CO7063" s="168"/>
    </row>
    <row r="7064" spans="32:93" s="162" customFormat="1" x14ac:dyDescent="0.25">
      <c r="AF7064" s="169"/>
      <c r="AG7064" s="169"/>
      <c r="AH7064" s="169"/>
      <c r="AI7064" s="169"/>
      <c r="AJ7064" s="169"/>
      <c r="AK7064" s="170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AZ7064" s="6"/>
      <c r="BA7064" s="6"/>
      <c r="BB7064" s="166"/>
      <c r="BC7064" s="166"/>
      <c r="BD7064" s="166"/>
      <c r="BE7064" s="6"/>
      <c r="BF7064" s="6"/>
      <c r="BG7064" s="6"/>
      <c r="BH7064" s="6"/>
      <c r="BI7064" s="6"/>
      <c r="BJ7064" s="166"/>
      <c r="BK7064" s="166"/>
      <c r="BL7064" s="166"/>
      <c r="BM7064" s="6"/>
      <c r="BN7064" s="6"/>
      <c r="BO7064" s="6"/>
      <c r="BP7064" s="6"/>
      <c r="BQ7064" s="6"/>
      <c r="BR7064" s="6"/>
      <c r="BS7064" s="6"/>
      <c r="BT7064" s="6"/>
      <c r="BU7064" s="6"/>
      <c r="BV7064" s="6"/>
      <c r="BW7064" s="6"/>
      <c r="CJ7064" s="415"/>
      <c r="CK7064" s="415"/>
      <c r="CO7064" s="168"/>
    </row>
    <row r="7065" spans="32:93" s="162" customFormat="1" x14ac:dyDescent="0.25">
      <c r="AF7065" s="169"/>
      <c r="AG7065" s="169"/>
      <c r="AH7065" s="169"/>
      <c r="AI7065" s="169"/>
      <c r="AJ7065" s="169"/>
      <c r="AK7065" s="170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AZ7065" s="6"/>
      <c r="BA7065" s="6"/>
      <c r="BB7065" s="166"/>
      <c r="BC7065" s="166"/>
      <c r="BD7065" s="166"/>
      <c r="BE7065" s="6"/>
      <c r="BF7065" s="6"/>
      <c r="BG7065" s="6"/>
      <c r="BH7065" s="6"/>
      <c r="BI7065" s="6"/>
      <c r="BJ7065" s="166"/>
      <c r="BK7065" s="166"/>
      <c r="BL7065" s="166"/>
      <c r="BM7065" s="6"/>
      <c r="BN7065" s="6"/>
      <c r="BO7065" s="6"/>
      <c r="BP7065" s="6"/>
      <c r="BQ7065" s="6"/>
      <c r="BR7065" s="6"/>
      <c r="BS7065" s="6"/>
      <c r="BT7065" s="6"/>
      <c r="BU7065" s="6"/>
      <c r="BV7065" s="6"/>
      <c r="BW7065" s="6"/>
      <c r="CJ7065" s="415"/>
      <c r="CK7065" s="415"/>
      <c r="CO7065" s="168"/>
    </row>
    <row r="7066" spans="32:93" s="162" customFormat="1" x14ac:dyDescent="0.25">
      <c r="AF7066" s="169"/>
      <c r="AG7066" s="169"/>
      <c r="AH7066" s="169"/>
      <c r="AI7066" s="169"/>
      <c r="AJ7066" s="169"/>
      <c r="AK7066" s="170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AZ7066" s="6"/>
      <c r="BA7066" s="6"/>
      <c r="BB7066" s="166"/>
      <c r="BC7066" s="166"/>
      <c r="BD7066" s="166"/>
      <c r="BE7066" s="6"/>
      <c r="BF7066" s="6"/>
      <c r="BG7066" s="6"/>
      <c r="BH7066" s="6"/>
      <c r="BI7066" s="6"/>
      <c r="BJ7066" s="166"/>
      <c r="BK7066" s="166"/>
      <c r="BL7066" s="166"/>
      <c r="BM7066" s="6"/>
      <c r="BN7066" s="6"/>
      <c r="BO7066" s="6"/>
      <c r="BP7066" s="6"/>
      <c r="BQ7066" s="6"/>
      <c r="BR7066" s="6"/>
      <c r="BS7066" s="6"/>
      <c r="BT7066" s="6"/>
      <c r="BU7066" s="6"/>
      <c r="BV7066" s="6"/>
      <c r="BW7066" s="6"/>
      <c r="CJ7066" s="415"/>
      <c r="CK7066" s="415"/>
      <c r="CO7066" s="168"/>
    </row>
    <row r="7067" spans="32:93" s="162" customFormat="1" x14ac:dyDescent="0.25">
      <c r="AF7067" s="169"/>
      <c r="AG7067" s="169"/>
      <c r="AH7067" s="169"/>
      <c r="AI7067" s="169"/>
      <c r="AJ7067" s="169"/>
      <c r="AK7067" s="170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AZ7067" s="6"/>
      <c r="BA7067" s="6"/>
      <c r="BB7067" s="166"/>
      <c r="BC7067" s="166"/>
      <c r="BD7067" s="166"/>
      <c r="BE7067" s="6"/>
      <c r="BF7067" s="6"/>
      <c r="BG7067" s="6"/>
      <c r="BH7067" s="6"/>
      <c r="BI7067" s="6"/>
      <c r="BJ7067" s="166"/>
      <c r="BK7067" s="166"/>
      <c r="BL7067" s="166"/>
      <c r="BM7067" s="6"/>
      <c r="BN7067" s="6"/>
      <c r="BO7067" s="6"/>
      <c r="BP7067" s="6"/>
      <c r="BQ7067" s="6"/>
      <c r="BR7067" s="6"/>
      <c r="BS7067" s="6"/>
      <c r="BT7067" s="6"/>
      <c r="BU7067" s="6"/>
      <c r="BV7067" s="6"/>
      <c r="BW7067" s="6"/>
      <c r="CJ7067" s="415"/>
      <c r="CK7067" s="415"/>
      <c r="CO7067" s="168"/>
    </row>
    <row r="7068" spans="32:93" s="162" customFormat="1" x14ac:dyDescent="0.25">
      <c r="AF7068" s="169"/>
      <c r="AG7068" s="169"/>
      <c r="AH7068" s="169"/>
      <c r="AI7068" s="169"/>
      <c r="AJ7068" s="169"/>
      <c r="AK7068" s="170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AZ7068" s="6"/>
      <c r="BA7068" s="6"/>
      <c r="BB7068" s="166"/>
      <c r="BC7068" s="166"/>
      <c r="BD7068" s="166"/>
      <c r="BE7068" s="6"/>
      <c r="BF7068" s="6"/>
      <c r="BG7068" s="6"/>
      <c r="BH7068" s="6"/>
      <c r="BI7068" s="6"/>
      <c r="BJ7068" s="166"/>
      <c r="BK7068" s="166"/>
      <c r="BL7068" s="166"/>
      <c r="BM7068" s="6"/>
      <c r="BN7068" s="6"/>
      <c r="BO7068" s="6"/>
      <c r="BP7068" s="6"/>
      <c r="BQ7068" s="6"/>
      <c r="BR7068" s="6"/>
      <c r="BS7068" s="6"/>
      <c r="BT7068" s="6"/>
      <c r="BU7068" s="6"/>
      <c r="BV7068" s="6"/>
      <c r="BW7068" s="6"/>
      <c r="CJ7068" s="415"/>
      <c r="CK7068" s="415"/>
      <c r="CO7068" s="168"/>
    </row>
    <row r="7069" spans="32:93" s="162" customFormat="1" x14ac:dyDescent="0.25">
      <c r="AF7069" s="169"/>
      <c r="AG7069" s="169"/>
      <c r="AH7069" s="169"/>
      <c r="AI7069" s="169"/>
      <c r="AJ7069" s="169"/>
      <c r="AK7069" s="170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AZ7069" s="6"/>
      <c r="BA7069" s="6"/>
      <c r="BB7069" s="166"/>
      <c r="BC7069" s="166"/>
      <c r="BD7069" s="166"/>
      <c r="BE7069" s="6"/>
      <c r="BF7069" s="6"/>
      <c r="BG7069" s="6"/>
      <c r="BH7069" s="6"/>
      <c r="BI7069" s="6"/>
      <c r="BJ7069" s="166"/>
      <c r="BK7069" s="166"/>
      <c r="BL7069" s="166"/>
      <c r="BM7069" s="6"/>
      <c r="BN7069" s="6"/>
      <c r="BO7069" s="6"/>
      <c r="BP7069" s="6"/>
      <c r="BQ7069" s="6"/>
      <c r="BR7069" s="6"/>
      <c r="BS7069" s="6"/>
      <c r="BT7069" s="6"/>
      <c r="BU7069" s="6"/>
      <c r="BV7069" s="6"/>
      <c r="BW7069" s="6"/>
      <c r="CJ7069" s="415"/>
      <c r="CK7069" s="415"/>
      <c r="CO7069" s="168"/>
    </row>
    <row r="7070" spans="32:93" s="162" customFormat="1" x14ac:dyDescent="0.25">
      <c r="AF7070" s="169"/>
      <c r="AG7070" s="169"/>
      <c r="AH7070" s="169"/>
      <c r="AI7070" s="169"/>
      <c r="AJ7070" s="169"/>
      <c r="AK7070" s="170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AZ7070" s="6"/>
      <c r="BA7070" s="6"/>
      <c r="BB7070" s="166"/>
      <c r="BC7070" s="166"/>
      <c r="BD7070" s="166"/>
      <c r="BE7070" s="6"/>
      <c r="BF7070" s="6"/>
      <c r="BG7070" s="6"/>
      <c r="BH7070" s="6"/>
      <c r="BI7070" s="6"/>
      <c r="BJ7070" s="166"/>
      <c r="BK7070" s="166"/>
      <c r="BL7070" s="166"/>
      <c r="BM7070" s="6"/>
      <c r="BN7070" s="6"/>
      <c r="BO7070" s="6"/>
      <c r="BP7070" s="6"/>
      <c r="BQ7070" s="6"/>
      <c r="BR7070" s="6"/>
      <c r="BS7070" s="6"/>
      <c r="BT7070" s="6"/>
      <c r="BU7070" s="6"/>
      <c r="BV7070" s="6"/>
      <c r="BW7070" s="6"/>
      <c r="CJ7070" s="415"/>
      <c r="CK7070" s="415"/>
      <c r="CO7070" s="168"/>
    </row>
    <row r="7071" spans="32:93" s="162" customFormat="1" x14ac:dyDescent="0.25">
      <c r="AF7071" s="169"/>
      <c r="AG7071" s="169"/>
      <c r="AH7071" s="169"/>
      <c r="AI7071" s="169"/>
      <c r="AJ7071" s="169"/>
      <c r="AK7071" s="170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AZ7071" s="6"/>
      <c r="BA7071" s="6"/>
      <c r="BB7071" s="166"/>
      <c r="BC7071" s="166"/>
      <c r="BD7071" s="166"/>
      <c r="BE7071" s="6"/>
      <c r="BF7071" s="6"/>
      <c r="BG7071" s="6"/>
      <c r="BH7071" s="6"/>
      <c r="BI7071" s="6"/>
      <c r="BJ7071" s="166"/>
      <c r="BK7071" s="166"/>
      <c r="BL7071" s="166"/>
      <c r="BM7071" s="6"/>
      <c r="BN7071" s="6"/>
      <c r="BO7071" s="6"/>
      <c r="BP7071" s="6"/>
      <c r="BQ7071" s="6"/>
      <c r="BR7071" s="6"/>
      <c r="BS7071" s="6"/>
      <c r="BT7071" s="6"/>
      <c r="BU7071" s="6"/>
      <c r="BV7071" s="6"/>
      <c r="BW7071" s="6"/>
      <c r="CJ7071" s="415"/>
      <c r="CK7071" s="415"/>
      <c r="CO7071" s="168"/>
    </row>
    <row r="7072" spans="32:93" s="162" customFormat="1" x14ac:dyDescent="0.25">
      <c r="AF7072" s="169"/>
      <c r="AG7072" s="169"/>
      <c r="AH7072" s="169"/>
      <c r="AI7072" s="169"/>
      <c r="AJ7072" s="169"/>
      <c r="AK7072" s="170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AZ7072" s="6"/>
      <c r="BA7072" s="6"/>
      <c r="BB7072" s="166"/>
      <c r="BC7072" s="166"/>
      <c r="BD7072" s="166"/>
      <c r="BE7072" s="6"/>
      <c r="BF7072" s="6"/>
      <c r="BG7072" s="6"/>
      <c r="BH7072" s="6"/>
      <c r="BI7072" s="6"/>
      <c r="BJ7072" s="166"/>
      <c r="BK7072" s="166"/>
      <c r="BL7072" s="166"/>
      <c r="BM7072" s="6"/>
      <c r="BN7072" s="6"/>
      <c r="BO7072" s="6"/>
      <c r="BP7072" s="6"/>
      <c r="BQ7072" s="6"/>
      <c r="BR7072" s="6"/>
      <c r="BS7072" s="6"/>
      <c r="BT7072" s="6"/>
      <c r="BU7072" s="6"/>
      <c r="BV7072" s="6"/>
      <c r="BW7072" s="6"/>
      <c r="CJ7072" s="415"/>
      <c r="CK7072" s="415"/>
      <c r="CO7072" s="168"/>
    </row>
    <row r="7073" spans="32:93" s="162" customFormat="1" x14ac:dyDescent="0.25">
      <c r="AF7073" s="169"/>
      <c r="AG7073" s="169"/>
      <c r="AH7073" s="169"/>
      <c r="AI7073" s="169"/>
      <c r="AJ7073" s="169"/>
      <c r="AK7073" s="170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AZ7073" s="6"/>
      <c r="BA7073" s="6"/>
      <c r="BB7073" s="166"/>
      <c r="BC7073" s="166"/>
      <c r="BD7073" s="166"/>
      <c r="BE7073" s="6"/>
      <c r="BF7073" s="6"/>
      <c r="BG7073" s="6"/>
      <c r="BH7073" s="6"/>
      <c r="BI7073" s="6"/>
      <c r="BJ7073" s="166"/>
      <c r="BK7073" s="166"/>
      <c r="BL7073" s="166"/>
      <c r="BM7073" s="6"/>
      <c r="BN7073" s="6"/>
      <c r="BO7073" s="6"/>
      <c r="BP7073" s="6"/>
      <c r="BQ7073" s="6"/>
      <c r="BR7073" s="6"/>
      <c r="BS7073" s="6"/>
      <c r="BT7073" s="6"/>
      <c r="BU7073" s="6"/>
      <c r="BV7073" s="6"/>
      <c r="BW7073" s="6"/>
      <c r="CJ7073" s="415"/>
      <c r="CK7073" s="415"/>
      <c r="CO7073" s="168"/>
    </row>
    <row r="7074" spans="32:93" s="162" customFormat="1" x14ac:dyDescent="0.25">
      <c r="AF7074" s="169"/>
      <c r="AG7074" s="169"/>
      <c r="AH7074" s="169"/>
      <c r="AI7074" s="169"/>
      <c r="AJ7074" s="169"/>
      <c r="AK7074" s="170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AZ7074" s="6"/>
      <c r="BA7074" s="6"/>
      <c r="BB7074" s="166"/>
      <c r="BC7074" s="166"/>
      <c r="BD7074" s="166"/>
      <c r="BE7074" s="6"/>
      <c r="BF7074" s="6"/>
      <c r="BG7074" s="6"/>
      <c r="BH7074" s="6"/>
      <c r="BI7074" s="6"/>
      <c r="BJ7074" s="166"/>
      <c r="BK7074" s="166"/>
      <c r="BL7074" s="166"/>
      <c r="BM7074" s="6"/>
      <c r="BN7074" s="6"/>
      <c r="BO7074" s="6"/>
      <c r="BP7074" s="6"/>
      <c r="BQ7074" s="6"/>
      <c r="BR7074" s="6"/>
      <c r="BS7074" s="6"/>
      <c r="BT7074" s="6"/>
      <c r="BU7074" s="6"/>
      <c r="BV7074" s="6"/>
      <c r="BW7074" s="6"/>
      <c r="CJ7074" s="415"/>
      <c r="CK7074" s="415"/>
      <c r="CO7074" s="168"/>
    </row>
    <row r="7075" spans="32:93" s="162" customFormat="1" x14ac:dyDescent="0.25">
      <c r="AF7075" s="169"/>
      <c r="AG7075" s="169"/>
      <c r="AH7075" s="169"/>
      <c r="AI7075" s="169"/>
      <c r="AJ7075" s="169"/>
      <c r="AK7075" s="170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AZ7075" s="6"/>
      <c r="BA7075" s="6"/>
      <c r="BB7075" s="166"/>
      <c r="BC7075" s="166"/>
      <c r="BD7075" s="166"/>
      <c r="BE7075" s="6"/>
      <c r="BF7075" s="6"/>
      <c r="BG7075" s="6"/>
      <c r="BH7075" s="6"/>
      <c r="BI7075" s="6"/>
      <c r="BJ7075" s="166"/>
      <c r="BK7075" s="166"/>
      <c r="BL7075" s="166"/>
      <c r="BM7075" s="6"/>
      <c r="BN7075" s="6"/>
      <c r="BO7075" s="6"/>
      <c r="BP7075" s="6"/>
      <c r="BQ7075" s="6"/>
      <c r="BR7075" s="6"/>
      <c r="BS7075" s="6"/>
      <c r="BT7075" s="6"/>
      <c r="BU7075" s="6"/>
      <c r="BV7075" s="6"/>
      <c r="BW7075" s="6"/>
      <c r="CJ7075" s="415"/>
      <c r="CK7075" s="415"/>
      <c r="CO7075" s="168"/>
    </row>
    <row r="7076" spans="32:93" s="162" customFormat="1" x14ac:dyDescent="0.25">
      <c r="AF7076" s="169"/>
      <c r="AG7076" s="169"/>
      <c r="AH7076" s="169"/>
      <c r="AI7076" s="169"/>
      <c r="AJ7076" s="169"/>
      <c r="AK7076" s="170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AZ7076" s="6"/>
      <c r="BA7076" s="6"/>
      <c r="BB7076" s="166"/>
      <c r="BC7076" s="166"/>
      <c r="BD7076" s="166"/>
      <c r="BE7076" s="6"/>
      <c r="BF7076" s="6"/>
      <c r="BG7076" s="6"/>
      <c r="BH7076" s="6"/>
      <c r="BI7076" s="6"/>
      <c r="BJ7076" s="166"/>
      <c r="BK7076" s="166"/>
      <c r="BL7076" s="166"/>
      <c r="BM7076" s="6"/>
      <c r="BN7076" s="6"/>
      <c r="BO7076" s="6"/>
      <c r="BP7076" s="6"/>
      <c r="BQ7076" s="6"/>
      <c r="BR7076" s="6"/>
      <c r="BS7076" s="6"/>
      <c r="BT7076" s="6"/>
      <c r="BU7076" s="6"/>
      <c r="BV7076" s="6"/>
      <c r="BW7076" s="6"/>
      <c r="CJ7076" s="415"/>
      <c r="CK7076" s="415"/>
      <c r="CO7076" s="168"/>
    </row>
    <row r="7077" spans="32:93" s="162" customFormat="1" x14ac:dyDescent="0.25">
      <c r="AF7077" s="169"/>
      <c r="AG7077" s="169"/>
      <c r="AH7077" s="169"/>
      <c r="AI7077" s="169"/>
      <c r="AJ7077" s="169"/>
      <c r="AK7077" s="170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AZ7077" s="6"/>
      <c r="BA7077" s="6"/>
      <c r="BB7077" s="166"/>
      <c r="BC7077" s="166"/>
      <c r="BD7077" s="166"/>
      <c r="BE7077" s="6"/>
      <c r="BF7077" s="6"/>
      <c r="BG7077" s="6"/>
      <c r="BH7077" s="6"/>
      <c r="BI7077" s="6"/>
      <c r="BJ7077" s="166"/>
      <c r="BK7077" s="166"/>
      <c r="BL7077" s="166"/>
      <c r="BM7077" s="6"/>
      <c r="BN7077" s="6"/>
      <c r="BO7077" s="6"/>
      <c r="BP7077" s="6"/>
      <c r="BQ7077" s="6"/>
      <c r="BR7077" s="6"/>
      <c r="BS7077" s="6"/>
      <c r="BT7077" s="6"/>
      <c r="BU7077" s="6"/>
      <c r="BV7077" s="6"/>
      <c r="BW7077" s="6"/>
      <c r="CJ7077" s="415"/>
      <c r="CK7077" s="415"/>
      <c r="CO7077" s="168"/>
    </row>
    <row r="7078" spans="32:93" s="162" customFormat="1" x14ac:dyDescent="0.25">
      <c r="AF7078" s="169"/>
      <c r="AG7078" s="169"/>
      <c r="AH7078" s="169"/>
      <c r="AI7078" s="169"/>
      <c r="AJ7078" s="169"/>
      <c r="AK7078" s="170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AZ7078" s="6"/>
      <c r="BA7078" s="6"/>
      <c r="BB7078" s="166"/>
      <c r="BC7078" s="166"/>
      <c r="BD7078" s="166"/>
      <c r="BE7078" s="6"/>
      <c r="BF7078" s="6"/>
      <c r="BG7078" s="6"/>
      <c r="BH7078" s="6"/>
      <c r="BI7078" s="6"/>
      <c r="BJ7078" s="166"/>
      <c r="BK7078" s="166"/>
      <c r="BL7078" s="166"/>
      <c r="BM7078" s="6"/>
      <c r="BN7078" s="6"/>
      <c r="BO7078" s="6"/>
      <c r="BP7078" s="6"/>
      <c r="BQ7078" s="6"/>
      <c r="BR7078" s="6"/>
      <c r="BS7078" s="6"/>
      <c r="BT7078" s="6"/>
      <c r="BU7078" s="6"/>
      <c r="BV7078" s="6"/>
      <c r="BW7078" s="6"/>
      <c r="CJ7078" s="415"/>
      <c r="CK7078" s="415"/>
      <c r="CO7078" s="168"/>
    </row>
    <row r="7079" spans="32:93" s="162" customFormat="1" x14ac:dyDescent="0.25">
      <c r="AF7079" s="169"/>
      <c r="AG7079" s="169"/>
      <c r="AH7079" s="169"/>
      <c r="AI7079" s="169"/>
      <c r="AJ7079" s="169"/>
      <c r="AK7079" s="170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AZ7079" s="6"/>
      <c r="BA7079" s="6"/>
      <c r="BB7079" s="166"/>
      <c r="BC7079" s="166"/>
      <c r="BD7079" s="166"/>
      <c r="BE7079" s="6"/>
      <c r="BF7079" s="6"/>
      <c r="BG7079" s="6"/>
      <c r="BH7079" s="6"/>
      <c r="BI7079" s="6"/>
      <c r="BJ7079" s="166"/>
      <c r="BK7079" s="166"/>
      <c r="BL7079" s="166"/>
      <c r="BM7079" s="6"/>
      <c r="BN7079" s="6"/>
      <c r="BO7079" s="6"/>
      <c r="BP7079" s="6"/>
      <c r="BQ7079" s="6"/>
      <c r="BR7079" s="6"/>
      <c r="BS7079" s="6"/>
      <c r="BT7079" s="6"/>
      <c r="BU7079" s="6"/>
      <c r="BV7079" s="6"/>
      <c r="BW7079" s="6"/>
      <c r="CJ7079" s="415"/>
      <c r="CK7079" s="415"/>
      <c r="CO7079" s="168"/>
    </row>
    <row r="7080" spans="32:93" s="162" customFormat="1" x14ac:dyDescent="0.25">
      <c r="AF7080" s="169"/>
      <c r="AG7080" s="169"/>
      <c r="AH7080" s="169"/>
      <c r="AI7080" s="169"/>
      <c r="AJ7080" s="169"/>
      <c r="AK7080" s="170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AZ7080" s="6"/>
      <c r="BA7080" s="6"/>
      <c r="BB7080" s="166"/>
      <c r="BC7080" s="166"/>
      <c r="BD7080" s="166"/>
      <c r="BE7080" s="6"/>
      <c r="BF7080" s="6"/>
      <c r="BG7080" s="6"/>
      <c r="BH7080" s="6"/>
      <c r="BI7080" s="6"/>
      <c r="BJ7080" s="166"/>
      <c r="BK7080" s="166"/>
      <c r="BL7080" s="166"/>
      <c r="BM7080" s="6"/>
      <c r="BN7080" s="6"/>
      <c r="BO7080" s="6"/>
      <c r="BP7080" s="6"/>
      <c r="BQ7080" s="6"/>
      <c r="BR7080" s="6"/>
      <c r="BS7080" s="6"/>
      <c r="BT7080" s="6"/>
      <c r="BU7080" s="6"/>
      <c r="BV7080" s="6"/>
      <c r="BW7080" s="6"/>
      <c r="CJ7080" s="415"/>
      <c r="CK7080" s="415"/>
      <c r="CO7080" s="168"/>
    </row>
    <row r="7081" spans="32:93" s="162" customFormat="1" x14ac:dyDescent="0.25">
      <c r="AF7081" s="169"/>
      <c r="AG7081" s="169"/>
      <c r="AH7081" s="169"/>
      <c r="AI7081" s="169"/>
      <c r="AJ7081" s="169"/>
      <c r="AK7081" s="170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AZ7081" s="6"/>
      <c r="BA7081" s="6"/>
      <c r="BB7081" s="166"/>
      <c r="BC7081" s="166"/>
      <c r="BD7081" s="166"/>
      <c r="BE7081" s="6"/>
      <c r="BF7081" s="6"/>
      <c r="BG7081" s="6"/>
      <c r="BH7081" s="6"/>
      <c r="BI7081" s="6"/>
      <c r="BJ7081" s="166"/>
      <c r="BK7081" s="166"/>
      <c r="BL7081" s="166"/>
      <c r="BM7081" s="6"/>
      <c r="BN7081" s="6"/>
      <c r="BO7081" s="6"/>
      <c r="BP7081" s="6"/>
      <c r="BQ7081" s="6"/>
      <c r="BR7081" s="6"/>
      <c r="BS7081" s="6"/>
      <c r="BT7081" s="6"/>
      <c r="BU7081" s="6"/>
      <c r="BV7081" s="6"/>
      <c r="BW7081" s="6"/>
      <c r="CJ7081" s="415"/>
      <c r="CK7081" s="415"/>
      <c r="CO7081" s="168"/>
    </row>
    <row r="7082" spans="32:93" s="162" customFormat="1" x14ac:dyDescent="0.25">
      <c r="AF7082" s="169"/>
      <c r="AG7082" s="169"/>
      <c r="AH7082" s="169"/>
      <c r="AI7082" s="169"/>
      <c r="AJ7082" s="169"/>
      <c r="AK7082" s="170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AZ7082" s="6"/>
      <c r="BA7082" s="6"/>
      <c r="BB7082" s="166"/>
      <c r="BC7082" s="166"/>
      <c r="BD7082" s="166"/>
      <c r="BE7082" s="6"/>
      <c r="BF7082" s="6"/>
      <c r="BG7082" s="6"/>
      <c r="BH7082" s="6"/>
      <c r="BI7082" s="6"/>
      <c r="BJ7082" s="166"/>
      <c r="BK7082" s="166"/>
      <c r="BL7082" s="166"/>
      <c r="BM7082" s="6"/>
      <c r="BN7082" s="6"/>
      <c r="BO7082" s="6"/>
      <c r="BP7082" s="6"/>
      <c r="BQ7082" s="6"/>
      <c r="BR7082" s="6"/>
      <c r="BS7082" s="6"/>
      <c r="BT7082" s="6"/>
      <c r="BU7082" s="6"/>
      <c r="BV7082" s="6"/>
      <c r="BW7082" s="6"/>
      <c r="CJ7082" s="415"/>
      <c r="CK7082" s="415"/>
      <c r="CO7082" s="168"/>
    </row>
    <row r="7083" spans="32:93" s="162" customFormat="1" x14ac:dyDescent="0.25">
      <c r="AF7083" s="169"/>
      <c r="AG7083" s="169"/>
      <c r="AH7083" s="169"/>
      <c r="AI7083" s="169"/>
      <c r="AJ7083" s="169"/>
      <c r="AK7083" s="170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AZ7083" s="6"/>
      <c r="BA7083" s="6"/>
      <c r="BB7083" s="166"/>
      <c r="BC7083" s="166"/>
      <c r="BD7083" s="166"/>
      <c r="BE7083" s="6"/>
      <c r="BF7083" s="6"/>
      <c r="BG7083" s="6"/>
      <c r="BH7083" s="6"/>
      <c r="BI7083" s="6"/>
      <c r="BJ7083" s="166"/>
      <c r="BK7083" s="166"/>
      <c r="BL7083" s="166"/>
      <c r="BM7083" s="6"/>
      <c r="BN7083" s="6"/>
      <c r="BO7083" s="6"/>
      <c r="BP7083" s="6"/>
      <c r="BQ7083" s="6"/>
      <c r="BR7083" s="6"/>
      <c r="BS7083" s="6"/>
      <c r="BT7083" s="6"/>
      <c r="BU7083" s="6"/>
      <c r="BV7083" s="6"/>
      <c r="BW7083" s="6"/>
      <c r="CJ7083" s="415"/>
      <c r="CK7083" s="415"/>
      <c r="CO7083" s="168"/>
    </row>
    <row r="7084" spans="32:93" s="162" customFormat="1" x14ac:dyDescent="0.25">
      <c r="AF7084" s="169"/>
      <c r="AG7084" s="169"/>
      <c r="AH7084" s="169"/>
      <c r="AI7084" s="169"/>
      <c r="AJ7084" s="169"/>
      <c r="AK7084" s="170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AZ7084" s="6"/>
      <c r="BA7084" s="6"/>
      <c r="BB7084" s="166"/>
      <c r="BC7084" s="166"/>
      <c r="BD7084" s="166"/>
      <c r="BE7084" s="6"/>
      <c r="BF7084" s="6"/>
      <c r="BG7084" s="6"/>
      <c r="BH7084" s="6"/>
      <c r="BI7084" s="6"/>
      <c r="BJ7084" s="166"/>
      <c r="BK7084" s="166"/>
      <c r="BL7084" s="166"/>
      <c r="BM7084" s="6"/>
      <c r="BN7084" s="6"/>
      <c r="BO7084" s="6"/>
      <c r="BP7084" s="6"/>
      <c r="BQ7084" s="6"/>
      <c r="BR7084" s="6"/>
      <c r="BS7084" s="6"/>
      <c r="BT7084" s="6"/>
      <c r="BU7084" s="6"/>
      <c r="BV7084" s="6"/>
      <c r="BW7084" s="6"/>
      <c r="CJ7084" s="415"/>
      <c r="CK7084" s="415"/>
      <c r="CO7084" s="168"/>
    </row>
    <row r="7085" spans="32:93" s="162" customFormat="1" x14ac:dyDescent="0.25">
      <c r="AF7085" s="169"/>
      <c r="AG7085" s="169"/>
      <c r="AH7085" s="169"/>
      <c r="AI7085" s="169"/>
      <c r="AJ7085" s="169"/>
      <c r="AK7085" s="170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AZ7085" s="6"/>
      <c r="BA7085" s="6"/>
      <c r="BB7085" s="166"/>
      <c r="BC7085" s="166"/>
      <c r="BD7085" s="166"/>
      <c r="BE7085" s="6"/>
      <c r="BF7085" s="6"/>
      <c r="BG7085" s="6"/>
      <c r="BH7085" s="6"/>
      <c r="BI7085" s="6"/>
      <c r="BJ7085" s="166"/>
      <c r="BK7085" s="166"/>
      <c r="BL7085" s="166"/>
      <c r="BM7085" s="6"/>
      <c r="BN7085" s="6"/>
      <c r="BO7085" s="6"/>
      <c r="BP7085" s="6"/>
      <c r="BQ7085" s="6"/>
      <c r="BR7085" s="6"/>
      <c r="BS7085" s="6"/>
      <c r="BT7085" s="6"/>
      <c r="BU7085" s="6"/>
      <c r="BV7085" s="6"/>
      <c r="BW7085" s="6"/>
      <c r="CJ7085" s="415"/>
      <c r="CK7085" s="415"/>
      <c r="CO7085" s="168"/>
    </row>
    <row r="7086" spans="32:93" s="162" customFormat="1" x14ac:dyDescent="0.25">
      <c r="AF7086" s="169"/>
      <c r="AG7086" s="169"/>
      <c r="AH7086" s="169"/>
      <c r="AI7086" s="169"/>
      <c r="AJ7086" s="169"/>
      <c r="AK7086" s="170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AZ7086" s="6"/>
      <c r="BA7086" s="6"/>
      <c r="BB7086" s="166"/>
      <c r="BC7086" s="166"/>
      <c r="BD7086" s="166"/>
      <c r="BE7086" s="6"/>
      <c r="BF7086" s="6"/>
      <c r="BG7086" s="6"/>
      <c r="BH7086" s="6"/>
      <c r="BI7086" s="6"/>
      <c r="BJ7086" s="166"/>
      <c r="BK7086" s="166"/>
      <c r="BL7086" s="166"/>
      <c r="BM7086" s="6"/>
      <c r="BN7086" s="6"/>
      <c r="BO7086" s="6"/>
      <c r="BP7086" s="6"/>
      <c r="BQ7086" s="6"/>
      <c r="BR7086" s="6"/>
      <c r="BS7086" s="6"/>
      <c r="BT7086" s="6"/>
      <c r="BU7086" s="6"/>
      <c r="BV7086" s="6"/>
      <c r="BW7086" s="6"/>
      <c r="CJ7086" s="415"/>
      <c r="CK7086" s="415"/>
      <c r="CO7086" s="168"/>
    </row>
    <row r="7087" spans="32:93" s="162" customFormat="1" x14ac:dyDescent="0.25">
      <c r="AF7087" s="169"/>
      <c r="AG7087" s="169"/>
      <c r="AH7087" s="169"/>
      <c r="AI7087" s="169"/>
      <c r="AJ7087" s="169"/>
      <c r="AK7087" s="170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AZ7087" s="6"/>
      <c r="BA7087" s="6"/>
      <c r="BB7087" s="166"/>
      <c r="BC7087" s="166"/>
      <c r="BD7087" s="166"/>
      <c r="BE7087" s="6"/>
      <c r="BF7087" s="6"/>
      <c r="BG7087" s="6"/>
      <c r="BH7087" s="6"/>
      <c r="BI7087" s="6"/>
      <c r="BJ7087" s="166"/>
      <c r="BK7087" s="166"/>
      <c r="BL7087" s="166"/>
      <c r="BM7087" s="6"/>
      <c r="BN7087" s="6"/>
      <c r="BO7087" s="6"/>
      <c r="BP7087" s="6"/>
      <c r="BQ7087" s="6"/>
      <c r="BR7087" s="6"/>
      <c r="BS7087" s="6"/>
      <c r="BT7087" s="6"/>
      <c r="BU7087" s="6"/>
      <c r="BV7087" s="6"/>
      <c r="BW7087" s="6"/>
      <c r="CJ7087" s="415"/>
      <c r="CK7087" s="415"/>
      <c r="CO7087" s="168"/>
    </row>
    <row r="7088" spans="32:93" s="162" customFormat="1" x14ac:dyDescent="0.25">
      <c r="AF7088" s="169"/>
      <c r="AG7088" s="169"/>
      <c r="AH7088" s="169"/>
      <c r="AI7088" s="169"/>
      <c r="AJ7088" s="169"/>
      <c r="AK7088" s="170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AZ7088" s="6"/>
      <c r="BA7088" s="6"/>
      <c r="BB7088" s="166"/>
      <c r="BC7088" s="166"/>
      <c r="BD7088" s="166"/>
      <c r="BE7088" s="6"/>
      <c r="BF7088" s="6"/>
      <c r="BG7088" s="6"/>
      <c r="BH7088" s="6"/>
      <c r="BI7088" s="6"/>
      <c r="BJ7088" s="166"/>
      <c r="BK7088" s="166"/>
      <c r="BL7088" s="166"/>
      <c r="BM7088" s="6"/>
      <c r="BN7088" s="6"/>
      <c r="BO7088" s="6"/>
      <c r="BP7088" s="6"/>
      <c r="BQ7088" s="6"/>
      <c r="BR7088" s="6"/>
      <c r="BS7088" s="6"/>
      <c r="BT7088" s="6"/>
      <c r="BU7088" s="6"/>
      <c r="BV7088" s="6"/>
      <c r="BW7088" s="6"/>
      <c r="CJ7088" s="415"/>
      <c r="CK7088" s="415"/>
      <c r="CO7088" s="168"/>
    </row>
    <row r="7089" spans="32:93" s="162" customFormat="1" x14ac:dyDescent="0.25">
      <c r="AF7089" s="169"/>
      <c r="AG7089" s="169"/>
      <c r="AH7089" s="169"/>
      <c r="AI7089" s="169"/>
      <c r="AJ7089" s="169"/>
      <c r="AK7089" s="170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AZ7089" s="6"/>
      <c r="BA7089" s="6"/>
      <c r="BB7089" s="166"/>
      <c r="BC7089" s="166"/>
      <c r="BD7089" s="166"/>
      <c r="BE7089" s="6"/>
      <c r="BF7089" s="6"/>
      <c r="BG7089" s="6"/>
      <c r="BH7089" s="6"/>
      <c r="BI7089" s="6"/>
      <c r="BJ7089" s="166"/>
      <c r="BK7089" s="166"/>
      <c r="BL7089" s="166"/>
      <c r="BM7089" s="6"/>
      <c r="BN7089" s="6"/>
      <c r="BO7089" s="6"/>
      <c r="BP7089" s="6"/>
      <c r="BQ7089" s="6"/>
      <c r="BR7089" s="6"/>
      <c r="BS7089" s="6"/>
      <c r="BT7089" s="6"/>
      <c r="BU7089" s="6"/>
      <c r="BV7089" s="6"/>
      <c r="BW7089" s="6"/>
      <c r="CJ7089" s="415"/>
      <c r="CK7089" s="415"/>
      <c r="CO7089" s="168"/>
    </row>
    <row r="7090" spans="32:93" s="162" customFormat="1" x14ac:dyDescent="0.25">
      <c r="AF7090" s="169"/>
      <c r="AG7090" s="169"/>
      <c r="AH7090" s="169"/>
      <c r="AI7090" s="169"/>
      <c r="AJ7090" s="169"/>
      <c r="AK7090" s="170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AZ7090" s="6"/>
      <c r="BA7090" s="6"/>
      <c r="BB7090" s="166"/>
      <c r="BC7090" s="166"/>
      <c r="BD7090" s="166"/>
      <c r="BE7090" s="6"/>
      <c r="BF7090" s="6"/>
      <c r="BG7090" s="6"/>
      <c r="BH7090" s="6"/>
      <c r="BI7090" s="6"/>
      <c r="BJ7090" s="166"/>
      <c r="BK7090" s="166"/>
      <c r="BL7090" s="166"/>
      <c r="BM7090" s="6"/>
      <c r="BN7090" s="6"/>
      <c r="BO7090" s="6"/>
      <c r="BP7090" s="6"/>
      <c r="BQ7090" s="6"/>
      <c r="BR7090" s="6"/>
      <c r="BS7090" s="6"/>
      <c r="BT7090" s="6"/>
      <c r="BU7090" s="6"/>
      <c r="BV7090" s="6"/>
      <c r="BW7090" s="6"/>
      <c r="CJ7090" s="415"/>
      <c r="CK7090" s="415"/>
      <c r="CO7090" s="168"/>
    </row>
    <row r="7091" spans="32:93" s="162" customFormat="1" x14ac:dyDescent="0.25">
      <c r="AF7091" s="169"/>
      <c r="AG7091" s="169"/>
      <c r="AH7091" s="169"/>
      <c r="AI7091" s="169"/>
      <c r="AJ7091" s="169"/>
      <c r="AK7091" s="170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AZ7091" s="6"/>
      <c r="BA7091" s="6"/>
      <c r="BB7091" s="166"/>
      <c r="BC7091" s="166"/>
      <c r="BD7091" s="166"/>
      <c r="BE7091" s="6"/>
      <c r="BF7091" s="6"/>
      <c r="BG7091" s="6"/>
      <c r="BH7091" s="6"/>
      <c r="BI7091" s="6"/>
      <c r="BJ7091" s="166"/>
      <c r="BK7091" s="166"/>
      <c r="BL7091" s="166"/>
      <c r="BM7091" s="6"/>
      <c r="BN7091" s="6"/>
      <c r="BO7091" s="6"/>
      <c r="BP7091" s="6"/>
      <c r="BQ7091" s="6"/>
      <c r="BR7091" s="6"/>
      <c r="BS7091" s="6"/>
      <c r="BT7091" s="6"/>
      <c r="BU7091" s="6"/>
      <c r="BV7091" s="6"/>
      <c r="BW7091" s="6"/>
      <c r="CJ7091" s="415"/>
      <c r="CK7091" s="415"/>
      <c r="CO7091" s="168"/>
    </row>
    <row r="7092" spans="32:93" s="162" customFormat="1" x14ac:dyDescent="0.25">
      <c r="AF7092" s="169"/>
      <c r="AG7092" s="169"/>
      <c r="AH7092" s="169"/>
      <c r="AI7092" s="169"/>
      <c r="AJ7092" s="169"/>
      <c r="AK7092" s="170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AZ7092" s="6"/>
      <c r="BA7092" s="6"/>
      <c r="BB7092" s="166"/>
      <c r="BC7092" s="166"/>
      <c r="BD7092" s="166"/>
      <c r="BE7092" s="6"/>
      <c r="BF7092" s="6"/>
      <c r="BG7092" s="6"/>
      <c r="BH7092" s="6"/>
      <c r="BI7092" s="6"/>
      <c r="BJ7092" s="166"/>
      <c r="BK7092" s="166"/>
      <c r="BL7092" s="166"/>
      <c r="BM7092" s="6"/>
      <c r="BN7092" s="6"/>
      <c r="BO7092" s="6"/>
      <c r="BP7092" s="6"/>
      <c r="BQ7092" s="6"/>
      <c r="BR7092" s="6"/>
      <c r="BS7092" s="6"/>
      <c r="BT7092" s="6"/>
      <c r="BU7092" s="6"/>
      <c r="BV7092" s="6"/>
      <c r="BW7092" s="6"/>
      <c r="CJ7092" s="415"/>
      <c r="CK7092" s="415"/>
      <c r="CO7092" s="168"/>
    </row>
    <row r="7093" spans="32:93" s="162" customFormat="1" x14ac:dyDescent="0.25">
      <c r="AF7093" s="169"/>
      <c r="AG7093" s="169"/>
      <c r="AH7093" s="169"/>
      <c r="AI7093" s="169"/>
      <c r="AJ7093" s="169"/>
      <c r="AK7093" s="170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AZ7093" s="6"/>
      <c r="BA7093" s="6"/>
      <c r="BB7093" s="166"/>
      <c r="BC7093" s="166"/>
      <c r="BD7093" s="166"/>
      <c r="BE7093" s="6"/>
      <c r="BF7093" s="6"/>
      <c r="BG7093" s="6"/>
      <c r="BH7093" s="6"/>
      <c r="BI7093" s="6"/>
      <c r="BJ7093" s="166"/>
      <c r="BK7093" s="166"/>
      <c r="BL7093" s="166"/>
      <c r="BM7093" s="6"/>
      <c r="BN7093" s="6"/>
      <c r="BO7093" s="6"/>
      <c r="BP7093" s="6"/>
      <c r="BQ7093" s="6"/>
      <c r="BR7093" s="6"/>
      <c r="BS7093" s="6"/>
      <c r="BT7093" s="6"/>
      <c r="BU7093" s="6"/>
      <c r="BV7093" s="6"/>
      <c r="BW7093" s="6"/>
      <c r="CJ7093" s="415"/>
      <c r="CK7093" s="415"/>
      <c r="CO7093" s="168"/>
    </row>
    <row r="7094" spans="32:93" s="162" customFormat="1" x14ac:dyDescent="0.25">
      <c r="AF7094" s="169"/>
      <c r="AG7094" s="169"/>
      <c r="AH7094" s="169"/>
      <c r="AI7094" s="169"/>
      <c r="AJ7094" s="169"/>
      <c r="AK7094" s="170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AZ7094" s="6"/>
      <c r="BA7094" s="6"/>
      <c r="BB7094" s="166"/>
      <c r="BC7094" s="166"/>
      <c r="BD7094" s="166"/>
      <c r="BE7094" s="6"/>
      <c r="BF7094" s="6"/>
      <c r="BG7094" s="6"/>
      <c r="BH7094" s="6"/>
      <c r="BI7094" s="6"/>
      <c r="BJ7094" s="166"/>
      <c r="BK7094" s="166"/>
      <c r="BL7094" s="166"/>
      <c r="BM7094" s="6"/>
      <c r="BN7094" s="6"/>
      <c r="BO7094" s="6"/>
      <c r="BP7094" s="6"/>
      <c r="BQ7094" s="6"/>
      <c r="BR7094" s="6"/>
      <c r="BS7094" s="6"/>
      <c r="BT7094" s="6"/>
      <c r="BU7094" s="6"/>
      <c r="BV7094" s="6"/>
      <c r="BW7094" s="6"/>
      <c r="CJ7094" s="415"/>
      <c r="CK7094" s="415"/>
      <c r="CO7094" s="168"/>
    </row>
    <row r="7095" spans="32:93" s="162" customFormat="1" x14ac:dyDescent="0.25">
      <c r="AF7095" s="169"/>
      <c r="AG7095" s="169"/>
      <c r="AH7095" s="169"/>
      <c r="AI7095" s="169"/>
      <c r="AJ7095" s="169"/>
      <c r="AK7095" s="170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AZ7095" s="6"/>
      <c r="BA7095" s="6"/>
      <c r="BB7095" s="166"/>
      <c r="BC7095" s="166"/>
      <c r="BD7095" s="166"/>
      <c r="BE7095" s="6"/>
      <c r="BF7095" s="6"/>
      <c r="BG7095" s="6"/>
      <c r="BH7095" s="6"/>
      <c r="BI7095" s="6"/>
      <c r="BJ7095" s="166"/>
      <c r="BK7095" s="166"/>
      <c r="BL7095" s="166"/>
      <c r="BM7095" s="6"/>
      <c r="BN7095" s="6"/>
      <c r="BO7095" s="6"/>
      <c r="BP7095" s="6"/>
      <c r="BQ7095" s="6"/>
      <c r="BR7095" s="6"/>
      <c r="BS7095" s="6"/>
      <c r="BT7095" s="6"/>
      <c r="BU7095" s="6"/>
      <c r="BV7095" s="6"/>
      <c r="BW7095" s="6"/>
      <c r="CJ7095" s="415"/>
      <c r="CK7095" s="415"/>
      <c r="CO7095" s="168"/>
    </row>
    <row r="7096" spans="32:93" s="162" customFormat="1" x14ac:dyDescent="0.25">
      <c r="AF7096" s="169"/>
      <c r="AG7096" s="169"/>
      <c r="AH7096" s="169"/>
      <c r="AI7096" s="169"/>
      <c r="AJ7096" s="169"/>
      <c r="AK7096" s="170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AZ7096" s="6"/>
      <c r="BA7096" s="6"/>
      <c r="BB7096" s="166"/>
      <c r="BC7096" s="166"/>
      <c r="BD7096" s="166"/>
      <c r="BE7096" s="6"/>
      <c r="BF7096" s="6"/>
      <c r="BG7096" s="6"/>
      <c r="BH7096" s="6"/>
      <c r="BI7096" s="6"/>
      <c r="BJ7096" s="166"/>
      <c r="BK7096" s="166"/>
      <c r="BL7096" s="166"/>
      <c r="BM7096" s="6"/>
      <c r="BN7096" s="6"/>
      <c r="BO7096" s="6"/>
      <c r="BP7096" s="6"/>
      <c r="BQ7096" s="6"/>
      <c r="BR7096" s="6"/>
      <c r="BS7096" s="6"/>
      <c r="BT7096" s="6"/>
      <c r="BU7096" s="6"/>
      <c r="BV7096" s="6"/>
      <c r="BW7096" s="6"/>
      <c r="CJ7096" s="415"/>
      <c r="CK7096" s="415"/>
      <c r="CO7096" s="168"/>
    </row>
    <row r="7097" spans="32:93" s="162" customFormat="1" x14ac:dyDescent="0.25">
      <c r="AF7097" s="169"/>
      <c r="AG7097" s="169"/>
      <c r="AH7097" s="169"/>
      <c r="AI7097" s="169"/>
      <c r="AJ7097" s="169"/>
      <c r="AK7097" s="170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AZ7097" s="6"/>
      <c r="BA7097" s="6"/>
      <c r="BB7097" s="166"/>
      <c r="BC7097" s="166"/>
      <c r="BD7097" s="166"/>
      <c r="BE7097" s="6"/>
      <c r="BF7097" s="6"/>
      <c r="BG7097" s="6"/>
      <c r="BH7097" s="6"/>
      <c r="BI7097" s="6"/>
      <c r="BJ7097" s="166"/>
      <c r="BK7097" s="166"/>
      <c r="BL7097" s="166"/>
      <c r="BM7097" s="6"/>
      <c r="BN7097" s="6"/>
      <c r="BO7097" s="6"/>
      <c r="BP7097" s="6"/>
      <c r="BQ7097" s="6"/>
      <c r="BR7097" s="6"/>
      <c r="BS7097" s="6"/>
      <c r="BT7097" s="6"/>
      <c r="BU7097" s="6"/>
      <c r="BV7097" s="6"/>
      <c r="BW7097" s="6"/>
      <c r="CJ7097" s="415"/>
      <c r="CK7097" s="415"/>
      <c r="CO7097" s="168"/>
    </row>
    <row r="7098" spans="32:93" s="162" customFormat="1" x14ac:dyDescent="0.25">
      <c r="AF7098" s="169"/>
      <c r="AG7098" s="169"/>
      <c r="AH7098" s="169"/>
      <c r="AI7098" s="169"/>
      <c r="AJ7098" s="169"/>
      <c r="AK7098" s="170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AZ7098" s="6"/>
      <c r="BA7098" s="6"/>
      <c r="BB7098" s="166"/>
      <c r="BC7098" s="166"/>
      <c r="BD7098" s="166"/>
      <c r="BE7098" s="6"/>
      <c r="BF7098" s="6"/>
      <c r="BG7098" s="6"/>
      <c r="BH7098" s="6"/>
      <c r="BI7098" s="6"/>
      <c r="BJ7098" s="166"/>
      <c r="BK7098" s="166"/>
      <c r="BL7098" s="166"/>
      <c r="BM7098" s="6"/>
      <c r="BN7098" s="6"/>
      <c r="BO7098" s="6"/>
      <c r="BP7098" s="6"/>
      <c r="BQ7098" s="6"/>
      <c r="BR7098" s="6"/>
      <c r="BS7098" s="6"/>
      <c r="BT7098" s="6"/>
      <c r="BU7098" s="6"/>
      <c r="BV7098" s="6"/>
      <c r="BW7098" s="6"/>
      <c r="CJ7098" s="415"/>
      <c r="CK7098" s="415"/>
      <c r="CO7098" s="168"/>
    </row>
    <row r="7099" spans="32:93" s="162" customFormat="1" x14ac:dyDescent="0.25">
      <c r="AF7099" s="169"/>
      <c r="AG7099" s="169"/>
      <c r="AH7099" s="169"/>
      <c r="AI7099" s="169"/>
      <c r="AJ7099" s="169"/>
      <c r="AK7099" s="170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AZ7099" s="6"/>
      <c r="BA7099" s="6"/>
      <c r="BB7099" s="166"/>
      <c r="BC7099" s="166"/>
      <c r="BD7099" s="166"/>
      <c r="BE7099" s="6"/>
      <c r="BF7099" s="6"/>
      <c r="BG7099" s="6"/>
      <c r="BH7099" s="6"/>
      <c r="BI7099" s="6"/>
      <c r="BJ7099" s="166"/>
      <c r="BK7099" s="166"/>
      <c r="BL7099" s="166"/>
      <c r="BM7099" s="6"/>
      <c r="BN7099" s="6"/>
      <c r="BO7099" s="6"/>
      <c r="BP7099" s="6"/>
      <c r="BQ7099" s="6"/>
      <c r="BR7099" s="6"/>
      <c r="BS7099" s="6"/>
      <c r="BT7099" s="6"/>
      <c r="BU7099" s="6"/>
      <c r="BV7099" s="6"/>
      <c r="BW7099" s="6"/>
      <c r="CJ7099" s="415"/>
      <c r="CK7099" s="415"/>
      <c r="CO7099" s="168"/>
    </row>
    <row r="7100" spans="32:93" s="162" customFormat="1" x14ac:dyDescent="0.25">
      <c r="AF7100" s="169"/>
      <c r="AG7100" s="169"/>
      <c r="AH7100" s="169"/>
      <c r="AI7100" s="169"/>
      <c r="AJ7100" s="169"/>
      <c r="AK7100" s="170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AZ7100" s="6"/>
      <c r="BA7100" s="6"/>
      <c r="BB7100" s="166"/>
      <c r="BC7100" s="166"/>
      <c r="BD7100" s="166"/>
      <c r="BE7100" s="6"/>
      <c r="BF7100" s="6"/>
      <c r="BG7100" s="6"/>
      <c r="BH7100" s="6"/>
      <c r="BI7100" s="6"/>
      <c r="BJ7100" s="166"/>
      <c r="BK7100" s="166"/>
      <c r="BL7100" s="166"/>
      <c r="BM7100" s="6"/>
      <c r="BN7100" s="6"/>
      <c r="BO7100" s="6"/>
      <c r="BP7100" s="6"/>
      <c r="BQ7100" s="6"/>
      <c r="BR7100" s="6"/>
      <c r="BS7100" s="6"/>
      <c r="BT7100" s="6"/>
      <c r="BU7100" s="6"/>
      <c r="BV7100" s="6"/>
      <c r="BW7100" s="6"/>
      <c r="CJ7100" s="415"/>
      <c r="CK7100" s="415"/>
      <c r="CO7100" s="168"/>
    </row>
    <row r="7101" spans="32:93" s="162" customFormat="1" x14ac:dyDescent="0.25">
      <c r="AF7101" s="169"/>
      <c r="AG7101" s="169"/>
      <c r="AH7101" s="169"/>
      <c r="AI7101" s="169"/>
      <c r="AJ7101" s="169"/>
      <c r="AK7101" s="170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AZ7101" s="6"/>
      <c r="BA7101" s="6"/>
      <c r="BB7101" s="166"/>
      <c r="BC7101" s="166"/>
      <c r="BD7101" s="166"/>
      <c r="BE7101" s="6"/>
      <c r="BF7101" s="6"/>
      <c r="BG7101" s="6"/>
      <c r="BH7101" s="6"/>
      <c r="BI7101" s="6"/>
      <c r="BJ7101" s="166"/>
      <c r="BK7101" s="166"/>
      <c r="BL7101" s="166"/>
      <c r="BM7101" s="6"/>
      <c r="BN7101" s="6"/>
      <c r="BO7101" s="6"/>
      <c r="BP7101" s="6"/>
      <c r="BQ7101" s="6"/>
      <c r="BR7101" s="6"/>
      <c r="BS7101" s="6"/>
      <c r="BT7101" s="6"/>
      <c r="BU7101" s="6"/>
      <c r="BV7101" s="6"/>
      <c r="BW7101" s="6"/>
      <c r="CJ7101" s="415"/>
      <c r="CK7101" s="415"/>
      <c r="CO7101" s="168"/>
    </row>
    <row r="7102" spans="32:93" s="162" customFormat="1" x14ac:dyDescent="0.25">
      <c r="AF7102" s="169"/>
      <c r="AG7102" s="169"/>
      <c r="AH7102" s="169"/>
      <c r="AI7102" s="169"/>
      <c r="AJ7102" s="169"/>
      <c r="AK7102" s="170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AZ7102" s="6"/>
      <c r="BA7102" s="6"/>
      <c r="BB7102" s="166"/>
      <c r="BC7102" s="166"/>
      <c r="BD7102" s="166"/>
      <c r="BE7102" s="6"/>
      <c r="BF7102" s="6"/>
      <c r="BG7102" s="6"/>
      <c r="BH7102" s="6"/>
      <c r="BI7102" s="6"/>
      <c r="BJ7102" s="166"/>
      <c r="BK7102" s="166"/>
      <c r="BL7102" s="166"/>
      <c r="BM7102" s="6"/>
      <c r="BN7102" s="6"/>
      <c r="BO7102" s="6"/>
      <c r="BP7102" s="6"/>
      <c r="BQ7102" s="6"/>
      <c r="BR7102" s="6"/>
      <c r="BS7102" s="6"/>
      <c r="BT7102" s="6"/>
      <c r="BU7102" s="6"/>
      <c r="BV7102" s="6"/>
      <c r="BW7102" s="6"/>
      <c r="CJ7102" s="415"/>
      <c r="CK7102" s="415"/>
      <c r="CO7102" s="168"/>
    </row>
    <row r="7103" spans="32:93" s="162" customFormat="1" x14ac:dyDescent="0.25">
      <c r="AF7103" s="169"/>
      <c r="AG7103" s="169"/>
      <c r="AH7103" s="169"/>
      <c r="AI7103" s="169"/>
      <c r="AJ7103" s="169"/>
      <c r="AK7103" s="170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AZ7103" s="6"/>
      <c r="BA7103" s="6"/>
      <c r="BB7103" s="166"/>
      <c r="BC7103" s="166"/>
      <c r="BD7103" s="166"/>
      <c r="BE7103" s="6"/>
      <c r="BF7103" s="6"/>
      <c r="BG7103" s="6"/>
      <c r="BH7103" s="6"/>
      <c r="BI7103" s="6"/>
      <c r="BJ7103" s="166"/>
      <c r="BK7103" s="166"/>
      <c r="BL7103" s="166"/>
      <c r="BM7103" s="6"/>
      <c r="BN7103" s="6"/>
      <c r="BO7103" s="6"/>
      <c r="BP7103" s="6"/>
      <c r="BQ7103" s="6"/>
      <c r="BR7103" s="6"/>
      <c r="BS7103" s="6"/>
      <c r="BT7103" s="6"/>
      <c r="BU7103" s="6"/>
      <c r="BV7103" s="6"/>
      <c r="BW7103" s="6"/>
      <c r="CJ7103" s="415"/>
      <c r="CK7103" s="415"/>
      <c r="CO7103" s="168"/>
    </row>
    <row r="7104" spans="32:93" s="162" customFormat="1" x14ac:dyDescent="0.25">
      <c r="AF7104" s="169"/>
      <c r="AG7104" s="169"/>
      <c r="AH7104" s="169"/>
      <c r="AI7104" s="169"/>
      <c r="AJ7104" s="169"/>
      <c r="AK7104" s="170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AZ7104" s="6"/>
      <c r="BA7104" s="6"/>
      <c r="BB7104" s="166"/>
      <c r="BC7104" s="166"/>
      <c r="BD7104" s="166"/>
      <c r="BE7104" s="6"/>
      <c r="BF7104" s="6"/>
      <c r="BG7104" s="6"/>
      <c r="BH7104" s="6"/>
      <c r="BI7104" s="6"/>
      <c r="BJ7104" s="166"/>
      <c r="BK7104" s="166"/>
      <c r="BL7104" s="166"/>
      <c r="BM7104" s="6"/>
      <c r="BN7104" s="6"/>
      <c r="BO7104" s="6"/>
      <c r="BP7104" s="6"/>
      <c r="BQ7104" s="6"/>
      <c r="BR7104" s="6"/>
      <c r="BS7104" s="6"/>
      <c r="BT7104" s="6"/>
      <c r="BU7104" s="6"/>
      <c r="BV7104" s="6"/>
      <c r="BW7104" s="6"/>
      <c r="CJ7104" s="415"/>
      <c r="CK7104" s="415"/>
      <c r="CO7104" s="168"/>
    </row>
    <row r="7105" spans="32:93" s="162" customFormat="1" x14ac:dyDescent="0.25">
      <c r="AF7105" s="169"/>
      <c r="AG7105" s="169"/>
      <c r="AH7105" s="169"/>
      <c r="AI7105" s="169"/>
      <c r="AJ7105" s="169"/>
      <c r="AK7105" s="170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AZ7105" s="6"/>
      <c r="BA7105" s="6"/>
      <c r="BB7105" s="166"/>
      <c r="BC7105" s="166"/>
      <c r="BD7105" s="166"/>
      <c r="BE7105" s="6"/>
      <c r="BF7105" s="6"/>
      <c r="BG7105" s="6"/>
      <c r="BH7105" s="6"/>
      <c r="BI7105" s="6"/>
      <c r="BJ7105" s="166"/>
      <c r="BK7105" s="166"/>
      <c r="BL7105" s="166"/>
      <c r="BM7105" s="6"/>
      <c r="BN7105" s="6"/>
      <c r="BO7105" s="6"/>
      <c r="BP7105" s="6"/>
      <c r="BQ7105" s="6"/>
      <c r="BR7105" s="6"/>
      <c r="BS7105" s="6"/>
      <c r="BT7105" s="6"/>
      <c r="BU7105" s="6"/>
      <c r="BV7105" s="6"/>
      <c r="BW7105" s="6"/>
      <c r="CJ7105" s="415"/>
      <c r="CK7105" s="415"/>
      <c r="CO7105" s="168"/>
    </row>
    <row r="7106" spans="32:93" s="162" customFormat="1" x14ac:dyDescent="0.25">
      <c r="AF7106" s="169"/>
      <c r="AG7106" s="169"/>
      <c r="AH7106" s="169"/>
      <c r="AI7106" s="169"/>
      <c r="AJ7106" s="169"/>
      <c r="AK7106" s="170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AZ7106" s="6"/>
      <c r="BA7106" s="6"/>
      <c r="BB7106" s="166"/>
      <c r="BC7106" s="166"/>
      <c r="BD7106" s="166"/>
      <c r="BE7106" s="6"/>
      <c r="BF7106" s="6"/>
      <c r="BG7106" s="6"/>
      <c r="BH7106" s="6"/>
      <c r="BI7106" s="6"/>
      <c r="BJ7106" s="166"/>
      <c r="BK7106" s="166"/>
      <c r="BL7106" s="166"/>
      <c r="BM7106" s="6"/>
      <c r="BN7106" s="6"/>
      <c r="BO7106" s="6"/>
      <c r="BP7106" s="6"/>
      <c r="BQ7106" s="6"/>
      <c r="BR7106" s="6"/>
      <c r="BS7106" s="6"/>
      <c r="BT7106" s="6"/>
      <c r="BU7106" s="6"/>
      <c r="BV7106" s="6"/>
      <c r="BW7106" s="6"/>
      <c r="CJ7106" s="415"/>
      <c r="CK7106" s="415"/>
      <c r="CO7106" s="168"/>
    </row>
    <row r="7107" spans="32:93" s="162" customFormat="1" x14ac:dyDescent="0.25">
      <c r="AF7107" s="169"/>
      <c r="AG7107" s="169"/>
      <c r="AH7107" s="169"/>
      <c r="AI7107" s="169"/>
      <c r="AJ7107" s="169"/>
      <c r="AK7107" s="170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AZ7107" s="6"/>
      <c r="BA7107" s="6"/>
      <c r="BB7107" s="166"/>
      <c r="BC7107" s="166"/>
      <c r="BD7107" s="166"/>
      <c r="BE7107" s="6"/>
      <c r="BF7107" s="6"/>
      <c r="BG7107" s="6"/>
      <c r="BH7107" s="6"/>
      <c r="BI7107" s="6"/>
      <c r="BJ7107" s="166"/>
      <c r="BK7107" s="166"/>
      <c r="BL7107" s="166"/>
      <c r="BM7107" s="6"/>
      <c r="BN7107" s="6"/>
      <c r="BO7107" s="6"/>
      <c r="BP7107" s="6"/>
      <c r="BQ7107" s="6"/>
      <c r="BR7107" s="6"/>
      <c r="BS7107" s="6"/>
      <c r="BT7107" s="6"/>
      <c r="BU7107" s="6"/>
      <c r="BV7107" s="6"/>
      <c r="BW7107" s="6"/>
      <c r="CJ7107" s="415"/>
      <c r="CK7107" s="415"/>
      <c r="CO7107" s="168"/>
    </row>
    <row r="7108" spans="32:93" s="162" customFormat="1" x14ac:dyDescent="0.25">
      <c r="AF7108" s="169"/>
      <c r="AG7108" s="169"/>
      <c r="AH7108" s="169"/>
      <c r="AI7108" s="169"/>
      <c r="AJ7108" s="169"/>
      <c r="AK7108" s="170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AZ7108" s="6"/>
      <c r="BA7108" s="6"/>
      <c r="BB7108" s="166"/>
      <c r="BC7108" s="166"/>
      <c r="BD7108" s="166"/>
      <c r="BE7108" s="6"/>
      <c r="BF7108" s="6"/>
      <c r="BG7108" s="6"/>
      <c r="BH7108" s="6"/>
      <c r="BI7108" s="6"/>
      <c r="BJ7108" s="166"/>
      <c r="BK7108" s="166"/>
      <c r="BL7108" s="166"/>
      <c r="BM7108" s="6"/>
      <c r="BN7108" s="6"/>
      <c r="BO7108" s="6"/>
      <c r="BP7108" s="6"/>
      <c r="BQ7108" s="6"/>
      <c r="BR7108" s="6"/>
      <c r="BS7108" s="6"/>
      <c r="BT7108" s="6"/>
      <c r="BU7108" s="6"/>
      <c r="BV7108" s="6"/>
      <c r="BW7108" s="6"/>
      <c r="CJ7108" s="415"/>
      <c r="CK7108" s="415"/>
      <c r="CO7108" s="168"/>
    </row>
    <row r="7109" spans="32:93" s="162" customFormat="1" x14ac:dyDescent="0.25">
      <c r="AF7109" s="169"/>
      <c r="AG7109" s="169"/>
      <c r="AH7109" s="169"/>
      <c r="AI7109" s="169"/>
      <c r="AJ7109" s="169"/>
      <c r="AK7109" s="170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AZ7109" s="6"/>
      <c r="BA7109" s="6"/>
      <c r="BB7109" s="166"/>
      <c r="BC7109" s="166"/>
      <c r="BD7109" s="166"/>
      <c r="BE7109" s="6"/>
      <c r="BF7109" s="6"/>
      <c r="BG7109" s="6"/>
      <c r="BH7109" s="6"/>
      <c r="BI7109" s="6"/>
      <c r="BJ7109" s="166"/>
      <c r="BK7109" s="166"/>
      <c r="BL7109" s="166"/>
      <c r="BM7109" s="6"/>
      <c r="BN7109" s="6"/>
      <c r="BO7109" s="6"/>
      <c r="BP7109" s="6"/>
      <c r="BQ7109" s="6"/>
      <c r="BR7109" s="6"/>
      <c r="BS7109" s="6"/>
      <c r="BT7109" s="6"/>
      <c r="BU7109" s="6"/>
      <c r="BV7109" s="6"/>
      <c r="BW7109" s="6"/>
      <c r="CJ7109" s="415"/>
      <c r="CK7109" s="415"/>
      <c r="CO7109" s="168"/>
    </row>
    <row r="7110" spans="32:93" s="162" customFormat="1" x14ac:dyDescent="0.25">
      <c r="AF7110" s="169"/>
      <c r="AG7110" s="169"/>
      <c r="AH7110" s="169"/>
      <c r="AI7110" s="169"/>
      <c r="AJ7110" s="169"/>
      <c r="AK7110" s="170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AZ7110" s="6"/>
      <c r="BA7110" s="6"/>
      <c r="BB7110" s="166"/>
      <c r="BC7110" s="166"/>
      <c r="BD7110" s="166"/>
      <c r="BE7110" s="6"/>
      <c r="BF7110" s="6"/>
      <c r="BG7110" s="6"/>
      <c r="BH7110" s="6"/>
      <c r="BI7110" s="6"/>
      <c r="BJ7110" s="166"/>
      <c r="BK7110" s="166"/>
      <c r="BL7110" s="166"/>
      <c r="BM7110" s="6"/>
      <c r="BN7110" s="6"/>
      <c r="BO7110" s="6"/>
      <c r="BP7110" s="6"/>
      <c r="BQ7110" s="6"/>
      <c r="BR7110" s="6"/>
      <c r="BS7110" s="6"/>
      <c r="BT7110" s="6"/>
      <c r="BU7110" s="6"/>
      <c r="BV7110" s="6"/>
      <c r="BW7110" s="6"/>
      <c r="CJ7110" s="415"/>
      <c r="CK7110" s="415"/>
      <c r="CO7110" s="168"/>
    </row>
    <row r="7111" spans="32:93" s="162" customFormat="1" x14ac:dyDescent="0.25">
      <c r="AF7111" s="169"/>
      <c r="AG7111" s="169"/>
      <c r="AH7111" s="169"/>
      <c r="AI7111" s="169"/>
      <c r="AJ7111" s="169"/>
      <c r="AK7111" s="170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AZ7111" s="6"/>
      <c r="BA7111" s="6"/>
      <c r="BB7111" s="166"/>
      <c r="BC7111" s="166"/>
      <c r="BD7111" s="166"/>
      <c r="BE7111" s="6"/>
      <c r="BF7111" s="6"/>
      <c r="BG7111" s="6"/>
      <c r="BH7111" s="6"/>
      <c r="BI7111" s="6"/>
      <c r="BJ7111" s="166"/>
      <c r="BK7111" s="166"/>
      <c r="BL7111" s="166"/>
      <c r="BM7111" s="6"/>
      <c r="BN7111" s="6"/>
      <c r="BO7111" s="6"/>
      <c r="BP7111" s="6"/>
      <c r="BQ7111" s="6"/>
      <c r="BR7111" s="6"/>
      <c r="BS7111" s="6"/>
      <c r="BT7111" s="6"/>
      <c r="BU7111" s="6"/>
      <c r="BV7111" s="6"/>
      <c r="BW7111" s="6"/>
      <c r="CJ7111" s="415"/>
      <c r="CK7111" s="415"/>
      <c r="CO7111" s="168"/>
    </row>
    <row r="7112" spans="32:93" s="162" customFormat="1" x14ac:dyDescent="0.25">
      <c r="AF7112" s="169"/>
      <c r="AG7112" s="169"/>
      <c r="AH7112" s="169"/>
      <c r="AI7112" s="169"/>
      <c r="AJ7112" s="169"/>
      <c r="AK7112" s="170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AZ7112" s="6"/>
      <c r="BA7112" s="6"/>
      <c r="BB7112" s="166"/>
      <c r="BC7112" s="166"/>
      <c r="BD7112" s="166"/>
      <c r="BE7112" s="6"/>
      <c r="BF7112" s="6"/>
      <c r="BG7112" s="6"/>
      <c r="BH7112" s="6"/>
      <c r="BI7112" s="6"/>
      <c r="BJ7112" s="166"/>
      <c r="BK7112" s="166"/>
      <c r="BL7112" s="166"/>
      <c r="BM7112" s="6"/>
      <c r="BN7112" s="6"/>
      <c r="BO7112" s="6"/>
      <c r="BP7112" s="6"/>
      <c r="BQ7112" s="6"/>
      <c r="BR7112" s="6"/>
      <c r="BS7112" s="6"/>
      <c r="BT7112" s="6"/>
      <c r="BU7112" s="6"/>
      <c r="BV7112" s="6"/>
      <c r="BW7112" s="6"/>
      <c r="CJ7112" s="415"/>
      <c r="CK7112" s="415"/>
      <c r="CO7112" s="168"/>
    </row>
    <row r="7113" spans="32:93" s="162" customFormat="1" x14ac:dyDescent="0.25">
      <c r="AF7113" s="169"/>
      <c r="AG7113" s="169"/>
      <c r="AH7113" s="169"/>
      <c r="AI7113" s="169"/>
      <c r="AJ7113" s="169"/>
      <c r="AK7113" s="170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AZ7113" s="6"/>
      <c r="BA7113" s="6"/>
      <c r="BB7113" s="166"/>
      <c r="BC7113" s="166"/>
      <c r="BD7113" s="166"/>
      <c r="BE7113" s="6"/>
      <c r="BF7113" s="6"/>
      <c r="BG7113" s="6"/>
      <c r="BH7113" s="6"/>
      <c r="BI7113" s="6"/>
      <c r="BJ7113" s="166"/>
      <c r="BK7113" s="166"/>
      <c r="BL7113" s="166"/>
      <c r="BM7113" s="6"/>
      <c r="BN7113" s="6"/>
      <c r="BO7113" s="6"/>
      <c r="BP7113" s="6"/>
      <c r="BQ7113" s="6"/>
      <c r="BR7113" s="6"/>
      <c r="BS7113" s="6"/>
      <c r="BT7113" s="6"/>
      <c r="BU7113" s="6"/>
      <c r="BV7113" s="6"/>
      <c r="BW7113" s="6"/>
      <c r="CJ7113" s="415"/>
      <c r="CK7113" s="415"/>
      <c r="CO7113" s="168"/>
    </row>
    <row r="7114" spans="32:93" s="162" customFormat="1" x14ac:dyDescent="0.25">
      <c r="AF7114" s="169"/>
      <c r="AG7114" s="169"/>
      <c r="AH7114" s="169"/>
      <c r="AI7114" s="169"/>
      <c r="AJ7114" s="169"/>
      <c r="AK7114" s="170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AZ7114" s="6"/>
      <c r="BA7114" s="6"/>
      <c r="BB7114" s="166"/>
      <c r="BC7114" s="166"/>
      <c r="BD7114" s="166"/>
      <c r="BE7114" s="6"/>
      <c r="BF7114" s="6"/>
      <c r="BG7114" s="6"/>
      <c r="BH7114" s="6"/>
      <c r="BI7114" s="6"/>
      <c r="BJ7114" s="166"/>
      <c r="BK7114" s="166"/>
      <c r="BL7114" s="166"/>
      <c r="BM7114" s="6"/>
      <c r="BN7114" s="6"/>
      <c r="BO7114" s="6"/>
      <c r="BP7114" s="6"/>
      <c r="BQ7114" s="6"/>
      <c r="BR7114" s="6"/>
      <c r="BS7114" s="6"/>
      <c r="BT7114" s="6"/>
      <c r="BU7114" s="6"/>
      <c r="BV7114" s="6"/>
      <c r="BW7114" s="6"/>
      <c r="CJ7114" s="415"/>
      <c r="CK7114" s="415"/>
      <c r="CO7114" s="168"/>
    </row>
    <row r="7115" spans="32:93" s="162" customFormat="1" x14ac:dyDescent="0.25">
      <c r="AF7115" s="169"/>
      <c r="AG7115" s="169"/>
      <c r="AH7115" s="169"/>
      <c r="AI7115" s="169"/>
      <c r="AJ7115" s="169"/>
      <c r="AK7115" s="170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AZ7115" s="6"/>
      <c r="BA7115" s="6"/>
      <c r="BB7115" s="166"/>
      <c r="BC7115" s="166"/>
      <c r="BD7115" s="166"/>
      <c r="BE7115" s="6"/>
      <c r="BF7115" s="6"/>
      <c r="BG7115" s="6"/>
      <c r="BH7115" s="6"/>
      <c r="BI7115" s="6"/>
      <c r="BJ7115" s="166"/>
      <c r="BK7115" s="166"/>
      <c r="BL7115" s="166"/>
      <c r="BM7115" s="6"/>
      <c r="BN7115" s="6"/>
      <c r="BO7115" s="6"/>
      <c r="BP7115" s="6"/>
      <c r="BQ7115" s="6"/>
      <c r="BR7115" s="6"/>
      <c r="BS7115" s="6"/>
      <c r="BT7115" s="6"/>
      <c r="BU7115" s="6"/>
      <c r="BV7115" s="6"/>
      <c r="BW7115" s="6"/>
      <c r="CJ7115" s="415"/>
      <c r="CK7115" s="415"/>
      <c r="CO7115" s="168"/>
    </row>
    <row r="7116" spans="32:93" s="162" customFormat="1" x14ac:dyDescent="0.25">
      <c r="AF7116" s="169"/>
      <c r="AG7116" s="169"/>
      <c r="AH7116" s="169"/>
      <c r="AI7116" s="169"/>
      <c r="AJ7116" s="169"/>
      <c r="AK7116" s="170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AZ7116" s="6"/>
      <c r="BA7116" s="6"/>
      <c r="BB7116" s="166"/>
      <c r="BC7116" s="166"/>
      <c r="BD7116" s="166"/>
      <c r="BE7116" s="6"/>
      <c r="BF7116" s="6"/>
      <c r="BG7116" s="6"/>
      <c r="BH7116" s="6"/>
      <c r="BI7116" s="6"/>
      <c r="BJ7116" s="166"/>
      <c r="BK7116" s="166"/>
      <c r="BL7116" s="166"/>
      <c r="BM7116" s="6"/>
      <c r="BN7116" s="6"/>
      <c r="BO7116" s="6"/>
      <c r="BP7116" s="6"/>
      <c r="BQ7116" s="6"/>
      <c r="BR7116" s="6"/>
      <c r="BS7116" s="6"/>
      <c r="BT7116" s="6"/>
      <c r="BU7116" s="6"/>
      <c r="BV7116" s="6"/>
      <c r="BW7116" s="6"/>
      <c r="CJ7116" s="415"/>
      <c r="CK7116" s="415"/>
      <c r="CO7116" s="168"/>
    </row>
    <row r="7117" spans="32:93" s="162" customFormat="1" x14ac:dyDescent="0.25">
      <c r="AF7117" s="169"/>
      <c r="AG7117" s="169"/>
      <c r="AH7117" s="169"/>
      <c r="AI7117" s="169"/>
      <c r="AJ7117" s="169"/>
      <c r="AK7117" s="170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AZ7117" s="6"/>
      <c r="BA7117" s="6"/>
      <c r="BB7117" s="166"/>
      <c r="BC7117" s="166"/>
      <c r="BD7117" s="166"/>
      <c r="BE7117" s="6"/>
      <c r="BF7117" s="6"/>
      <c r="BG7117" s="6"/>
      <c r="BH7117" s="6"/>
      <c r="BI7117" s="6"/>
      <c r="BJ7117" s="166"/>
      <c r="BK7117" s="166"/>
      <c r="BL7117" s="166"/>
      <c r="BM7117" s="6"/>
      <c r="BN7117" s="6"/>
      <c r="BO7117" s="6"/>
      <c r="BP7117" s="6"/>
      <c r="BQ7117" s="6"/>
      <c r="BR7117" s="6"/>
      <c r="BS7117" s="6"/>
      <c r="BT7117" s="6"/>
      <c r="BU7117" s="6"/>
      <c r="BV7117" s="6"/>
      <c r="BW7117" s="6"/>
      <c r="CJ7117" s="415"/>
      <c r="CK7117" s="415"/>
      <c r="CO7117" s="168"/>
    </row>
    <row r="7118" spans="32:93" s="162" customFormat="1" x14ac:dyDescent="0.25">
      <c r="AF7118" s="169"/>
      <c r="AG7118" s="169"/>
      <c r="AH7118" s="169"/>
      <c r="AI7118" s="169"/>
      <c r="AJ7118" s="169"/>
      <c r="AK7118" s="170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AZ7118" s="6"/>
      <c r="BA7118" s="6"/>
      <c r="BB7118" s="166"/>
      <c r="BC7118" s="166"/>
      <c r="BD7118" s="166"/>
      <c r="BE7118" s="6"/>
      <c r="BF7118" s="6"/>
      <c r="BG7118" s="6"/>
      <c r="BH7118" s="6"/>
      <c r="BI7118" s="6"/>
      <c r="BJ7118" s="166"/>
      <c r="BK7118" s="166"/>
      <c r="BL7118" s="166"/>
      <c r="BM7118" s="6"/>
      <c r="BN7118" s="6"/>
      <c r="BO7118" s="6"/>
      <c r="BP7118" s="6"/>
      <c r="BQ7118" s="6"/>
      <c r="BR7118" s="6"/>
      <c r="BS7118" s="6"/>
      <c r="BT7118" s="6"/>
      <c r="BU7118" s="6"/>
      <c r="BV7118" s="6"/>
      <c r="BW7118" s="6"/>
      <c r="CJ7118" s="415"/>
      <c r="CK7118" s="415"/>
      <c r="CO7118" s="168"/>
    </row>
    <row r="7119" spans="32:93" s="162" customFormat="1" x14ac:dyDescent="0.25">
      <c r="AF7119" s="169"/>
      <c r="AG7119" s="169"/>
      <c r="AH7119" s="169"/>
      <c r="AI7119" s="169"/>
      <c r="AJ7119" s="169"/>
      <c r="AK7119" s="170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AZ7119" s="6"/>
      <c r="BA7119" s="6"/>
      <c r="BB7119" s="166"/>
      <c r="BC7119" s="166"/>
      <c r="BD7119" s="166"/>
      <c r="BE7119" s="6"/>
      <c r="BF7119" s="6"/>
      <c r="BG7119" s="6"/>
      <c r="BH7119" s="6"/>
      <c r="BI7119" s="6"/>
      <c r="BJ7119" s="166"/>
      <c r="BK7119" s="166"/>
      <c r="BL7119" s="166"/>
      <c r="BM7119" s="6"/>
      <c r="BN7119" s="6"/>
      <c r="BO7119" s="6"/>
      <c r="BP7119" s="6"/>
      <c r="BQ7119" s="6"/>
      <c r="BR7119" s="6"/>
      <c r="BS7119" s="6"/>
      <c r="BT7119" s="6"/>
      <c r="BU7119" s="6"/>
      <c r="BV7119" s="6"/>
      <c r="BW7119" s="6"/>
      <c r="CJ7119" s="415"/>
      <c r="CK7119" s="415"/>
      <c r="CO7119" s="168"/>
    </row>
    <row r="7120" spans="32:93" s="162" customFormat="1" x14ac:dyDescent="0.25">
      <c r="AF7120" s="169"/>
      <c r="AG7120" s="169"/>
      <c r="AH7120" s="169"/>
      <c r="AI7120" s="169"/>
      <c r="AJ7120" s="169"/>
      <c r="AK7120" s="170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AZ7120" s="6"/>
      <c r="BA7120" s="6"/>
      <c r="BB7120" s="166"/>
      <c r="BC7120" s="166"/>
      <c r="BD7120" s="166"/>
      <c r="BE7120" s="6"/>
      <c r="BF7120" s="6"/>
      <c r="BG7120" s="6"/>
      <c r="BH7120" s="6"/>
      <c r="BI7120" s="6"/>
      <c r="BJ7120" s="166"/>
      <c r="BK7120" s="166"/>
      <c r="BL7120" s="166"/>
      <c r="BM7120" s="6"/>
      <c r="BN7120" s="6"/>
      <c r="BO7120" s="6"/>
      <c r="BP7120" s="6"/>
      <c r="BQ7120" s="6"/>
      <c r="BR7120" s="6"/>
      <c r="BS7120" s="6"/>
      <c r="BT7120" s="6"/>
      <c r="BU7120" s="6"/>
      <c r="BV7120" s="6"/>
      <c r="BW7120" s="6"/>
      <c r="CJ7120" s="415"/>
      <c r="CK7120" s="415"/>
      <c r="CO7120" s="168"/>
    </row>
    <row r="7121" spans="32:93" s="162" customFormat="1" x14ac:dyDescent="0.25">
      <c r="AF7121" s="169"/>
      <c r="AG7121" s="169"/>
      <c r="AH7121" s="169"/>
      <c r="AI7121" s="169"/>
      <c r="AJ7121" s="169"/>
      <c r="AK7121" s="170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AZ7121" s="6"/>
      <c r="BA7121" s="6"/>
      <c r="BB7121" s="166"/>
      <c r="BC7121" s="166"/>
      <c r="BD7121" s="166"/>
      <c r="BE7121" s="6"/>
      <c r="BF7121" s="6"/>
      <c r="BG7121" s="6"/>
      <c r="BH7121" s="6"/>
      <c r="BI7121" s="6"/>
      <c r="BJ7121" s="166"/>
      <c r="BK7121" s="166"/>
      <c r="BL7121" s="166"/>
      <c r="BM7121" s="6"/>
      <c r="BN7121" s="6"/>
      <c r="BO7121" s="6"/>
      <c r="BP7121" s="6"/>
      <c r="BQ7121" s="6"/>
      <c r="BR7121" s="6"/>
      <c r="BS7121" s="6"/>
      <c r="BT7121" s="6"/>
      <c r="BU7121" s="6"/>
      <c r="BV7121" s="6"/>
      <c r="BW7121" s="6"/>
      <c r="CJ7121" s="415"/>
      <c r="CK7121" s="415"/>
      <c r="CO7121" s="168"/>
    </row>
    <row r="7122" spans="32:93" s="162" customFormat="1" x14ac:dyDescent="0.25">
      <c r="AF7122" s="169"/>
      <c r="AG7122" s="169"/>
      <c r="AH7122" s="169"/>
      <c r="AI7122" s="169"/>
      <c r="AJ7122" s="169"/>
      <c r="AK7122" s="170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AZ7122" s="6"/>
      <c r="BA7122" s="6"/>
      <c r="BB7122" s="166"/>
      <c r="BC7122" s="166"/>
      <c r="BD7122" s="166"/>
      <c r="BE7122" s="6"/>
      <c r="BF7122" s="6"/>
      <c r="BG7122" s="6"/>
      <c r="BH7122" s="6"/>
      <c r="BI7122" s="6"/>
      <c r="BJ7122" s="166"/>
      <c r="BK7122" s="166"/>
      <c r="BL7122" s="166"/>
      <c r="BM7122" s="6"/>
      <c r="BN7122" s="6"/>
      <c r="BO7122" s="6"/>
      <c r="BP7122" s="6"/>
      <c r="BQ7122" s="6"/>
      <c r="BR7122" s="6"/>
      <c r="BS7122" s="6"/>
      <c r="BT7122" s="6"/>
      <c r="BU7122" s="6"/>
      <c r="BV7122" s="6"/>
      <c r="BW7122" s="6"/>
      <c r="CJ7122" s="415"/>
      <c r="CK7122" s="415"/>
      <c r="CO7122" s="168"/>
    </row>
    <row r="7123" spans="32:93" s="162" customFormat="1" x14ac:dyDescent="0.25">
      <c r="AF7123" s="169"/>
      <c r="AG7123" s="169"/>
      <c r="AH7123" s="169"/>
      <c r="AI7123" s="169"/>
      <c r="AJ7123" s="169"/>
      <c r="AK7123" s="170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AZ7123" s="6"/>
      <c r="BA7123" s="6"/>
      <c r="BB7123" s="166"/>
      <c r="BC7123" s="166"/>
      <c r="BD7123" s="166"/>
      <c r="BE7123" s="6"/>
      <c r="BF7123" s="6"/>
      <c r="BG7123" s="6"/>
      <c r="BH7123" s="6"/>
      <c r="BI7123" s="6"/>
      <c r="BJ7123" s="166"/>
      <c r="BK7123" s="166"/>
      <c r="BL7123" s="166"/>
      <c r="BM7123" s="6"/>
      <c r="BN7123" s="6"/>
      <c r="BO7123" s="6"/>
      <c r="BP7123" s="6"/>
      <c r="BQ7123" s="6"/>
      <c r="BR7123" s="6"/>
      <c r="BS7123" s="6"/>
      <c r="BT7123" s="6"/>
      <c r="BU7123" s="6"/>
      <c r="BV7123" s="6"/>
      <c r="BW7123" s="6"/>
      <c r="CJ7123" s="415"/>
      <c r="CK7123" s="415"/>
      <c r="CO7123" s="168"/>
    </row>
    <row r="7124" spans="32:93" s="162" customFormat="1" x14ac:dyDescent="0.25">
      <c r="AF7124" s="169"/>
      <c r="AG7124" s="169"/>
      <c r="AH7124" s="169"/>
      <c r="AI7124" s="169"/>
      <c r="AJ7124" s="169"/>
      <c r="AK7124" s="170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AZ7124" s="6"/>
      <c r="BA7124" s="6"/>
      <c r="BB7124" s="166"/>
      <c r="BC7124" s="166"/>
      <c r="BD7124" s="166"/>
      <c r="BE7124" s="6"/>
      <c r="BF7124" s="6"/>
      <c r="BG7124" s="6"/>
      <c r="BH7124" s="6"/>
      <c r="BI7124" s="6"/>
      <c r="BJ7124" s="166"/>
      <c r="BK7124" s="166"/>
      <c r="BL7124" s="166"/>
      <c r="BM7124" s="6"/>
      <c r="BN7124" s="6"/>
      <c r="BO7124" s="6"/>
      <c r="BP7124" s="6"/>
      <c r="BQ7124" s="6"/>
      <c r="BR7124" s="6"/>
      <c r="BS7124" s="6"/>
      <c r="BT7124" s="6"/>
      <c r="BU7124" s="6"/>
      <c r="BV7124" s="6"/>
      <c r="BW7124" s="6"/>
      <c r="CJ7124" s="415"/>
      <c r="CK7124" s="415"/>
      <c r="CO7124" s="168"/>
    </row>
    <row r="7125" spans="32:93" s="162" customFormat="1" x14ac:dyDescent="0.25">
      <c r="AF7125" s="169"/>
      <c r="AG7125" s="169"/>
      <c r="AH7125" s="169"/>
      <c r="AI7125" s="169"/>
      <c r="AJ7125" s="169"/>
      <c r="AK7125" s="170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AZ7125" s="6"/>
      <c r="BA7125" s="6"/>
      <c r="BB7125" s="166"/>
      <c r="BC7125" s="166"/>
      <c r="BD7125" s="166"/>
      <c r="BE7125" s="6"/>
      <c r="BF7125" s="6"/>
      <c r="BG7125" s="6"/>
      <c r="BH7125" s="6"/>
      <c r="BI7125" s="6"/>
      <c r="BJ7125" s="166"/>
      <c r="BK7125" s="166"/>
      <c r="BL7125" s="166"/>
      <c r="BM7125" s="6"/>
      <c r="BN7125" s="6"/>
      <c r="BO7125" s="6"/>
      <c r="BP7125" s="6"/>
      <c r="BQ7125" s="6"/>
      <c r="BR7125" s="6"/>
      <c r="BS7125" s="6"/>
      <c r="BT7125" s="6"/>
      <c r="BU7125" s="6"/>
      <c r="BV7125" s="6"/>
      <c r="BW7125" s="6"/>
      <c r="CJ7125" s="415"/>
      <c r="CK7125" s="415"/>
      <c r="CO7125" s="168"/>
    </row>
    <row r="7126" spans="32:93" s="162" customFormat="1" x14ac:dyDescent="0.25">
      <c r="AF7126" s="169"/>
      <c r="AG7126" s="169"/>
      <c r="AH7126" s="169"/>
      <c r="AI7126" s="169"/>
      <c r="AJ7126" s="169"/>
      <c r="AK7126" s="170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AZ7126" s="6"/>
      <c r="BA7126" s="6"/>
      <c r="BB7126" s="166"/>
      <c r="BC7126" s="166"/>
      <c r="BD7126" s="166"/>
      <c r="BE7126" s="6"/>
      <c r="BF7126" s="6"/>
      <c r="BG7126" s="6"/>
      <c r="BH7126" s="6"/>
      <c r="BI7126" s="6"/>
      <c r="BJ7126" s="166"/>
      <c r="BK7126" s="166"/>
      <c r="BL7126" s="166"/>
      <c r="BM7126" s="6"/>
      <c r="BN7126" s="6"/>
      <c r="BO7126" s="6"/>
      <c r="BP7126" s="6"/>
      <c r="BQ7126" s="6"/>
      <c r="BR7126" s="6"/>
      <c r="BS7126" s="6"/>
      <c r="BT7126" s="6"/>
      <c r="BU7126" s="6"/>
      <c r="BV7126" s="6"/>
      <c r="BW7126" s="6"/>
      <c r="CJ7126" s="415"/>
      <c r="CK7126" s="415"/>
      <c r="CO7126" s="168"/>
    </row>
    <row r="7127" spans="32:93" s="162" customFormat="1" x14ac:dyDescent="0.25">
      <c r="AF7127" s="169"/>
      <c r="AG7127" s="169"/>
      <c r="AH7127" s="169"/>
      <c r="AI7127" s="169"/>
      <c r="AJ7127" s="169"/>
      <c r="AK7127" s="170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AZ7127" s="6"/>
      <c r="BA7127" s="6"/>
      <c r="BB7127" s="166"/>
      <c r="BC7127" s="166"/>
      <c r="BD7127" s="166"/>
      <c r="BE7127" s="6"/>
      <c r="BF7127" s="6"/>
      <c r="BG7127" s="6"/>
      <c r="BH7127" s="6"/>
      <c r="BI7127" s="6"/>
      <c r="BJ7127" s="166"/>
      <c r="BK7127" s="166"/>
      <c r="BL7127" s="166"/>
      <c r="BM7127" s="6"/>
      <c r="BN7127" s="6"/>
      <c r="BO7127" s="6"/>
      <c r="BP7127" s="6"/>
      <c r="BQ7127" s="6"/>
      <c r="BR7127" s="6"/>
      <c r="BS7127" s="6"/>
      <c r="BT7127" s="6"/>
      <c r="BU7127" s="6"/>
      <c r="BV7127" s="6"/>
      <c r="BW7127" s="6"/>
      <c r="CJ7127" s="415"/>
      <c r="CK7127" s="415"/>
      <c r="CO7127" s="168"/>
    </row>
    <row r="7128" spans="32:93" s="162" customFormat="1" x14ac:dyDescent="0.25">
      <c r="AF7128" s="169"/>
      <c r="AG7128" s="169"/>
      <c r="AH7128" s="169"/>
      <c r="AI7128" s="169"/>
      <c r="AJ7128" s="169"/>
      <c r="AK7128" s="170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AZ7128" s="6"/>
      <c r="BA7128" s="6"/>
      <c r="BB7128" s="166"/>
      <c r="BC7128" s="166"/>
      <c r="BD7128" s="166"/>
      <c r="BE7128" s="6"/>
      <c r="BF7128" s="6"/>
      <c r="BG7128" s="6"/>
      <c r="BH7128" s="6"/>
      <c r="BI7128" s="6"/>
      <c r="BJ7128" s="166"/>
      <c r="BK7128" s="166"/>
      <c r="BL7128" s="166"/>
      <c r="BM7128" s="6"/>
      <c r="BN7128" s="6"/>
      <c r="BO7128" s="6"/>
      <c r="BP7128" s="6"/>
      <c r="BQ7128" s="6"/>
      <c r="BR7128" s="6"/>
      <c r="BS7128" s="6"/>
      <c r="BT7128" s="6"/>
      <c r="BU7128" s="6"/>
      <c r="BV7128" s="6"/>
      <c r="BW7128" s="6"/>
      <c r="CJ7128" s="415"/>
      <c r="CK7128" s="415"/>
      <c r="CO7128" s="168"/>
    </row>
    <row r="7129" spans="32:93" s="162" customFormat="1" x14ac:dyDescent="0.25">
      <c r="AF7129" s="169"/>
      <c r="AG7129" s="169"/>
      <c r="AH7129" s="169"/>
      <c r="AI7129" s="169"/>
      <c r="AJ7129" s="169"/>
      <c r="AK7129" s="170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6"/>
      <c r="BA7129" s="6"/>
      <c r="BB7129" s="166"/>
      <c r="BC7129" s="166"/>
      <c r="BD7129" s="166"/>
      <c r="BE7129" s="6"/>
      <c r="BF7129" s="6"/>
      <c r="BG7129" s="6"/>
      <c r="BH7129" s="6"/>
      <c r="BI7129" s="6"/>
      <c r="BJ7129" s="166"/>
      <c r="BK7129" s="166"/>
      <c r="BL7129" s="166"/>
      <c r="BM7129" s="6"/>
      <c r="BN7129" s="6"/>
      <c r="BO7129" s="6"/>
      <c r="BP7129" s="6"/>
      <c r="BQ7129" s="6"/>
      <c r="BR7129" s="6"/>
      <c r="BS7129" s="6"/>
      <c r="BT7129" s="6"/>
      <c r="BU7129" s="6"/>
      <c r="BV7129" s="6"/>
      <c r="BW7129" s="6"/>
      <c r="CJ7129" s="415"/>
      <c r="CK7129" s="415"/>
      <c r="CO7129" s="168"/>
    </row>
    <row r="7130" spans="32:93" s="162" customFormat="1" x14ac:dyDescent="0.25">
      <c r="AF7130" s="169"/>
      <c r="AG7130" s="169"/>
      <c r="AH7130" s="169"/>
      <c r="AI7130" s="169"/>
      <c r="AJ7130" s="169"/>
      <c r="AK7130" s="170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AZ7130" s="6"/>
      <c r="BA7130" s="6"/>
      <c r="BB7130" s="166"/>
      <c r="BC7130" s="166"/>
      <c r="BD7130" s="166"/>
      <c r="BE7130" s="6"/>
      <c r="BF7130" s="6"/>
      <c r="BG7130" s="6"/>
      <c r="BH7130" s="6"/>
      <c r="BI7130" s="6"/>
      <c r="BJ7130" s="166"/>
      <c r="BK7130" s="166"/>
      <c r="BL7130" s="166"/>
      <c r="BM7130" s="6"/>
      <c r="BN7130" s="6"/>
      <c r="BO7130" s="6"/>
      <c r="BP7130" s="6"/>
      <c r="BQ7130" s="6"/>
      <c r="BR7130" s="6"/>
      <c r="BS7130" s="6"/>
      <c r="BT7130" s="6"/>
      <c r="BU7130" s="6"/>
      <c r="BV7130" s="6"/>
      <c r="BW7130" s="6"/>
      <c r="CJ7130" s="415"/>
      <c r="CK7130" s="415"/>
      <c r="CO7130" s="168"/>
    </row>
    <row r="7131" spans="32:93" s="162" customFormat="1" x14ac:dyDescent="0.25">
      <c r="AF7131" s="169"/>
      <c r="AG7131" s="169"/>
      <c r="AH7131" s="169"/>
      <c r="AI7131" s="169"/>
      <c r="AJ7131" s="169"/>
      <c r="AK7131" s="170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AZ7131" s="6"/>
      <c r="BA7131" s="6"/>
      <c r="BB7131" s="166"/>
      <c r="BC7131" s="166"/>
      <c r="BD7131" s="166"/>
      <c r="BE7131" s="6"/>
      <c r="BF7131" s="6"/>
      <c r="BG7131" s="6"/>
      <c r="BH7131" s="6"/>
      <c r="BI7131" s="6"/>
      <c r="BJ7131" s="166"/>
      <c r="BK7131" s="166"/>
      <c r="BL7131" s="166"/>
      <c r="BM7131" s="6"/>
      <c r="BN7131" s="6"/>
      <c r="BO7131" s="6"/>
      <c r="BP7131" s="6"/>
      <c r="BQ7131" s="6"/>
      <c r="BR7131" s="6"/>
      <c r="BS7131" s="6"/>
      <c r="BT7131" s="6"/>
      <c r="BU7131" s="6"/>
      <c r="BV7131" s="6"/>
      <c r="BW7131" s="6"/>
      <c r="CJ7131" s="415"/>
      <c r="CK7131" s="415"/>
      <c r="CO7131" s="168"/>
    </row>
    <row r="7132" spans="32:93" s="162" customFormat="1" x14ac:dyDescent="0.25">
      <c r="AF7132" s="169"/>
      <c r="AG7132" s="169"/>
      <c r="AH7132" s="169"/>
      <c r="AI7132" s="169"/>
      <c r="AJ7132" s="169"/>
      <c r="AK7132" s="170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AZ7132" s="6"/>
      <c r="BA7132" s="6"/>
      <c r="BB7132" s="166"/>
      <c r="BC7132" s="166"/>
      <c r="BD7132" s="166"/>
      <c r="BE7132" s="6"/>
      <c r="BF7132" s="6"/>
      <c r="BG7132" s="6"/>
      <c r="BH7132" s="6"/>
      <c r="BI7132" s="6"/>
      <c r="BJ7132" s="166"/>
      <c r="BK7132" s="166"/>
      <c r="BL7132" s="166"/>
      <c r="BM7132" s="6"/>
      <c r="BN7132" s="6"/>
      <c r="BO7132" s="6"/>
      <c r="BP7132" s="6"/>
      <c r="BQ7132" s="6"/>
      <c r="BR7132" s="6"/>
      <c r="BS7132" s="6"/>
      <c r="BT7132" s="6"/>
      <c r="BU7132" s="6"/>
      <c r="BV7132" s="6"/>
      <c r="BW7132" s="6"/>
      <c r="CJ7132" s="415"/>
      <c r="CK7132" s="415"/>
      <c r="CO7132" s="168"/>
    </row>
    <row r="7133" spans="32:93" s="162" customFormat="1" x14ac:dyDescent="0.25">
      <c r="AF7133" s="169"/>
      <c r="AG7133" s="169"/>
      <c r="AH7133" s="169"/>
      <c r="AI7133" s="169"/>
      <c r="AJ7133" s="169"/>
      <c r="AK7133" s="170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AZ7133" s="6"/>
      <c r="BA7133" s="6"/>
      <c r="BB7133" s="166"/>
      <c r="BC7133" s="166"/>
      <c r="BD7133" s="166"/>
      <c r="BE7133" s="6"/>
      <c r="BF7133" s="6"/>
      <c r="BG7133" s="6"/>
      <c r="BH7133" s="6"/>
      <c r="BI7133" s="6"/>
      <c r="BJ7133" s="166"/>
      <c r="BK7133" s="166"/>
      <c r="BL7133" s="166"/>
      <c r="BM7133" s="6"/>
      <c r="BN7133" s="6"/>
      <c r="BO7133" s="6"/>
      <c r="BP7133" s="6"/>
      <c r="BQ7133" s="6"/>
      <c r="BR7133" s="6"/>
      <c r="BS7133" s="6"/>
      <c r="BT7133" s="6"/>
      <c r="BU7133" s="6"/>
      <c r="BV7133" s="6"/>
      <c r="BW7133" s="6"/>
      <c r="CJ7133" s="415"/>
      <c r="CK7133" s="415"/>
      <c r="CO7133" s="168"/>
    </row>
    <row r="7134" spans="32:93" s="162" customFormat="1" x14ac:dyDescent="0.25">
      <c r="AF7134" s="169"/>
      <c r="AG7134" s="169"/>
      <c r="AH7134" s="169"/>
      <c r="AI7134" s="169"/>
      <c r="AJ7134" s="169"/>
      <c r="AK7134" s="170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AZ7134" s="6"/>
      <c r="BA7134" s="6"/>
      <c r="BB7134" s="166"/>
      <c r="BC7134" s="166"/>
      <c r="BD7134" s="166"/>
      <c r="BE7134" s="6"/>
      <c r="BF7134" s="6"/>
      <c r="BG7134" s="6"/>
      <c r="BH7134" s="6"/>
      <c r="BI7134" s="6"/>
      <c r="BJ7134" s="166"/>
      <c r="BK7134" s="166"/>
      <c r="BL7134" s="166"/>
      <c r="BM7134" s="6"/>
      <c r="BN7134" s="6"/>
      <c r="BO7134" s="6"/>
      <c r="BP7134" s="6"/>
      <c r="BQ7134" s="6"/>
      <c r="BR7134" s="6"/>
      <c r="BS7134" s="6"/>
      <c r="BT7134" s="6"/>
      <c r="BU7134" s="6"/>
      <c r="BV7134" s="6"/>
      <c r="BW7134" s="6"/>
      <c r="CJ7134" s="415"/>
      <c r="CK7134" s="415"/>
      <c r="CO7134" s="168"/>
    </row>
    <row r="7135" spans="32:93" s="162" customFormat="1" x14ac:dyDescent="0.25">
      <c r="AF7135" s="169"/>
      <c r="AG7135" s="169"/>
      <c r="AH7135" s="169"/>
      <c r="AI7135" s="169"/>
      <c r="AJ7135" s="169"/>
      <c r="AK7135" s="170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AZ7135" s="6"/>
      <c r="BA7135" s="6"/>
      <c r="BB7135" s="166"/>
      <c r="BC7135" s="166"/>
      <c r="BD7135" s="166"/>
      <c r="BE7135" s="6"/>
      <c r="BF7135" s="6"/>
      <c r="BG7135" s="6"/>
      <c r="BH7135" s="6"/>
      <c r="BI7135" s="6"/>
      <c r="BJ7135" s="166"/>
      <c r="BK7135" s="166"/>
      <c r="BL7135" s="166"/>
      <c r="BM7135" s="6"/>
      <c r="BN7135" s="6"/>
      <c r="BO7135" s="6"/>
      <c r="BP7135" s="6"/>
      <c r="BQ7135" s="6"/>
      <c r="BR7135" s="6"/>
      <c r="BS7135" s="6"/>
      <c r="BT7135" s="6"/>
      <c r="BU7135" s="6"/>
      <c r="BV7135" s="6"/>
      <c r="BW7135" s="6"/>
      <c r="CJ7135" s="415"/>
      <c r="CK7135" s="415"/>
      <c r="CO7135" s="168"/>
    </row>
    <row r="7136" spans="32:93" s="162" customFormat="1" x14ac:dyDescent="0.25">
      <c r="AF7136" s="169"/>
      <c r="AG7136" s="169"/>
      <c r="AH7136" s="169"/>
      <c r="AI7136" s="169"/>
      <c r="AJ7136" s="169"/>
      <c r="AK7136" s="170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6"/>
      <c r="BA7136" s="6"/>
      <c r="BB7136" s="166"/>
      <c r="BC7136" s="166"/>
      <c r="BD7136" s="166"/>
      <c r="BE7136" s="6"/>
      <c r="BF7136" s="6"/>
      <c r="BG7136" s="6"/>
      <c r="BH7136" s="6"/>
      <c r="BI7136" s="6"/>
      <c r="BJ7136" s="166"/>
      <c r="BK7136" s="166"/>
      <c r="BL7136" s="166"/>
      <c r="BM7136" s="6"/>
      <c r="BN7136" s="6"/>
      <c r="BO7136" s="6"/>
      <c r="BP7136" s="6"/>
      <c r="BQ7136" s="6"/>
      <c r="BR7136" s="6"/>
      <c r="BS7136" s="6"/>
      <c r="BT7136" s="6"/>
      <c r="BU7136" s="6"/>
      <c r="BV7136" s="6"/>
      <c r="BW7136" s="6"/>
      <c r="CJ7136" s="415"/>
      <c r="CK7136" s="415"/>
      <c r="CO7136" s="168"/>
    </row>
    <row r="7137" spans="32:93" s="162" customFormat="1" x14ac:dyDescent="0.25">
      <c r="AF7137" s="169"/>
      <c r="AG7137" s="169"/>
      <c r="AH7137" s="169"/>
      <c r="AI7137" s="169"/>
      <c r="AJ7137" s="169"/>
      <c r="AK7137" s="170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6"/>
      <c r="BA7137" s="6"/>
      <c r="BB7137" s="166"/>
      <c r="BC7137" s="166"/>
      <c r="BD7137" s="166"/>
      <c r="BE7137" s="6"/>
      <c r="BF7137" s="6"/>
      <c r="BG7137" s="6"/>
      <c r="BH7137" s="6"/>
      <c r="BI7137" s="6"/>
      <c r="BJ7137" s="166"/>
      <c r="BK7137" s="166"/>
      <c r="BL7137" s="166"/>
      <c r="BM7137" s="6"/>
      <c r="BN7137" s="6"/>
      <c r="BO7137" s="6"/>
      <c r="BP7137" s="6"/>
      <c r="BQ7137" s="6"/>
      <c r="BR7137" s="6"/>
      <c r="BS7137" s="6"/>
      <c r="BT7137" s="6"/>
      <c r="BU7137" s="6"/>
      <c r="BV7137" s="6"/>
      <c r="BW7137" s="6"/>
      <c r="CJ7137" s="415"/>
      <c r="CK7137" s="415"/>
      <c r="CO7137" s="168"/>
    </row>
    <row r="7138" spans="32:93" s="162" customFormat="1" x14ac:dyDescent="0.25">
      <c r="AF7138" s="169"/>
      <c r="AG7138" s="169"/>
      <c r="AH7138" s="169"/>
      <c r="AI7138" s="169"/>
      <c r="AJ7138" s="169"/>
      <c r="AK7138" s="170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6"/>
      <c r="BA7138" s="6"/>
      <c r="BB7138" s="166"/>
      <c r="BC7138" s="166"/>
      <c r="BD7138" s="166"/>
      <c r="BE7138" s="6"/>
      <c r="BF7138" s="6"/>
      <c r="BG7138" s="6"/>
      <c r="BH7138" s="6"/>
      <c r="BI7138" s="6"/>
      <c r="BJ7138" s="166"/>
      <c r="BK7138" s="166"/>
      <c r="BL7138" s="166"/>
      <c r="BM7138" s="6"/>
      <c r="BN7138" s="6"/>
      <c r="BO7138" s="6"/>
      <c r="BP7138" s="6"/>
      <c r="BQ7138" s="6"/>
      <c r="BR7138" s="6"/>
      <c r="BS7138" s="6"/>
      <c r="BT7138" s="6"/>
      <c r="BU7138" s="6"/>
      <c r="BV7138" s="6"/>
      <c r="BW7138" s="6"/>
      <c r="CJ7138" s="415"/>
      <c r="CK7138" s="415"/>
      <c r="CO7138" s="168"/>
    </row>
    <row r="7139" spans="32:93" s="162" customFormat="1" x14ac:dyDescent="0.25">
      <c r="AF7139" s="169"/>
      <c r="AG7139" s="169"/>
      <c r="AH7139" s="169"/>
      <c r="AI7139" s="169"/>
      <c r="AJ7139" s="169"/>
      <c r="AK7139" s="170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AZ7139" s="6"/>
      <c r="BA7139" s="6"/>
      <c r="BB7139" s="166"/>
      <c r="BC7139" s="166"/>
      <c r="BD7139" s="166"/>
      <c r="BE7139" s="6"/>
      <c r="BF7139" s="6"/>
      <c r="BG7139" s="6"/>
      <c r="BH7139" s="6"/>
      <c r="BI7139" s="6"/>
      <c r="BJ7139" s="166"/>
      <c r="BK7139" s="166"/>
      <c r="BL7139" s="166"/>
      <c r="BM7139" s="6"/>
      <c r="BN7139" s="6"/>
      <c r="BO7139" s="6"/>
      <c r="BP7139" s="6"/>
      <c r="BQ7139" s="6"/>
      <c r="BR7139" s="6"/>
      <c r="BS7139" s="6"/>
      <c r="BT7139" s="6"/>
      <c r="BU7139" s="6"/>
      <c r="BV7139" s="6"/>
      <c r="BW7139" s="6"/>
      <c r="CJ7139" s="415"/>
      <c r="CK7139" s="415"/>
      <c r="CO7139" s="168"/>
    </row>
    <row r="7140" spans="32:93" s="162" customFormat="1" x14ac:dyDescent="0.25">
      <c r="AF7140" s="169"/>
      <c r="AG7140" s="169"/>
      <c r="AH7140" s="169"/>
      <c r="AI7140" s="169"/>
      <c r="AJ7140" s="169"/>
      <c r="AK7140" s="170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AZ7140" s="6"/>
      <c r="BA7140" s="6"/>
      <c r="BB7140" s="166"/>
      <c r="BC7140" s="166"/>
      <c r="BD7140" s="166"/>
      <c r="BE7140" s="6"/>
      <c r="BF7140" s="6"/>
      <c r="BG7140" s="6"/>
      <c r="BH7140" s="6"/>
      <c r="BI7140" s="6"/>
      <c r="BJ7140" s="166"/>
      <c r="BK7140" s="166"/>
      <c r="BL7140" s="166"/>
      <c r="BM7140" s="6"/>
      <c r="BN7140" s="6"/>
      <c r="BO7140" s="6"/>
      <c r="BP7140" s="6"/>
      <c r="BQ7140" s="6"/>
      <c r="BR7140" s="6"/>
      <c r="BS7140" s="6"/>
      <c r="BT7140" s="6"/>
      <c r="BU7140" s="6"/>
      <c r="BV7140" s="6"/>
      <c r="BW7140" s="6"/>
      <c r="CJ7140" s="415"/>
      <c r="CK7140" s="415"/>
      <c r="CO7140" s="168"/>
    </row>
    <row r="7141" spans="32:93" s="162" customFormat="1" x14ac:dyDescent="0.25">
      <c r="AF7141" s="169"/>
      <c r="AG7141" s="169"/>
      <c r="AH7141" s="169"/>
      <c r="AI7141" s="169"/>
      <c r="AJ7141" s="169"/>
      <c r="AK7141" s="170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AZ7141" s="6"/>
      <c r="BA7141" s="6"/>
      <c r="BB7141" s="166"/>
      <c r="BC7141" s="166"/>
      <c r="BD7141" s="166"/>
      <c r="BE7141" s="6"/>
      <c r="BF7141" s="6"/>
      <c r="BG7141" s="6"/>
      <c r="BH7141" s="6"/>
      <c r="BI7141" s="6"/>
      <c r="BJ7141" s="166"/>
      <c r="BK7141" s="166"/>
      <c r="BL7141" s="166"/>
      <c r="BM7141" s="6"/>
      <c r="BN7141" s="6"/>
      <c r="BO7141" s="6"/>
      <c r="BP7141" s="6"/>
      <c r="BQ7141" s="6"/>
      <c r="BR7141" s="6"/>
      <c r="BS7141" s="6"/>
      <c r="BT7141" s="6"/>
      <c r="BU7141" s="6"/>
      <c r="BV7141" s="6"/>
      <c r="BW7141" s="6"/>
      <c r="CJ7141" s="415"/>
      <c r="CK7141" s="415"/>
      <c r="CO7141" s="168"/>
    </row>
    <row r="7142" spans="32:93" s="162" customFormat="1" x14ac:dyDescent="0.25">
      <c r="AF7142" s="169"/>
      <c r="AG7142" s="169"/>
      <c r="AH7142" s="169"/>
      <c r="AI7142" s="169"/>
      <c r="AJ7142" s="169"/>
      <c r="AK7142" s="170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AZ7142" s="6"/>
      <c r="BA7142" s="6"/>
      <c r="BB7142" s="166"/>
      <c r="BC7142" s="166"/>
      <c r="BD7142" s="166"/>
      <c r="BE7142" s="6"/>
      <c r="BF7142" s="6"/>
      <c r="BG7142" s="6"/>
      <c r="BH7142" s="6"/>
      <c r="BI7142" s="6"/>
      <c r="BJ7142" s="166"/>
      <c r="BK7142" s="166"/>
      <c r="BL7142" s="166"/>
      <c r="BM7142" s="6"/>
      <c r="BN7142" s="6"/>
      <c r="BO7142" s="6"/>
      <c r="BP7142" s="6"/>
      <c r="BQ7142" s="6"/>
      <c r="BR7142" s="6"/>
      <c r="BS7142" s="6"/>
      <c r="BT7142" s="6"/>
      <c r="BU7142" s="6"/>
      <c r="BV7142" s="6"/>
      <c r="BW7142" s="6"/>
      <c r="CJ7142" s="415"/>
      <c r="CK7142" s="415"/>
      <c r="CO7142" s="168"/>
    </row>
    <row r="7143" spans="32:93" s="162" customFormat="1" x14ac:dyDescent="0.25">
      <c r="AF7143" s="169"/>
      <c r="AG7143" s="169"/>
      <c r="AH7143" s="169"/>
      <c r="AI7143" s="169"/>
      <c r="AJ7143" s="169"/>
      <c r="AK7143" s="170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AZ7143" s="6"/>
      <c r="BA7143" s="6"/>
      <c r="BB7143" s="166"/>
      <c r="BC7143" s="166"/>
      <c r="BD7143" s="166"/>
      <c r="BE7143" s="6"/>
      <c r="BF7143" s="6"/>
      <c r="BG7143" s="6"/>
      <c r="BH7143" s="6"/>
      <c r="BI7143" s="6"/>
      <c r="BJ7143" s="166"/>
      <c r="BK7143" s="166"/>
      <c r="BL7143" s="166"/>
      <c r="BM7143" s="6"/>
      <c r="BN7143" s="6"/>
      <c r="BO7143" s="6"/>
      <c r="BP7143" s="6"/>
      <c r="BQ7143" s="6"/>
      <c r="BR7143" s="6"/>
      <c r="BS7143" s="6"/>
      <c r="BT7143" s="6"/>
      <c r="BU7143" s="6"/>
      <c r="BV7143" s="6"/>
      <c r="BW7143" s="6"/>
      <c r="CJ7143" s="415"/>
      <c r="CK7143" s="415"/>
      <c r="CO7143" s="168"/>
    </row>
    <row r="7144" spans="32:93" s="162" customFormat="1" x14ac:dyDescent="0.25">
      <c r="AF7144" s="169"/>
      <c r="AG7144" s="169"/>
      <c r="AH7144" s="169"/>
      <c r="AI7144" s="169"/>
      <c r="AJ7144" s="169"/>
      <c r="AK7144" s="170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AZ7144" s="6"/>
      <c r="BA7144" s="6"/>
      <c r="BB7144" s="166"/>
      <c r="BC7144" s="166"/>
      <c r="BD7144" s="166"/>
      <c r="BE7144" s="6"/>
      <c r="BF7144" s="6"/>
      <c r="BG7144" s="6"/>
      <c r="BH7144" s="6"/>
      <c r="BI7144" s="6"/>
      <c r="BJ7144" s="166"/>
      <c r="BK7144" s="166"/>
      <c r="BL7144" s="166"/>
      <c r="BM7144" s="6"/>
      <c r="BN7144" s="6"/>
      <c r="BO7144" s="6"/>
      <c r="BP7144" s="6"/>
      <c r="BQ7144" s="6"/>
      <c r="BR7144" s="6"/>
      <c r="BS7144" s="6"/>
      <c r="BT7144" s="6"/>
      <c r="BU7144" s="6"/>
      <c r="BV7144" s="6"/>
      <c r="BW7144" s="6"/>
      <c r="CJ7144" s="415"/>
      <c r="CK7144" s="415"/>
      <c r="CO7144" s="168"/>
    </row>
    <row r="7145" spans="32:93" s="162" customFormat="1" x14ac:dyDescent="0.25">
      <c r="AF7145" s="169"/>
      <c r="AG7145" s="169"/>
      <c r="AH7145" s="169"/>
      <c r="AI7145" s="169"/>
      <c r="AJ7145" s="169"/>
      <c r="AK7145" s="170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AZ7145" s="6"/>
      <c r="BA7145" s="6"/>
      <c r="BB7145" s="166"/>
      <c r="BC7145" s="166"/>
      <c r="BD7145" s="166"/>
      <c r="BE7145" s="6"/>
      <c r="BF7145" s="6"/>
      <c r="BG7145" s="6"/>
      <c r="BH7145" s="6"/>
      <c r="BI7145" s="6"/>
      <c r="BJ7145" s="166"/>
      <c r="BK7145" s="166"/>
      <c r="BL7145" s="166"/>
      <c r="BM7145" s="6"/>
      <c r="BN7145" s="6"/>
      <c r="BO7145" s="6"/>
      <c r="BP7145" s="6"/>
      <c r="BQ7145" s="6"/>
      <c r="BR7145" s="6"/>
      <c r="BS7145" s="6"/>
      <c r="BT7145" s="6"/>
      <c r="BU7145" s="6"/>
      <c r="BV7145" s="6"/>
      <c r="BW7145" s="6"/>
      <c r="CJ7145" s="415"/>
      <c r="CK7145" s="415"/>
      <c r="CO7145" s="168"/>
    </row>
    <row r="7146" spans="32:93" s="162" customFormat="1" x14ac:dyDescent="0.25">
      <c r="AF7146" s="169"/>
      <c r="AG7146" s="169"/>
      <c r="AH7146" s="169"/>
      <c r="AI7146" s="169"/>
      <c r="AJ7146" s="169"/>
      <c r="AK7146" s="170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AZ7146" s="6"/>
      <c r="BA7146" s="6"/>
      <c r="BB7146" s="166"/>
      <c r="BC7146" s="166"/>
      <c r="BD7146" s="166"/>
      <c r="BE7146" s="6"/>
      <c r="BF7146" s="6"/>
      <c r="BG7146" s="6"/>
      <c r="BH7146" s="6"/>
      <c r="BI7146" s="6"/>
      <c r="BJ7146" s="166"/>
      <c r="BK7146" s="166"/>
      <c r="BL7146" s="166"/>
      <c r="BM7146" s="6"/>
      <c r="BN7146" s="6"/>
      <c r="BO7146" s="6"/>
      <c r="BP7146" s="6"/>
      <c r="BQ7146" s="6"/>
      <c r="BR7146" s="6"/>
      <c r="BS7146" s="6"/>
      <c r="BT7146" s="6"/>
      <c r="BU7146" s="6"/>
      <c r="BV7146" s="6"/>
      <c r="BW7146" s="6"/>
      <c r="CJ7146" s="415"/>
      <c r="CK7146" s="415"/>
      <c r="CO7146" s="168"/>
    </row>
    <row r="7147" spans="32:93" s="162" customFormat="1" x14ac:dyDescent="0.25">
      <c r="AF7147" s="169"/>
      <c r="AG7147" s="169"/>
      <c r="AH7147" s="169"/>
      <c r="AI7147" s="169"/>
      <c r="AJ7147" s="169"/>
      <c r="AK7147" s="170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AZ7147" s="6"/>
      <c r="BA7147" s="6"/>
      <c r="BB7147" s="166"/>
      <c r="BC7147" s="166"/>
      <c r="BD7147" s="166"/>
      <c r="BE7147" s="6"/>
      <c r="BF7147" s="6"/>
      <c r="BG7147" s="6"/>
      <c r="BH7147" s="6"/>
      <c r="BI7147" s="6"/>
      <c r="BJ7147" s="166"/>
      <c r="BK7147" s="166"/>
      <c r="BL7147" s="166"/>
      <c r="BM7147" s="6"/>
      <c r="BN7147" s="6"/>
      <c r="BO7147" s="6"/>
      <c r="BP7147" s="6"/>
      <c r="BQ7147" s="6"/>
      <c r="BR7147" s="6"/>
      <c r="BS7147" s="6"/>
      <c r="BT7147" s="6"/>
      <c r="BU7147" s="6"/>
      <c r="BV7147" s="6"/>
      <c r="BW7147" s="6"/>
      <c r="CJ7147" s="415"/>
      <c r="CK7147" s="415"/>
      <c r="CO7147" s="168"/>
    </row>
    <row r="7148" spans="32:93" s="162" customFormat="1" x14ac:dyDescent="0.25">
      <c r="AF7148" s="169"/>
      <c r="AG7148" s="169"/>
      <c r="AH7148" s="169"/>
      <c r="AI7148" s="169"/>
      <c r="AJ7148" s="169"/>
      <c r="AK7148" s="170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AZ7148" s="6"/>
      <c r="BA7148" s="6"/>
      <c r="BB7148" s="166"/>
      <c r="BC7148" s="166"/>
      <c r="BD7148" s="166"/>
      <c r="BE7148" s="6"/>
      <c r="BF7148" s="6"/>
      <c r="BG7148" s="6"/>
      <c r="BH7148" s="6"/>
      <c r="BI7148" s="6"/>
      <c r="BJ7148" s="166"/>
      <c r="BK7148" s="166"/>
      <c r="BL7148" s="166"/>
      <c r="BM7148" s="6"/>
      <c r="BN7148" s="6"/>
      <c r="BO7148" s="6"/>
      <c r="BP7148" s="6"/>
      <c r="BQ7148" s="6"/>
      <c r="BR7148" s="6"/>
      <c r="BS7148" s="6"/>
      <c r="BT7148" s="6"/>
      <c r="BU7148" s="6"/>
      <c r="BV7148" s="6"/>
      <c r="BW7148" s="6"/>
      <c r="CJ7148" s="415"/>
      <c r="CK7148" s="415"/>
      <c r="CO7148" s="168"/>
    </row>
    <row r="7149" spans="32:93" s="162" customFormat="1" x14ac:dyDescent="0.25">
      <c r="AF7149" s="169"/>
      <c r="AG7149" s="169"/>
      <c r="AH7149" s="169"/>
      <c r="AI7149" s="169"/>
      <c r="AJ7149" s="169"/>
      <c r="AK7149" s="170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AZ7149" s="6"/>
      <c r="BA7149" s="6"/>
      <c r="BB7149" s="166"/>
      <c r="BC7149" s="166"/>
      <c r="BD7149" s="166"/>
      <c r="BE7149" s="6"/>
      <c r="BF7149" s="6"/>
      <c r="BG7149" s="6"/>
      <c r="BH7149" s="6"/>
      <c r="BI7149" s="6"/>
      <c r="BJ7149" s="166"/>
      <c r="BK7149" s="166"/>
      <c r="BL7149" s="166"/>
      <c r="BM7149" s="6"/>
      <c r="BN7149" s="6"/>
      <c r="BO7149" s="6"/>
      <c r="BP7149" s="6"/>
      <c r="BQ7149" s="6"/>
      <c r="BR7149" s="6"/>
      <c r="BS7149" s="6"/>
      <c r="BT7149" s="6"/>
      <c r="BU7149" s="6"/>
      <c r="BV7149" s="6"/>
      <c r="BW7149" s="6"/>
      <c r="CJ7149" s="415"/>
      <c r="CK7149" s="415"/>
      <c r="CO7149" s="168"/>
    </row>
    <row r="7150" spans="32:93" s="162" customFormat="1" x14ac:dyDescent="0.25">
      <c r="AF7150" s="169"/>
      <c r="AG7150" s="169"/>
      <c r="AH7150" s="169"/>
      <c r="AI7150" s="169"/>
      <c r="AJ7150" s="169"/>
      <c r="AK7150" s="170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AZ7150" s="6"/>
      <c r="BA7150" s="6"/>
      <c r="BB7150" s="166"/>
      <c r="BC7150" s="166"/>
      <c r="BD7150" s="166"/>
      <c r="BE7150" s="6"/>
      <c r="BF7150" s="6"/>
      <c r="BG7150" s="6"/>
      <c r="BH7150" s="6"/>
      <c r="BI7150" s="6"/>
      <c r="BJ7150" s="166"/>
      <c r="BK7150" s="166"/>
      <c r="BL7150" s="166"/>
      <c r="BM7150" s="6"/>
      <c r="BN7150" s="6"/>
      <c r="BO7150" s="6"/>
      <c r="BP7150" s="6"/>
      <c r="BQ7150" s="6"/>
      <c r="BR7150" s="6"/>
      <c r="BS7150" s="6"/>
      <c r="BT7150" s="6"/>
      <c r="BU7150" s="6"/>
      <c r="BV7150" s="6"/>
      <c r="BW7150" s="6"/>
      <c r="CJ7150" s="415"/>
      <c r="CK7150" s="415"/>
      <c r="CO7150" s="168"/>
    </row>
    <row r="7151" spans="32:93" s="162" customFormat="1" x14ac:dyDescent="0.25">
      <c r="AF7151" s="169"/>
      <c r="AG7151" s="169"/>
      <c r="AH7151" s="169"/>
      <c r="AI7151" s="169"/>
      <c r="AJ7151" s="169"/>
      <c r="AK7151" s="170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AZ7151" s="6"/>
      <c r="BA7151" s="6"/>
      <c r="BB7151" s="166"/>
      <c r="BC7151" s="166"/>
      <c r="BD7151" s="166"/>
      <c r="BE7151" s="6"/>
      <c r="BF7151" s="6"/>
      <c r="BG7151" s="6"/>
      <c r="BH7151" s="6"/>
      <c r="BI7151" s="6"/>
      <c r="BJ7151" s="166"/>
      <c r="BK7151" s="166"/>
      <c r="BL7151" s="166"/>
      <c r="BM7151" s="6"/>
      <c r="BN7151" s="6"/>
      <c r="BO7151" s="6"/>
      <c r="BP7151" s="6"/>
      <c r="BQ7151" s="6"/>
      <c r="BR7151" s="6"/>
      <c r="BS7151" s="6"/>
      <c r="BT7151" s="6"/>
      <c r="BU7151" s="6"/>
      <c r="BV7151" s="6"/>
      <c r="BW7151" s="6"/>
      <c r="CJ7151" s="415"/>
      <c r="CK7151" s="415"/>
      <c r="CO7151" s="168"/>
    </row>
    <row r="7152" spans="32:93" s="162" customFormat="1" x14ac:dyDescent="0.25">
      <c r="AF7152" s="169"/>
      <c r="AG7152" s="169"/>
      <c r="AH7152" s="169"/>
      <c r="AI7152" s="169"/>
      <c r="AJ7152" s="169"/>
      <c r="AK7152" s="170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AZ7152" s="6"/>
      <c r="BA7152" s="6"/>
      <c r="BB7152" s="166"/>
      <c r="BC7152" s="166"/>
      <c r="BD7152" s="166"/>
      <c r="BE7152" s="6"/>
      <c r="BF7152" s="6"/>
      <c r="BG7152" s="6"/>
      <c r="BH7152" s="6"/>
      <c r="BI7152" s="6"/>
      <c r="BJ7152" s="166"/>
      <c r="BK7152" s="166"/>
      <c r="BL7152" s="166"/>
      <c r="BM7152" s="6"/>
      <c r="BN7152" s="6"/>
      <c r="BO7152" s="6"/>
      <c r="BP7152" s="6"/>
      <c r="BQ7152" s="6"/>
      <c r="BR7152" s="6"/>
      <c r="BS7152" s="6"/>
      <c r="BT7152" s="6"/>
      <c r="BU7152" s="6"/>
      <c r="BV7152" s="6"/>
      <c r="BW7152" s="6"/>
      <c r="CJ7152" s="415"/>
      <c r="CK7152" s="415"/>
      <c r="CO7152" s="168"/>
    </row>
    <row r="7153" spans="32:93" s="162" customFormat="1" x14ac:dyDescent="0.25">
      <c r="AF7153" s="169"/>
      <c r="AG7153" s="169"/>
      <c r="AH7153" s="169"/>
      <c r="AI7153" s="169"/>
      <c r="AJ7153" s="169"/>
      <c r="AK7153" s="170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AZ7153" s="6"/>
      <c r="BA7153" s="6"/>
      <c r="BB7153" s="166"/>
      <c r="BC7153" s="166"/>
      <c r="BD7153" s="166"/>
      <c r="BE7153" s="6"/>
      <c r="BF7153" s="6"/>
      <c r="BG7153" s="6"/>
      <c r="BH7153" s="6"/>
      <c r="BI7153" s="6"/>
      <c r="BJ7153" s="166"/>
      <c r="BK7153" s="166"/>
      <c r="BL7153" s="166"/>
      <c r="BM7153" s="6"/>
      <c r="BN7153" s="6"/>
      <c r="BO7153" s="6"/>
      <c r="BP7153" s="6"/>
      <c r="BQ7153" s="6"/>
      <c r="BR7153" s="6"/>
      <c r="BS7153" s="6"/>
      <c r="BT7153" s="6"/>
      <c r="BU7153" s="6"/>
      <c r="BV7153" s="6"/>
      <c r="BW7153" s="6"/>
      <c r="CJ7153" s="415"/>
      <c r="CK7153" s="415"/>
      <c r="CO7153" s="168"/>
    </row>
    <row r="7154" spans="32:93" s="162" customFormat="1" x14ac:dyDescent="0.25">
      <c r="AF7154" s="169"/>
      <c r="AG7154" s="169"/>
      <c r="AH7154" s="169"/>
      <c r="AI7154" s="169"/>
      <c r="AJ7154" s="169"/>
      <c r="AK7154" s="170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AZ7154" s="6"/>
      <c r="BA7154" s="6"/>
      <c r="BB7154" s="166"/>
      <c r="BC7154" s="166"/>
      <c r="BD7154" s="166"/>
      <c r="BE7154" s="6"/>
      <c r="BF7154" s="6"/>
      <c r="BG7154" s="6"/>
      <c r="BH7154" s="6"/>
      <c r="BI7154" s="6"/>
      <c r="BJ7154" s="166"/>
      <c r="BK7154" s="166"/>
      <c r="BL7154" s="166"/>
      <c r="BM7154" s="6"/>
      <c r="BN7154" s="6"/>
      <c r="BO7154" s="6"/>
      <c r="BP7154" s="6"/>
      <c r="BQ7154" s="6"/>
      <c r="BR7154" s="6"/>
      <c r="BS7154" s="6"/>
      <c r="BT7154" s="6"/>
      <c r="BU7154" s="6"/>
      <c r="BV7154" s="6"/>
      <c r="BW7154" s="6"/>
      <c r="CJ7154" s="415"/>
      <c r="CK7154" s="415"/>
      <c r="CO7154" s="168"/>
    </row>
    <row r="7155" spans="32:93" s="162" customFormat="1" x14ac:dyDescent="0.25">
      <c r="AF7155" s="169"/>
      <c r="AG7155" s="169"/>
      <c r="AH7155" s="169"/>
      <c r="AI7155" s="169"/>
      <c r="AJ7155" s="169"/>
      <c r="AK7155" s="170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AZ7155" s="6"/>
      <c r="BA7155" s="6"/>
      <c r="BB7155" s="166"/>
      <c r="BC7155" s="166"/>
      <c r="BD7155" s="166"/>
      <c r="BE7155" s="6"/>
      <c r="BF7155" s="6"/>
      <c r="BG7155" s="6"/>
      <c r="BH7155" s="6"/>
      <c r="BI7155" s="6"/>
      <c r="BJ7155" s="166"/>
      <c r="BK7155" s="166"/>
      <c r="BL7155" s="166"/>
      <c r="BM7155" s="6"/>
      <c r="BN7155" s="6"/>
      <c r="BO7155" s="6"/>
      <c r="BP7155" s="6"/>
      <c r="BQ7155" s="6"/>
      <c r="BR7155" s="6"/>
      <c r="BS7155" s="6"/>
      <c r="BT7155" s="6"/>
      <c r="BU7155" s="6"/>
      <c r="BV7155" s="6"/>
      <c r="BW7155" s="6"/>
      <c r="CJ7155" s="415"/>
      <c r="CK7155" s="415"/>
      <c r="CO7155" s="168"/>
    </row>
    <row r="7156" spans="32:93" s="162" customFormat="1" x14ac:dyDescent="0.25">
      <c r="AF7156" s="169"/>
      <c r="AG7156" s="169"/>
      <c r="AH7156" s="169"/>
      <c r="AI7156" s="169"/>
      <c r="AJ7156" s="169"/>
      <c r="AK7156" s="170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AZ7156" s="6"/>
      <c r="BA7156" s="6"/>
      <c r="BB7156" s="166"/>
      <c r="BC7156" s="166"/>
      <c r="BD7156" s="166"/>
      <c r="BE7156" s="6"/>
      <c r="BF7156" s="6"/>
      <c r="BG7156" s="6"/>
      <c r="BH7156" s="6"/>
      <c r="BI7156" s="6"/>
      <c r="BJ7156" s="166"/>
      <c r="BK7156" s="166"/>
      <c r="BL7156" s="166"/>
      <c r="BM7156" s="6"/>
      <c r="BN7156" s="6"/>
      <c r="BO7156" s="6"/>
      <c r="BP7156" s="6"/>
      <c r="BQ7156" s="6"/>
      <c r="BR7156" s="6"/>
      <c r="BS7156" s="6"/>
      <c r="BT7156" s="6"/>
      <c r="BU7156" s="6"/>
      <c r="BV7156" s="6"/>
      <c r="BW7156" s="6"/>
      <c r="CJ7156" s="415"/>
      <c r="CK7156" s="415"/>
      <c r="CO7156" s="168"/>
    </row>
    <row r="7157" spans="32:93" s="162" customFormat="1" x14ac:dyDescent="0.25">
      <c r="AF7157" s="169"/>
      <c r="AG7157" s="169"/>
      <c r="AH7157" s="169"/>
      <c r="AI7157" s="169"/>
      <c r="AJ7157" s="169"/>
      <c r="AK7157" s="170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AZ7157" s="6"/>
      <c r="BA7157" s="6"/>
      <c r="BB7157" s="166"/>
      <c r="BC7157" s="166"/>
      <c r="BD7157" s="166"/>
      <c r="BE7157" s="6"/>
      <c r="BF7157" s="6"/>
      <c r="BG7157" s="6"/>
      <c r="BH7157" s="6"/>
      <c r="BI7157" s="6"/>
      <c r="BJ7157" s="166"/>
      <c r="BK7157" s="166"/>
      <c r="BL7157" s="166"/>
      <c r="BM7157" s="6"/>
      <c r="BN7157" s="6"/>
      <c r="BO7157" s="6"/>
      <c r="BP7157" s="6"/>
      <c r="BQ7157" s="6"/>
      <c r="BR7157" s="6"/>
      <c r="BS7157" s="6"/>
      <c r="BT7157" s="6"/>
      <c r="BU7157" s="6"/>
      <c r="BV7157" s="6"/>
      <c r="BW7157" s="6"/>
      <c r="CJ7157" s="415"/>
      <c r="CK7157" s="415"/>
      <c r="CO7157" s="168"/>
    </row>
    <row r="7158" spans="32:93" s="162" customFormat="1" x14ac:dyDescent="0.25">
      <c r="AF7158" s="169"/>
      <c r="AG7158" s="169"/>
      <c r="AH7158" s="169"/>
      <c r="AI7158" s="169"/>
      <c r="AJ7158" s="169"/>
      <c r="AK7158" s="170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AZ7158" s="6"/>
      <c r="BA7158" s="6"/>
      <c r="BB7158" s="166"/>
      <c r="BC7158" s="166"/>
      <c r="BD7158" s="166"/>
      <c r="BE7158" s="6"/>
      <c r="BF7158" s="6"/>
      <c r="BG7158" s="6"/>
      <c r="BH7158" s="6"/>
      <c r="BI7158" s="6"/>
      <c r="BJ7158" s="166"/>
      <c r="BK7158" s="166"/>
      <c r="BL7158" s="166"/>
      <c r="BM7158" s="6"/>
      <c r="BN7158" s="6"/>
      <c r="BO7158" s="6"/>
      <c r="BP7158" s="6"/>
      <c r="BQ7158" s="6"/>
      <c r="BR7158" s="6"/>
      <c r="BS7158" s="6"/>
      <c r="BT7158" s="6"/>
      <c r="BU7158" s="6"/>
      <c r="BV7158" s="6"/>
      <c r="BW7158" s="6"/>
      <c r="CJ7158" s="415"/>
      <c r="CK7158" s="415"/>
      <c r="CO7158" s="168"/>
    </row>
    <row r="7159" spans="32:93" s="162" customFormat="1" x14ac:dyDescent="0.25">
      <c r="AF7159" s="169"/>
      <c r="AG7159" s="169"/>
      <c r="AH7159" s="169"/>
      <c r="AI7159" s="169"/>
      <c r="AJ7159" s="169"/>
      <c r="AK7159" s="170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AZ7159" s="6"/>
      <c r="BA7159" s="6"/>
      <c r="BB7159" s="166"/>
      <c r="BC7159" s="166"/>
      <c r="BD7159" s="166"/>
      <c r="BE7159" s="6"/>
      <c r="BF7159" s="6"/>
      <c r="BG7159" s="6"/>
      <c r="BH7159" s="6"/>
      <c r="BI7159" s="6"/>
      <c r="BJ7159" s="166"/>
      <c r="BK7159" s="166"/>
      <c r="BL7159" s="166"/>
      <c r="BM7159" s="6"/>
      <c r="BN7159" s="6"/>
      <c r="BO7159" s="6"/>
      <c r="BP7159" s="6"/>
      <c r="BQ7159" s="6"/>
      <c r="BR7159" s="6"/>
      <c r="BS7159" s="6"/>
      <c r="BT7159" s="6"/>
      <c r="BU7159" s="6"/>
      <c r="BV7159" s="6"/>
      <c r="BW7159" s="6"/>
      <c r="CJ7159" s="415"/>
      <c r="CK7159" s="415"/>
      <c r="CO7159" s="168"/>
    </row>
    <row r="7160" spans="32:93" s="162" customFormat="1" x14ac:dyDescent="0.25">
      <c r="AF7160" s="169"/>
      <c r="AG7160" s="169"/>
      <c r="AH7160" s="169"/>
      <c r="AI7160" s="169"/>
      <c r="AJ7160" s="169"/>
      <c r="AK7160" s="170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AZ7160" s="6"/>
      <c r="BA7160" s="6"/>
      <c r="BB7160" s="166"/>
      <c r="BC7160" s="166"/>
      <c r="BD7160" s="166"/>
      <c r="BE7160" s="6"/>
      <c r="BF7160" s="6"/>
      <c r="BG7160" s="6"/>
      <c r="BH7160" s="6"/>
      <c r="BI7160" s="6"/>
      <c r="BJ7160" s="166"/>
      <c r="BK7160" s="166"/>
      <c r="BL7160" s="166"/>
      <c r="BM7160" s="6"/>
      <c r="BN7160" s="6"/>
      <c r="BO7160" s="6"/>
      <c r="BP7160" s="6"/>
      <c r="BQ7160" s="6"/>
      <c r="BR7160" s="6"/>
      <c r="BS7160" s="6"/>
      <c r="BT7160" s="6"/>
      <c r="BU7160" s="6"/>
      <c r="BV7160" s="6"/>
      <c r="BW7160" s="6"/>
      <c r="CJ7160" s="415"/>
      <c r="CK7160" s="415"/>
      <c r="CO7160" s="168"/>
    </row>
    <row r="7161" spans="32:93" s="162" customFormat="1" x14ac:dyDescent="0.25">
      <c r="AF7161" s="169"/>
      <c r="AG7161" s="169"/>
      <c r="AH7161" s="169"/>
      <c r="AI7161" s="169"/>
      <c r="AJ7161" s="169"/>
      <c r="AK7161" s="170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AZ7161" s="6"/>
      <c r="BA7161" s="6"/>
      <c r="BB7161" s="166"/>
      <c r="BC7161" s="166"/>
      <c r="BD7161" s="166"/>
      <c r="BE7161" s="6"/>
      <c r="BF7161" s="6"/>
      <c r="BG7161" s="6"/>
      <c r="BH7161" s="6"/>
      <c r="BI7161" s="6"/>
      <c r="BJ7161" s="166"/>
      <c r="BK7161" s="166"/>
      <c r="BL7161" s="166"/>
      <c r="BM7161" s="6"/>
      <c r="BN7161" s="6"/>
      <c r="BO7161" s="6"/>
      <c r="BP7161" s="6"/>
      <c r="BQ7161" s="6"/>
      <c r="BR7161" s="6"/>
      <c r="BS7161" s="6"/>
      <c r="BT7161" s="6"/>
      <c r="BU7161" s="6"/>
      <c r="BV7161" s="6"/>
      <c r="BW7161" s="6"/>
      <c r="CJ7161" s="415"/>
      <c r="CK7161" s="415"/>
      <c r="CO7161" s="168"/>
    </row>
    <row r="7162" spans="32:93" s="162" customFormat="1" x14ac:dyDescent="0.25">
      <c r="AF7162" s="169"/>
      <c r="AG7162" s="169"/>
      <c r="AH7162" s="169"/>
      <c r="AI7162" s="169"/>
      <c r="AJ7162" s="169"/>
      <c r="AK7162" s="170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AZ7162" s="6"/>
      <c r="BA7162" s="6"/>
      <c r="BB7162" s="166"/>
      <c r="BC7162" s="166"/>
      <c r="BD7162" s="166"/>
      <c r="BE7162" s="6"/>
      <c r="BF7162" s="6"/>
      <c r="BG7162" s="6"/>
      <c r="BH7162" s="6"/>
      <c r="BI7162" s="6"/>
      <c r="BJ7162" s="166"/>
      <c r="BK7162" s="166"/>
      <c r="BL7162" s="166"/>
      <c r="BM7162" s="6"/>
      <c r="BN7162" s="6"/>
      <c r="BO7162" s="6"/>
      <c r="BP7162" s="6"/>
      <c r="BQ7162" s="6"/>
      <c r="BR7162" s="6"/>
      <c r="BS7162" s="6"/>
      <c r="BT7162" s="6"/>
      <c r="BU7162" s="6"/>
      <c r="BV7162" s="6"/>
      <c r="BW7162" s="6"/>
      <c r="CJ7162" s="415"/>
      <c r="CK7162" s="415"/>
      <c r="CO7162" s="168"/>
    </row>
    <row r="7163" spans="32:93" s="162" customFormat="1" x14ac:dyDescent="0.25">
      <c r="AF7163" s="169"/>
      <c r="AG7163" s="169"/>
      <c r="AH7163" s="169"/>
      <c r="AI7163" s="169"/>
      <c r="AJ7163" s="169"/>
      <c r="AK7163" s="170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AZ7163" s="6"/>
      <c r="BA7163" s="6"/>
      <c r="BB7163" s="166"/>
      <c r="BC7163" s="166"/>
      <c r="BD7163" s="166"/>
      <c r="BE7163" s="6"/>
      <c r="BF7163" s="6"/>
      <c r="BG7163" s="6"/>
      <c r="BH7163" s="6"/>
      <c r="BI7163" s="6"/>
      <c r="BJ7163" s="166"/>
      <c r="BK7163" s="166"/>
      <c r="BL7163" s="166"/>
      <c r="BM7163" s="6"/>
      <c r="BN7163" s="6"/>
      <c r="BO7163" s="6"/>
      <c r="BP7163" s="6"/>
      <c r="BQ7163" s="6"/>
      <c r="BR7163" s="6"/>
      <c r="BS7163" s="6"/>
      <c r="BT7163" s="6"/>
      <c r="BU7163" s="6"/>
      <c r="BV7163" s="6"/>
      <c r="BW7163" s="6"/>
      <c r="CJ7163" s="415"/>
      <c r="CK7163" s="415"/>
      <c r="CO7163" s="168"/>
    </row>
    <row r="7164" spans="32:93" s="162" customFormat="1" x14ac:dyDescent="0.25">
      <c r="AF7164" s="169"/>
      <c r="AG7164" s="169"/>
      <c r="AH7164" s="169"/>
      <c r="AI7164" s="169"/>
      <c r="AJ7164" s="169"/>
      <c r="AK7164" s="170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AZ7164" s="6"/>
      <c r="BA7164" s="6"/>
      <c r="BB7164" s="166"/>
      <c r="BC7164" s="166"/>
      <c r="BD7164" s="166"/>
      <c r="BE7164" s="6"/>
      <c r="BF7164" s="6"/>
      <c r="BG7164" s="6"/>
      <c r="BH7164" s="6"/>
      <c r="BI7164" s="6"/>
      <c r="BJ7164" s="166"/>
      <c r="BK7164" s="166"/>
      <c r="BL7164" s="166"/>
      <c r="BM7164" s="6"/>
      <c r="BN7164" s="6"/>
      <c r="BO7164" s="6"/>
      <c r="BP7164" s="6"/>
      <c r="BQ7164" s="6"/>
      <c r="BR7164" s="6"/>
      <c r="BS7164" s="6"/>
      <c r="BT7164" s="6"/>
      <c r="BU7164" s="6"/>
      <c r="BV7164" s="6"/>
      <c r="BW7164" s="6"/>
      <c r="CJ7164" s="415"/>
      <c r="CK7164" s="415"/>
      <c r="CO7164" s="168"/>
    </row>
    <row r="7165" spans="32:93" s="162" customFormat="1" x14ac:dyDescent="0.25">
      <c r="AF7165" s="169"/>
      <c r="AG7165" s="169"/>
      <c r="AH7165" s="169"/>
      <c r="AI7165" s="169"/>
      <c r="AJ7165" s="169"/>
      <c r="AK7165" s="170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AZ7165" s="6"/>
      <c r="BA7165" s="6"/>
      <c r="BB7165" s="166"/>
      <c r="BC7165" s="166"/>
      <c r="BD7165" s="166"/>
      <c r="BE7165" s="6"/>
      <c r="BF7165" s="6"/>
      <c r="BG7165" s="6"/>
      <c r="BH7165" s="6"/>
      <c r="BI7165" s="6"/>
      <c r="BJ7165" s="166"/>
      <c r="BK7165" s="166"/>
      <c r="BL7165" s="166"/>
      <c r="BM7165" s="6"/>
      <c r="BN7165" s="6"/>
      <c r="BO7165" s="6"/>
      <c r="BP7165" s="6"/>
      <c r="BQ7165" s="6"/>
      <c r="BR7165" s="6"/>
      <c r="BS7165" s="6"/>
      <c r="BT7165" s="6"/>
      <c r="BU7165" s="6"/>
      <c r="BV7165" s="6"/>
      <c r="BW7165" s="6"/>
      <c r="CJ7165" s="415"/>
      <c r="CK7165" s="415"/>
      <c r="CO7165" s="168"/>
    </row>
    <row r="7166" spans="32:93" s="162" customFormat="1" x14ac:dyDescent="0.25">
      <c r="AF7166" s="169"/>
      <c r="AG7166" s="169"/>
      <c r="AH7166" s="169"/>
      <c r="AI7166" s="169"/>
      <c r="AJ7166" s="169"/>
      <c r="AK7166" s="170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AZ7166" s="6"/>
      <c r="BA7166" s="6"/>
      <c r="BB7166" s="166"/>
      <c r="BC7166" s="166"/>
      <c r="BD7166" s="166"/>
      <c r="BE7166" s="6"/>
      <c r="BF7166" s="6"/>
      <c r="BG7166" s="6"/>
      <c r="BH7166" s="6"/>
      <c r="BI7166" s="6"/>
      <c r="BJ7166" s="166"/>
      <c r="BK7166" s="166"/>
      <c r="BL7166" s="166"/>
      <c r="BM7166" s="6"/>
      <c r="BN7166" s="6"/>
      <c r="BO7166" s="6"/>
      <c r="BP7166" s="6"/>
      <c r="BQ7166" s="6"/>
      <c r="BR7166" s="6"/>
      <c r="BS7166" s="6"/>
      <c r="BT7166" s="6"/>
      <c r="BU7166" s="6"/>
      <c r="BV7166" s="6"/>
      <c r="BW7166" s="6"/>
      <c r="CJ7166" s="415"/>
      <c r="CK7166" s="415"/>
      <c r="CO7166" s="168"/>
    </row>
    <row r="7167" spans="32:93" s="162" customFormat="1" x14ac:dyDescent="0.25">
      <c r="AF7167" s="169"/>
      <c r="AG7167" s="169"/>
      <c r="AH7167" s="169"/>
      <c r="AI7167" s="169"/>
      <c r="AJ7167" s="169"/>
      <c r="AK7167" s="170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AZ7167" s="6"/>
      <c r="BA7167" s="6"/>
      <c r="BB7167" s="166"/>
      <c r="BC7167" s="166"/>
      <c r="BD7167" s="166"/>
      <c r="BE7167" s="6"/>
      <c r="BF7167" s="6"/>
      <c r="BG7167" s="6"/>
      <c r="BH7167" s="6"/>
      <c r="BI7167" s="6"/>
      <c r="BJ7167" s="166"/>
      <c r="BK7167" s="166"/>
      <c r="BL7167" s="166"/>
      <c r="BM7167" s="6"/>
      <c r="BN7167" s="6"/>
      <c r="BO7167" s="6"/>
      <c r="BP7167" s="6"/>
      <c r="BQ7167" s="6"/>
      <c r="BR7167" s="6"/>
      <c r="BS7167" s="6"/>
      <c r="BT7167" s="6"/>
      <c r="BU7167" s="6"/>
      <c r="BV7167" s="6"/>
      <c r="BW7167" s="6"/>
      <c r="CJ7167" s="415"/>
      <c r="CK7167" s="415"/>
      <c r="CO7167" s="168"/>
    </row>
    <row r="7168" spans="32:93" s="162" customFormat="1" x14ac:dyDescent="0.25">
      <c r="AF7168" s="169"/>
      <c r="AG7168" s="169"/>
      <c r="AH7168" s="169"/>
      <c r="AI7168" s="169"/>
      <c r="AJ7168" s="169"/>
      <c r="AK7168" s="170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AZ7168" s="6"/>
      <c r="BA7168" s="6"/>
      <c r="BB7168" s="166"/>
      <c r="BC7168" s="166"/>
      <c r="BD7168" s="166"/>
      <c r="BE7168" s="6"/>
      <c r="BF7168" s="6"/>
      <c r="BG7168" s="6"/>
      <c r="BH7168" s="6"/>
      <c r="BI7168" s="6"/>
      <c r="BJ7168" s="166"/>
      <c r="BK7168" s="166"/>
      <c r="BL7168" s="166"/>
      <c r="BM7168" s="6"/>
      <c r="BN7168" s="6"/>
      <c r="BO7168" s="6"/>
      <c r="BP7168" s="6"/>
      <c r="BQ7168" s="6"/>
      <c r="BR7168" s="6"/>
      <c r="BS7168" s="6"/>
      <c r="BT7168" s="6"/>
      <c r="BU7168" s="6"/>
      <c r="BV7168" s="6"/>
      <c r="BW7168" s="6"/>
      <c r="CJ7168" s="415"/>
      <c r="CK7168" s="415"/>
      <c r="CO7168" s="168"/>
    </row>
    <row r="7169" spans="32:93" s="162" customFormat="1" x14ac:dyDescent="0.25">
      <c r="AF7169" s="169"/>
      <c r="AG7169" s="169"/>
      <c r="AH7169" s="169"/>
      <c r="AI7169" s="169"/>
      <c r="AJ7169" s="169"/>
      <c r="AK7169" s="170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AZ7169" s="6"/>
      <c r="BA7169" s="6"/>
      <c r="BB7169" s="166"/>
      <c r="BC7169" s="166"/>
      <c r="BD7169" s="166"/>
      <c r="BE7169" s="6"/>
      <c r="BF7169" s="6"/>
      <c r="BG7169" s="6"/>
      <c r="BH7169" s="6"/>
      <c r="BI7169" s="6"/>
      <c r="BJ7169" s="166"/>
      <c r="BK7169" s="166"/>
      <c r="BL7169" s="166"/>
      <c r="BM7169" s="6"/>
      <c r="BN7169" s="6"/>
      <c r="BO7169" s="6"/>
      <c r="BP7169" s="6"/>
      <c r="BQ7169" s="6"/>
      <c r="BR7169" s="6"/>
      <c r="BS7169" s="6"/>
      <c r="BT7169" s="6"/>
      <c r="BU7169" s="6"/>
      <c r="BV7169" s="6"/>
      <c r="BW7169" s="6"/>
      <c r="CJ7169" s="415"/>
      <c r="CK7169" s="415"/>
      <c r="CO7169" s="168"/>
    </row>
    <row r="7170" spans="32:93" s="162" customFormat="1" x14ac:dyDescent="0.25">
      <c r="AF7170" s="169"/>
      <c r="AG7170" s="169"/>
      <c r="AH7170" s="169"/>
      <c r="AI7170" s="169"/>
      <c r="AJ7170" s="169"/>
      <c r="AK7170" s="170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AZ7170" s="6"/>
      <c r="BA7170" s="6"/>
      <c r="BB7170" s="166"/>
      <c r="BC7170" s="166"/>
      <c r="BD7170" s="166"/>
      <c r="BE7170" s="6"/>
      <c r="BF7170" s="6"/>
      <c r="BG7170" s="6"/>
      <c r="BH7170" s="6"/>
      <c r="BI7170" s="6"/>
      <c r="BJ7170" s="166"/>
      <c r="BK7170" s="166"/>
      <c r="BL7170" s="166"/>
      <c r="BM7170" s="6"/>
      <c r="BN7170" s="6"/>
      <c r="BO7170" s="6"/>
      <c r="BP7170" s="6"/>
      <c r="BQ7170" s="6"/>
      <c r="BR7170" s="6"/>
      <c r="BS7170" s="6"/>
      <c r="BT7170" s="6"/>
      <c r="BU7170" s="6"/>
      <c r="BV7170" s="6"/>
      <c r="BW7170" s="6"/>
      <c r="CJ7170" s="415"/>
      <c r="CK7170" s="415"/>
      <c r="CO7170" s="168"/>
    </row>
    <row r="7171" spans="32:93" s="162" customFormat="1" x14ac:dyDescent="0.25">
      <c r="AF7171" s="169"/>
      <c r="AG7171" s="169"/>
      <c r="AH7171" s="169"/>
      <c r="AI7171" s="169"/>
      <c r="AJ7171" s="169"/>
      <c r="AK7171" s="170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AZ7171" s="6"/>
      <c r="BA7171" s="6"/>
      <c r="BB7171" s="166"/>
      <c r="BC7171" s="166"/>
      <c r="BD7171" s="166"/>
      <c r="BE7171" s="6"/>
      <c r="BF7171" s="6"/>
      <c r="BG7171" s="6"/>
      <c r="BH7171" s="6"/>
      <c r="BI7171" s="6"/>
      <c r="BJ7171" s="166"/>
      <c r="BK7171" s="166"/>
      <c r="BL7171" s="166"/>
      <c r="BM7171" s="6"/>
      <c r="BN7171" s="6"/>
      <c r="BO7171" s="6"/>
      <c r="BP7171" s="6"/>
      <c r="BQ7171" s="6"/>
      <c r="BR7171" s="6"/>
      <c r="BS7171" s="6"/>
      <c r="BT7171" s="6"/>
      <c r="BU7171" s="6"/>
      <c r="BV7171" s="6"/>
      <c r="BW7171" s="6"/>
      <c r="CJ7171" s="415"/>
      <c r="CK7171" s="415"/>
      <c r="CO7171" s="168"/>
    </row>
    <row r="7172" spans="32:93" s="162" customFormat="1" x14ac:dyDescent="0.25">
      <c r="AF7172" s="169"/>
      <c r="AG7172" s="169"/>
      <c r="AH7172" s="169"/>
      <c r="AI7172" s="169"/>
      <c r="AJ7172" s="169"/>
      <c r="AK7172" s="170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AZ7172" s="6"/>
      <c r="BA7172" s="6"/>
      <c r="BB7172" s="166"/>
      <c r="BC7172" s="166"/>
      <c r="BD7172" s="166"/>
      <c r="BE7172" s="6"/>
      <c r="BF7172" s="6"/>
      <c r="BG7172" s="6"/>
      <c r="BH7172" s="6"/>
      <c r="BI7172" s="6"/>
      <c r="BJ7172" s="166"/>
      <c r="BK7172" s="166"/>
      <c r="BL7172" s="166"/>
      <c r="BM7172" s="6"/>
      <c r="BN7172" s="6"/>
      <c r="BO7172" s="6"/>
      <c r="BP7172" s="6"/>
      <c r="BQ7172" s="6"/>
      <c r="BR7172" s="6"/>
      <c r="BS7172" s="6"/>
      <c r="BT7172" s="6"/>
      <c r="BU7172" s="6"/>
      <c r="BV7172" s="6"/>
      <c r="BW7172" s="6"/>
      <c r="CJ7172" s="415"/>
      <c r="CK7172" s="415"/>
      <c r="CO7172" s="168"/>
    </row>
    <row r="7173" spans="32:93" s="162" customFormat="1" x14ac:dyDescent="0.25">
      <c r="AF7173" s="169"/>
      <c r="AG7173" s="169"/>
      <c r="AH7173" s="169"/>
      <c r="AI7173" s="169"/>
      <c r="AJ7173" s="169"/>
      <c r="AK7173" s="170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AZ7173" s="6"/>
      <c r="BA7173" s="6"/>
      <c r="BB7173" s="166"/>
      <c r="BC7173" s="166"/>
      <c r="BD7173" s="166"/>
      <c r="BE7173" s="6"/>
      <c r="BF7173" s="6"/>
      <c r="BG7173" s="6"/>
      <c r="BH7173" s="6"/>
      <c r="BI7173" s="6"/>
      <c r="BJ7173" s="166"/>
      <c r="BK7173" s="166"/>
      <c r="BL7173" s="166"/>
      <c r="BM7173" s="6"/>
      <c r="BN7173" s="6"/>
      <c r="BO7173" s="6"/>
      <c r="BP7173" s="6"/>
      <c r="BQ7173" s="6"/>
      <c r="BR7173" s="6"/>
      <c r="BS7173" s="6"/>
      <c r="BT7173" s="6"/>
      <c r="BU7173" s="6"/>
      <c r="BV7173" s="6"/>
      <c r="BW7173" s="6"/>
      <c r="CJ7173" s="415"/>
      <c r="CK7173" s="415"/>
      <c r="CO7173" s="168"/>
    </row>
    <row r="7174" spans="32:93" s="162" customFormat="1" x14ac:dyDescent="0.25">
      <c r="AF7174" s="169"/>
      <c r="AG7174" s="169"/>
      <c r="AH7174" s="169"/>
      <c r="AI7174" s="169"/>
      <c r="AJ7174" s="169"/>
      <c r="AK7174" s="170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AZ7174" s="6"/>
      <c r="BA7174" s="6"/>
      <c r="BB7174" s="166"/>
      <c r="BC7174" s="166"/>
      <c r="BD7174" s="166"/>
      <c r="BE7174" s="6"/>
      <c r="BF7174" s="6"/>
      <c r="BG7174" s="6"/>
      <c r="BH7174" s="6"/>
      <c r="BI7174" s="6"/>
      <c r="BJ7174" s="166"/>
      <c r="BK7174" s="166"/>
      <c r="BL7174" s="166"/>
      <c r="BM7174" s="6"/>
      <c r="BN7174" s="6"/>
      <c r="BO7174" s="6"/>
      <c r="BP7174" s="6"/>
      <c r="BQ7174" s="6"/>
      <c r="BR7174" s="6"/>
      <c r="BS7174" s="6"/>
      <c r="BT7174" s="6"/>
      <c r="BU7174" s="6"/>
      <c r="BV7174" s="6"/>
      <c r="BW7174" s="6"/>
      <c r="CJ7174" s="415"/>
      <c r="CK7174" s="415"/>
      <c r="CO7174" s="168"/>
    </row>
    <row r="7175" spans="32:93" s="162" customFormat="1" x14ac:dyDescent="0.25">
      <c r="AF7175" s="169"/>
      <c r="AG7175" s="169"/>
      <c r="AH7175" s="169"/>
      <c r="AI7175" s="169"/>
      <c r="AJ7175" s="169"/>
      <c r="AK7175" s="170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AZ7175" s="6"/>
      <c r="BA7175" s="6"/>
      <c r="BB7175" s="166"/>
      <c r="BC7175" s="166"/>
      <c r="BD7175" s="166"/>
      <c r="BE7175" s="6"/>
      <c r="BF7175" s="6"/>
      <c r="BG7175" s="6"/>
      <c r="BH7175" s="6"/>
      <c r="BI7175" s="6"/>
      <c r="BJ7175" s="166"/>
      <c r="BK7175" s="166"/>
      <c r="BL7175" s="166"/>
      <c r="BM7175" s="6"/>
      <c r="BN7175" s="6"/>
      <c r="BO7175" s="6"/>
      <c r="BP7175" s="6"/>
      <c r="BQ7175" s="6"/>
      <c r="BR7175" s="6"/>
      <c r="BS7175" s="6"/>
      <c r="BT7175" s="6"/>
      <c r="BU7175" s="6"/>
      <c r="BV7175" s="6"/>
      <c r="BW7175" s="6"/>
      <c r="CJ7175" s="415"/>
      <c r="CK7175" s="415"/>
      <c r="CO7175" s="168"/>
    </row>
    <row r="7176" spans="32:93" s="162" customFormat="1" x14ac:dyDescent="0.25">
      <c r="AF7176" s="169"/>
      <c r="AG7176" s="169"/>
      <c r="AH7176" s="169"/>
      <c r="AI7176" s="169"/>
      <c r="AJ7176" s="169"/>
      <c r="AK7176" s="170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AZ7176" s="6"/>
      <c r="BA7176" s="6"/>
      <c r="BB7176" s="166"/>
      <c r="BC7176" s="166"/>
      <c r="BD7176" s="166"/>
      <c r="BE7176" s="6"/>
      <c r="BF7176" s="6"/>
      <c r="BG7176" s="6"/>
      <c r="BH7176" s="6"/>
      <c r="BI7176" s="6"/>
      <c r="BJ7176" s="166"/>
      <c r="BK7176" s="166"/>
      <c r="BL7176" s="166"/>
      <c r="BM7176" s="6"/>
      <c r="BN7176" s="6"/>
      <c r="BO7176" s="6"/>
      <c r="BP7176" s="6"/>
      <c r="BQ7176" s="6"/>
      <c r="BR7176" s="6"/>
      <c r="BS7176" s="6"/>
      <c r="BT7176" s="6"/>
      <c r="BU7176" s="6"/>
      <c r="BV7176" s="6"/>
      <c r="BW7176" s="6"/>
      <c r="CJ7176" s="415"/>
      <c r="CK7176" s="415"/>
      <c r="CO7176" s="168"/>
    </row>
    <row r="7177" spans="32:93" s="162" customFormat="1" x14ac:dyDescent="0.25">
      <c r="AF7177" s="169"/>
      <c r="AG7177" s="169"/>
      <c r="AH7177" s="169"/>
      <c r="AI7177" s="169"/>
      <c r="AJ7177" s="169"/>
      <c r="AK7177" s="170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AZ7177" s="6"/>
      <c r="BA7177" s="6"/>
      <c r="BB7177" s="166"/>
      <c r="BC7177" s="166"/>
      <c r="BD7177" s="166"/>
      <c r="BE7177" s="6"/>
      <c r="BF7177" s="6"/>
      <c r="BG7177" s="6"/>
      <c r="BH7177" s="6"/>
      <c r="BI7177" s="6"/>
      <c r="BJ7177" s="166"/>
      <c r="BK7177" s="166"/>
      <c r="BL7177" s="166"/>
      <c r="BM7177" s="6"/>
      <c r="BN7177" s="6"/>
      <c r="BO7177" s="6"/>
      <c r="BP7177" s="6"/>
      <c r="BQ7177" s="6"/>
      <c r="BR7177" s="6"/>
      <c r="BS7177" s="6"/>
      <c r="BT7177" s="6"/>
      <c r="BU7177" s="6"/>
      <c r="BV7177" s="6"/>
      <c r="BW7177" s="6"/>
      <c r="CJ7177" s="415"/>
      <c r="CK7177" s="415"/>
      <c r="CO7177" s="168"/>
    </row>
    <row r="7178" spans="32:93" s="162" customFormat="1" x14ac:dyDescent="0.25">
      <c r="AF7178" s="169"/>
      <c r="AG7178" s="169"/>
      <c r="AH7178" s="169"/>
      <c r="AI7178" s="169"/>
      <c r="AJ7178" s="169"/>
      <c r="AK7178" s="170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AZ7178" s="6"/>
      <c r="BA7178" s="6"/>
      <c r="BB7178" s="166"/>
      <c r="BC7178" s="166"/>
      <c r="BD7178" s="166"/>
      <c r="BE7178" s="6"/>
      <c r="BF7178" s="6"/>
      <c r="BG7178" s="6"/>
      <c r="BH7178" s="6"/>
      <c r="BI7178" s="6"/>
      <c r="BJ7178" s="166"/>
      <c r="BK7178" s="166"/>
      <c r="BL7178" s="166"/>
      <c r="BM7178" s="6"/>
      <c r="BN7178" s="6"/>
      <c r="BO7178" s="6"/>
      <c r="BP7178" s="6"/>
      <c r="BQ7178" s="6"/>
      <c r="BR7178" s="6"/>
      <c r="BS7178" s="6"/>
      <c r="BT7178" s="6"/>
      <c r="BU7178" s="6"/>
      <c r="BV7178" s="6"/>
      <c r="BW7178" s="6"/>
      <c r="CJ7178" s="415"/>
      <c r="CK7178" s="415"/>
      <c r="CO7178" s="168"/>
    </row>
    <row r="7179" spans="32:93" s="162" customFormat="1" x14ac:dyDescent="0.25">
      <c r="AF7179" s="169"/>
      <c r="AG7179" s="169"/>
      <c r="AH7179" s="169"/>
      <c r="AI7179" s="169"/>
      <c r="AJ7179" s="169"/>
      <c r="AK7179" s="170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AZ7179" s="6"/>
      <c r="BA7179" s="6"/>
      <c r="BB7179" s="166"/>
      <c r="BC7179" s="166"/>
      <c r="BD7179" s="166"/>
      <c r="BE7179" s="6"/>
      <c r="BF7179" s="6"/>
      <c r="BG7179" s="6"/>
      <c r="BH7179" s="6"/>
      <c r="BI7179" s="6"/>
      <c r="BJ7179" s="166"/>
      <c r="BK7179" s="166"/>
      <c r="BL7179" s="166"/>
      <c r="BM7179" s="6"/>
      <c r="BN7179" s="6"/>
      <c r="BO7179" s="6"/>
      <c r="BP7179" s="6"/>
      <c r="BQ7179" s="6"/>
      <c r="BR7179" s="6"/>
      <c r="BS7179" s="6"/>
      <c r="BT7179" s="6"/>
      <c r="BU7179" s="6"/>
      <c r="BV7179" s="6"/>
      <c r="BW7179" s="6"/>
      <c r="CJ7179" s="415"/>
      <c r="CK7179" s="415"/>
      <c r="CO7179" s="168"/>
    </row>
    <row r="7180" spans="32:93" s="162" customFormat="1" x14ac:dyDescent="0.25">
      <c r="AF7180" s="169"/>
      <c r="AG7180" s="169"/>
      <c r="AH7180" s="169"/>
      <c r="AI7180" s="169"/>
      <c r="AJ7180" s="169"/>
      <c r="AK7180" s="170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AZ7180" s="6"/>
      <c r="BA7180" s="6"/>
      <c r="BB7180" s="166"/>
      <c r="BC7180" s="166"/>
      <c r="BD7180" s="166"/>
      <c r="BE7180" s="6"/>
      <c r="BF7180" s="6"/>
      <c r="BG7180" s="6"/>
      <c r="BH7180" s="6"/>
      <c r="BI7180" s="6"/>
      <c r="BJ7180" s="166"/>
      <c r="BK7180" s="166"/>
      <c r="BL7180" s="166"/>
      <c r="BM7180" s="6"/>
      <c r="BN7180" s="6"/>
      <c r="BO7180" s="6"/>
      <c r="BP7180" s="6"/>
      <c r="BQ7180" s="6"/>
      <c r="BR7180" s="6"/>
      <c r="BS7180" s="6"/>
      <c r="BT7180" s="6"/>
      <c r="BU7180" s="6"/>
      <c r="BV7180" s="6"/>
      <c r="BW7180" s="6"/>
      <c r="CJ7180" s="415"/>
      <c r="CK7180" s="415"/>
      <c r="CO7180" s="168"/>
    </row>
    <row r="7181" spans="32:93" s="162" customFormat="1" x14ac:dyDescent="0.25">
      <c r="AF7181" s="169"/>
      <c r="AG7181" s="169"/>
      <c r="AH7181" s="169"/>
      <c r="AI7181" s="169"/>
      <c r="AJ7181" s="169"/>
      <c r="AK7181" s="170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AZ7181" s="6"/>
      <c r="BA7181" s="6"/>
      <c r="BB7181" s="166"/>
      <c r="BC7181" s="166"/>
      <c r="BD7181" s="166"/>
      <c r="BE7181" s="6"/>
      <c r="BF7181" s="6"/>
      <c r="BG7181" s="6"/>
      <c r="BH7181" s="6"/>
      <c r="BI7181" s="6"/>
      <c r="BJ7181" s="166"/>
      <c r="BK7181" s="166"/>
      <c r="BL7181" s="166"/>
      <c r="BM7181" s="6"/>
      <c r="BN7181" s="6"/>
      <c r="BO7181" s="6"/>
      <c r="BP7181" s="6"/>
      <c r="BQ7181" s="6"/>
      <c r="BR7181" s="6"/>
      <c r="BS7181" s="6"/>
      <c r="BT7181" s="6"/>
      <c r="BU7181" s="6"/>
      <c r="BV7181" s="6"/>
      <c r="BW7181" s="6"/>
      <c r="CJ7181" s="415"/>
      <c r="CK7181" s="415"/>
      <c r="CO7181" s="168"/>
    </row>
    <row r="7182" spans="32:93" s="162" customFormat="1" x14ac:dyDescent="0.25">
      <c r="AF7182" s="169"/>
      <c r="AG7182" s="169"/>
      <c r="AH7182" s="169"/>
      <c r="AI7182" s="169"/>
      <c r="AJ7182" s="169"/>
      <c r="AK7182" s="170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AZ7182" s="6"/>
      <c r="BA7182" s="6"/>
      <c r="BB7182" s="166"/>
      <c r="BC7182" s="166"/>
      <c r="BD7182" s="166"/>
      <c r="BE7182" s="6"/>
      <c r="BF7182" s="6"/>
      <c r="BG7182" s="6"/>
      <c r="BH7182" s="6"/>
      <c r="BI7182" s="6"/>
      <c r="BJ7182" s="166"/>
      <c r="BK7182" s="166"/>
      <c r="BL7182" s="166"/>
      <c r="BM7182" s="6"/>
      <c r="BN7182" s="6"/>
      <c r="BO7182" s="6"/>
      <c r="BP7182" s="6"/>
      <c r="BQ7182" s="6"/>
      <c r="BR7182" s="6"/>
      <c r="BS7182" s="6"/>
      <c r="BT7182" s="6"/>
      <c r="BU7182" s="6"/>
      <c r="BV7182" s="6"/>
      <c r="BW7182" s="6"/>
      <c r="CJ7182" s="415"/>
      <c r="CK7182" s="415"/>
      <c r="CO7182" s="168"/>
    </row>
    <row r="7183" spans="32:93" s="162" customFormat="1" x14ac:dyDescent="0.25">
      <c r="AF7183" s="169"/>
      <c r="AG7183" s="169"/>
      <c r="AH7183" s="169"/>
      <c r="AI7183" s="169"/>
      <c r="AJ7183" s="169"/>
      <c r="AK7183" s="170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AZ7183" s="6"/>
      <c r="BA7183" s="6"/>
      <c r="BB7183" s="166"/>
      <c r="BC7183" s="166"/>
      <c r="BD7183" s="166"/>
      <c r="BE7183" s="6"/>
      <c r="BF7183" s="6"/>
      <c r="BG7183" s="6"/>
      <c r="BH7183" s="6"/>
      <c r="BI7183" s="6"/>
      <c r="BJ7183" s="166"/>
      <c r="BK7183" s="166"/>
      <c r="BL7183" s="166"/>
      <c r="BM7183" s="6"/>
      <c r="BN7183" s="6"/>
      <c r="BO7183" s="6"/>
      <c r="BP7183" s="6"/>
      <c r="BQ7183" s="6"/>
      <c r="BR7183" s="6"/>
      <c r="BS7183" s="6"/>
      <c r="BT7183" s="6"/>
      <c r="BU7183" s="6"/>
      <c r="BV7183" s="6"/>
      <c r="BW7183" s="6"/>
      <c r="CJ7183" s="415"/>
      <c r="CK7183" s="415"/>
      <c r="CO7183" s="168"/>
    </row>
    <row r="7184" spans="32:93" s="162" customFormat="1" x14ac:dyDescent="0.25">
      <c r="AF7184" s="169"/>
      <c r="AG7184" s="169"/>
      <c r="AH7184" s="169"/>
      <c r="AI7184" s="169"/>
      <c r="AJ7184" s="169"/>
      <c r="AK7184" s="170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AZ7184" s="6"/>
      <c r="BA7184" s="6"/>
      <c r="BB7184" s="166"/>
      <c r="BC7184" s="166"/>
      <c r="BD7184" s="166"/>
      <c r="BE7184" s="6"/>
      <c r="BF7184" s="6"/>
      <c r="BG7184" s="6"/>
      <c r="BH7184" s="6"/>
      <c r="BI7184" s="6"/>
      <c r="BJ7184" s="166"/>
      <c r="BK7184" s="166"/>
      <c r="BL7184" s="166"/>
      <c r="BM7184" s="6"/>
      <c r="BN7184" s="6"/>
      <c r="BO7184" s="6"/>
      <c r="BP7184" s="6"/>
      <c r="BQ7184" s="6"/>
      <c r="BR7184" s="6"/>
      <c r="BS7184" s="6"/>
      <c r="BT7184" s="6"/>
      <c r="BU7184" s="6"/>
      <c r="BV7184" s="6"/>
      <c r="BW7184" s="6"/>
      <c r="CJ7184" s="415"/>
      <c r="CK7184" s="415"/>
      <c r="CO7184" s="168"/>
    </row>
    <row r="7185" spans="32:93" s="162" customFormat="1" x14ac:dyDescent="0.25">
      <c r="AF7185" s="169"/>
      <c r="AG7185" s="169"/>
      <c r="AH7185" s="169"/>
      <c r="AI7185" s="169"/>
      <c r="AJ7185" s="169"/>
      <c r="AK7185" s="170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AZ7185" s="6"/>
      <c r="BA7185" s="6"/>
      <c r="BB7185" s="166"/>
      <c r="BC7185" s="166"/>
      <c r="BD7185" s="166"/>
      <c r="BE7185" s="6"/>
      <c r="BF7185" s="6"/>
      <c r="BG7185" s="6"/>
      <c r="BH7185" s="6"/>
      <c r="BI7185" s="6"/>
      <c r="BJ7185" s="166"/>
      <c r="BK7185" s="166"/>
      <c r="BL7185" s="166"/>
      <c r="BM7185" s="6"/>
      <c r="BN7185" s="6"/>
      <c r="BO7185" s="6"/>
      <c r="BP7185" s="6"/>
      <c r="BQ7185" s="6"/>
      <c r="BR7185" s="6"/>
      <c r="BS7185" s="6"/>
      <c r="BT7185" s="6"/>
      <c r="BU7185" s="6"/>
      <c r="BV7185" s="6"/>
      <c r="BW7185" s="6"/>
      <c r="CJ7185" s="415"/>
      <c r="CK7185" s="415"/>
      <c r="CO7185" s="168"/>
    </row>
    <row r="7186" spans="32:93" s="162" customFormat="1" x14ac:dyDescent="0.25">
      <c r="AF7186" s="169"/>
      <c r="AG7186" s="169"/>
      <c r="AH7186" s="169"/>
      <c r="AI7186" s="169"/>
      <c r="AJ7186" s="169"/>
      <c r="AK7186" s="170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AZ7186" s="6"/>
      <c r="BA7186" s="6"/>
      <c r="BB7186" s="166"/>
      <c r="BC7186" s="166"/>
      <c r="BD7186" s="166"/>
      <c r="BE7186" s="6"/>
      <c r="BF7186" s="6"/>
      <c r="BG7186" s="6"/>
      <c r="BH7186" s="6"/>
      <c r="BI7186" s="6"/>
      <c r="BJ7186" s="166"/>
      <c r="BK7186" s="166"/>
      <c r="BL7186" s="166"/>
      <c r="BM7186" s="6"/>
      <c r="BN7186" s="6"/>
      <c r="BO7186" s="6"/>
      <c r="BP7186" s="6"/>
      <c r="BQ7186" s="6"/>
      <c r="BR7186" s="6"/>
      <c r="BS7186" s="6"/>
      <c r="BT7186" s="6"/>
      <c r="BU7186" s="6"/>
      <c r="BV7186" s="6"/>
      <c r="BW7186" s="6"/>
      <c r="CJ7186" s="415"/>
      <c r="CK7186" s="415"/>
      <c r="CO7186" s="168"/>
    </row>
    <row r="7187" spans="32:93" s="162" customFormat="1" x14ac:dyDescent="0.25">
      <c r="AF7187" s="169"/>
      <c r="AG7187" s="169"/>
      <c r="AH7187" s="169"/>
      <c r="AI7187" s="169"/>
      <c r="AJ7187" s="169"/>
      <c r="AK7187" s="170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AZ7187" s="6"/>
      <c r="BA7187" s="6"/>
      <c r="BB7187" s="166"/>
      <c r="BC7187" s="166"/>
      <c r="BD7187" s="166"/>
      <c r="BE7187" s="6"/>
      <c r="BF7187" s="6"/>
      <c r="BG7187" s="6"/>
      <c r="BH7187" s="6"/>
      <c r="BI7187" s="6"/>
      <c r="BJ7187" s="166"/>
      <c r="BK7187" s="166"/>
      <c r="BL7187" s="166"/>
      <c r="BM7187" s="6"/>
      <c r="BN7187" s="6"/>
      <c r="BO7187" s="6"/>
      <c r="BP7187" s="6"/>
      <c r="BQ7187" s="6"/>
      <c r="BR7187" s="6"/>
      <c r="BS7187" s="6"/>
      <c r="BT7187" s="6"/>
      <c r="BU7187" s="6"/>
      <c r="BV7187" s="6"/>
      <c r="BW7187" s="6"/>
      <c r="CJ7187" s="415"/>
      <c r="CK7187" s="415"/>
      <c r="CO7187" s="168"/>
    </row>
    <row r="7188" spans="32:93" s="162" customFormat="1" x14ac:dyDescent="0.25">
      <c r="AF7188" s="169"/>
      <c r="AG7188" s="169"/>
      <c r="AH7188" s="169"/>
      <c r="AI7188" s="169"/>
      <c r="AJ7188" s="169"/>
      <c r="AK7188" s="170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AZ7188" s="6"/>
      <c r="BA7188" s="6"/>
      <c r="BB7188" s="166"/>
      <c r="BC7188" s="166"/>
      <c r="BD7188" s="166"/>
      <c r="BE7188" s="6"/>
      <c r="BF7188" s="6"/>
      <c r="BG7188" s="6"/>
      <c r="BH7188" s="6"/>
      <c r="BI7188" s="6"/>
      <c r="BJ7188" s="166"/>
      <c r="BK7188" s="166"/>
      <c r="BL7188" s="166"/>
      <c r="BM7188" s="6"/>
      <c r="BN7188" s="6"/>
      <c r="BO7188" s="6"/>
      <c r="BP7188" s="6"/>
      <c r="BQ7188" s="6"/>
      <c r="BR7188" s="6"/>
      <c r="BS7188" s="6"/>
      <c r="BT7188" s="6"/>
      <c r="BU7188" s="6"/>
      <c r="BV7188" s="6"/>
      <c r="BW7188" s="6"/>
      <c r="CJ7188" s="415"/>
      <c r="CK7188" s="415"/>
      <c r="CO7188" s="168"/>
    </row>
    <row r="7189" spans="32:93" s="162" customFormat="1" x14ac:dyDescent="0.25">
      <c r="AF7189" s="169"/>
      <c r="AG7189" s="169"/>
      <c r="AH7189" s="169"/>
      <c r="AI7189" s="169"/>
      <c r="AJ7189" s="169"/>
      <c r="AK7189" s="170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AZ7189" s="6"/>
      <c r="BA7189" s="6"/>
      <c r="BB7189" s="166"/>
      <c r="BC7189" s="166"/>
      <c r="BD7189" s="166"/>
      <c r="BE7189" s="6"/>
      <c r="BF7189" s="6"/>
      <c r="BG7189" s="6"/>
      <c r="BH7189" s="6"/>
      <c r="BI7189" s="6"/>
      <c r="BJ7189" s="166"/>
      <c r="BK7189" s="166"/>
      <c r="BL7189" s="166"/>
      <c r="BM7189" s="6"/>
      <c r="BN7189" s="6"/>
      <c r="BO7189" s="6"/>
      <c r="BP7189" s="6"/>
      <c r="BQ7189" s="6"/>
      <c r="BR7189" s="6"/>
      <c r="BS7189" s="6"/>
      <c r="BT7189" s="6"/>
      <c r="BU7189" s="6"/>
      <c r="BV7189" s="6"/>
      <c r="BW7189" s="6"/>
      <c r="CJ7189" s="415"/>
      <c r="CK7189" s="415"/>
      <c r="CO7189" s="168"/>
    </row>
    <row r="7190" spans="32:93" s="162" customFormat="1" x14ac:dyDescent="0.25">
      <c r="AF7190" s="169"/>
      <c r="AG7190" s="169"/>
      <c r="AH7190" s="169"/>
      <c r="AI7190" s="169"/>
      <c r="AJ7190" s="169"/>
      <c r="AK7190" s="170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AZ7190" s="6"/>
      <c r="BA7190" s="6"/>
      <c r="BB7190" s="166"/>
      <c r="BC7190" s="166"/>
      <c r="BD7190" s="166"/>
      <c r="BE7190" s="6"/>
      <c r="BF7190" s="6"/>
      <c r="BG7190" s="6"/>
      <c r="BH7190" s="6"/>
      <c r="BI7190" s="6"/>
      <c r="BJ7190" s="166"/>
      <c r="BK7190" s="166"/>
      <c r="BL7190" s="166"/>
      <c r="BM7190" s="6"/>
      <c r="BN7190" s="6"/>
      <c r="BO7190" s="6"/>
      <c r="BP7190" s="6"/>
      <c r="BQ7190" s="6"/>
      <c r="BR7190" s="6"/>
      <c r="BS7190" s="6"/>
      <c r="BT7190" s="6"/>
      <c r="BU7190" s="6"/>
      <c r="BV7190" s="6"/>
      <c r="BW7190" s="6"/>
      <c r="CJ7190" s="415"/>
      <c r="CK7190" s="415"/>
      <c r="CO7190" s="168"/>
    </row>
    <row r="7191" spans="32:93" s="162" customFormat="1" x14ac:dyDescent="0.25">
      <c r="AF7191" s="169"/>
      <c r="AG7191" s="169"/>
      <c r="AH7191" s="169"/>
      <c r="AI7191" s="169"/>
      <c r="AJ7191" s="169"/>
      <c r="AK7191" s="170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AZ7191" s="6"/>
      <c r="BA7191" s="6"/>
      <c r="BB7191" s="166"/>
      <c r="BC7191" s="166"/>
      <c r="BD7191" s="166"/>
      <c r="BE7191" s="6"/>
      <c r="BF7191" s="6"/>
      <c r="BG7191" s="6"/>
      <c r="BH7191" s="6"/>
      <c r="BI7191" s="6"/>
      <c r="BJ7191" s="166"/>
      <c r="BK7191" s="166"/>
      <c r="BL7191" s="166"/>
      <c r="BM7191" s="6"/>
      <c r="BN7191" s="6"/>
      <c r="BO7191" s="6"/>
      <c r="BP7191" s="6"/>
      <c r="BQ7191" s="6"/>
      <c r="BR7191" s="6"/>
      <c r="BS7191" s="6"/>
      <c r="BT7191" s="6"/>
      <c r="BU7191" s="6"/>
      <c r="BV7191" s="6"/>
      <c r="BW7191" s="6"/>
      <c r="CJ7191" s="415"/>
      <c r="CK7191" s="415"/>
      <c r="CO7191" s="168"/>
    </row>
    <row r="7192" spans="32:93" s="162" customFormat="1" x14ac:dyDescent="0.25">
      <c r="AF7192" s="169"/>
      <c r="AG7192" s="169"/>
      <c r="AH7192" s="169"/>
      <c r="AI7192" s="169"/>
      <c r="AJ7192" s="169"/>
      <c r="AK7192" s="170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AZ7192" s="6"/>
      <c r="BA7192" s="6"/>
      <c r="BB7192" s="166"/>
      <c r="BC7192" s="166"/>
      <c r="BD7192" s="166"/>
      <c r="BE7192" s="6"/>
      <c r="BF7192" s="6"/>
      <c r="BG7192" s="6"/>
      <c r="BH7192" s="6"/>
      <c r="BI7192" s="6"/>
      <c r="BJ7192" s="166"/>
      <c r="BK7192" s="166"/>
      <c r="BL7192" s="166"/>
      <c r="BM7192" s="6"/>
      <c r="BN7192" s="6"/>
      <c r="BO7192" s="6"/>
      <c r="BP7192" s="6"/>
      <c r="BQ7192" s="6"/>
      <c r="BR7192" s="6"/>
      <c r="BS7192" s="6"/>
      <c r="BT7192" s="6"/>
      <c r="BU7192" s="6"/>
      <c r="BV7192" s="6"/>
      <c r="BW7192" s="6"/>
      <c r="CJ7192" s="415"/>
      <c r="CK7192" s="415"/>
      <c r="CO7192" s="168"/>
    </row>
    <row r="7193" spans="32:93" s="162" customFormat="1" x14ac:dyDescent="0.25">
      <c r="AF7193" s="169"/>
      <c r="AG7193" s="169"/>
      <c r="AH7193" s="169"/>
      <c r="AI7193" s="169"/>
      <c r="AJ7193" s="169"/>
      <c r="AK7193" s="170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AZ7193" s="6"/>
      <c r="BA7193" s="6"/>
      <c r="BB7193" s="166"/>
      <c r="BC7193" s="166"/>
      <c r="BD7193" s="166"/>
      <c r="BE7193" s="6"/>
      <c r="BF7193" s="6"/>
      <c r="BG7193" s="6"/>
      <c r="BH7193" s="6"/>
      <c r="BI7193" s="6"/>
      <c r="BJ7193" s="166"/>
      <c r="BK7193" s="166"/>
      <c r="BL7193" s="166"/>
      <c r="BM7193" s="6"/>
      <c r="BN7193" s="6"/>
      <c r="BO7193" s="6"/>
      <c r="BP7193" s="6"/>
      <c r="BQ7193" s="6"/>
      <c r="BR7193" s="6"/>
      <c r="BS7193" s="6"/>
      <c r="BT7193" s="6"/>
      <c r="BU7193" s="6"/>
      <c r="BV7193" s="6"/>
      <c r="BW7193" s="6"/>
      <c r="CJ7193" s="415"/>
      <c r="CK7193" s="415"/>
      <c r="CO7193" s="168"/>
    </row>
    <row r="7194" spans="32:93" s="162" customFormat="1" x14ac:dyDescent="0.25">
      <c r="AF7194" s="169"/>
      <c r="AG7194" s="169"/>
      <c r="AH7194" s="169"/>
      <c r="AI7194" s="169"/>
      <c r="AJ7194" s="169"/>
      <c r="AK7194" s="170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AZ7194" s="6"/>
      <c r="BA7194" s="6"/>
      <c r="BB7194" s="166"/>
      <c r="BC7194" s="166"/>
      <c r="BD7194" s="166"/>
      <c r="BE7194" s="6"/>
      <c r="BF7194" s="6"/>
      <c r="BG7194" s="6"/>
      <c r="BH7194" s="6"/>
      <c r="BI7194" s="6"/>
      <c r="BJ7194" s="166"/>
      <c r="BK7194" s="166"/>
      <c r="BL7194" s="166"/>
      <c r="BM7194" s="6"/>
      <c r="BN7194" s="6"/>
      <c r="BO7194" s="6"/>
      <c r="BP7194" s="6"/>
      <c r="BQ7194" s="6"/>
      <c r="BR7194" s="6"/>
      <c r="BS7194" s="6"/>
      <c r="BT7194" s="6"/>
      <c r="BU7194" s="6"/>
      <c r="BV7194" s="6"/>
      <c r="BW7194" s="6"/>
      <c r="CJ7194" s="415"/>
      <c r="CK7194" s="415"/>
      <c r="CO7194" s="168"/>
    </row>
    <row r="7195" spans="32:93" s="162" customFormat="1" x14ac:dyDescent="0.25">
      <c r="AF7195" s="169"/>
      <c r="AG7195" s="169"/>
      <c r="AH7195" s="169"/>
      <c r="AI7195" s="169"/>
      <c r="AJ7195" s="169"/>
      <c r="AK7195" s="170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AZ7195" s="6"/>
      <c r="BA7195" s="6"/>
      <c r="BB7195" s="166"/>
      <c r="BC7195" s="166"/>
      <c r="BD7195" s="166"/>
      <c r="BE7195" s="6"/>
      <c r="BF7195" s="6"/>
      <c r="BG7195" s="6"/>
      <c r="BH7195" s="6"/>
      <c r="BI7195" s="6"/>
      <c r="BJ7195" s="166"/>
      <c r="BK7195" s="166"/>
      <c r="BL7195" s="166"/>
      <c r="BM7195" s="6"/>
      <c r="BN7195" s="6"/>
      <c r="BO7195" s="6"/>
      <c r="BP7195" s="6"/>
      <c r="BQ7195" s="6"/>
      <c r="BR7195" s="6"/>
      <c r="BS7195" s="6"/>
      <c r="BT7195" s="6"/>
      <c r="BU7195" s="6"/>
      <c r="BV7195" s="6"/>
      <c r="BW7195" s="6"/>
      <c r="CJ7195" s="415"/>
      <c r="CK7195" s="415"/>
      <c r="CO7195" s="168"/>
    </row>
    <row r="7196" spans="32:93" s="162" customFormat="1" x14ac:dyDescent="0.25">
      <c r="AF7196" s="169"/>
      <c r="AG7196" s="169"/>
      <c r="AH7196" s="169"/>
      <c r="AI7196" s="169"/>
      <c r="AJ7196" s="169"/>
      <c r="AK7196" s="170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AZ7196" s="6"/>
      <c r="BA7196" s="6"/>
      <c r="BB7196" s="166"/>
      <c r="BC7196" s="166"/>
      <c r="BD7196" s="166"/>
      <c r="BE7196" s="6"/>
      <c r="BF7196" s="6"/>
      <c r="BG7196" s="6"/>
      <c r="BH7196" s="6"/>
      <c r="BI7196" s="6"/>
      <c r="BJ7196" s="166"/>
      <c r="BK7196" s="166"/>
      <c r="BL7196" s="166"/>
      <c r="BM7196" s="6"/>
      <c r="BN7196" s="6"/>
      <c r="BO7196" s="6"/>
      <c r="BP7196" s="6"/>
      <c r="BQ7196" s="6"/>
      <c r="BR7196" s="6"/>
      <c r="BS7196" s="6"/>
      <c r="BT7196" s="6"/>
      <c r="BU7196" s="6"/>
      <c r="BV7196" s="6"/>
      <c r="BW7196" s="6"/>
      <c r="CJ7196" s="415"/>
      <c r="CK7196" s="415"/>
      <c r="CO7196" s="168"/>
    </row>
    <row r="7197" spans="32:93" s="162" customFormat="1" x14ac:dyDescent="0.25">
      <c r="AF7197" s="169"/>
      <c r="AG7197" s="169"/>
      <c r="AH7197" s="169"/>
      <c r="AI7197" s="169"/>
      <c r="AJ7197" s="169"/>
      <c r="AK7197" s="170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AZ7197" s="6"/>
      <c r="BA7197" s="6"/>
      <c r="BB7197" s="166"/>
      <c r="BC7197" s="166"/>
      <c r="BD7197" s="166"/>
      <c r="BE7197" s="6"/>
      <c r="BF7197" s="6"/>
      <c r="BG7197" s="6"/>
      <c r="BH7197" s="6"/>
      <c r="BI7197" s="6"/>
      <c r="BJ7197" s="166"/>
      <c r="BK7197" s="166"/>
      <c r="BL7197" s="166"/>
      <c r="BM7197" s="6"/>
      <c r="BN7197" s="6"/>
      <c r="BO7197" s="6"/>
      <c r="BP7197" s="6"/>
      <c r="BQ7197" s="6"/>
      <c r="BR7197" s="6"/>
      <c r="BS7197" s="6"/>
      <c r="BT7197" s="6"/>
      <c r="BU7197" s="6"/>
      <c r="BV7197" s="6"/>
      <c r="BW7197" s="6"/>
      <c r="CJ7197" s="415"/>
      <c r="CK7197" s="415"/>
      <c r="CO7197" s="168"/>
    </row>
    <row r="7198" spans="32:93" s="162" customFormat="1" x14ac:dyDescent="0.25">
      <c r="AF7198" s="169"/>
      <c r="AG7198" s="169"/>
      <c r="AH7198" s="169"/>
      <c r="AI7198" s="169"/>
      <c r="AJ7198" s="169"/>
      <c r="AK7198" s="170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AZ7198" s="6"/>
      <c r="BA7198" s="6"/>
      <c r="BB7198" s="166"/>
      <c r="BC7198" s="166"/>
      <c r="BD7198" s="166"/>
      <c r="BE7198" s="6"/>
      <c r="BF7198" s="6"/>
      <c r="BG7198" s="6"/>
      <c r="BH7198" s="6"/>
      <c r="BI7198" s="6"/>
      <c r="BJ7198" s="166"/>
      <c r="BK7198" s="166"/>
      <c r="BL7198" s="166"/>
      <c r="BM7198" s="6"/>
      <c r="BN7198" s="6"/>
      <c r="BO7198" s="6"/>
      <c r="BP7198" s="6"/>
      <c r="BQ7198" s="6"/>
      <c r="BR7198" s="6"/>
      <c r="BS7198" s="6"/>
      <c r="BT7198" s="6"/>
      <c r="BU7198" s="6"/>
      <c r="BV7198" s="6"/>
      <c r="BW7198" s="6"/>
      <c r="CJ7198" s="415"/>
      <c r="CK7198" s="415"/>
      <c r="CO7198" s="168"/>
    </row>
    <row r="7199" spans="32:93" s="162" customFormat="1" x14ac:dyDescent="0.25">
      <c r="AF7199" s="169"/>
      <c r="AG7199" s="169"/>
      <c r="AH7199" s="169"/>
      <c r="AI7199" s="169"/>
      <c r="AJ7199" s="169"/>
      <c r="AK7199" s="170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AZ7199" s="6"/>
      <c r="BA7199" s="6"/>
      <c r="BB7199" s="166"/>
      <c r="BC7199" s="166"/>
      <c r="BD7199" s="166"/>
      <c r="BE7199" s="6"/>
      <c r="BF7199" s="6"/>
      <c r="BG7199" s="6"/>
      <c r="BH7199" s="6"/>
      <c r="BI7199" s="6"/>
      <c r="BJ7199" s="166"/>
      <c r="BK7199" s="166"/>
      <c r="BL7199" s="166"/>
      <c r="BM7199" s="6"/>
      <c r="BN7199" s="6"/>
      <c r="BO7199" s="6"/>
      <c r="BP7199" s="6"/>
      <c r="BQ7199" s="6"/>
      <c r="BR7199" s="6"/>
      <c r="BS7199" s="6"/>
      <c r="BT7199" s="6"/>
      <c r="BU7199" s="6"/>
      <c r="BV7199" s="6"/>
      <c r="BW7199" s="6"/>
      <c r="CJ7199" s="415"/>
      <c r="CK7199" s="415"/>
      <c r="CO7199" s="168"/>
    </row>
    <row r="7200" spans="32:93" s="162" customFormat="1" x14ac:dyDescent="0.25">
      <c r="AF7200" s="169"/>
      <c r="AG7200" s="169"/>
      <c r="AH7200" s="169"/>
      <c r="AI7200" s="169"/>
      <c r="AJ7200" s="169"/>
      <c r="AK7200" s="170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AZ7200" s="6"/>
      <c r="BA7200" s="6"/>
      <c r="BB7200" s="166"/>
      <c r="BC7200" s="166"/>
      <c r="BD7200" s="166"/>
      <c r="BE7200" s="6"/>
      <c r="BF7200" s="6"/>
      <c r="BG7200" s="6"/>
      <c r="BH7200" s="6"/>
      <c r="BI7200" s="6"/>
      <c r="BJ7200" s="166"/>
      <c r="BK7200" s="166"/>
      <c r="BL7200" s="166"/>
      <c r="BM7200" s="6"/>
      <c r="BN7200" s="6"/>
      <c r="BO7200" s="6"/>
      <c r="BP7200" s="6"/>
      <c r="BQ7200" s="6"/>
      <c r="BR7200" s="6"/>
      <c r="BS7200" s="6"/>
      <c r="BT7200" s="6"/>
      <c r="BU7200" s="6"/>
      <c r="BV7200" s="6"/>
      <c r="BW7200" s="6"/>
      <c r="CJ7200" s="415"/>
      <c r="CK7200" s="415"/>
      <c r="CO7200" s="168"/>
    </row>
    <row r="7201" spans="32:93" s="162" customFormat="1" x14ac:dyDescent="0.25">
      <c r="AF7201" s="169"/>
      <c r="AG7201" s="169"/>
      <c r="AH7201" s="169"/>
      <c r="AI7201" s="169"/>
      <c r="AJ7201" s="169"/>
      <c r="AK7201" s="170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AZ7201" s="6"/>
      <c r="BA7201" s="6"/>
      <c r="BB7201" s="166"/>
      <c r="BC7201" s="166"/>
      <c r="BD7201" s="166"/>
      <c r="BE7201" s="6"/>
      <c r="BF7201" s="6"/>
      <c r="BG7201" s="6"/>
      <c r="BH7201" s="6"/>
      <c r="BI7201" s="6"/>
      <c r="BJ7201" s="166"/>
      <c r="BK7201" s="166"/>
      <c r="BL7201" s="166"/>
      <c r="BM7201" s="6"/>
      <c r="BN7201" s="6"/>
      <c r="BO7201" s="6"/>
      <c r="BP7201" s="6"/>
      <c r="BQ7201" s="6"/>
      <c r="BR7201" s="6"/>
      <c r="BS7201" s="6"/>
      <c r="BT7201" s="6"/>
      <c r="BU7201" s="6"/>
      <c r="BV7201" s="6"/>
      <c r="BW7201" s="6"/>
      <c r="CJ7201" s="415"/>
      <c r="CK7201" s="415"/>
      <c r="CO7201" s="168"/>
    </row>
    <row r="7202" spans="32:93" s="162" customFormat="1" x14ac:dyDescent="0.25">
      <c r="AF7202" s="169"/>
      <c r="AG7202" s="169"/>
      <c r="AH7202" s="169"/>
      <c r="AI7202" s="169"/>
      <c r="AJ7202" s="169"/>
      <c r="AK7202" s="170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AZ7202" s="6"/>
      <c r="BA7202" s="6"/>
      <c r="BB7202" s="166"/>
      <c r="BC7202" s="166"/>
      <c r="BD7202" s="166"/>
      <c r="BE7202" s="6"/>
      <c r="BF7202" s="6"/>
      <c r="BG7202" s="6"/>
      <c r="BH7202" s="6"/>
      <c r="BI7202" s="6"/>
      <c r="BJ7202" s="166"/>
      <c r="BK7202" s="166"/>
      <c r="BL7202" s="166"/>
      <c r="BM7202" s="6"/>
      <c r="BN7202" s="6"/>
      <c r="BO7202" s="6"/>
      <c r="BP7202" s="6"/>
      <c r="BQ7202" s="6"/>
      <c r="BR7202" s="6"/>
      <c r="BS7202" s="6"/>
      <c r="BT7202" s="6"/>
      <c r="BU7202" s="6"/>
      <c r="BV7202" s="6"/>
      <c r="BW7202" s="6"/>
      <c r="CJ7202" s="415"/>
      <c r="CK7202" s="415"/>
      <c r="CO7202" s="168"/>
    </row>
    <row r="7203" spans="32:93" s="162" customFormat="1" x14ac:dyDescent="0.25">
      <c r="AF7203" s="169"/>
      <c r="AG7203" s="169"/>
      <c r="AH7203" s="169"/>
      <c r="AI7203" s="169"/>
      <c r="AJ7203" s="169"/>
      <c r="AK7203" s="170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AZ7203" s="6"/>
      <c r="BA7203" s="6"/>
      <c r="BB7203" s="166"/>
      <c r="BC7203" s="166"/>
      <c r="BD7203" s="166"/>
      <c r="BE7203" s="6"/>
      <c r="BF7203" s="6"/>
      <c r="BG7203" s="6"/>
      <c r="BH7203" s="6"/>
      <c r="BI7203" s="6"/>
      <c r="BJ7203" s="166"/>
      <c r="BK7203" s="166"/>
      <c r="BL7203" s="166"/>
      <c r="BM7203" s="6"/>
      <c r="BN7203" s="6"/>
      <c r="BO7203" s="6"/>
      <c r="BP7203" s="6"/>
      <c r="BQ7203" s="6"/>
      <c r="BR7203" s="6"/>
      <c r="BS7203" s="6"/>
      <c r="BT7203" s="6"/>
      <c r="BU7203" s="6"/>
      <c r="BV7203" s="6"/>
      <c r="BW7203" s="6"/>
      <c r="CJ7203" s="415"/>
      <c r="CK7203" s="415"/>
      <c r="CO7203" s="168"/>
    </row>
    <row r="7204" spans="32:93" s="162" customFormat="1" x14ac:dyDescent="0.25">
      <c r="AF7204" s="169"/>
      <c r="AG7204" s="169"/>
      <c r="AH7204" s="169"/>
      <c r="AI7204" s="169"/>
      <c r="AJ7204" s="169"/>
      <c r="AK7204" s="170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AZ7204" s="6"/>
      <c r="BA7204" s="6"/>
      <c r="BB7204" s="166"/>
      <c r="BC7204" s="166"/>
      <c r="BD7204" s="166"/>
      <c r="BE7204" s="6"/>
      <c r="BF7204" s="6"/>
      <c r="BG7204" s="6"/>
      <c r="BH7204" s="6"/>
      <c r="BI7204" s="6"/>
      <c r="BJ7204" s="166"/>
      <c r="BK7204" s="166"/>
      <c r="BL7204" s="166"/>
      <c r="BM7204" s="6"/>
      <c r="BN7204" s="6"/>
      <c r="BO7204" s="6"/>
      <c r="BP7204" s="6"/>
      <c r="BQ7204" s="6"/>
      <c r="BR7204" s="6"/>
      <c r="BS7204" s="6"/>
      <c r="BT7204" s="6"/>
      <c r="BU7204" s="6"/>
      <c r="BV7204" s="6"/>
      <c r="BW7204" s="6"/>
      <c r="CJ7204" s="415"/>
      <c r="CK7204" s="415"/>
      <c r="CO7204" s="168"/>
    </row>
    <row r="7205" spans="32:93" s="162" customFormat="1" x14ac:dyDescent="0.25">
      <c r="AF7205" s="169"/>
      <c r="AG7205" s="169"/>
      <c r="AH7205" s="169"/>
      <c r="AI7205" s="169"/>
      <c r="AJ7205" s="169"/>
      <c r="AK7205" s="170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AZ7205" s="6"/>
      <c r="BA7205" s="6"/>
      <c r="BB7205" s="166"/>
      <c r="BC7205" s="166"/>
      <c r="BD7205" s="166"/>
      <c r="BE7205" s="6"/>
      <c r="BF7205" s="6"/>
      <c r="BG7205" s="6"/>
      <c r="BH7205" s="6"/>
      <c r="BI7205" s="6"/>
      <c r="BJ7205" s="166"/>
      <c r="BK7205" s="166"/>
      <c r="BL7205" s="166"/>
      <c r="BM7205" s="6"/>
      <c r="BN7205" s="6"/>
      <c r="BO7205" s="6"/>
      <c r="BP7205" s="6"/>
      <c r="BQ7205" s="6"/>
      <c r="BR7205" s="6"/>
      <c r="BS7205" s="6"/>
      <c r="BT7205" s="6"/>
      <c r="BU7205" s="6"/>
      <c r="BV7205" s="6"/>
      <c r="BW7205" s="6"/>
      <c r="CJ7205" s="415"/>
      <c r="CK7205" s="415"/>
      <c r="CO7205" s="168"/>
    </row>
    <row r="7206" spans="32:93" s="162" customFormat="1" x14ac:dyDescent="0.25">
      <c r="AF7206" s="169"/>
      <c r="AG7206" s="169"/>
      <c r="AH7206" s="169"/>
      <c r="AI7206" s="169"/>
      <c r="AJ7206" s="169"/>
      <c r="AK7206" s="170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AZ7206" s="6"/>
      <c r="BA7206" s="6"/>
      <c r="BB7206" s="166"/>
      <c r="BC7206" s="166"/>
      <c r="BD7206" s="166"/>
      <c r="BE7206" s="6"/>
      <c r="BF7206" s="6"/>
      <c r="BG7206" s="6"/>
      <c r="BH7206" s="6"/>
      <c r="BI7206" s="6"/>
      <c r="BJ7206" s="166"/>
      <c r="BK7206" s="166"/>
      <c r="BL7206" s="166"/>
      <c r="BM7206" s="6"/>
      <c r="BN7206" s="6"/>
      <c r="BO7206" s="6"/>
      <c r="BP7206" s="6"/>
      <c r="BQ7206" s="6"/>
      <c r="BR7206" s="6"/>
      <c r="BS7206" s="6"/>
      <c r="BT7206" s="6"/>
      <c r="BU7206" s="6"/>
      <c r="BV7206" s="6"/>
      <c r="BW7206" s="6"/>
      <c r="CJ7206" s="415"/>
      <c r="CK7206" s="415"/>
      <c r="CO7206" s="168"/>
    </row>
    <row r="7207" spans="32:93" s="162" customFormat="1" x14ac:dyDescent="0.25">
      <c r="AF7207" s="169"/>
      <c r="AG7207" s="169"/>
      <c r="AH7207" s="169"/>
      <c r="AI7207" s="169"/>
      <c r="AJ7207" s="169"/>
      <c r="AK7207" s="170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AZ7207" s="6"/>
      <c r="BA7207" s="6"/>
      <c r="BB7207" s="166"/>
      <c r="BC7207" s="166"/>
      <c r="BD7207" s="166"/>
      <c r="BE7207" s="6"/>
      <c r="BF7207" s="6"/>
      <c r="BG7207" s="6"/>
      <c r="BH7207" s="6"/>
      <c r="BI7207" s="6"/>
      <c r="BJ7207" s="166"/>
      <c r="BK7207" s="166"/>
      <c r="BL7207" s="166"/>
      <c r="BM7207" s="6"/>
      <c r="BN7207" s="6"/>
      <c r="BO7207" s="6"/>
      <c r="BP7207" s="6"/>
      <c r="BQ7207" s="6"/>
      <c r="BR7207" s="6"/>
      <c r="BS7207" s="6"/>
      <c r="BT7207" s="6"/>
      <c r="BU7207" s="6"/>
      <c r="BV7207" s="6"/>
      <c r="BW7207" s="6"/>
      <c r="CJ7207" s="415"/>
      <c r="CK7207" s="415"/>
      <c r="CO7207" s="168"/>
    </row>
    <row r="7208" spans="32:93" s="162" customFormat="1" x14ac:dyDescent="0.25">
      <c r="AF7208" s="169"/>
      <c r="AG7208" s="169"/>
      <c r="AH7208" s="169"/>
      <c r="AI7208" s="169"/>
      <c r="AJ7208" s="169"/>
      <c r="AK7208" s="170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AZ7208" s="6"/>
      <c r="BA7208" s="6"/>
      <c r="BB7208" s="166"/>
      <c r="BC7208" s="166"/>
      <c r="BD7208" s="166"/>
      <c r="BE7208" s="6"/>
      <c r="BF7208" s="6"/>
      <c r="BG7208" s="6"/>
      <c r="BH7208" s="6"/>
      <c r="BI7208" s="6"/>
      <c r="BJ7208" s="166"/>
      <c r="BK7208" s="166"/>
      <c r="BL7208" s="166"/>
      <c r="BM7208" s="6"/>
      <c r="BN7208" s="6"/>
      <c r="BO7208" s="6"/>
      <c r="BP7208" s="6"/>
      <c r="BQ7208" s="6"/>
      <c r="BR7208" s="6"/>
      <c r="BS7208" s="6"/>
      <c r="BT7208" s="6"/>
      <c r="BU7208" s="6"/>
      <c r="BV7208" s="6"/>
      <c r="BW7208" s="6"/>
      <c r="CJ7208" s="415"/>
      <c r="CK7208" s="415"/>
      <c r="CO7208" s="168"/>
    </row>
    <row r="7209" spans="32:93" s="162" customFormat="1" x14ac:dyDescent="0.25">
      <c r="AF7209" s="169"/>
      <c r="AG7209" s="169"/>
      <c r="AH7209" s="169"/>
      <c r="AI7209" s="169"/>
      <c r="AJ7209" s="169"/>
      <c r="AK7209" s="170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AZ7209" s="6"/>
      <c r="BA7209" s="6"/>
      <c r="BB7209" s="166"/>
      <c r="BC7209" s="166"/>
      <c r="BD7209" s="166"/>
      <c r="BE7209" s="6"/>
      <c r="BF7209" s="6"/>
      <c r="BG7209" s="6"/>
      <c r="BH7209" s="6"/>
      <c r="BI7209" s="6"/>
      <c r="BJ7209" s="166"/>
      <c r="BK7209" s="166"/>
      <c r="BL7209" s="166"/>
      <c r="BM7209" s="6"/>
      <c r="BN7209" s="6"/>
      <c r="BO7209" s="6"/>
      <c r="BP7209" s="6"/>
      <c r="BQ7209" s="6"/>
      <c r="BR7209" s="6"/>
      <c r="BS7209" s="6"/>
      <c r="BT7209" s="6"/>
      <c r="BU7209" s="6"/>
      <c r="BV7209" s="6"/>
      <c r="BW7209" s="6"/>
      <c r="CJ7209" s="415"/>
      <c r="CK7209" s="415"/>
      <c r="CO7209" s="168"/>
    </row>
    <row r="7210" spans="32:93" s="162" customFormat="1" x14ac:dyDescent="0.25">
      <c r="AF7210" s="169"/>
      <c r="AG7210" s="169"/>
      <c r="AH7210" s="169"/>
      <c r="AI7210" s="169"/>
      <c r="AJ7210" s="169"/>
      <c r="AK7210" s="170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AZ7210" s="6"/>
      <c r="BA7210" s="6"/>
      <c r="BB7210" s="166"/>
      <c r="BC7210" s="166"/>
      <c r="BD7210" s="166"/>
      <c r="BE7210" s="6"/>
      <c r="BF7210" s="6"/>
      <c r="BG7210" s="6"/>
      <c r="BH7210" s="6"/>
      <c r="BI7210" s="6"/>
      <c r="BJ7210" s="166"/>
      <c r="BK7210" s="166"/>
      <c r="BL7210" s="166"/>
      <c r="BM7210" s="6"/>
      <c r="BN7210" s="6"/>
      <c r="BO7210" s="6"/>
      <c r="BP7210" s="6"/>
      <c r="BQ7210" s="6"/>
      <c r="BR7210" s="6"/>
      <c r="BS7210" s="6"/>
      <c r="BT7210" s="6"/>
      <c r="BU7210" s="6"/>
      <c r="BV7210" s="6"/>
      <c r="BW7210" s="6"/>
      <c r="CJ7210" s="415"/>
      <c r="CK7210" s="415"/>
      <c r="CO7210" s="168"/>
    </row>
    <row r="7211" spans="32:93" s="162" customFormat="1" x14ac:dyDescent="0.25">
      <c r="AF7211" s="169"/>
      <c r="AG7211" s="169"/>
      <c r="AH7211" s="169"/>
      <c r="AI7211" s="169"/>
      <c r="AJ7211" s="169"/>
      <c r="AK7211" s="170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AZ7211" s="6"/>
      <c r="BA7211" s="6"/>
      <c r="BB7211" s="166"/>
      <c r="BC7211" s="166"/>
      <c r="BD7211" s="166"/>
      <c r="BE7211" s="6"/>
      <c r="BF7211" s="6"/>
      <c r="BG7211" s="6"/>
      <c r="BH7211" s="6"/>
      <c r="BI7211" s="6"/>
      <c r="BJ7211" s="166"/>
      <c r="BK7211" s="166"/>
      <c r="BL7211" s="166"/>
      <c r="BM7211" s="6"/>
      <c r="BN7211" s="6"/>
      <c r="BO7211" s="6"/>
      <c r="BP7211" s="6"/>
      <c r="BQ7211" s="6"/>
      <c r="BR7211" s="6"/>
      <c r="BS7211" s="6"/>
      <c r="BT7211" s="6"/>
      <c r="BU7211" s="6"/>
      <c r="BV7211" s="6"/>
      <c r="BW7211" s="6"/>
      <c r="CJ7211" s="415"/>
      <c r="CK7211" s="415"/>
      <c r="CO7211" s="168"/>
    </row>
    <row r="7212" spans="32:93" s="162" customFormat="1" x14ac:dyDescent="0.25">
      <c r="AF7212" s="169"/>
      <c r="AG7212" s="169"/>
      <c r="AH7212" s="169"/>
      <c r="AI7212" s="169"/>
      <c r="AJ7212" s="169"/>
      <c r="AK7212" s="170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AZ7212" s="6"/>
      <c r="BA7212" s="6"/>
      <c r="BB7212" s="166"/>
      <c r="BC7212" s="166"/>
      <c r="BD7212" s="166"/>
      <c r="BE7212" s="6"/>
      <c r="BF7212" s="6"/>
      <c r="BG7212" s="6"/>
      <c r="BH7212" s="6"/>
      <c r="BI7212" s="6"/>
      <c r="BJ7212" s="166"/>
      <c r="BK7212" s="166"/>
      <c r="BL7212" s="166"/>
      <c r="BM7212" s="6"/>
      <c r="BN7212" s="6"/>
      <c r="BO7212" s="6"/>
      <c r="BP7212" s="6"/>
      <c r="BQ7212" s="6"/>
      <c r="BR7212" s="6"/>
      <c r="BS7212" s="6"/>
      <c r="BT7212" s="6"/>
      <c r="BU7212" s="6"/>
      <c r="BV7212" s="6"/>
      <c r="BW7212" s="6"/>
      <c r="CJ7212" s="415"/>
      <c r="CK7212" s="415"/>
      <c r="CO7212" s="168"/>
    </row>
    <row r="7213" spans="32:93" s="162" customFormat="1" x14ac:dyDescent="0.25">
      <c r="AF7213" s="169"/>
      <c r="AG7213" s="169"/>
      <c r="AH7213" s="169"/>
      <c r="AI7213" s="169"/>
      <c r="AJ7213" s="169"/>
      <c r="AK7213" s="170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AZ7213" s="6"/>
      <c r="BA7213" s="6"/>
      <c r="BB7213" s="166"/>
      <c r="BC7213" s="166"/>
      <c r="BD7213" s="166"/>
      <c r="BE7213" s="6"/>
      <c r="BF7213" s="6"/>
      <c r="BG7213" s="6"/>
      <c r="BH7213" s="6"/>
      <c r="BI7213" s="6"/>
      <c r="BJ7213" s="166"/>
      <c r="BK7213" s="166"/>
      <c r="BL7213" s="166"/>
      <c r="BM7213" s="6"/>
      <c r="BN7213" s="6"/>
      <c r="BO7213" s="6"/>
      <c r="BP7213" s="6"/>
      <c r="BQ7213" s="6"/>
      <c r="BR7213" s="6"/>
      <c r="BS7213" s="6"/>
      <c r="BT7213" s="6"/>
      <c r="BU7213" s="6"/>
      <c r="BV7213" s="6"/>
      <c r="BW7213" s="6"/>
      <c r="CJ7213" s="415"/>
      <c r="CK7213" s="415"/>
      <c r="CO7213" s="168"/>
    </row>
    <row r="7214" spans="32:93" s="162" customFormat="1" x14ac:dyDescent="0.25">
      <c r="AF7214" s="169"/>
      <c r="AG7214" s="169"/>
      <c r="AH7214" s="169"/>
      <c r="AI7214" s="169"/>
      <c r="AJ7214" s="169"/>
      <c r="AK7214" s="170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6"/>
      <c r="BA7214" s="6"/>
      <c r="BB7214" s="166"/>
      <c r="BC7214" s="166"/>
      <c r="BD7214" s="166"/>
      <c r="BE7214" s="6"/>
      <c r="BF7214" s="6"/>
      <c r="BG7214" s="6"/>
      <c r="BH7214" s="6"/>
      <c r="BI7214" s="6"/>
      <c r="BJ7214" s="166"/>
      <c r="BK7214" s="166"/>
      <c r="BL7214" s="166"/>
      <c r="BM7214" s="6"/>
      <c r="BN7214" s="6"/>
      <c r="BO7214" s="6"/>
      <c r="BP7214" s="6"/>
      <c r="BQ7214" s="6"/>
      <c r="BR7214" s="6"/>
      <c r="BS7214" s="6"/>
      <c r="BT7214" s="6"/>
      <c r="BU7214" s="6"/>
      <c r="BV7214" s="6"/>
      <c r="BW7214" s="6"/>
      <c r="CJ7214" s="415"/>
      <c r="CK7214" s="415"/>
      <c r="CO7214" s="168"/>
    </row>
    <row r="7215" spans="32:93" s="162" customFormat="1" x14ac:dyDescent="0.25">
      <c r="AF7215" s="169"/>
      <c r="AG7215" s="169"/>
      <c r="AH7215" s="169"/>
      <c r="AI7215" s="169"/>
      <c r="AJ7215" s="169"/>
      <c r="AK7215" s="170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AZ7215" s="6"/>
      <c r="BA7215" s="6"/>
      <c r="BB7215" s="166"/>
      <c r="BC7215" s="166"/>
      <c r="BD7215" s="166"/>
      <c r="BE7215" s="6"/>
      <c r="BF7215" s="6"/>
      <c r="BG7215" s="6"/>
      <c r="BH7215" s="6"/>
      <c r="BI7215" s="6"/>
      <c r="BJ7215" s="166"/>
      <c r="BK7215" s="166"/>
      <c r="BL7215" s="166"/>
      <c r="BM7215" s="6"/>
      <c r="BN7215" s="6"/>
      <c r="BO7215" s="6"/>
      <c r="BP7215" s="6"/>
      <c r="BQ7215" s="6"/>
      <c r="BR7215" s="6"/>
      <c r="BS7215" s="6"/>
      <c r="BT7215" s="6"/>
      <c r="BU7215" s="6"/>
      <c r="BV7215" s="6"/>
      <c r="BW7215" s="6"/>
      <c r="CJ7215" s="415"/>
      <c r="CK7215" s="415"/>
      <c r="CO7215" s="168"/>
    </row>
    <row r="7216" spans="32:93" s="162" customFormat="1" x14ac:dyDescent="0.25">
      <c r="AF7216" s="169"/>
      <c r="AG7216" s="169"/>
      <c r="AH7216" s="169"/>
      <c r="AI7216" s="169"/>
      <c r="AJ7216" s="169"/>
      <c r="AK7216" s="170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AZ7216" s="6"/>
      <c r="BA7216" s="6"/>
      <c r="BB7216" s="166"/>
      <c r="BC7216" s="166"/>
      <c r="BD7216" s="166"/>
      <c r="BE7216" s="6"/>
      <c r="BF7216" s="6"/>
      <c r="BG7216" s="6"/>
      <c r="BH7216" s="6"/>
      <c r="BI7216" s="6"/>
      <c r="BJ7216" s="166"/>
      <c r="BK7216" s="166"/>
      <c r="BL7216" s="166"/>
      <c r="BM7216" s="6"/>
      <c r="BN7216" s="6"/>
      <c r="BO7216" s="6"/>
      <c r="BP7216" s="6"/>
      <c r="BQ7216" s="6"/>
      <c r="BR7216" s="6"/>
      <c r="BS7216" s="6"/>
      <c r="BT7216" s="6"/>
      <c r="BU7216" s="6"/>
      <c r="BV7216" s="6"/>
      <c r="BW7216" s="6"/>
      <c r="CJ7216" s="415"/>
      <c r="CK7216" s="415"/>
      <c r="CO7216" s="168"/>
    </row>
    <row r="7217" spans="32:93" s="162" customFormat="1" x14ac:dyDescent="0.25">
      <c r="AF7217" s="169"/>
      <c r="AG7217" s="169"/>
      <c r="AH7217" s="169"/>
      <c r="AI7217" s="169"/>
      <c r="AJ7217" s="169"/>
      <c r="AK7217" s="170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AZ7217" s="6"/>
      <c r="BA7217" s="6"/>
      <c r="BB7217" s="166"/>
      <c r="BC7217" s="166"/>
      <c r="BD7217" s="166"/>
      <c r="BE7217" s="6"/>
      <c r="BF7217" s="6"/>
      <c r="BG7217" s="6"/>
      <c r="BH7217" s="6"/>
      <c r="BI7217" s="6"/>
      <c r="BJ7217" s="166"/>
      <c r="BK7217" s="166"/>
      <c r="BL7217" s="166"/>
      <c r="BM7217" s="6"/>
      <c r="BN7217" s="6"/>
      <c r="BO7217" s="6"/>
      <c r="BP7217" s="6"/>
      <c r="BQ7217" s="6"/>
      <c r="BR7217" s="6"/>
      <c r="BS7217" s="6"/>
      <c r="BT7217" s="6"/>
      <c r="BU7217" s="6"/>
      <c r="BV7217" s="6"/>
      <c r="BW7217" s="6"/>
      <c r="CJ7217" s="415"/>
      <c r="CK7217" s="415"/>
      <c r="CO7217" s="168"/>
    </row>
    <row r="7218" spans="32:93" s="162" customFormat="1" x14ac:dyDescent="0.25">
      <c r="AF7218" s="169"/>
      <c r="AG7218" s="169"/>
      <c r="AH7218" s="169"/>
      <c r="AI7218" s="169"/>
      <c r="AJ7218" s="169"/>
      <c r="AK7218" s="170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AZ7218" s="6"/>
      <c r="BA7218" s="6"/>
      <c r="BB7218" s="166"/>
      <c r="BC7218" s="166"/>
      <c r="BD7218" s="166"/>
      <c r="BE7218" s="6"/>
      <c r="BF7218" s="6"/>
      <c r="BG7218" s="6"/>
      <c r="BH7218" s="6"/>
      <c r="BI7218" s="6"/>
      <c r="BJ7218" s="166"/>
      <c r="BK7218" s="166"/>
      <c r="BL7218" s="166"/>
      <c r="BM7218" s="6"/>
      <c r="BN7218" s="6"/>
      <c r="BO7218" s="6"/>
      <c r="BP7218" s="6"/>
      <c r="BQ7218" s="6"/>
      <c r="BR7218" s="6"/>
      <c r="BS7218" s="6"/>
      <c r="BT7218" s="6"/>
      <c r="BU7218" s="6"/>
      <c r="BV7218" s="6"/>
      <c r="BW7218" s="6"/>
      <c r="CJ7218" s="415"/>
      <c r="CK7218" s="415"/>
      <c r="CO7218" s="168"/>
    </row>
    <row r="7219" spans="32:93" s="162" customFormat="1" x14ac:dyDescent="0.25">
      <c r="AF7219" s="169"/>
      <c r="AG7219" s="169"/>
      <c r="AH7219" s="169"/>
      <c r="AI7219" s="169"/>
      <c r="AJ7219" s="169"/>
      <c r="AK7219" s="170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AZ7219" s="6"/>
      <c r="BA7219" s="6"/>
      <c r="BB7219" s="166"/>
      <c r="BC7219" s="166"/>
      <c r="BD7219" s="166"/>
      <c r="BE7219" s="6"/>
      <c r="BF7219" s="6"/>
      <c r="BG7219" s="6"/>
      <c r="BH7219" s="6"/>
      <c r="BI7219" s="6"/>
      <c r="BJ7219" s="166"/>
      <c r="BK7219" s="166"/>
      <c r="BL7219" s="166"/>
      <c r="BM7219" s="6"/>
      <c r="BN7219" s="6"/>
      <c r="BO7219" s="6"/>
      <c r="BP7219" s="6"/>
      <c r="BQ7219" s="6"/>
      <c r="BR7219" s="6"/>
      <c r="BS7219" s="6"/>
      <c r="BT7219" s="6"/>
      <c r="BU7219" s="6"/>
      <c r="BV7219" s="6"/>
      <c r="BW7219" s="6"/>
      <c r="CJ7219" s="415"/>
      <c r="CK7219" s="415"/>
      <c r="CO7219" s="168"/>
    </row>
    <row r="7220" spans="32:93" s="162" customFormat="1" x14ac:dyDescent="0.25">
      <c r="AF7220" s="169"/>
      <c r="AG7220" s="169"/>
      <c r="AH7220" s="169"/>
      <c r="AI7220" s="169"/>
      <c r="AJ7220" s="169"/>
      <c r="AK7220" s="170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AZ7220" s="6"/>
      <c r="BA7220" s="6"/>
      <c r="BB7220" s="166"/>
      <c r="BC7220" s="166"/>
      <c r="BD7220" s="166"/>
      <c r="BE7220" s="6"/>
      <c r="BF7220" s="6"/>
      <c r="BG7220" s="6"/>
      <c r="BH7220" s="6"/>
      <c r="BI7220" s="6"/>
      <c r="BJ7220" s="166"/>
      <c r="BK7220" s="166"/>
      <c r="BL7220" s="166"/>
      <c r="BM7220" s="6"/>
      <c r="BN7220" s="6"/>
      <c r="BO7220" s="6"/>
      <c r="BP7220" s="6"/>
      <c r="BQ7220" s="6"/>
      <c r="BR7220" s="6"/>
      <c r="BS7220" s="6"/>
      <c r="BT7220" s="6"/>
      <c r="BU7220" s="6"/>
      <c r="BV7220" s="6"/>
      <c r="BW7220" s="6"/>
      <c r="CJ7220" s="415"/>
      <c r="CK7220" s="415"/>
      <c r="CO7220" s="168"/>
    </row>
    <row r="7221" spans="32:93" s="162" customFormat="1" x14ac:dyDescent="0.25">
      <c r="AF7221" s="169"/>
      <c r="AG7221" s="169"/>
      <c r="AH7221" s="169"/>
      <c r="AI7221" s="169"/>
      <c r="AJ7221" s="169"/>
      <c r="AK7221" s="170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AZ7221" s="6"/>
      <c r="BA7221" s="6"/>
      <c r="BB7221" s="166"/>
      <c r="BC7221" s="166"/>
      <c r="BD7221" s="166"/>
      <c r="BE7221" s="6"/>
      <c r="BF7221" s="6"/>
      <c r="BG7221" s="6"/>
      <c r="BH7221" s="6"/>
      <c r="BI7221" s="6"/>
      <c r="BJ7221" s="166"/>
      <c r="BK7221" s="166"/>
      <c r="BL7221" s="166"/>
      <c r="BM7221" s="6"/>
      <c r="BN7221" s="6"/>
      <c r="BO7221" s="6"/>
      <c r="BP7221" s="6"/>
      <c r="BQ7221" s="6"/>
      <c r="BR7221" s="6"/>
      <c r="BS7221" s="6"/>
      <c r="BT7221" s="6"/>
      <c r="BU7221" s="6"/>
      <c r="BV7221" s="6"/>
      <c r="BW7221" s="6"/>
      <c r="CJ7221" s="415"/>
      <c r="CK7221" s="415"/>
      <c r="CO7221" s="168"/>
    </row>
    <row r="7222" spans="32:93" s="162" customFormat="1" x14ac:dyDescent="0.25">
      <c r="AF7222" s="169"/>
      <c r="AG7222" s="169"/>
      <c r="AH7222" s="169"/>
      <c r="AI7222" s="169"/>
      <c r="AJ7222" s="169"/>
      <c r="AK7222" s="170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AZ7222" s="6"/>
      <c r="BA7222" s="6"/>
      <c r="BB7222" s="166"/>
      <c r="BC7222" s="166"/>
      <c r="BD7222" s="166"/>
      <c r="BE7222" s="6"/>
      <c r="BF7222" s="6"/>
      <c r="BG7222" s="6"/>
      <c r="BH7222" s="6"/>
      <c r="BI7222" s="6"/>
      <c r="BJ7222" s="166"/>
      <c r="BK7222" s="166"/>
      <c r="BL7222" s="166"/>
      <c r="BM7222" s="6"/>
      <c r="BN7222" s="6"/>
      <c r="BO7222" s="6"/>
      <c r="BP7222" s="6"/>
      <c r="BQ7222" s="6"/>
      <c r="BR7222" s="6"/>
      <c r="BS7222" s="6"/>
      <c r="BT7222" s="6"/>
      <c r="BU7222" s="6"/>
      <c r="BV7222" s="6"/>
      <c r="BW7222" s="6"/>
      <c r="CJ7222" s="415"/>
      <c r="CK7222" s="415"/>
      <c r="CO7222" s="168"/>
    </row>
    <row r="7223" spans="32:93" s="162" customFormat="1" x14ac:dyDescent="0.25">
      <c r="AF7223" s="169"/>
      <c r="AG7223" s="169"/>
      <c r="AH7223" s="169"/>
      <c r="AI7223" s="169"/>
      <c r="AJ7223" s="169"/>
      <c r="AK7223" s="170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AZ7223" s="6"/>
      <c r="BA7223" s="6"/>
      <c r="BB7223" s="166"/>
      <c r="BC7223" s="166"/>
      <c r="BD7223" s="166"/>
      <c r="BE7223" s="6"/>
      <c r="BF7223" s="6"/>
      <c r="BG7223" s="6"/>
      <c r="BH7223" s="6"/>
      <c r="BI7223" s="6"/>
      <c r="BJ7223" s="166"/>
      <c r="BK7223" s="166"/>
      <c r="BL7223" s="166"/>
      <c r="BM7223" s="6"/>
      <c r="BN7223" s="6"/>
      <c r="BO7223" s="6"/>
      <c r="BP7223" s="6"/>
      <c r="BQ7223" s="6"/>
      <c r="BR7223" s="6"/>
      <c r="BS7223" s="6"/>
      <c r="BT7223" s="6"/>
      <c r="BU7223" s="6"/>
      <c r="BV7223" s="6"/>
      <c r="BW7223" s="6"/>
      <c r="CJ7223" s="415"/>
      <c r="CK7223" s="415"/>
      <c r="CO7223" s="168"/>
    </row>
    <row r="7224" spans="32:93" s="162" customFormat="1" x14ac:dyDescent="0.25">
      <c r="AF7224" s="169"/>
      <c r="AG7224" s="169"/>
      <c r="AH7224" s="169"/>
      <c r="AI7224" s="169"/>
      <c r="AJ7224" s="169"/>
      <c r="AK7224" s="170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AZ7224" s="6"/>
      <c r="BA7224" s="6"/>
      <c r="BB7224" s="166"/>
      <c r="BC7224" s="166"/>
      <c r="BD7224" s="166"/>
      <c r="BE7224" s="6"/>
      <c r="BF7224" s="6"/>
      <c r="BG7224" s="6"/>
      <c r="BH7224" s="6"/>
      <c r="BI7224" s="6"/>
      <c r="BJ7224" s="166"/>
      <c r="BK7224" s="166"/>
      <c r="BL7224" s="166"/>
      <c r="BM7224" s="6"/>
      <c r="BN7224" s="6"/>
      <c r="BO7224" s="6"/>
      <c r="BP7224" s="6"/>
      <c r="BQ7224" s="6"/>
      <c r="BR7224" s="6"/>
      <c r="BS7224" s="6"/>
      <c r="BT7224" s="6"/>
      <c r="BU7224" s="6"/>
      <c r="BV7224" s="6"/>
      <c r="BW7224" s="6"/>
      <c r="CJ7224" s="415"/>
      <c r="CK7224" s="415"/>
      <c r="CO7224" s="168"/>
    </row>
    <row r="7225" spans="32:93" s="162" customFormat="1" x14ac:dyDescent="0.25">
      <c r="AF7225" s="169"/>
      <c r="AG7225" s="169"/>
      <c r="AH7225" s="169"/>
      <c r="AI7225" s="169"/>
      <c r="AJ7225" s="169"/>
      <c r="AK7225" s="170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AZ7225" s="6"/>
      <c r="BA7225" s="6"/>
      <c r="BB7225" s="166"/>
      <c r="BC7225" s="166"/>
      <c r="BD7225" s="166"/>
      <c r="BE7225" s="6"/>
      <c r="BF7225" s="6"/>
      <c r="BG7225" s="6"/>
      <c r="BH7225" s="6"/>
      <c r="BI7225" s="6"/>
      <c r="BJ7225" s="166"/>
      <c r="BK7225" s="166"/>
      <c r="BL7225" s="166"/>
      <c r="BM7225" s="6"/>
      <c r="BN7225" s="6"/>
      <c r="BO7225" s="6"/>
      <c r="BP7225" s="6"/>
      <c r="BQ7225" s="6"/>
      <c r="BR7225" s="6"/>
      <c r="BS7225" s="6"/>
      <c r="BT7225" s="6"/>
      <c r="BU7225" s="6"/>
      <c r="BV7225" s="6"/>
      <c r="BW7225" s="6"/>
      <c r="CJ7225" s="415"/>
      <c r="CK7225" s="415"/>
      <c r="CO7225" s="168"/>
    </row>
    <row r="7226" spans="32:93" s="162" customFormat="1" x14ac:dyDescent="0.25">
      <c r="AF7226" s="169"/>
      <c r="AG7226" s="169"/>
      <c r="AH7226" s="169"/>
      <c r="AI7226" s="169"/>
      <c r="AJ7226" s="169"/>
      <c r="AK7226" s="170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AZ7226" s="6"/>
      <c r="BA7226" s="6"/>
      <c r="BB7226" s="166"/>
      <c r="BC7226" s="166"/>
      <c r="BD7226" s="166"/>
      <c r="BE7226" s="6"/>
      <c r="BF7226" s="6"/>
      <c r="BG7226" s="6"/>
      <c r="BH7226" s="6"/>
      <c r="BI7226" s="6"/>
      <c r="BJ7226" s="166"/>
      <c r="BK7226" s="166"/>
      <c r="BL7226" s="166"/>
      <c r="BM7226" s="6"/>
      <c r="BN7226" s="6"/>
      <c r="BO7226" s="6"/>
      <c r="BP7226" s="6"/>
      <c r="BQ7226" s="6"/>
      <c r="BR7226" s="6"/>
      <c r="BS7226" s="6"/>
      <c r="BT7226" s="6"/>
      <c r="BU7226" s="6"/>
      <c r="BV7226" s="6"/>
      <c r="BW7226" s="6"/>
      <c r="CJ7226" s="415"/>
      <c r="CK7226" s="415"/>
      <c r="CO7226" s="168"/>
    </row>
    <row r="7227" spans="32:93" s="162" customFormat="1" x14ac:dyDescent="0.25">
      <c r="AF7227" s="169"/>
      <c r="AG7227" s="169"/>
      <c r="AH7227" s="169"/>
      <c r="AI7227" s="169"/>
      <c r="AJ7227" s="169"/>
      <c r="AK7227" s="170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AZ7227" s="6"/>
      <c r="BA7227" s="6"/>
      <c r="BB7227" s="166"/>
      <c r="BC7227" s="166"/>
      <c r="BD7227" s="166"/>
      <c r="BE7227" s="6"/>
      <c r="BF7227" s="6"/>
      <c r="BG7227" s="6"/>
      <c r="BH7227" s="6"/>
      <c r="BI7227" s="6"/>
      <c r="BJ7227" s="166"/>
      <c r="BK7227" s="166"/>
      <c r="BL7227" s="166"/>
      <c r="BM7227" s="6"/>
      <c r="BN7227" s="6"/>
      <c r="BO7227" s="6"/>
      <c r="BP7227" s="6"/>
      <c r="BQ7227" s="6"/>
      <c r="BR7227" s="6"/>
      <c r="BS7227" s="6"/>
      <c r="BT7227" s="6"/>
      <c r="BU7227" s="6"/>
      <c r="BV7227" s="6"/>
      <c r="BW7227" s="6"/>
      <c r="CJ7227" s="415"/>
      <c r="CK7227" s="415"/>
      <c r="CO7227" s="168"/>
    </row>
    <row r="7228" spans="32:93" s="162" customFormat="1" x14ac:dyDescent="0.25">
      <c r="AF7228" s="169"/>
      <c r="AG7228" s="169"/>
      <c r="AH7228" s="169"/>
      <c r="AI7228" s="169"/>
      <c r="AJ7228" s="169"/>
      <c r="AK7228" s="170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AZ7228" s="6"/>
      <c r="BA7228" s="6"/>
      <c r="BB7228" s="166"/>
      <c r="BC7228" s="166"/>
      <c r="BD7228" s="166"/>
      <c r="BE7228" s="6"/>
      <c r="BF7228" s="6"/>
      <c r="BG7228" s="6"/>
      <c r="BH7228" s="6"/>
      <c r="BI7228" s="6"/>
      <c r="BJ7228" s="166"/>
      <c r="BK7228" s="166"/>
      <c r="BL7228" s="166"/>
      <c r="BM7228" s="6"/>
      <c r="BN7228" s="6"/>
      <c r="BO7228" s="6"/>
      <c r="BP7228" s="6"/>
      <c r="BQ7228" s="6"/>
      <c r="BR7228" s="6"/>
      <c r="BS7228" s="6"/>
      <c r="BT7228" s="6"/>
      <c r="BU7228" s="6"/>
      <c r="BV7228" s="6"/>
      <c r="BW7228" s="6"/>
      <c r="CJ7228" s="415"/>
      <c r="CK7228" s="415"/>
      <c r="CO7228" s="168"/>
    </row>
    <row r="7229" spans="32:93" s="162" customFormat="1" x14ac:dyDescent="0.25">
      <c r="AF7229" s="169"/>
      <c r="AG7229" s="169"/>
      <c r="AH7229" s="169"/>
      <c r="AI7229" s="169"/>
      <c r="AJ7229" s="169"/>
      <c r="AK7229" s="170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AZ7229" s="6"/>
      <c r="BA7229" s="6"/>
      <c r="BB7229" s="166"/>
      <c r="BC7229" s="166"/>
      <c r="BD7229" s="166"/>
      <c r="BE7229" s="6"/>
      <c r="BF7229" s="6"/>
      <c r="BG7229" s="6"/>
      <c r="BH7229" s="6"/>
      <c r="BI7229" s="6"/>
      <c r="BJ7229" s="166"/>
      <c r="BK7229" s="166"/>
      <c r="BL7229" s="166"/>
      <c r="BM7229" s="6"/>
      <c r="BN7229" s="6"/>
      <c r="BO7229" s="6"/>
      <c r="BP7229" s="6"/>
      <c r="BQ7229" s="6"/>
      <c r="BR7229" s="6"/>
      <c r="BS7229" s="6"/>
      <c r="BT7229" s="6"/>
      <c r="BU7229" s="6"/>
      <c r="BV7229" s="6"/>
      <c r="BW7229" s="6"/>
      <c r="CJ7229" s="415"/>
      <c r="CK7229" s="415"/>
      <c r="CO7229" s="168"/>
    </row>
    <row r="7230" spans="32:93" s="162" customFormat="1" x14ac:dyDescent="0.25">
      <c r="AF7230" s="169"/>
      <c r="AG7230" s="169"/>
      <c r="AH7230" s="169"/>
      <c r="AI7230" s="169"/>
      <c r="AJ7230" s="169"/>
      <c r="AK7230" s="170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AZ7230" s="6"/>
      <c r="BA7230" s="6"/>
      <c r="BB7230" s="166"/>
      <c r="BC7230" s="166"/>
      <c r="BD7230" s="166"/>
      <c r="BE7230" s="6"/>
      <c r="BF7230" s="6"/>
      <c r="BG7230" s="6"/>
      <c r="BH7230" s="6"/>
      <c r="BI7230" s="6"/>
      <c r="BJ7230" s="166"/>
      <c r="BK7230" s="166"/>
      <c r="BL7230" s="166"/>
      <c r="BM7230" s="6"/>
      <c r="BN7230" s="6"/>
      <c r="BO7230" s="6"/>
      <c r="BP7230" s="6"/>
      <c r="BQ7230" s="6"/>
      <c r="BR7230" s="6"/>
      <c r="BS7230" s="6"/>
      <c r="BT7230" s="6"/>
      <c r="BU7230" s="6"/>
      <c r="BV7230" s="6"/>
      <c r="BW7230" s="6"/>
      <c r="CJ7230" s="415"/>
      <c r="CK7230" s="415"/>
      <c r="CO7230" s="168"/>
    </row>
    <row r="7231" spans="32:93" s="162" customFormat="1" x14ac:dyDescent="0.25">
      <c r="AF7231" s="169"/>
      <c r="AG7231" s="169"/>
      <c r="AH7231" s="169"/>
      <c r="AI7231" s="169"/>
      <c r="AJ7231" s="169"/>
      <c r="AK7231" s="170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AZ7231" s="6"/>
      <c r="BA7231" s="6"/>
      <c r="BB7231" s="166"/>
      <c r="BC7231" s="166"/>
      <c r="BD7231" s="166"/>
      <c r="BE7231" s="6"/>
      <c r="BF7231" s="6"/>
      <c r="BG7231" s="6"/>
      <c r="BH7231" s="6"/>
      <c r="BI7231" s="6"/>
      <c r="BJ7231" s="166"/>
      <c r="BK7231" s="166"/>
      <c r="BL7231" s="166"/>
      <c r="BM7231" s="6"/>
      <c r="BN7231" s="6"/>
      <c r="BO7231" s="6"/>
      <c r="BP7231" s="6"/>
      <c r="BQ7231" s="6"/>
      <c r="BR7231" s="6"/>
      <c r="BS7231" s="6"/>
      <c r="BT7231" s="6"/>
      <c r="BU7231" s="6"/>
      <c r="BV7231" s="6"/>
      <c r="BW7231" s="6"/>
      <c r="CJ7231" s="415"/>
      <c r="CK7231" s="415"/>
      <c r="CO7231" s="168"/>
    </row>
    <row r="7232" spans="32:93" s="162" customFormat="1" x14ac:dyDescent="0.25">
      <c r="AF7232" s="169"/>
      <c r="AG7232" s="169"/>
      <c r="AH7232" s="169"/>
      <c r="AI7232" s="169"/>
      <c r="AJ7232" s="169"/>
      <c r="AK7232" s="170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AZ7232" s="6"/>
      <c r="BA7232" s="6"/>
      <c r="BB7232" s="166"/>
      <c r="BC7232" s="166"/>
      <c r="BD7232" s="166"/>
      <c r="BE7232" s="6"/>
      <c r="BF7232" s="6"/>
      <c r="BG7232" s="6"/>
      <c r="BH7232" s="6"/>
      <c r="BI7232" s="6"/>
      <c r="BJ7232" s="166"/>
      <c r="BK7232" s="166"/>
      <c r="BL7232" s="166"/>
      <c r="BM7232" s="6"/>
      <c r="BN7232" s="6"/>
      <c r="BO7232" s="6"/>
      <c r="BP7232" s="6"/>
      <c r="BQ7232" s="6"/>
      <c r="BR7232" s="6"/>
      <c r="BS7232" s="6"/>
      <c r="BT7232" s="6"/>
      <c r="BU7232" s="6"/>
      <c r="BV7232" s="6"/>
      <c r="BW7232" s="6"/>
      <c r="CJ7232" s="415"/>
      <c r="CK7232" s="415"/>
      <c r="CO7232" s="168"/>
    </row>
    <row r="7233" spans="32:93" s="162" customFormat="1" x14ac:dyDescent="0.25">
      <c r="AF7233" s="169"/>
      <c r="AG7233" s="169"/>
      <c r="AH7233" s="169"/>
      <c r="AI7233" s="169"/>
      <c r="AJ7233" s="169"/>
      <c r="AK7233" s="170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AZ7233" s="6"/>
      <c r="BA7233" s="6"/>
      <c r="BB7233" s="166"/>
      <c r="BC7233" s="166"/>
      <c r="BD7233" s="166"/>
      <c r="BE7233" s="6"/>
      <c r="BF7233" s="6"/>
      <c r="BG7233" s="6"/>
      <c r="BH7233" s="6"/>
      <c r="BI7233" s="6"/>
      <c r="BJ7233" s="166"/>
      <c r="BK7233" s="166"/>
      <c r="BL7233" s="166"/>
      <c r="BM7233" s="6"/>
      <c r="BN7233" s="6"/>
      <c r="BO7233" s="6"/>
      <c r="BP7233" s="6"/>
      <c r="BQ7233" s="6"/>
      <c r="BR7233" s="6"/>
      <c r="BS7233" s="6"/>
      <c r="BT7233" s="6"/>
      <c r="BU7233" s="6"/>
      <c r="BV7233" s="6"/>
      <c r="BW7233" s="6"/>
      <c r="CJ7233" s="415"/>
      <c r="CK7233" s="415"/>
      <c r="CO7233" s="168"/>
    </row>
    <row r="7234" spans="32:93" s="162" customFormat="1" x14ac:dyDescent="0.25">
      <c r="AF7234" s="169"/>
      <c r="AG7234" s="169"/>
      <c r="AH7234" s="169"/>
      <c r="AI7234" s="169"/>
      <c r="AJ7234" s="169"/>
      <c r="AK7234" s="170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AZ7234" s="6"/>
      <c r="BA7234" s="6"/>
      <c r="BB7234" s="166"/>
      <c r="BC7234" s="166"/>
      <c r="BD7234" s="166"/>
      <c r="BE7234" s="6"/>
      <c r="BF7234" s="6"/>
      <c r="BG7234" s="6"/>
      <c r="BH7234" s="6"/>
      <c r="BI7234" s="6"/>
      <c r="BJ7234" s="166"/>
      <c r="BK7234" s="166"/>
      <c r="BL7234" s="166"/>
      <c r="BM7234" s="6"/>
      <c r="BN7234" s="6"/>
      <c r="BO7234" s="6"/>
      <c r="BP7234" s="6"/>
      <c r="BQ7234" s="6"/>
      <c r="BR7234" s="6"/>
      <c r="BS7234" s="6"/>
      <c r="BT7234" s="6"/>
      <c r="BU7234" s="6"/>
      <c r="BV7234" s="6"/>
      <c r="BW7234" s="6"/>
      <c r="CJ7234" s="415"/>
      <c r="CK7234" s="415"/>
      <c r="CO7234" s="168"/>
    </row>
    <row r="7235" spans="32:93" s="162" customFormat="1" x14ac:dyDescent="0.25">
      <c r="AF7235" s="169"/>
      <c r="AG7235" s="169"/>
      <c r="AH7235" s="169"/>
      <c r="AI7235" s="169"/>
      <c r="AJ7235" s="169"/>
      <c r="AK7235" s="170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AZ7235" s="6"/>
      <c r="BA7235" s="6"/>
      <c r="BB7235" s="166"/>
      <c r="BC7235" s="166"/>
      <c r="BD7235" s="166"/>
      <c r="BE7235" s="6"/>
      <c r="BF7235" s="6"/>
      <c r="BG7235" s="6"/>
      <c r="BH7235" s="6"/>
      <c r="BI7235" s="6"/>
      <c r="BJ7235" s="166"/>
      <c r="BK7235" s="166"/>
      <c r="BL7235" s="166"/>
      <c r="BM7235" s="6"/>
      <c r="BN7235" s="6"/>
      <c r="BO7235" s="6"/>
      <c r="BP7235" s="6"/>
      <c r="BQ7235" s="6"/>
      <c r="BR7235" s="6"/>
      <c r="BS7235" s="6"/>
      <c r="BT7235" s="6"/>
      <c r="BU7235" s="6"/>
      <c r="BV7235" s="6"/>
      <c r="BW7235" s="6"/>
      <c r="CJ7235" s="415"/>
      <c r="CK7235" s="415"/>
      <c r="CO7235" s="168"/>
    </row>
    <row r="7236" spans="32:93" s="162" customFormat="1" x14ac:dyDescent="0.25">
      <c r="AF7236" s="169"/>
      <c r="AG7236" s="169"/>
      <c r="AH7236" s="169"/>
      <c r="AI7236" s="169"/>
      <c r="AJ7236" s="169"/>
      <c r="AK7236" s="170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AZ7236" s="6"/>
      <c r="BA7236" s="6"/>
      <c r="BB7236" s="166"/>
      <c r="BC7236" s="166"/>
      <c r="BD7236" s="166"/>
      <c r="BE7236" s="6"/>
      <c r="BF7236" s="6"/>
      <c r="BG7236" s="6"/>
      <c r="BH7236" s="6"/>
      <c r="BI7236" s="6"/>
      <c r="BJ7236" s="166"/>
      <c r="BK7236" s="166"/>
      <c r="BL7236" s="166"/>
      <c r="BM7236" s="6"/>
      <c r="BN7236" s="6"/>
      <c r="BO7236" s="6"/>
      <c r="BP7236" s="6"/>
      <c r="BQ7236" s="6"/>
      <c r="BR7236" s="6"/>
      <c r="BS7236" s="6"/>
      <c r="BT7236" s="6"/>
      <c r="BU7236" s="6"/>
      <c r="BV7236" s="6"/>
      <c r="BW7236" s="6"/>
      <c r="CJ7236" s="415"/>
      <c r="CK7236" s="415"/>
      <c r="CO7236" s="168"/>
    </row>
    <row r="7237" spans="32:93" s="162" customFormat="1" x14ac:dyDescent="0.25">
      <c r="AF7237" s="169"/>
      <c r="AG7237" s="169"/>
      <c r="AH7237" s="169"/>
      <c r="AI7237" s="169"/>
      <c r="AJ7237" s="169"/>
      <c r="AK7237" s="170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AZ7237" s="6"/>
      <c r="BA7237" s="6"/>
      <c r="BB7237" s="166"/>
      <c r="BC7237" s="166"/>
      <c r="BD7237" s="166"/>
      <c r="BE7237" s="6"/>
      <c r="BF7237" s="6"/>
      <c r="BG7237" s="6"/>
      <c r="BH7237" s="6"/>
      <c r="BI7237" s="6"/>
      <c r="BJ7237" s="166"/>
      <c r="BK7237" s="166"/>
      <c r="BL7237" s="166"/>
      <c r="BM7237" s="6"/>
      <c r="BN7237" s="6"/>
      <c r="BO7237" s="6"/>
      <c r="BP7237" s="6"/>
      <c r="BQ7237" s="6"/>
      <c r="BR7237" s="6"/>
      <c r="BS7237" s="6"/>
      <c r="BT7237" s="6"/>
      <c r="BU7237" s="6"/>
      <c r="BV7237" s="6"/>
      <c r="BW7237" s="6"/>
      <c r="CJ7237" s="415"/>
      <c r="CK7237" s="415"/>
      <c r="CO7237" s="168"/>
    </row>
    <row r="7238" spans="32:93" s="162" customFormat="1" x14ac:dyDescent="0.25">
      <c r="AF7238" s="169"/>
      <c r="AG7238" s="169"/>
      <c r="AH7238" s="169"/>
      <c r="AI7238" s="169"/>
      <c r="AJ7238" s="169"/>
      <c r="AK7238" s="170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AZ7238" s="6"/>
      <c r="BA7238" s="6"/>
      <c r="BB7238" s="166"/>
      <c r="BC7238" s="166"/>
      <c r="BD7238" s="166"/>
      <c r="BE7238" s="6"/>
      <c r="BF7238" s="6"/>
      <c r="BG7238" s="6"/>
      <c r="BH7238" s="6"/>
      <c r="BI7238" s="6"/>
      <c r="BJ7238" s="166"/>
      <c r="BK7238" s="166"/>
      <c r="BL7238" s="166"/>
      <c r="BM7238" s="6"/>
      <c r="BN7238" s="6"/>
      <c r="BO7238" s="6"/>
      <c r="BP7238" s="6"/>
      <c r="BQ7238" s="6"/>
      <c r="BR7238" s="6"/>
      <c r="BS7238" s="6"/>
      <c r="BT7238" s="6"/>
      <c r="BU7238" s="6"/>
      <c r="BV7238" s="6"/>
      <c r="BW7238" s="6"/>
      <c r="CJ7238" s="415"/>
      <c r="CK7238" s="415"/>
      <c r="CO7238" s="168"/>
    </row>
    <row r="7239" spans="32:93" s="162" customFormat="1" x14ac:dyDescent="0.25">
      <c r="AF7239" s="169"/>
      <c r="AG7239" s="169"/>
      <c r="AH7239" s="169"/>
      <c r="AI7239" s="169"/>
      <c r="AJ7239" s="169"/>
      <c r="AK7239" s="170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AZ7239" s="6"/>
      <c r="BA7239" s="6"/>
      <c r="BB7239" s="166"/>
      <c r="BC7239" s="166"/>
      <c r="BD7239" s="166"/>
      <c r="BE7239" s="6"/>
      <c r="BF7239" s="6"/>
      <c r="BG7239" s="6"/>
      <c r="BH7239" s="6"/>
      <c r="BI7239" s="6"/>
      <c r="BJ7239" s="166"/>
      <c r="BK7239" s="166"/>
      <c r="BL7239" s="166"/>
      <c r="BM7239" s="6"/>
      <c r="BN7239" s="6"/>
      <c r="BO7239" s="6"/>
      <c r="BP7239" s="6"/>
      <c r="BQ7239" s="6"/>
      <c r="BR7239" s="6"/>
      <c r="BS7239" s="6"/>
      <c r="BT7239" s="6"/>
      <c r="BU7239" s="6"/>
      <c r="BV7239" s="6"/>
      <c r="BW7239" s="6"/>
      <c r="CJ7239" s="415"/>
      <c r="CK7239" s="415"/>
      <c r="CO7239" s="168"/>
    </row>
    <row r="7240" spans="32:93" s="162" customFormat="1" x14ac:dyDescent="0.25">
      <c r="AF7240" s="169"/>
      <c r="AG7240" s="169"/>
      <c r="AH7240" s="169"/>
      <c r="AI7240" s="169"/>
      <c r="AJ7240" s="169"/>
      <c r="AK7240" s="170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AZ7240" s="6"/>
      <c r="BA7240" s="6"/>
      <c r="BB7240" s="166"/>
      <c r="BC7240" s="166"/>
      <c r="BD7240" s="166"/>
      <c r="BE7240" s="6"/>
      <c r="BF7240" s="6"/>
      <c r="BG7240" s="6"/>
      <c r="BH7240" s="6"/>
      <c r="BI7240" s="6"/>
      <c r="BJ7240" s="166"/>
      <c r="BK7240" s="166"/>
      <c r="BL7240" s="166"/>
      <c r="BM7240" s="6"/>
      <c r="BN7240" s="6"/>
      <c r="BO7240" s="6"/>
      <c r="BP7240" s="6"/>
      <c r="BQ7240" s="6"/>
      <c r="BR7240" s="6"/>
      <c r="BS7240" s="6"/>
      <c r="BT7240" s="6"/>
      <c r="BU7240" s="6"/>
      <c r="BV7240" s="6"/>
      <c r="BW7240" s="6"/>
      <c r="CJ7240" s="415"/>
      <c r="CK7240" s="415"/>
      <c r="CO7240" s="168"/>
    </row>
    <row r="7241" spans="32:93" s="162" customFormat="1" x14ac:dyDescent="0.25">
      <c r="AF7241" s="169"/>
      <c r="AG7241" s="169"/>
      <c r="AH7241" s="169"/>
      <c r="AI7241" s="169"/>
      <c r="AJ7241" s="169"/>
      <c r="AK7241" s="170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AZ7241" s="6"/>
      <c r="BA7241" s="6"/>
      <c r="BB7241" s="166"/>
      <c r="BC7241" s="166"/>
      <c r="BD7241" s="166"/>
      <c r="BE7241" s="6"/>
      <c r="BF7241" s="6"/>
      <c r="BG7241" s="6"/>
      <c r="BH7241" s="6"/>
      <c r="BI7241" s="6"/>
      <c r="BJ7241" s="166"/>
      <c r="BK7241" s="166"/>
      <c r="BL7241" s="166"/>
      <c r="BM7241" s="6"/>
      <c r="BN7241" s="6"/>
      <c r="BO7241" s="6"/>
      <c r="BP7241" s="6"/>
      <c r="BQ7241" s="6"/>
      <c r="BR7241" s="6"/>
      <c r="BS7241" s="6"/>
      <c r="BT7241" s="6"/>
      <c r="BU7241" s="6"/>
      <c r="BV7241" s="6"/>
      <c r="BW7241" s="6"/>
      <c r="CJ7241" s="415"/>
      <c r="CK7241" s="415"/>
      <c r="CO7241" s="168"/>
    </row>
    <row r="7242" spans="32:93" s="162" customFormat="1" x14ac:dyDescent="0.25">
      <c r="AF7242" s="169"/>
      <c r="AG7242" s="169"/>
      <c r="AH7242" s="169"/>
      <c r="AI7242" s="169"/>
      <c r="AJ7242" s="169"/>
      <c r="AK7242" s="170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AZ7242" s="6"/>
      <c r="BA7242" s="6"/>
      <c r="BB7242" s="166"/>
      <c r="BC7242" s="166"/>
      <c r="BD7242" s="166"/>
      <c r="BE7242" s="6"/>
      <c r="BF7242" s="6"/>
      <c r="BG7242" s="6"/>
      <c r="BH7242" s="6"/>
      <c r="BI7242" s="6"/>
      <c r="BJ7242" s="166"/>
      <c r="BK7242" s="166"/>
      <c r="BL7242" s="166"/>
      <c r="BM7242" s="6"/>
      <c r="BN7242" s="6"/>
      <c r="BO7242" s="6"/>
      <c r="BP7242" s="6"/>
      <c r="BQ7242" s="6"/>
      <c r="BR7242" s="6"/>
      <c r="BS7242" s="6"/>
      <c r="BT7242" s="6"/>
      <c r="BU7242" s="6"/>
      <c r="BV7242" s="6"/>
      <c r="BW7242" s="6"/>
      <c r="CJ7242" s="415"/>
      <c r="CK7242" s="415"/>
      <c r="CO7242" s="168"/>
    </row>
    <row r="7243" spans="32:93" s="162" customFormat="1" x14ac:dyDescent="0.25">
      <c r="AF7243" s="169"/>
      <c r="AG7243" s="169"/>
      <c r="AH7243" s="169"/>
      <c r="AI7243" s="169"/>
      <c r="AJ7243" s="169"/>
      <c r="AK7243" s="170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AZ7243" s="6"/>
      <c r="BA7243" s="6"/>
      <c r="BB7243" s="166"/>
      <c r="BC7243" s="166"/>
      <c r="BD7243" s="166"/>
      <c r="BE7243" s="6"/>
      <c r="BF7243" s="6"/>
      <c r="BG7243" s="6"/>
      <c r="BH7243" s="6"/>
      <c r="BI7243" s="6"/>
      <c r="BJ7243" s="166"/>
      <c r="BK7243" s="166"/>
      <c r="BL7243" s="166"/>
      <c r="BM7243" s="6"/>
      <c r="BN7243" s="6"/>
      <c r="BO7243" s="6"/>
      <c r="BP7243" s="6"/>
      <c r="BQ7243" s="6"/>
      <c r="BR7243" s="6"/>
      <c r="BS7243" s="6"/>
      <c r="BT7243" s="6"/>
      <c r="BU7243" s="6"/>
      <c r="BV7243" s="6"/>
      <c r="BW7243" s="6"/>
      <c r="CJ7243" s="415"/>
      <c r="CK7243" s="415"/>
      <c r="CO7243" s="168"/>
    </row>
    <row r="7244" spans="32:93" s="162" customFormat="1" x14ac:dyDescent="0.25">
      <c r="AF7244" s="169"/>
      <c r="AG7244" s="169"/>
      <c r="AH7244" s="169"/>
      <c r="AI7244" s="169"/>
      <c r="AJ7244" s="169"/>
      <c r="AK7244" s="170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AZ7244" s="6"/>
      <c r="BA7244" s="6"/>
      <c r="BB7244" s="166"/>
      <c r="BC7244" s="166"/>
      <c r="BD7244" s="166"/>
      <c r="BE7244" s="6"/>
      <c r="BF7244" s="6"/>
      <c r="BG7244" s="6"/>
      <c r="BH7244" s="6"/>
      <c r="BI7244" s="6"/>
      <c r="BJ7244" s="166"/>
      <c r="BK7244" s="166"/>
      <c r="BL7244" s="166"/>
      <c r="BM7244" s="6"/>
      <c r="BN7244" s="6"/>
      <c r="BO7244" s="6"/>
      <c r="BP7244" s="6"/>
      <c r="BQ7244" s="6"/>
      <c r="BR7244" s="6"/>
      <c r="BS7244" s="6"/>
      <c r="BT7244" s="6"/>
      <c r="BU7244" s="6"/>
      <c r="BV7244" s="6"/>
      <c r="BW7244" s="6"/>
      <c r="CJ7244" s="415"/>
      <c r="CK7244" s="415"/>
      <c r="CO7244" s="168"/>
    </row>
    <row r="7245" spans="32:93" s="162" customFormat="1" x14ac:dyDescent="0.25">
      <c r="AF7245" s="169"/>
      <c r="AG7245" s="169"/>
      <c r="AH7245" s="169"/>
      <c r="AI7245" s="169"/>
      <c r="AJ7245" s="169"/>
      <c r="AK7245" s="170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AZ7245" s="6"/>
      <c r="BA7245" s="6"/>
      <c r="BB7245" s="166"/>
      <c r="BC7245" s="166"/>
      <c r="BD7245" s="166"/>
      <c r="BE7245" s="6"/>
      <c r="BF7245" s="6"/>
      <c r="BG7245" s="6"/>
      <c r="BH7245" s="6"/>
      <c r="BI7245" s="6"/>
      <c r="BJ7245" s="166"/>
      <c r="BK7245" s="166"/>
      <c r="BL7245" s="166"/>
      <c r="BM7245" s="6"/>
      <c r="BN7245" s="6"/>
      <c r="BO7245" s="6"/>
      <c r="BP7245" s="6"/>
      <c r="BQ7245" s="6"/>
      <c r="BR7245" s="6"/>
      <c r="BS7245" s="6"/>
      <c r="BT7245" s="6"/>
      <c r="BU7245" s="6"/>
      <c r="BV7245" s="6"/>
      <c r="BW7245" s="6"/>
      <c r="CJ7245" s="415"/>
      <c r="CK7245" s="415"/>
      <c r="CO7245" s="168"/>
    </row>
    <row r="7246" spans="32:93" s="162" customFormat="1" x14ac:dyDescent="0.25">
      <c r="AF7246" s="169"/>
      <c r="AG7246" s="169"/>
      <c r="AH7246" s="169"/>
      <c r="AI7246" s="169"/>
      <c r="AJ7246" s="169"/>
      <c r="AK7246" s="170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AZ7246" s="6"/>
      <c r="BA7246" s="6"/>
      <c r="BB7246" s="166"/>
      <c r="BC7246" s="166"/>
      <c r="BD7246" s="166"/>
      <c r="BE7246" s="6"/>
      <c r="BF7246" s="6"/>
      <c r="BG7246" s="6"/>
      <c r="BH7246" s="6"/>
      <c r="BI7246" s="6"/>
      <c r="BJ7246" s="166"/>
      <c r="BK7246" s="166"/>
      <c r="BL7246" s="166"/>
      <c r="BM7246" s="6"/>
      <c r="BN7246" s="6"/>
      <c r="BO7246" s="6"/>
      <c r="BP7246" s="6"/>
      <c r="BQ7246" s="6"/>
      <c r="BR7246" s="6"/>
      <c r="BS7246" s="6"/>
      <c r="BT7246" s="6"/>
      <c r="BU7246" s="6"/>
      <c r="BV7246" s="6"/>
      <c r="BW7246" s="6"/>
      <c r="CJ7246" s="415"/>
      <c r="CK7246" s="415"/>
      <c r="CO7246" s="168"/>
    </row>
    <row r="7247" spans="32:93" s="162" customFormat="1" x14ac:dyDescent="0.25">
      <c r="AF7247" s="169"/>
      <c r="AG7247" s="169"/>
      <c r="AH7247" s="169"/>
      <c r="AI7247" s="169"/>
      <c r="AJ7247" s="169"/>
      <c r="AK7247" s="170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AZ7247" s="6"/>
      <c r="BA7247" s="6"/>
      <c r="BB7247" s="166"/>
      <c r="BC7247" s="166"/>
      <c r="BD7247" s="166"/>
      <c r="BE7247" s="6"/>
      <c r="BF7247" s="6"/>
      <c r="BG7247" s="6"/>
      <c r="BH7247" s="6"/>
      <c r="BI7247" s="6"/>
      <c r="BJ7247" s="166"/>
      <c r="BK7247" s="166"/>
      <c r="BL7247" s="166"/>
      <c r="BM7247" s="6"/>
      <c r="BN7247" s="6"/>
      <c r="BO7247" s="6"/>
      <c r="BP7247" s="6"/>
      <c r="BQ7247" s="6"/>
      <c r="BR7247" s="6"/>
      <c r="BS7247" s="6"/>
      <c r="BT7247" s="6"/>
      <c r="BU7247" s="6"/>
      <c r="BV7247" s="6"/>
      <c r="BW7247" s="6"/>
      <c r="CJ7247" s="415"/>
      <c r="CK7247" s="415"/>
      <c r="CO7247" s="168"/>
    </row>
    <row r="7248" spans="32:93" s="162" customFormat="1" x14ac:dyDescent="0.25">
      <c r="AF7248" s="169"/>
      <c r="AG7248" s="169"/>
      <c r="AH7248" s="169"/>
      <c r="AI7248" s="169"/>
      <c r="AJ7248" s="169"/>
      <c r="AK7248" s="170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AZ7248" s="6"/>
      <c r="BA7248" s="6"/>
      <c r="BB7248" s="166"/>
      <c r="BC7248" s="166"/>
      <c r="BD7248" s="166"/>
      <c r="BE7248" s="6"/>
      <c r="BF7248" s="6"/>
      <c r="BG7248" s="6"/>
      <c r="BH7248" s="6"/>
      <c r="BI7248" s="6"/>
      <c r="BJ7248" s="166"/>
      <c r="BK7248" s="166"/>
      <c r="BL7248" s="166"/>
      <c r="BM7248" s="6"/>
      <c r="BN7248" s="6"/>
      <c r="BO7248" s="6"/>
      <c r="BP7248" s="6"/>
      <c r="BQ7248" s="6"/>
      <c r="BR7248" s="6"/>
      <c r="BS7248" s="6"/>
      <c r="BT7248" s="6"/>
      <c r="BU7248" s="6"/>
      <c r="BV7248" s="6"/>
      <c r="BW7248" s="6"/>
      <c r="CJ7248" s="415"/>
      <c r="CK7248" s="415"/>
      <c r="CO7248" s="168"/>
    </row>
    <row r="7249" spans="32:93" s="162" customFormat="1" x14ac:dyDescent="0.25">
      <c r="AF7249" s="169"/>
      <c r="AG7249" s="169"/>
      <c r="AH7249" s="169"/>
      <c r="AI7249" s="169"/>
      <c r="AJ7249" s="169"/>
      <c r="AK7249" s="170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AZ7249" s="6"/>
      <c r="BA7249" s="6"/>
      <c r="BB7249" s="166"/>
      <c r="BC7249" s="166"/>
      <c r="BD7249" s="166"/>
      <c r="BE7249" s="6"/>
      <c r="BF7249" s="6"/>
      <c r="BG7249" s="6"/>
      <c r="BH7249" s="6"/>
      <c r="BI7249" s="6"/>
      <c r="BJ7249" s="166"/>
      <c r="BK7249" s="166"/>
      <c r="BL7249" s="166"/>
      <c r="BM7249" s="6"/>
      <c r="BN7249" s="6"/>
      <c r="BO7249" s="6"/>
      <c r="BP7249" s="6"/>
      <c r="BQ7249" s="6"/>
      <c r="BR7249" s="6"/>
      <c r="BS7249" s="6"/>
      <c r="BT7249" s="6"/>
      <c r="BU7249" s="6"/>
      <c r="BV7249" s="6"/>
      <c r="BW7249" s="6"/>
      <c r="CJ7249" s="415"/>
      <c r="CK7249" s="415"/>
      <c r="CO7249" s="168"/>
    </row>
    <row r="7250" spans="32:93" s="162" customFormat="1" x14ac:dyDescent="0.25">
      <c r="AF7250" s="169"/>
      <c r="AG7250" s="169"/>
      <c r="AH7250" s="169"/>
      <c r="AI7250" s="169"/>
      <c r="AJ7250" s="169"/>
      <c r="AK7250" s="170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AZ7250" s="6"/>
      <c r="BA7250" s="6"/>
      <c r="BB7250" s="166"/>
      <c r="BC7250" s="166"/>
      <c r="BD7250" s="166"/>
      <c r="BE7250" s="6"/>
      <c r="BF7250" s="6"/>
      <c r="BG7250" s="6"/>
      <c r="BH7250" s="6"/>
      <c r="BI7250" s="6"/>
      <c r="BJ7250" s="166"/>
      <c r="BK7250" s="166"/>
      <c r="BL7250" s="166"/>
      <c r="BM7250" s="6"/>
      <c r="BN7250" s="6"/>
      <c r="BO7250" s="6"/>
      <c r="BP7250" s="6"/>
      <c r="BQ7250" s="6"/>
      <c r="BR7250" s="6"/>
      <c r="BS7250" s="6"/>
      <c r="BT7250" s="6"/>
      <c r="BU7250" s="6"/>
      <c r="BV7250" s="6"/>
      <c r="BW7250" s="6"/>
      <c r="CJ7250" s="415"/>
      <c r="CK7250" s="415"/>
      <c r="CO7250" s="168"/>
    </row>
    <row r="7251" spans="32:93" s="162" customFormat="1" x14ac:dyDescent="0.25">
      <c r="AF7251" s="169"/>
      <c r="AG7251" s="169"/>
      <c r="AH7251" s="169"/>
      <c r="AI7251" s="169"/>
      <c r="AJ7251" s="169"/>
      <c r="AK7251" s="170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AZ7251" s="6"/>
      <c r="BA7251" s="6"/>
      <c r="BB7251" s="166"/>
      <c r="BC7251" s="166"/>
      <c r="BD7251" s="166"/>
      <c r="BE7251" s="6"/>
      <c r="BF7251" s="6"/>
      <c r="BG7251" s="6"/>
      <c r="BH7251" s="6"/>
      <c r="BI7251" s="6"/>
      <c r="BJ7251" s="166"/>
      <c r="BK7251" s="166"/>
      <c r="BL7251" s="166"/>
      <c r="BM7251" s="6"/>
      <c r="BN7251" s="6"/>
      <c r="BO7251" s="6"/>
      <c r="BP7251" s="6"/>
      <c r="BQ7251" s="6"/>
      <c r="BR7251" s="6"/>
      <c r="BS7251" s="6"/>
      <c r="BT7251" s="6"/>
      <c r="BU7251" s="6"/>
      <c r="BV7251" s="6"/>
      <c r="BW7251" s="6"/>
      <c r="CJ7251" s="415"/>
      <c r="CK7251" s="415"/>
      <c r="CO7251" s="168"/>
    </row>
    <row r="7252" spans="32:93" s="162" customFormat="1" x14ac:dyDescent="0.25">
      <c r="AF7252" s="169"/>
      <c r="AG7252" s="169"/>
      <c r="AH7252" s="169"/>
      <c r="AI7252" s="169"/>
      <c r="AJ7252" s="169"/>
      <c r="AK7252" s="170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AZ7252" s="6"/>
      <c r="BA7252" s="6"/>
      <c r="BB7252" s="166"/>
      <c r="BC7252" s="166"/>
      <c r="BD7252" s="166"/>
      <c r="BE7252" s="6"/>
      <c r="BF7252" s="6"/>
      <c r="BG7252" s="6"/>
      <c r="BH7252" s="6"/>
      <c r="BI7252" s="6"/>
      <c r="BJ7252" s="166"/>
      <c r="BK7252" s="166"/>
      <c r="BL7252" s="166"/>
      <c r="BM7252" s="6"/>
      <c r="BN7252" s="6"/>
      <c r="BO7252" s="6"/>
      <c r="BP7252" s="6"/>
      <c r="BQ7252" s="6"/>
      <c r="BR7252" s="6"/>
      <c r="BS7252" s="6"/>
      <c r="BT7252" s="6"/>
      <c r="BU7252" s="6"/>
      <c r="BV7252" s="6"/>
      <c r="BW7252" s="6"/>
      <c r="CJ7252" s="415"/>
      <c r="CK7252" s="415"/>
      <c r="CO7252" s="168"/>
    </row>
    <row r="7253" spans="32:93" s="162" customFormat="1" x14ac:dyDescent="0.25">
      <c r="AF7253" s="169"/>
      <c r="AG7253" s="169"/>
      <c r="AH7253" s="169"/>
      <c r="AI7253" s="169"/>
      <c r="AJ7253" s="169"/>
      <c r="AK7253" s="170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AZ7253" s="6"/>
      <c r="BA7253" s="6"/>
      <c r="BB7253" s="166"/>
      <c r="BC7253" s="166"/>
      <c r="BD7253" s="166"/>
      <c r="BE7253" s="6"/>
      <c r="BF7253" s="6"/>
      <c r="BG7253" s="6"/>
      <c r="BH7253" s="6"/>
      <c r="BI7253" s="6"/>
      <c r="BJ7253" s="166"/>
      <c r="BK7253" s="166"/>
      <c r="BL7253" s="166"/>
      <c r="BM7253" s="6"/>
      <c r="BN7253" s="6"/>
      <c r="BO7253" s="6"/>
      <c r="BP7253" s="6"/>
      <c r="BQ7253" s="6"/>
      <c r="BR7253" s="6"/>
      <c r="BS7253" s="6"/>
      <c r="BT7253" s="6"/>
      <c r="BU7253" s="6"/>
      <c r="BV7253" s="6"/>
      <c r="BW7253" s="6"/>
      <c r="CJ7253" s="415"/>
      <c r="CK7253" s="415"/>
      <c r="CO7253" s="168"/>
    </row>
    <row r="7254" spans="32:93" s="162" customFormat="1" x14ac:dyDescent="0.25">
      <c r="AF7254" s="169"/>
      <c r="AG7254" s="169"/>
      <c r="AH7254" s="169"/>
      <c r="AI7254" s="169"/>
      <c r="AJ7254" s="169"/>
      <c r="AK7254" s="170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AZ7254" s="6"/>
      <c r="BA7254" s="6"/>
      <c r="BB7254" s="166"/>
      <c r="BC7254" s="166"/>
      <c r="BD7254" s="166"/>
      <c r="BE7254" s="6"/>
      <c r="BF7254" s="6"/>
      <c r="BG7254" s="6"/>
      <c r="BH7254" s="6"/>
      <c r="BI7254" s="6"/>
      <c r="BJ7254" s="166"/>
      <c r="BK7254" s="166"/>
      <c r="BL7254" s="166"/>
      <c r="BM7254" s="6"/>
      <c r="BN7254" s="6"/>
      <c r="BO7254" s="6"/>
      <c r="BP7254" s="6"/>
      <c r="BQ7254" s="6"/>
      <c r="BR7254" s="6"/>
      <c r="BS7254" s="6"/>
      <c r="BT7254" s="6"/>
      <c r="BU7254" s="6"/>
      <c r="BV7254" s="6"/>
      <c r="BW7254" s="6"/>
      <c r="CJ7254" s="415"/>
      <c r="CK7254" s="415"/>
      <c r="CO7254" s="168"/>
    </row>
    <row r="7255" spans="32:93" s="162" customFormat="1" x14ac:dyDescent="0.25">
      <c r="AF7255" s="169"/>
      <c r="AG7255" s="169"/>
      <c r="AH7255" s="169"/>
      <c r="AI7255" s="169"/>
      <c r="AJ7255" s="169"/>
      <c r="AK7255" s="170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AZ7255" s="6"/>
      <c r="BA7255" s="6"/>
      <c r="BB7255" s="166"/>
      <c r="BC7255" s="166"/>
      <c r="BD7255" s="166"/>
      <c r="BE7255" s="6"/>
      <c r="BF7255" s="6"/>
      <c r="BG7255" s="6"/>
      <c r="BH7255" s="6"/>
      <c r="BI7255" s="6"/>
      <c r="BJ7255" s="166"/>
      <c r="BK7255" s="166"/>
      <c r="BL7255" s="166"/>
      <c r="BM7255" s="6"/>
      <c r="BN7255" s="6"/>
      <c r="BO7255" s="6"/>
      <c r="BP7255" s="6"/>
      <c r="BQ7255" s="6"/>
      <c r="BR7255" s="6"/>
      <c r="BS7255" s="6"/>
      <c r="BT7255" s="6"/>
      <c r="BU7255" s="6"/>
      <c r="BV7255" s="6"/>
      <c r="BW7255" s="6"/>
      <c r="CJ7255" s="415"/>
      <c r="CK7255" s="415"/>
      <c r="CO7255" s="168"/>
    </row>
    <row r="7256" spans="32:93" s="162" customFormat="1" x14ac:dyDescent="0.25">
      <c r="AF7256" s="169"/>
      <c r="AG7256" s="169"/>
      <c r="AH7256" s="169"/>
      <c r="AI7256" s="169"/>
      <c r="AJ7256" s="169"/>
      <c r="AK7256" s="170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AZ7256" s="6"/>
      <c r="BA7256" s="6"/>
      <c r="BB7256" s="166"/>
      <c r="BC7256" s="166"/>
      <c r="BD7256" s="166"/>
      <c r="BE7256" s="6"/>
      <c r="BF7256" s="6"/>
      <c r="BG7256" s="6"/>
      <c r="BH7256" s="6"/>
      <c r="BI7256" s="6"/>
      <c r="BJ7256" s="166"/>
      <c r="BK7256" s="166"/>
      <c r="BL7256" s="166"/>
      <c r="BM7256" s="6"/>
      <c r="BN7256" s="6"/>
      <c r="BO7256" s="6"/>
      <c r="BP7256" s="6"/>
      <c r="BQ7256" s="6"/>
      <c r="BR7256" s="6"/>
      <c r="BS7256" s="6"/>
      <c r="BT7256" s="6"/>
      <c r="BU7256" s="6"/>
      <c r="BV7256" s="6"/>
      <c r="BW7256" s="6"/>
      <c r="CJ7256" s="415"/>
      <c r="CK7256" s="415"/>
      <c r="CO7256" s="168"/>
    </row>
    <row r="7257" spans="32:93" s="162" customFormat="1" x14ac:dyDescent="0.25">
      <c r="AF7257" s="169"/>
      <c r="AG7257" s="169"/>
      <c r="AH7257" s="169"/>
      <c r="AI7257" s="169"/>
      <c r="AJ7257" s="169"/>
      <c r="AK7257" s="170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AZ7257" s="6"/>
      <c r="BA7257" s="6"/>
      <c r="BB7257" s="166"/>
      <c r="BC7257" s="166"/>
      <c r="BD7257" s="166"/>
      <c r="BE7257" s="6"/>
      <c r="BF7257" s="6"/>
      <c r="BG7257" s="6"/>
      <c r="BH7257" s="6"/>
      <c r="BI7257" s="6"/>
      <c r="BJ7257" s="166"/>
      <c r="BK7257" s="166"/>
      <c r="BL7257" s="166"/>
      <c r="BM7257" s="6"/>
      <c r="BN7257" s="6"/>
      <c r="BO7257" s="6"/>
      <c r="BP7257" s="6"/>
      <c r="BQ7257" s="6"/>
      <c r="BR7257" s="6"/>
      <c r="BS7257" s="6"/>
      <c r="BT7257" s="6"/>
      <c r="BU7257" s="6"/>
      <c r="BV7257" s="6"/>
      <c r="BW7257" s="6"/>
      <c r="CJ7257" s="415"/>
      <c r="CK7257" s="415"/>
      <c r="CO7257" s="168"/>
    </row>
    <row r="7258" spans="32:93" s="162" customFormat="1" x14ac:dyDescent="0.25">
      <c r="AF7258" s="169"/>
      <c r="AG7258" s="169"/>
      <c r="AH7258" s="169"/>
      <c r="AI7258" s="169"/>
      <c r="AJ7258" s="169"/>
      <c r="AK7258" s="170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AZ7258" s="6"/>
      <c r="BA7258" s="6"/>
      <c r="BB7258" s="166"/>
      <c r="BC7258" s="166"/>
      <c r="BD7258" s="166"/>
      <c r="BE7258" s="6"/>
      <c r="BF7258" s="6"/>
      <c r="BG7258" s="6"/>
      <c r="BH7258" s="6"/>
      <c r="BI7258" s="6"/>
      <c r="BJ7258" s="166"/>
      <c r="BK7258" s="166"/>
      <c r="BL7258" s="166"/>
      <c r="BM7258" s="6"/>
      <c r="BN7258" s="6"/>
      <c r="BO7258" s="6"/>
      <c r="BP7258" s="6"/>
      <c r="BQ7258" s="6"/>
      <c r="BR7258" s="6"/>
      <c r="BS7258" s="6"/>
      <c r="BT7258" s="6"/>
      <c r="BU7258" s="6"/>
      <c r="BV7258" s="6"/>
      <c r="BW7258" s="6"/>
      <c r="CJ7258" s="415"/>
      <c r="CK7258" s="415"/>
      <c r="CO7258" s="168"/>
    </row>
    <row r="7259" spans="32:93" s="162" customFormat="1" x14ac:dyDescent="0.25">
      <c r="AF7259" s="169"/>
      <c r="AG7259" s="169"/>
      <c r="AH7259" s="169"/>
      <c r="AI7259" s="169"/>
      <c r="AJ7259" s="169"/>
      <c r="AK7259" s="170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AZ7259" s="6"/>
      <c r="BA7259" s="6"/>
      <c r="BB7259" s="166"/>
      <c r="BC7259" s="166"/>
      <c r="BD7259" s="166"/>
      <c r="BE7259" s="6"/>
      <c r="BF7259" s="6"/>
      <c r="BG7259" s="6"/>
      <c r="BH7259" s="6"/>
      <c r="BI7259" s="6"/>
      <c r="BJ7259" s="166"/>
      <c r="BK7259" s="166"/>
      <c r="BL7259" s="166"/>
      <c r="BM7259" s="6"/>
      <c r="BN7259" s="6"/>
      <c r="BO7259" s="6"/>
      <c r="BP7259" s="6"/>
      <c r="BQ7259" s="6"/>
      <c r="BR7259" s="6"/>
      <c r="BS7259" s="6"/>
      <c r="BT7259" s="6"/>
      <c r="BU7259" s="6"/>
      <c r="BV7259" s="6"/>
      <c r="BW7259" s="6"/>
      <c r="CJ7259" s="415"/>
      <c r="CK7259" s="415"/>
      <c r="CO7259" s="168"/>
    </row>
    <row r="7260" spans="32:93" s="162" customFormat="1" x14ac:dyDescent="0.25">
      <c r="AF7260" s="169"/>
      <c r="AG7260" s="169"/>
      <c r="AH7260" s="169"/>
      <c r="AI7260" s="169"/>
      <c r="AJ7260" s="169"/>
      <c r="AK7260" s="170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AZ7260" s="6"/>
      <c r="BA7260" s="6"/>
      <c r="BB7260" s="166"/>
      <c r="BC7260" s="166"/>
      <c r="BD7260" s="166"/>
      <c r="BE7260" s="6"/>
      <c r="BF7260" s="6"/>
      <c r="BG7260" s="6"/>
      <c r="BH7260" s="6"/>
      <c r="BI7260" s="6"/>
      <c r="BJ7260" s="166"/>
      <c r="BK7260" s="166"/>
      <c r="BL7260" s="166"/>
      <c r="BM7260" s="6"/>
      <c r="BN7260" s="6"/>
      <c r="BO7260" s="6"/>
      <c r="BP7260" s="6"/>
      <c r="BQ7260" s="6"/>
      <c r="BR7260" s="6"/>
      <c r="BS7260" s="6"/>
      <c r="BT7260" s="6"/>
      <c r="BU7260" s="6"/>
      <c r="BV7260" s="6"/>
      <c r="BW7260" s="6"/>
      <c r="CJ7260" s="415"/>
      <c r="CK7260" s="415"/>
      <c r="CO7260" s="168"/>
    </row>
    <row r="7261" spans="32:93" s="162" customFormat="1" x14ac:dyDescent="0.25">
      <c r="AF7261" s="169"/>
      <c r="AG7261" s="169"/>
      <c r="AH7261" s="169"/>
      <c r="AI7261" s="169"/>
      <c r="AJ7261" s="169"/>
      <c r="AK7261" s="170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AZ7261" s="6"/>
      <c r="BA7261" s="6"/>
      <c r="BB7261" s="166"/>
      <c r="BC7261" s="166"/>
      <c r="BD7261" s="166"/>
      <c r="BE7261" s="6"/>
      <c r="BF7261" s="6"/>
      <c r="BG7261" s="6"/>
      <c r="BH7261" s="6"/>
      <c r="BI7261" s="6"/>
      <c r="BJ7261" s="166"/>
      <c r="BK7261" s="166"/>
      <c r="BL7261" s="166"/>
      <c r="BM7261" s="6"/>
      <c r="BN7261" s="6"/>
      <c r="BO7261" s="6"/>
      <c r="BP7261" s="6"/>
      <c r="BQ7261" s="6"/>
      <c r="BR7261" s="6"/>
      <c r="BS7261" s="6"/>
      <c r="BT7261" s="6"/>
      <c r="BU7261" s="6"/>
      <c r="BV7261" s="6"/>
      <c r="BW7261" s="6"/>
      <c r="CJ7261" s="415"/>
      <c r="CK7261" s="415"/>
      <c r="CO7261" s="168"/>
    </row>
    <row r="7262" spans="32:93" s="162" customFormat="1" x14ac:dyDescent="0.25">
      <c r="AF7262" s="169"/>
      <c r="AG7262" s="169"/>
      <c r="AH7262" s="169"/>
      <c r="AI7262" s="169"/>
      <c r="AJ7262" s="169"/>
      <c r="AK7262" s="170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AZ7262" s="6"/>
      <c r="BA7262" s="6"/>
      <c r="BB7262" s="166"/>
      <c r="BC7262" s="166"/>
      <c r="BD7262" s="166"/>
      <c r="BE7262" s="6"/>
      <c r="BF7262" s="6"/>
      <c r="BG7262" s="6"/>
      <c r="BH7262" s="6"/>
      <c r="BI7262" s="6"/>
      <c r="BJ7262" s="166"/>
      <c r="BK7262" s="166"/>
      <c r="BL7262" s="166"/>
      <c r="BM7262" s="6"/>
      <c r="BN7262" s="6"/>
      <c r="BO7262" s="6"/>
      <c r="BP7262" s="6"/>
      <c r="BQ7262" s="6"/>
      <c r="BR7262" s="6"/>
      <c r="BS7262" s="6"/>
      <c r="BT7262" s="6"/>
      <c r="BU7262" s="6"/>
      <c r="BV7262" s="6"/>
      <c r="BW7262" s="6"/>
      <c r="CJ7262" s="415"/>
      <c r="CK7262" s="415"/>
      <c r="CO7262" s="168"/>
    </row>
    <row r="7263" spans="32:93" s="162" customFormat="1" x14ac:dyDescent="0.25">
      <c r="AF7263" s="169"/>
      <c r="AG7263" s="169"/>
      <c r="AH7263" s="169"/>
      <c r="AI7263" s="169"/>
      <c r="AJ7263" s="169"/>
      <c r="AK7263" s="170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AZ7263" s="6"/>
      <c r="BA7263" s="6"/>
      <c r="BB7263" s="166"/>
      <c r="BC7263" s="166"/>
      <c r="BD7263" s="166"/>
      <c r="BE7263" s="6"/>
      <c r="BF7263" s="6"/>
      <c r="BG7263" s="6"/>
      <c r="BH7263" s="6"/>
      <c r="BI7263" s="6"/>
      <c r="BJ7263" s="166"/>
      <c r="BK7263" s="166"/>
      <c r="BL7263" s="166"/>
      <c r="BM7263" s="6"/>
      <c r="BN7263" s="6"/>
      <c r="BO7263" s="6"/>
      <c r="BP7263" s="6"/>
      <c r="BQ7263" s="6"/>
      <c r="BR7263" s="6"/>
      <c r="BS7263" s="6"/>
      <c r="BT7263" s="6"/>
      <c r="BU7263" s="6"/>
      <c r="BV7263" s="6"/>
      <c r="BW7263" s="6"/>
      <c r="CJ7263" s="415"/>
      <c r="CK7263" s="415"/>
      <c r="CO7263" s="168"/>
    </row>
    <row r="7264" spans="32:93" s="162" customFormat="1" x14ac:dyDescent="0.25">
      <c r="AF7264" s="169"/>
      <c r="AG7264" s="169"/>
      <c r="AH7264" s="169"/>
      <c r="AI7264" s="169"/>
      <c r="AJ7264" s="169"/>
      <c r="AK7264" s="170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AZ7264" s="6"/>
      <c r="BA7264" s="6"/>
      <c r="BB7264" s="166"/>
      <c r="BC7264" s="166"/>
      <c r="BD7264" s="166"/>
      <c r="BE7264" s="6"/>
      <c r="BF7264" s="6"/>
      <c r="BG7264" s="6"/>
      <c r="BH7264" s="6"/>
      <c r="BI7264" s="6"/>
      <c r="BJ7264" s="166"/>
      <c r="BK7264" s="166"/>
      <c r="BL7264" s="166"/>
      <c r="BM7264" s="6"/>
      <c r="BN7264" s="6"/>
      <c r="BO7264" s="6"/>
      <c r="BP7264" s="6"/>
      <c r="BQ7264" s="6"/>
      <c r="BR7264" s="6"/>
      <c r="BS7264" s="6"/>
      <c r="BT7264" s="6"/>
      <c r="BU7264" s="6"/>
      <c r="BV7264" s="6"/>
      <c r="BW7264" s="6"/>
      <c r="CJ7264" s="415"/>
      <c r="CK7264" s="415"/>
      <c r="CO7264" s="168"/>
    </row>
    <row r="7265" spans="32:93" s="162" customFormat="1" x14ac:dyDescent="0.25">
      <c r="AF7265" s="169"/>
      <c r="AG7265" s="169"/>
      <c r="AH7265" s="169"/>
      <c r="AI7265" s="169"/>
      <c r="AJ7265" s="169"/>
      <c r="AK7265" s="170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AZ7265" s="6"/>
      <c r="BA7265" s="6"/>
      <c r="BB7265" s="166"/>
      <c r="BC7265" s="166"/>
      <c r="BD7265" s="166"/>
      <c r="BE7265" s="6"/>
      <c r="BF7265" s="6"/>
      <c r="BG7265" s="6"/>
      <c r="BH7265" s="6"/>
      <c r="BI7265" s="6"/>
      <c r="BJ7265" s="166"/>
      <c r="BK7265" s="166"/>
      <c r="BL7265" s="166"/>
      <c r="BM7265" s="6"/>
      <c r="BN7265" s="6"/>
      <c r="BO7265" s="6"/>
      <c r="BP7265" s="6"/>
      <c r="BQ7265" s="6"/>
      <c r="BR7265" s="6"/>
      <c r="BS7265" s="6"/>
      <c r="BT7265" s="6"/>
      <c r="BU7265" s="6"/>
      <c r="BV7265" s="6"/>
      <c r="BW7265" s="6"/>
      <c r="CJ7265" s="415"/>
      <c r="CK7265" s="415"/>
      <c r="CO7265" s="168"/>
    </row>
    <row r="7266" spans="32:93" s="162" customFormat="1" x14ac:dyDescent="0.25">
      <c r="AF7266" s="169"/>
      <c r="AG7266" s="169"/>
      <c r="AH7266" s="169"/>
      <c r="AI7266" s="169"/>
      <c r="AJ7266" s="169"/>
      <c r="AK7266" s="170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AZ7266" s="6"/>
      <c r="BA7266" s="6"/>
      <c r="BB7266" s="166"/>
      <c r="BC7266" s="166"/>
      <c r="BD7266" s="166"/>
      <c r="BE7266" s="6"/>
      <c r="BF7266" s="6"/>
      <c r="BG7266" s="6"/>
      <c r="BH7266" s="6"/>
      <c r="BI7266" s="6"/>
      <c r="BJ7266" s="166"/>
      <c r="BK7266" s="166"/>
      <c r="BL7266" s="166"/>
      <c r="BM7266" s="6"/>
      <c r="BN7266" s="6"/>
      <c r="BO7266" s="6"/>
      <c r="BP7266" s="6"/>
      <c r="BQ7266" s="6"/>
      <c r="BR7266" s="6"/>
      <c r="BS7266" s="6"/>
      <c r="BT7266" s="6"/>
      <c r="BU7266" s="6"/>
      <c r="BV7266" s="6"/>
      <c r="BW7266" s="6"/>
      <c r="CJ7266" s="415"/>
      <c r="CK7266" s="415"/>
      <c r="CO7266" s="168"/>
    </row>
    <row r="7267" spans="32:93" s="162" customFormat="1" x14ac:dyDescent="0.25">
      <c r="AF7267" s="169"/>
      <c r="AG7267" s="169"/>
      <c r="AH7267" s="169"/>
      <c r="AI7267" s="169"/>
      <c r="AJ7267" s="169"/>
      <c r="AK7267" s="170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AZ7267" s="6"/>
      <c r="BA7267" s="6"/>
      <c r="BB7267" s="166"/>
      <c r="BC7267" s="166"/>
      <c r="BD7267" s="166"/>
      <c r="BE7267" s="6"/>
      <c r="BF7267" s="6"/>
      <c r="BG7267" s="6"/>
      <c r="BH7267" s="6"/>
      <c r="BI7267" s="6"/>
      <c r="BJ7267" s="166"/>
      <c r="BK7267" s="166"/>
      <c r="BL7267" s="166"/>
      <c r="BM7267" s="6"/>
      <c r="BN7267" s="6"/>
      <c r="BO7267" s="6"/>
      <c r="BP7267" s="6"/>
      <c r="BQ7267" s="6"/>
      <c r="BR7267" s="6"/>
      <c r="BS7267" s="6"/>
      <c r="BT7267" s="6"/>
      <c r="BU7267" s="6"/>
      <c r="BV7267" s="6"/>
      <c r="BW7267" s="6"/>
      <c r="CJ7267" s="415"/>
      <c r="CK7267" s="415"/>
      <c r="CO7267" s="168"/>
    </row>
    <row r="7268" spans="32:93" s="162" customFormat="1" x14ac:dyDescent="0.25">
      <c r="AF7268" s="169"/>
      <c r="AG7268" s="169"/>
      <c r="AH7268" s="169"/>
      <c r="AI7268" s="169"/>
      <c r="AJ7268" s="169"/>
      <c r="AK7268" s="170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AZ7268" s="6"/>
      <c r="BA7268" s="6"/>
      <c r="BB7268" s="166"/>
      <c r="BC7268" s="166"/>
      <c r="BD7268" s="166"/>
      <c r="BE7268" s="6"/>
      <c r="BF7268" s="6"/>
      <c r="BG7268" s="6"/>
      <c r="BH7268" s="6"/>
      <c r="BI7268" s="6"/>
      <c r="BJ7268" s="166"/>
      <c r="BK7268" s="166"/>
      <c r="BL7268" s="166"/>
      <c r="BM7268" s="6"/>
      <c r="BN7268" s="6"/>
      <c r="BO7268" s="6"/>
      <c r="BP7268" s="6"/>
      <c r="BQ7268" s="6"/>
      <c r="BR7268" s="6"/>
      <c r="BS7268" s="6"/>
      <c r="BT7268" s="6"/>
      <c r="BU7268" s="6"/>
      <c r="BV7268" s="6"/>
      <c r="BW7268" s="6"/>
      <c r="CJ7268" s="415"/>
      <c r="CK7268" s="415"/>
      <c r="CO7268" s="168"/>
    </row>
    <row r="7269" spans="32:93" s="162" customFormat="1" x14ac:dyDescent="0.25">
      <c r="AF7269" s="169"/>
      <c r="AG7269" s="169"/>
      <c r="AH7269" s="169"/>
      <c r="AI7269" s="169"/>
      <c r="AJ7269" s="169"/>
      <c r="AK7269" s="170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AZ7269" s="6"/>
      <c r="BA7269" s="6"/>
      <c r="BB7269" s="166"/>
      <c r="BC7269" s="166"/>
      <c r="BD7269" s="166"/>
      <c r="BE7269" s="6"/>
      <c r="BF7269" s="6"/>
      <c r="BG7269" s="6"/>
      <c r="BH7269" s="6"/>
      <c r="BI7269" s="6"/>
      <c r="BJ7269" s="166"/>
      <c r="BK7269" s="166"/>
      <c r="BL7269" s="166"/>
      <c r="BM7269" s="6"/>
      <c r="BN7269" s="6"/>
      <c r="BO7269" s="6"/>
      <c r="BP7269" s="6"/>
      <c r="BQ7269" s="6"/>
      <c r="BR7269" s="6"/>
      <c r="BS7269" s="6"/>
      <c r="BT7269" s="6"/>
      <c r="BU7269" s="6"/>
      <c r="BV7269" s="6"/>
      <c r="BW7269" s="6"/>
      <c r="CJ7269" s="415"/>
      <c r="CK7269" s="415"/>
      <c r="CO7269" s="168"/>
    </row>
    <row r="7270" spans="32:93" s="162" customFormat="1" x14ac:dyDescent="0.25">
      <c r="AF7270" s="169"/>
      <c r="AG7270" s="169"/>
      <c r="AH7270" s="169"/>
      <c r="AI7270" s="169"/>
      <c r="AJ7270" s="169"/>
      <c r="AK7270" s="170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AZ7270" s="6"/>
      <c r="BA7270" s="6"/>
      <c r="BB7270" s="166"/>
      <c r="BC7270" s="166"/>
      <c r="BD7270" s="166"/>
      <c r="BE7270" s="6"/>
      <c r="BF7270" s="6"/>
      <c r="BG7270" s="6"/>
      <c r="BH7270" s="6"/>
      <c r="BI7270" s="6"/>
      <c r="BJ7270" s="166"/>
      <c r="BK7270" s="166"/>
      <c r="BL7270" s="166"/>
      <c r="BM7270" s="6"/>
      <c r="BN7270" s="6"/>
      <c r="BO7270" s="6"/>
      <c r="BP7270" s="6"/>
      <c r="BQ7270" s="6"/>
      <c r="BR7270" s="6"/>
      <c r="BS7270" s="6"/>
      <c r="BT7270" s="6"/>
      <c r="BU7270" s="6"/>
      <c r="BV7270" s="6"/>
      <c r="BW7270" s="6"/>
      <c r="CJ7270" s="415"/>
      <c r="CK7270" s="415"/>
      <c r="CO7270" s="168"/>
    </row>
    <row r="7271" spans="32:93" s="162" customFormat="1" x14ac:dyDescent="0.25">
      <c r="AF7271" s="169"/>
      <c r="AG7271" s="169"/>
      <c r="AH7271" s="169"/>
      <c r="AI7271" s="169"/>
      <c r="AJ7271" s="169"/>
      <c r="AK7271" s="170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AZ7271" s="6"/>
      <c r="BA7271" s="6"/>
      <c r="BB7271" s="166"/>
      <c r="BC7271" s="166"/>
      <c r="BD7271" s="166"/>
      <c r="BE7271" s="6"/>
      <c r="BF7271" s="6"/>
      <c r="BG7271" s="6"/>
      <c r="BH7271" s="6"/>
      <c r="BI7271" s="6"/>
      <c r="BJ7271" s="166"/>
      <c r="BK7271" s="166"/>
      <c r="BL7271" s="166"/>
      <c r="BM7271" s="6"/>
      <c r="BN7271" s="6"/>
      <c r="BO7271" s="6"/>
      <c r="BP7271" s="6"/>
      <c r="BQ7271" s="6"/>
      <c r="BR7271" s="6"/>
      <c r="BS7271" s="6"/>
      <c r="BT7271" s="6"/>
      <c r="BU7271" s="6"/>
      <c r="BV7271" s="6"/>
      <c r="BW7271" s="6"/>
      <c r="CJ7271" s="415"/>
      <c r="CK7271" s="415"/>
      <c r="CO7271" s="168"/>
    </row>
    <row r="7272" spans="32:93" s="162" customFormat="1" x14ac:dyDescent="0.25">
      <c r="AF7272" s="169"/>
      <c r="AG7272" s="169"/>
      <c r="AH7272" s="169"/>
      <c r="AI7272" s="169"/>
      <c r="AJ7272" s="169"/>
      <c r="AK7272" s="170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AZ7272" s="6"/>
      <c r="BA7272" s="6"/>
      <c r="BB7272" s="166"/>
      <c r="BC7272" s="166"/>
      <c r="BD7272" s="166"/>
      <c r="BE7272" s="6"/>
      <c r="BF7272" s="6"/>
      <c r="BG7272" s="6"/>
      <c r="BH7272" s="6"/>
      <c r="BI7272" s="6"/>
      <c r="BJ7272" s="166"/>
      <c r="BK7272" s="166"/>
      <c r="BL7272" s="166"/>
      <c r="BM7272" s="6"/>
      <c r="BN7272" s="6"/>
      <c r="BO7272" s="6"/>
      <c r="BP7272" s="6"/>
      <c r="BQ7272" s="6"/>
      <c r="BR7272" s="6"/>
      <c r="BS7272" s="6"/>
      <c r="BT7272" s="6"/>
      <c r="BU7272" s="6"/>
      <c r="BV7272" s="6"/>
      <c r="BW7272" s="6"/>
      <c r="CJ7272" s="415"/>
      <c r="CK7272" s="415"/>
      <c r="CO7272" s="168"/>
    </row>
    <row r="7273" spans="32:93" s="162" customFormat="1" x14ac:dyDescent="0.25">
      <c r="AF7273" s="169"/>
      <c r="AG7273" s="169"/>
      <c r="AH7273" s="169"/>
      <c r="AI7273" s="169"/>
      <c r="AJ7273" s="169"/>
      <c r="AK7273" s="170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AZ7273" s="6"/>
      <c r="BA7273" s="6"/>
      <c r="BB7273" s="166"/>
      <c r="BC7273" s="166"/>
      <c r="BD7273" s="166"/>
      <c r="BE7273" s="6"/>
      <c r="BF7273" s="6"/>
      <c r="BG7273" s="6"/>
      <c r="BH7273" s="6"/>
      <c r="BI7273" s="6"/>
      <c r="BJ7273" s="166"/>
      <c r="BK7273" s="166"/>
      <c r="BL7273" s="166"/>
      <c r="BM7273" s="6"/>
      <c r="BN7273" s="6"/>
      <c r="BO7273" s="6"/>
      <c r="BP7273" s="6"/>
      <c r="BQ7273" s="6"/>
      <c r="BR7273" s="6"/>
      <c r="BS7273" s="6"/>
      <c r="BT7273" s="6"/>
      <c r="BU7273" s="6"/>
      <c r="BV7273" s="6"/>
      <c r="BW7273" s="6"/>
      <c r="CJ7273" s="415"/>
      <c r="CK7273" s="415"/>
      <c r="CO7273" s="168"/>
    </row>
    <row r="7274" spans="32:93" s="162" customFormat="1" x14ac:dyDescent="0.25">
      <c r="AF7274" s="169"/>
      <c r="AG7274" s="169"/>
      <c r="AH7274" s="169"/>
      <c r="AI7274" s="169"/>
      <c r="AJ7274" s="169"/>
      <c r="AK7274" s="170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AZ7274" s="6"/>
      <c r="BA7274" s="6"/>
      <c r="BB7274" s="166"/>
      <c r="BC7274" s="166"/>
      <c r="BD7274" s="166"/>
      <c r="BE7274" s="6"/>
      <c r="BF7274" s="6"/>
      <c r="BG7274" s="6"/>
      <c r="BH7274" s="6"/>
      <c r="BI7274" s="6"/>
      <c r="BJ7274" s="166"/>
      <c r="BK7274" s="166"/>
      <c r="BL7274" s="166"/>
      <c r="BM7274" s="6"/>
      <c r="BN7274" s="6"/>
      <c r="BO7274" s="6"/>
      <c r="BP7274" s="6"/>
      <c r="BQ7274" s="6"/>
      <c r="BR7274" s="6"/>
      <c r="BS7274" s="6"/>
      <c r="BT7274" s="6"/>
      <c r="BU7274" s="6"/>
      <c r="BV7274" s="6"/>
      <c r="BW7274" s="6"/>
      <c r="CJ7274" s="415"/>
      <c r="CK7274" s="415"/>
      <c r="CO7274" s="168"/>
    </row>
    <row r="7275" spans="32:93" s="162" customFormat="1" x14ac:dyDescent="0.25">
      <c r="AF7275" s="169"/>
      <c r="AG7275" s="169"/>
      <c r="AH7275" s="169"/>
      <c r="AI7275" s="169"/>
      <c r="AJ7275" s="169"/>
      <c r="AK7275" s="170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AZ7275" s="6"/>
      <c r="BA7275" s="6"/>
      <c r="BB7275" s="166"/>
      <c r="BC7275" s="166"/>
      <c r="BD7275" s="166"/>
      <c r="BE7275" s="6"/>
      <c r="BF7275" s="6"/>
      <c r="BG7275" s="6"/>
      <c r="BH7275" s="6"/>
      <c r="BI7275" s="6"/>
      <c r="BJ7275" s="166"/>
      <c r="BK7275" s="166"/>
      <c r="BL7275" s="166"/>
      <c r="BM7275" s="6"/>
      <c r="BN7275" s="6"/>
      <c r="BO7275" s="6"/>
      <c r="BP7275" s="6"/>
      <c r="BQ7275" s="6"/>
      <c r="BR7275" s="6"/>
      <c r="BS7275" s="6"/>
      <c r="BT7275" s="6"/>
      <c r="BU7275" s="6"/>
      <c r="BV7275" s="6"/>
      <c r="BW7275" s="6"/>
      <c r="CJ7275" s="415"/>
      <c r="CK7275" s="415"/>
      <c r="CO7275" s="168"/>
    </row>
    <row r="7276" spans="32:93" s="162" customFormat="1" x14ac:dyDescent="0.25">
      <c r="AF7276" s="169"/>
      <c r="AG7276" s="169"/>
      <c r="AH7276" s="169"/>
      <c r="AI7276" s="169"/>
      <c r="AJ7276" s="169"/>
      <c r="AK7276" s="170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AZ7276" s="6"/>
      <c r="BA7276" s="6"/>
      <c r="BB7276" s="166"/>
      <c r="BC7276" s="166"/>
      <c r="BD7276" s="166"/>
      <c r="BE7276" s="6"/>
      <c r="BF7276" s="6"/>
      <c r="BG7276" s="6"/>
      <c r="BH7276" s="6"/>
      <c r="BI7276" s="6"/>
      <c r="BJ7276" s="166"/>
      <c r="BK7276" s="166"/>
      <c r="BL7276" s="166"/>
      <c r="BM7276" s="6"/>
      <c r="BN7276" s="6"/>
      <c r="BO7276" s="6"/>
      <c r="BP7276" s="6"/>
      <c r="BQ7276" s="6"/>
      <c r="BR7276" s="6"/>
      <c r="BS7276" s="6"/>
      <c r="BT7276" s="6"/>
      <c r="BU7276" s="6"/>
      <c r="BV7276" s="6"/>
      <c r="BW7276" s="6"/>
      <c r="CJ7276" s="415"/>
      <c r="CK7276" s="415"/>
      <c r="CO7276" s="168"/>
    </row>
    <row r="7277" spans="32:93" s="162" customFormat="1" x14ac:dyDescent="0.25">
      <c r="AF7277" s="169"/>
      <c r="AG7277" s="169"/>
      <c r="AH7277" s="169"/>
      <c r="AI7277" s="169"/>
      <c r="AJ7277" s="169"/>
      <c r="AK7277" s="170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AZ7277" s="6"/>
      <c r="BA7277" s="6"/>
      <c r="BB7277" s="166"/>
      <c r="BC7277" s="166"/>
      <c r="BD7277" s="166"/>
      <c r="BE7277" s="6"/>
      <c r="BF7277" s="6"/>
      <c r="BG7277" s="6"/>
      <c r="BH7277" s="6"/>
      <c r="BI7277" s="6"/>
      <c r="BJ7277" s="166"/>
      <c r="BK7277" s="166"/>
      <c r="BL7277" s="166"/>
      <c r="BM7277" s="6"/>
      <c r="BN7277" s="6"/>
      <c r="BO7277" s="6"/>
      <c r="BP7277" s="6"/>
      <c r="BQ7277" s="6"/>
      <c r="BR7277" s="6"/>
      <c r="BS7277" s="6"/>
      <c r="BT7277" s="6"/>
      <c r="BU7277" s="6"/>
      <c r="BV7277" s="6"/>
      <c r="BW7277" s="6"/>
      <c r="CJ7277" s="415"/>
      <c r="CK7277" s="415"/>
      <c r="CO7277" s="168"/>
    </row>
    <row r="7278" spans="32:93" s="162" customFormat="1" x14ac:dyDescent="0.25">
      <c r="AF7278" s="169"/>
      <c r="AG7278" s="169"/>
      <c r="AH7278" s="169"/>
      <c r="AI7278" s="169"/>
      <c r="AJ7278" s="169"/>
      <c r="AK7278" s="170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AZ7278" s="6"/>
      <c r="BA7278" s="6"/>
      <c r="BB7278" s="166"/>
      <c r="BC7278" s="166"/>
      <c r="BD7278" s="166"/>
      <c r="BE7278" s="6"/>
      <c r="BF7278" s="6"/>
      <c r="BG7278" s="6"/>
      <c r="BH7278" s="6"/>
      <c r="BI7278" s="6"/>
      <c r="BJ7278" s="166"/>
      <c r="BK7278" s="166"/>
      <c r="BL7278" s="166"/>
      <c r="BM7278" s="6"/>
      <c r="BN7278" s="6"/>
      <c r="BO7278" s="6"/>
      <c r="BP7278" s="6"/>
      <c r="BQ7278" s="6"/>
      <c r="BR7278" s="6"/>
      <c r="BS7278" s="6"/>
      <c r="BT7278" s="6"/>
      <c r="BU7278" s="6"/>
      <c r="BV7278" s="6"/>
      <c r="BW7278" s="6"/>
      <c r="CJ7278" s="415"/>
      <c r="CK7278" s="415"/>
      <c r="CO7278" s="168"/>
    </row>
    <row r="7279" spans="32:93" s="162" customFormat="1" x14ac:dyDescent="0.25">
      <c r="AF7279" s="169"/>
      <c r="AG7279" s="169"/>
      <c r="AH7279" s="169"/>
      <c r="AI7279" s="169"/>
      <c r="AJ7279" s="169"/>
      <c r="AK7279" s="170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AZ7279" s="6"/>
      <c r="BA7279" s="6"/>
      <c r="BB7279" s="166"/>
      <c r="BC7279" s="166"/>
      <c r="BD7279" s="166"/>
      <c r="BE7279" s="6"/>
      <c r="BF7279" s="6"/>
      <c r="BG7279" s="6"/>
      <c r="BH7279" s="6"/>
      <c r="BI7279" s="6"/>
      <c r="BJ7279" s="166"/>
      <c r="BK7279" s="166"/>
      <c r="BL7279" s="166"/>
      <c r="BM7279" s="6"/>
      <c r="BN7279" s="6"/>
      <c r="BO7279" s="6"/>
      <c r="BP7279" s="6"/>
      <c r="BQ7279" s="6"/>
      <c r="BR7279" s="6"/>
      <c r="BS7279" s="6"/>
      <c r="BT7279" s="6"/>
      <c r="BU7279" s="6"/>
      <c r="BV7279" s="6"/>
      <c r="BW7279" s="6"/>
      <c r="CJ7279" s="415"/>
      <c r="CK7279" s="415"/>
      <c r="CO7279" s="168"/>
    </row>
    <row r="7280" spans="32:93" s="162" customFormat="1" x14ac:dyDescent="0.25">
      <c r="AF7280" s="169"/>
      <c r="AG7280" s="169"/>
      <c r="AH7280" s="169"/>
      <c r="AI7280" s="169"/>
      <c r="AJ7280" s="169"/>
      <c r="AK7280" s="170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AZ7280" s="6"/>
      <c r="BA7280" s="6"/>
      <c r="BB7280" s="166"/>
      <c r="BC7280" s="166"/>
      <c r="BD7280" s="166"/>
      <c r="BE7280" s="6"/>
      <c r="BF7280" s="6"/>
      <c r="BG7280" s="6"/>
      <c r="BH7280" s="6"/>
      <c r="BI7280" s="6"/>
      <c r="BJ7280" s="166"/>
      <c r="BK7280" s="166"/>
      <c r="BL7280" s="166"/>
      <c r="BM7280" s="6"/>
      <c r="BN7280" s="6"/>
      <c r="BO7280" s="6"/>
      <c r="BP7280" s="6"/>
      <c r="BQ7280" s="6"/>
      <c r="BR7280" s="6"/>
      <c r="BS7280" s="6"/>
      <c r="BT7280" s="6"/>
      <c r="BU7280" s="6"/>
      <c r="BV7280" s="6"/>
      <c r="BW7280" s="6"/>
      <c r="CJ7280" s="415"/>
      <c r="CK7280" s="415"/>
      <c r="CO7280" s="168"/>
    </row>
    <row r="7281" spans="32:93" s="162" customFormat="1" x14ac:dyDescent="0.25">
      <c r="AF7281" s="169"/>
      <c r="AG7281" s="169"/>
      <c r="AH7281" s="169"/>
      <c r="AI7281" s="169"/>
      <c r="AJ7281" s="169"/>
      <c r="AK7281" s="170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AZ7281" s="6"/>
      <c r="BA7281" s="6"/>
      <c r="BB7281" s="166"/>
      <c r="BC7281" s="166"/>
      <c r="BD7281" s="166"/>
      <c r="BE7281" s="6"/>
      <c r="BF7281" s="6"/>
      <c r="BG7281" s="6"/>
      <c r="BH7281" s="6"/>
      <c r="BI7281" s="6"/>
      <c r="BJ7281" s="166"/>
      <c r="BK7281" s="166"/>
      <c r="BL7281" s="166"/>
      <c r="BM7281" s="6"/>
      <c r="BN7281" s="6"/>
      <c r="BO7281" s="6"/>
      <c r="BP7281" s="6"/>
      <c r="BQ7281" s="6"/>
      <c r="BR7281" s="6"/>
      <c r="BS7281" s="6"/>
      <c r="BT7281" s="6"/>
      <c r="BU7281" s="6"/>
      <c r="BV7281" s="6"/>
      <c r="BW7281" s="6"/>
      <c r="CJ7281" s="415"/>
      <c r="CK7281" s="415"/>
      <c r="CO7281" s="168"/>
    </row>
    <row r="7282" spans="32:93" s="162" customFormat="1" x14ac:dyDescent="0.25">
      <c r="AF7282" s="169"/>
      <c r="AG7282" s="169"/>
      <c r="AH7282" s="169"/>
      <c r="AI7282" s="169"/>
      <c r="AJ7282" s="169"/>
      <c r="AK7282" s="170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AZ7282" s="6"/>
      <c r="BA7282" s="6"/>
      <c r="BB7282" s="166"/>
      <c r="BC7282" s="166"/>
      <c r="BD7282" s="166"/>
      <c r="BE7282" s="6"/>
      <c r="BF7282" s="6"/>
      <c r="BG7282" s="6"/>
      <c r="BH7282" s="6"/>
      <c r="BI7282" s="6"/>
      <c r="BJ7282" s="166"/>
      <c r="BK7282" s="166"/>
      <c r="BL7282" s="166"/>
      <c r="BM7282" s="6"/>
      <c r="BN7282" s="6"/>
      <c r="BO7282" s="6"/>
      <c r="BP7282" s="6"/>
      <c r="BQ7282" s="6"/>
      <c r="BR7282" s="6"/>
      <c r="BS7282" s="6"/>
      <c r="BT7282" s="6"/>
      <c r="BU7282" s="6"/>
      <c r="BV7282" s="6"/>
      <c r="BW7282" s="6"/>
      <c r="CJ7282" s="415"/>
      <c r="CK7282" s="415"/>
      <c r="CO7282" s="168"/>
    </row>
    <row r="7283" spans="32:93" s="162" customFormat="1" x14ac:dyDescent="0.25">
      <c r="AF7283" s="169"/>
      <c r="AG7283" s="169"/>
      <c r="AH7283" s="169"/>
      <c r="AI7283" s="169"/>
      <c r="AJ7283" s="169"/>
      <c r="AK7283" s="170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AZ7283" s="6"/>
      <c r="BA7283" s="6"/>
      <c r="BB7283" s="166"/>
      <c r="BC7283" s="166"/>
      <c r="BD7283" s="166"/>
      <c r="BE7283" s="6"/>
      <c r="BF7283" s="6"/>
      <c r="BG7283" s="6"/>
      <c r="BH7283" s="6"/>
      <c r="BI7283" s="6"/>
      <c r="BJ7283" s="166"/>
      <c r="BK7283" s="166"/>
      <c r="BL7283" s="166"/>
      <c r="BM7283" s="6"/>
      <c r="BN7283" s="6"/>
      <c r="BO7283" s="6"/>
      <c r="BP7283" s="6"/>
      <c r="BQ7283" s="6"/>
      <c r="BR7283" s="6"/>
      <c r="BS7283" s="6"/>
      <c r="BT7283" s="6"/>
      <c r="BU7283" s="6"/>
      <c r="BV7283" s="6"/>
      <c r="BW7283" s="6"/>
      <c r="CJ7283" s="415"/>
      <c r="CK7283" s="415"/>
      <c r="CO7283" s="168"/>
    </row>
    <row r="7284" spans="32:93" s="162" customFormat="1" x14ac:dyDescent="0.25">
      <c r="AF7284" s="169"/>
      <c r="AG7284" s="169"/>
      <c r="AH7284" s="169"/>
      <c r="AI7284" s="169"/>
      <c r="AJ7284" s="169"/>
      <c r="AK7284" s="170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AZ7284" s="6"/>
      <c r="BA7284" s="6"/>
      <c r="BB7284" s="166"/>
      <c r="BC7284" s="166"/>
      <c r="BD7284" s="166"/>
      <c r="BE7284" s="6"/>
      <c r="BF7284" s="6"/>
      <c r="BG7284" s="6"/>
      <c r="BH7284" s="6"/>
      <c r="BI7284" s="6"/>
      <c r="BJ7284" s="166"/>
      <c r="BK7284" s="166"/>
      <c r="BL7284" s="166"/>
      <c r="BM7284" s="6"/>
      <c r="BN7284" s="6"/>
      <c r="BO7284" s="6"/>
      <c r="BP7284" s="6"/>
      <c r="BQ7284" s="6"/>
      <c r="BR7284" s="6"/>
      <c r="BS7284" s="6"/>
      <c r="BT7284" s="6"/>
      <c r="BU7284" s="6"/>
      <c r="BV7284" s="6"/>
      <c r="BW7284" s="6"/>
      <c r="CJ7284" s="415"/>
      <c r="CK7284" s="415"/>
      <c r="CO7284" s="168"/>
    </row>
    <row r="7285" spans="32:93" s="162" customFormat="1" x14ac:dyDescent="0.25">
      <c r="AF7285" s="169"/>
      <c r="AG7285" s="169"/>
      <c r="AH7285" s="169"/>
      <c r="AI7285" s="169"/>
      <c r="AJ7285" s="169"/>
      <c r="AK7285" s="170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AZ7285" s="6"/>
      <c r="BA7285" s="6"/>
      <c r="BB7285" s="166"/>
      <c r="BC7285" s="166"/>
      <c r="BD7285" s="166"/>
      <c r="BE7285" s="6"/>
      <c r="BF7285" s="6"/>
      <c r="BG7285" s="6"/>
      <c r="BH7285" s="6"/>
      <c r="BI7285" s="6"/>
      <c r="BJ7285" s="166"/>
      <c r="BK7285" s="166"/>
      <c r="BL7285" s="166"/>
      <c r="BM7285" s="6"/>
      <c r="BN7285" s="6"/>
      <c r="BO7285" s="6"/>
      <c r="BP7285" s="6"/>
      <c r="BQ7285" s="6"/>
      <c r="BR7285" s="6"/>
      <c r="BS7285" s="6"/>
      <c r="BT7285" s="6"/>
      <c r="BU7285" s="6"/>
      <c r="BV7285" s="6"/>
      <c r="BW7285" s="6"/>
      <c r="CJ7285" s="415"/>
      <c r="CK7285" s="415"/>
      <c r="CO7285" s="168"/>
    </row>
    <row r="7286" spans="32:93" s="162" customFormat="1" x14ac:dyDescent="0.25">
      <c r="AF7286" s="169"/>
      <c r="AG7286" s="169"/>
      <c r="AH7286" s="169"/>
      <c r="AI7286" s="169"/>
      <c r="AJ7286" s="169"/>
      <c r="AK7286" s="170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AZ7286" s="6"/>
      <c r="BA7286" s="6"/>
      <c r="BB7286" s="166"/>
      <c r="BC7286" s="166"/>
      <c r="BD7286" s="166"/>
      <c r="BE7286" s="6"/>
      <c r="BF7286" s="6"/>
      <c r="BG7286" s="6"/>
      <c r="BH7286" s="6"/>
      <c r="BI7286" s="6"/>
      <c r="BJ7286" s="166"/>
      <c r="BK7286" s="166"/>
      <c r="BL7286" s="166"/>
      <c r="BM7286" s="6"/>
      <c r="BN7286" s="6"/>
      <c r="BO7286" s="6"/>
      <c r="BP7286" s="6"/>
      <c r="BQ7286" s="6"/>
      <c r="BR7286" s="6"/>
      <c r="BS7286" s="6"/>
      <c r="BT7286" s="6"/>
      <c r="BU7286" s="6"/>
      <c r="BV7286" s="6"/>
      <c r="BW7286" s="6"/>
      <c r="CJ7286" s="415"/>
      <c r="CK7286" s="415"/>
      <c r="CO7286" s="168"/>
    </row>
    <row r="7287" spans="32:93" s="162" customFormat="1" x14ac:dyDescent="0.25">
      <c r="AF7287" s="169"/>
      <c r="AG7287" s="169"/>
      <c r="AH7287" s="169"/>
      <c r="AI7287" s="169"/>
      <c r="AJ7287" s="169"/>
      <c r="AK7287" s="170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AZ7287" s="6"/>
      <c r="BA7287" s="6"/>
      <c r="BB7287" s="166"/>
      <c r="BC7287" s="166"/>
      <c r="BD7287" s="166"/>
      <c r="BE7287" s="6"/>
      <c r="BF7287" s="6"/>
      <c r="BG7287" s="6"/>
      <c r="BH7287" s="6"/>
      <c r="BI7287" s="6"/>
      <c r="BJ7287" s="166"/>
      <c r="BK7287" s="166"/>
      <c r="BL7287" s="166"/>
      <c r="BM7287" s="6"/>
      <c r="BN7287" s="6"/>
      <c r="BO7287" s="6"/>
      <c r="BP7287" s="6"/>
      <c r="BQ7287" s="6"/>
      <c r="BR7287" s="6"/>
      <c r="BS7287" s="6"/>
      <c r="BT7287" s="6"/>
      <c r="BU7287" s="6"/>
      <c r="BV7287" s="6"/>
      <c r="BW7287" s="6"/>
      <c r="CJ7287" s="415"/>
      <c r="CK7287" s="415"/>
      <c r="CO7287" s="168"/>
    </row>
    <row r="7288" spans="32:93" s="162" customFormat="1" x14ac:dyDescent="0.25">
      <c r="AF7288" s="169"/>
      <c r="AG7288" s="169"/>
      <c r="AH7288" s="169"/>
      <c r="AI7288" s="169"/>
      <c r="AJ7288" s="169"/>
      <c r="AK7288" s="170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AZ7288" s="6"/>
      <c r="BA7288" s="6"/>
      <c r="BB7288" s="166"/>
      <c r="BC7288" s="166"/>
      <c r="BD7288" s="166"/>
      <c r="BE7288" s="6"/>
      <c r="BF7288" s="6"/>
      <c r="BG7288" s="6"/>
      <c r="BH7288" s="6"/>
      <c r="BI7288" s="6"/>
      <c r="BJ7288" s="166"/>
      <c r="BK7288" s="166"/>
      <c r="BL7288" s="166"/>
      <c r="BM7288" s="6"/>
      <c r="BN7288" s="6"/>
      <c r="BO7288" s="6"/>
      <c r="BP7288" s="6"/>
      <c r="BQ7288" s="6"/>
      <c r="BR7288" s="6"/>
      <c r="BS7288" s="6"/>
      <c r="BT7288" s="6"/>
      <c r="BU7288" s="6"/>
      <c r="BV7288" s="6"/>
      <c r="BW7288" s="6"/>
      <c r="CJ7288" s="415"/>
      <c r="CK7288" s="415"/>
      <c r="CO7288" s="168"/>
    </row>
    <row r="7289" spans="32:93" s="162" customFormat="1" x14ac:dyDescent="0.25">
      <c r="AF7289" s="169"/>
      <c r="AG7289" s="169"/>
      <c r="AH7289" s="169"/>
      <c r="AI7289" s="169"/>
      <c r="AJ7289" s="169"/>
      <c r="AK7289" s="170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AZ7289" s="6"/>
      <c r="BA7289" s="6"/>
      <c r="BB7289" s="166"/>
      <c r="BC7289" s="166"/>
      <c r="BD7289" s="166"/>
      <c r="BE7289" s="6"/>
      <c r="BF7289" s="6"/>
      <c r="BG7289" s="6"/>
      <c r="BH7289" s="6"/>
      <c r="BI7289" s="6"/>
      <c r="BJ7289" s="166"/>
      <c r="BK7289" s="166"/>
      <c r="BL7289" s="166"/>
      <c r="BM7289" s="6"/>
      <c r="BN7289" s="6"/>
      <c r="BO7289" s="6"/>
      <c r="BP7289" s="6"/>
      <c r="BQ7289" s="6"/>
      <c r="BR7289" s="6"/>
      <c r="BS7289" s="6"/>
      <c r="BT7289" s="6"/>
      <c r="BU7289" s="6"/>
      <c r="BV7289" s="6"/>
      <c r="BW7289" s="6"/>
      <c r="CJ7289" s="415"/>
      <c r="CK7289" s="415"/>
      <c r="CO7289" s="168"/>
    </row>
    <row r="7290" spans="32:93" s="162" customFormat="1" x14ac:dyDescent="0.25">
      <c r="AF7290" s="169"/>
      <c r="AG7290" s="169"/>
      <c r="AH7290" s="169"/>
      <c r="AI7290" s="169"/>
      <c r="AJ7290" s="169"/>
      <c r="AK7290" s="170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AZ7290" s="6"/>
      <c r="BA7290" s="6"/>
      <c r="BB7290" s="166"/>
      <c r="BC7290" s="166"/>
      <c r="BD7290" s="166"/>
      <c r="BE7290" s="6"/>
      <c r="BF7290" s="6"/>
      <c r="BG7290" s="6"/>
      <c r="BH7290" s="6"/>
      <c r="BI7290" s="6"/>
      <c r="BJ7290" s="166"/>
      <c r="BK7290" s="166"/>
      <c r="BL7290" s="166"/>
      <c r="BM7290" s="6"/>
      <c r="BN7290" s="6"/>
      <c r="BO7290" s="6"/>
      <c r="BP7290" s="6"/>
      <c r="BQ7290" s="6"/>
      <c r="BR7290" s="6"/>
      <c r="BS7290" s="6"/>
      <c r="BT7290" s="6"/>
      <c r="BU7290" s="6"/>
      <c r="BV7290" s="6"/>
      <c r="BW7290" s="6"/>
      <c r="CJ7290" s="415"/>
      <c r="CK7290" s="415"/>
      <c r="CO7290" s="168"/>
    </row>
    <row r="7291" spans="32:93" s="162" customFormat="1" x14ac:dyDescent="0.25">
      <c r="AF7291" s="169"/>
      <c r="AG7291" s="169"/>
      <c r="AH7291" s="169"/>
      <c r="AI7291" s="169"/>
      <c r="AJ7291" s="169"/>
      <c r="AK7291" s="170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AZ7291" s="6"/>
      <c r="BA7291" s="6"/>
      <c r="BB7291" s="166"/>
      <c r="BC7291" s="166"/>
      <c r="BD7291" s="166"/>
      <c r="BE7291" s="6"/>
      <c r="BF7291" s="6"/>
      <c r="BG7291" s="6"/>
      <c r="BH7291" s="6"/>
      <c r="BI7291" s="6"/>
      <c r="BJ7291" s="166"/>
      <c r="BK7291" s="166"/>
      <c r="BL7291" s="166"/>
      <c r="BM7291" s="6"/>
      <c r="BN7291" s="6"/>
      <c r="BO7291" s="6"/>
      <c r="BP7291" s="6"/>
      <c r="BQ7291" s="6"/>
      <c r="BR7291" s="6"/>
      <c r="BS7291" s="6"/>
      <c r="BT7291" s="6"/>
      <c r="BU7291" s="6"/>
      <c r="BV7291" s="6"/>
      <c r="BW7291" s="6"/>
      <c r="CJ7291" s="415"/>
      <c r="CK7291" s="415"/>
      <c r="CO7291" s="168"/>
    </row>
    <row r="7292" spans="32:93" s="162" customFormat="1" x14ac:dyDescent="0.25">
      <c r="AF7292" s="169"/>
      <c r="AG7292" s="169"/>
      <c r="AH7292" s="169"/>
      <c r="AI7292" s="169"/>
      <c r="AJ7292" s="169"/>
      <c r="AK7292" s="170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AZ7292" s="6"/>
      <c r="BA7292" s="6"/>
      <c r="BB7292" s="166"/>
      <c r="BC7292" s="166"/>
      <c r="BD7292" s="166"/>
      <c r="BE7292" s="6"/>
      <c r="BF7292" s="6"/>
      <c r="BG7292" s="6"/>
      <c r="BH7292" s="6"/>
      <c r="BI7292" s="6"/>
      <c r="BJ7292" s="166"/>
      <c r="BK7292" s="166"/>
      <c r="BL7292" s="166"/>
      <c r="BM7292" s="6"/>
      <c r="BN7292" s="6"/>
      <c r="BO7292" s="6"/>
      <c r="BP7292" s="6"/>
      <c r="BQ7292" s="6"/>
      <c r="BR7292" s="6"/>
      <c r="BS7292" s="6"/>
      <c r="BT7292" s="6"/>
      <c r="BU7292" s="6"/>
      <c r="BV7292" s="6"/>
      <c r="BW7292" s="6"/>
      <c r="CJ7292" s="415"/>
      <c r="CK7292" s="415"/>
      <c r="CO7292" s="168"/>
    </row>
    <row r="7293" spans="32:93" s="162" customFormat="1" x14ac:dyDescent="0.25">
      <c r="AF7293" s="169"/>
      <c r="AG7293" s="169"/>
      <c r="AH7293" s="169"/>
      <c r="AI7293" s="169"/>
      <c r="AJ7293" s="169"/>
      <c r="AK7293" s="170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AZ7293" s="6"/>
      <c r="BA7293" s="6"/>
      <c r="BB7293" s="166"/>
      <c r="BC7293" s="166"/>
      <c r="BD7293" s="166"/>
      <c r="BE7293" s="6"/>
      <c r="BF7293" s="6"/>
      <c r="BG7293" s="6"/>
      <c r="BH7293" s="6"/>
      <c r="BI7293" s="6"/>
      <c r="BJ7293" s="166"/>
      <c r="BK7293" s="166"/>
      <c r="BL7293" s="166"/>
      <c r="BM7293" s="6"/>
      <c r="BN7293" s="6"/>
      <c r="BO7293" s="6"/>
      <c r="BP7293" s="6"/>
      <c r="BQ7293" s="6"/>
      <c r="BR7293" s="6"/>
      <c r="BS7293" s="6"/>
      <c r="BT7293" s="6"/>
      <c r="BU7293" s="6"/>
      <c r="BV7293" s="6"/>
      <c r="BW7293" s="6"/>
      <c r="CJ7293" s="415"/>
      <c r="CK7293" s="415"/>
      <c r="CO7293" s="168"/>
    </row>
    <row r="7294" spans="32:93" s="162" customFormat="1" x14ac:dyDescent="0.25">
      <c r="AF7294" s="169"/>
      <c r="AG7294" s="169"/>
      <c r="AH7294" s="169"/>
      <c r="AI7294" s="169"/>
      <c r="AJ7294" s="169"/>
      <c r="AK7294" s="170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AZ7294" s="6"/>
      <c r="BA7294" s="6"/>
      <c r="BB7294" s="166"/>
      <c r="BC7294" s="166"/>
      <c r="BD7294" s="166"/>
      <c r="BE7294" s="6"/>
      <c r="BF7294" s="6"/>
      <c r="BG7294" s="6"/>
      <c r="BH7294" s="6"/>
      <c r="BI7294" s="6"/>
      <c r="BJ7294" s="166"/>
      <c r="BK7294" s="166"/>
      <c r="BL7294" s="166"/>
      <c r="BM7294" s="6"/>
      <c r="BN7294" s="6"/>
      <c r="BO7294" s="6"/>
      <c r="BP7294" s="6"/>
      <c r="BQ7294" s="6"/>
      <c r="BR7294" s="6"/>
      <c r="BS7294" s="6"/>
      <c r="BT7294" s="6"/>
      <c r="BU7294" s="6"/>
      <c r="BV7294" s="6"/>
      <c r="BW7294" s="6"/>
      <c r="CJ7294" s="415"/>
      <c r="CK7294" s="415"/>
      <c r="CO7294" s="168"/>
    </row>
    <row r="7295" spans="32:93" s="162" customFormat="1" x14ac:dyDescent="0.25">
      <c r="AF7295" s="169"/>
      <c r="AG7295" s="169"/>
      <c r="AH7295" s="169"/>
      <c r="AI7295" s="169"/>
      <c r="AJ7295" s="169"/>
      <c r="AK7295" s="170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AZ7295" s="6"/>
      <c r="BA7295" s="6"/>
      <c r="BB7295" s="166"/>
      <c r="BC7295" s="166"/>
      <c r="BD7295" s="166"/>
      <c r="BE7295" s="6"/>
      <c r="BF7295" s="6"/>
      <c r="BG7295" s="6"/>
      <c r="BH7295" s="6"/>
      <c r="BI7295" s="6"/>
      <c r="BJ7295" s="166"/>
      <c r="BK7295" s="166"/>
      <c r="BL7295" s="166"/>
      <c r="BM7295" s="6"/>
      <c r="BN7295" s="6"/>
      <c r="BO7295" s="6"/>
      <c r="BP7295" s="6"/>
      <c r="BQ7295" s="6"/>
      <c r="BR7295" s="6"/>
      <c r="BS7295" s="6"/>
      <c r="BT7295" s="6"/>
      <c r="BU7295" s="6"/>
      <c r="BV7295" s="6"/>
      <c r="BW7295" s="6"/>
      <c r="CJ7295" s="415"/>
      <c r="CK7295" s="415"/>
      <c r="CO7295" s="168"/>
    </row>
    <row r="7296" spans="32:93" s="162" customFormat="1" x14ac:dyDescent="0.25">
      <c r="AF7296" s="169"/>
      <c r="AG7296" s="169"/>
      <c r="AH7296" s="169"/>
      <c r="AI7296" s="169"/>
      <c r="AJ7296" s="169"/>
      <c r="AK7296" s="170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AZ7296" s="6"/>
      <c r="BA7296" s="6"/>
      <c r="BB7296" s="166"/>
      <c r="BC7296" s="166"/>
      <c r="BD7296" s="166"/>
      <c r="BE7296" s="6"/>
      <c r="BF7296" s="6"/>
      <c r="BG7296" s="6"/>
      <c r="BH7296" s="6"/>
      <c r="BI7296" s="6"/>
      <c r="BJ7296" s="166"/>
      <c r="BK7296" s="166"/>
      <c r="BL7296" s="166"/>
      <c r="BM7296" s="6"/>
      <c r="BN7296" s="6"/>
      <c r="BO7296" s="6"/>
      <c r="BP7296" s="6"/>
      <c r="BQ7296" s="6"/>
      <c r="BR7296" s="6"/>
      <c r="BS7296" s="6"/>
      <c r="BT7296" s="6"/>
      <c r="BU7296" s="6"/>
      <c r="BV7296" s="6"/>
      <c r="BW7296" s="6"/>
      <c r="CJ7296" s="415"/>
      <c r="CK7296" s="415"/>
      <c r="CO7296" s="168"/>
    </row>
    <row r="7297" spans="32:93" s="162" customFormat="1" x14ac:dyDescent="0.25">
      <c r="AF7297" s="169"/>
      <c r="AG7297" s="169"/>
      <c r="AH7297" s="169"/>
      <c r="AI7297" s="169"/>
      <c r="AJ7297" s="169"/>
      <c r="AK7297" s="170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AZ7297" s="6"/>
      <c r="BA7297" s="6"/>
      <c r="BB7297" s="166"/>
      <c r="BC7297" s="166"/>
      <c r="BD7297" s="166"/>
      <c r="BE7297" s="6"/>
      <c r="BF7297" s="6"/>
      <c r="BG7297" s="6"/>
      <c r="BH7297" s="6"/>
      <c r="BI7297" s="6"/>
      <c r="BJ7297" s="166"/>
      <c r="BK7297" s="166"/>
      <c r="BL7297" s="166"/>
      <c r="BM7297" s="6"/>
      <c r="BN7297" s="6"/>
      <c r="BO7297" s="6"/>
      <c r="BP7297" s="6"/>
      <c r="BQ7297" s="6"/>
      <c r="BR7297" s="6"/>
      <c r="BS7297" s="6"/>
      <c r="BT7297" s="6"/>
      <c r="BU7297" s="6"/>
      <c r="BV7297" s="6"/>
      <c r="BW7297" s="6"/>
      <c r="CJ7297" s="415"/>
      <c r="CK7297" s="415"/>
      <c r="CO7297" s="168"/>
    </row>
    <row r="7298" spans="32:93" s="162" customFormat="1" x14ac:dyDescent="0.25">
      <c r="AF7298" s="169"/>
      <c r="AG7298" s="169"/>
      <c r="AH7298" s="169"/>
      <c r="AI7298" s="169"/>
      <c r="AJ7298" s="169"/>
      <c r="AK7298" s="170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AZ7298" s="6"/>
      <c r="BA7298" s="6"/>
      <c r="BB7298" s="166"/>
      <c r="BC7298" s="166"/>
      <c r="BD7298" s="166"/>
      <c r="BE7298" s="6"/>
      <c r="BF7298" s="6"/>
      <c r="BG7298" s="6"/>
      <c r="BH7298" s="6"/>
      <c r="BI7298" s="6"/>
      <c r="BJ7298" s="166"/>
      <c r="BK7298" s="166"/>
      <c r="BL7298" s="166"/>
      <c r="BM7298" s="6"/>
      <c r="BN7298" s="6"/>
      <c r="BO7298" s="6"/>
      <c r="BP7298" s="6"/>
      <c r="BQ7298" s="6"/>
      <c r="BR7298" s="6"/>
      <c r="BS7298" s="6"/>
      <c r="BT7298" s="6"/>
      <c r="BU7298" s="6"/>
      <c r="BV7298" s="6"/>
      <c r="BW7298" s="6"/>
      <c r="CJ7298" s="415"/>
      <c r="CK7298" s="415"/>
      <c r="CO7298" s="168"/>
    </row>
    <row r="7299" spans="32:93" s="162" customFormat="1" x14ac:dyDescent="0.25">
      <c r="AF7299" s="169"/>
      <c r="AG7299" s="169"/>
      <c r="AH7299" s="169"/>
      <c r="AI7299" s="169"/>
      <c r="AJ7299" s="169"/>
      <c r="AK7299" s="170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AZ7299" s="6"/>
      <c r="BA7299" s="6"/>
      <c r="BB7299" s="166"/>
      <c r="BC7299" s="166"/>
      <c r="BD7299" s="166"/>
      <c r="BE7299" s="6"/>
      <c r="BF7299" s="6"/>
      <c r="BG7299" s="6"/>
      <c r="BH7299" s="6"/>
      <c r="BI7299" s="6"/>
      <c r="BJ7299" s="166"/>
      <c r="BK7299" s="166"/>
      <c r="BL7299" s="166"/>
      <c r="BM7299" s="6"/>
      <c r="BN7299" s="6"/>
      <c r="BO7299" s="6"/>
      <c r="BP7299" s="6"/>
      <c r="BQ7299" s="6"/>
      <c r="BR7299" s="6"/>
      <c r="BS7299" s="6"/>
      <c r="BT7299" s="6"/>
      <c r="BU7299" s="6"/>
      <c r="BV7299" s="6"/>
      <c r="BW7299" s="6"/>
      <c r="CJ7299" s="415"/>
      <c r="CK7299" s="415"/>
      <c r="CO7299" s="168"/>
    </row>
    <row r="7300" spans="32:93" s="162" customFormat="1" x14ac:dyDescent="0.25">
      <c r="AF7300" s="169"/>
      <c r="AG7300" s="169"/>
      <c r="AH7300" s="169"/>
      <c r="AI7300" s="169"/>
      <c r="AJ7300" s="169"/>
      <c r="AK7300" s="170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AZ7300" s="6"/>
      <c r="BA7300" s="6"/>
      <c r="BB7300" s="166"/>
      <c r="BC7300" s="166"/>
      <c r="BD7300" s="166"/>
      <c r="BE7300" s="6"/>
      <c r="BF7300" s="6"/>
      <c r="BG7300" s="6"/>
      <c r="BH7300" s="6"/>
      <c r="BI7300" s="6"/>
      <c r="BJ7300" s="166"/>
      <c r="BK7300" s="166"/>
      <c r="BL7300" s="166"/>
      <c r="BM7300" s="6"/>
      <c r="BN7300" s="6"/>
      <c r="BO7300" s="6"/>
      <c r="BP7300" s="6"/>
      <c r="BQ7300" s="6"/>
      <c r="BR7300" s="6"/>
      <c r="BS7300" s="6"/>
      <c r="BT7300" s="6"/>
      <c r="BU7300" s="6"/>
      <c r="BV7300" s="6"/>
      <c r="BW7300" s="6"/>
      <c r="CJ7300" s="415"/>
      <c r="CK7300" s="415"/>
      <c r="CO7300" s="168"/>
    </row>
    <row r="7301" spans="32:93" s="162" customFormat="1" x14ac:dyDescent="0.25">
      <c r="AF7301" s="169"/>
      <c r="AG7301" s="169"/>
      <c r="AH7301" s="169"/>
      <c r="AI7301" s="169"/>
      <c r="AJ7301" s="169"/>
      <c r="AK7301" s="170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AZ7301" s="6"/>
      <c r="BA7301" s="6"/>
      <c r="BB7301" s="166"/>
      <c r="BC7301" s="166"/>
      <c r="BD7301" s="166"/>
      <c r="BE7301" s="6"/>
      <c r="BF7301" s="6"/>
      <c r="BG7301" s="6"/>
      <c r="BH7301" s="6"/>
      <c r="BI7301" s="6"/>
      <c r="BJ7301" s="166"/>
      <c r="BK7301" s="166"/>
      <c r="BL7301" s="166"/>
      <c r="BM7301" s="6"/>
      <c r="BN7301" s="6"/>
      <c r="BO7301" s="6"/>
      <c r="BP7301" s="6"/>
      <c r="BQ7301" s="6"/>
      <c r="BR7301" s="6"/>
      <c r="BS7301" s="6"/>
      <c r="BT7301" s="6"/>
      <c r="BU7301" s="6"/>
      <c r="BV7301" s="6"/>
      <c r="BW7301" s="6"/>
      <c r="CJ7301" s="415"/>
      <c r="CK7301" s="415"/>
      <c r="CO7301" s="168"/>
    </row>
    <row r="7302" spans="32:93" s="162" customFormat="1" x14ac:dyDescent="0.25">
      <c r="AF7302" s="169"/>
      <c r="AG7302" s="169"/>
      <c r="AH7302" s="169"/>
      <c r="AI7302" s="169"/>
      <c r="AJ7302" s="169"/>
      <c r="AK7302" s="170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AZ7302" s="6"/>
      <c r="BA7302" s="6"/>
      <c r="BB7302" s="166"/>
      <c r="BC7302" s="166"/>
      <c r="BD7302" s="166"/>
      <c r="BE7302" s="6"/>
      <c r="BF7302" s="6"/>
      <c r="BG7302" s="6"/>
      <c r="BH7302" s="6"/>
      <c r="BI7302" s="6"/>
      <c r="BJ7302" s="166"/>
      <c r="BK7302" s="166"/>
      <c r="BL7302" s="166"/>
      <c r="BM7302" s="6"/>
      <c r="BN7302" s="6"/>
      <c r="BO7302" s="6"/>
      <c r="BP7302" s="6"/>
      <c r="BQ7302" s="6"/>
      <c r="BR7302" s="6"/>
      <c r="BS7302" s="6"/>
      <c r="BT7302" s="6"/>
      <c r="BU7302" s="6"/>
      <c r="BV7302" s="6"/>
      <c r="BW7302" s="6"/>
      <c r="CJ7302" s="415"/>
      <c r="CK7302" s="415"/>
      <c r="CO7302" s="168"/>
    </row>
    <row r="7303" spans="32:93" s="162" customFormat="1" x14ac:dyDescent="0.25">
      <c r="AF7303" s="169"/>
      <c r="AG7303" s="169"/>
      <c r="AH7303" s="169"/>
      <c r="AI7303" s="169"/>
      <c r="AJ7303" s="169"/>
      <c r="AK7303" s="170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AZ7303" s="6"/>
      <c r="BA7303" s="6"/>
      <c r="BB7303" s="166"/>
      <c r="BC7303" s="166"/>
      <c r="BD7303" s="166"/>
      <c r="BE7303" s="6"/>
      <c r="BF7303" s="6"/>
      <c r="BG7303" s="6"/>
      <c r="BH7303" s="6"/>
      <c r="BI7303" s="6"/>
      <c r="BJ7303" s="166"/>
      <c r="BK7303" s="166"/>
      <c r="BL7303" s="166"/>
      <c r="BM7303" s="6"/>
      <c r="BN7303" s="6"/>
      <c r="BO7303" s="6"/>
      <c r="BP7303" s="6"/>
      <c r="BQ7303" s="6"/>
      <c r="BR7303" s="6"/>
      <c r="BS7303" s="6"/>
      <c r="BT7303" s="6"/>
      <c r="BU7303" s="6"/>
      <c r="BV7303" s="6"/>
      <c r="BW7303" s="6"/>
      <c r="CJ7303" s="415"/>
      <c r="CK7303" s="415"/>
      <c r="CO7303" s="168"/>
    </row>
    <row r="7304" spans="32:93" s="162" customFormat="1" x14ac:dyDescent="0.25">
      <c r="AF7304" s="169"/>
      <c r="AG7304" s="169"/>
      <c r="AH7304" s="169"/>
      <c r="AI7304" s="169"/>
      <c r="AJ7304" s="169"/>
      <c r="AK7304" s="170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AZ7304" s="6"/>
      <c r="BA7304" s="6"/>
      <c r="BB7304" s="166"/>
      <c r="BC7304" s="166"/>
      <c r="BD7304" s="166"/>
      <c r="BE7304" s="6"/>
      <c r="BF7304" s="6"/>
      <c r="BG7304" s="6"/>
      <c r="BH7304" s="6"/>
      <c r="BI7304" s="6"/>
      <c r="BJ7304" s="166"/>
      <c r="BK7304" s="166"/>
      <c r="BL7304" s="166"/>
      <c r="BM7304" s="6"/>
      <c r="BN7304" s="6"/>
      <c r="BO7304" s="6"/>
      <c r="BP7304" s="6"/>
      <c r="BQ7304" s="6"/>
      <c r="BR7304" s="6"/>
      <c r="BS7304" s="6"/>
      <c r="BT7304" s="6"/>
      <c r="BU7304" s="6"/>
      <c r="BV7304" s="6"/>
      <c r="BW7304" s="6"/>
      <c r="CJ7304" s="415"/>
      <c r="CK7304" s="415"/>
      <c r="CO7304" s="168"/>
    </row>
    <row r="7305" spans="32:93" s="162" customFormat="1" x14ac:dyDescent="0.25">
      <c r="AF7305" s="169"/>
      <c r="AG7305" s="169"/>
      <c r="AH7305" s="169"/>
      <c r="AI7305" s="169"/>
      <c r="AJ7305" s="169"/>
      <c r="AK7305" s="170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AZ7305" s="6"/>
      <c r="BA7305" s="6"/>
      <c r="BB7305" s="166"/>
      <c r="BC7305" s="166"/>
      <c r="BD7305" s="166"/>
      <c r="BE7305" s="6"/>
      <c r="BF7305" s="6"/>
      <c r="BG7305" s="6"/>
      <c r="BH7305" s="6"/>
      <c r="BI7305" s="6"/>
      <c r="BJ7305" s="166"/>
      <c r="BK7305" s="166"/>
      <c r="BL7305" s="166"/>
      <c r="BM7305" s="6"/>
      <c r="BN7305" s="6"/>
      <c r="BO7305" s="6"/>
      <c r="BP7305" s="6"/>
      <c r="BQ7305" s="6"/>
      <c r="BR7305" s="6"/>
      <c r="BS7305" s="6"/>
      <c r="BT7305" s="6"/>
      <c r="BU7305" s="6"/>
      <c r="BV7305" s="6"/>
      <c r="BW7305" s="6"/>
      <c r="CJ7305" s="415"/>
      <c r="CK7305" s="415"/>
      <c r="CO7305" s="168"/>
    </row>
    <row r="7306" spans="32:93" s="162" customFormat="1" x14ac:dyDescent="0.25">
      <c r="AF7306" s="169"/>
      <c r="AG7306" s="169"/>
      <c r="AH7306" s="169"/>
      <c r="AI7306" s="169"/>
      <c r="AJ7306" s="169"/>
      <c r="AK7306" s="170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AZ7306" s="6"/>
      <c r="BA7306" s="6"/>
      <c r="BB7306" s="166"/>
      <c r="BC7306" s="166"/>
      <c r="BD7306" s="166"/>
      <c r="BE7306" s="6"/>
      <c r="BF7306" s="6"/>
      <c r="BG7306" s="6"/>
      <c r="BH7306" s="6"/>
      <c r="BI7306" s="6"/>
      <c r="BJ7306" s="166"/>
      <c r="BK7306" s="166"/>
      <c r="BL7306" s="166"/>
      <c r="BM7306" s="6"/>
      <c r="BN7306" s="6"/>
      <c r="BO7306" s="6"/>
      <c r="BP7306" s="6"/>
      <c r="BQ7306" s="6"/>
      <c r="BR7306" s="6"/>
      <c r="BS7306" s="6"/>
      <c r="BT7306" s="6"/>
      <c r="BU7306" s="6"/>
      <c r="BV7306" s="6"/>
      <c r="BW7306" s="6"/>
      <c r="CJ7306" s="415"/>
      <c r="CK7306" s="415"/>
      <c r="CO7306" s="168"/>
    </row>
    <row r="7307" spans="32:93" s="162" customFormat="1" x14ac:dyDescent="0.25">
      <c r="AF7307" s="169"/>
      <c r="AG7307" s="169"/>
      <c r="AH7307" s="169"/>
      <c r="AI7307" s="169"/>
      <c r="AJ7307" s="169"/>
      <c r="AK7307" s="170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AZ7307" s="6"/>
      <c r="BA7307" s="6"/>
      <c r="BB7307" s="166"/>
      <c r="BC7307" s="166"/>
      <c r="BD7307" s="166"/>
      <c r="BE7307" s="6"/>
      <c r="BF7307" s="6"/>
      <c r="BG7307" s="6"/>
      <c r="BH7307" s="6"/>
      <c r="BI7307" s="6"/>
      <c r="BJ7307" s="166"/>
      <c r="BK7307" s="166"/>
      <c r="BL7307" s="166"/>
      <c r="BM7307" s="6"/>
      <c r="BN7307" s="6"/>
      <c r="BO7307" s="6"/>
      <c r="BP7307" s="6"/>
      <c r="BQ7307" s="6"/>
      <c r="BR7307" s="6"/>
      <c r="BS7307" s="6"/>
      <c r="BT7307" s="6"/>
      <c r="BU7307" s="6"/>
      <c r="BV7307" s="6"/>
      <c r="BW7307" s="6"/>
      <c r="CJ7307" s="415"/>
      <c r="CK7307" s="415"/>
      <c r="CO7307" s="168"/>
    </row>
    <row r="7308" spans="32:93" s="162" customFormat="1" x14ac:dyDescent="0.25">
      <c r="AF7308" s="169"/>
      <c r="AG7308" s="169"/>
      <c r="AH7308" s="169"/>
      <c r="AI7308" s="169"/>
      <c r="AJ7308" s="169"/>
      <c r="AK7308" s="170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AZ7308" s="6"/>
      <c r="BA7308" s="6"/>
      <c r="BB7308" s="166"/>
      <c r="BC7308" s="166"/>
      <c r="BD7308" s="166"/>
      <c r="BE7308" s="6"/>
      <c r="BF7308" s="6"/>
      <c r="BG7308" s="6"/>
      <c r="BH7308" s="6"/>
      <c r="BI7308" s="6"/>
      <c r="BJ7308" s="166"/>
      <c r="BK7308" s="166"/>
      <c r="BL7308" s="166"/>
      <c r="BM7308" s="6"/>
      <c r="BN7308" s="6"/>
      <c r="BO7308" s="6"/>
      <c r="BP7308" s="6"/>
      <c r="BQ7308" s="6"/>
      <c r="BR7308" s="6"/>
      <c r="BS7308" s="6"/>
      <c r="BT7308" s="6"/>
      <c r="BU7308" s="6"/>
      <c r="BV7308" s="6"/>
      <c r="BW7308" s="6"/>
      <c r="CJ7308" s="415"/>
      <c r="CK7308" s="415"/>
      <c r="CO7308" s="168"/>
    </row>
    <row r="7309" spans="32:93" s="162" customFormat="1" x14ac:dyDescent="0.25">
      <c r="AF7309" s="169"/>
      <c r="AG7309" s="169"/>
      <c r="AH7309" s="169"/>
      <c r="AI7309" s="169"/>
      <c r="AJ7309" s="169"/>
      <c r="AK7309" s="170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AZ7309" s="6"/>
      <c r="BA7309" s="6"/>
      <c r="BB7309" s="166"/>
      <c r="BC7309" s="166"/>
      <c r="BD7309" s="166"/>
      <c r="BE7309" s="6"/>
      <c r="BF7309" s="6"/>
      <c r="BG7309" s="6"/>
      <c r="BH7309" s="6"/>
      <c r="BI7309" s="6"/>
      <c r="BJ7309" s="166"/>
      <c r="BK7309" s="166"/>
      <c r="BL7309" s="166"/>
      <c r="BM7309" s="6"/>
      <c r="BN7309" s="6"/>
      <c r="BO7309" s="6"/>
      <c r="BP7309" s="6"/>
      <c r="BQ7309" s="6"/>
      <c r="BR7309" s="6"/>
      <c r="BS7309" s="6"/>
      <c r="BT7309" s="6"/>
      <c r="BU7309" s="6"/>
      <c r="BV7309" s="6"/>
      <c r="BW7309" s="6"/>
      <c r="CJ7309" s="415"/>
      <c r="CK7309" s="415"/>
      <c r="CO7309" s="168"/>
    </row>
    <row r="7310" spans="32:93" s="162" customFormat="1" x14ac:dyDescent="0.25">
      <c r="AF7310" s="169"/>
      <c r="AG7310" s="169"/>
      <c r="AH7310" s="169"/>
      <c r="AI7310" s="169"/>
      <c r="AJ7310" s="169"/>
      <c r="AK7310" s="170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AZ7310" s="6"/>
      <c r="BA7310" s="6"/>
      <c r="BB7310" s="166"/>
      <c r="BC7310" s="166"/>
      <c r="BD7310" s="166"/>
      <c r="BE7310" s="6"/>
      <c r="BF7310" s="6"/>
      <c r="BG7310" s="6"/>
      <c r="BH7310" s="6"/>
      <c r="BI7310" s="6"/>
      <c r="BJ7310" s="166"/>
      <c r="BK7310" s="166"/>
      <c r="BL7310" s="166"/>
      <c r="BM7310" s="6"/>
      <c r="BN7310" s="6"/>
      <c r="BO7310" s="6"/>
      <c r="BP7310" s="6"/>
      <c r="BQ7310" s="6"/>
      <c r="BR7310" s="6"/>
      <c r="BS7310" s="6"/>
      <c r="BT7310" s="6"/>
      <c r="BU7310" s="6"/>
      <c r="BV7310" s="6"/>
      <c r="BW7310" s="6"/>
      <c r="CJ7310" s="415"/>
      <c r="CK7310" s="415"/>
      <c r="CO7310" s="168"/>
    </row>
    <row r="7311" spans="32:93" s="162" customFormat="1" x14ac:dyDescent="0.25">
      <c r="AF7311" s="169"/>
      <c r="AG7311" s="169"/>
      <c r="AH7311" s="169"/>
      <c r="AI7311" s="169"/>
      <c r="AJ7311" s="169"/>
      <c r="AK7311" s="170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AZ7311" s="6"/>
      <c r="BA7311" s="6"/>
      <c r="BB7311" s="166"/>
      <c r="BC7311" s="166"/>
      <c r="BD7311" s="166"/>
      <c r="BE7311" s="6"/>
      <c r="BF7311" s="6"/>
      <c r="BG7311" s="6"/>
      <c r="BH7311" s="6"/>
      <c r="BI7311" s="6"/>
      <c r="BJ7311" s="166"/>
      <c r="BK7311" s="166"/>
      <c r="BL7311" s="166"/>
      <c r="BM7311" s="6"/>
      <c r="BN7311" s="6"/>
      <c r="BO7311" s="6"/>
      <c r="BP7311" s="6"/>
      <c r="BQ7311" s="6"/>
      <c r="BR7311" s="6"/>
      <c r="BS7311" s="6"/>
      <c r="BT7311" s="6"/>
      <c r="BU7311" s="6"/>
      <c r="BV7311" s="6"/>
      <c r="BW7311" s="6"/>
      <c r="CJ7311" s="415"/>
      <c r="CK7311" s="415"/>
      <c r="CO7311" s="168"/>
    </row>
    <row r="7312" spans="32:93" s="162" customFormat="1" x14ac:dyDescent="0.25">
      <c r="AF7312" s="169"/>
      <c r="AG7312" s="169"/>
      <c r="AH7312" s="169"/>
      <c r="AI7312" s="169"/>
      <c r="AJ7312" s="169"/>
      <c r="AK7312" s="170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AZ7312" s="6"/>
      <c r="BA7312" s="6"/>
      <c r="BB7312" s="166"/>
      <c r="BC7312" s="166"/>
      <c r="BD7312" s="166"/>
      <c r="BE7312" s="6"/>
      <c r="BF7312" s="6"/>
      <c r="BG7312" s="6"/>
      <c r="BH7312" s="6"/>
      <c r="BI7312" s="6"/>
      <c r="BJ7312" s="166"/>
      <c r="BK7312" s="166"/>
      <c r="BL7312" s="166"/>
      <c r="BM7312" s="6"/>
      <c r="BN7312" s="6"/>
      <c r="BO7312" s="6"/>
      <c r="BP7312" s="6"/>
      <c r="BQ7312" s="6"/>
      <c r="BR7312" s="6"/>
      <c r="BS7312" s="6"/>
      <c r="BT7312" s="6"/>
      <c r="BU7312" s="6"/>
      <c r="BV7312" s="6"/>
      <c r="BW7312" s="6"/>
      <c r="CJ7312" s="415"/>
      <c r="CK7312" s="415"/>
      <c r="CO7312" s="168"/>
    </row>
    <row r="7313" spans="32:93" s="162" customFormat="1" x14ac:dyDescent="0.25">
      <c r="AF7313" s="169"/>
      <c r="AG7313" s="169"/>
      <c r="AH7313" s="169"/>
      <c r="AI7313" s="169"/>
      <c r="AJ7313" s="169"/>
      <c r="AK7313" s="170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AZ7313" s="6"/>
      <c r="BA7313" s="6"/>
      <c r="BB7313" s="166"/>
      <c r="BC7313" s="166"/>
      <c r="BD7313" s="166"/>
      <c r="BE7313" s="6"/>
      <c r="BF7313" s="6"/>
      <c r="BG7313" s="6"/>
      <c r="BH7313" s="6"/>
      <c r="BI7313" s="6"/>
      <c r="BJ7313" s="166"/>
      <c r="BK7313" s="166"/>
      <c r="BL7313" s="166"/>
      <c r="BM7313" s="6"/>
      <c r="BN7313" s="6"/>
      <c r="BO7313" s="6"/>
      <c r="BP7313" s="6"/>
      <c r="BQ7313" s="6"/>
      <c r="BR7313" s="6"/>
      <c r="BS7313" s="6"/>
      <c r="BT7313" s="6"/>
      <c r="BU7313" s="6"/>
      <c r="BV7313" s="6"/>
      <c r="BW7313" s="6"/>
      <c r="CJ7313" s="415"/>
      <c r="CK7313" s="415"/>
      <c r="CO7313" s="168"/>
    </row>
    <row r="7314" spans="32:93" s="162" customFormat="1" x14ac:dyDescent="0.25">
      <c r="AF7314" s="169"/>
      <c r="AG7314" s="169"/>
      <c r="AH7314" s="169"/>
      <c r="AI7314" s="169"/>
      <c r="AJ7314" s="169"/>
      <c r="AK7314" s="170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AZ7314" s="6"/>
      <c r="BA7314" s="6"/>
      <c r="BB7314" s="166"/>
      <c r="BC7314" s="166"/>
      <c r="BD7314" s="166"/>
      <c r="BE7314" s="6"/>
      <c r="BF7314" s="6"/>
      <c r="BG7314" s="6"/>
      <c r="BH7314" s="6"/>
      <c r="BI7314" s="6"/>
      <c r="BJ7314" s="166"/>
      <c r="BK7314" s="166"/>
      <c r="BL7314" s="166"/>
      <c r="BM7314" s="6"/>
      <c r="BN7314" s="6"/>
      <c r="BO7314" s="6"/>
      <c r="BP7314" s="6"/>
      <c r="BQ7314" s="6"/>
      <c r="BR7314" s="6"/>
      <c r="BS7314" s="6"/>
      <c r="BT7314" s="6"/>
      <c r="BU7314" s="6"/>
      <c r="BV7314" s="6"/>
      <c r="BW7314" s="6"/>
      <c r="CJ7314" s="415"/>
      <c r="CK7314" s="415"/>
      <c r="CO7314" s="168"/>
    </row>
    <row r="7315" spans="32:93" s="162" customFormat="1" x14ac:dyDescent="0.25">
      <c r="AF7315" s="169"/>
      <c r="AG7315" s="169"/>
      <c r="AH7315" s="169"/>
      <c r="AI7315" s="169"/>
      <c r="AJ7315" s="169"/>
      <c r="AK7315" s="170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6"/>
      <c r="BA7315" s="6"/>
      <c r="BB7315" s="166"/>
      <c r="BC7315" s="166"/>
      <c r="BD7315" s="166"/>
      <c r="BE7315" s="6"/>
      <c r="BF7315" s="6"/>
      <c r="BG7315" s="6"/>
      <c r="BH7315" s="6"/>
      <c r="BI7315" s="6"/>
      <c r="BJ7315" s="166"/>
      <c r="BK7315" s="166"/>
      <c r="BL7315" s="166"/>
      <c r="BM7315" s="6"/>
      <c r="BN7315" s="6"/>
      <c r="BO7315" s="6"/>
      <c r="BP7315" s="6"/>
      <c r="BQ7315" s="6"/>
      <c r="BR7315" s="6"/>
      <c r="BS7315" s="6"/>
      <c r="BT7315" s="6"/>
      <c r="BU7315" s="6"/>
      <c r="BV7315" s="6"/>
      <c r="BW7315" s="6"/>
      <c r="CJ7315" s="415"/>
      <c r="CK7315" s="415"/>
      <c r="CO7315" s="168"/>
    </row>
    <row r="7316" spans="32:93" s="162" customFormat="1" x14ac:dyDescent="0.25">
      <c r="AF7316" s="169"/>
      <c r="AG7316" s="169"/>
      <c r="AH7316" s="169"/>
      <c r="AI7316" s="169"/>
      <c r="AJ7316" s="169"/>
      <c r="AK7316" s="170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AZ7316" s="6"/>
      <c r="BA7316" s="6"/>
      <c r="BB7316" s="166"/>
      <c r="BC7316" s="166"/>
      <c r="BD7316" s="166"/>
      <c r="BE7316" s="6"/>
      <c r="BF7316" s="6"/>
      <c r="BG7316" s="6"/>
      <c r="BH7316" s="6"/>
      <c r="BI7316" s="6"/>
      <c r="BJ7316" s="166"/>
      <c r="BK7316" s="166"/>
      <c r="BL7316" s="166"/>
      <c r="BM7316" s="6"/>
      <c r="BN7316" s="6"/>
      <c r="BO7316" s="6"/>
      <c r="BP7316" s="6"/>
      <c r="BQ7316" s="6"/>
      <c r="BR7316" s="6"/>
      <c r="BS7316" s="6"/>
      <c r="BT7316" s="6"/>
      <c r="BU7316" s="6"/>
      <c r="BV7316" s="6"/>
      <c r="BW7316" s="6"/>
      <c r="CJ7316" s="415"/>
      <c r="CK7316" s="415"/>
      <c r="CO7316" s="168"/>
    </row>
    <row r="7317" spans="32:93" s="162" customFormat="1" x14ac:dyDescent="0.25">
      <c r="AF7317" s="169"/>
      <c r="AG7317" s="169"/>
      <c r="AH7317" s="169"/>
      <c r="AI7317" s="169"/>
      <c r="AJ7317" s="169"/>
      <c r="AK7317" s="170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AZ7317" s="6"/>
      <c r="BA7317" s="6"/>
      <c r="BB7317" s="166"/>
      <c r="BC7317" s="166"/>
      <c r="BD7317" s="166"/>
      <c r="BE7317" s="6"/>
      <c r="BF7317" s="6"/>
      <c r="BG7317" s="6"/>
      <c r="BH7317" s="6"/>
      <c r="BI7317" s="6"/>
      <c r="BJ7317" s="166"/>
      <c r="BK7317" s="166"/>
      <c r="BL7317" s="166"/>
      <c r="BM7317" s="6"/>
      <c r="BN7317" s="6"/>
      <c r="BO7317" s="6"/>
      <c r="BP7317" s="6"/>
      <c r="BQ7317" s="6"/>
      <c r="BR7317" s="6"/>
      <c r="BS7317" s="6"/>
      <c r="BT7317" s="6"/>
      <c r="BU7317" s="6"/>
      <c r="BV7317" s="6"/>
      <c r="BW7317" s="6"/>
      <c r="CJ7317" s="415"/>
      <c r="CK7317" s="415"/>
      <c r="CO7317" s="168"/>
    </row>
    <row r="7318" spans="32:93" s="162" customFormat="1" x14ac:dyDescent="0.25">
      <c r="AF7318" s="169"/>
      <c r="AG7318" s="169"/>
      <c r="AH7318" s="169"/>
      <c r="AI7318" s="169"/>
      <c r="AJ7318" s="169"/>
      <c r="AK7318" s="170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AZ7318" s="6"/>
      <c r="BA7318" s="6"/>
      <c r="BB7318" s="166"/>
      <c r="BC7318" s="166"/>
      <c r="BD7318" s="166"/>
      <c r="BE7318" s="6"/>
      <c r="BF7318" s="6"/>
      <c r="BG7318" s="6"/>
      <c r="BH7318" s="6"/>
      <c r="BI7318" s="6"/>
      <c r="BJ7318" s="166"/>
      <c r="BK7318" s="166"/>
      <c r="BL7318" s="166"/>
      <c r="BM7318" s="6"/>
      <c r="BN7318" s="6"/>
      <c r="BO7318" s="6"/>
      <c r="BP7318" s="6"/>
      <c r="BQ7318" s="6"/>
      <c r="BR7318" s="6"/>
      <c r="BS7318" s="6"/>
      <c r="BT7318" s="6"/>
      <c r="BU7318" s="6"/>
      <c r="BV7318" s="6"/>
      <c r="BW7318" s="6"/>
      <c r="CJ7318" s="415"/>
      <c r="CK7318" s="415"/>
      <c r="CO7318" s="168"/>
    </row>
    <row r="7319" spans="32:93" s="162" customFormat="1" x14ac:dyDescent="0.25">
      <c r="AF7319" s="169"/>
      <c r="AG7319" s="169"/>
      <c r="AH7319" s="169"/>
      <c r="AI7319" s="169"/>
      <c r="AJ7319" s="169"/>
      <c r="AK7319" s="170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AZ7319" s="6"/>
      <c r="BA7319" s="6"/>
      <c r="BB7319" s="166"/>
      <c r="BC7319" s="166"/>
      <c r="BD7319" s="166"/>
      <c r="BE7319" s="6"/>
      <c r="BF7319" s="6"/>
      <c r="BG7319" s="6"/>
      <c r="BH7319" s="6"/>
      <c r="BI7319" s="6"/>
      <c r="BJ7319" s="166"/>
      <c r="BK7319" s="166"/>
      <c r="BL7319" s="166"/>
      <c r="BM7319" s="6"/>
      <c r="BN7319" s="6"/>
      <c r="BO7319" s="6"/>
      <c r="BP7319" s="6"/>
      <c r="BQ7319" s="6"/>
      <c r="BR7319" s="6"/>
      <c r="BS7319" s="6"/>
      <c r="BT7319" s="6"/>
      <c r="BU7319" s="6"/>
      <c r="BV7319" s="6"/>
      <c r="BW7319" s="6"/>
      <c r="CJ7319" s="415"/>
      <c r="CK7319" s="415"/>
      <c r="CO7319" s="168"/>
    </row>
    <row r="7320" spans="32:93" s="162" customFormat="1" x14ac:dyDescent="0.25">
      <c r="AF7320" s="169"/>
      <c r="AG7320" s="169"/>
      <c r="AH7320" s="169"/>
      <c r="AI7320" s="169"/>
      <c r="AJ7320" s="169"/>
      <c r="AK7320" s="170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AZ7320" s="6"/>
      <c r="BA7320" s="6"/>
      <c r="BB7320" s="166"/>
      <c r="BC7320" s="166"/>
      <c r="BD7320" s="166"/>
      <c r="BE7320" s="6"/>
      <c r="BF7320" s="6"/>
      <c r="BG7320" s="6"/>
      <c r="BH7320" s="6"/>
      <c r="BI7320" s="6"/>
      <c r="BJ7320" s="166"/>
      <c r="BK7320" s="166"/>
      <c r="BL7320" s="166"/>
      <c r="BM7320" s="6"/>
      <c r="BN7320" s="6"/>
      <c r="BO7320" s="6"/>
      <c r="BP7320" s="6"/>
      <c r="BQ7320" s="6"/>
      <c r="BR7320" s="6"/>
      <c r="BS7320" s="6"/>
      <c r="BT7320" s="6"/>
      <c r="BU7320" s="6"/>
      <c r="BV7320" s="6"/>
      <c r="BW7320" s="6"/>
      <c r="CJ7320" s="415"/>
      <c r="CK7320" s="415"/>
      <c r="CO7320" s="168"/>
    </row>
    <row r="7321" spans="32:93" s="162" customFormat="1" x14ac:dyDescent="0.25">
      <c r="AF7321" s="169"/>
      <c r="AG7321" s="169"/>
      <c r="AH7321" s="169"/>
      <c r="AI7321" s="169"/>
      <c r="AJ7321" s="169"/>
      <c r="AK7321" s="170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AZ7321" s="6"/>
      <c r="BA7321" s="6"/>
      <c r="BB7321" s="166"/>
      <c r="BC7321" s="166"/>
      <c r="BD7321" s="166"/>
      <c r="BE7321" s="6"/>
      <c r="BF7321" s="6"/>
      <c r="BG7321" s="6"/>
      <c r="BH7321" s="6"/>
      <c r="BI7321" s="6"/>
      <c r="BJ7321" s="166"/>
      <c r="BK7321" s="166"/>
      <c r="BL7321" s="166"/>
      <c r="BM7321" s="6"/>
      <c r="BN7321" s="6"/>
      <c r="BO7321" s="6"/>
      <c r="BP7321" s="6"/>
      <c r="BQ7321" s="6"/>
      <c r="BR7321" s="6"/>
      <c r="BS7321" s="6"/>
      <c r="BT7321" s="6"/>
      <c r="BU7321" s="6"/>
      <c r="BV7321" s="6"/>
      <c r="BW7321" s="6"/>
      <c r="CJ7321" s="415"/>
      <c r="CK7321" s="415"/>
      <c r="CO7321" s="168"/>
    </row>
    <row r="7322" spans="32:93" s="162" customFormat="1" x14ac:dyDescent="0.25">
      <c r="AF7322" s="169"/>
      <c r="AG7322" s="169"/>
      <c r="AH7322" s="169"/>
      <c r="AI7322" s="169"/>
      <c r="AJ7322" s="169"/>
      <c r="AK7322" s="170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AZ7322" s="6"/>
      <c r="BA7322" s="6"/>
      <c r="BB7322" s="166"/>
      <c r="BC7322" s="166"/>
      <c r="BD7322" s="166"/>
      <c r="BE7322" s="6"/>
      <c r="BF7322" s="6"/>
      <c r="BG7322" s="6"/>
      <c r="BH7322" s="6"/>
      <c r="BI7322" s="6"/>
      <c r="BJ7322" s="166"/>
      <c r="BK7322" s="166"/>
      <c r="BL7322" s="166"/>
      <c r="BM7322" s="6"/>
      <c r="BN7322" s="6"/>
      <c r="BO7322" s="6"/>
      <c r="BP7322" s="6"/>
      <c r="BQ7322" s="6"/>
      <c r="BR7322" s="6"/>
      <c r="BS7322" s="6"/>
      <c r="BT7322" s="6"/>
      <c r="BU7322" s="6"/>
      <c r="BV7322" s="6"/>
      <c r="BW7322" s="6"/>
      <c r="CJ7322" s="415"/>
      <c r="CK7322" s="415"/>
      <c r="CO7322" s="168"/>
    </row>
    <row r="7323" spans="32:93" s="162" customFormat="1" x14ac:dyDescent="0.25">
      <c r="AF7323" s="169"/>
      <c r="AG7323" s="169"/>
      <c r="AH7323" s="169"/>
      <c r="AI7323" s="169"/>
      <c r="AJ7323" s="169"/>
      <c r="AK7323" s="170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AZ7323" s="6"/>
      <c r="BA7323" s="6"/>
      <c r="BB7323" s="166"/>
      <c r="BC7323" s="166"/>
      <c r="BD7323" s="166"/>
      <c r="BE7323" s="6"/>
      <c r="BF7323" s="6"/>
      <c r="BG7323" s="6"/>
      <c r="BH7323" s="6"/>
      <c r="BI7323" s="6"/>
      <c r="BJ7323" s="166"/>
      <c r="BK7323" s="166"/>
      <c r="BL7323" s="166"/>
      <c r="BM7323" s="6"/>
      <c r="BN7323" s="6"/>
      <c r="BO7323" s="6"/>
      <c r="BP7323" s="6"/>
      <c r="BQ7323" s="6"/>
      <c r="BR7323" s="6"/>
      <c r="BS7323" s="6"/>
      <c r="BT7323" s="6"/>
      <c r="BU7323" s="6"/>
      <c r="BV7323" s="6"/>
      <c r="BW7323" s="6"/>
      <c r="CJ7323" s="415"/>
      <c r="CK7323" s="415"/>
      <c r="CO7323" s="168"/>
    </row>
    <row r="7324" spans="32:93" s="162" customFormat="1" x14ac:dyDescent="0.25">
      <c r="AF7324" s="169"/>
      <c r="AG7324" s="169"/>
      <c r="AH7324" s="169"/>
      <c r="AI7324" s="169"/>
      <c r="AJ7324" s="169"/>
      <c r="AK7324" s="170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AZ7324" s="6"/>
      <c r="BA7324" s="6"/>
      <c r="BB7324" s="166"/>
      <c r="BC7324" s="166"/>
      <c r="BD7324" s="166"/>
      <c r="BE7324" s="6"/>
      <c r="BF7324" s="6"/>
      <c r="BG7324" s="6"/>
      <c r="BH7324" s="6"/>
      <c r="BI7324" s="6"/>
      <c r="BJ7324" s="166"/>
      <c r="BK7324" s="166"/>
      <c r="BL7324" s="166"/>
      <c r="BM7324" s="6"/>
      <c r="BN7324" s="6"/>
      <c r="BO7324" s="6"/>
      <c r="BP7324" s="6"/>
      <c r="BQ7324" s="6"/>
      <c r="BR7324" s="6"/>
      <c r="BS7324" s="6"/>
      <c r="BT7324" s="6"/>
      <c r="BU7324" s="6"/>
      <c r="BV7324" s="6"/>
      <c r="BW7324" s="6"/>
      <c r="CJ7324" s="415"/>
      <c r="CK7324" s="415"/>
      <c r="CO7324" s="168"/>
    </row>
    <row r="7325" spans="32:93" s="162" customFormat="1" x14ac:dyDescent="0.25">
      <c r="AF7325" s="169"/>
      <c r="AG7325" s="169"/>
      <c r="AH7325" s="169"/>
      <c r="AI7325" s="169"/>
      <c r="AJ7325" s="169"/>
      <c r="AK7325" s="170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AZ7325" s="6"/>
      <c r="BA7325" s="6"/>
      <c r="BB7325" s="166"/>
      <c r="BC7325" s="166"/>
      <c r="BD7325" s="166"/>
      <c r="BE7325" s="6"/>
      <c r="BF7325" s="6"/>
      <c r="BG7325" s="6"/>
      <c r="BH7325" s="6"/>
      <c r="BI7325" s="6"/>
      <c r="BJ7325" s="166"/>
      <c r="BK7325" s="166"/>
      <c r="BL7325" s="166"/>
      <c r="BM7325" s="6"/>
      <c r="BN7325" s="6"/>
      <c r="BO7325" s="6"/>
      <c r="BP7325" s="6"/>
      <c r="BQ7325" s="6"/>
      <c r="BR7325" s="6"/>
      <c r="BS7325" s="6"/>
      <c r="BT7325" s="6"/>
      <c r="BU7325" s="6"/>
      <c r="BV7325" s="6"/>
      <c r="BW7325" s="6"/>
      <c r="CJ7325" s="415"/>
      <c r="CK7325" s="415"/>
      <c r="CO7325" s="168"/>
    </row>
    <row r="7326" spans="32:93" s="162" customFormat="1" x14ac:dyDescent="0.25">
      <c r="AF7326" s="169"/>
      <c r="AG7326" s="169"/>
      <c r="AH7326" s="169"/>
      <c r="AI7326" s="169"/>
      <c r="AJ7326" s="169"/>
      <c r="AK7326" s="170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AZ7326" s="6"/>
      <c r="BA7326" s="6"/>
      <c r="BB7326" s="166"/>
      <c r="BC7326" s="166"/>
      <c r="BD7326" s="166"/>
      <c r="BE7326" s="6"/>
      <c r="BF7326" s="6"/>
      <c r="BG7326" s="6"/>
      <c r="BH7326" s="6"/>
      <c r="BI7326" s="6"/>
      <c r="BJ7326" s="166"/>
      <c r="BK7326" s="166"/>
      <c r="BL7326" s="166"/>
      <c r="BM7326" s="6"/>
      <c r="BN7326" s="6"/>
      <c r="BO7326" s="6"/>
      <c r="BP7326" s="6"/>
      <c r="BQ7326" s="6"/>
      <c r="BR7326" s="6"/>
      <c r="BS7326" s="6"/>
      <c r="BT7326" s="6"/>
      <c r="BU7326" s="6"/>
      <c r="BV7326" s="6"/>
      <c r="BW7326" s="6"/>
      <c r="CJ7326" s="415"/>
      <c r="CK7326" s="415"/>
      <c r="CO7326" s="168"/>
    </row>
    <row r="7327" spans="32:93" s="162" customFormat="1" x14ac:dyDescent="0.25">
      <c r="AF7327" s="169"/>
      <c r="AG7327" s="169"/>
      <c r="AH7327" s="169"/>
      <c r="AI7327" s="169"/>
      <c r="AJ7327" s="169"/>
      <c r="AK7327" s="170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AZ7327" s="6"/>
      <c r="BA7327" s="6"/>
      <c r="BB7327" s="166"/>
      <c r="BC7327" s="166"/>
      <c r="BD7327" s="166"/>
      <c r="BE7327" s="6"/>
      <c r="BF7327" s="6"/>
      <c r="BG7327" s="6"/>
      <c r="BH7327" s="6"/>
      <c r="BI7327" s="6"/>
      <c r="BJ7327" s="166"/>
      <c r="BK7327" s="166"/>
      <c r="BL7327" s="166"/>
      <c r="BM7327" s="6"/>
      <c r="BN7327" s="6"/>
      <c r="BO7327" s="6"/>
      <c r="BP7327" s="6"/>
      <c r="BQ7327" s="6"/>
      <c r="BR7327" s="6"/>
      <c r="BS7327" s="6"/>
      <c r="BT7327" s="6"/>
      <c r="BU7327" s="6"/>
      <c r="BV7327" s="6"/>
      <c r="BW7327" s="6"/>
      <c r="CJ7327" s="415"/>
      <c r="CK7327" s="415"/>
      <c r="CO7327" s="168"/>
    </row>
    <row r="7328" spans="32:93" s="162" customFormat="1" x14ac:dyDescent="0.25">
      <c r="AF7328" s="169"/>
      <c r="AG7328" s="169"/>
      <c r="AH7328" s="169"/>
      <c r="AI7328" s="169"/>
      <c r="AJ7328" s="169"/>
      <c r="AK7328" s="170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AZ7328" s="6"/>
      <c r="BA7328" s="6"/>
      <c r="BB7328" s="166"/>
      <c r="BC7328" s="166"/>
      <c r="BD7328" s="166"/>
      <c r="BE7328" s="6"/>
      <c r="BF7328" s="6"/>
      <c r="BG7328" s="6"/>
      <c r="BH7328" s="6"/>
      <c r="BI7328" s="6"/>
      <c r="BJ7328" s="166"/>
      <c r="BK7328" s="166"/>
      <c r="BL7328" s="166"/>
      <c r="BM7328" s="6"/>
      <c r="BN7328" s="6"/>
      <c r="BO7328" s="6"/>
      <c r="BP7328" s="6"/>
      <c r="BQ7328" s="6"/>
      <c r="BR7328" s="6"/>
      <c r="BS7328" s="6"/>
      <c r="BT7328" s="6"/>
      <c r="BU7328" s="6"/>
      <c r="BV7328" s="6"/>
      <c r="BW7328" s="6"/>
      <c r="CJ7328" s="415"/>
      <c r="CK7328" s="415"/>
      <c r="CO7328" s="168"/>
    </row>
    <row r="7329" spans="32:93" s="162" customFormat="1" x14ac:dyDescent="0.25">
      <c r="AF7329" s="169"/>
      <c r="AG7329" s="169"/>
      <c r="AH7329" s="169"/>
      <c r="AI7329" s="169"/>
      <c r="AJ7329" s="169"/>
      <c r="AK7329" s="170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AZ7329" s="6"/>
      <c r="BA7329" s="6"/>
      <c r="BB7329" s="166"/>
      <c r="BC7329" s="166"/>
      <c r="BD7329" s="166"/>
      <c r="BE7329" s="6"/>
      <c r="BF7329" s="6"/>
      <c r="BG7329" s="6"/>
      <c r="BH7329" s="6"/>
      <c r="BI7329" s="6"/>
      <c r="BJ7329" s="166"/>
      <c r="BK7329" s="166"/>
      <c r="BL7329" s="166"/>
      <c r="BM7329" s="6"/>
      <c r="BN7329" s="6"/>
      <c r="BO7329" s="6"/>
      <c r="BP7329" s="6"/>
      <c r="BQ7329" s="6"/>
      <c r="BR7329" s="6"/>
      <c r="BS7329" s="6"/>
      <c r="BT7329" s="6"/>
      <c r="BU7329" s="6"/>
      <c r="BV7329" s="6"/>
      <c r="BW7329" s="6"/>
      <c r="CJ7329" s="415"/>
      <c r="CK7329" s="415"/>
      <c r="CO7329" s="168"/>
    </row>
    <row r="7330" spans="32:93" s="162" customFormat="1" x14ac:dyDescent="0.25">
      <c r="AF7330" s="169"/>
      <c r="AG7330" s="169"/>
      <c r="AH7330" s="169"/>
      <c r="AI7330" s="169"/>
      <c r="AJ7330" s="169"/>
      <c r="AK7330" s="170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AZ7330" s="6"/>
      <c r="BA7330" s="6"/>
      <c r="BB7330" s="166"/>
      <c r="BC7330" s="166"/>
      <c r="BD7330" s="166"/>
      <c r="BE7330" s="6"/>
      <c r="BF7330" s="6"/>
      <c r="BG7330" s="6"/>
      <c r="BH7330" s="6"/>
      <c r="BI7330" s="6"/>
      <c r="BJ7330" s="166"/>
      <c r="BK7330" s="166"/>
      <c r="BL7330" s="166"/>
      <c r="BM7330" s="6"/>
      <c r="BN7330" s="6"/>
      <c r="BO7330" s="6"/>
      <c r="BP7330" s="6"/>
      <c r="BQ7330" s="6"/>
      <c r="BR7330" s="6"/>
      <c r="BS7330" s="6"/>
      <c r="BT7330" s="6"/>
      <c r="BU7330" s="6"/>
      <c r="BV7330" s="6"/>
      <c r="BW7330" s="6"/>
      <c r="CJ7330" s="415"/>
      <c r="CK7330" s="415"/>
      <c r="CO7330" s="168"/>
    </row>
    <row r="7331" spans="32:93" s="162" customFormat="1" x14ac:dyDescent="0.25">
      <c r="AF7331" s="169"/>
      <c r="AG7331" s="169"/>
      <c r="AH7331" s="169"/>
      <c r="AI7331" s="169"/>
      <c r="AJ7331" s="169"/>
      <c r="AK7331" s="170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AZ7331" s="6"/>
      <c r="BA7331" s="6"/>
      <c r="BB7331" s="166"/>
      <c r="BC7331" s="166"/>
      <c r="BD7331" s="166"/>
      <c r="BE7331" s="6"/>
      <c r="BF7331" s="6"/>
      <c r="BG7331" s="6"/>
      <c r="BH7331" s="6"/>
      <c r="BI7331" s="6"/>
      <c r="BJ7331" s="166"/>
      <c r="BK7331" s="166"/>
      <c r="BL7331" s="166"/>
      <c r="BM7331" s="6"/>
      <c r="BN7331" s="6"/>
      <c r="BO7331" s="6"/>
      <c r="BP7331" s="6"/>
      <c r="BQ7331" s="6"/>
      <c r="BR7331" s="6"/>
      <c r="BS7331" s="6"/>
      <c r="BT7331" s="6"/>
      <c r="BU7331" s="6"/>
      <c r="BV7331" s="6"/>
      <c r="BW7331" s="6"/>
      <c r="CJ7331" s="415"/>
      <c r="CK7331" s="415"/>
      <c r="CO7331" s="168"/>
    </row>
    <row r="7332" spans="32:93" s="162" customFormat="1" x14ac:dyDescent="0.25">
      <c r="AF7332" s="169"/>
      <c r="AG7332" s="169"/>
      <c r="AH7332" s="169"/>
      <c r="AI7332" s="169"/>
      <c r="AJ7332" s="169"/>
      <c r="AK7332" s="170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AZ7332" s="6"/>
      <c r="BA7332" s="6"/>
      <c r="BB7332" s="166"/>
      <c r="BC7332" s="166"/>
      <c r="BD7332" s="166"/>
      <c r="BE7332" s="6"/>
      <c r="BF7332" s="6"/>
      <c r="BG7332" s="6"/>
      <c r="BH7332" s="6"/>
      <c r="BI7332" s="6"/>
      <c r="BJ7332" s="166"/>
      <c r="BK7332" s="166"/>
      <c r="BL7332" s="166"/>
      <c r="BM7332" s="6"/>
      <c r="BN7332" s="6"/>
      <c r="BO7332" s="6"/>
      <c r="BP7332" s="6"/>
      <c r="BQ7332" s="6"/>
      <c r="BR7332" s="6"/>
      <c r="BS7332" s="6"/>
      <c r="BT7332" s="6"/>
      <c r="BU7332" s="6"/>
      <c r="BV7332" s="6"/>
      <c r="BW7332" s="6"/>
      <c r="CJ7332" s="415"/>
      <c r="CK7332" s="415"/>
      <c r="CO7332" s="168"/>
    </row>
    <row r="7333" spans="32:93" s="162" customFormat="1" x14ac:dyDescent="0.25">
      <c r="AF7333" s="169"/>
      <c r="AG7333" s="169"/>
      <c r="AH7333" s="169"/>
      <c r="AI7333" s="169"/>
      <c r="AJ7333" s="169"/>
      <c r="AK7333" s="170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AZ7333" s="6"/>
      <c r="BA7333" s="6"/>
      <c r="BB7333" s="166"/>
      <c r="BC7333" s="166"/>
      <c r="BD7333" s="166"/>
      <c r="BE7333" s="6"/>
      <c r="BF7333" s="6"/>
      <c r="BG7333" s="6"/>
      <c r="BH7333" s="6"/>
      <c r="BI7333" s="6"/>
      <c r="BJ7333" s="166"/>
      <c r="BK7333" s="166"/>
      <c r="BL7333" s="166"/>
      <c r="BM7333" s="6"/>
      <c r="BN7333" s="6"/>
      <c r="BO7333" s="6"/>
      <c r="BP7333" s="6"/>
      <c r="BQ7333" s="6"/>
      <c r="BR7333" s="6"/>
      <c r="BS7333" s="6"/>
      <c r="BT7333" s="6"/>
      <c r="BU7333" s="6"/>
      <c r="BV7333" s="6"/>
      <c r="BW7333" s="6"/>
      <c r="CJ7333" s="415"/>
      <c r="CK7333" s="415"/>
      <c r="CO7333" s="168"/>
    </row>
    <row r="7334" spans="32:93" s="162" customFormat="1" x14ac:dyDescent="0.25">
      <c r="AF7334" s="169"/>
      <c r="AG7334" s="169"/>
      <c r="AH7334" s="169"/>
      <c r="AI7334" s="169"/>
      <c r="AJ7334" s="169"/>
      <c r="AK7334" s="170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AZ7334" s="6"/>
      <c r="BA7334" s="6"/>
      <c r="BB7334" s="166"/>
      <c r="BC7334" s="166"/>
      <c r="BD7334" s="166"/>
      <c r="BE7334" s="6"/>
      <c r="BF7334" s="6"/>
      <c r="BG7334" s="6"/>
      <c r="BH7334" s="6"/>
      <c r="BI7334" s="6"/>
      <c r="BJ7334" s="166"/>
      <c r="BK7334" s="166"/>
      <c r="BL7334" s="166"/>
      <c r="BM7334" s="6"/>
      <c r="BN7334" s="6"/>
      <c r="BO7334" s="6"/>
      <c r="BP7334" s="6"/>
      <c r="BQ7334" s="6"/>
      <c r="BR7334" s="6"/>
      <c r="BS7334" s="6"/>
      <c r="BT7334" s="6"/>
      <c r="BU7334" s="6"/>
      <c r="BV7334" s="6"/>
      <c r="BW7334" s="6"/>
      <c r="CJ7334" s="415"/>
      <c r="CK7334" s="415"/>
      <c r="CO7334" s="168"/>
    </row>
    <row r="7335" spans="32:93" s="162" customFormat="1" x14ac:dyDescent="0.25">
      <c r="AF7335" s="169"/>
      <c r="AG7335" s="169"/>
      <c r="AH7335" s="169"/>
      <c r="AI7335" s="169"/>
      <c r="AJ7335" s="169"/>
      <c r="AK7335" s="170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AZ7335" s="6"/>
      <c r="BA7335" s="6"/>
      <c r="BB7335" s="166"/>
      <c r="BC7335" s="166"/>
      <c r="BD7335" s="166"/>
      <c r="BE7335" s="6"/>
      <c r="BF7335" s="6"/>
      <c r="BG7335" s="6"/>
      <c r="BH7335" s="6"/>
      <c r="BI7335" s="6"/>
      <c r="BJ7335" s="166"/>
      <c r="BK7335" s="166"/>
      <c r="BL7335" s="166"/>
      <c r="BM7335" s="6"/>
      <c r="BN7335" s="6"/>
      <c r="BO7335" s="6"/>
      <c r="BP7335" s="6"/>
      <c r="BQ7335" s="6"/>
      <c r="BR7335" s="6"/>
      <c r="BS7335" s="6"/>
      <c r="BT7335" s="6"/>
      <c r="BU7335" s="6"/>
      <c r="BV7335" s="6"/>
      <c r="BW7335" s="6"/>
      <c r="CJ7335" s="415"/>
      <c r="CK7335" s="415"/>
      <c r="CO7335" s="168"/>
    </row>
    <row r="7336" spans="32:93" s="162" customFormat="1" x14ac:dyDescent="0.25">
      <c r="AF7336" s="169"/>
      <c r="AG7336" s="169"/>
      <c r="AH7336" s="169"/>
      <c r="AI7336" s="169"/>
      <c r="AJ7336" s="169"/>
      <c r="AK7336" s="170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AZ7336" s="6"/>
      <c r="BA7336" s="6"/>
      <c r="BB7336" s="166"/>
      <c r="BC7336" s="166"/>
      <c r="BD7336" s="166"/>
      <c r="BE7336" s="6"/>
      <c r="BF7336" s="6"/>
      <c r="BG7336" s="6"/>
      <c r="BH7336" s="6"/>
      <c r="BI7336" s="6"/>
      <c r="BJ7336" s="166"/>
      <c r="BK7336" s="166"/>
      <c r="BL7336" s="166"/>
      <c r="BM7336" s="6"/>
      <c r="BN7336" s="6"/>
      <c r="BO7336" s="6"/>
      <c r="BP7336" s="6"/>
      <c r="BQ7336" s="6"/>
      <c r="BR7336" s="6"/>
      <c r="BS7336" s="6"/>
      <c r="BT7336" s="6"/>
      <c r="BU7336" s="6"/>
      <c r="BV7336" s="6"/>
      <c r="BW7336" s="6"/>
      <c r="CJ7336" s="415"/>
      <c r="CK7336" s="415"/>
      <c r="CO7336" s="168"/>
    </row>
    <row r="7337" spans="32:93" s="162" customFormat="1" x14ac:dyDescent="0.25">
      <c r="AF7337" s="169"/>
      <c r="AG7337" s="169"/>
      <c r="AH7337" s="169"/>
      <c r="AI7337" s="169"/>
      <c r="AJ7337" s="169"/>
      <c r="AK7337" s="170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AZ7337" s="6"/>
      <c r="BA7337" s="6"/>
      <c r="BB7337" s="166"/>
      <c r="BC7337" s="166"/>
      <c r="BD7337" s="166"/>
      <c r="BE7337" s="6"/>
      <c r="BF7337" s="6"/>
      <c r="BG7337" s="6"/>
      <c r="BH7337" s="6"/>
      <c r="BI7337" s="6"/>
      <c r="BJ7337" s="166"/>
      <c r="BK7337" s="166"/>
      <c r="BL7337" s="166"/>
      <c r="BM7337" s="6"/>
      <c r="BN7337" s="6"/>
      <c r="BO7337" s="6"/>
      <c r="BP7337" s="6"/>
      <c r="BQ7337" s="6"/>
      <c r="BR7337" s="6"/>
      <c r="BS7337" s="6"/>
      <c r="BT7337" s="6"/>
      <c r="BU7337" s="6"/>
      <c r="BV7337" s="6"/>
      <c r="BW7337" s="6"/>
      <c r="CJ7337" s="415"/>
      <c r="CK7337" s="415"/>
      <c r="CO7337" s="168"/>
    </row>
    <row r="7338" spans="32:93" s="162" customFormat="1" x14ac:dyDescent="0.25">
      <c r="AF7338" s="169"/>
      <c r="AG7338" s="169"/>
      <c r="AH7338" s="169"/>
      <c r="AI7338" s="169"/>
      <c r="AJ7338" s="169"/>
      <c r="AK7338" s="170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AZ7338" s="6"/>
      <c r="BA7338" s="6"/>
      <c r="BB7338" s="166"/>
      <c r="BC7338" s="166"/>
      <c r="BD7338" s="166"/>
      <c r="BE7338" s="6"/>
      <c r="BF7338" s="6"/>
      <c r="BG7338" s="6"/>
      <c r="BH7338" s="6"/>
      <c r="BI7338" s="6"/>
      <c r="BJ7338" s="166"/>
      <c r="BK7338" s="166"/>
      <c r="BL7338" s="166"/>
      <c r="BM7338" s="6"/>
      <c r="BN7338" s="6"/>
      <c r="BO7338" s="6"/>
      <c r="BP7338" s="6"/>
      <c r="BQ7338" s="6"/>
      <c r="BR7338" s="6"/>
      <c r="BS7338" s="6"/>
      <c r="BT7338" s="6"/>
      <c r="BU7338" s="6"/>
      <c r="BV7338" s="6"/>
      <c r="BW7338" s="6"/>
      <c r="CJ7338" s="415"/>
      <c r="CK7338" s="415"/>
      <c r="CO7338" s="168"/>
    </row>
    <row r="7339" spans="32:93" s="162" customFormat="1" x14ac:dyDescent="0.25">
      <c r="AF7339" s="169"/>
      <c r="AG7339" s="169"/>
      <c r="AH7339" s="169"/>
      <c r="AI7339" s="169"/>
      <c r="AJ7339" s="169"/>
      <c r="AK7339" s="170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AZ7339" s="6"/>
      <c r="BA7339" s="6"/>
      <c r="BB7339" s="166"/>
      <c r="BC7339" s="166"/>
      <c r="BD7339" s="166"/>
      <c r="BE7339" s="6"/>
      <c r="BF7339" s="6"/>
      <c r="BG7339" s="6"/>
      <c r="BH7339" s="6"/>
      <c r="BI7339" s="6"/>
      <c r="BJ7339" s="166"/>
      <c r="BK7339" s="166"/>
      <c r="BL7339" s="166"/>
      <c r="BM7339" s="6"/>
      <c r="BN7339" s="6"/>
      <c r="BO7339" s="6"/>
      <c r="BP7339" s="6"/>
      <c r="BQ7339" s="6"/>
      <c r="BR7339" s="6"/>
      <c r="BS7339" s="6"/>
      <c r="BT7339" s="6"/>
      <c r="BU7339" s="6"/>
      <c r="BV7339" s="6"/>
      <c r="BW7339" s="6"/>
      <c r="CJ7339" s="415"/>
      <c r="CK7339" s="415"/>
      <c r="CO7339" s="168"/>
    </row>
    <row r="7340" spans="32:93" s="162" customFormat="1" x14ac:dyDescent="0.25">
      <c r="AF7340" s="169"/>
      <c r="AG7340" s="169"/>
      <c r="AH7340" s="169"/>
      <c r="AI7340" s="169"/>
      <c r="AJ7340" s="169"/>
      <c r="AK7340" s="170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AZ7340" s="6"/>
      <c r="BA7340" s="6"/>
      <c r="BB7340" s="166"/>
      <c r="BC7340" s="166"/>
      <c r="BD7340" s="166"/>
      <c r="BE7340" s="6"/>
      <c r="BF7340" s="6"/>
      <c r="BG7340" s="6"/>
      <c r="BH7340" s="6"/>
      <c r="BI7340" s="6"/>
      <c r="BJ7340" s="166"/>
      <c r="BK7340" s="166"/>
      <c r="BL7340" s="166"/>
      <c r="BM7340" s="6"/>
      <c r="BN7340" s="6"/>
      <c r="BO7340" s="6"/>
      <c r="BP7340" s="6"/>
      <c r="BQ7340" s="6"/>
      <c r="BR7340" s="6"/>
      <c r="BS7340" s="6"/>
      <c r="BT7340" s="6"/>
      <c r="BU7340" s="6"/>
      <c r="BV7340" s="6"/>
      <c r="BW7340" s="6"/>
      <c r="CJ7340" s="415"/>
      <c r="CK7340" s="415"/>
      <c r="CO7340" s="168"/>
    </row>
    <row r="7341" spans="32:93" s="162" customFormat="1" x14ac:dyDescent="0.25">
      <c r="AF7341" s="169"/>
      <c r="AG7341" s="169"/>
      <c r="AH7341" s="169"/>
      <c r="AI7341" s="169"/>
      <c r="AJ7341" s="169"/>
      <c r="AK7341" s="170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AZ7341" s="6"/>
      <c r="BA7341" s="6"/>
      <c r="BB7341" s="166"/>
      <c r="BC7341" s="166"/>
      <c r="BD7341" s="166"/>
      <c r="BE7341" s="6"/>
      <c r="BF7341" s="6"/>
      <c r="BG7341" s="6"/>
      <c r="BH7341" s="6"/>
      <c r="BI7341" s="6"/>
      <c r="BJ7341" s="166"/>
      <c r="BK7341" s="166"/>
      <c r="BL7341" s="166"/>
      <c r="BM7341" s="6"/>
      <c r="BN7341" s="6"/>
      <c r="BO7341" s="6"/>
      <c r="BP7341" s="6"/>
      <c r="BQ7341" s="6"/>
      <c r="BR7341" s="6"/>
      <c r="BS7341" s="6"/>
      <c r="BT7341" s="6"/>
      <c r="BU7341" s="6"/>
      <c r="BV7341" s="6"/>
      <c r="BW7341" s="6"/>
      <c r="CJ7341" s="415"/>
      <c r="CK7341" s="415"/>
      <c r="CO7341" s="168"/>
    </row>
    <row r="7342" spans="32:93" s="162" customFormat="1" x14ac:dyDescent="0.25">
      <c r="AF7342" s="169"/>
      <c r="AG7342" s="169"/>
      <c r="AH7342" s="169"/>
      <c r="AI7342" s="169"/>
      <c r="AJ7342" s="169"/>
      <c r="AK7342" s="170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AZ7342" s="6"/>
      <c r="BA7342" s="6"/>
      <c r="BB7342" s="166"/>
      <c r="BC7342" s="166"/>
      <c r="BD7342" s="166"/>
      <c r="BE7342" s="6"/>
      <c r="BF7342" s="6"/>
      <c r="BG7342" s="6"/>
      <c r="BH7342" s="6"/>
      <c r="BI7342" s="6"/>
      <c r="BJ7342" s="166"/>
      <c r="BK7342" s="166"/>
      <c r="BL7342" s="166"/>
      <c r="BM7342" s="6"/>
      <c r="BN7342" s="6"/>
      <c r="BO7342" s="6"/>
      <c r="BP7342" s="6"/>
      <c r="BQ7342" s="6"/>
      <c r="BR7342" s="6"/>
      <c r="BS7342" s="6"/>
      <c r="BT7342" s="6"/>
      <c r="BU7342" s="6"/>
      <c r="BV7342" s="6"/>
      <c r="BW7342" s="6"/>
      <c r="CJ7342" s="415"/>
      <c r="CK7342" s="415"/>
      <c r="CO7342" s="168"/>
    </row>
    <row r="7343" spans="32:93" s="162" customFormat="1" x14ac:dyDescent="0.25">
      <c r="AF7343" s="169"/>
      <c r="AG7343" s="169"/>
      <c r="AH7343" s="169"/>
      <c r="AI7343" s="169"/>
      <c r="AJ7343" s="169"/>
      <c r="AK7343" s="170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AZ7343" s="6"/>
      <c r="BA7343" s="6"/>
      <c r="BB7343" s="166"/>
      <c r="BC7343" s="166"/>
      <c r="BD7343" s="166"/>
      <c r="BE7343" s="6"/>
      <c r="BF7343" s="6"/>
      <c r="BG7343" s="6"/>
      <c r="BH7343" s="6"/>
      <c r="BI7343" s="6"/>
      <c r="BJ7343" s="166"/>
      <c r="BK7343" s="166"/>
      <c r="BL7343" s="166"/>
      <c r="BM7343" s="6"/>
      <c r="BN7343" s="6"/>
      <c r="BO7343" s="6"/>
      <c r="BP7343" s="6"/>
      <c r="BQ7343" s="6"/>
      <c r="BR7343" s="6"/>
      <c r="BS7343" s="6"/>
      <c r="BT7343" s="6"/>
      <c r="BU7343" s="6"/>
      <c r="BV7343" s="6"/>
      <c r="BW7343" s="6"/>
      <c r="CJ7343" s="415"/>
      <c r="CK7343" s="415"/>
      <c r="CO7343" s="168"/>
    </row>
    <row r="7344" spans="32:93" s="162" customFormat="1" x14ac:dyDescent="0.25">
      <c r="AF7344" s="169"/>
      <c r="AG7344" s="169"/>
      <c r="AH7344" s="169"/>
      <c r="AI7344" s="169"/>
      <c r="AJ7344" s="169"/>
      <c r="AK7344" s="170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AZ7344" s="6"/>
      <c r="BA7344" s="6"/>
      <c r="BB7344" s="166"/>
      <c r="BC7344" s="166"/>
      <c r="BD7344" s="166"/>
      <c r="BE7344" s="6"/>
      <c r="BF7344" s="6"/>
      <c r="BG7344" s="6"/>
      <c r="BH7344" s="6"/>
      <c r="BI7344" s="6"/>
      <c r="BJ7344" s="166"/>
      <c r="BK7344" s="166"/>
      <c r="BL7344" s="166"/>
      <c r="BM7344" s="6"/>
      <c r="BN7344" s="6"/>
      <c r="BO7344" s="6"/>
      <c r="BP7344" s="6"/>
      <c r="BQ7344" s="6"/>
      <c r="BR7344" s="6"/>
      <c r="BS7344" s="6"/>
      <c r="BT7344" s="6"/>
      <c r="BU7344" s="6"/>
      <c r="BV7344" s="6"/>
      <c r="BW7344" s="6"/>
      <c r="CJ7344" s="415"/>
      <c r="CK7344" s="415"/>
      <c r="CO7344" s="168"/>
    </row>
    <row r="7345" spans="32:93" s="162" customFormat="1" x14ac:dyDescent="0.25">
      <c r="AF7345" s="169"/>
      <c r="AG7345" s="169"/>
      <c r="AH7345" s="169"/>
      <c r="AI7345" s="169"/>
      <c r="AJ7345" s="169"/>
      <c r="AK7345" s="170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AZ7345" s="6"/>
      <c r="BA7345" s="6"/>
      <c r="BB7345" s="166"/>
      <c r="BC7345" s="166"/>
      <c r="BD7345" s="166"/>
      <c r="BE7345" s="6"/>
      <c r="BF7345" s="6"/>
      <c r="BG7345" s="6"/>
      <c r="BH7345" s="6"/>
      <c r="BI7345" s="6"/>
      <c r="BJ7345" s="166"/>
      <c r="BK7345" s="166"/>
      <c r="BL7345" s="166"/>
      <c r="BM7345" s="6"/>
      <c r="BN7345" s="6"/>
      <c r="BO7345" s="6"/>
      <c r="BP7345" s="6"/>
      <c r="BQ7345" s="6"/>
      <c r="BR7345" s="6"/>
      <c r="BS7345" s="6"/>
      <c r="BT7345" s="6"/>
      <c r="BU7345" s="6"/>
      <c r="BV7345" s="6"/>
      <c r="BW7345" s="6"/>
      <c r="CJ7345" s="415"/>
      <c r="CK7345" s="415"/>
      <c r="CO7345" s="168"/>
    </row>
    <row r="7346" spans="32:93" s="162" customFormat="1" x14ac:dyDescent="0.25">
      <c r="AF7346" s="169"/>
      <c r="AG7346" s="169"/>
      <c r="AH7346" s="169"/>
      <c r="AI7346" s="169"/>
      <c r="AJ7346" s="169"/>
      <c r="AK7346" s="170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AZ7346" s="6"/>
      <c r="BA7346" s="6"/>
      <c r="BB7346" s="166"/>
      <c r="BC7346" s="166"/>
      <c r="BD7346" s="166"/>
      <c r="BE7346" s="6"/>
      <c r="BF7346" s="6"/>
      <c r="BG7346" s="6"/>
      <c r="BH7346" s="6"/>
      <c r="BI7346" s="6"/>
      <c r="BJ7346" s="166"/>
      <c r="BK7346" s="166"/>
      <c r="BL7346" s="166"/>
      <c r="BM7346" s="6"/>
      <c r="BN7346" s="6"/>
      <c r="BO7346" s="6"/>
      <c r="BP7346" s="6"/>
      <c r="BQ7346" s="6"/>
      <c r="BR7346" s="6"/>
      <c r="BS7346" s="6"/>
      <c r="BT7346" s="6"/>
      <c r="BU7346" s="6"/>
      <c r="BV7346" s="6"/>
      <c r="BW7346" s="6"/>
      <c r="CJ7346" s="415"/>
      <c r="CK7346" s="415"/>
      <c r="CO7346" s="168"/>
    </row>
    <row r="7347" spans="32:93" s="162" customFormat="1" x14ac:dyDescent="0.25">
      <c r="AF7347" s="169"/>
      <c r="AG7347" s="169"/>
      <c r="AH7347" s="169"/>
      <c r="AI7347" s="169"/>
      <c r="AJ7347" s="169"/>
      <c r="AK7347" s="170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AZ7347" s="6"/>
      <c r="BA7347" s="6"/>
      <c r="BB7347" s="166"/>
      <c r="BC7347" s="166"/>
      <c r="BD7347" s="166"/>
      <c r="BE7347" s="6"/>
      <c r="BF7347" s="6"/>
      <c r="BG7347" s="6"/>
      <c r="BH7347" s="6"/>
      <c r="BI7347" s="6"/>
      <c r="BJ7347" s="166"/>
      <c r="BK7347" s="166"/>
      <c r="BL7347" s="166"/>
      <c r="BM7347" s="6"/>
      <c r="BN7347" s="6"/>
      <c r="BO7347" s="6"/>
      <c r="BP7347" s="6"/>
      <c r="BQ7347" s="6"/>
      <c r="BR7347" s="6"/>
      <c r="BS7347" s="6"/>
      <c r="BT7347" s="6"/>
      <c r="BU7347" s="6"/>
      <c r="BV7347" s="6"/>
      <c r="BW7347" s="6"/>
      <c r="CJ7347" s="415"/>
      <c r="CK7347" s="415"/>
      <c r="CO7347" s="168"/>
    </row>
    <row r="7348" spans="32:93" s="162" customFormat="1" x14ac:dyDescent="0.25">
      <c r="AF7348" s="169"/>
      <c r="AG7348" s="169"/>
      <c r="AH7348" s="169"/>
      <c r="AI7348" s="169"/>
      <c r="AJ7348" s="169"/>
      <c r="AK7348" s="170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AZ7348" s="6"/>
      <c r="BA7348" s="6"/>
      <c r="BB7348" s="166"/>
      <c r="BC7348" s="166"/>
      <c r="BD7348" s="166"/>
      <c r="BE7348" s="6"/>
      <c r="BF7348" s="6"/>
      <c r="BG7348" s="6"/>
      <c r="BH7348" s="6"/>
      <c r="BI7348" s="6"/>
      <c r="BJ7348" s="166"/>
      <c r="BK7348" s="166"/>
      <c r="BL7348" s="166"/>
      <c r="BM7348" s="6"/>
      <c r="BN7348" s="6"/>
      <c r="BO7348" s="6"/>
      <c r="BP7348" s="6"/>
      <c r="BQ7348" s="6"/>
      <c r="BR7348" s="6"/>
      <c r="BS7348" s="6"/>
      <c r="BT7348" s="6"/>
      <c r="BU7348" s="6"/>
      <c r="BV7348" s="6"/>
      <c r="BW7348" s="6"/>
      <c r="CJ7348" s="415"/>
      <c r="CK7348" s="415"/>
      <c r="CO7348" s="168"/>
    </row>
    <row r="7349" spans="32:93" s="162" customFormat="1" x14ac:dyDescent="0.25">
      <c r="AF7349" s="169"/>
      <c r="AG7349" s="169"/>
      <c r="AH7349" s="169"/>
      <c r="AI7349" s="169"/>
      <c r="AJ7349" s="169"/>
      <c r="AK7349" s="170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AZ7349" s="6"/>
      <c r="BA7349" s="6"/>
      <c r="BB7349" s="166"/>
      <c r="BC7349" s="166"/>
      <c r="BD7349" s="166"/>
      <c r="BE7349" s="6"/>
      <c r="BF7349" s="6"/>
      <c r="BG7349" s="6"/>
      <c r="BH7349" s="6"/>
      <c r="BI7349" s="6"/>
      <c r="BJ7349" s="166"/>
      <c r="BK7349" s="166"/>
      <c r="BL7349" s="166"/>
      <c r="BM7349" s="6"/>
      <c r="BN7349" s="6"/>
      <c r="BO7349" s="6"/>
      <c r="BP7349" s="6"/>
      <c r="BQ7349" s="6"/>
      <c r="BR7349" s="6"/>
      <c r="BS7349" s="6"/>
      <c r="BT7349" s="6"/>
      <c r="BU7349" s="6"/>
      <c r="BV7349" s="6"/>
      <c r="BW7349" s="6"/>
      <c r="CJ7349" s="415"/>
      <c r="CK7349" s="415"/>
      <c r="CO7349" s="168"/>
    </row>
    <row r="7350" spans="32:93" s="162" customFormat="1" x14ac:dyDescent="0.25">
      <c r="AF7350" s="169"/>
      <c r="AG7350" s="169"/>
      <c r="AH7350" s="169"/>
      <c r="AI7350" s="169"/>
      <c r="AJ7350" s="169"/>
      <c r="AK7350" s="170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AZ7350" s="6"/>
      <c r="BA7350" s="6"/>
      <c r="BB7350" s="166"/>
      <c r="BC7350" s="166"/>
      <c r="BD7350" s="166"/>
      <c r="BE7350" s="6"/>
      <c r="BF7350" s="6"/>
      <c r="BG7350" s="6"/>
      <c r="BH7350" s="6"/>
      <c r="BI7350" s="6"/>
      <c r="BJ7350" s="166"/>
      <c r="BK7350" s="166"/>
      <c r="BL7350" s="166"/>
      <c r="BM7350" s="6"/>
      <c r="BN7350" s="6"/>
      <c r="BO7350" s="6"/>
      <c r="BP7350" s="6"/>
      <c r="BQ7350" s="6"/>
      <c r="BR7350" s="6"/>
      <c r="BS7350" s="6"/>
      <c r="BT7350" s="6"/>
      <c r="BU7350" s="6"/>
      <c r="BV7350" s="6"/>
      <c r="BW7350" s="6"/>
      <c r="CJ7350" s="415"/>
      <c r="CK7350" s="415"/>
      <c r="CO7350" s="168"/>
    </row>
    <row r="7351" spans="32:93" s="162" customFormat="1" x14ac:dyDescent="0.25">
      <c r="AF7351" s="169"/>
      <c r="AG7351" s="169"/>
      <c r="AH7351" s="169"/>
      <c r="AI7351" s="169"/>
      <c r="AJ7351" s="169"/>
      <c r="AK7351" s="170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AZ7351" s="6"/>
      <c r="BA7351" s="6"/>
      <c r="BB7351" s="166"/>
      <c r="BC7351" s="166"/>
      <c r="BD7351" s="166"/>
      <c r="BE7351" s="6"/>
      <c r="BF7351" s="6"/>
      <c r="BG7351" s="6"/>
      <c r="BH7351" s="6"/>
      <c r="BI7351" s="6"/>
      <c r="BJ7351" s="166"/>
      <c r="BK7351" s="166"/>
      <c r="BL7351" s="166"/>
      <c r="BM7351" s="6"/>
      <c r="BN7351" s="6"/>
      <c r="BO7351" s="6"/>
      <c r="BP7351" s="6"/>
      <c r="BQ7351" s="6"/>
      <c r="BR7351" s="6"/>
      <c r="BS7351" s="6"/>
      <c r="BT7351" s="6"/>
      <c r="BU7351" s="6"/>
      <c r="BV7351" s="6"/>
      <c r="BW7351" s="6"/>
      <c r="CJ7351" s="415"/>
      <c r="CK7351" s="415"/>
      <c r="CO7351" s="168"/>
    </row>
    <row r="7352" spans="32:93" s="162" customFormat="1" x14ac:dyDescent="0.25">
      <c r="AF7352" s="169"/>
      <c r="AG7352" s="169"/>
      <c r="AH7352" s="169"/>
      <c r="AI7352" s="169"/>
      <c r="AJ7352" s="169"/>
      <c r="AK7352" s="170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AZ7352" s="6"/>
      <c r="BA7352" s="6"/>
      <c r="BB7352" s="166"/>
      <c r="BC7352" s="166"/>
      <c r="BD7352" s="166"/>
      <c r="BE7352" s="6"/>
      <c r="BF7352" s="6"/>
      <c r="BG7352" s="6"/>
      <c r="BH7352" s="6"/>
      <c r="BI7352" s="6"/>
      <c r="BJ7352" s="166"/>
      <c r="BK7352" s="166"/>
      <c r="BL7352" s="166"/>
      <c r="BM7352" s="6"/>
      <c r="BN7352" s="6"/>
      <c r="BO7352" s="6"/>
      <c r="BP7352" s="6"/>
      <c r="BQ7352" s="6"/>
      <c r="BR7352" s="6"/>
      <c r="BS7352" s="6"/>
      <c r="BT7352" s="6"/>
      <c r="BU7352" s="6"/>
      <c r="BV7352" s="6"/>
      <c r="BW7352" s="6"/>
      <c r="CJ7352" s="415"/>
      <c r="CK7352" s="415"/>
      <c r="CO7352" s="168"/>
    </row>
    <row r="7353" spans="32:93" s="162" customFormat="1" x14ac:dyDescent="0.25">
      <c r="AF7353" s="169"/>
      <c r="AG7353" s="169"/>
      <c r="AH7353" s="169"/>
      <c r="AI7353" s="169"/>
      <c r="AJ7353" s="169"/>
      <c r="AK7353" s="170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AZ7353" s="6"/>
      <c r="BA7353" s="6"/>
      <c r="BB7353" s="166"/>
      <c r="BC7353" s="166"/>
      <c r="BD7353" s="166"/>
      <c r="BE7353" s="6"/>
      <c r="BF7353" s="6"/>
      <c r="BG7353" s="6"/>
      <c r="BH7353" s="6"/>
      <c r="BI7353" s="6"/>
      <c r="BJ7353" s="166"/>
      <c r="BK7353" s="166"/>
      <c r="BL7353" s="166"/>
      <c r="BM7353" s="6"/>
      <c r="BN7353" s="6"/>
      <c r="BO7353" s="6"/>
      <c r="BP7353" s="6"/>
      <c r="BQ7353" s="6"/>
      <c r="BR7353" s="6"/>
      <c r="BS7353" s="6"/>
      <c r="BT7353" s="6"/>
      <c r="BU7353" s="6"/>
      <c r="BV7353" s="6"/>
      <c r="BW7353" s="6"/>
      <c r="CJ7353" s="415"/>
      <c r="CK7353" s="415"/>
      <c r="CO7353" s="168"/>
    </row>
    <row r="7354" spans="32:93" s="162" customFormat="1" x14ac:dyDescent="0.25">
      <c r="AF7354" s="169"/>
      <c r="AG7354" s="169"/>
      <c r="AH7354" s="169"/>
      <c r="AI7354" s="169"/>
      <c r="AJ7354" s="169"/>
      <c r="AK7354" s="170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AZ7354" s="6"/>
      <c r="BA7354" s="6"/>
      <c r="BB7354" s="166"/>
      <c r="BC7354" s="166"/>
      <c r="BD7354" s="166"/>
      <c r="BE7354" s="6"/>
      <c r="BF7354" s="6"/>
      <c r="BG7354" s="6"/>
      <c r="BH7354" s="6"/>
      <c r="BI7354" s="6"/>
      <c r="BJ7354" s="166"/>
      <c r="BK7354" s="166"/>
      <c r="BL7354" s="166"/>
      <c r="BM7354" s="6"/>
      <c r="BN7354" s="6"/>
      <c r="BO7354" s="6"/>
      <c r="BP7354" s="6"/>
      <c r="BQ7354" s="6"/>
      <c r="BR7354" s="6"/>
      <c r="BS7354" s="6"/>
      <c r="BT7354" s="6"/>
      <c r="BU7354" s="6"/>
      <c r="BV7354" s="6"/>
      <c r="BW7354" s="6"/>
      <c r="CJ7354" s="415"/>
      <c r="CK7354" s="415"/>
      <c r="CO7354" s="168"/>
    </row>
    <row r="7355" spans="32:93" s="162" customFormat="1" x14ac:dyDescent="0.25">
      <c r="AF7355" s="169"/>
      <c r="AG7355" s="169"/>
      <c r="AH7355" s="169"/>
      <c r="AI7355" s="169"/>
      <c r="AJ7355" s="169"/>
      <c r="AK7355" s="170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AZ7355" s="6"/>
      <c r="BA7355" s="6"/>
      <c r="BB7355" s="166"/>
      <c r="BC7355" s="166"/>
      <c r="BD7355" s="166"/>
      <c r="BE7355" s="6"/>
      <c r="BF7355" s="6"/>
      <c r="BG7355" s="6"/>
      <c r="BH7355" s="6"/>
      <c r="BI7355" s="6"/>
      <c r="BJ7355" s="166"/>
      <c r="BK7355" s="166"/>
      <c r="BL7355" s="166"/>
      <c r="BM7355" s="6"/>
      <c r="BN7355" s="6"/>
      <c r="BO7355" s="6"/>
      <c r="BP7355" s="6"/>
      <c r="BQ7355" s="6"/>
      <c r="BR7355" s="6"/>
      <c r="BS7355" s="6"/>
      <c r="BT7355" s="6"/>
      <c r="BU7355" s="6"/>
      <c r="BV7355" s="6"/>
      <c r="BW7355" s="6"/>
      <c r="CJ7355" s="415"/>
      <c r="CK7355" s="415"/>
      <c r="CO7355" s="168"/>
    </row>
    <row r="7356" spans="32:93" s="162" customFormat="1" x14ac:dyDescent="0.25">
      <c r="AF7356" s="169"/>
      <c r="AG7356" s="169"/>
      <c r="AH7356" s="169"/>
      <c r="AI7356" s="169"/>
      <c r="AJ7356" s="169"/>
      <c r="AK7356" s="170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AZ7356" s="6"/>
      <c r="BA7356" s="6"/>
      <c r="BB7356" s="166"/>
      <c r="BC7356" s="166"/>
      <c r="BD7356" s="166"/>
      <c r="BE7356" s="6"/>
      <c r="BF7356" s="6"/>
      <c r="BG7356" s="6"/>
      <c r="BH7356" s="6"/>
      <c r="BI7356" s="6"/>
      <c r="BJ7356" s="166"/>
      <c r="BK7356" s="166"/>
      <c r="BL7356" s="166"/>
      <c r="BM7356" s="6"/>
      <c r="BN7356" s="6"/>
      <c r="BO7356" s="6"/>
      <c r="BP7356" s="6"/>
      <c r="BQ7356" s="6"/>
      <c r="BR7356" s="6"/>
      <c r="BS7356" s="6"/>
      <c r="BT7356" s="6"/>
      <c r="BU7356" s="6"/>
      <c r="BV7356" s="6"/>
      <c r="BW7356" s="6"/>
      <c r="CJ7356" s="415"/>
      <c r="CK7356" s="415"/>
      <c r="CO7356" s="168"/>
    </row>
    <row r="7357" spans="32:93" s="162" customFormat="1" x14ac:dyDescent="0.25">
      <c r="AF7357" s="169"/>
      <c r="AG7357" s="169"/>
      <c r="AH7357" s="169"/>
      <c r="AI7357" s="169"/>
      <c r="AJ7357" s="169"/>
      <c r="AK7357" s="170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AZ7357" s="6"/>
      <c r="BA7357" s="6"/>
      <c r="BB7357" s="166"/>
      <c r="BC7357" s="166"/>
      <c r="BD7357" s="166"/>
      <c r="BE7357" s="6"/>
      <c r="BF7357" s="6"/>
      <c r="BG7357" s="6"/>
      <c r="BH7357" s="6"/>
      <c r="BI7357" s="6"/>
      <c r="BJ7357" s="166"/>
      <c r="BK7357" s="166"/>
      <c r="BL7357" s="166"/>
      <c r="BM7357" s="6"/>
      <c r="BN7357" s="6"/>
      <c r="BO7357" s="6"/>
      <c r="BP7357" s="6"/>
      <c r="BQ7357" s="6"/>
      <c r="BR7357" s="6"/>
      <c r="BS7357" s="6"/>
      <c r="BT7357" s="6"/>
      <c r="BU7357" s="6"/>
      <c r="BV7357" s="6"/>
      <c r="BW7357" s="6"/>
      <c r="CJ7357" s="415"/>
      <c r="CK7357" s="415"/>
      <c r="CO7357" s="168"/>
    </row>
    <row r="7358" spans="32:93" s="162" customFormat="1" x14ac:dyDescent="0.25">
      <c r="AF7358" s="169"/>
      <c r="AG7358" s="169"/>
      <c r="AH7358" s="169"/>
      <c r="AI7358" s="169"/>
      <c r="AJ7358" s="169"/>
      <c r="AK7358" s="170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AZ7358" s="6"/>
      <c r="BA7358" s="6"/>
      <c r="BB7358" s="166"/>
      <c r="BC7358" s="166"/>
      <c r="BD7358" s="166"/>
      <c r="BE7358" s="6"/>
      <c r="BF7358" s="6"/>
      <c r="BG7358" s="6"/>
      <c r="BH7358" s="6"/>
      <c r="BI7358" s="6"/>
      <c r="BJ7358" s="166"/>
      <c r="BK7358" s="166"/>
      <c r="BL7358" s="166"/>
      <c r="BM7358" s="6"/>
      <c r="BN7358" s="6"/>
      <c r="BO7358" s="6"/>
      <c r="BP7358" s="6"/>
      <c r="BQ7358" s="6"/>
      <c r="BR7358" s="6"/>
      <c r="BS7358" s="6"/>
      <c r="BT7358" s="6"/>
      <c r="BU7358" s="6"/>
      <c r="BV7358" s="6"/>
      <c r="BW7358" s="6"/>
      <c r="CJ7358" s="415"/>
      <c r="CK7358" s="415"/>
      <c r="CO7358" s="168"/>
    </row>
    <row r="7359" spans="32:93" s="162" customFormat="1" x14ac:dyDescent="0.25">
      <c r="AF7359" s="169"/>
      <c r="AG7359" s="169"/>
      <c r="AH7359" s="169"/>
      <c r="AI7359" s="169"/>
      <c r="AJ7359" s="169"/>
      <c r="AK7359" s="170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AZ7359" s="6"/>
      <c r="BA7359" s="6"/>
      <c r="BB7359" s="166"/>
      <c r="BC7359" s="166"/>
      <c r="BD7359" s="166"/>
      <c r="BE7359" s="6"/>
      <c r="BF7359" s="6"/>
      <c r="BG7359" s="6"/>
      <c r="BH7359" s="6"/>
      <c r="BI7359" s="6"/>
      <c r="BJ7359" s="166"/>
      <c r="BK7359" s="166"/>
      <c r="BL7359" s="166"/>
      <c r="BM7359" s="6"/>
      <c r="BN7359" s="6"/>
      <c r="BO7359" s="6"/>
      <c r="BP7359" s="6"/>
      <c r="BQ7359" s="6"/>
      <c r="BR7359" s="6"/>
      <c r="BS7359" s="6"/>
      <c r="BT7359" s="6"/>
      <c r="BU7359" s="6"/>
      <c r="BV7359" s="6"/>
      <c r="BW7359" s="6"/>
      <c r="CJ7359" s="415"/>
      <c r="CK7359" s="415"/>
      <c r="CO7359" s="168"/>
    </row>
    <row r="7360" spans="32:93" s="162" customFormat="1" x14ac:dyDescent="0.25">
      <c r="AF7360" s="169"/>
      <c r="AG7360" s="169"/>
      <c r="AH7360" s="169"/>
      <c r="AI7360" s="169"/>
      <c r="AJ7360" s="169"/>
      <c r="AK7360" s="170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AZ7360" s="6"/>
      <c r="BA7360" s="6"/>
      <c r="BB7360" s="166"/>
      <c r="BC7360" s="166"/>
      <c r="BD7360" s="166"/>
      <c r="BE7360" s="6"/>
      <c r="BF7360" s="6"/>
      <c r="BG7360" s="6"/>
      <c r="BH7360" s="6"/>
      <c r="BI7360" s="6"/>
      <c r="BJ7360" s="166"/>
      <c r="BK7360" s="166"/>
      <c r="BL7360" s="166"/>
      <c r="BM7360" s="6"/>
      <c r="BN7360" s="6"/>
      <c r="BO7360" s="6"/>
      <c r="BP7360" s="6"/>
      <c r="BQ7360" s="6"/>
      <c r="BR7360" s="6"/>
      <c r="BS7360" s="6"/>
      <c r="BT7360" s="6"/>
      <c r="BU7360" s="6"/>
      <c r="BV7360" s="6"/>
      <c r="BW7360" s="6"/>
      <c r="CJ7360" s="415"/>
      <c r="CK7360" s="415"/>
      <c r="CO7360" s="168"/>
    </row>
    <row r="7361" spans="32:93" s="162" customFormat="1" x14ac:dyDescent="0.25">
      <c r="AF7361" s="169"/>
      <c r="AG7361" s="169"/>
      <c r="AH7361" s="169"/>
      <c r="AI7361" s="169"/>
      <c r="AJ7361" s="169"/>
      <c r="AK7361" s="170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AZ7361" s="6"/>
      <c r="BA7361" s="6"/>
      <c r="BB7361" s="166"/>
      <c r="BC7361" s="166"/>
      <c r="BD7361" s="166"/>
      <c r="BE7361" s="6"/>
      <c r="BF7361" s="6"/>
      <c r="BG7361" s="6"/>
      <c r="BH7361" s="6"/>
      <c r="BI7361" s="6"/>
      <c r="BJ7361" s="166"/>
      <c r="BK7361" s="166"/>
      <c r="BL7361" s="166"/>
      <c r="BM7361" s="6"/>
      <c r="BN7361" s="6"/>
      <c r="BO7361" s="6"/>
      <c r="BP7361" s="6"/>
      <c r="BQ7361" s="6"/>
      <c r="BR7361" s="6"/>
      <c r="BS7361" s="6"/>
      <c r="BT7361" s="6"/>
      <c r="BU7361" s="6"/>
      <c r="BV7361" s="6"/>
      <c r="BW7361" s="6"/>
      <c r="CJ7361" s="415"/>
      <c r="CK7361" s="415"/>
      <c r="CO7361" s="168"/>
    </row>
    <row r="7362" spans="32:93" s="162" customFormat="1" x14ac:dyDescent="0.25">
      <c r="AF7362" s="169"/>
      <c r="AG7362" s="169"/>
      <c r="AH7362" s="169"/>
      <c r="AI7362" s="169"/>
      <c r="AJ7362" s="169"/>
      <c r="AK7362" s="170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AZ7362" s="6"/>
      <c r="BA7362" s="6"/>
      <c r="BB7362" s="166"/>
      <c r="BC7362" s="166"/>
      <c r="BD7362" s="166"/>
      <c r="BE7362" s="6"/>
      <c r="BF7362" s="6"/>
      <c r="BG7362" s="6"/>
      <c r="BH7362" s="6"/>
      <c r="BI7362" s="6"/>
      <c r="BJ7362" s="166"/>
      <c r="BK7362" s="166"/>
      <c r="BL7362" s="166"/>
      <c r="BM7362" s="6"/>
      <c r="BN7362" s="6"/>
      <c r="BO7362" s="6"/>
      <c r="BP7362" s="6"/>
      <c r="BQ7362" s="6"/>
      <c r="BR7362" s="6"/>
      <c r="BS7362" s="6"/>
      <c r="BT7362" s="6"/>
      <c r="BU7362" s="6"/>
      <c r="BV7362" s="6"/>
      <c r="BW7362" s="6"/>
      <c r="CJ7362" s="415"/>
      <c r="CK7362" s="415"/>
      <c r="CO7362" s="168"/>
    </row>
    <row r="7363" spans="32:93" s="162" customFormat="1" x14ac:dyDescent="0.25">
      <c r="AF7363" s="169"/>
      <c r="AG7363" s="169"/>
      <c r="AH7363" s="169"/>
      <c r="AI7363" s="169"/>
      <c r="AJ7363" s="169"/>
      <c r="AK7363" s="170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AZ7363" s="6"/>
      <c r="BA7363" s="6"/>
      <c r="BB7363" s="166"/>
      <c r="BC7363" s="166"/>
      <c r="BD7363" s="166"/>
      <c r="BE7363" s="6"/>
      <c r="BF7363" s="6"/>
      <c r="BG7363" s="6"/>
      <c r="BH7363" s="6"/>
      <c r="BI7363" s="6"/>
      <c r="BJ7363" s="166"/>
      <c r="BK7363" s="166"/>
      <c r="BL7363" s="166"/>
      <c r="BM7363" s="6"/>
      <c r="BN7363" s="6"/>
      <c r="BO7363" s="6"/>
      <c r="BP7363" s="6"/>
      <c r="BQ7363" s="6"/>
      <c r="BR7363" s="6"/>
      <c r="BS7363" s="6"/>
      <c r="BT7363" s="6"/>
      <c r="BU7363" s="6"/>
      <c r="BV7363" s="6"/>
      <c r="BW7363" s="6"/>
      <c r="CJ7363" s="415"/>
      <c r="CK7363" s="415"/>
      <c r="CO7363" s="168"/>
    </row>
    <row r="7364" spans="32:93" s="162" customFormat="1" x14ac:dyDescent="0.25">
      <c r="AF7364" s="169"/>
      <c r="AG7364" s="169"/>
      <c r="AH7364" s="169"/>
      <c r="AI7364" s="169"/>
      <c r="AJ7364" s="169"/>
      <c r="AK7364" s="170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AZ7364" s="6"/>
      <c r="BA7364" s="6"/>
      <c r="BB7364" s="166"/>
      <c r="BC7364" s="166"/>
      <c r="BD7364" s="166"/>
      <c r="BE7364" s="6"/>
      <c r="BF7364" s="6"/>
      <c r="BG7364" s="6"/>
      <c r="BH7364" s="6"/>
      <c r="BI7364" s="6"/>
      <c r="BJ7364" s="166"/>
      <c r="BK7364" s="166"/>
      <c r="BL7364" s="166"/>
      <c r="BM7364" s="6"/>
      <c r="BN7364" s="6"/>
      <c r="BO7364" s="6"/>
      <c r="BP7364" s="6"/>
      <c r="BQ7364" s="6"/>
      <c r="BR7364" s="6"/>
      <c r="BS7364" s="6"/>
      <c r="BT7364" s="6"/>
      <c r="BU7364" s="6"/>
      <c r="BV7364" s="6"/>
      <c r="BW7364" s="6"/>
      <c r="CJ7364" s="415"/>
      <c r="CK7364" s="415"/>
      <c r="CO7364" s="168"/>
    </row>
    <row r="7365" spans="32:93" s="162" customFormat="1" x14ac:dyDescent="0.25">
      <c r="AF7365" s="169"/>
      <c r="AG7365" s="169"/>
      <c r="AH7365" s="169"/>
      <c r="AI7365" s="169"/>
      <c r="AJ7365" s="169"/>
      <c r="AK7365" s="170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AZ7365" s="6"/>
      <c r="BA7365" s="6"/>
      <c r="BB7365" s="166"/>
      <c r="BC7365" s="166"/>
      <c r="BD7365" s="166"/>
      <c r="BE7365" s="6"/>
      <c r="BF7365" s="6"/>
      <c r="BG7365" s="6"/>
      <c r="BH7365" s="6"/>
      <c r="BI7365" s="6"/>
      <c r="BJ7365" s="166"/>
      <c r="BK7365" s="166"/>
      <c r="BL7365" s="166"/>
      <c r="BM7365" s="6"/>
      <c r="BN7365" s="6"/>
      <c r="BO7365" s="6"/>
      <c r="BP7365" s="6"/>
      <c r="BQ7365" s="6"/>
      <c r="BR7365" s="6"/>
      <c r="BS7365" s="6"/>
      <c r="BT7365" s="6"/>
      <c r="BU7365" s="6"/>
      <c r="BV7365" s="6"/>
      <c r="BW7365" s="6"/>
      <c r="CJ7365" s="415"/>
      <c r="CK7365" s="415"/>
      <c r="CO7365" s="168"/>
    </row>
    <row r="7366" spans="32:93" s="162" customFormat="1" x14ac:dyDescent="0.25">
      <c r="AF7366" s="169"/>
      <c r="AG7366" s="169"/>
      <c r="AH7366" s="169"/>
      <c r="AI7366" s="169"/>
      <c r="AJ7366" s="169"/>
      <c r="AK7366" s="170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AZ7366" s="6"/>
      <c r="BA7366" s="6"/>
      <c r="BB7366" s="166"/>
      <c r="BC7366" s="166"/>
      <c r="BD7366" s="166"/>
      <c r="BE7366" s="6"/>
      <c r="BF7366" s="6"/>
      <c r="BG7366" s="6"/>
      <c r="BH7366" s="6"/>
      <c r="BI7366" s="6"/>
      <c r="BJ7366" s="166"/>
      <c r="BK7366" s="166"/>
      <c r="BL7366" s="166"/>
      <c r="BM7366" s="6"/>
      <c r="BN7366" s="6"/>
      <c r="BO7366" s="6"/>
      <c r="BP7366" s="6"/>
      <c r="BQ7366" s="6"/>
      <c r="BR7366" s="6"/>
      <c r="BS7366" s="6"/>
      <c r="BT7366" s="6"/>
      <c r="BU7366" s="6"/>
      <c r="BV7366" s="6"/>
      <c r="BW7366" s="6"/>
      <c r="CJ7366" s="415"/>
      <c r="CK7366" s="415"/>
      <c r="CO7366" s="168"/>
    </row>
    <row r="7367" spans="32:93" s="162" customFormat="1" x14ac:dyDescent="0.25">
      <c r="AF7367" s="169"/>
      <c r="AG7367" s="169"/>
      <c r="AH7367" s="169"/>
      <c r="AI7367" s="169"/>
      <c r="AJ7367" s="169"/>
      <c r="AK7367" s="170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AZ7367" s="6"/>
      <c r="BA7367" s="6"/>
      <c r="BB7367" s="166"/>
      <c r="BC7367" s="166"/>
      <c r="BD7367" s="166"/>
      <c r="BE7367" s="6"/>
      <c r="BF7367" s="6"/>
      <c r="BG7367" s="6"/>
      <c r="BH7367" s="6"/>
      <c r="BI7367" s="6"/>
      <c r="BJ7367" s="166"/>
      <c r="BK7367" s="166"/>
      <c r="BL7367" s="166"/>
      <c r="BM7367" s="6"/>
      <c r="BN7367" s="6"/>
      <c r="BO7367" s="6"/>
      <c r="BP7367" s="6"/>
      <c r="BQ7367" s="6"/>
      <c r="BR7367" s="6"/>
      <c r="BS7367" s="6"/>
      <c r="BT7367" s="6"/>
      <c r="BU7367" s="6"/>
      <c r="BV7367" s="6"/>
      <c r="BW7367" s="6"/>
      <c r="CJ7367" s="415"/>
      <c r="CK7367" s="415"/>
      <c r="CO7367" s="168"/>
    </row>
    <row r="7368" spans="32:93" s="162" customFormat="1" x14ac:dyDescent="0.25">
      <c r="AF7368" s="169"/>
      <c r="AG7368" s="169"/>
      <c r="AH7368" s="169"/>
      <c r="AI7368" s="169"/>
      <c r="AJ7368" s="169"/>
      <c r="AK7368" s="170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AZ7368" s="6"/>
      <c r="BA7368" s="6"/>
      <c r="BB7368" s="166"/>
      <c r="BC7368" s="166"/>
      <c r="BD7368" s="166"/>
      <c r="BE7368" s="6"/>
      <c r="BF7368" s="6"/>
      <c r="BG7368" s="6"/>
      <c r="BH7368" s="6"/>
      <c r="BI7368" s="6"/>
      <c r="BJ7368" s="166"/>
      <c r="BK7368" s="166"/>
      <c r="BL7368" s="166"/>
      <c r="BM7368" s="6"/>
      <c r="BN7368" s="6"/>
      <c r="BO7368" s="6"/>
      <c r="BP7368" s="6"/>
      <c r="BQ7368" s="6"/>
      <c r="BR7368" s="6"/>
      <c r="BS7368" s="6"/>
      <c r="BT7368" s="6"/>
      <c r="BU7368" s="6"/>
      <c r="BV7368" s="6"/>
      <c r="BW7368" s="6"/>
      <c r="CJ7368" s="415"/>
      <c r="CK7368" s="415"/>
      <c r="CO7368" s="168"/>
    </row>
    <row r="7369" spans="32:93" s="162" customFormat="1" x14ac:dyDescent="0.25">
      <c r="AF7369" s="169"/>
      <c r="AG7369" s="169"/>
      <c r="AH7369" s="169"/>
      <c r="AI7369" s="169"/>
      <c r="AJ7369" s="169"/>
      <c r="AK7369" s="170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AZ7369" s="6"/>
      <c r="BA7369" s="6"/>
      <c r="BB7369" s="166"/>
      <c r="BC7369" s="166"/>
      <c r="BD7369" s="166"/>
      <c r="BE7369" s="6"/>
      <c r="BF7369" s="6"/>
      <c r="BG7369" s="6"/>
      <c r="BH7369" s="6"/>
      <c r="BI7369" s="6"/>
      <c r="BJ7369" s="166"/>
      <c r="BK7369" s="166"/>
      <c r="BL7369" s="166"/>
      <c r="BM7369" s="6"/>
      <c r="BN7369" s="6"/>
      <c r="BO7369" s="6"/>
      <c r="BP7369" s="6"/>
      <c r="BQ7369" s="6"/>
      <c r="BR7369" s="6"/>
      <c r="BS7369" s="6"/>
      <c r="BT7369" s="6"/>
      <c r="BU7369" s="6"/>
      <c r="BV7369" s="6"/>
      <c r="BW7369" s="6"/>
      <c r="CJ7369" s="415"/>
      <c r="CK7369" s="415"/>
      <c r="CO7369" s="168"/>
    </row>
    <row r="7370" spans="32:93" s="162" customFormat="1" x14ac:dyDescent="0.25">
      <c r="AF7370" s="169"/>
      <c r="AG7370" s="169"/>
      <c r="AH7370" s="169"/>
      <c r="AI7370" s="169"/>
      <c r="AJ7370" s="169"/>
      <c r="AK7370" s="170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AZ7370" s="6"/>
      <c r="BA7370" s="6"/>
      <c r="BB7370" s="166"/>
      <c r="BC7370" s="166"/>
      <c r="BD7370" s="166"/>
      <c r="BE7370" s="6"/>
      <c r="BF7370" s="6"/>
      <c r="BG7370" s="6"/>
      <c r="BH7370" s="6"/>
      <c r="BI7370" s="6"/>
      <c r="BJ7370" s="166"/>
      <c r="BK7370" s="166"/>
      <c r="BL7370" s="166"/>
      <c r="BM7370" s="6"/>
      <c r="BN7370" s="6"/>
      <c r="BO7370" s="6"/>
      <c r="BP7370" s="6"/>
      <c r="BQ7370" s="6"/>
      <c r="BR7370" s="6"/>
      <c r="BS7370" s="6"/>
      <c r="BT7370" s="6"/>
      <c r="BU7370" s="6"/>
      <c r="BV7370" s="6"/>
      <c r="BW7370" s="6"/>
      <c r="CJ7370" s="415"/>
      <c r="CK7370" s="415"/>
      <c r="CO7370" s="168"/>
    </row>
    <row r="7371" spans="32:93" s="162" customFormat="1" x14ac:dyDescent="0.25">
      <c r="AF7371" s="169"/>
      <c r="AG7371" s="169"/>
      <c r="AH7371" s="169"/>
      <c r="AI7371" s="169"/>
      <c r="AJ7371" s="169"/>
      <c r="AK7371" s="170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AZ7371" s="6"/>
      <c r="BA7371" s="6"/>
      <c r="BB7371" s="166"/>
      <c r="BC7371" s="166"/>
      <c r="BD7371" s="166"/>
      <c r="BE7371" s="6"/>
      <c r="BF7371" s="6"/>
      <c r="BG7371" s="6"/>
      <c r="BH7371" s="6"/>
      <c r="BI7371" s="6"/>
      <c r="BJ7371" s="166"/>
      <c r="BK7371" s="166"/>
      <c r="BL7371" s="166"/>
      <c r="BM7371" s="6"/>
      <c r="BN7371" s="6"/>
      <c r="BO7371" s="6"/>
      <c r="BP7371" s="6"/>
      <c r="BQ7371" s="6"/>
      <c r="BR7371" s="6"/>
      <c r="BS7371" s="6"/>
      <c r="BT7371" s="6"/>
      <c r="BU7371" s="6"/>
      <c r="BV7371" s="6"/>
      <c r="BW7371" s="6"/>
      <c r="CJ7371" s="415"/>
      <c r="CK7371" s="415"/>
      <c r="CO7371" s="168"/>
    </row>
    <row r="7372" spans="32:93" s="162" customFormat="1" x14ac:dyDescent="0.25">
      <c r="AF7372" s="169"/>
      <c r="AG7372" s="169"/>
      <c r="AH7372" s="169"/>
      <c r="AI7372" s="169"/>
      <c r="AJ7372" s="169"/>
      <c r="AK7372" s="170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AZ7372" s="6"/>
      <c r="BA7372" s="6"/>
      <c r="BB7372" s="166"/>
      <c r="BC7372" s="166"/>
      <c r="BD7372" s="166"/>
      <c r="BE7372" s="6"/>
      <c r="BF7372" s="6"/>
      <c r="BG7372" s="6"/>
      <c r="BH7372" s="6"/>
      <c r="BI7372" s="6"/>
      <c r="BJ7372" s="166"/>
      <c r="BK7372" s="166"/>
      <c r="BL7372" s="166"/>
      <c r="BM7372" s="6"/>
      <c r="BN7372" s="6"/>
      <c r="BO7372" s="6"/>
      <c r="BP7372" s="6"/>
      <c r="BQ7372" s="6"/>
      <c r="BR7372" s="6"/>
      <c r="BS7372" s="6"/>
      <c r="BT7372" s="6"/>
      <c r="BU7372" s="6"/>
      <c r="BV7372" s="6"/>
      <c r="BW7372" s="6"/>
      <c r="CJ7372" s="415"/>
      <c r="CK7372" s="415"/>
      <c r="CO7372" s="168"/>
    </row>
    <row r="7373" spans="32:93" s="162" customFormat="1" x14ac:dyDescent="0.25">
      <c r="AF7373" s="169"/>
      <c r="AG7373" s="169"/>
      <c r="AH7373" s="169"/>
      <c r="AI7373" s="169"/>
      <c r="AJ7373" s="169"/>
      <c r="AK7373" s="170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AZ7373" s="6"/>
      <c r="BA7373" s="6"/>
      <c r="BB7373" s="166"/>
      <c r="BC7373" s="166"/>
      <c r="BD7373" s="166"/>
      <c r="BE7373" s="6"/>
      <c r="BF7373" s="6"/>
      <c r="BG7373" s="6"/>
      <c r="BH7373" s="6"/>
      <c r="BI7373" s="6"/>
      <c r="BJ7373" s="166"/>
      <c r="BK7373" s="166"/>
      <c r="BL7373" s="166"/>
      <c r="BM7373" s="6"/>
      <c r="BN7373" s="6"/>
      <c r="BO7373" s="6"/>
      <c r="BP7373" s="6"/>
      <c r="BQ7373" s="6"/>
      <c r="BR7373" s="6"/>
      <c r="BS7373" s="6"/>
      <c r="BT7373" s="6"/>
      <c r="BU7373" s="6"/>
      <c r="BV7373" s="6"/>
      <c r="BW7373" s="6"/>
      <c r="CJ7373" s="415"/>
      <c r="CK7373" s="415"/>
      <c r="CO7373" s="168"/>
    </row>
    <row r="7374" spans="32:93" s="162" customFormat="1" x14ac:dyDescent="0.25">
      <c r="AF7374" s="169"/>
      <c r="AG7374" s="169"/>
      <c r="AH7374" s="169"/>
      <c r="AI7374" s="169"/>
      <c r="AJ7374" s="169"/>
      <c r="AK7374" s="170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AZ7374" s="6"/>
      <c r="BA7374" s="6"/>
      <c r="BB7374" s="166"/>
      <c r="BC7374" s="166"/>
      <c r="BD7374" s="166"/>
      <c r="BE7374" s="6"/>
      <c r="BF7374" s="6"/>
      <c r="BG7374" s="6"/>
      <c r="BH7374" s="6"/>
      <c r="BI7374" s="6"/>
      <c r="BJ7374" s="166"/>
      <c r="BK7374" s="166"/>
      <c r="BL7374" s="166"/>
      <c r="BM7374" s="6"/>
      <c r="BN7374" s="6"/>
      <c r="BO7374" s="6"/>
      <c r="BP7374" s="6"/>
      <c r="BQ7374" s="6"/>
      <c r="BR7374" s="6"/>
      <c r="BS7374" s="6"/>
      <c r="BT7374" s="6"/>
      <c r="BU7374" s="6"/>
      <c r="BV7374" s="6"/>
      <c r="BW7374" s="6"/>
      <c r="CJ7374" s="415"/>
      <c r="CK7374" s="415"/>
      <c r="CO7374" s="168"/>
    </row>
    <row r="7375" spans="32:93" s="162" customFormat="1" x14ac:dyDescent="0.25">
      <c r="AF7375" s="169"/>
      <c r="AG7375" s="169"/>
      <c r="AH7375" s="169"/>
      <c r="AI7375" s="169"/>
      <c r="AJ7375" s="169"/>
      <c r="AK7375" s="170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AZ7375" s="6"/>
      <c r="BA7375" s="6"/>
      <c r="BB7375" s="166"/>
      <c r="BC7375" s="166"/>
      <c r="BD7375" s="166"/>
      <c r="BE7375" s="6"/>
      <c r="BF7375" s="6"/>
      <c r="BG7375" s="6"/>
      <c r="BH7375" s="6"/>
      <c r="BI7375" s="6"/>
      <c r="BJ7375" s="166"/>
      <c r="BK7375" s="166"/>
      <c r="BL7375" s="166"/>
      <c r="BM7375" s="6"/>
      <c r="BN7375" s="6"/>
      <c r="BO7375" s="6"/>
      <c r="BP7375" s="6"/>
      <c r="BQ7375" s="6"/>
      <c r="BR7375" s="6"/>
      <c r="BS7375" s="6"/>
      <c r="BT7375" s="6"/>
      <c r="BU7375" s="6"/>
      <c r="BV7375" s="6"/>
      <c r="BW7375" s="6"/>
      <c r="CJ7375" s="415"/>
      <c r="CK7375" s="415"/>
      <c r="CO7375" s="168"/>
    </row>
    <row r="7376" spans="32:93" s="162" customFormat="1" x14ac:dyDescent="0.25">
      <c r="AF7376" s="169"/>
      <c r="AG7376" s="169"/>
      <c r="AH7376" s="169"/>
      <c r="AI7376" s="169"/>
      <c r="AJ7376" s="169"/>
      <c r="AK7376" s="170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AZ7376" s="6"/>
      <c r="BA7376" s="6"/>
      <c r="BB7376" s="166"/>
      <c r="BC7376" s="166"/>
      <c r="BD7376" s="166"/>
      <c r="BE7376" s="6"/>
      <c r="BF7376" s="6"/>
      <c r="BG7376" s="6"/>
      <c r="BH7376" s="6"/>
      <c r="BI7376" s="6"/>
      <c r="BJ7376" s="166"/>
      <c r="BK7376" s="166"/>
      <c r="BL7376" s="166"/>
      <c r="BM7376" s="6"/>
      <c r="BN7376" s="6"/>
      <c r="BO7376" s="6"/>
      <c r="BP7376" s="6"/>
      <c r="BQ7376" s="6"/>
      <c r="BR7376" s="6"/>
      <c r="BS7376" s="6"/>
      <c r="BT7376" s="6"/>
      <c r="BU7376" s="6"/>
      <c r="BV7376" s="6"/>
      <c r="BW7376" s="6"/>
      <c r="CJ7376" s="415"/>
      <c r="CK7376" s="415"/>
      <c r="CO7376" s="168"/>
    </row>
    <row r="7377" spans="32:93" s="162" customFormat="1" x14ac:dyDescent="0.25">
      <c r="AF7377" s="169"/>
      <c r="AG7377" s="169"/>
      <c r="AH7377" s="169"/>
      <c r="AI7377" s="169"/>
      <c r="AJ7377" s="169"/>
      <c r="AK7377" s="170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AZ7377" s="6"/>
      <c r="BA7377" s="6"/>
      <c r="BB7377" s="166"/>
      <c r="BC7377" s="166"/>
      <c r="BD7377" s="166"/>
      <c r="BE7377" s="6"/>
      <c r="BF7377" s="6"/>
      <c r="BG7377" s="6"/>
      <c r="BH7377" s="6"/>
      <c r="BI7377" s="6"/>
      <c r="BJ7377" s="166"/>
      <c r="BK7377" s="166"/>
      <c r="BL7377" s="166"/>
      <c r="BM7377" s="6"/>
      <c r="BN7377" s="6"/>
      <c r="BO7377" s="6"/>
      <c r="BP7377" s="6"/>
      <c r="BQ7377" s="6"/>
      <c r="BR7377" s="6"/>
      <c r="BS7377" s="6"/>
      <c r="BT7377" s="6"/>
      <c r="BU7377" s="6"/>
      <c r="BV7377" s="6"/>
      <c r="BW7377" s="6"/>
      <c r="CJ7377" s="415"/>
      <c r="CK7377" s="415"/>
      <c r="CO7377" s="168"/>
    </row>
    <row r="7378" spans="32:93" s="162" customFormat="1" x14ac:dyDescent="0.25">
      <c r="AF7378" s="169"/>
      <c r="AG7378" s="169"/>
      <c r="AH7378" s="169"/>
      <c r="AI7378" s="169"/>
      <c r="AJ7378" s="169"/>
      <c r="AK7378" s="170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AZ7378" s="6"/>
      <c r="BA7378" s="6"/>
      <c r="BB7378" s="166"/>
      <c r="BC7378" s="166"/>
      <c r="BD7378" s="166"/>
      <c r="BE7378" s="6"/>
      <c r="BF7378" s="6"/>
      <c r="BG7378" s="6"/>
      <c r="BH7378" s="6"/>
      <c r="BI7378" s="6"/>
      <c r="BJ7378" s="166"/>
      <c r="BK7378" s="166"/>
      <c r="BL7378" s="166"/>
      <c r="BM7378" s="6"/>
      <c r="BN7378" s="6"/>
      <c r="BO7378" s="6"/>
      <c r="BP7378" s="6"/>
      <c r="BQ7378" s="6"/>
      <c r="BR7378" s="6"/>
      <c r="BS7378" s="6"/>
      <c r="BT7378" s="6"/>
      <c r="BU7378" s="6"/>
      <c r="BV7378" s="6"/>
      <c r="BW7378" s="6"/>
      <c r="CJ7378" s="415"/>
      <c r="CK7378" s="415"/>
      <c r="CO7378" s="168"/>
    </row>
    <row r="7379" spans="32:93" s="162" customFormat="1" x14ac:dyDescent="0.25">
      <c r="AF7379" s="169"/>
      <c r="AG7379" s="169"/>
      <c r="AH7379" s="169"/>
      <c r="AI7379" s="169"/>
      <c r="AJ7379" s="169"/>
      <c r="AK7379" s="170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AZ7379" s="6"/>
      <c r="BA7379" s="6"/>
      <c r="BB7379" s="166"/>
      <c r="BC7379" s="166"/>
      <c r="BD7379" s="166"/>
      <c r="BE7379" s="6"/>
      <c r="BF7379" s="6"/>
      <c r="BG7379" s="6"/>
      <c r="BH7379" s="6"/>
      <c r="BI7379" s="6"/>
      <c r="BJ7379" s="166"/>
      <c r="BK7379" s="166"/>
      <c r="BL7379" s="166"/>
      <c r="BM7379" s="6"/>
      <c r="BN7379" s="6"/>
      <c r="BO7379" s="6"/>
      <c r="BP7379" s="6"/>
      <c r="BQ7379" s="6"/>
      <c r="BR7379" s="6"/>
      <c r="BS7379" s="6"/>
      <c r="BT7379" s="6"/>
      <c r="BU7379" s="6"/>
      <c r="BV7379" s="6"/>
      <c r="BW7379" s="6"/>
      <c r="CJ7379" s="415"/>
      <c r="CK7379" s="415"/>
      <c r="CO7379" s="168"/>
    </row>
    <row r="7380" spans="32:93" s="162" customFormat="1" x14ac:dyDescent="0.25">
      <c r="AF7380" s="169"/>
      <c r="AG7380" s="169"/>
      <c r="AH7380" s="169"/>
      <c r="AI7380" s="169"/>
      <c r="AJ7380" s="169"/>
      <c r="AK7380" s="170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AZ7380" s="6"/>
      <c r="BA7380" s="6"/>
      <c r="BB7380" s="166"/>
      <c r="BC7380" s="166"/>
      <c r="BD7380" s="166"/>
      <c r="BE7380" s="6"/>
      <c r="BF7380" s="6"/>
      <c r="BG7380" s="6"/>
      <c r="BH7380" s="6"/>
      <c r="BI7380" s="6"/>
      <c r="BJ7380" s="166"/>
      <c r="BK7380" s="166"/>
      <c r="BL7380" s="166"/>
      <c r="BM7380" s="6"/>
      <c r="BN7380" s="6"/>
      <c r="BO7380" s="6"/>
      <c r="BP7380" s="6"/>
      <c r="BQ7380" s="6"/>
      <c r="BR7380" s="6"/>
      <c r="BS7380" s="6"/>
      <c r="BT7380" s="6"/>
      <c r="BU7380" s="6"/>
      <c r="BV7380" s="6"/>
      <c r="BW7380" s="6"/>
      <c r="CJ7380" s="415"/>
      <c r="CK7380" s="415"/>
      <c r="CO7380" s="168"/>
    </row>
    <row r="7381" spans="32:93" s="162" customFormat="1" x14ac:dyDescent="0.25">
      <c r="AF7381" s="169"/>
      <c r="AG7381" s="169"/>
      <c r="AH7381" s="169"/>
      <c r="AI7381" s="169"/>
      <c r="AJ7381" s="169"/>
      <c r="AK7381" s="170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AZ7381" s="6"/>
      <c r="BA7381" s="6"/>
      <c r="BB7381" s="166"/>
      <c r="BC7381" s="166"/>
      <c r="BD7381" s="166"/>
      <c r="BE7381" s="6"/>
      <c r="BF7381" s="6"/>
      <c r="BG7381" s="6"/>
      <c r="BH7381" s="6"/>
      <c r="BI7381" s="6"/>
      <c r="BJ7381" s="166"/>
      <c r="BK7381" s="166"/>
      <c r="BL7381" s="166"/>
      <c r="BM7381" s="6"/>
      <c r="BN7381" s="6"/>
      <c r="BO7381" s="6"/>
      <c r="BP7381" s="6"/>
      <c r="BQ7381" s="6"/>
      <c r="BR7381" s="6"/>
      <c r="BS7381" s="6"/>
      <c r="BT7381" s="6"/>
      <c r="BU7381" s="6"/>
      <c r="BV7381" s="6"/>
      <c r="BW7381" s="6"/>
      <c r="CJ7381" s="415"/>
      <c r="CK7381" s="415"/>
      <c r="CO7381" s="168"/>
    </row>
    <row r="7382" spans="32:93" s="162" customFormat="1" x14ac:dyDescent="0.25">
      <c r="AF7382" s="169"/>
      <c r="AG7382" s="169"/>
      <c r="AH7382" s="169"/>
      <c r="AI7382" s="169"/>
      <c r="AJ7382" s="169"/>
      <c r="AK7382" s="170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AZ7382" s="6"/>
      <c r="BA7382" s="6"/>
      <c r="BB7382" s="166"/>
      <c r="BC7382" s="166"/>
      <c r="BD7382" s="166"/>
      <c r="BE7382" s="6"/>
      <c r="BF7382" s="6"/>
      <c r="BG7382" s="6"/>
      <c r="BH7382" s="6"/>
      <c r="BI7382" s="6"/>
      <c r="BJ7382" s="166"/>
      <c r="BK7382" s="166"/>
      <c r="BL7382" s="166"/>
      <c r="BM7382" s="6"/>
      <c r="BN7382" s="6"/>
      <c r="BO7382" s="6"/>
      <c r="BP7382" s="6"/>
      <c r="BQ7382" s="6"/>
      <c r="BR7382" s="6"/>
      <c r="BS7382" s="6"/>
      <c r="BT7382" s="6"/>
      <c r="BU7382" s="6"/>
      <c r="BV7382" s="6"/>
      <c r="BW7382" s="6"/>
      <c r="CJ7382" s="415"/>
      <c r="CK7382" s="415"/>
      <c r="CO7382" s="168"/>
    </row>
    <row r="7383" spans="32:93" s="162" customFormat="1" x14ac:dyDescent="0.25">
      <c r="AF7383" s="169"/>
      <c r="AG7383" s="169"/>
      <c r="AH7383" s="169"/>
      <c r="AI7383" s="169"/>
      <c r="AJ7383" s="169"/>
      <c r="AK7383" s="170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AZ7383" s="6"/>
      <c r="BA7383" s="6"/>
      <c r="BB7383" s="166"/>
      <c r="BC7383" s="166"/>
      <c r="BD7383" s="166"/>
      <c r="BE7383" s="6"/>
      <c r="BF7383" s="6"/>
      <c r="BG7383" s="6"/>
      <c r="BH7383" s="6"/>
      <c r="BI7383" s="6"/>
      <c r="BJ7383" s="166"/>
      <c r="BK7383" s="166"/>
      <c r="BL7383" s="166"/>
      <c r="BM7383" s="6"/>
      <c r="BN7383" s="6"/>
      <c r="BO7383" s="6"/>
      <c r="BP7383" s="6"/>
      <c r="BQ7383" s="6"/>
      <c r="BR7383" s="6"/>
      <c r="BS7383" s="6"/>
      <c r="BT7383" s="6"/>
      <c r="BU7383" s="6"/>
      <c r="BV7383" s="6"/>
      <c r="BW7383" s="6"/>
      <c r="CJ7383" s="415"/>
      <c r="CK7383" s="415"/>
      <c r="CO7383" s="168"/>
    </row>
    <row r="7384" spans="32:93" s="162" customFormat="1" x14ac:dyDescent="0.25">
      <c r="AF7384" s="169"/>
      <c r="AG7384" s="169"/>
      <c r="AH7384" s="169"/>
      <c r="AI7384" s="169"/>
      <c r="AJ7384" s="169"/>
      <c r="AK7384" s="170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6"/>
      <c r="BA7384" s="6"/>
      <c r="BB7384" s="166"/>
      <c r="BC7384" s="166"/>
      <c r="BD7384" s="166"/>
      <c r="BE7384" s="6"/>
      <c r="BF7384" s="6"/>
      <c r="BG7384" s="6"/>
      <c r="BH7384" s="6"/>
      <c r="BI7384" s="6"/>
      <c r="BJ7384" s="166"/>
      <c r="BK7384" s="166"/>
      <c r="BL7384" s="166"/>
      <c r="BM7384" s="6"/>
      <c r="BN7384" s="6"/>
      <c r="BO7384" s="6"/>
      <c r="BP7384" s="6"/>
      <c r="BQ7384" s="6"/>
      <c r="BR7384" s="6"/>
      <c r="BS7384" s="6"/>
      <c r="BT7384" s="6"/>
      <c r="BU7384" s="6"/>
      <c r="BV7384" s="6"/>
      <c r="BW7384" s="6"/>
      <c r="CJ7384" s="415"/>
      <c r="CK7384" s="415"/>
      <c r="CO7384" s="168"/>
    </row>
    <row r="7385" spans="32:93" s="162" customFormat="1" x14ac:dyDescent="0.25">
      <c r="AF7385" s="169"/>
      <c r="AG7385" s="169"/>
      <c r="AH7385" s="169"/>
      <c r="AI7385" s="169"/>
      <c r="AJ7385" s="169"/>
      <c r="AK7385" s="170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AZ7385" s="6"/>
      <c r="BA7385" s="6"/>
      <c r="BB7385" s="166"/>
      <c r="BC7385" s="166"/>
      <c r="BD7385" s="166"/>
      <c r="BE7385" s="6"/>
      <c r="BF7385" s="6"/>
      <c r="BG7385" s="6"/>
      <c r="BH7385" s="6"/>
      <c r="BI7385" s="6"/>
      <c r="BJ7385" s="166"/>
      <c r="BK7385" s="166"/>
      <c r="BL7385" s="166"/>
      <c r="BM7385" s="6"/>
      <c r="BN7385" s="6"/>
      <c r="BO7385" s="6"/>
      <c r="BP7385" s="6"/>
      <c r="BQ7385" s="6"/>
      <c r="BR7385" s="6"/>
      <c r="BS7385" s="6"/>
      <c r="BT7385" s="6"/>
      <c r="BU7385" s="6"/>
      <c r="BV7385" s="6"/>
      <c r="BW7385" s="6"/>
      <c r="CJ7385" s="415"/>
      <c r="CK7385" s="415"/>
      <c r="CO7385" s="168"/>
    </row>
    <row r="7386" spans="32:93" s="162" customFormat="1" x14ac:dyDescent="0.25">
      <c r="AF7386" s="169"/>
      <c r="AG7386" s="169"/>
      <c r="AH7386" s="169"/>
      <c r="AI7386" s="169"/>
      <c r="AJ7386" s="169"/>
      <c r="AK7386" s="170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AZ7386" s="6"/>
      <c r="BA7386" s="6"/>
      <c r="BB7386" s="166"/>
      <c r="BC7386" s="166"/>
      <c r="BD7386" s="166"/>
      <c r="BE7386" s="6"/>
      <c r="BF7386" s="6"/>
      <c r="BG7386" s="6"/>
      <c r="BH7386" s="6"/>
      <c r="BI7386" s="6"/>
      <c r="BJ7386" s="166"/>
      <c r="BK7386" s="166"/>
      <c r="BL7386" s="166"/>
      <c r="BM7386" s="6"/>
      <c r="BN7386" s="6"/>
      <c r="BO7386" s="6"/>
      <c r="BP7386" s="6"/>
      <c r="BQ7386" s="6"/>
      <c r="BR7386" s="6"/>
      <c r="BS7386" s="6"/>
      <c r="BT7386" s="6"/>
      <c r="BU7386" s="6"/>
      <c r="BV7386" s="6"/>
      <c r="BW7386" s="6"/>
      <c r="CJ7386" s="415"/>
      <c r="CK7386" s="415"/>
      <c r="CO7386" s="168"/>
    </row>
    <row r="7387" spans="32:93" s="162" customFormat="1" x14ac:dyDescent="0.25">
      <c r="AF7387" s="169"/>
      <c r="AG7387" s="169"/>
      <c r="AH7387" s="169"/>
      <c r="AI7387" s="169"/>
      <c r="AJ7387" s="169"/>
      <c r="AK7387" s="170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AZ7387" s="6"/>
      <c r="BA7387" s="6"/>
      <c r="BB7387" s="166"/>
      <c r="BC7387" s="166"/>
      <c r="BD7387" s="166"/>
      <c r="BE7387" s="6"/>
      <c r="BF7387" s="6"/>
      <c r="BG7387" s="6"/>
      <c r="BH7387" s="6"/>
      <c r="BI7387" s="6"/>
      <c r="BJ7387" s="166"/>
      <c r="BK7387" s="166"/>
      <c r="BL7387" s="166"/>
      <c r="BM7387" s="6"/>
      <c r="BN7387" s="6"/>
      <c r="BO7387" s="6"/>
      <c r="BP7387" s="6"/>
      <c r="BQ7387" s="6"/>
      <c r="BR7387" s="6"/>
      <c r="BS7387" s="6"/>
      <c r="BT7387" s="6"/>
      <c r="BU7387" s="6"/>
      <c r="BV7387" s="6"/>
      <c r="BW7387" s="6"/>
      <c r="CJ7387" s="415"/>
      <c r="CK7387" s="415"/>
      <c r="CO7387" s="168"/>
    </row>
    <row r="7388" spans="32:93" s="162" customFormat="1" x14ac:dyDescent="0.25">
      <c r="AF7388" s="169"/>
      <c r="AG7388" s="169"/>
      <c r="AH7388" s="169"/>
      <c r="AI7388" s="169"/>
      <c r="AJ7388" s="169"/>
      <c r="AK7388" s="170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AZ7388" s="6"/>
      <c r="BA7388" s="6"/>
      <c r="BB7388" s="166"/>
      <c r="BC7388" s="166"/>
      <c r="BD7388" s="166"/>
      <c r="BE7388" s="6"/>
      <c r="BF7388" s="6"/>
      <c r="BG7388" s="6"/>
      <c r="BH7388" s="6"/>
      <c r="BI7388" s="6"/>
      <c r="BJ7388" s="166"/>
      <c r="BK7388" s="166"/>
      <c r="BL7388" s="166"/>
      <c r="BM7388" s="6"/>
      <c r="BN7388" s="6"/>
      <c r="BO7388" s="6"/>
      <c r="BP7388" s="6"/>
      <c r="BQ7388" s="6"/>
      <c r="BR7388" s="6"/>
      <c r="BS7388" s="6"/>
      <c r="BT7388" s="6"/>
      <c r="BU7388" s="6"/>
      <c r="BV7388" s="6"/>
      <c r="BW7388" s="6"/>
      <c r="CJ7388" s="415"/>
      <c r="CK7388" s="415"/>
      <c r="CO7388" s="168"/>
    </row>
    <row r="7389" spans="32:93" s="162" customFormat="1" x14ac:dyDescent="0.25">
      <c r="AF7389" s="169"/>
      <c r="AG7389" s="169"/>
      <c r="AH7389" s="169"/>
      <c r="AI7389" s="169"/>
      <c r="AJ7389" s="169"/>
      <c r="AK7389" s="170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AZ7389" s="6"/>
      <c r="BA7389" s="6"/>
      <c r="BB7389" s="166"/>
      <c r="BC7389" s="166"/>
      <c r="BD7389" s="166"/>
      <c r="BE7389" s="6"/>
      <c r="BF7389" s="6"/>
      <c r="BG7389" s="6"/>
      <c r="BH7389" s="6"/>
      <c r="BI7389" s="6"/>
      <c r="BJ7389" s="166"/>
      <c r="BK7389" s="166"/>
      <c r="BL7389" s="166"/>
      <c r="BM7389" s="6"/>
      <c r="BN7389" s="6"/>
      <c r="BO7389" s="6"/>
      <c r="BP7389" s="6"/>
      <c r="BQ7389" s="6"/>
      <c r="BR7389" s="6"/>
      <c r="BS7389" s="6"/>
      <c r="BT7389" s="6"/>
      <c r="BU7389" s="6"/>
      <c r="BV7389" s="6"/>
      <c r="BW7389" s="6"/>
      <c r="CJ7389" s="415"/>
      <c r="CK7389" s="415"/>
      <c r="CO7389" s="168"/>
    </row>
    <row r="7390" spans="32:93" s="162" customFormat="1" x14ac:dyDescent="0.25">
      <c r="AF7390" s="169"/>
      <c r="AG7390" s="169"/>
      <c r="AH7390" s="169"/>
      <c r="AI7390" s="169"/>
      <c r="AJ7390" s="169"/>
      <c r="AK7390" s="170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AZ7390" s="6"/>
      <c r="BA7390" s="6"/>
      <c r="BB7390" s="166"/>
      <c r="BC7390" s="166"/>
      <c r="BD7390" s="166"/>
      <c r="BE7390" s="6"/>
      <c r="BF7390" s="6"/>
      <c r="BG7390" s="6"/>
      <c r="BH7390" s="6"/>
      <c r="BI7390" s="6"/>
      <c r="BJ7390" s="166"/>
      <c r="BK7390" s="166"/>
      <c r="BL7390" s="166"/>
      <c r="BM7390" s="6"/>
      <c r="BN7390" s="6"/>
      <c r="BO7390" s="6"/>
      <c r="BP7390" s="6"/>
      <c r="BQ7390" s="6"/>
      <c r="BR7390" s="6"/>
      <c r="BS7390" s="6"/>
      <c r="BT7390" s="6"/>
      <c r="BU7390" s="6"/>
      <c r="BV7390" s="6"/>
      <c r="BW7390" s="6"/>
      <c r="CJ7390" s="415"/>
      <c r="CK7390" s="415"/>
      <c r="CO7390" s="168"/>
    </row>
    <row r="7391" spans="32:93" s="162" customFormat="1" x14ac:dyDescent="0.25">
      <c r="AF7391" s="169"/>
      <c r="AG7391" s="169"/>
      <c r="AH7391" s="169"/>
      <c r="AI7391" s="169"/>
      <c r="AJ7391" s="169"/>
      <c r="AK7391" s="170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AZ7391" s="6"/>
      <c r="BA7391" s="6"/>
      <c r="BB7391" s="166"/>
      <c r="BC7391" s="166"/>
      <c r="BD7391" s="166"/>
      <c r="BE7391" s="6"/>
      <c r="BF7391" s="6"/>
      <c r="BG7391" s="6"/>
      <c r="BH7391" s="6"/>
      <c r="BI7391" s="6"/>
      <c r="BJ7391" s="166"/>
      <c r="BK7391" s="166"/>
      <c r="BL7391" s="166"/>
      <c r="BM7391" s="6"/>
      <c r="BN7391" s="6"/>
      <c r="BO7391" s="6"/>
      <c r="BP7391" s="6"/>
      <c r="BQ7391" s="6"/>
      <c r="BR7391" s="6"/>
      <c r="BS7391" s="6"/>
      <c r="BT7391" s="6"/>
      <c r="BU7391" s="6"/>
      <c r="BV7391" s="6"/>
      <c r="BW7391" s="6"/>
      <c r="CJ7391" s="415"/>
      <c r="CK7391" s="415"/>
      <c r="CO7391" s="168"/>
    </row>
    <row r="7392" spans="32:93" s="162" customFormat="1" x14ac:dyDescent="0.25">
      <c r="AF7392" s="169"/>
      <c r="AG7392" s="169"/>
      <c r="AH7392" s="169"/>
      <c r="AI7392" s="169"/>
      <c r="AJ7392" s="169"/>
      <c r="AK7392" s="170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AZ7392" s="6"/>
      <c r="BA7392" s="6"/>
      <c r="BB7392" s="166"/>
      <c r="BC7392" s="166"/>
      <c r="BD7392" s="166"/>
      <c r="BE7392" s="6"/>
      <c r="BF7392" s="6"/>
      <c r="BG7392" s="6"/>
      <c r="BH7392" s="6"/>
      <c r="BI7392" s="6"/>
      <c r="BJ7392" s="166"/>
      <c r="BK7392" s="166"/>
      <c r="BL7392" s="166"/>
      <c r="BM7392" s="6"/>
      <c r="BN7392" s="6"/>
      <c r="BO7392" s="6"/>
      <c r="BP7392" s="6"/>
      <c r="BQ7392" s="6"/>
      <c r="BR7392" s="6"/>
      <c r="BS7392" s="6"/>
      <c r="BT7392" s="6"/>
      <c r="BU7392" s="6"/>
      <c r="BV7392" s="6"/>
      <c r="BW7392" s="6"/>
      <c r="CJ7392" s="415"/>
      <c r="CK7392" s="415"/>
      <c r="CO7392" s="168"/>
    </row>
    <row r="7393" spans="32:93" s="162" customFormat="1" x14ac:dyDescent="0.25">
      <c r="AF7393" s="169"/>
      <c r="AG7393" s="169"/>
      <c r="AH7393" s="169"/>
      <c r="AI7393" s="169"/>
      <c r="AJ7393" s="169"/>
      <c r="AK7393" s="170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AZ7393" s="6"/>
      <c r="BA7393" s="6"/>
      <c r="BB7393" s="166"/>
      <c r="BC7393" s="166"/>
      <c r="BD7393" s="166"/>
      <c r="BE7393" s="6"/>
      <c r="BF7393" s="6"/>
      <c r="BG7393" s="6"/>
      <c r="BH7393" s="6"/>
      <c r="BI7393" s="6"/>
      <c r="BJ7393" s="166"/>
      <c r="BK7393" s="166"/>
      <c r="BL7393" s="166"/>
      <c r="BM7393" s="6"/>
      <c r="BN7393" s="6"/>
      <c r="BO7393" s="6"/>
      <c r="BP7393" s="6"/>
      <c r="BQ7393" s="6"/>
      <c r="BR7393" s="6"/>
      <c r="BS7393" s="6"/>
      <c r="BT7393" s="6"/>
      <c r="BU7393" s="6"/>
      <c r="BV7393" s="6"/>
      <c r="BW7393" s="6"/>
      <c r="CJ7393" s="415"/>
      <c r="CK7393" s="415"/>
      <c r="CO7393" s="168"/>
    </row>
    <row r="7394" spans="32:93" s="162" customFormat="1" x14ac:dyDescent="0.25">
      <c r="AF7394" s="169"/>
      <c r="AG7394" s="169"/>
      <c r="AH7394" s="169"/>
      <c r="AI7394" s="169"/>
      <c r="AJ7394" s="169"/>
      <c r="AK7394" s="170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AZ7394" s="6"/>
      <c r="BA7394" s="6"/>
      <c r="BB7394" s="166"/>
      <c r="BC7394" s="166"/>
      <c r="BD7394" s="166"/>
      <c r="BE7394" s="6"/>
      <c r="BF7394" s="6"/>
      <c r="BG7394" s="6"/>
      <c r="BH7394" s="6"/>
      <c r="BI7394" s="6"/>
      <c r="BJ7394" s="166"/>
      <c r="BK7394" s="166"/>
      <c r="BL7394" s="166"/>
      <c r="BM7394" s="6"/>
      <c r="BN7394" s="6"/>
      <c r="BO7394" s="6"/>
      <c r="BP7394" s="6"/>
      <c r="BQ7394" s="6"/>
      <c r="BR7394" s="6"/>
      <c r="BS7394" s="6"/>
      <c r="BT7394" s="6"/>
      <c r="BU7394" s="6"/>
      <c r="BV7394" s="6"/>
      <c r="BW7394" s="6"/>
      <c r="CJ7394" s="415"/>
      <c r="CK7394" s="415"/>
      <c r="CO7394" s="168"/>
    </row>
    <row r="7395" spans="32:93" s="162" customFormat="1" x14ac:dyDescent="0.25">
      <c r="AF7395" s="169"/>
      <c r="AG7395" s="169"/>
      <c r="AH7395" s="169"/>
      <c r="AI7395" s="169"/>
      <c r="AJ7395" s="169"/>
      <c r="AK7395" s="170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AZ7395" s="6"/>
      <c r="BA7395" s="6"/>
      <c r="BB7395" s="166"/>
      <c r="BC7395" s="166"/>
      <c r="BD7395" s="166"/>
      <c r="BE7395" s="6"/>
      <c r="BF7395" s="6"/>
      <c r="BG7395" s="6"/>
      <c r="BH7395" s="6"/>
      <c r="BI7395" s="6"/>
      <c r="BJ7395" s="166"/>
      <c r="BK7395" s="166"/>
      <c r="BL7395" s="166"/>
      <c r="BM7395" s="6"/>
      <c r="BN7395" s="6"/>
      <c r="BO7395" s="6"/>
      <c r="BP7395" s="6"/>
      <c r="BQ7395" s="6"/>
      <c r="BR7395" s="6"/>
      <c r="BS7395" s="6"/>
      <c r="BT7395" s="6"/>
      <c r="BU7395" s="6"/>
      <c r="BV7395" s="6"/>
      <c r="BW7395" s="6"/>
      <c r="CJ7395" s="415"/>
      <c r="CK7395" s="415"/>
      <c r="CO7395" s="168"/>
    </row>
    <row r="7396" spans="32:93" s="162" customFormat="1" x14ac:dyDescent="0.25">
      <c r="AF7396" s="169"/>
      <c r="AG7396" s="169"/>
      <c r="AH7396" s="169"/>
      <c r="AI7396" s="169"/>
      <c r="AJ7396" s="169"/>
      <c r="AK7396" s="170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AZ7396" s="6"/>
      <c r="BA7396" s="6"/>
      <c r="BB7396" s="166"/>
      <c r="BC7396" s="166"/>
      <c r="BD7396" s="166"/>
      <c r="BE7396" s="6"/>
      <c r="BF7396" s="6"/>
      <c r="BG7396" s="6"/>
      <c r="BH7396" s="6"/>
      <c r="BI7396" s="6"/>
      <c r="BJ7396" s="166"/>
      <c r="BK7396" s="166"/>
      <c r="BL7396" s="166"/>
      <c r="BM7396" s="6"/>
      <c r="BN7396" s="6"/>
      <c r="BO7396" s="6"/>
      <c r="BP7396" s="6"/>
      <c r="BQ7396" s="6"/>
      <c r="BR7396" s="6"/>
      <c r="BS7396" s="6"/>
      <c r="BT7396" s="6"/>
      <c r="BU7396" s="6"/>
      <c r="BV7396" s="6"/>
      <c r="BW7396" s="6"/>
      <c r="CJ7396" s="415"/>
      <c r="CK7396" s="415"/>
      <c r="CO7396" s="168"/>
    </row>
    <row r="7397" spans="32:93" s="162" customFormat="1" x14ac:dyDescent="0.25">
      <c r="AF7397" s="169"/>
      <c r="AG7397" s="169"/>
      <c r="AH7397" s="169"/>
      <c r="AI7397" s="169"/>
      <c r="AJ7397" s="169"/>
      <c r="AK7397" s="170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AZ7397" s="6"/>
      <c r="BA7397" s="6"/>
      <c r="BB7397" s="166"/>
      <c r="BC7397" s="166"/>
      <c r="BD7397" s="166"/>
      <c r="BE7397" s="6"/>
      <c r="BF7397" s="6"/>
      <c r="BG7397" s="6"/>
      <c r="BH7397" s="6"/>
      <c r="BI7397" s="6"/>
      <c r="BJ7397" s="166"/>
      <c r="BK7397" s="166"/>
      <c r="BL7397" s="166"/>
      <c r="BM7397" s="6"/>
      <c r="BN7397" s="6"/>
      <c r="BO7397" s="6"/>
      <c r="BP7397" s="6"/>
      <c r="BQ7397" s="6"/>
      <c r="BR7397" s="6"/>
      <c r="BS7397" s="6"/>
      <c r="BT7397" s="6"/>
      <c r="BU7397" s="6"/>
      <c r="BV7397" s="6"/>
      <c r="BW7397" s="6"/>
      <c r="CJ7397" s="415"/>
      <c r="CK7397" s="415"/>
      <c r="CO7397" s="168"/>
    </row>
    <row r="7398" spans="32:93" s="162" customFormat="1" x14ac:dyDescent="0.25">
      <c r="AF7398" s="169"/>
      <c r="AG7398" s="169"/>
      <c r="AH7398" s="169"/>
      <c r="AI7398" s="169"/>
      <c r="AJ7398" s="169"/>
      <c r="AK7398" s="170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AZ7398" s="6"/>
      <c r="BA7398" s="6"/>
      <c r="BB7398" s="166"/>
      <c r="BC7398" s="166"/>
      <c r="BD7398" s="166"/>
      <c r="BE7398" s="6"/>
      <c r="BF7398" s="6"/>
      <c r="BG7398" s="6"/>
      <c r="BH7398" s="6"/>
      <c r="BI7398" s="6"/>
      <c r="BJ7398" s="166"/>
      <c r="BK7398" s="166"/>
      <c r="BL7398" s="166"/>
      <c r="BM7398" s="6"/>
      <c r="BN7398" s="6"/>
      <c r="BO7398" s="6"/>
      <c r="BP7398" s="6"/>
      <c r="BQ7398" s="6"/>
      <c r="BR7398" s="6"/>
      <c r="BS7398" s="6"/>
      <c r="BT7398" s="6"/>
      <c r="BU7398" s="6"/>
      <c r="BV7398" s="6"/>
      <c r="BW7398" s="6"/>
      <c r="CJ7398" s="415"/>
      <c r="CK7398" s="415"/>
      <c r="CO7398" s="168"/>
    </row>
    <row r="7399" spans="32:93" s="162" customFormat="1" x14ac:dyDescent="0.25">
      <c r="AF7399" s="169"/>
      <c r="AG7399" s="169"/>
      <c r="AH7399" s="169"/>
      <c r="AI7399" s="169"/>
      <c r="AJ7399" s="169"/>
      <c r="AK7399" s="170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AZ7399" s="6"/>
      <c r="BA7399" s="6"/>
      <c r="BB7399" s="166"/>
      <c r="BC7399" s="166"/>
      <c r="BD7399" s="166"/>
      <c r="BE7399" s="6"/>
      <c r="BF7399" s="6"/>
      <c r="BG7399" s="6"/>
      <c r="BH7399" s="6"/>
      <c r="BI7399" s="6"/>
      <c r="BJ7399" s="166"/>
      <c r="BK7399" s="166"/>
      <c r="BL7399" s="166"/>
      <c r="BM7399" s="6"/>
      <c r="BN7399" s="6"/>
      <c r="BO7399" s="6"/>
      <c r="BP7399" s="6"/>
      <c r="BQ7399" s="6"/>
      <c r="BR7399" s="6"/>
      <c r="BS7399" s="6"/>
      <c r="BT7399" s="6"/>
      <c r="BU7399" s="6"/>
      <c r="BV7399" s="6"/>
      <c r="BW7399" s="6"/>
      <c r="CJ7399" s="415"/>
      <c r="CK7399" s="415"/>
      <c r="CO7399" s="168"/>
    </row>
    <row r="7400" spans="32:93" s="162" customFormat="1" x14ac:dyDescent="0.25">
      <c r="AF7400" s="169"/>
      <c r="AG7400" s="169"/>
      <c r="AH7400" s="169"/>
      <c r="AI7400" s="169"/>
      <c r="AJ7400" s="169"/>
      <c r="AK7400" s="170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AZ7400" s="6"/>
      <c r="BA7400" s="6"/>
      <c r="BB7400" s="166"/>
      <c r="BC7400" s="166"/>
      <c r="BD7400" s="166"/>
      <c r="BE7400" s="6"/>
      <c r="BF7400" s="6"/>
      <c r="BG7400" s="6"/>
      <c r="BH7400" s="6"/>
      <c r="BI7400" s="6"/>
      <c r="BJ7400" s="166"/>
      <c r="BK7400" s="166"/>
      <c r="BL7400" s="166"/>
      <c r="BM7400" s="6"/>
      <c r="BN7400" s="6"/>
      <c r="BO7400" s="6"/>
      <c r="BP7400" s="6"/>
      <c r="BQ7400" s="6"/>
      <c r="BR7400" s="6"/>
      <c r="BS7400" s="6"/>
      <c r="BT7400" s="6"/>
      <c r="BU7400" s="6"/>
      <c r="BV7400" s="6"/>
      <c r="BW7400" s="6"/>
      <c r="CJ7400" s="415"/>
      <c r="CK7400" s="415"/>
      <c r="CO7400" s="168"/>
    </row>
    <row r="7401" spans="32:93" s="162" customFormat="1" x14ac:dyDescent="0.25">
      <c r="AF7401" s="169"/>
      <c r="AG7401" s="169"/>
      <c r="AH7401" s="169"/>
      <c r="AI7401" s="169"/>
      <c r="AJ7401" s="169"/>
      <c r="AK7401" s="170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AZ7401" s="6"/>
      <c r="BA7401" s="6"/>
      <c r="BB7401" s="166"/>
      <c r="BC7401" s="166"/>
      <c r="BD7401" s="166"/>
      <c r="BE7401" s="6"/>
      <c r="BF7401" s="6"/>
      <c r="BG7401" s="6"/>
      <c r="BH7401" s="6"/>
      <c r="BI7401" s="6"/>
      <c r="BJ7401" s="166"/>
      <c r="BK7401" s="166"/>
      <c r="BL7401" s="166"/>
      <c r="BM7401" s="6"/>
      <c r="BN7401" s="6"/>
      <c r="BO7401" s="6"/>
      <c r="BP7401" s="6"/>
      <c r="BQ7401" s="6"/>
      <c r="BR7401" s="6"/>
      <c r="BS7401" s="6"/>
      <c r="BT7401" s="6"/>
      <c r="BU7401" s="6"/>
      <c r="BV7401" s="6"/>
      <c r="BW7401" s="6"/>
      <c r="CJ7401" s="415"/>
      <c r="CK7401" s="415"/>
      <c r="CO7401" s="168"/>
    </row>
    <row r="7402" spans="32:93" s="162" customFormat="1" x14ac:dyDescent="0.25">
      <c r="AF7402" s="169"/>
      <c r="AG7402" s="169"/>
      <c r="AH7402" s="169"/>
      <c r="AI7402" s="169"/>
      <c r="AJ7402" s="169"/>
      <c r="AK7402" s="170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AZ7402" s="6"/>
      <c r="BA7402" s="6"/>
      <c r="BB7402" s="166"/>
      <c r="BC7402" s="166"/>
      <c r="BD7402" s="166"/>
      <c r="BE7402" s="6"/>
      <c r="BF7402" s="6"/>
      <c r="BG7402" s="6"/>
      <c r="BH7402" s="6"/>
      <c r="BI7402" s="6"/>
      <c r="BJ7402" s="166"/>
      <c r="BK7402" s="166"/>
      <c r="BL7402" s="166"/>
      <c r="BM7402" s="6"/>
      <c r="BN7402" s="6"/>
      <c r="BO7402" s="6"/>
      <c r="BP7402" s="6"/>
      <c r="BQ7402" s="6"/>
      <c r="BR7402" s="6"/>
      <c r="BS7402" s="6"/>
      <c r="BT7402" s="6"/>
      <c r="BU7402" s="6"/>
      <c r="BV7402" s="6"/>
      <c r="BW7402" s="6"/>
      <c r="CJ7402" s="415"/>
      <c r="CK7402" s="415"/>
      <c r="CO7402" s="168"/>
    </row>
    <row r="7403" spans="32:93" s="162" customFormat="1" x14ac:dyDescent="0.25">
      <c r="AF7403" s="169"/>
      <c r="AG7403" s="169"/>
      <c r="AH7403" s="169"/>
      <c r="AI7403" s="169"/>
      <c r="AJ7403" s="169"/>
      <c r="AK7403" s="170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AZ7403" s="6"/>
      <c r="BA7403" s="6"/>
      <c r="BB7403" s="166"/>
      <c r="BC7403" s="166"/>
      <c r="BD7403" s="166"/>
      <c r="BE7403" s="6"/>
      <c r="BF7403" s="6"/>
      <c r="BG7403" s="6"/>
      <c r="BH7403" s="6"/>
      <c r="BI7403" s="6"/>
      <c r="BJ7403" s="166"/>
      <c r="BK7403" s="166"/>
      <c r="BL7403" s="166"/>
      <c r="BM7403" s="6"/>
      <c r="BN7403" s="6"/>
      <c r="BO7403" s="6"/>
      <c r="BP7403" s="6"/>
      <c r="BQ7403" s="6"/>
      <c r="BR7403" s="6"/>
      <c r="BS7403" s="6"/>
      <c r="BT7403" s="6"/>
      <c r="BU7403" s="6"/>
      <c r="BV7403" s="6"/>
      <c r="BW7403" s="6"/>
      <c r="CJ7403" s="415"/>
      <c r="CK7403" s="415"/>
      <c r="CO7403" s="168"/>
    </row>
    <row r="7404" spans="32:93" s="162" customFormat="1" x14ac:dyDescent="0.25">
      <c r="AF7404" s="169"/>
      <c r="AG7404" s="169"/>
      <c r="AH7404" s="169"/>
      <c r="AI7404" s="169"/>
      <c r="AJ7404" s="169"/>
      <c r="AK7404" s="170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AZ7404" s="6"/>
      <c r="BA7404" s="6"/>
      <c r="BB7404" s="166"/>
      <c r="BC7404" s="166"/>
      <c r="BD7404" s="166"/>
      <c r="BE7404" s="6"/>
      <c r="BF7404" s="6"/>
      <c r="BG7404" s="6"/>
      <c r="BH7404" s="6"/>
      <c r="BI7404" s="6"/>
      <c r="BJ7404" s="166"/>
      <c r="BK7404" s="166"/>
      <c r="BL7404" s="166"/>
      <c r="BM7404" s="6"/>
      <c r="BN7404" s="6"/>
      <c r="BO7404" s="6"/>
      <c r="BP7404" s="6"/>
      <c r="BQ7404" s="6"/>
      <c r="BR7404" s="6"/>
      <c r="BS7404" s="6"/>
      <c r="BT7404" s="6"/>
      <c r="BU7404" s="6"/>
      <c r="BV7404" s="6"/>
      <c r="BW7404" s="6"/>
      <c r="CJ7404" s="415"/>
      <c r="CK7404" s="415"/>
      <c r="CO7404" s="168"/>
    </row>
    <row r="7405" spans="32:93" s="162" customFormat="1" x14ac:dyDescent="0.25">
      <c r="AF7405" s="169"/>
      <c r="AG7405" s="169"/>
      <c r="AH7405" s="169"/>
      <c r="AI7405" s="169"/>
      <c r="AJ7405" s="169"/>
      <c r="AK7405" s="170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AZ7405" s="6"/>
      <c r="BA7405" s="6"/>
      <c r="BB7405" s="166"/>
      <c r="BC7405" s="166"/>
      <c r="BD7405" s="166"/>
      <c r="BE7405" s="6"/>
      <c r="BF7405" s="6"/>
      <c r="BG7405" s="6"/>
      <c r="BH7405" s="6"/>
      <c r="BI7405" s="6"/>
      <c r="BJ7405" s="166"/>
      <c r="BK7405" s="166"/>
      <c r="BL7405" s="166"/>
      <c r="BM7405" s="6"/>
      <c r="BN7405" s="6"/>
      <c r="BO7405" s="6"/>
      <c r="BP7405" s="6"/>
      <c r="BQ7405" s="6"/>
      <c r="BR7405" s="6"/>
      <c r="BS7405" s="6"/>
      <c r="BT7405" s="6"/>
      <c r="BU7405" s="6"/>
      <c r="BV7405" s="6"/>
      <c r="BW7405" s="6"/>
      <c r="CJ7405" s="415"/>
      <c r="CK7405" s="415"/>
      <c r="CO7405" s="168"/>
    </row>
    <row r="7406" spans="32:93" s="162" customFormat="1" x14ac:dyDescent="0.25">
      <c r="AF7406" s="169"/>
      <c r="AG7406" s="169"/>
      <c r="AH7406" s="169"/>
      <c r="AI7406" s="169"/>
      <c r="AJ7406" s="169"/>
      <c r="AK7406" s="170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AZ7406" s="6"/>
      <c r="BA7406" s="6"/>
      <c r="BB7406" s="166"/>
      <c r="BC7406" s="166"/>
      <c r="BD7406" s="166"/>
      <c r="BE7406" s="6"/>
      <c r="BF7406" s="6"/>
      <c r="BG7406" s="6"/>
      <c r="BH7406" s="6"/>
      <c r="BI7406" s="6"/>
      <c r="BJ7406" s="166"/>
      <c r="BK7406" s="166"/>
      <c r="BL7406" s="166"/>
      <c r="BM7406" s="6"/>
      <c r="BN7406" s="6"/>
      <c r="BO7406" s="6"/>
      <c r="BP7406" s="6"/>
      <c r="BQ7406" s="6"/>
      <c r="BR7406" s="6"/>
      <c r="BS7406" s="6"/>
      <c r="BT7406" s="6"/>
      <c r="BU7406" s="6"/>
      <c r="BV7406" s="6"/>
      <c r="BW7406" s="6"/>
      <c r="CJ7406" s="415"/>
      <c r="CK7406" s="415"/>
      <c r="CO7406" s="168"/>
    </row>
    <row r="7407" spans="32:93" s="162" customFormat="1" x14ac:dyDescent="0.25">
      <c r="AF7407" s="169"/>
      <c r="AG7407" s="169"/>
      <c r="AH7407" s="169"/>
      <c r="AI7407" s="169"/>
      <c r="AJ7407" s="169"/>
      <c r="AK7407" s="170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AZ7407" s="6"/>
      <c r="BA7407" s="6"/>
      <c r="BB7407" s="166"/>
      <c r="BC7407" s="166"/>
      <c r="BD7407" s="166"/>
      <c r="BE7407" s="6"/>
      <c r="BF7407" s="6"/>
      <c r="BG7407" s="6"/>
      <c r="BH7407" s="6"/>
      <c r="BI7407" s="6"/>
      <c r="BJ7407" s="166"/>
      <c r="BK7407" s="166"/>
      <c r="BL7407" s="166"/>
      <c r="BM7407" s="6"/>
      <c r="BN7407" s="6"/>
      <c r="BO7407" s="6"/>
      <c r="BP7407" s="6"/>
      <c r="BQ7407" s="6"/>
      <c r="BR7407" s="6"/>
      <c r="BS7407" s="6"/>
      <c r="BT7407" s="6"/>
      <c r="BU7407" s="6"/>
      <c r="BV7407" s="6"/>
      <c r="BW7407" s="6"/>
      <c r="CJ7407" s="415"/>
      <c r="CK7407" s="415"/>
      <c r="CO7407" s="168"/>
    </row>
    <row r="7408" spans="32:93" s="162" customFormat="1" x14ac:dyDescent="0.25">
      <c r="AF7408" s="169"/>
      <c r="AG7408" s="169"/>
      <c r="AH7408" s="169"/>
      <c r="AI7408" s="169"/>
      <c r="AJ7408" s="169"/>
      <c r="AK7408" s="170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AZ7408" s="6"/>
      <c r="BA7408" s="6"/>
      <c r="BB7408" s="166"/>
      <c r="BC7408" s="166"/>
      <c r="BD7408" s="166"/>
      <c r="BE7408" s="6"/>
      <c r="BF7408" s="6"/>
      <c r="BG7408" s="6"/>
      <c r="BH7408" s="6"/>
      <c r="BI7408" s="6"/>
      <c r="BJ7408" s="166"/>
      <c r="BK7408" s="166"/>
      <c r="BL7408" s="166"/>
      <c r="BM7408" s="6"/>
      <c r="BN7408" s="6"/>
      <c r="BO7408" s="6"/>
      <c r="BP7408" s="6"/>
      <c r="BQ7408" s="6"/>
      <c r="BR7408" s="6"/>
      <c r="BS7408" s="6"/>
      <c r="BT7408" s="6"/>
      <c r="BU7408" s="6"/>
      <c r="BV7408" s="6"/>
      <c r="BW7408" s="6"/>
      <c r="CJ7408" s="415"/>
      <c r="CK7408" s="415"/>
      <c r="CO7408" s="168"/>
    </row>
    <row r="7409" spans="32:93" s="162" customFormat="1" x14ac:dyDescent="0.25">
      <c r="AF7409" s="169"/>
      <c r="AG7409" s="169"/>
      <c r="AH7409" s="169"/>
      <c r="AI7409" s="169"/>
      <c r="AJ7409" s="169"/>
      <c r="AK7409" s="170"/>
      <c r="AP7409" s="6"/>
      <c r="AQ7409" s="6"/>
      <c r="AR7409" s="6"/>
      <c r="AS7409" s="6"/>
      <c r="AT7409" s="6"/>
      <c r="AU7409" s="6"/>
      <c r="AV7409" s="6"/>
      <c r="AW7409" s="6"/>
      <c r="AX7409" s="6"/>
      <c r="AY7409" s="6"/>
      <c r="AZ7409" s="6"/>
      <c r="BA7409" s="6"/>
      <c r="BB7409" s="166"/>
      <c r="BC7409" s="166"/>
      <c r="BD7409" s="166"/>
      <c r="BE7409" s="6"/>
      <c r="BF7409" s="6"/>
      <c r="BG7409" s="6"/>
      <c r="BH7409" s="6"/>
      <c r="BI7409" s="6"/>
      <c r="BJ7409" s="166"/>
      <c r="BK7409" s="166"/>
      <c r="BL7409" s="166"/>
      <c r="BM7409" s="6"/>
      <c r="BN7409" s="6"/>
      <c r="BO7409" s="6"/>
      <c r="BP7409" s="6"/>
      <c r="BQ7409" s="6"/>
      <c r="BR7409" s="6"/>
      <c r="BS7409" s="6"/>
      <c r="BT7409" s="6"/>
      <c r="BU7409" s="6"/>
      <c r="BV7409" s="6"/>
      <c r="BW7409" s="6"/>
      <c r="CJ7409" s="415"/>
      <c r="CK7409" s="415"/>
      <c r="CO7409" s="168"/>
    </row>
    <row r="7410" spans="32:93" s="162" customFormat="1" x14ac:dyDescent="0.25">
      <c r="AF7410" s="169"/>
      <c r="AG7410" s="169"/>
      <c r="AH7410" s="169"/>
      <c r="AI7410" s="169"/>
      <c r="AJ7410" s="169"/>
      <c r="AK7410" s="170"/>
      <c r="AP7410" s="6"/>
      <c r="AQ7410" s="6"/>
      <c r="AR7410" s="6"/>
      <c r="AS7410" s="6"/>
      <c r="AT7410" s="6"/>
      <c r="AU7410" s="6"/>
      <c r="AV7410" s="6"/>
      <c r="AW7410" s="6"/>
      <c r="AX7410" s="6"/>
      <c r="AY7410" s="6"/>
      <c r="AZ7410" s="6"/>
      <c r="BA7410" s="6"/>
      <c r="BB7410" s="166"/>
      <c r="BC7410" s="166"/>
      <c r="BD7410" s="166"/>
      <c r="BE7410" s="6"/>
      <c r="BF7410" s="6"/>
      <c r="BG7410" s="6"/>
      <c r="BH7410" s="6"/>
      <c r="BI7410" s="6"/>
      <c r="BJ7410" s="166"/>
      <c r="BK7410" s="166"/>
      <c r="BL7410" s="166"/>
      <c r="BM7410" s="6"/>
      <c r="BN7410" s="6"/>
      <c r="BO7410" s="6"/>
      <c r="BP7410" s="6"/>
      <c r="BQ7410" s="6"/>
      <c r="BR7410" s="6"/>
      <c r="BS7410" s="6"/>
      <c r="BT7410" s="6"/>
      <c r="BU7410" s="6"/>
      <c r="BV7410" s="6"/>
      <c r="BW7410" s="6"/>
      <c r="CJ7410" s="415"/>
      <c r="CK7410" s="415"/>
      <c r="CO7410" s="168"/>
    </row>
    <row r="7411" spans="32:93" s="162" customFormat="1" x14ac:dyDescent="0.25">
      <c r="AF7411" s="169"/>
      <c r="AG7411" s="169"/>
      <c r="AH7411" s="169"/>
      <c r="AI7411" s="169"/>
      <c r="AJ7411" s="169"/>
      <c r="AK7411" s="170"/>
      <c r="AP7411" s="6"/>
      <c r="AQ7411" s="6"/>
      <c r="AR7411" s="6"/>
      <c r="AS7411" s="6"/>
      <c r="AT7411" s="6"/>
      <c r="AU7411" s="6"/>
      <c r="AV7411" s="6"/>
      <c r="AW7411" s="6"/>
      <c r="AX7411" s="6"/>
      <c r="AY7411" s="6"/>
      <c r="AZ7411" s="6"/>
      <c r="BA7411" s="6"/>
      <c r="BB7411" s="166"/>
      <c r="BC7411" s="166"/>
      <c r="BD7411" s="166"/>
      <c r="BE7411" s="6"/>
      <c r="BF7411" s="6"/>
      <c r="BG7411" s="6"/>
      <c r="BH7411" s="6"/>
      <c r="BI7411" s="6"/>
      <c r="BJ7411" s="166"/>
      <c r="BK7411" s="166"/>
      <c r="BL7411" s="166"/>
      <c r="BM7411" s="6"/>
      <c r="BN7411" s="6"/>
      <c r="BO7411" s="6"/>
      <c r="BP7411" s="6"/>
      <c r="BQ7411" s="6"/>
      <c r="BR7411" s="6"/>
      <c r="BS7411" s="6"/>
      <c r="BT7411" s="6"/>
      <c r="BU7411" s="6"/>
      <c r="BV7411" s="6"/>
      <c r="BW7411" s="6"/>
      <c r="CJ7411" s="415"/>
      <c r="CK7411" s="415"/>
      <c r="CO7411" s="168"/>
    </row>
    <row r="7412" spans="32:93" s="162" customFormat="1" x14ac:dyDescent="0.25">
      <c r="AF7412" s="169"/>
      <c r="AG7412" s="169"/>
      <c r="AH7412" s="169"/>
      <c r="AI7412" s="169"/>
      <c r="AJ7412" s="169"/>
      <c r="AK7412" s="170"/>
      <c r="AP7412" s="6"/>
      <c r="AQ7412" s="6"/>
      <c r="AR7412" s="6"/>
      <c r="AS7412" s="6"/>
      <c r="AT7412" s="6"/>
      <c r="AU7412" s="6"/>
      <c r="AV7412" s="6"/>
      <c r="AW7412" s="6"/>
      <c r="AX7412" s="6"/>
      <c r="AY7412" s="6"/>
      <c r="AZ7412" s="6"/>
      <c r="BA7412" s="6"/>
      <c r="BB7412" s="166"/>
      <c r="BC7412" s="166"/>
      <c r="BD7412" s="166"/>
      <c r="BE7412" s="6"/>
      <c r="BF7412" s="6"/>
      <c r="BG7412" s="6"/>
      <c r="BH7412" s="6"/>
      <c r="BI7412" s="6"/>
      <c r="BJ7412" s="166"/>
      <c r="BK7412" s="166"/>
      <c r="BL7412" s="166"/>
      <c r="BM7412" s="6"/>
      <c r="BN7412" s="6"/>
      <c r="BO7412" s="6"/>
      <c r="BP7412" s="6"/>
      <c r="BQ7412" s="6"/>
      <c r="BR7412" s="6"/>
      <c r="BS7412" s="6"/>
      <c r="BT7412" s="6"/>
      <c r="BU7412" s="6"/>
      <c r="BV7412" s="6"/>
      <c r="BW7412" s="6"/>
      <c r="CJ7412" s="415"/>
      <c r="CK7412" s="415"/>
      <c r="CO7412" s="168"/>
    </row>
    <row r="7413" spans="32:93" s="162" customFormat="1" x14ac:dyDescent="0.25">
      <c r="AF7413" s="169"/>
      <c r="AG7413" s="169"/>
      <c r="AH7413" s="169"/>
      <c r="AI7413" s="169"/>
      <c r="AJ7413" s="169"/>
      <c r="AK7413" s="170"/>
      <c r="AP7413" s="6"/>
      <c r="AQ7413" s="6"/>
      <c r="AR7413" s="6"/>
      <c r="AS7413" s="6"/>
      <c r="AT7413" s="6"/>
      <c r="AU7413" s="6"/>
      <c r="AV7413" s="6"/>
      <c r="AW7413" s="6"/>
      <c r="AX7413" s="6"/>
      <c r="AY7413" s="6"/>
      <c r="AZ7413" s="6"/>
      <c r="BA7413" s="6"/>
      <c r="BB7413" s="166"/>
      <c r="BC7413" s="166"/>
      <c r="BD7413" s="166"/>
      <c r="BE7413" s="6"/>
      <c r="BF7413" s="6"/>
      <c r="BG7413" s="6"/>
      <c r="BH7413" s="6"/>
      <c r="BI7413" s="6"/>
      <c r="BJ7413" s="166"/>
      <c r="BK7413" s="166"/>
      <c r="BL7413" s="166"/>
      <c r="BM7413" s="6"/>
      <c r="BN7413" s="6"/>
      <c r="BO7413" s="6"/>
      <c r="BP7413" s="6"/>
      <c r="BQ7413" s="6"/>
      <c r="BR7413" s="6"/>
      <c r="BS7413" s="6"/>
      <c r="BT7413" s="6"/>
      <c r="BU7413" s="6"/>
      <c r="BV7413" s="6"/>
      <c r="BW7413" s="6"/>
      <c r="CJ7413" s="415"/>
      <c r="CK7413" s="415"/>
      <c r="CO7413" s="168"/>
    </row>
    <row r="7414" spans="32:93" s="162" customFormat="1" x14ac:dyDescent="0.25">
      <c r="AF7414" s="169"/>
      <c r="AG7414" s="169"/>
      <c r="AH7414" s="169"/>
      <c r="AI7414" s="169"/>
      <c r="AJ7414" s="169"/>
      <c r="AK7414" s="170"/>
      <c r="AP7414" s="6"/>
      <c r="AQ7414" s="6"/>
      <c r="AR7414" s="6"/>
      <c r="AS7414" s="6"/>
      <c r="AT7414" s="6"/>
      <c r="AU7414" s="6"/>
      <c r="AV7414" s="6"/>
      <c r="AW7414" s="6"/>
      <c r="AX7414" s="6"/>
      <c r="AY7414" s="6"/>
      <c r="AZ7414" s="6"/>
      <c r="BA7414" s="6"/>
      <c r="BB7414" s="166"/>
      <c r="BC7414" s="166"/>
      <c r="BD7414" s="166"/>
      <c r="BE7414" s="6"/>
      <c r="BF7414" s="6"/>
      <c r="BG7414" s="6"/>
      <c r="BH7414" s="6"/>
      <c r="BI7414" s="6"/>
      <c r="BJ7414" s="166"/>
      <c r="BK7414" s="166"/>
      <c r="BL7414" s="166"/>
      <c r="BM7414" s="6"/>
      <c r="BN7414" s="6"/>
      <c r="BO7414" s="6"/>
      <c r="BP7414" s="6"/>
      <c r="BQ7414" s="6"/>
      <c r="BR7414" s="6"/>
      <c r="BS7414" s="6"/>
      <c r="BT7414" s="6"/>
      <c r="BU7414" s="6"/>
      <c r="BV7414" s="6"/>
      <c r="BW7414" s="6"/>
      <c r="CJ7414" s="415"/>
      <c r="CK7414" s="415"/>
      <c r="CO7414" s="168"/>
    </row>
    <row r="7415" spans="32:93" s="162" customFormat="1" x14ac:dyDescent="0.25">
      <c r="AF7415" s="169"/>
      <c r="AG7415" s="169"/>
      <c r="AH7415" s="169"/>
      <c r="AI7415" s="169"/>
      <c r="AJ7415" s="169"/>
      <c r="AK7415" s="170"/>
      <c r="AP7415" s="6"/>
      <c r="AQ7415" s="6"/>
      <c r="AR7415" s="6"/>
      <c r="AS7415" s="6"/>
      <c r="AT7415" s="6"/>
      <c r="AU7415" s="6"/>
      <c r="AV7415" s="6"/>
      <c r="AW7415" s="6"/>
      <c r="AX7415" s="6"/>
      <c r="AY7415" s="6"/>
      <c r="AZ7415" s="6"/>
      <c r="BA7415" s="6"/>
      <c r="BB7415" s="166"/>
      <c r="BC7415" s="166"/>
      <c r="BD7415" s="166"/>
      <c r="BE7415" s="6"/>
      <c r="BF7415" s="6"/>
      <c r="BG7415" s="6"/>
      <c r="BH7415" s="6"/>
      <c r="BI7415" s="6"/>
      <c r="BJ7415" s="166"/>
      <c r="BK7415" s="166"/>
      <c r="BL7415" s="166"/>
      <c r="BM7415" s="6"/>
      <c r="BN7415" s="6"/>
      <c r="BO7415" s="6"/>
      <c r="BP7415" s="6"/>
      <c r="BQ7415" s="6"/>
      <c r="BR7415" s="6"/>
      <c r="BS7415" s="6"/>
      <c r="BT7415" s="6"/>
      <c r="BU7415" s="6"/>
      <c r="BV7415" s="6"/>
      <c r="BW7415" s="6"/>
      <c r="CJ7415" s="415"/>
      <c r="CK7415" s="415"/>
      <c r="CO7415" s="168"/>
    </row>
    <row r="7416" spans="32:93" s="162" customFormat="1" x14ac:dyDescent="0.25">
      <c r="AF7416" s="169"/>
      <c r="AG7416" s="169"/>
      <c r="AH7416" s="169"/>
      <c r="AI7416" s="169"/>
      <c r="AJ7416" s="169"/>
      <c r="AK7416" s="170"/>
      <c r="AP7416" s="6"/>
      <c r="AQ7416" s="6"/>
      <c r="AR7416" s="6"/>
      <c r="AS7416" s="6"/>
      <c r="AT7416" s="6"/>
      <c r="AU7416" s="6"/>
      <c r="AV7416" s="6"/>
      <c r="AW7416" s="6"/>
      <c r="AX7416" s="6"/>
      <c r="AY7416" s="6"/>
      <c r="AZ7416" s="6"/>
      <c r="BA7416" s="6"/>
      <c r="BB7416" s="166"/>
      <c r="BC7416" s="166"/>
      <c r="BD7416" s="166"/>
      <c r="BE7416" s="6"/>
      <c r="BF7416" s="6"/>
      <c r="BG7416" s="6"/>
      <c r="BH7416" s="6"/>
      <c r="BI7416" s="6"/>
      <c r="BJ7416" s="166"/>
      <c r="BK7416" s="166"/>
      <c r="BL7416" s="166"/>
      <c r="BM7416" s="6"/>
      <c r="BN7416" s="6"/>
      <c r="BO7416" s="6"/>
      <c r="BP7416" s="6"/>
      <c r="BQ7416" s="6"/>
      <c r="BR7416" s="6"/>
      <c r="BS7416" s="6"/>
      <c r="BT7416" s="6"/>
      <c r="BU7416" s="6"/>
      <c r="BV7416" s="6"/>
      <c r="BW7416" s="6"/>
      <c r="CJ7416" s="415"/>
      <c r="CK7416" s="415"/>
      <c r="CO7416" s="168"/>
    </row>
    <row r="7417" spans="32:93" s="162" customFormat="1" x14ac:dyDescent="0.25">
      <c r="AF7417" s="169"/>
      <c r="AG7417" s="169"/>
      <c r="AH7417" s="169"/>
      <c r="AI7417" s="169"/>
      <c r="AJ7417" s="169"/>
      <c r="AK7417" s="170"/>
      <c r="AP7417" s="6"/>
      <c r="AQ7417" s="6"/>
      <c r="AR7417" s="6"/>
      <c r="AS7417" s="6"/>
      <c r="AT7417" s="6"/>
      <c r="AU7417" s="6"/>
      <c r="AV7417" s="6"/>
      <c r="AW7417" s="6"/>
      <c r="AX7417" s="6"/>
      <c r="AY7417" s="6"/>
      <c r="AZ7417" s="6"/>
      <c r="BA7417" s="6"/>
      <c r="BB7417" s="166"/>
      <c r="BC7417" s="166"/>
      <c r="BD7417" s="166"/>
      <c r="BE7417" s="6"/>
      <c r="BF7417" s="6"/>
      <c r="BG7417" s="6"/>
      <c r="BH7417" s="6"/>
      <c r="BI7417" s="6"/>
      <c r="BJ7417" s="166"/>
      <c r="BK7417" s="166"/>
      <c r="BL7417" s="166"/>
      <c r="BM7417" s="6"/>
      <c r="BN7417" s="6"/>
      <c r="BO7417" s="6"/>
      <c r="BP7417" s="6"/>
      <c r="BQ7417" s="6"/>
      <c r="BR7417" s="6"/>
      <c r="BS7417" s="6"/>
      <c r="BT7417" s="6"/>
      <c r="BU7417" s="6"/>
      <c r="BV7417" s="6"/>
      <c r="BW7417" s="6"/>
      <c r="CJ7417" s="415"/>
      <c r="CK7417" s="415"/>
      <c r="CO7417" s="168"/>
    </row>
    <row r="7418" spans="32:93" s="162" customFormat="1" x14ac:dyDescent="0.25">
      <c r="AF7418" s="169"/>
      <c r="AG7418" s="169"/>
      <c r="AH7418" s="169"/>
      <c r="AI7418" s="169"/>
      <c r="AJ7418" s="169"/>
      <c r="AK7418" s="170"/>
      <c r="AP7418" s="6"/>
      <c r="AQ7418" s="6"/>
      <c r="AR7418" s="6"/>
      <c r="AS7418" s="6"/>
      <c r="AT7418" s="6"/>
      <c r="AU7418" s="6"/>
      <c r="AV7418" s="6"/>
      <c r="AW7418" s="6"/>
      <c r="AX7418" s="6"/>
      <c r="AY7418" s="6"/>
      <c r="AZ7418" s="6"/>
      <c r="BA7418" s="6"/>
      <c r="BB7418" s="166"/>
      <c r="BC7418" s="166"/>
      <c r="BD7418" s="166"/>
      <c r="BE7418" s="6"/>
      <c r="BF7418" s="6"/>
      <c r="BG7418" s="6"/>
      <c r="BH7418" s="6"/>
      <c r="BI7418" s="6"/>
      <c r="BJ7418" s="166"/>
      <c r="BK7418" s="166"/>
      <c r="BL7418" s="166"/>
      <c r="BM7418" s="6"/>
      <c r="BN7418" s="6"/>
      <c r="BO7418" s="6"/>
      <c r="BP7418" s="6"/>
      <c r="BQ7418" s="6"/>
      <c r="BR7418" s="6"/>
      <c r="BS7418" s="6"/>
      <c r="BT7418" s="6"/>
      <c r="BU7418" s="6"/>
      <c r="BV7418" s="6"/>
      <c r="BW7418" s="6"/>
      <c r="CJ7418" s="415"/>
      <c r="CK7418" s="415"/>
      <c r="CO7418" s="168"/>
    </row>
    <row r="7419" spans="32:93" s="162" customFormat="1" x14ac:dyDescent="0.25">
      <c r="AF7419" s="169"/>
      <c r="AG7419" s="169"/>
      <c r="AH7419" s="169"/>
      <c r="AI7419" s="169"/>
      <c r="AJ7419" s="169"/>
      <c r="AK7419" s="170"/>
      <c r="AP7419" s="6"/>
      <c r="AQ7419" s="6"/>
      <c r="AR7419" s="6"/>
      <c r="AS7419" s="6"/>
      <c r="AT7419" s="6"/>
      <c r="AU7419" s="6"/>
      <c r="AV7419" s="6"/>
      <c r="AW7419" s="6"/>
      <c r="AX7419" s="6"/>
      <c r="AY7419" s="6"/>
      <c r="AZ7419" s="6"/>
      <c r="BA7419" s="6"/>
      <c r="BB7419" s="166"/>
      <c r="BC7419" s="166"/>
      <c r="BD7419" s="166"/>
      <c r="BE7419" s="6"/>
      <c r="BF7419" s="6"/>
      <c r="BG7419" s="6"/>
      <c r="BH7419" s="6"/>
      <c r="BI7419" s="6"/>
      <c r="BJ7419" s="166"/>
      <c r="BK7419" s="166"/>
      <c r="BL7419" s="166"/>
      <c r="BM7419" s="6"/>
      <c r="BN7419" s="6"/>
      <c r="BO7419" s="6"/>
      <c r="BP7419" s="6"/>
      <c r="BQ7419" s="6"/>
      <c r="BR7419" s="6"/>
      <c r="BS7419" s="6"/>
      <c r="BT7419" s="6"/>
      <c r="BU7419" s="6"/>
      <c r="BV7419" s="6"/>
      <c r="BW7419" s="6"/>
      <c r="CJ7419" s="415"/>
      <c r="CK7419" s="415"/>
      <c r="CO7419" s="168"/>
    </row>
    <row r="7420" spans="32:93" s="162" customFormat="1" x14ac:dyDescent="0.25">
      <c r="AF7420" s="169"/>
      <c r="AG7420" s="169"/>
      <c r="AH7420" s="169"/>
      <c r="AI7420" s="169"/>
      <c r="AJ7420" s="169"/>
      <c r="AK7420" s="170"/>
      <c r="AP7420" s="6"/>
      <c r="AQ7420" s="6"/>
      <c r="AR7420" s="6"/>
      <c r="AS7420" s="6"/>
      <c r="AT7420" s="6"/>
      <c r="AU7420" s="6"/>
      <c r="AV7420" s="6"/>
      <c r="AW7420" s="6"/>
      <c r="AX7420" s="6"/>
      <c r="AY7420" s="6"/>
      <c r="AZ7420" s="6"/>
      <c r="BA7420" s="6"/>
      <c r="BB7420" s="166"/>
      <c r="BC7420" s="166"/>
      <c r="BD7420" s="166"/>
      <c r="BE7420" s="6"/>
      <c r="BF7420" s="6"/>
      <c r="BG7420" s="6"/>
      <c r="BH7420" s="6"/>
      <c r="BI7420" s="6"/>
      <c r="BJ7420" s="166"/>
      <c r="BK7420" s="166"/>
      <c r="BL7420" s="166"/>
      <c r="BM7420" s="6"/>
      <c r="BN7420" s="6"/>
      <c r="BO7420" s="6"/>
      <c r="BP7420" s="6"/>
      <c r="BQ7420" s="6"/>
      <c r="BR7420" s="6"/>
      <c r="BS7420" s="6"/>
      <c r="BT7420" s="6"/>
      <c r="BU7420" s="6"/>
      <c r="BV7420" s="6"/>
      <c r="BW7420" s="6"/>
      <c r="CJ7420" s="415"/>
      <c r="CK7420" s="415"/>
      <c r="CO7420" s="168"/>
    </row>
    <row r="7421" spans="32:93" s="162" customFormat="1" x14ac:dyDescent="0.25">
      <c r="AF7421" s="169"/>
      <c r="AG7421" s="169"/>
      <c r="AH7421" s="169"/>
      <c r="AI7421" s="169"/>
      <c r="AJ7421" s="169"/>
      <c r="AK7421" s="170"/>
      <c r="AP7421" s="6"/>
      <c r="AQ7421" s="6"/>
      <c r="AR7421" s="6"/>
      <c r="AS7421" s="6"/>
      <c r="AT7421" s="6"/>
      <c r="AU7421" s="6"/>
      <c r="AV7421" s="6"/>
      <c r="AW7421" s="6"/>
      <c r="AX7421" s="6"/>
      <c r="AY7421" s="6"/>
      <c r="AZ7421" s="6"/>
      <c r="BA7421" s="6"/>
      <c r="BB7421" s="166"/>
      <c r="BC7421" s="166"/>
      <c r="BD7421" s="166"/>
      <c r="BE7421" s="6"/>
      <c r="BF7421" s="6"/>
      <c r="BG7421" s="6"/>
      <c r="BH7421" s="6"/>
      <c r="BI7421" s="6"/>
      <c r="BJ7421" s="166"/>
      <c r="BK7421" s="166"/>
      <c r="BL7421" s="166"/>
      <c r="BM7421" s="6"/>
      <c r="BN7421" s="6"/>
      <c r="BO7421" s="6"/>
      <c r="BP7421" s="6"/>
      <c r="BQ7421" s="6"/>
      <c r="BR7421" s="6"/>
      <c r="BS7421" s="6"/>
      <c r="BT7421" s="6"/>
      <c r="BU7421" s="6"/>
      <c r="BV7421" s="6"/>
      <c r="BW7421" s="6"/>
      <c r="CJ7421" s="415"/>
      <c r="CK7421" s="415"/>
      <c r="CO7421" s="168"/>
    </row>
    <row r="7422" spans="32:93" s="162" customFormat="1" x14ac:dyDescent="0.25">
      <c r="AF7422" s="169"/>
      <c r="AG7422" s="169"/>
      <c r="AH7422" s="169"/>
      <c r="AI7422" s="169"/>
      <c r="AJ7422" s="169"/>
      <c r="AK7422" s="170"/>
      <c r="AP7422" s="6"/>
      <c r="AQ7422" s="6"/>
      <c r="AR7422" s="6"/>
      <c r="AS7422" s="6"/>
      <c r="AT7422" s="6"/>
      <c r="AU7422" s="6"/>
      <c r="AV7422" s="6"/>
      <c r="AW7422" s="6"/>
      <c r="AX7422" s="6"/>
      <c r="AY7422" s="6"/>
      <c r="AZ7422" s="6"/>
      <c r="BA7422" s="6"/>
      <c r="BB7422" s="166"/>
      <c r="BC7422" s="166"/>
      <c r="BD7422" s="166"/>
      <c r="BE7422" s="6"/>
      <c r="BF7422" s="6"/>
      <c r="BG7422" s="6"/>
      <c r="BH7422" s="6"/>
      <c r="BI7422" s="6"/>
      <c r="BJ7422" s="166"/>
      <c r="BK7422" s="166"/>
      <c r="BL7422" s="166"/>
      <c r="BM7422" s="6"/>
      <c r="BN7422" s="6"/>
      <c r="BO7422" s="6"/>
      <c r="BP7422" s="6"/>
      <c r="BQ7422" s="6"/>
      <c r="BR7422" s="6"/>
      <c r="BS7422" s="6"/>
      <c r="BT7422" s="6"/>
      <c r="BU7422" s="6"/>
      <c r="BV7422" s="6"/>
      <c r="BW7422" s="6"/>
      <c r="CJ7422" s="415"/>
      <c r="CK7422" s="415"/>
      <c r="CO7422" s="168"/>
    </row>
    <row r="7423" spans="32:93" s="162" customFormat="1" x14ac:dyDescent="0.25">
      <c r="AF7423" s="169"/>
      <c r="AG7423" s="169"/>
      <c r="AH7423" s="169"/>
      <c r="AI7423" s="169"/>
      <c r="AJ7423" s="169"/>
      <c r="AK7423" s="170"/>
      <c r="AP7423" s="6"/>
      <c r="AQ7423" s="6"/>
      <c r="AR7423" s="6"/>
      <c r="AS7423" s="6"/>
      <c r="AT7423" s="6"/>
      <c r="AU7423" s="6"/>
      <c r="AV7423" s="6"/>
      <c r="AW7423" s="6"/>
      <c r="AX7423" s="6"/>
      <c r="AY7423" s="6"/>
      <c r="AZ7423" s="6"/>
      <c r="BA7423" s="6"/>
      <c r="BB7423" s="166"/>
      <c r="BC7423" s="166"/>
      <c r="BD7423" s="166"/>
      <c r="BE7423" s="6"/>
      <c r="BF7423" s="6"/>
      <c r="BG7423" s="6"/>
      <c r="BH7423" s="6"/>
      <c r="BI7423" s="6"/>
      <c r="BJ7423" s="166"/>
      <c r="BK7423" s="166"/>
      <c r="BL7423" s="166"/>
      <c r="BM7423" s="6"/>
      <c r="BN7423" s="6"/>
      <c r="BO7423" s="6"/>
      <c r="BP7423" s="6"/>
      <c r="BQ7423" s="6"/>
      <c r="BR7423" s="6"/>
      <c r="BS7423" s="6"/>
      <c r="BT7423" s="6"/>
      <c r="BU7423" s="6"/>
      <c r="BV7423" s="6"/>
      <c r="BW7423" s="6"/>
      <c r="CJ7423" s="415"/>
      <c r="CK7423" s="415"/>
      <c r="CO7423" s="168"/>
    </row>
    <row r="7424" spans="32:93" s="162" customFormat="1" x14ac:dyDescent="0.25">
      <c r="AF7424" s="169"/>
      <c r="AG7424" s="169"/>
      <c r="AH7424" s="169"/>
      <c r="AI7424" s="169"/>
      <c r="AJ7424" s="169"/>
      <c r="AK7424" s="170"/>
      <c r="AP7424" s="6"/>
      <c r="AQ7424" s="6"/>
      <c r="AR7424" s="6"/>
      <c r="AS7424" s="6"/>
      <c r="AT7424" s="6"/>
      <c r="AU7424" s="6"/>
      <c r="AV7424" s="6"/>
      <c r="AW7424" s="6"/>
      <c r="AX7424" s="6"/>
      <c r="AY7424" s="6"/>
      <c r="AZ7424" s="6"/>
      <c r="BA7424" s="6"/>
      <c r="BB7424" s="166"/>
      <c r="BC7424" s="166"/>
      <c r="BD7424" s="166"/>
      <c r="BE7424" s="6"/>
      <c r="BF7424" s="6"/>
      <c r="BG7424" s="6"/>
      <c r="BH7424" s="6"/>
      <c r="BI7424" s="6"/>
      <c r="BJ7424" s="166"/>
      <c r="BK7424" s="166"/>
      <c r="BL7424" s="166"/>
      <c r="BM7424" s="6"/>
      <c r="BN7424" s="6"/>
      <c r="BO7424" s="6"/>
      <c r="BP7424" s="6"/>
      <c r="BQ7424" s="6"/>
      <c r="BR7424" s="6"/>
      <c r="BS7424" s="6"/>
      <c r="BT7424" s="6"/>
      <c r="BU7424" s="6"/>
      <c r="BV7424" s="6"/>
      <c r="BW7424" s="6"/>
      <c r="CJ7424" s="415"/>
      <c r="CK7424" s="415"/>
      <c r="CO7424" s="168"/>
    </row>
    <row r="7425" spans="32:93" s="162" customFormat="1" x14ac:dyDescent="0.25">
      <c r="AF7425" s="169"/>
      <c r="AG7425" s="169"/>
      <c r="AH7425" s="169"/>
      <c r="AI7425" s="169"/>
      <c r="AJ7425" s="169"/>
      <c r="AK7425" s="170"/>
      <c r="AP7425" s="6"/>
      <c r="AQ7425" s="6"/>
      <c r="AR7425" s="6"/>
      <c r="AS7425" s="6"/>
      <c r="AT7425" s="6"/>
      <c r="AU7425" s="6"/>
      <c r="AV7425" s="6"/>
      <c r="AW7425" s="6"/>
      <c r="AX7425" s="6"/>
      <c r="AY7425" s="6"/>
      <c r="AZ7425" s="6"/>
      <c r="BA7425" s="6"/>
      <c r="BB7425" s="166"/>
      <c r="BC7425" s="166"/>
      <c r="BD7425" s="166"/>
      <c r="BE7425" s="6"/>
      <c r="BF7425" s="6"/>
      <c r="BG7425" s="6"/>
      <c r="BH7425" s="6"/>
      <c r="BI7425" s="6"/>
      <c r="BJ7425" s="166"/>
      <c r="BK7425" s="166"/>
      <c r="BL7425" s="166"/>
      <c r="BM7425" s="6"/>
      <c r="BN7425" s="6"/>
      <c r="BO7425" s="6"/>
      <c r="BP7425" s="6"/>
      <c r="BQ7425" s="6"/>
      <c r="BR7425" s="6"/>
      <c r="BS7425" s="6"/>
      <c r="BT7425" s="6"/>
      <c r="BU7425" s="6"/>
      <c r="BV7425" s="6"/>
      <c r="BW7425" s="6"/>
      <c r="CJ7425" s="415"/>
      <c r="CK7425" s="415"/>
      <c r="CO7425" s="168"/>
    </row>
    <row r="7426" spans="32:93" s="162" customFormat="1" x14ac:dyDescent="0.25">
      <c r="AF7426" s="169"/>
      <c r="AG7426" s="169"/>
      <c r="AH7426" s="169"/>
      <c r="AI7426" s="169"/>
      <c r="AJ7426" s="169"/>
      <c r="AK7426" s="170"/>
      <c r="AP7426" s="6"/>
      <c r="AQ7426" s="6"/>
      <c r="AR7426" s="6"/>
      <c r="AS7426" s="6"/>
      <c r="AT7426" s="6"/>
      <c r="AU7426" s="6"/>
      <c r="AV7426" s="6"/>
      <c r="AW7426" s="6"/>
      <c r="AX7426" s="6"/>
      <c r="AY7426" s="6"/>
      <c r="AZ7426" s="6"/>
      <c r="BA7426" s="6"/>
      <c r="BB7426" s="166"/>
      <c r="BC7426" s="166"/>
      <c r="BD7426" s="166"/>
      <c r="BE7426" s="6"/>
      <c r="BF7426" s="6"/>
      <c r="BG7426" s="6"/>
      <c r="BH7426" s="6"/>
      <c r="BI7426" s="6"/>
      <c r="BJ7426" s="166"/>
      <c r="BK7426" s="166"/>
      <c r="BL7426" s="166"/>
      <c r="BM7426" s="6"/>
      <c r="BN7426" s="6"/>
      <c r="BO7426" s="6"/>
      <c r="BP7426" s="6"/>
      <c r="BQ7426" s="6"/>
      <c r="BR7426" s="6"/>
      <c r="BS7426" s="6"/>
      <c r="BT7426" s="6"/>
      <c r="BU7426" s="6"/>
      <c r="BV7426" s="6"/>
      <c r="BW7426" s="6"/>
      <c r="CJ7426" s="415"/>
      <c r="CK7426" s="415"/>
      <c r="CO7426" s="168"/>
    </row>
    <row r="7427" spans="32:93" s="162" customFormat="1" x14ac:dyDescent="0.25">
      <c r="AF7427" s="169"/>
      <c r="AG7427" s="169"/>
      <c r="AH7427" s="169"/>
      <c r="AI7427" s="169"/>
      <c r="AJ7427" s="169"/>
      <c r="AK7427" s="170"/>
      <c r="AP7427" s="6"/>
      <c r="AQ7427" s="6"/>
      <c r="AR7427" s="6"/>
      <c r="AS7427" s="6"/>
      <c r="AT7427" s="6"/>
      <c r="AU7427" s="6"/>
      <c r="AV7427" s="6"/>
      <c r="AW7427" s="6"/>
      <c r="AX7427" s="6"/>
      <c r="AY7427" s="6"/>
      <c r="AZ7427" s="6"/>
      <c r="BA7427" s="6"/>
      <c r="BB7427" s="166"/>
      <c r="BC7427" s="166"/>
      <c r="BD7427" s="166"/>
      <c r="BE7427" s="6"/>
      <c r="BF7427" s="6"/>
      <c r="BG7427" s="6"/>
      <c r="BH7427" s="6"/>
      <c r="BI7427" s="6"/>
      <c r="BJ7427" s="166"/>
      <c r="BK7427" s="166"/>
      <c r="BL7427" s="166"/>
      <c r="BM7427" s="6"/>
      <c r="BN7427" s="6"/>
      <c r="BO7427" s="6"/>
      <c r="BP7427" s="6"/>
      <c r="BQ7427" s="6"/>
      <c r="BR7427" s="6"/>
      <c r="BS7427" s="6"/>
      <c r="BT7427" s="6"/>
      <c r="BU7427" s="6"/>
      <c r="BV7427" s="6"/>
      <c r="BW7427" s="6"/>
      <c r="CJ7427" s="415"/>
      <c r="CK7427" s="415"/>
      <c r="CO7427" s="168"/>
    </row>
    <row r="7428" spans="32:93" s="162" customFormat="1" x14ac:dyDescent="0.25">
      <c r="AF7428" s="169"/>
      <c r="AG7428" s="169"/>
      <c r="AH7428" s="169"/>
      <c r="AI7428" s="169"/>
      <c r="AJ7428" s="169"/>
      <c r="AK7428" s="170"/>
      <c r="AP7428" s="6"/>
      <c r="AQ7428" s="6"/>
      <c r="AR7428" s="6"/>
      <c r="AS7428" s="6"/>
      <c r="AT7428" s="6"/>
      <c r="AU7428" s="6"/>
      <c r="AV7428" s="6"/>
      <c r="AW7428" s="6"/>
      <c r="AX7428" s="6"/>
      <c r="AY7428" s="6"/>
      <c r="AZ7428" s="6"/>
      <c r="BA7428" s="6"/>
      <c r="BB7428" s="166"/>
      <c r="BC7428" s="166"/>
      <c r="BD7428" s="166"/>
      <c r="BE7428" s="6"/>
      <c r="BF7428" s="6"/>
      <c r="BG7428" s="6"/>
      <c r="BH7428" s="6"/>
      <c r="BI7428" s="6"/>
      <c r="BJ7428" s="166"/>
      <c r="BK7428" s="166"/>
      <c r="BL7428" s="166"/>
      <c r="BM7428" s="6"/>
      <c r="BN7428" s="6"/>
      <c r="BO7428" s="6"/>
      <c r="BP7428" s="6"/>
      <c r="BQ7428" s="6"/>
      <c r="BR7428" s="6"/>
      <c r="BS7428" s="6"/>
      <c r="BT7428" s="6"/>
      <c r="BU7428" s="6"/>
      <c r="BV7428" s="6"/>
      <c r="BW7428" s="6"/>
      <c r="CJ7428" s="415"/>
      <c r="CK7428" s="415"/>
      <c r="CO7428" s="168"/>
    </row>
    <row r="7429" spans="32:93" s="162" customFormat="1" x14ac:dyDescent="0.25">
      <c r="AF7429" s="169"/>
      <c r="AG7429" s="169"/>
      <c r="AH7429" s="169"/>
      <c r="AI7429" s="169"/>
      <c r="AJ7429" s="169"/>
      <c r="AK7429" s="170"/>
      <c r="AP7429" s="6"/>
      <c r="AQ7429" s="6"/>
      <c r="AR7429" s="6"/>
      <c r="AS7429" s="6"/>
      <c r="AT7429" s="6"/>
      <c r="AU7429" s="6"/>
      <c r="AV7429" s="6"/>
      <c r="AW7429" s="6"/>
      <c r="AX7429" s="6"/>
      <c r="AY7429" s="6"/>
      <c r="AZ7429" s="6"/>
      <c r="BA7429" s="6"/>
      <c r="BB7429" s="166"/>
      <c r="BC7429" s="166"/>
      <c r="BD7429" s="166"/>
      <c r="BE7429" s="6"/>
      <c r="BF7429" s="6"/>
      <c r="BG7429" s="6"/>
      <c r="BH7429" s="6"/>
      <c r="BI7429" s="6"/>
      <c r="BJ7429" s="166"/>
      <c r="BK7429" s="166"/>
      <c r="BL7429" s="166"/>
      <c r="BM7429" s="6"/>
      <c r="BN7429" s="6"/>
      <c r="BO7429" s="6"/>
      <c r="BP7429" s="6"/>
      <c r="BQ7429" s="6"/>
      <c r="BR7429" s="6"/>
      <c r="BS7429" s="6"/>
      <c r="BT7429" s="6"/>
      <c r="BU7429" s="6"/>
      <c r="BV7429" s="6"/>
      <c r="BW7429" s="6"/>
      <c r="CJ7429" s="415"/>
      <c r="CK7429" s="415"/>
      <c r="CO7429" s="168"/>
    </row>
    <row r="7430" spans="32:93" s="162" customFormat="1" x14ac:dyDescent="0.25">
      <c r="AF7430" s="169"/>
      <c r="AG7430" s="169"/>
      <c r="AH7430" s="169"/>
      <c r="AI7430" s="169"/>
      <c r="AJ7430" s="169"/>
      <c r="AK7430" s="170"/>
      <c r="AP7430" s="6"/>
      <c r="AQ7430" s="6"/>
      <c r="AR7430" s="6"/>
      <c r="AS7430" s="6"/>
      <c r="AT7430" s="6"/>
      <c r="AU7430" s="6"/>
      <c r="AV7430" s="6"/>
      <c r="AW7430" s="6"/>
      <c r="AX7430" s="6"/>
      <c r="AY7430" s="6"/>
      <c r="AZ7430" s="6"/>
      <c r="BA7430" s="6"/>
      <c r="BB7430" s="166"/>
      <c r="BC7430" s="166"/>
      <c r="BD7430" s="166"/>
      <c r="BE7430" s="6"/>
      <c r="BF7430" s="6"/>
      <c r="BG7430" s="6"/>
      <c r="BH7430" s="6"/>
      <c r="BI7430" s="6"/>
      <c r="BJ7430" s="166"/>
      <c r="BK7430" s="166"/>
      <c r="BL7430" s="166"/>
      <c r="BM7430" s="6"/>
      <c r="BN7430" s="6"/>
      <c r="BO7430" s="6"/>
      <c r="BP7430" s="6"/>
      <c r="BQ7430" s="6"/>
      <c r="BR7430" s="6"/>
      <c r="BS7430" s="6"/>
      <c r="BT7430" s="6"/>
      <c r="BU7430" s="6"/>
      <c r="BV7430" s="6"/>
      <c r="BW7430" s="6"/>
      <c r="CJ7430" s="415"/>
      <c r="CK7430" s="415"/>
      <c r="CO7430" s="168"/>
    </row>
    <row r="7431" spans="32:93" s="162" customFormat="1" x14ac:dyDescent="0.25">
      <c r="AF7431" s="169"/>
      <c r="AG7431" s="169"/>
      <c r="AH7431" s="169"/>
      <c r="AI7431" s="169"/>
      <c r="AJ7431" s="169"/>
      <c r="AK7431" s="170"/>
      <c r="AP7431" s="6"/>
      <c r="AQ7431" s="6"/>
      <c r="AR7431" s="6"/>
      <c r="AS7431" s="6"/>
      <c r="AT7431" s="6"/>
      <c r="AU7431" s="6"/>
      <c r="AV7431" s="6"/>
      <c r="AW7431" s="6"/>
      <c r="AX7431" s="6"/>
      <c r="AY7431" s="6"/>
      <c r="AZ7431" s="6"/>
      <c r="BA7431" s="6"/>
      <c r="BB7431" s="166"/>
      <c r="BC7431" s="166"/>
      <c r="BD7431" s="166"/>
      <c r="BE7431" s="6"/>
      <c r="BF7431" s="6"/>
      <c r="BG7431" s="6"/>
      <c r="BH7431" s="6"/>
      <c r="BI7431" s="6"/>
      <c r="BJ7431" s="166"/>
      <c r="BK7431" s="166"/>
      <c r="BL7431" s="166"/>
      <c r="BM7431" s="6"/>
      <c r="BN7431" s="6"/>
      <c r="BO7431" s="6"/>
      <c r="BP7431" s="6"/>
      <c r="BQ7431" s="6"/>
      <c r="BR7431" s="6"/>
      <c r="BS7431" s="6"/>
      <c r="BT7431" s="6"/>
      <c r="BU7431" s="6"/>
      <c r="BV7431" s="6"/>
      <c r="BW7431" s="6"/>
      <c r="CJ7431" s="415"/>
      <c r="CK7431" s="415"/>
      <c r="CO7431" s="168"/>
    </row>
    <row r="7432" spans="32:93" s="162" customFormat="1" x14ac:dyDescent="0.25">
      <c r="AF7432" s="169"/>
      <c r="AG7432" s="169"/>
      <c r="AH7432" s="169"/>
      <c r="AI7432" s="169"/>
      <c r="AJ7432" s="169"/>
      <c r="AK7432" s="170"/>
      <c r="AP7432" s="6"/>
      <c r="AQ7432" s="6"/>
      <c r="AR7432" s="6"/>
      <c r="AS7432" s="6"/>
      <c r="AT7432" s="6"/>
      <c r="AU7432" s="6"/>
      <c r="AV7432" s="6"/>
      <c r="AW7432" s="6"/>
      <c r="AX7432" s="6"/>
      <c r="AY7432" s="6"/>
      <c r="AZ7432" s="6"/>
      <c r="BA7432" s="6"/>
      <c r="BB7432" s="166"/>
      <c r="BC7432" s="166"/>
      <c r="BD7432" s="166"/>
      <c r="BE7432" s="6"/>
      <c r="BF7432" s="6"/>
      <c r="BG7432" s="6"/>
      <c r="BH7432" s="6"/>
      <c r="BI7432" s="6"/>
      <c r="BJ7432" s="166"/>
      <c r="BK7432" s="166"/>
      <c r="BL7432" s="166"/>
      <c r="BM7432" s="6"/>
      <c r="BN7432" s="6"/>
      <c r="BO7432" s="6"/>
      <c r="BP7432" s="6"/>
      <c r="BQ7432" s="6"/>
      <c r="BR7432" s="6"/>
      <c r="BS7432" s="6"/>
      <c r="BT7432" s="6"/>
      <c r="BU7432" s="6"/>
      <c r="BV7432" s="6"/>
      <c r="BW7432" s="6"/>
      <c r="CJ7432" s="415"/>
      <c r="CK7432" s="415"/>
      <c r="CO7432" s="168"/>
    </row>
    <row r="7433" spans="32:93" s="162" customFormat="1" x14ac:dyDescent="0.25">
      <c r="AF7433" s="169"/>
      <c r="AG7433" s="169"/>
      <c r="AH7433" s="169"/>
      <c r="AI7433" s="169"/>
      <c r="AJ7433" s="169"/>
      <c r="AK7433" s="170"/>
      <c r="AP7433" s="6"/>
      <c r="AQ7433" s="6"/>
      <c r="AR7433" s="6"/>
      <c r="AS7433" s="6"/>
      <c r="AT7433" s="6"/>
      <c r="AU7433" s="6"/>
      <c r="AV7433" s="6"/>
      <c r="AW7433" s="6"/>
      <c r="AX7433" s="6"/>
      <c r="AY7433" s="6"/>
      <c r="AZ7433" s="6"/>
      <c r="BA7433" s="6"/>
      <c r="BB7433" s="166"/>
      <c r="BC7433" s="166"/>
      <c r="BD7433" s="166"/>
      <c r="BE7433" s="6"/>
      <c r="BF7433" s="6"/>
      <c r="BG7433" s="6"/>
      <c r="BH7433" s="6"/>
      <c r="BI7433" s="6"/>
      <c r="BJ7433" s="166"/>
      <c r="BK7433" s="166"/>
      <c r="BL7433" s="166"/>
      <c r="BM7433" s="6"/>
      <c r="BN7433" s="6"/>
      <c r="BO7433" s="6"/>
      <c r="BP7433" s="6"/>
      <c r="BQ7433" s="6"/>
      <c r="BR7433" s="6"/>
      <c r="BS7433" s="6"/>
      <c r="BT7433" s="6"/>
      <c r="BU7433" s="6"/>
      <c r="BV7433" s="6"/>
      <c r="BW7433" s="6"/>
      <c r="CJ7433" s="415"/>
      <c r="CK7433" s="415"/>
      <c r="CO7433" s="168"/>
    </row>
    <row r="7434" spans="32:93" s="162" customFormat="1" x14ac:dyDescent="0.25">
      <c r="AF7434" s="169"/>
      <c r="AG7434" s="169"/>
      <c r="AH7434" s="169"/>
      <c r="AI7434" s="169"/>
      <c r="AJ7434" s="169"/>
      <c r="AK7434" s="170"/>
      <c r="AP7434" s="6"/>
      <c r="AQ7434" s="6"/>
      <c r="AR7434" s="6"/>
      <c r="AS7434" s="6"/>
      <c r="AT7434" s="6"/>
      <c r="AU7434" s="6"/>
      <c r="AV7434" s="6"/>
      <c r="AW7434" s="6"/>
      <c r="AX7434" s="6"/>
      <c r="AY7434" s="6"/>
      <c r="AZ7434" s="6"/>
      <c r="BA7434" s="6"/>
      <c r="BB7434" s="166"/>
      <c r="BC7434" s="166"/>
      <c r="BD7434" s="166"/>
      <c r="BE7434" s="6"/>
      <c r="BF7434" s="6"/>
      <c r="BG7434" s="6"/>
      <c r="BH7434" s="6"/>
      <c r="BI7434" s="6"/>
      <c r="BJ7434" s="166"/>
      <c r="BK7434" s="166"/>
      <c r="BL7434" s="166"/>
      <c r="BM7434" s="6"/>
      <c r="BN7434" s="6"/>
      <c r="BO7434" s="6"/>
      <c r="BP7434" s="6"/>
      <c r="BQ7434" s="6"/>
      <c r="BR7434" s="6"/>
      <c r="BS7434" s="6"/>
      <c r="BT7434" s="6"/>
      <c r="BU7434" s="6"/>
      <c r="BV7434" s="6"/>
      <c r="BW7434" s="6"/>
      <c r="CJ7434" s="415"/>
      <c r="CK7434" s="415"/>
      <c r="CO7434" s="168"/>
    </row>
    <row r="7435" spans="32:93" s="162" customFormat="1" x14ac:dyDescent="0.25">
      <c r="AF7435" s="169"/>
      <c r="AG7435" s="169"/>
      <c r="AH7435" s="169"/>
      <c r="AI7435" s="169"/>
      <c r="AJ7435" s="169"/>
      <c r="AK7435" s="170"/>
      <c r="AP7435" s="6"/>
      <c r="AQ7435" s="6"/>
      <c r="AR7435" s="6"/>
      <c r="AS7435" s="6"/>
      <c r="AT7435" s="6"/>
      <c r="AU7435" s="6"/>
      <c r="AV7435" s="6"/>
      <c r="AW7435" s="6"/>
      <c r="AX7435" s="6"/>
      <c r="AY7435" s="6"/>
      <c r="AZ7435" s="6"/>
      <c r="BA7435" s="6"/>
      <c r="BB7435" s="166"/>
      <c r="BC7435" s="166"/>
      <c r="BD7435" s="166"/>
      <c r="BE7435" s="6"/>
      <c r="BF7435" s="6"/>
      <c r="BG7435" s="6"/>
      <c r="BH7435" s="6"/>
      <c r="BI7435" s="6"/>
      <c r="BJ7435" s="166"/>
      <c r="BK7435" s="166"/>
      <c r="BL7435" s="166"/>
      <c r="BM7435" s="6"/>
      <c r="BN7435" s="6"/>
      <c r="BO7435" s="6"/>
      <c r="BP7435" s="6"/>
      <c r="BQ7435" s="6"/>
      <c r="BR7435" s="6"/>
      <c r="BS7435" s="6"/>
      <c r="BT7435" s="6"/>
      <c r="BU7435" s="6"/>
      <c r="BV7435" s="6"/>
      <c r="BW7435" s="6"/>
      <c r="CJ7435" s="415"/>
      <c r="CK7435" s="415"/>
      <c r="CO7435" s="168"/>
    </row>
    <row r="7436" spans="32:93" s="162" customFormat="1" x14ac:dyDescent="0.25">
      <c r="AF7436" s="169"/>
      <c r="AG7436" s="169"/>
      <c r="AH7436" s="169"/>
      <c r="AI7436" s="169"/>
      <c r="AJ7436" s="169"/>
      <c r="AK7436" s="170"/>
      <c r="AP7436" s="6"/>
      <c r="AQ7436" s="6"/>
      <c r="AR7436" s="6"/>
      <c r="AS7436" s="6"/>
      <c r="AT7436" s="6"/>
      <c r="AU7436" s="6"/>
      <c r="AV7436" s="6"/>
      <c r="AW7436" s="6"/>
      <c r="AX7436" s="6"/>
      <c r="AY7436" s="6"/>
      <c r="AZ7436" s="6"/>
      <c r="BA7436" s="6"/>
      <c r="BB7436" s="166"/>
      <c r="BC7436" s="166"/>
      <c r="BD7436" s="166"/>
      <c r="BE7436" s="6"/>
      <c r="BF7436" s="6"/>
      <c r="BG7436" s="6"/>
      <c r="BH7436" s="6"/>
      <c r="BI7436" s="6"/>
      <c r="BJ7436" s="166"/>
      <c r="BK7436" s="166"/>
      <c r="BL7436" s="166"/>
      <c r="BM7436" s="6"/>
      <c r="BN7436" s="6"/>
      <c r="BO7436" s="6"/>
      <c r="BP7436" s="6"/>
      <c r="BQ7436" s="6"/>
      <c r="BR7436" s="6"/>
      <c r="BS7436" s="6"/>
      <c r="BT7436" s="6"/>
      <c r="BU7436" s="6"/>
      <c r="BV7436" s="6"/>
      <c r="BW7436" s="6"/>
      <c r="CJ7436" s="415"/>
      <c r="CK7436" s="415"/>
      <c r="CO7436" s="168"/>
    </row>
    <row r="7437" spans="32:93" s="162" customFormat="1" x14ac:dyDescent="0.25">
      <c r="AF7437" s="169"/>
      <c r="AG7437" s="169"/>
      <c r="AH7437" s="169"/>
      <c r="AI7437" s="169"/>
      <c r="AJ7437" s="169"/>
      <c r="AK7437" s="170"/>
      <c r="AP7437" s="6"/>
      <c r="AQ7437" s="6"/>
      <c r="AR7437" s="6"/>
      <c r="AS7437" s="6"/>
      <c r="AT7437" s="6"/>
      <c r="AU7437" s="6"/>
      <c r="AV7437" s="6"/>
      <c r="AW7437" s="6"/>
      <c r="AX7437" s="6"/>
      <c r="AY7437" s="6"/>
      <c r="AZ7437" s="6"/>
      <c r="BA7437" s="6"/>
      <c r="BB7437" s="166"/>
      <c r="BC7437" s="166"/>
      <c r="BD7437" s="166"/>
      <c r="BE7437" s="6"/>
      <c r="BF7437" s="6"/>
      <c r="BG7437" s="6"/>
      <c r="BH7437" s="6"/>
      <c r="BI7437" s="6"/>
      <c r="BJ7437" s="166"/>
      <c r="BK7437" s="166"/>
      <c r="BL7437" s="166"/>
      <c r="BM7437" s="6"/>
      <c r="BN7437" s="6"/>
      <c r="BO7437" s="6"/>
      <c r="BP7437" s="6"/>
      <c r="BQ7437" s="6"/>
      <c r="BR7437" s="6"/>
      <c r="BS7437" s="6"/>
      <c r="BT7437" s="6"/>
      <c r="BU7437" s="6"/>
      <c r="BV7437" s="6"/>
      <c r="BW7437" s="6"/>
      <c r="CJ7437" s="415"/>
      <c r="CK7437" s="415"/>
      <c r="CO7437" s="168"/>
    </row>
    <row r="7438" spans="32:93" s="162" customFormat="1" x14ac:dyDescent="0.25">
      <c r="AF7438" s="169"/>
      <c r="AG7438" s="169"/>
      <c r="AH7438" s="169"/>
      <c r="AI7438" s="169"/>
      <c r="AJ7438" s="169"/>
      <c r="AK7438" s="170"/>
      <c r="AP7438" s="6"/>
      <c r="AQ7438" s="6"/>
      <c r="AR7438" s="6"/>
      <c r="AS7438" s="6"/>
      <c r="AT7438" s="6"/>
      <c r="AU7438" s="6"/>
      <c r="AV7438" s="6"/>
      <c r="AW7438" s="6"/>
      <c r="AX7438" s="6"/>
      <c r="AY7438" s="6"/>
      <c r="AZ7438" s="6"/>
      <c r="BA7438" s="6"/>
      <c r="BB7438" s="166"/>
      <c r="BC7438" s="166"/>
      <c r="BD7438" s="166"/>
      <c r="BE7438" s="6"/>
      <c r="BF7438" s="6"/>
      <c r="BG7438" s="6"/>
      <c r="BH7438" s="6"/>
      <c r="BI7438" s="6"/>
      <c r="BJ7438" s="166"/>
      <c r="BK7438" s="166"/>
      <c r="BL7438" s="166"/>
      <c r="BM7438" s="6"/>
      <c r="BN7438" s="6"/>
      <c r="BO7438" s="6"/>
      <c r="BP7438" s="6"/>
      <c r="BQ7438" s="6"/>
      <c r="BR7438" s="6"/>
      <c r="BS7438" s="6"/>
      <c r="BT7438" s="6"/>
      <c r="BU7438" s="6"/>
      <c r="BV7438" s="6"/>
      <c r="BW7438" s="6"/>
      <c r="CJ7438" s="415"/>
      <c r="CK7438" s="415"/>
      <c r="CO7438" s="168"/>
    </row>
    <row r="7439" spans="32:93" s="162" customFormat="1" x14ac:dyDescent="0.25">
      <c r="AF7439" s="169"/>
      <c r="AG7439" s="169"/>
      <c r="AH7439" s="169"/>
      <c r="AI7439" s="169"/>
      <c r="AJ7439" s="169"/>
      <c r="AK7439" s="170"/>
      <c r="AP7439" s="6"/>
      <c r="AQ7439" s="6"/>
      <c r="AR7439" s="6"/>
      <c r="AS7439" s="6"/>
      <c r="AT7439" s="6"/>
      <c r="AU7439" s="6"/>
      <c r="AV7439" s="6"/>
      <c r="AW7439" s="6"/>
      <c r="AX7439" s="6"/>
      <c r="AY7439" s="6"/>
      <c r="AZ7439" s="6"/>
      <c r="BA7439" s="6"/>
      <c r="BB7439" s="166"/>
      <c r="BC7439" s="166"/>
      <c r="BD7439" s="166"/>
      <c r="BE7439" s="6"/>
      <c r="BF7439" s="6"/>
      <c r="BG7439" s="6"/>
      <c r="BH7439" s="6"/>
      <c r="BI7439" s="6"/>
      <c r="BJ7439" s="166"/>
      <c r="BK7439" s="166"/>
      <c r="BL7439" s="166"/>
      <c r="BM7439" s="6"/>
      <c r="BN7439" s="6"/>
      <c r="BO7439" s="6"/>
      <c r="BP7439" s="6"/>
      <c r="BQ7439" s="6"/>
      <c r="BR7439" s="6"/>
      <c r="BS7439" s="6"/>
      <c r="BT7439" s="6"/>
      <c r="BU7439" s="6"/>
      <c r="BV7439" s="6"/>
      <c r="BW7439" s="6"/>
      <c r="CJ7439" s="415"/>
      <c r="CK7439" s="415"/>
      <c r="CO7439" s="168"/>
    </row>
    <row r="7440" spans="32:93" s="162" customFormat="1" x14ac:dyDescent="0.25">
      <c r="AF7440" s="169"/>
      <c r="AG7440" s="169"/>
      <c r="AH7440" s="169"/>
      <c r="AI7440" s="169"/>
      <c r="AJ7440" s="169"/>
      <c r="AK7440" s="170"/>
      <c r="AP7440" s="6"/>
      <c r="AQ7440" s="6"/>
      <c r="AR7440" s="6"/>
      <c r="AS7440" s="6"/>
      <c r="AT7440" s="6"/>
      <c r="AU7440" s="6"/>
      <c r="AV7440" s="6"/>
      <c r="AW7440" s="6"/>
      <c r="AX7440" s="6"/>
      <c r="AY7440" s="6"/>
      <c r="AZ7440" s="6"/>
      <c r="BA7440" s="6"/>
      <c r="BB7440" s="166"/>
      <c r="BC7440" s="166"/>
      <c r="BD7440" s="166"/>
      <c r="BE7440" s="6"/>
      <c r="BF7440" s="6"/>
      <c r="BG7440" s="6"/>
      <c r="BH7440" s="6"/>
      <c r="BI7440" s="6"/>
      <c r="BJ7440" s="166"/>
      <c r="BK7440" s="166"/>
      <c r="BL7440" s="166"/>
      <c r="BM7440" s="6"/>
      <c r="BN7440" s="6"/>
      <c r="BO7440" s="6"/>
      <c r="BP7440" s="6"/>
      <c r="BQ7440" s="6"/>
      <c r="BR7440" s="6"/>
      <c r="BS7440" s="6"/>
      <c r="BT7440" s="6"/>
      <c r="BU7440" s="6"/>
      <c r="BV7440" s="6"/>
      <c r="BW7440" s="6"/>
      <c r="CJ7440" s="415"/>
      <c r="CK7440" s="415"/>
      <c r="CO7440" s="168"/>
    </row>
    <row r="7441" spans="32:93" s="162" customFormat="1" x14ac:dyDescent="0.25">
      <c r="AF7441" s="169"/>
      <c r="AG7441" s="169"/>
      <c r="AH7441" s="169"/>
      <c r="AI7441" s="169"/>
      <c r="AJ7441" s="169"/>
      <c r="AK7441" s="170"/>
      <c r="AP7441" s="6"/>
      <c r="AQ7441" s="6"/>
      <c r="AR7441" s="6"/>
      <c r="AS7441" s="6"/>
      <c r="AT7441" s="6"/>
      <c r="AU7441" s="6"/>
      <c r="AV7441" s="6"/>
      <c r="AW7441" s="6"/>
      <c r="AX7441" s="6"/>
      <c r="AY7441" s="6"/>
      <c r="AZ7441" s="6"/>
      <c r="BA7441" s="6"/>
      <c r="BB7441" s="166"/>
      <c r="BC7441" s="166"/>
      <c r="BD7441" s="166"/>
      <c r="BE7441" s="6"/>
      <c r="BF7441" s="6"/>
      <c r="BG7441" s="6"/>
      <c r="BH7441" s="6"/>
      <c r="BI7441" s="6"/>
      <c r="BJ7441" s="166"/>
      <c r="BK7441" s="166"/>
      <c r="BL7441" s="166"/>
      <c r="BM7441" s="6"/>
      <c r="BN7441" s="6"/>
      <c r="BO7441" s="6"/>
      <c r="BP7441" s="6"/>
      <c r="BQ7441" s="6"/>
      <c r="BR7441" s="6"/>
      <c r="BS7441" s="6"/>
      <c r="BT7441" s="6"/>
      <c r="BU7441" s="6"/>
      <c r="BV7441" s="6"/>
      <c r="BW7441" s="6"/>
      <c r="CJ7441" s="415"/>
      <c r="CK7441" s="415"/>
      <c r="CO7441" s="168"/>
    </row>
    <row r="7442" spans="32:93" s="162" customFormat="1" x14ac:dyDescent="0.25">
      <c r="AF7442" s="169"/>
      <c r="AG7442" s="169"/>
      <c r="AH7442" s="169"/>
      <c r="AI7442" s="169"/>
      <c r="AJ7442" s="169"/>
      <c r="AK7442" s="170"/>
      <c r="AP7442" s="6"/>
      <c r="AQ7442" s="6"/>
      <c r="AR7442" s="6"/>
      <c r="AS7442" s="6"/>
      <c r="AT7442" s="6"/>
      <c r="AU7442" s="6"/>
      <c r="AV7442" s="6"/>
      <c r="AW7442" s="6"/>
      <c r="AX7442" s="6"/>
      <c r="AY7442" s="6"/>
      <c r="AZ7442" s="6"/>
      <c r="BA7442" s="6"/>
      <c r="BB7442" s="166"/>
      <c r="BC7442" s="166"/>
      <c r="BD7442" s="166"/>
      <c r="BE7442" s="6"/>
      <c r="BF7442" s="6"/>
      <c r="BG7442" s="6"/>
      <c r="BH7442" s="6"/>
      <c r="BI7442" s="6"/>
      <c r="BJ7442" s="166"/>
      <c r="BK7442" s="166"/>
      <c r="BL7442" s="166"/>
      <c r="BM7442" s="6"/>
      <c r="BN7442" s="6"/>
      <c r="BO7442" s="6"/>
      <c r="BP7442" s="6"/>
      <c r="BQ7442" s="6"/>
      <c r="BR7442" s="6"/>
      <c r="BS7442" s="6"/>
      <c r="BT7442" s="6"/>
      <c r="BU7442" s="6"/>
      <c r="BV7442" s="6"/>
      <c r="BW7442" s="6"/>
      <c r="CJ7442" s="415"/>
      <c r="CK7442" s="415"/>
      <c r="CO7442" s="168"/>
    </row>
    <row r="7443" spans="32:93" s="162" customFormat="1" x14ac:dyDescent="0.25">
      <c r="AF7443" s="169"/>
      <c r="AG7443" s="169"/>
      <c r="AH7443" s="169"/>
      <c r="AI7443" s="169"/>
      <c r="AJ7443" s="169"/>
      <c r="AK7443" s="170"/>
      <c r="AP7443" s="6"/>
      <c r="AQ7443" s="6"/>
      <c r="AR7443" s="6"/>
      <c r="AS7443" s="6"/>
      <c r="AT7443" s="6"/>
      <c r="AU7443" s="6"/>
      <c r="AV7443" s="6"/>
      <c r="AW7443" s="6"/>
      <c r="AX7443" s="6"/>
      <c r="AY7443" s="6"/>
      <c r="AZ7443" s="6"/>
      <c r="BA7443" s="6"/>
      <c r="BB7443" s="166"/>
      <c r="BC7443" s="166"/>
      <c r="BD7443" s="166"/>
      <c r="BE7443" s="6"/>
      <c r="BF7443" s="6"/>
      <c r="BG7443" s="6"/>
      <c r="BH7443" s="6"/>
      <c r="BI7443" s="6"/>
      <c r="BJ7443" s="166"/>
      <c r="BK7443" s="166"/>
      <c r="BL7443" s="166"/>
      <c r="BM7443" s="6"/>
      <c r="BN7443" s="6"/>
      <c r="BO7443" s="6"/>
      <c r="BP7443" s="6"/>
      <c r="BQ7443" s="6"/>
      <c r="BR7443" s="6"/>
      <c r="BS7443" s="6"/>
      <c r="BT7443" s="6"/>
      <c r="BU7443" s="6"/>
      <c r="BV7443" s="6"/>
      <c r="BW7443" s="6"/>
      <c r="CJ7443" s="415"/>
      <c r="CK7443" s="415"/>
      <c r="CO7443" s="168"/>
    </row>
    <row r="7444" spans="32:93" s="162" customFormat="1" x14ac:dyDescent="0.25">
      <c r="AF7444" s="169"/>
      <c r="AG7444" s="169"/>
      <c r="AH7444" s="169"/>
      <c r="AI7444" s="169"/>
      <c r="AJ7444" s="169"/>
      <c r="AK7444" s="170"/>
      <c r="AP7444" s="6"/>
      <c r="AQ7444" s="6"/>
      <c r="AR7444" s="6"/>
      <c r="AS7444" s="6"/>
      <c r="AT7444" s="6"/>
      <c r="AU7444" s="6"/>
      <c r="AV7444" s="6"/>
      <c r="AW7444" s="6"/>
      <c r="AX7444" s="6"/>
      <c r="AY7444" s="6"/>
      <c r="AZ7444" s="6"/>
      <c r="BA7444" s="6"/>
      <c r="BB7444" s="166"/>
      <c r="BC7444" s="166"/>
      <c r="BD7444" s="166"/>
      <c r="BE7444" s="6"/>
      <c r="BF7444" s="6"/>
      <c r="BG7444" s="6"/>
      <c r="BH7444" s="6"/>
      <c r="BI7444" s="6"/>
      <c r="BJ7444" s="166"/>
      <c r="BK7444" s="166"/>
      <c r="BL7444" s="166"/>
      <c r="BM7444" s="6"/>
      <c r="BN7444" s="6"/>
      <c r="BO7444" s="6"/>
      <c r="BP7444" s="6"/>
      <c r="BQ7444" s="6"/>
      <c r="BR7444" s="6"/>
      <c r="BS7444" s="6"/>
      <c r="BT7444" s="6"/>
      <c r="BU7444" s="6"/>
      <c r="BV7444" s="6"/>
      <c r="BW7444" s="6"/>
      <c r="CJ7444" s="415"/>
      <c r="CK7444" s="415"/>
      <c r="CO7444" s="168"/>
    </row>
    <row r="7445" spans="32:93" s="162" customFormat="1" x14ac:dyDescent="0.25">
      <c r="AF7445" s="169"/>
      <c r="AG7445" s="169"/>
      <c r="AH7445" s="169"/>
      <c r="AI7445" s="169"/>
      <c r="AJ7445" s="169"/>
      <c r="AK7445" s="170"/>
      <c r="AP7445" s="6"/>
      <c r="AQ7445" s="6"/>
      <c r="AR7445" s="6"/>
      <c r="AS7445" s="6"/>
      <c r="AT7445" s="6"/>
      <c r="AU7445" s="6"/>
      <c r="AV7445" s="6"/>
      <c r="AW7445" s="6"/>
      <c r="AX7445" s="6"/>
      <c r="AY7445" s="6"/>
      <c r="AZ7445" s="6"/>
      <c r="BA7445" s="6"/>
      <c r="BB7445" s="166"/>
      <c r="BC7445" s="166"/>
      <c r="BD7445" s="166"/>
      <c r="BE7445" s="6"/>
      <c r="BF7445" s="6"/>
      <c r="BG7445" s="6"/>
      <c r="BH7445" s="6"/>
      <c r="BI7445" s="6"/>
      <c r="BJ7445" s="166"/>
      <c r="BK7445" s="166"/>
      <c r="BL7445" s="166"/>
      <c r="BM7445" s="6"/>
      <c r="BN7445" s="6"/>
      <c r="BO7445" s="6"/>
      <c r="BP7445" s="6"/>
      <c r="BQ7445" s="6"/>
      <c r="BR7445" s="6"/>
      <c r="BS7445" s="6"/>
      <c r="BT7445" s="6"/>
      <c r="BU7445" s="6"/>
      <c r="BV7445" s="6"/>
      <c r="BW7445" s="6"/>
      <c r="CJ7445" s="415"/>
      <c r="CK7445" s="415"/>
      <c r="CO7445" s="168"/>
    </row>
    <row r="7446" spans="32:93" s="162" customFormat="1" x14ac:dyDescent="0.25">
      <c r="AF7446" s="169"/>
      <c r="AG7446" s="169"/>
      <c r="AH7446" s="169"/>
      <c r="AI7446" s="169"/>
      <c r="AJ7446" s="169"/>
      <c r="AK7446" s="170"/>
      <c r="AP7446" s="6"/>
      <c r="AQ7446" s="6"/>
      <c r="AR7446" s="6"/>
      <c r="AS7446" s="6"/>
      <c r="AT7446" s="6"/>
      <c r="AU7446" s="6"/>
      <c r="AV7446" s="6"/>
      <c r="AW7446" s="6"/>
      <c r="AX7446" s="6"/>
      <c r="AY7446" s="6"/>
      <c r="AZ7446" s="6"/>
      <c r="BA7446" s="6"/>
      <c r="BB7446" s="166"/>
      <c r="BC7446" s="166"/>
      <c r="BD7446" s="166"/>
      <c r="BE7446" s="6"/>
      <c r="BF7446" s="6"/>
      <c r="BG7446" s="6"/>
      <c r="BH7446" s="6"/>
      <c r="BI7446" s="6"/>
      <c r="BJ7446" s="166"/>
      <c r="BK7446" s="166"/>
      <c r="BL7446" s="166"/>
      <c r="BM7446" s="6"/>
      <c r="BN7446" s="6"/>
      <c r="BO7446" s="6"/>
      <c r="BP7446" s="6"/>
      <c r="BQ7446" s="6"/>
      <c r="BR7446" s="6"/>
      <c r="BS7446" s="6"/>
      <c r="BT7446" s="6"/>
      <c r="BU7446" s="6"/>
      <c r="BV7446" s="6"/>
      <c r="BW7446" s="6"/>
      <c r="CJ7446" s="415"/>
      <c r="CK7446" s="415"/>
      <c r="CO7446" s="168"/>
    </row>
    <row r="7447" spans="32:93" s="162" customFormat="1" x14ac:dyDescent="0.25">
      <c r="AF7447" s="169"/>
      <c r="AG7447" s="169"/>
      <c r="AH7447" s="169"/>
      <c r="AI7447" s="169"/>
      <c r="AJ7447" s="169"/>
      <c r="AK7447" s="170"/>
      <c r="AP7447" s="6"/>
      <c r="AQ7447" s="6"/>
      <c r="AR7447" s="6"/>
      <c r="AS7447" s="6"/>
      <c r="AT7447" s="6"/>
      <c r="AU7447" s="6"/>
      <c r="AV7447" s="6"/>
      <c r="AW7447" s="6"/>
      <c r="AX7447" s="6"/>
      <c r="AY7447" s="6"/>
      <c r="AZ7447" s="6"/>
      <c r="BA7447" s="6"/>
      <c r="BB7447" s="166"/>
      <c r="BC7447" s="166"/>
      <c r="BD7447" s="166"/>
      <c r="BE7447" s="6"/>
      <c r="BF7447" s="6"/>
      <c r="BG7447" s="6"/>
      <c r="BH7447" s="6"/>
      <c r="BI7447" s="6"/>
      <c r="BJ7447" s="166"/>
      <c r="BK7447" s="166"/>
      <c r="BL7447" s="166"/>
      <c r="BM7447" s="6"/>
      <c r="BN7447" s="6"/>
      <c r="BO7447" s="6"/>
      <c r="BP7447" s="6"/>
      <c r="BQ7447" s="6"/>
      <c r="BR7447" s="6"/>
      <c r="BS7447" s="6"/>
      <c r="BT7447" s="6"/>
      <c r="BU7447" s="6"/>
      <c r="BV7447" s="6"/>
      <c r="BW7447" s="6"/>
      <c r="CJ7447" s="415"/>
      <c r="CK7447" s="415"/>
      <c r="CO7447" s="168"/>
    </row>
    <row r="7448" spans="32:93" s="162" customFormat="1" x14ac:dyDescent="0.25">
      <c r="AF7448" s="169"/>
      <c r="AG7448" s="169"/>
      <c r="AH7448" s="169"/>
      <c r="AI7448" s="169"/>
      <c r="AJ7448" s="169"/>
      <c r="AK7448" s="170"/>
      <c r="AP7448" s="6"/>
      <c r="AQ7448" s="6"/>
      <c r="AR7448" s="6"/>
      <c r="AS7448" s="6"/>
      <c r="AT7448" s="6"/>
      <c r="AU7448" s="6"/>
      <c r="AV7448" s="6"/>
      <c r="AW7448" s="6"/>
      <c r="AX7448" s="6"/>
      <c r="AY7448" s="6"/>
      <c r="AZ7448" s="6"/>
      <c r="BA7448" s="6"/>
      <c r="BB7448" s="166"/>
      <c r="BC7448" s="166"/>
      <c r="BD7448" s="166"/>
      <c r="BE7448" s="6"/>
      <c r="BF7448" s="6"/>
      <c r="BG7448" s="6"/>
      <c r="BH7448" s="6"/>
      <c r="BI7448" s="6"/>
      <c r="BJ7448" s="166"/>
      <c r="BK7448" s="166"/>
      <c r="BL7448" s="166"/>
      <c r="BM7448" s="6"/>
      <c r="BN7448" s="6"/>
      <c r="BO7448" s="6"/>
      <c r="BP7448" s="6"/>
      <c r="BQ7448" s="6"/>
      <c r="BR7448" s="6"/>
      <c r="BS7448" s="6"/>
      <c r="BT7448" s="6"/>
      <c r="BU7448" s="6"/>
      <c r="BV7448" s="6"/>
      <c r="BW7448" s="6"/>
      <c r="CJ7448" s="415"/>
      <c r="CK7448" s="415"/>
      <c r="CO7448" s="168"/>
    </row>
    <row r="7449" spans="32:93" s="162" customFormat="1" x14ac:dyDescent="0.25">
      <c r="AF7449" s="169"/>
      <c r="AG7449" s="169"/>
      <c r="AH7449" s="169"/>
      <c r="AI7449" s="169"/>
      <c r="AJ7449" s="169"/>
      <c r="AK7449" s="170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AZ7449" s="6"/>
      <c r="BA7449" s="6"/>
      <c r="BB7449" s="166"/>
      <c r="BC7449" s="166"/>
      <c r="BD7449" s="166"/>
      <c r="BE7449" s="6"/>
      <c r="BF7449" s="6"/>
      <c r="BG7449" s="6"/>
      <c r="BH7449" s="6"/>
      <c r="BI7449" s="6"/>
      <c r="BJ7449" s="166"/>
      <c r="BK7449" s="166"/>
      <c r="BL7449" s="166"/>
      <c r="BM7449" s="6"/>
      <c r="BN7449" s="6"/>
      <c r="BO7449" s="6"/>
      <c r="BP7449" s="6"/>
      <c r="BQ7449" s="6"/>
      <c r="BR7449" s="6"/>
      <c r="BS7449" s="6"/>
      <c r="BT7449" s="6"/>
      <c r="BU7449" s="6"/>
      <c r="BV7449" s="6"/>
      <c r="BW7449" s="6"/>
      <c r="CJ7449" s="415"/>
      <c r="CK7449" s="415"/>
      <c r="CO7449" s="168"/>
    </row>
    <row r="7450" spans="32:93" s="162" customFormat="1" x14ac:dyDescent="0.25">
      <c r="AF7450" s="169"/>
      <c r="AG7450" s="169"/>
      <c r="AH7450" s="169"/>
      <c r="AI7450" s="169"/>
      <c r="AJ7450" s="169"/>
      <c r="AK7450" s="170"/>
      <c r="AP7450" s="6"/>
      <c r="AQ7450" s="6"/>
      <c r="AR7450" s="6"/>
      <c r="AS7450" s="6"/>
      <c r="AT7450" s="6"/>
      <c r="AU7450" s="6"/>
      <c r="AV7450" s="6"/>
      <c r="AW7450" s="6"/>
      <c r="AX7450" s="6"/>
      <c r="AY7450" s="6"/>
      <c r="AZ7450" s="6"/>
      <c r="BA7450" s="6"/>
      <c r="BB7450" s="166"/>
      <c r="BC7450" s="166"/>
      <c r="BD7450" s="166"/>
      <c r="BE7450" s="6"/>
      <c r="BF7450" s="6"/>
      <c r="BG7450" s="6"/>
      <c r="BH7450" s="6"/>
      <c r="BI7450" s="6"/>
      <c r="BJ7450" s="166"/>
      <c r="BK7450" s="166"/>
      <c r="BL7450" s="166"/>
      <c r="BM7450" s="6"/>
      <c r="BN7450" s="6"/>
      <c r="BO7450" s="6"/>
      <c r="BP7450" s="6"/>
      <c r="BQ7450" s="6"/>
      <c r="BR7450" s="6"/>
      <c r="BS7450" s="6"/>
      <c r="BT7450" s="6"/>
      <c r="BU7450" s="6"/>
      <c r="BV7450" s="6"/>
      <c r="BW7450" s="6"/>
      <c r="CJ7450" s="415"/>
      <c r="CK7450" s="415"/>
      <c r="CO7450" s="168"/>
    </row>
    <row r="7451" spans="32:93" s="162" customFormat="1" x14ac:dyDescent="0.25">
      <c r="AF7451" s="169"/>
      <c r="AG7451" s="169"/>
      <c r="AH7451" s="169"/>
      <c r="AI7451" s="169"/>
      <c r="AJ7451" s="169"/>
      <c r="AK7451" s="170"/>
      <c r="AP7451" s="6"/>
      <c r="AQ7451" s="6"/>
      <c r="AR7451" s="6"/>
      <c r="AS7451" s="6"/>
      <c r="AT7451" s="6"/>
      <c r="AU7451" s="6"/>
      <c r="AV7451" s="6"/>
      <c r="AW7451" s="6"/>
      <c r="AX7451" s="6"/>
      <c r="AY7451" s="6"/>
      <c r="AZ7451" s="6"/>
      <c r="BA7451" s="6"/>
      <c r="BB7451" s="166"/>
      <c r="BC7451" s="166"/>
      <c r="BD7451" s="166"/>
      <c r="BE7451" s="6"/>
      <c r="BF7451" s="6"/>
      <c r="BG7451" s="6"/>
      <c r="BH7451" s="6"/>
      <c r="BI7451" s="6"/>
      <c r="BJ7451" s="166"/>
      <c r="BK7451" s="166"/>
      <c r="BL7451" s="166"/>
      <c r="BM7451" s="6"/>
      <c r="BN7451" s="6"/>
      <c r="BO7451" s="6"/>
      <c r="BP7451" s="6"/>
      <c r="BQ7451" s="6"/>
      <c r="BR7451" s="6"/>
      <c r="BS7451" s="6"/>
      <c r="BT7451" s="6"/>
      <c r="BU7451" s="6"/>
      <c r="BV7451" s="6"/>
      <c r="BW7451" s="6"/>
      <c r="CJ7451" s="415"/>
      <c r="CK7451" s="415"/>
      <c r="CO7451" s="168"/>
    </row>
    <row r="7452" spans="32:93" s="162" customFormat="1" x14ac:dyDescent="0.25">
      <c r="AF7452" s="169"/>
      <c r="AG7452" s="169"/>
      <c r="AH7452" s="169"/>
      <c r="AI7452" s="169"/>
      <c r="AJ7452" s="169"/>
      <c r="AK7452" s="170"/>
      <c r="AP7452" s="6"/>
      <c r="AQ7452" s="6"/>
      <c r="AR7452" s="6"/>
      <c r="AS7452" s="6"/>
      <c r="AT7452" s="6"/>
      <c r="AU7452" s="6"/>
      <c r="AV7452" s="6"/>
      <c r="AW7452" s="6"/>
      <c r="AX7452" s="6"/>
      <c r="AY7452" s="6"/>
      <c r="AZ7452" s="6"/>
      <c r="BA7452" s="6"/>
      <c r="BB7452" s="166"/>
      <c r="BC7452" s="166"/>
      <c r="BD7452" s="166"/>
      <c r="BE7452" s="6"/>
      <c r="BF7452" s="6"/>
      <c r="BG7452" s="6"/>
      <c r="BH7452" s="6"/>
      <c r="BI7452" s="6"/>
      <c r="BJ7452" s="166"/>
      <c r="BK7452" s="166"/>
      <c r="BL7452" s="166"/>
      <c r="BM7452" s="6"/>
      <c r="BN7452" s="6"/>
      <c r="BO7452" s="6"/>
      <c r="BP7452" s="6"/>
      <c r="BQ7452" s="6"/>
      <c r="BR7452" s="6"/>
      <c r="BS7452" s="6"/>
      <c r="BT7452" s="6"/>
      <c r="BU7452" s="6"/>
      <c r="BV7452" s="6"/>
      <c r="BW7452" s="6"/>
      <c r="CJ7452" s="415"/>
      <c r="CK7452" s="415"/>
      <c r="CO7452" s="168"/>
    </row>
    <row r="7453" spans="32:93" s="162" customFormat="1" x14ac:dyDescent="0.25">
      <c r="AF7453" s="169"/>
      <c r="AG7453" s="169"/>
      <c r="AH7453" s="169"/>
      <c r="AI7453" s="169"/>
      <c r="AJ7453" s="169"/>
      <c r="AK7453" s="170"/>
      <c r="AP7453" s="6"/>
      <c r="AQ7453" s="6"/>
      <c r="AR7453" s="6"/>
      <c r="AS7453" s="6"/>
      <c r="AT7453" s="6"/>
      <c r="AU7453" s="6"/>
      <c r="AV7453" s="6"/>
      <c r="AW7453" s="6"/>
      <c r="AX7453" s="6"/>
      <c r="AY7453" s="6"/>
      <c r="AZ7453" s="6"/>
      <c r="BA7453" s="6"/>
      <c r="BB7453" s="166"/>
      <c r="BC7453" s="166"/>
      <c r="BD7453" s="166"/>
      <c r="BE7453" s="6"/>
      <c r="BF7453" s="6"/>
      <c r="BG7453" s="6"/>
      <c r="BH7453" s="6"/>
      <c r="BI7453" s="6"/>
      <c r="BJ7453" s="166"/>
      <c r="BK7453" s="166"/>
      <c r="BL7453" s="166"/>
      <c r="BM7453" s="6"/>
      <c r="BN7453" s="6"/>
      <c r="BO7453" s="6"/>
      <c r="BP7453" s="6"/>
      <c r="BQ7453" s="6"/>
      <c r="BR7453" s="6"/>
      <c r="BS7453" s="6"/>
      <c r="BT7453" s="6"/>
      <c r="BU7453" s="6"/>
      <c r="BV7453" s="6"/>
      <c r="BW7453" s="6"/>
      <c r="CJ7453" s="415"/>
      <c r="CK7453" s="415"/>
      <c r="CO7453" s="168"/>
    </row>
    <row r="7454" spans="32:93" s="162" customFormat="1" x14ac:dyDescent="0.25">
      <c r="AF7454" s="169"/>
      <c r="AG7454" s="169"/>
      <c r="AH7454" s="169"/>
      <c r="AI7454" s="169"/>
      <c r="AJ7454" s="169"/>
      <c r="AK7454" s="170"/>
      <c r="AP7454" s="6"/>
      <c r="AQ7454" s="6"/>
      <c r="AR7454" s="6"/>
      <c r="AS7454" s="6"/>
      <c r="AT7454" s="6"/>
      <c r="AU7454" s="6"/>
      <c r="AV7454" s="6"/>
      <c r="AW7454" s="6"/>
      <c r="AX7454" s="6"/>
      <c r="AY7454" s="6"/>
      <c r="AZ7454" s="6"/>
      <c r="BA7454" s="6"/>
      <c r="BB7454" s="166"/>
      <c r="BC7454" s="166"/>
      <c r="BD7454" s="166"/>
      <c r="BE7454" s="6"/>
      <c r="BF7454" s="6"/>
      <c r="BG7454" s="6"/>
      <c r="BH7454" s="6"/>
      <c r="BI7454" s="6"/>
      <c r="BJ7454" s="166"/>
      <c r="BK7454" s="166"/>
      <c r="BL7454" s="166"/>
      <c r="BM7454" s="6"/>
      <c r="BN7454" s="6"/>
      <c r="BO7454" s="6"/>
      <c r="BP7454" s="6"/>
      <c r="BQ7454" s="6"/>
      <c r="BR7454" s="6"/>
      <c r="BS7454" s="6"/>
      <c r="BT7454" s="6"/>
      <c r="BU7454" s="6"/>
      <c r="BV7454" s="6"/>
      <c r="BW7454" s="6"/>
      <c r="CJ7454" s="415"/>
      <c r="CK7454" s="415"/>
      <c r="CO7454" s="168"/>
    </row>
    <row r="7455" spans="32:93" s="162" customFormat="1" x14ac:dyDescent="0.25">
      <c r="AF7455" s="169"/>
      <c r="AG7455" s="169"/>
      <c r="AH7455" s="169"/>
      <c r="AI7455" s="169"/>
      <c r="AJ7455" s="169"/>
      <c r="AK7455" s="170"/>
      <c r="AP7455" s="6"/>
      <c r="AQ7455" s="6"/>
      <c r="AR7455" s="6"/>
      <c r="AS7455" s="6"/>
      <c r="AT7455" s="6"/>
      <c r="AU7455" s="6"/>
      <c r="AV7455" s="6"/>
      <c r="AW7455" s="6"/>
      <c r="AX7455" s="6"/>
      <c r="AY7455" s="6"/>
      <c r="AZ7455" s="6"/>
      <c r="BA7455" s="6"/>
      <c r="BB7455" s="166"/>
      <c r="BC7455" s="166"/>
      <c r="BD7455" s="166"/>
      <c r="BE7455" s="6"/>
      <c r="BF7455" s="6"/>
      <c r="BG7455" s="6"/>
      <c r="BH7455" s="6"/>
      <c r="BI7455" s="6"/>
      <c r="BJ7455" s="166"/>
      <c r="BK7455" s="166"/>
      <c r="BL7455" s="166"/>
      <c r="BM7455" s="6"/>
      <c r="BN7455" s="6"/>
      <c r="BO7455" s="6"/>
      <c r="BP7455" s="6"/>
      <c r="BQ7455" s="6"/>
      <c r="BR7455" s="6"/>
      <c r="BS7455" s="6"/>
      <c r="BT7455" s="6"/>
      <c r="BU7455" s="6"/>
      <c r="BV7455" s="6"/>
      <c r="BW7455" s="6"/>
      <c r="CJ7455" s="415"/>
      <c r="CK7455" s="415"/>
      <c r="CO7455" s="168"/>
    </row>
    <row r="7456" spans="32:93" s="162" customFormat="1" x14ac:dyDescent="0.25">
      <c r="AF7456" s="169"/>
      <c r="AG7456" s="169"/>
      <c r="AH7456" s="169"/>
      <c r="AI7456" s="169"/>
      <c r="AJ7456" s="169"/>
      <c r="AK7456" s="170"/>
      <c r="AP7456" s="6"/>
      <c r="AQ7456" s="6"/>
      <c r="AR7456" s="6"/>
      <c r="AS7456" s="6"/>
      <c r="AT7456" s="6"/>
      <c r="AU7456" s="6"/>
      <c r="AV7456" s="6"/>
      <c r="AW7456" s="6"/>
      <c r="AX7456" s="6"/>
      <c r="AY7456" s="6"/>
      <c r="AZ7456" s="6"/>
      <c r="BA7456" s="6"/>
      <c r="BB7456" s="166"/>
      <c r="BC7456" s="166"/>
      <c r="BD7456" s="166"/>
      <c r="BE7456" s="6"/>
      <c r="BF7456" s="6"/>
      <c r="BG7456" s="6"/>
      <c r="BH7456" s="6"/>
      <c r="BI7456" s="6"/>
      <c r="BJ7456" s="166"/>
      <c r="BK7456" s="166"/>
      <c r="BL7456" s="166"/>
      <c r="BM7456" s="6"/>
      <c r="BN7456" s="6"/>
      <c r="BO7456" s="6"/>
      <c r="BP7456" s="6"/>
      <c r="BQ7456" s="6"/>
      <c r="BR7456" s="6"/>
      <c r="BS7456" s="6"/>
      <c r="BT7456" s="6"/>
      <c r="BU7456" s="6"/>
      <c r="BV7456" s="6"/>
      <c r="BW7456" s="6"/>
      <c r="CJ7456" s="415"/>
      <c r="CK7456" s="415"/>
      <c r="CO7456" s="168"/>
    </row>
    <row r="7457" spans="32:93" s="162" customFormat="1" x14ac:dyDescent="0.25">
      <c r="AF7457" s="169"/>
      <c r="AG7457" s="169"/>
      <c r="AH7457" s="169"/>
      <c r="AI7457" s="169"/>
      <c r="AJ7457" s="169"/>
      <c r="AK7457" s="170"/>
      <c r="AP7457" s="6"/>
      <c r="AQ7457" s="6"/>
      <c r="AR7457" s="6"/>
      <c r="AS7457" s="6"/>
      <c r="AT7457" s="6"/>
      <c r="AU7457" s="6"/>
      <c r="AV7457" s="6"/>
      <c r="AW7457" s="6"/>
      <c r="AX7457" s="6"/>
      <c r="AY7457" s="6"/>
      <c r="AZ7457" s="6"/>
      <c r="BA7457" s="6"/>
      <c r="BB7457" s="166"/>
      <c r="BC7457" s="166"/>
      <c r="BD7457" s="166"/>
      <c r="BE7457" s="6"/>
      <c r="BF7457" s="6"/>
      <c r="BG7457" s="6"/>
      <c r="BH7457" s="6"/>
      <c r="BI7457" s="6"/>
      <c r="BJ7457" s="166"/>
      <c r="BK7457" s="166"/>
      <c r="BL7457" s="166"/>
      <c r="BM7457" s="6"/>
      <c r="BN7457" s="6"/>
      <c r="BO7457" s="6"/>
      <c r="BP7457" s="6"/>
      <c r="BQ7457" s="6"/>
      <c r="BR7457" s="6"/>
      <c r="BS7457" s="6"/>
      <c r="BT7457" s="6"/>
      <c r="BU7457" s="6"/>
      <c r="BV7457" s="6"/>
      <c r="BW7457" s="6"/>
      <c r="CJ7457" s="415"/>
      <c r="CK7457" s="415"/>
      <c r="CO7457" s="168"/>
    </row>
    <row r="7458" spans="32:93" s="162" customFormat="1" x14ac:dyDescent="0.25">
      <c r="AF7458" s="169"/>
      <c r="AG7458" s="169"/>
      <c r="AH7458" s="169"/>
      <c r="AI7458" s="169"/>
      <c r="AJ7458" s="169"/>
      <c r="AK7458" s="170"/>
      <c r="AP7458" s="6"/>
      <c r="AQ7458" s="6"/>
      <c r="AR7458" s="6"/>
      <c r="AS7458" s="6"/>
      <c r="AT7458" s="6"/>
      <c r="AU7458" s="6"/>
      <c r="AV7458" s="6"/>
      <c r="AW7458" s="6"/>
      <c r="AX7458" s="6"/>
      <c r="AY7458" s="6"/>
      <c r="AZ7458" s="6"/>
      <c r="BA7458" s="6"/>
      <c r="BB7458" s="166"/>
      <c r="BC7458" s="166"/>
      <c r="BD7458" s="166"/>
      <c r="BE7458" s="6"/>
      <c r="BF7458" s="6"/>
      <c r="BG7458" s="6"/>
      <c r="BH7458" s="6"/>
      <c r="BI7458" s="6"/>
      <c r="BJ7458" s="166"/>
      <c r="BK7458" s="166"/>
      <c r="BL7458" s="166"/>
      <c r="BM7458" s="6"/>
      <c r="BN7458" s="6"/>
      <c r="BO7458" s="6"/>
      <c r="BP7458" s="6"/>
      <c r="BQ7458" s="6"/>
      <c r="BR7458" s="6"/>
      <c r="BS7458" s="6"/>
      <c r="BT7458" s="6"/>
      <c r="BU7458" s="6"/>
      <c r="BV7458" s="6"/>
      <c r="BW7458" s="6"/>
      <c r="CJ7458" s="415"/>
      <c r="CK7458" s="415"/>
      <c r="CO7458" s="168"/>
    </row>
    <row r="7459" spans="32:93" s="162" customFormat="1" x14ac:dyDescent="0.25">
      <c r="AF7459" s="169"/>
      <c r="AG7459" s="169"/>
      <c r="AH7459" s="169"/>
      <c r="AI7459" s="169"/>
      <c r="AJ7459" s="169"/>
      <c r="AK7459" s="170"/>
      <c r="AP7459" s="6"/>
      <c r="AQ7459" s="6"/>
      <c r="AR7459" s="6"/>
      <c r="AS7459" s="6"/>
      <c r="AT7459" s="6"/>
      <c r="AU7459" s="6"/>
      <c r="AV7459" s="6"/>
      <c r="AW7459" s="6"/>
      <c r="AX7459" s="6"/>
      <c r="AY7459" s="6"/>
      <c r="AZ7459" s="6"/>
      <c r="BA7459" s="6"/>
      <c r="BB7459" s="166"/>
      <c r="BC7459" s="166"/>
      <c r="BD7459" s="166"/>
      <c r="BE7459" s="6"/>
      <c r="BF7459" s="6"/>
      <c r="BG7459" s="6"/>
      <c r="BH7459" s="6"/>
      <c r="BI7459" s="6"/>
      <c r="BJ7459" s="166"/>
      <c r="BK7459" s="166"/>
      <c r="BL7459" s="166"/>
      <c r="BM7459" s="6"/>
      <c r="BN7459" s="6"/>
      <c r="BO7459" s="6"/>
      <c r="BP7459" s="6"/>
      <c r="BQ7459" s="6"/>
      <c r="BR7459" s="6"/>
      <c r="BS7459" s="6"/>
      <c r="BT7459" s="6"/>
      <c r="BU7459" s="6"/>
      <c r="BV7459" s="6"/>
      <c r="BW7459" s="6"/>
      <c r="CJ7459" s="415"/>
      <c r="CK7459" s="415"/>
      <c r="CO7459" s="168"/>
    </row>
    <row r="7460" spans="32:93" s="162" customFormat="1" x14ac:dyDescent="0.25">
      <c r="AF7460" s="169"/>
      <c r="AG7460" s="169"/>
      <c r="AH7460" s="169"/>
      <c r="AI7460" s="169"/>
      <c r="AJ7460" s="169"/>
      <c r="AK7460" s="170"/>
      <c r="AP7460" s="6"/>
      <c r="AQ7460" s="6"/>
      <c r="AR7460" s="6"/>
      <c r="AS7460" s="6"/>
      <c r="AT7460" s="6"/>
      <c r="AU7460" s="6"/>
      <c r="AV7460" s="6"/>
      <c r="AW7460" s="6"/>
      <c r="AX7460" s="6"/>
      <c r="AY7460" s="6"/>
      <c r="AZ7460" s="6"/>
      <c r="BA7460" s="6"/>
      <c r="BB7460" s="166"/>
      <c r="BC7460" s="166"/>
      <c r="BD7460" s="166"/>
      <c r="BE7460" s="6"/>
      <c r="BF7460" s="6"/>
      <c r="BG7460" s="6"/>
      <c r="BH7460" s="6"/>
      <c r="BI7460" s="6"/>
      <c r="BJ7460" s="166"/>
      <c r="BK7460" s="166"/>
      <c r="BL7460" s="166"/>
      <c r="BM7460" s="6"/>
      <c r="BN7460" s="6"/>
      <c r="BO7460" s="6"/>
      <c r="BP7460" s="6"/>
      <c r="BQ7460" s="6"/>
      <c r="BR7460" s="6"/>
      <c r="BS7460" s="6"/>
      <c r="BT7460" s="6"/>
      <c r="BU7460" s="6"/>
      <c r="BV7460" s="6"/>
      <c r="BW7460" s="6"/>
      <c r="CJ7460" s="415"/>
      <c r="CK7460" s="415"/>
      <c r="CO7460" s="168"/>
    </row>
    <row r="7461" spans="32:93" s="162" customFormat="1" x14ac:dyDescent="0.25">
      <c r="AF7461" s="169"/>
      <c r="AG7461" s="169"/>
      <c r="AH7461" s="169"/>
      <c r="AI7461" s="169"/>
      <c r="AJ7461" s="169"/>
      <c r="AK7461" s="170"/>
      <c r="AP7461" s="6"/>
      <c r="AQ7461" s="6"/>
      <c r="AR7461" s="6"/>
      <c r="AS7461" s="6"/>
      <c r="AT7461" s="6"/>
      <c r="AU7461" s="6"/>
      <c r="AV7461" s="6"/>
      <c r="AW7461" s="6"/>
      <c r="AX7461" s="6"/>
      <c r="AY7461" s="6"/>
      <c r="AZ7461" s="6"/>
      <c r="BA7461" s="6"/>
      <c r="BB7461" s="166"/>
      <c r="BC7461" s="166"/>
      <c r="BD7461" s="166"/>
      <c r="BE7461" s="6"/>
      <c r="BF7461" s="6"/>
      <c r="BG7461" s="6"/>
      <c r="BH7461" s="6"/>
      <c r="BI7461" s="6"/>
      <c r="BJ7461" s="166"/>
      <c r="BK7461" s="166"/>
      <c r="BL7461" s="166"/>
      <c r="BM7461" s="6"/>
      <c r="BN7461" s="6"/>
      <c r="BO7461" s="6"/>
      <c r="BP7461" s="6"/>
      <c r="BQ7461" s="6"/>
      <c r="BR7461" s="6"/>
      <c r="BS7461" s="6"/>
      <c r="BT7461" s="6"/>
      <c r="BU7461" s="6"/>
      <c r="BV7461" s="6"/>
      <c r="BW7461" s="6"/>
      <c r="CJ7461" s="415"/>
      <c r="CK7461" s="415"/>
      <c r="CO7461" s="168"/>
    </row>
    <row r="7462" spans="32:93" s="162" customFormat="1" x14ac:dyDescent="0.25">
      <c r="AF7462" s="169"/>
      <c r="AG7462" s="169"/>
      <c r="AH7462" s="169"/>
      <c r="AI7462" s="169"/>
      <c r="AJ7462" s="169"/>
      <c r="AK7462" s="170"/>
      <c r="AP7462" s="6"/>
      <c r="AQ7462" s="6"/>
      <c r="AR7462" s="6"/>
      <c r="AS7462" s="6"/>
      <c r="AT7462" s="6"/>
      <c r="AU7462" s="6"/>
      <c r="AV7462" s="6"/>
      <c r="AW7462" s="6"/>
      <c r="AX7462" s="6"/>
      <c r="AY7462" s="6"/>
      <c r="AZ7462" s="6"/>
      <c r="BA7462" s="6"/>
      <c r="BB7462" s="166"/>
      <c r="BC7462" s="166"/>
      <c r="BD7462" s="166"/>
      <c r="BE7462" s="6"/>
      <c r="BF7462" s="6"/>
      <c r="BG7462" s="6"/>
      <c r="BH7462" s="6"/>
      <c r="BI7462" s="6"/>
      <c r="BJ7462" s="166"/>
      <c r="BK7462" s="166"/>
      <c r="BL7462" s="166"/>
      <c r="BM7462" s="6"/>
      <c r="BN7462" s="6"/>
      <c r="BO7462" s="6"/>
      <c r="BP7462" s="6"/>
      <c r="BQ7462" s="6"/>
      <c r="BR7462" s="6"/>
      <c r="BS7462" s="6"/>
      <c r="BT7462" s="6"/>
      <c r="BU7462" s="6"/>
      <c r="BV7462" s="6"/>
      <c r="BW7462" s="6"/>
      <c r="CJ7462" s="415"/>
      <c r="CK7462" s="415"/>
      <c r="CO7462" s="168"/>
    </row>
    <row r="7463" spans="32:93" s="162" customFormat="1" x14ac:dyDescent="0.25">
      <c r="AF7463" s="169"/>
      <c r="AG7463" s="169"/>
      <c r="AH7463" s="169"/>
      <c r="AI7463" s="169"/>
      <c r="AJ7463" s="169"/>
      <c r="AK7463" s="170"/>
      <c r="AP7463" s="6"/>
      <c r="AQ7463" s="6"/>
      <c r="AR7463" s="6"/>
      <c r="AS7463" s="6"/>
      <c r="AT7463" s="6"/>
      <c r="AU7463" s="6"/>
      <c r="AV7463" s="6"/>
      <c r="AW7463" s="6"/>
      <c r="AX7463" s="6"/>
      <c r="AY7463" s="6"/>
      <c r="AZ7463" s="6"/>
      <c r="BA7463" s="6"/>
      <c r="BB7463" s="166"/>
      <c r="BC7463" s="166"/>
      <c r="BD7463" s="166"/>
      <c r="BE7463" s="6"/>
      <c r="BF7463" s="6"/>
      <c r="BG7463" s="6"/>
      <c r="BH7463" s="6"/>
      <c r="BI7463" s="6"/>
      <c r="BJ7463" s="166"/>
      <c r="BK7463" s="166"/>
      <c r="BL7463" s="166"/>
      <c r="BM7463" s="6"/>
      <c r="BN7463" s="6"/>
      <c r="BO7463" s="6"/>
      <c r="BP7463" s="6"/>
      <c r="BQ7463" s="6"/>
      <c r="BR7463" s="6"/>
      <c r="BS7463" s="6"/>
      <c r="BT7463" s="6"/>
      <c r="BU7463" s="6"/>
      <c r="BV7463" s="6"/>
      <c r="BW7463" s="6"/>
      <c r="CJ7463" s="415"/>
      <c r="CK7463" s="415"/>
      <c r="CO7463" s="168"/>
    </row>
    <row r="7464" spans="32:93" s="162" customFormat="1" x14ac:dyDescent="0.25">
      <c r="AF7464" s="169"/>
      <c r="AG7464" s="169"/>
      <c r="AH7464" s="169"/>
      <c r="AI7464" s="169"/>
      <c r="AJ7464" s="169"/>
      <c r="AK7464" s="170"/>
      <c r="AP7464" s="6"/>
      <c r="AQ7464" s="6"/>
      <c r="AR7464" s="6"/>
      <c r="AS7464" s="6"/>
      <c r="AT7464" s="6"/>
      <c r="AU7464" s="6"/>
      <c r="AV7464" s="6"/>
      <c r="AW7464" s="6"/>
      <c r="AX7464" s="6"/>
      <c r="AY7464" s="6"/>
      <c r="AZ7464" s="6"/>
      <c r="BA7464" s="6"/>
      <c r="BB7464" s="166"/>
      <c r="BC7464" s="166"/>
      <c r="BD7464" s="166"/>
      <c r="BE7464" s="6"/>
      <c r="BF7464" s="6"/>
      <c r="BG7464" s="6"/>
      <c r="BH7464" s="6"/>
      <c r="BI7464" s="6"/>
      <c r="BJ7464" s="166"/>
      <c r="BK7464" s="166"/>
      <c r="BL7464" s="166"/>
      <c r="BM7464" s="6"/>
      <c r="BN7464" s="6"/>
      <c r="BO7464" s="6"/>
      <c r="BP7464" s="6"/>
      <c r="BQ7464" s="6"/>
      <c r="BR7464" s="6"/>
      <c r="BS7464" s="6"/>
      <c r="BT7464" s="6"/>
      <c r="BU7464" s="6"/>
      <c r="BV7464" s="6"/>
      <c r="BW7464" s="6"/>
      <c r="CJ7464" s="415"/>
      <c r="CK7464" s="415"/>
      <c r="CO7464" s="168"/>
    </row>
    <row r="7465" spans="32:93" s="162" customFormat="1" x14ac:dyDescent="0.25">
      <c r="AF7465" s="169"/>
      <c r="AG7465" s="169"/>
      <c r="AH7465" s="169"/>
      <c r="AI7465" s="169"/>
      <c r="AJ7465" s="169"/>
      <c r="AK7465" s="170"/>
      <c r="AP7465" s="6"/>
      <c r="AQ7465" s="6"/>
      <c r="AR7465" s="6"/>
      <c r="AS7465" s="6"/>
      <c r="AT7465" s="6"/>
      <c r="AU7465" s="6"/>
      <c r="AV7465" s="6"/>
      <c r="AW7465" s="6"/>
      <c r="AX7465" s="6"/>
      <c r="AY7465" s="6"/>
      <c r="AZ7465" s="6"/>
      <c r="BA7465" s="6"/>
      <c r="BB7465" s="166"/>
      <c r="BC7465" s="166"/>
      <c r="BD7465" s="166"/>
      <c r="BE7465" s="6"/>
      <c r="BF7465" s="6"/>
      <c r="BG7465" s="6"/>
      <c r="BH7465" s="6"/>
      <c r="BI7465" s="6"/>
      <c r="BJ7465" s="166"/>
      <c r="BK7465" s="166"/>
      <c r="BL7465" s="166"/>
      <c r="BM7465" s="6"/>
      <c r="BN7465" s="6"/>
      <c r="BO7465" s="6"/>
      <c r="BP7465" s="6"/>
      <c r="BQ7465" s="6"/>
      <c r="BR7465" s="6"/>
      <c r="BS7465" s="6"/>
      <c r="BT7465" s="6"/>
      <c r="BU7465" s="6"/>
      <c r="BV7465" s="6"/>
      <c r="BW7465" s="6"/>
      <c r="CJ7465" s="415"/>
      <c r="CK7465" s="415"/>
      <c r="CO7465" s="168"/>
    </row>
    <row r="7466" spans="32:93" s="162" customFormat="1" x14ac:dyDescent="0.25">
      <c r="AF7466" s="169"/>
      <c r="AG7466" s="169"/>
      <c r="AH7466" s="169"/>
      <c r="AI7466" s="169"/>
      <c r="AJ7466" s="169"/>
      <c r="AK7466" s="170"/>
      <c r="AP7466" s="6"/>
      <c r="AQ7466" s="6"/>
      <c r="AR7466" s="6"/>
      <c r="AS7466" s="6"/>
      <c r="AT7466" s="6"/>
      <c r="AU7466" s="6"/>
      <c r="AV7466" s="6"/>
      <c r="AW7466" s="6"/>
      <c r="AX7466" s="6"/>
      <c r="AY7466" s="6"/>
      <c r="AZ7466" s="6"/>
      <c r="BA7466" s="6"/>
      <c r="BB7466" s="166"/>
      <c r="BC7466" s="166"/>
      <c r="BD7466" s="166"/>
      <c r="BE7466" s="6"/>
      <c r="BF7466" s="6"/>
      <c r="BG7466" s="6"/>
      <c r="BH7466" s="6"/>
      <c r="BI7466" s="6"/>
      <c r="BJ7466" s="166"/>
      <c r="BK7466" s="166"/>
      <c r="BL7466" s="166"/>
      <c r="BM7466" s="6"/>
      <c r="BN7466" s="6"/>
      <c r="BO7466" s="6"/>
      <c r="BP7466" s="6"/>
      <c r="BQ7466" s="6"/>
      <c r="BR7466" s="6"/>
      <c r="BS7466" s="6"/>
      <c r="BT7466" s="6"/>
      <c r="BU7466" s="6"/>
      <c r="BV7466" s="6"/>
      <c r="BW7466" s="6"/>
      <c r="CJ7466" s="415"/>
      <c r="CK7466" s="415"/>
      <c r="CO7466" s="168"/>
    </row>
    <row r="7467" spans="32:93" s="162" customFormat="1" x14ac:dyDescent="0.25">
      <c r="AF7467" s="169"/>
      <c r="AG7467" s="169"/>
      <c r="AH7467" s="169"/>
      <c r="AI7467" s="169"/>
      <c r="AJ7467" s="169"/>
      <c r="AK7467" s="170"/>
      <c r="AP7467" s="6"/>
      <c r="AQ7467" s="6"/>
      <c r="AR7467" s="6"/>
      <c r="AS7467" s="6"/>
      <c r="AT7467" s="6"/>
      <c r="AU7467" s="6"/>
      <c r="AV7467" s="6"/>
      <c r="AW7467" s="6"/>
      <c r="AX7467" s="6"/>
      <c r="AY7467" s="6"/>
      <c r="AZ7467" s="6"/>
      <c r="BA7467" s="6"/>
      <c r="BB7467" s="166"/>
      <c r="BC7467" s="166"/>
      <c r="BD7467" s="166"/>
      <c r="BE7467" s="6"/>
      <c r="BF7467" s="6"/>
      <c r="BG7467" s="6"/>
      <c r="BH7467" s="6"/>
      <c r="BI7467" s="6"/>
      <c r="BJ7467" s="166"/>
      <c r="BK7467" s="166"/>
      <c r="BL7467" s="166"/>
      <c r="BM7467" s="6"/>
      <c r="BN7467" s="6"/>
      <c r="BO7467" s="6"/>
      <c r="BP7467" s="6"/>
      <c r="BQ7467" s="6"/>
      <c r="BR7467" s="6"/>
      <c r="BS7467" s="6"/>
      <c r="BT7467" s="6"/>
      <c r="BU7467" s="6"/>
      <c r="BV7467" s="6"/>
      <c r="BW7467" s="6"/>
      <c r="CJ7467" s="415"/>
      <c r="CK7467" s="415"/>
      <c r="CO7467" s="168"/>
    </row>
    <row r="7468" spans="32:93" s="162" customFormat="1" x14ac:dyDescent="0.25">
      <c r="AF7468" s="169"/>
      <c r="AG7468" s="169"/>
      <c r="AH7468" s="169"/>
      <c r="AI7468" s="169"/>
      <c r="AJ7468" s="169"/>
      <c r="AK7468" s="170"/>
      <c r="AP7468" s="6"/>
      <c r="AQ7468" s="6"/>
      <c r="AR7468" s="6"/>
      <c r="AS7468" s="6"/>
      <c r="AT7468" s="6"/>
      <c r="AU7468" s="6"/>
      <c r="AV7468" s="6"/>
      <c r="AW7468" s="6"/>
      <c r="AX7468" s="6"/>
      <c r="AY7468" s="6"/>
      <c r="AZ7468" s="6"/>
      <c r="BA7468" s="6"/>
      <c r="BB7468" s="166"/>
      <c r="BC7468" s="166"/>
      <c r="BD7468" s="166"/>
      <c r="BE7468" s="6"/>
      <c r="BF7468" s="6"/>
      <c r="BG7468" s="6"/>
      <c r="BH7468" s="6"/>
      <c r="BI7468" s="6"/>
      <c r="BJ7468" s="166"/>
      <c r="BK7468" s="166"/>
      <c r="BL7468" s="166"/>
      <c r="BM7468" s="6"/>
      <c r="BN7468" s="6"/>
      <c r="BO7468" s="6"/>
      <c r="BP7468" s="6"/>
      <c r="BQ7468" s="6"/>
      <c r="BR7468" s="6"/>
      <c r="BS7468" s="6"/>
      <c r="BT7468" s="6"/>
      <c r="BU7468" s="6"/>
      <c r="BV7468" s="6"/>
      <c r="BW7468" s="6"/>
      <c r="CJ7468" s="415"/>
      <c r="CK7468" s="415"/>
      <c r="CO7468" s="168"/>
    </row>
    <row r="7469" spans="32:93" s="162" customFormat="1" x14ac:dyDescent="0.25">
      <c r="AF7469" s="169"/>
      <c r="AG7469" s="169"/>
      <c r="AH7469" s="169"/>
      <c r="AI7469" s="169"/>
      <c r="AJ7469" s="169"/>
      <c r="AK7469" s="170"/>
      <c r="AP7469" s="6"/>
      <c r="AQ7469" s="6"/>
      <c r="AR7469" s="6"/>
      <c r="AS7469" s="6"/>
      <c r="AT7469" s="6"/>
      <c r="AU7469" s="6"/>
      <c r="AV7469" s="6"/>
      <c r="AW7469" s="6"/>
      <c r="AX7469" s="6"/>
      <c r="AY7469" s="6"/>
      <c r="AZ7469" s="6"/>
      <c r="BA7469" s="6"/>
      <c r="BB7469" s="166"/>
      <c r="BC7469" s="166"/>
      <c r="BD7469" s="166"/>
      <c r="BE7469" s="6"/>
      <c r="BF7469" s="6"/>
      <c r="BG7469" s="6"/>
      <c r="BH7469" s="6"/>
      <c r="BI7469" s="6"/>
      <c r="BJ7469" s="166"/>
      <c r="BK7469" s="166"/>
      <c r="BL7469" s="166"/>
      <c r="BM7469" s="6"/>
      <c r="BN7469" s="6"/>
      <c r="BO7469" s="6"/>
      <c r="BP7469" s="6"/>
      <c r="BQ7469" s="6"/>
      <c r="BR7469" s="6"/>
      <c r="BS7469" s="6"/>
      <c r="BT7469" s="6"/>
      <c r="BU7469" s="6"/>
      <c r="BV7469" s="6"/>
      <c r="BW7469" s="6"/>
      <c r="CJ7469" s="415"/>
      <c r="CK7469" s="415"/>
      <c r="CO7469" s="168"/>
    </row>
    <row r="7470" spans="32:93" s="162" customFormat="1" x14ac:dyDescent="0.25">
      <c r="AF7470" s="169"/>
      <c r="AG7470" s="169"/>
      <c r="AH7470" s="169"/>
      <c r="AI7470" s="169"/>
      <c r="AJ7470" s="169"/>
      <c r="AK7470" s="170"/>
      <c r="AP7470" s="6"/>
      <c r="AQ7470" s="6"/>
      <c r="AR7470" s="6"/>
      <c r="AS7470" s="6"/>
      <c r="AT7470" s="6"/>
      <c r="AU7470" s="6"/>
      <c r="AV7470" s="6"/>
      <c r="AW7470" s="6"/>
      <c r="AX7470" s="6"/>
      <c r="AY7470" s="6"/>
      <c r="AZ7470" s="6"/>
      <c r="BA7470" s="6"/>
      <c r="BB7470" s="166"/>
      <c r="BC7470" s="166"/>
      <c r="BD7470" s="166"/>
      <c r="BE7470" s="6"/>
      <c r="BF7470" s="6"/>
      <c r="BG7470" s="6"/>
      <c r="BH7470" s="6"/>
      <c r="BI7470" s="6"/>
      <c r="BJ7470" s="166"/>
      <c r="BK7470" s="166"/>
      <c r="BL7470" s="166"/>
      <c r="BM7470" s="6"/>
      <c r="BN7470" s="6"/>
      <c r="BO7470" s="6"/>
      <c r="BP7470" s="6"/>
      <c r="BQ7470" s="6"/>
      <c r="BR7470" s="6"/>
      <c r="BS7470" s="6"/>
      <c r="BT7470" s="6"/>
      <c r="BU7470" s="6"/>
      <c r="BV7470" s="6"/>
      <c r="BW7470" s="6"/>
      <c r="CJ7470" s="415"/>
      <c r="CK7470" s="415"/>
      <c r="CO7470" s="168"/>
    </row>
    <row r="7471" spans="32:93" s="162" customFormat="1" x14ac:dyDescent="0.25">
      <c r="AF7471" s="169"/>
      <c r="AG7471" s="169"/>
      <c r="AH7471" s="169"/>
      <c r="AI7471" s="169"/>
      <c r="AJ7471" s="169"/>
      <c r="AK7471" s="170"/>
      <c r="AP7471" s="6"/>
      <c r="AQ7471" s="6"/>
      <c r="AR7471" s="6"/>
      <c r="AS7471" s="6"/>
      <c r="AT7471" s="6"/>
      <c r="AU7471" s="6"/>
      <c r="AV7471" s="6"/>
      <c r="AW7471" s="6"/>
      <c r="AX7471" s="6"/>
      <c r="AY7471" s="6"/>
      <c r="AZ7471" s="6"/>
      <c r="BA7471" s="6"/>
      <c r="BB7471" s="166"/>
      <c r="BC7471" s="166"/>
      <c r="BD7471" s="166"/>
      <c r="BE7471" s="6"/>
      <c r="BF7471" s="6"/>
      <c r="BG7471" s="6"/>
      <c r="BH7471" s="6"/>
      <c r="BI7471" s="6"/>
      <c r="BJ7471" s="166"/>
      <c r="BK7471" s="166"/>
      <c r="BL7471" s="166"/>
      <c r="BM7471" s="6"/>
      <c r="BN7471" s="6"/>
      <c r="BO7471" s="6"/>
      <c r="BP7471" s="6"/>
      <c r="BQ7471" s="6"/>
      <c r="BR7471" s="6"/>
      <c r="BS7471" s="6"/>
      <c r="BT7471" s="6"/>
      <c r="BU7471" s="6"/>
      <c r="BV7471" s="6"/>
      <c r="BW7471" s="6"/>
      <c r="CJ7471" s="415"/>
      <c r="CK7471" s="415"/>
      <c r="CO7471" s="168"/>
    </row>
    <row r="7472" spans="32:93" s="162" customFormat="1" x14ac:dyDescent="0.25">
      <c r="AF7472" s="169"/>
      <c r="AG7472" s="169"/>
      <c r="AH7472" s="169"/>
      <c r="AI7472" s="169"/>
      <c r="AJ7472" s="169"/>
      <c r="AK7472" s="170"/>
      <c r="AP7472" s="6"/>
      <c r="AQ7472" s="6"/>
      <c r="AR7472" s="6"/>
      <c r="AS7472" s="6"/>
      <c r="AT7472" s="6"/>
      <c r="AU7472" s="6"/>
      <c r="AV7472" s="6"/>
      <c r="AW7472" s="6"/>
      <c r="AX7472" s="6"/>
      <c r="AY7472" s="6"/>
      <c r="AZ7472" s="6"/>
      <c r="BA7472" s="6"/>
      <c r="BB7472" s="166"/>
      <c r="BC7472" s="166"/>
      <c r="BD7472" s="166"/>
      <c r="BE7472" s="6"/>
      <c r="BF7472" s="6"/>
      <c r="BG7472" s="6"/>
      <c r="BH7472" s="6"/>
      <c r="BI7472" s="6"/>
      <c r="BJ7472" s="166"/>
      <c r="BK7472" s="166"/>
      <c r="BL7472" s="166"/>
      <c r="BM7472" s="6"/>
      <c r="BN7472" s="6"/>
      <c r="BO7472" s="6"/>
      <c r="BP7472" s="6"/>
      <c r="BQ7472" s="6"/>
      <c r="BR7472" s="6"/>
      <c r="BS7472" s="6"/>
      <c r="BT7472" s="6"/>
      <c r="BU7472" s="6"/>
      <c r="BV7472" s="6"/>
      <c r="BW7472" s="6"/>
      <c r="CJ7472" s="415"/>
      <c r="CK7472" s="415"/>
      <c r="CO7472" s="168"/>
    </row>
    <row r="7473" spans="32:93" s="162" customFormat="1" x14ac:dyDescent="0.25">
      <c r="AF7473" s="169"/>
      <c r="AG7473" s="169"/>
      <c r="AH7473" s="169"/>
      <c r="AI7473" s="169"/>
      <c r="AJ7473" s="169"/>
      <c r="AK7473" s="170"/>
      <c r="AP7473" s="6"/>
      <c r="AQ7473" s="6"/>
      <c r="AR7473" s="6"/>
      <c r="AS7473" s="6"/>
      <c r="AT7473" s="6"/>
      <c r="AU7473" s="6"/>
      <c r="AV7473" s="6"/>
      <c r="AW7473" s="6"/>
      <c r="AX7473" s="6"/>
      <c r="AY7473" s="6"/>
      <c r="AZ7473" s="6"/>
      <c r="BA7473" s="6"/>
      <c r="BB7473" s="166"/>
      <c r="BC7473" s="166"/>
      <c r="BD7473" s="166"/>
      <c r="BE7473" s="6"/>
      <c r="BF7473" s="6"/>
      <c r="BG7473" s="6"/>
      <c r="BH7473" s="6"/>
      <c r="BI7473" s="6"/>
      <c r="BJ7473" s="166"/>
      <c r="BK7473" s="166"/>
      <c r="BL7473" s="166"/>
      <c r="BM7473" s="6"/>
      <c r="BN7473" s="6"/>
      <c r="BO7473" s="6"/>
      <c r="BP7473" s="6"/>
      <c r="BQ7473" s="6"/>
      <c r="BR7473" s="6"/>
      <c r="BS7473" s="6"/>
      <c r="BT7473" s="6"/>
      <c r="BU7473" s="6"/>
      <c r="BV7473" s="6"/>
      <c r="BW7473" s="6"/>
      <c r="CJ7473" s="415"/>
      <c r="CK7473" s="415"/>
      <c r="CO7473" s="168"/>
    </row>
    <row r="7474" spans="32:93" s="162" customFormat="1" x14ac:dyDescent="0.25">
      <c r="AF7474" s="169"/>
      <c r="AG7474" s="169"/>
      <c r="AH7474" s="169"/>
      <c r="AI7474" s="169"/>
      <c r="AJ7474" s="169"/>
      <c r="AK7474" s="170"/>
      <c r="AP7474" s="6"/>
      <c r="AQ7474" s="6"/>
      <c r="AR7474" s="6"/>
      <c r="AS7474" s="6"/>
      <c r="AT7474" s="6"/>
      <c r="AU7474" s="6"/>
      <c r="AV7474" s="6"/>
      <c r="AW7474" s="6"/>
      <c r="AX7474" s="6"/>
      <c r="AY7474" s="6"/>
      <c r="AZ7474" s="6"/>
      <c r="BA7474" s="6"/>
      <c r="BB7474" s="166"/>
      <c r="BC7474" s="166"/>
      <c r="BD7474" s="166"/>
      <c r="BE7474" s="6"/>
      <c r="BF7474" s="6"/>
      <c r="BG7474" s="6"/>
      <c r="BH7474" s="6"/>
      <c r="BI7474" s="6"/>
      <c r="BJ7474" s="166"/>
      <c r="BK7474" s="166"/>
      <c r="BL7474" s="166"/>
      <c r="BM7474" s="6"/>
      <c r="BN7474" s="6"/>
      <c r="BO7474" s="6"/>
      <c r="BP7474" s="6"/>
      <c r="BQ7474" s="6"/>
      <c r="BR7474" s="6"/>
      <c r="BS7474" s="6"/>
      <c r="BT7474" s="6"/>
      <c r="BU7474" s="6"/>
      <c r="BV7474" s="6"/>
      <c r="BW7474" s="6"/>
      <c r="CJ7474" s="415"/>
      <c r="CK7474" s="415"/>
      <c r="CO7474" s="168"/>
    </row>
    <row r="7475" spans="32:93" s="162" customFormat="1" x14ac:dyDescent="0.25">
      <c r="AF7475" s="169"/>
      <c r="AG7475" s="169"/>
      <c r="AH7475" s="169"/>
      <c r="AI7475" s="169"/>
      <c r="AJ7475" s="169"/>
      <c r="AK7475" s="170"/>
      <c r="AP7475" s="6"/>
      <c r="AQ7475" s="6"/>
      <c r="AR7475" s="6"/>
      <c r="AS7475" s="6"/>
      <c r="AT7475" s="6"/>
      <c r="AU7475" s="6"/>
      <c r="AV7475" s="6"/>
      <c r="AW7475" s="6"/>
      <c r="AX7475" s="6"/>
      <c r="AY7475" s="6"/>
      <c r="AZ7475" s="6"/>
      <c r="BA7475" s="6"/>
      <c r="BB7475" s="166"/>
      <c r="BC7475" s="166"/>
      <c r="BD7475" s="166"/>
      <c r="BE7475" s="6"/>
      <c r="BF7475" s="6"/>
      <c r="BG7475" s="6"/>
      <c r="BH7475" s="6"/>
      <c r="BI7475" s="6"/>
      <c r="BJ7475" s="166"/>
      <c r="BK7475" s="166"/>
      <c r="BL7475" s="166"/>
      <c r="BM7475" s="6"/>
      <c r="BN7475" s="6"/>
      <c r="BO7475" s="6"/>
      <c r="BP7475" s="6"/>
      <c r="BQ7475" s="6"/>
      <c r="BR7475" s="6"/>
      <c r="BS7475" s="6"/>
      <c r="BT7475" s="6"/>
      <c r="BU7475" s="6"/>
      <c r="BV7475" s="6"/>
      <c r="BW7475" s="6"/>
      <c r="CJ7475" s="415"/>
      <c r="CK7475" s="415"/>
      <c r="CO7475" s="168"/>
    </row>
    <row r="7476" spans="32:93" s="162" customFormat="1" x14ac:dyDescent="0.25">
      <c r="AF7476" s="169"/>
      <c r="AG7476" s="169"/>
      <c r="AH7476" s="169"/>
      <c r="AI7476" s="169"/>
      <c r="AJ7476" s="169"/>
      <c r="AK7476" s="170"/>
      <c r="AP7476" s="6"/>
      <c r="AQ7476" s="6"/>
      <c r="AR7476" s="6"/>
      <c r="AS7476" s="6"/>
      <c r="AT7476" s="6"/>
      <c r="AU7476" s="6"/>
      <c r="AV7476" s="6"/>
      <c r="AW7476" s="6"/>
      <c r="AX7476" s="6"/>
      <c r="AY7476" s="6"/>
      <c r="AZ7476" s="6"/>
      <c r="BA7476" s="6"/>
      <c r="BB7476" s="166"/>
      <c r="BC7476" s="166"/>
      <c r="BD7476" s="166"/>
      <c r="BE7476" s="6"/>
      <c r="BF7476" s="6"/>
      <c r="BG7476" s="6"/>
      <c r="BH7476" s="6"/>
      <c r="BI7476" s="6"/>
      <c r="BJ7476" s="166"/>
      <c r="BK7476" s="166"/>
      <c r="BL7476" s="166"/>
      <c r="BM7476" s="6"/>
      <c r="BN7476" s="6"/>
      <c r="BO7476" s="6"/>
      <c r="BP7476" s="6"/>
      <c r="BQ7476" s="6"/>
      <c r="BR7476" s="6"/>
      <c r="BS7476" s="6"/>
      <c r="BT7476" s="6"/>
      <c r="BU7476" s="6"/>
      <c r="BV7476" s="6"/>
      <c r="BW7476" s="6"/>
      <c r="CJ7476" s="415"/>
      <c r="CK7476" s="415"/>
      <c r="CO7476" s="168"/>
    </row>
    <row r="7477" spans="32:93" s="162" customFormat="1" x14ac:dyDescent="0.25">
      <c r="AF7477" s="169"/>
      <c r="AG7477" s="169"/>
      <c r="AH7477" s="169"/>
      <c r="AI7477" s="169"/>
      <c r="AJ7477" s="169"/>
      <c r="AK7477" s="170"/>
      <c r="AP7477" s="6"/>
      <c r="AQ7477" s="6"/>
      <c r="AR7477" s="6"/>
      <c r="AS7477" s="6"/>
      <c r="AT7477" s="6"/>
      <c r="AU7477" s="6"/>
      <c r="AV7477" s="6"/>
      <c r="AW7477" s="6"/>
      <c r="AX7477" s="6"/>
      <c r="AY7477" s="6"/>
      <c r="AZ7477" s="6"/>
      <c r="BA7477" s="6"/>
      <c r="BB7477" s="166"/>
      <c r="BC7477" s="166"/>
      <c r="BD7477" s="166"/>
      <c r="BE7477" s="6"/>
      <c r="BF7477" s="6"/>
      <c r="BG7477" s="6"/>
      <c r="BH7477" s="6"/>
      <c r="BI7477" s="6"/>
      <c r="BJ7477" s="166"/>
      <c r="BK7477" s="166"/>
      <c r="BL7477" s="166"/>
      <c r="BM7477" s="6"/>
      <c r="BN7477" s="6"/>
      <c r="BO7477" s="6"/>
      <c r="BP7477" s="6"/>
      <c r="BQ7477" s="6"/>
      <c r="BR7477" s="6"/>
      <c r="BS7477" s="6"/>
      <c r="BT7477" s="6"/>
      <c r="BU7477" s="6"/>
      <c r="BV7477" s="6"/>
      <c r="BW7477" s="6"/>
      <c r="CJ7477" s="415"/>
      <c r="CK7477" s="415"/>
      <c r="CO7477" s="168"/>
    </row>
    <row r="7478" spans="32:93" s="162" customFormat="1" x14ac:dyDescent="0.25">
      <c r="AF7478" s="169"/>
      <c r="AG7478" s="169"/>
      <c r="AH7478" s="169"/>
      <c r="AI7478" s="169"/>
      <c r="AJ7478" s="169"/>
      <c r="AK7478" s="170"/>
      <c r="AP7478" s="6"/>
      <c r="AQ7478" s="6"/>
      <c r="AR7478" s="6"/>
      <c r="AS7478" s="6"/>
      <c r="AT7478" s="6"/>
      <c r="AU7478" s="6"/>
      <c r="AV7478" s="6"/>
      <c r="AW7478" s="6"/>
      <c r="AX7478" s="6"/>
      <c r="AY7478" s="6"/>
      <c r="AZ7478" s="6"/>
      <c r="BA7478" s="6"/>
      <c r="BB7478" s="166"/>
      <c r="BC7478" s="166"/>
      <c r="BD7478" s="166"/>
      <c r="BE7478" s="6"/>
      <c r="BF7478" s="6"/>
      <c r="BG7478" s="6"/>
      <c r="BH7478" s="6"/>
      <c r="BI7478" s="6"/>
      <c r="BJ7478" s="166"/>
      <c r="BK7478" s="166"/>
      <c r="BL7478" s="166"/>
      <c r="BM7478" s="6"/>
      <c r="BN7478" s="6"/>
      <c r="BO7478" s="6"/>
      <c r="BP7478" s="6"/>
      <c r="BQ7478" s="6"/>
      <c r="BR7478" s="6"/>
      <c r="BS7478" s="6"/>
      <c r="BT7478" s="6"/>
      <c r="BU7478" s="6"/>
      <c r="BV7478" s="6"/>
      <c r="BW7478" s="6"/>
      <c r="CJ7478" s="415"/>
      <c r="CK7478" s="415"/>
      <c r="CO7478" s="168"/>
    </row>
    <row r="7479" spans="32:93" s="162" customFormat="1" x14ac:dyDescent="0.25">
      <c r="AF7479" s="169"/>
      <c r="AG7479" s="169"/>
      <c r="AH7479" s="169"/>
      <c r="AI7479" s="169"/>
      <c r="AJ7479" s="169"/>
      <c r="AK7479" s="170"/>
      <c r="AP7479" s="6"/>
      <c r="AQ7479" s="6"/>
      <c r="AR7479" s="6"/>
      <c r="AS7479" s="6"/>
      <c r="AT7479" s="6"/>
      <c r="AU7479" s="6"/>
      <c r="AV7479" s="6"/>
      <c r="AW7479" s="6"/>
      <c r="AX7479" s="6"/>
      <c r="AY7479" s="6"/>
      <c r="AZ7479" s="6"/>
      <c r="BA7479" s="6"/>
      <c r="BB7479" s="166"/>
      <c r="BC7479" s="166"/>
      <c r="BD7479" s="166"/>
      <c r="BE7479" s="6"/>
      <c r="BF7479" s="6"/>
      <c r="BG7479" s="6"/>
      <c r="BH7479" s="6"/>
      <c r="BI7479" s="6"/>
      <c r="BJ7479" s="166"/>
      <c r="BK7479" s="166"/>
      <c r="BL7479" s="166"/>
      <c r="BM7479" s="6"/>
      <c r="BN7479" s="6"/>
      <c r="BO7479" s="6"/>
      <c r="BP7479" s="6"/>
      <c r="BQ7479" s="6"/>
      <c r="BR7479" s="6"/>
      <c r="BS7479" s="6"/>
      <c r="BT7479" s="6"/>
      <c r="BU7479" s="6"/>
      <c r="BV7479" s="6"/>
      <c r="BW7479" s="6"/>
      <c r="CJ7479" s="415"/>
      <c r="CK7479" s="415"/>
      <c r="CO7479" s="168"/>
    </row>
    <row r="7480" spans="32:93" s="162" customFormat="1" x14ac:dyDescent="0.25">
      <c r="AF7480" s="169"/>
      <c r="AG7480" s="169"/>
      <c r="AH7480" s="169"/>
      <c r="AI7480" s="169"/>
      <c r="AJ7480" s="169"/>
      <c r="AK7480" s="170"/>
      <c r="AP7480" s="6"/>
      <c r="AQ7480" s="6"/>
      <c r="AR7480" s="6"/>
      <c r="AS7480" s="6"/>
      <c r="AT7480" s="6"/>
      <c r="AU7480" s="6"/>
      <c r="AV7480" s="6"/>
      <c r="AW7480" s="6"/>
      <c r="AX7480" s="6"/>
      <c r="AY7480" s="6"/>
      <c r="AZ7480" s="6"/>
      <c r="BA7480" s="6"/>
      <c r="BB7480" s="166"/>
      <c r="BC7480" s="166"/>
      <c r="BD7480" s="166"/>
      <c r="BE7480" s="6"/>
      <c r="BF7480" s="6"/>
      <c r="BG7480" s="6"/>
      <c r="BH7480" s="6"/>
      <c r="BI7480" s="6"/>
      <c r="BJ7480" s="166"/>
      <c r="BK7480" s="166"/>
      <c r="BL7480" s="166"/>
      <c r="BM7480" s="6"/>
      <c r="BN7480" s="6"/>
      <c r="BO7480" s="6"/>
      <c r="BP7480" s="6"/>
      <c r="BQ7480" s="6"/>
      <c r="BR7480" s="6"/>
      <c r="BS7480" s="6"/>
      <c r="BT7480" s="6"/>
      <c r="BU7480" s="6"/>
      <c r="BV7480" s="6"/>
      <c r="BW7480" s="6"/>
      <c r="CJ7480" s="415"/>
      <c r="CK7480" s="415"/>
      <c r="CO7480" s="168"/>
    </row>
    <row r="7481" spans="32:93" s="162" customFormat="1" x14ac:dyDescent="0.25">
      <c r="AF7481" s="169"/>
      <c r="AG7481" s="169"/>
      <c r="AH7481" s="169"/>
      <c r="AI7481" s="169"/>
      <c r="AJ7481" s="169"/>
      <c r="AK7481" s="170"/>
      <c r="AP7481" s="6"/>
      <c r="AQ7481" s="6"/>
      <c r="AR7481" s="6"/>
      <c r="AS7481" s="6"/>
      <c r="AT7481" s="6"/>
      <c r="AU7481" s="6"/>
      <c r="AV7481" s="6"/>
      <c r="AW7481" s="6"/>
      <c r="AX7481" s="6"/>
      <c r="AY7481" s="6"/>
      <c r="AZ7481" s="6"/>
      <c r="BA7481" s="6"/>
      <c r="BB7481" s="166"/>
      <c r="BC7481" s="166"/>
      <c r="BD7481" s="166"/>
      <c r="BE7481" s="6"/>
      <c r="BF7481" s="6"/>
      <c r="BG7481" s="6"/>
      <c r="BH7481" s="6"/>
      <c r="BI7481" s="6"/>
      <c r="BJ7481" s="166"/>
      <c r="BK7481" s="166"/>
      <c r="BL7481" s="166"/>
      <c r="BM7481" s="6"/>
      <c r="BN7481" s="6"/>
      <c r="BO7481" s="6"/>
      <c r="BP7481" s="6"/>
      <c r="BQ7481" s="6"/>
      <c r="BR7481" s="6"/>
      <c r="BS7481" s="6"/>
      <c r="BT7481" s="6"/>
      <c r="BU7481" s="6"/>
      <c r="BV7481" s="6"/>
      <c r="BW7481" s="6"/>
      <c r="CJ7481" s="415"/>
      <c r="CK7481" s="415"/>
      <c r="CO7481" s="168"/>
    </row>
    <row r="7482" spans="32:93" s="162" customFormat="1" x14ac:dyDescent="0.25">
      <c r="AF7482" s="169"/>
      <c r="AG7482" s="169"/>
      <c r="AH7482" s="169"/>
      <c r="AI7482" s="169"/>
      <c r="AJ7482" s="169"/>
      <c r="AK7482" s="170"/>
      <c r="AP7482" s="6"/>
      <c r="AQ7482" s="6"/>
      <c r="AR7482" s="6"/>
      <c r="AS7482" s="6"/>
      <c r="AT7482" s="6"/>
      <c r="AU7482" s="6"/>
      <c r="AV7482" s="6"/>
      <c r="AW7482" s="6"/>
      <c r="AX7482" s="6"/>
      <c r="AY7482" s="6"/>
      <c r="AZ7482" s="6"/>
      <c r="BA7482" s="6"/>
      <c r="BB7482" s="166"/>
      <c r="BC7482" s="166"/>
      <c r="BD7482" s="166"/>
      <c r="BE7482" s="6"/>
      <c r="BF7482" s="6"/>
      <c r="BG7482" s="6"/>
      <c r="BH7482" s="6"/>
      <c r="BI7482" s="6"/>
      <c r="BJ7482" s="166"/>
      <c r="BK7482" s="166"/>
      <c r="BL7482" s="166"/>
      <c r="BM7482" s="6"/>
      <c r="BN7482" s="6"/>
      <c r="BO7482" s="6"/>
      <c r="BP7482" s="6"/>
      <c r="BQ7482" s="6"/>
      <c r="BR7482" s="6"/>
      <c r="BS7482" s="6"/>
      <c r="BT7482" s="6"/>
      <c r="BU7482" s="6"/>
      <c r="BV7482" s="6"/>
      <c r="BW7482" s="6"/>
      <c r="CJ7482" s="415"/>
      <c r="CK7482" s="415"/>
      <c r="CO7482" s="168"/>
    </row>
    <row r="7483" spans="32:93" s="162" customFormat="1" x14ac:dyDescent="0.25">
      <c r="AF7483" s="169"/>
      <c r="AG7483" s="169"/>
      <c r="AH7483" s="169"/>
      <c r="AI7483" s="169"/>
      <c r="AJ7483" s="169"/>
      <c r="AK7483" s="170"/>
      <c r="AP7483" s="6"/>
      <c r="AQ7483" s="6"/>
      <c r="AR7483" s="6"/>
      <c r="AS7483" s="6"/>
      <c r="AT7483" s="6"/>
      <c r="AU7483" s="6"/>
      <c r="AV7483" s="6"/>
      <c r="AW7483" s="6"/>
      <c r="AX7483" s="6"/>
      <c r="AY7483" s="6"/>
      <c r="AZ7483" s="6"/>
      <c r="BA7483" s="6"/>
      <c r="BB7483" s="166"/>
      <c r="BC7483" s="166"/>
      <c r="BD7483" s="166"/>
      <c r="BE7483" s="6"/>
      <c r="BF7483" s="6"/>
      <c r="BG7483" s="6"/>
      <c r="BH7483" s="6"/>
      <c r="BI7483" s="6"/>
      <c r="BJ7483" s="166"/>
      <c r="BK7483" s="166"/>
      <c r="BL7483" s="166"/>
      <c r="BM7483" s="6"/>
      <c r="BN7483" s="6"/>
      <c r="BO7483" s="6"/>
      <c r="BP7483" s="6"/>
      <c r="BQ7483" s="6"/>
      <c r="BR7483" s="6"/>
      <c r="BS7483" s="6"/>
      <c r="BT7483" s="6"/>
      <c r="BU7483" s="6"/>
      <c r="BV7483" s="6"/>
      <c r="BW7483" s="6"/>
      <c r="CJ7483" s="415"/>
      <c r="CK7483" s="415"/>
      <c r="CO7483" s="168"/>
    </row>
    <row r="7484" spans="32:93" s="162" customFormat="1" x14ac:dyDescent="0.25">
      <c r="AF7484" s="169"/>
      <c r="AG7484" s="169"/>
      <c r="AH7484" s="169"/>
      <c r="AI7484" s="169"/>
      <c r="AJ7484" s="169"/>
      <c r="AK7484" s="170"/>
      <c r="AP7484" s="6"/>
      <c r="AQ7484" s="6"/>
      <c r="AR7484" s="6"/>
      <c r="AS7484" s="6"/>
      <c r="AT7484" s="6"/>
      <c r="AU7484" s="6"/>
      <c r="AV7484" s="6"/>
      <c r="AW7484" s="6"/>
      <c r="AX7484" s="6"/>
      <c r="AY7484" s="6"/>
      <c r="AZ7484" s="6"/>
      <c r="BA7484" s="6"/>
      <c r="BB7484" s="166"/>
      <c r="BC7484" s="166"/>
      <c r="BD7484" s="166"/>
      <c r="BE7484" s="6"/>
      <c r="BF7484" s="6"/>
      <c r="BG7484" s="6"/>
      <c r="BH7484" s="6"/>
      <c r="BI7484" s="6"/>
      <c r="BJ7484" s="166"/>
      <c r="BK7484" s="166"/>
      <c r="BL7484" s="166"/>
      <c r="BM7484" s="6"/>
      <c r="BN7484" s="6"/>
      <c r="BO7484" s="6"/>
      <c r="BP7484" s="6"/>
      <c r="BQ7484" s="6"/>
      <c r="BR7484" s="6"/>
      <c r="BS7484" s="6"/>
      <c r="BT7484" s="6"/>
      <c r="BU7484" s="6"/>
      <c r="BV7484" s="6"/>
      <c r="BW7484" s="6"/>
      <c r="CJ7484" s="415"/>
      <c r="CK7484" s="415"/>
      <c r="CO7484" s="168"/>
    </row>
    <row r="7485" spans="32:93" s="162" customFormat="1" x14ac:dyDescent="0.25">
      <c r="AF7485" s="169"/>
      <c r="AG7485" s="169"/>
      <c r="AH7485" s="169"/>
      <c r="AI7485" s="169"/>
      <c r="AJ7485" s="169"/>
      <c r="AK7485" s="170"/>
      <c r="AP7485" s="6"/>
      <c r="AQ7485" s="6"/>
      <c r="AR7485" s="6"/>
      <c r="AS7485" s="6"/>
      <c r="AT7485" s="6"/>
      <c r="AU7485" s="6"/>
      <c r="AV7485" s="6"/>
      <c r="AW7485" s="6"/>
      <c r="AX7485" s="6"/>
      <c r="AY7485" s="6"/>
      <c r="AZ7485" s="6"/>
      <c r="BA7485" s="6"/>
      <c r="BB7485" s="166"/>
      <c r="BC7485" s="166"/>
      <c r="BD7485" s="166"/>
      <c r="BE7485" s="6"/>
      <c r="BF7485" s="6"/>
      <c r="BG7485" s="6"/>
      <c r="BH7485" s="6"/>
      <c r="BI7485" s="6"/>
      <c r="BJ7485" s="166"/>
      <c r="BK7485" s="166"/>
      <c r="BL7485" s="166"/>
      <c r="BM7485" s="6"/>
      <c r="BN7485" s="6"/>
      <c r="BO7485" s="6"/>
      <c r="BP7485" s="6"/>
      <c r="BQ7485" s="6"/>
      <c r="BR7485" s="6"/>
      <c r="BS7485" s="6"/>
      <c r="BT7485" s="6"/>
      <c r="BU7485" s="6"/>
      <c r="BV7485" s="6"/>
      <c r="BW7485" s="6"/>
      <c r="CJ7485" s="415"/>
      <c r="CK7485" s="415"/>
      <c r="CO7485" s="168"/>
    </row>
    <row r="7486" spans="32:93" s="162" customFormat="1" x14ac:dyDescent="0.25">
      <c r="AF7486" s="169"/>
      <c r="AG7486" s="169"/>
      <c r="AH7486" s="169"/>
      <c r="AI7486" s="169"/>
      <c r="AJ7486" s="169"/>
      <c r="AK7486" s="170"/>
      <c r="AP7486" s="6"/>
      <c r="AQ7486" s="6"/>
      <c r="AR7486" s="6"/>
      <c r="AS7486" s="6"/>
      <c r="AT7486" s="6"/>
      <c r="AU7486" s="6"/>
      <c r="AV7486" s="6"/>
      <c r="AW7486" s="6"/>
      <c r="AX7486" s="6"/>
      <c r="AY7486" s="6"/>
      <c r="AZ7486" s="6"/>
      <c r="BA7486" s="6"/>
      <c r="BB7486" s="166"/>
      <c r="BC7486" s="166"/>
      <c r="BD7486" s="166"/>
      <c r="BE7486" s="6"/>
      <c r="BF7486" s="6"/>
      <c r="BG7486" s="6"/>
      <c r="BH7486" s="6"/>
      <c r="BI7486" s="6"/>
      <c r="BJ7486" s="166"/>
      <c r="BK7486" s="166"/>
      <c r="BL7486" s="166"/>
      <c r="BM7486" s="6"/>
      <c r="BN7486" s="6"/>
      <c r="BO7486" s="6"/>
      <c r="BP7486" s="6"/>
      <c r="BQ7486" s="6"/>
      <c r="BR7486" s="6"/>
      <c r="BS7486" s="6"/>
      <c r="BT7486" s="6"/>
      <c r="BU7486" s="6"/>
      <c r="BV7486" s="6"/>
      <c r="BW7486" s="6"/>
      <c r="CJ7486" s="415"/>
      <c r="CK7486" s="415"/>
      <c r="CO7486" s="168"/>
    </row>
    <row r="7487" spans="32:93" s="162" customFormat="1" x14ac:dyDescent="0.25">
      <c r="AF7487" s="169"/>
      <c r="AG7487" s="169"/>
      <c r="AH7487" s="169"/>
      <c r="AI7487" s="169"/>
      <c r="AJ7487" s="169"/>
      <c r="AK7487" s="170"/>
      <c r="AP7487" s="6"/>
      <c r="AQ7487" s="6"/>
      <c r="AR7487" s="6"/>
      <c r="AS7487" s="6"/>
      <c r="AT7487" s="6"/>
      <c r="AU7487" s="6"/>
      <c r="AV7487" s="6"/>
      <c r="AW7487" s="6"/>
      <c r="AX7487" s="6"/>
      <c r="AY7487" s="6"/>
      <c r="AZ7487" s="6"/>
      <c r="BA7487" s="6"/>
      <c r="BB7487" s="166"/>
      <c r="BC7487" s="166"/>
      <c r="BD7487" s="166"/>
      <c r="BE7487" s="6"/>
      <c r="BF7487" s="6"/>
      <c r="BG7487" s="6"/>
      <c r="BH7487" s="6"/>
      <c r="BI7487" s="6"/>
      <c r="BJ7487" s="166"/>
      <c r="BK7487" s="166"/>
      <c r="BL7487" s="166"/>
      <c r="BM7487" s="6"/>
      <c r="BN7487" s="6"/>
      <c r="BO7487" s="6"/>
      <c r="BP7487" s="6"/>
      <c r="BQ7487" s="6"/>
      <c r="BR7487" s="6"/>
      <c r="BS7487" s="6"/>
      <c r="BT7487" s="6"/>
      <c r="BU7487" s="6"/>
      <c r="BV7487" s="6"/>
      <c r="BW7487" s="6"/>
      <c r="CJ7487" s="415"/>
      <c r="CK7487" s="415"/>
      <c r="CO7487" s="168"/>
    </row>
    <row r="7488" spans="32:93" s="162" customFormat="1" x14ac:dyDescent="0.25">
      <c r="AF7488" s="169"/>
      <c r="AG7488" s="169"/>
      <c r="AH7488" s="169"/>
      <c r="AI7488" s="169"/>
      <c r="AJ7488" s="169"/>
      <c r="AK7488" s="170"/>
      <c r="AP7488" s="6"/>
      <c r="AQ7488" s="6"/>
      <c r="AR7488" s="6"/>
      <c r="AS7488" s="6"/>
      <c r="AT7488" s="6"/>
      <c r="AU7488" s="6"/>
      <c r="AV7488" s="6"/>
      <c r="AW7488" s="6"/>
      <c r="AX7488" s="6"/>
      <c r="AY7488" s="6"/>
      <c r="AZ7488" s="6"/>
      <c r="BA7488" s="6"/>
      <c r="BB7488" s="166"/>
      <c r="BC7488" s="166"/>
      <c r="BD7488" s="166"/>
      <c r="BE7488" s="6"/>
      <c r="BF7488" s="6"/>
      <c r="BG7488" s="6"/>
      <c r="BH7488" s="6"/>
      <c r="BI7488" s="6"/>
      <c r="BJ7488" s="166"/>
      <c r="BK7488" s="166"/>
      <c r="BL7488" s="166"/>
      <c r="BM7488" s="6"/>
      <c r="BN7488" s="6"/>
      <c r="BO7488" s="6"/>
      <c r="BP7488" s="6"/>
      <c r="BQ7488" s="6"/>
      <c r="BR7488" s="6"/>
      <c r="BS7488" s="6"/>
      <c r="BT7488" s="6"/>
      <c r="BU7488" s="6"/>
      <c r="BV7488" s="6"/>
      <c r="BW7488" s="6"/>
      <c r="CJ7488" s="415"/>
      <c r="CK7488" s="415"/>
      <c r="CO7488" s="168"/>
    </row>
    <row r="7489" spans="32:93" s="162" customFormat="1" x14ac:dyDescent="0.25">
      <c r="AF7489" s="169"/>
      <c r="AG7489" s="169"/>
      <c r="AH7489" s="169"/>
      <c r="AI7489" s="169"/>
      <c r="AJ7489" s="169"/>
      <c r="AK7489" s="170"/>
      <c r="AP7489" s="6"/>
      <c r="AQ7489" s="6"/>
      <c r="AR7489" s="6"/>
      <c r="AS7489" s="6"/>
      <c r="AT7489" s="6"/>
      <c r="AU7489" s="6"/>
      <c r="AV7489" s="6"/>
      <c r="AW7489" s="6"/>
      <c r="AX7489" s="6"/>
      <c r="AY7489" s="6"/>
      <c r="AZ7489" s="6"/>
      <c r="BA7489" s="6"/>
      <c r="BB7489" s="166"/>
      <c r="BC7489" s="166"/>
      <c r="BD7489" s="166"/>
      <c r="BE7489" s="6"/>
      <c r="BF7489" s="6"/>
      <c r="BG7489" s="6"/>
      <c r="BH7489" s="6"/>
      <c r="BI7489" s="6"/>
      <c r="BJ7489" s="166"/>
      <c r="BK7489" s="166"/>
      <c r="BL7489" s="166"/>
      <c r="BM7489" s="6"/>
      <c r="BN7489" s="6"/>
      <c r="BO7489" s="6"/>
      <c r="BP7489" s="6"/>
      <c r="BQ7489" s="6"/>
      <c r="BR7489" s="6"/>
      <c r="BS7489" s="6"/>
      <c r="BT7489" s="6"/>
      <c r="BU7489" s="6"/>
      <c r="BV7489" s="6"/>
      <c r="BW7489" s="6"/>
      <c r="CJ7489" s="415"/>
      <c r="CK7489" s="415"/>
      <c r="CO7489" s="168"/>
    </row>
    <row r="7490" spans="32:93" s="162" customFormat="1" x14ac:dyDescent="0.25">
      <c r="AF7490" s="169"/>
      <c r="AG7490" s="169"/>
      <c r="AH7490" s="169"/>
      <c r="AI7490" s="169"/>
      <c r="AJ7490" s="169"/>
      <c r="AK7490" s="170"/>
      <c r="AP7490" s="6"/>
      <c r="AQ7490" s="6"/>
      <c r="AR7490" s="6"/>
      <c r="AS7490" s="6"/>
      <c r="AT7490" s="6"/>
      <c r="AU7490" s="6"/>
      <c r="AV7490" s="6"/>
      <c r="AW7490" s="6"/>
      <c r="AX7490" s="6"/>
      <c r="AY7490" s="6"/>
      <c r="AZ7490" s="6"/>
      <c r="BA7490" s="6"/>
      <c r="BB7490" s="166"/>
      <c r="BC7490" s="166"/>
      <c r="BD7490" s="166"/>
      <c r="BE7490" s="6"/>
      <c r="BF7490" s="6"/>
      <c r="BG7490" s="6"/>
      <c r="BH7490" s="6"/>
      <c r="BI7490" s="6"/>
      <c r="BJ7490" s="166"/>
      <c r="BK7490" s="166"/>
      <c r="BL7490" s="166"/>
      <c r="BM7490" s="6"/>
      <c r="BN7490" s="6"/>
      <c r="BO7490" s="6"/>
      <c r="BP7490" s="6"/>
      <c r="BQ7490" s="6"/>
      <c r="BR7490" s="6"/>
      <c r="BS7490" s="6"/>
      <c r="BT7490" s="6"/>
      <c r="BU7490" s="6"/>
      <c r="BV7490" s="6"/>
      <c r="BW7490" s="6"/>
      <c r="CJ7490" s="415"/>
      <c r="CK7490" s="415"/>
      <c r="CO7490" s="168"/>
    </row>
    <row r="7491" spans="32:93" s="162" customFormat="1" x14ac:dyDescent="0.25">
      <c r="AF7491" s="169"/>
      <c r="AG7491" s="169"/>
      <c r="AH7491" s="169"/>
      <c r="AI7491" s="169"/>
      <c r="AJ7491" s="169"/>
      <c r="AK7491" s="170"/>
      <c r="AP7491" s="6"/>
      <c r="AQ7491" s="6"/>
      <c r="AR7491" s="6"/>
      <c r="AS7491" s="6"/>
      <c r="AT7491" s="6"/>
      <c r="AU7491" s="6"/>
      <c r="AV7491" s="6"/>
      <c r="AW7491" s="6"/>
      <c r="AX7491" s="6"/>
      <c r="AY7491" s="6"/>
      <c r="AZ7491" s="6"/>
      <c r="BA7491" s="6"/>
      <c r="BB7491" s="166"/>
      <c r="BC7491" s="166"/>
      <c r="BD7491" s="166"/>
      <c r="BE7491" s="6"/>
      <c r="BF7491" s="6"/>
      <c r="BG7491" s="6"/>
      <c r="BH7491" s="6"/>
      <c r="BI7491" s="6"/>
      <c r="BJ7491" s="166"/>
      <c r="BK7491" s="166"/>
      <c r="BL7491" s="166"/>
      <c r="BM7491" s="6"/>
      <c r="BN7491" s="6"/>
      <c r="BO7491" s="6"/>
      <c r="BP7491" s="6"/>
      <c r="BQ7491" s="6"/>
      <c r="BR7491" s="6"/>
      <c r="BS7491" s="6"/>
      <c r="BT7491" s="6"/>
      <c r="BU7491" s="6"/>
      <c r="BV7491" s="6"/>
      <c r="BW7491" s="6"/>
      <c r="CJ7491" s="415"/>
      <c r="CK7491" s="415"/>
      <c r="CO7491" s="168"/>
    </row>
    <row r="7492" spans="32:93" s="162" customFormat="1" x14ac:dyDescent="0.25">
      <c r="AF7492" s="169"/>
      <c r="AG7492" s="169"/>
      <c r="AH7492" s="169"/>
      <c r="AI7492" s="169"/>
      <c r="AJ7492" s="169"/>
      <c r="AK7492" s="170"/>
      <c r="AP7492" s="6"/>
      <c r="AQ7492" s="6"/>
      <c r="AR7492" s="6"/>
      <c r="AS7492" s="6"/>
      <c r="AT7492" s="6"/>
      <c r="AU7492" s="6"/>
      <c r="AV7492" s="6"/>
      <c r="AW7492" s="6"/>
      <c r="AX7492" s="6"/>
      <c r="AY7492" s="6"/>
      <c r="AZ7492" s="6"/>
      <c r="BA7492" s="6"/>
      <c r="BB7492" s="166"/>
      <c r="BC7492" s="166"/>
      <c r="BD7492" s="166"/>
      <c r="BE7492" s="6"/>
      <c r="BF7492" s="6"/>
      <c r="BG7492" s="6"/>
      <c r="BH7492" s="6"/>
      <c r="BI7492" s="6"/>
      <c r="BJ7492" s="166"/>
      <c r="BK7492" s="166"/>
      <c r="BL7492" s="166"/>
      <c r="BM7492" s="6"/>
      <c r="BN7492" s="6"/>
      <c r="BO7492" s="6"/>
      <c r="BP7492" s="6"/>
      <c r="BQ7492" s="6"/>
      <c r="BR7492" s="6"/>
      <c r="BS7492" s="6"/>
      <c r="BT7492" s="6"/>
      <c r="BU7492" s="6"/>
      <c r="BV7492" s="6"/>
      <c r="BW7492" s="6"/>
      <c r="CJ7492" s="415"/>
      <c r="CK7492" s="415"/>
      <c r="CO7492" s="168"/>
    </row>
    <row r="7493" spans="32:93" s="162" customFormat="1" x14ac:dyDescent="0.25">
      <c r="AF7493" s="169"/>
      <c r="AG7493" s="169"/>
      <c r="AH7493" s="169"/>
      <c r="AI7493" s="169"/>
      <c r="AJ7493" s="169"/>
      <c r="AK7493" s="170"/>
      <c r="AP7493" s="6"/>
      <c r="AQ7493" s="6"/>
      <c r="AR7493" s="6"/>
      <c r="AS7493" s="6"/>
      <c r="AT7493" s="6"/>
      <c r="AU7493" s="6"/>
      <c r="AV7493" s="6"/>
      <c r="AW7493" s="6"/>
      <c r="AX7493" s="6"/>
      <c r="AY7493" s="6"/>
      <c r="AZ7493" s="6"/>
      <c r="BA7493" s="6"/>
      <c r="BB7493" s="166"/>
      <c r="BC7493" s="166"/>
      <c r="BD7493" s="166"/>
      <c r="BE7493" s="6"/>
      <c r="BF7493" s="6"/>
      <c r="BG7493" s="6"/>
      <c r="BH7493" s="6"/>
      <c r="BI7493" s="6"/>
      <c r="BJ7493" s="166"/>
      <c r="BK7493" s="166"/>
      <c r="BL7493" s="166"/>
      <c r="BM7493" s="6"/>
      <c r="BN7493" s="6"/>
      <c r="BO7493" s="6"/>
      <c r="BP7493" s="6"/>
      <c r="BQ7493" s="6"/>
      <c r="BR7493" s="6"/>
      <c r="BS7493" s="6"/>
      <c r="BT7493" s="6"/>
      <c r="BU7493" s="6"/>
      <c r="BV7493" s="6"/>
      <c r="BW7493" s="6"/>
      <c r="CJ7493" s="415"/>
      <c r="CK7493" s="415"/>
      <c r="CO7493" s="168"/>
    </row>
    <row r="7494" spans="32:93" s="162" customFormat="1" x14ac:dyDescent="0.25">
      <c r="AF7494" s="169"/>
      <c r="AG7494" s="169"/>
      <c r="AH7494" s="169"/>
      <c r="AI7494" s="169"/>
      <c r="AJ7494" s="169"/>
      <c r="AK7494" s="170"/>
      <c r="AP7494" s="6"/>
      <c r="AQ7494" s="6"/>
      <c r="AR7494" s="6"/>
      <c r="AS7494" s="6"/>
      <c r="AT7494" s="6"/>
      <c r="AU7494" s="6"/>
      <c r="AV7494" s="6"/>
      <c r="AW7494" s="6"/>
      <c r="AX7494" s="6"/>
      <c r="AY7494" s="6"/>
      <c r="AZ7494" s="6"/>
      <c r="BA7494" s="6"/>
      <c r="BB7494" s="166"/>
      <c r="BC7494" s="166"/>
      <c r="BD7494" s="166"/>
      <c r="BE7494" s="6"/>
      <c r="BF7494" s="6"/>
      <c r="BG7494" s="6"/>
      <c r="BH7494" s="6"/>
      <c r="BI7494" s="6"/>
      <c r="BJ7494" s="166"/>
      <c r="BK7494" s="166"/>
      <c r="BL7494" s="166"/>
      <c r="BM7494" s="6"/>
      <c r="BN7494" s="6"/>
      <c r="BO7494" s="6"/>
      <c r="BP7494" s="6"/>
      <c r="BQ7494" s="6"/>
      <c r="BR7494" s="6"/>
      <c r="BS7494" s="6"/>
      <c r="BT7494" s="6"/>
      <c r="BU7494" s="6"/>
      <c r="BV7494" s="6"/>
      <c r="BW7494" s="6"/>
      <c r="CJ7494" s="415"/>
      <c r="CK7494" s="415"/>
      <c r="CO7494" s="168"/>
    </row>
    <row r="7495" spans="32:93" s="162" customFormat="1" x14ac:dyDescent="0.25">
      <c r="AF7495" s="169"/>
      <c r="AG7495" s="169"/>
      <c r="AH7495" s="169"/>
      <c r="AI7495" s="169"/>
      <c r="AJ7495" s="169"/>
      <c r="AK7495" s="170"/>
      <c r="AP7495" s="6"/>
      <c r="AQ7495" s="6"/>
      <c r="AR7495" s="6"/>
      <c r="AS7495" s="6"/>
      <c r="AT7495" s="6"/>
      <c r="AU7495" s="6"/>
      <c r="AV7495" s="6"/>
      <c r="AW7495" s="6"/>
      <c r="AX7495" s="6"/>
      <c r="AY7495" s="6"/>
      <c r="AZ7495" s="6"/>
      <c r="BA7495" s="6"/>
      <c r="BB7495" s="166"/>
      <c r="BC7495" s="166"/>
      <c r="BD7495" s="166"/>
      <c r="BE7495" s="6"/>
      <c r="BF7495" s="6"/>
      <c r="BG7495" s="6"/>
      <c r="BH7495" s="6"/>
      <c r="BI7495" s="6"/>
      <c r="BJ7495" s="166"/>
      <c r="BK7495" s="166"/>
      <c r="BL7495" s="166"/>
      <c r="BM7495" s="6"/>
      <c r="BN7495" s="6"/>
      <c r="BO7495" s="6"/>
      <c r="BP7495" s="6"/>
      <c r="BQ7495" s="6"/>
      <c r="BR7495" s="6"/>
      <c r="BS7495" s="6"/>
      <c r="BT7495" s="6"/>
      <c r="BU7495" s="6"/>
      <c r="BV7495" s="6"/>
      <c r="BW7495" s="6"/>
      <c r="CJ7495" s="415"/>
      <c r="CK7495" s="415"/>
      <c r="CO7495" s="168"/>
    </row>
    <row r="7496" spans="32:93" s="162" customFormat="1" x14ac:dyDescent="0.25">
      <c r="AF7496" s="169"/>
      <c r="AG7496" s="169"/>
      <c r="AH7496" s="169"/>
      <c r="AI7496" s="169"/>
      <c r="AJ7496" s="169"/>
      <c r="AK7496" s="170"/>
      <c r="AP7496" s="6"/>
      <c r="AQ7496" s="6"/>
      <c r="AR7496" s="6"/>
      <c r="AS7496" s="6"/>
      <c r="AT7496" s="6"/>
      <c r="AU7496" s="6"/>
      <c r="AV7496" s="6"/>
      <c r="AW7496" s="6"/>
      <c r="AX7496" s="6"/>
      <c r="AY7496" s="6"/>
      <c r="AZ7496" s="6"/>
      <c r="BA7496" s="6"/>
      <c r="BB7496" s="166"/>
      <c r="BC7496" s="166"/>
      <c r="BD7496" s="166"/>
      <c r="BE7496" s="6"/>
      <c r="BF7496" s="6"/>
      <c r="BG7496" s="6"/>
      <c r="BH7496" s="6"/>
      <c r="BI7496" s="6"/>
      <c r="BJ7496" s="166"/>
      <c r="BK7496" s="166"/>
      <c r="BL7496" s="166"/>
      <c r="BM7496" s="6"/>
      <c r="BN7496" s="6"/>
      <c r="BO7496" s="6"/>
      <c r="BP7496" s="6"/>
      <c r="BQ7496" s="6"/>
      <c r="BR7496" s="6"/>
      <c r="BS7496" s="6"/>
      <c r="BT7496" s="6"/>
      <c r="BU7496" s="6"/>
      <c r="BV7496" s="6"/>
      <c r="BW7496" s="6"/>
      <c r="CJ7496" s="415"/>
      <c r="CK7496" s="415"/>
      <c r="CO7496" s="168"/>
    </row>
    <row r="7497" spans="32:93" s="162" customFormat="1" x14ac:dyDescent="0.25">
      <c r="AF7497" s="169"/>
      <c r="AG7497" s="169"/>
      <c r="AH7497" s="169"/>
      <c r="AI7497" s="169"/>
      <c r="AJ7497" s="169"/>
      <c r="AK7497" s="170"/>
      <c r="AP7497" s="6"/>
      <c r="AQ7497" s="6"/>
      <c r="AR7497" s="6"/>
      <c r="AS7497" s="6"/>
      <c r="AT7497" s="6"/>
      <c r="AU7497" s="6"/>
      <c r="AV7497" s="6"/>
      <c r="AW7497" s="6"/>
      <c r="AX7497" s="6"/>
      <c r="AY7497" s="6"/>
      <c r="AZ7497" s="6"/>
      <c r="BA7497" s="6"/>
      <c r="BB7497" s="166"/>
      <c r="BC7497" s="166"/>
      <c r="BD7497" s="166"/>
      <c r="BE7497" s="6"/>
      <c r="BF7497" s="6"/>
      <c r="BG7497" s="6"/>
      <c r="BH7497" s="6"/>
      <c r="BI7497" s="6"/>
      <c r="BJ7497" s="166"/>
      <c r="BK7497" s="166"/>
      <c r="BL7497" s="166"/>
      <c r="BM7497" s="6"/>
      <c r="BN7497" s="6"/>
      <c r="BO7497" s="6"/>
      <c r="BP7497" s="6"/>
      <c r="BQ7497" s="6"/>
      <c r="BR7497" s="6"/>
      <c r="BS7497" s="6"/>
      <c r="BT7497" s="6"/>
      <c r="BU7497" s="6"/>
      <c r="BV7497" s="6"/>
      <c r="BW7497" s="6"/>
      <c r="CJ7497" s="415"/>
      <c r="CK7497" s="415"/>
      <c r="CO7497" s="168"/>
    </row>
    <row r="7498" spans="32:93" s="162" customFormat="1" x14ac:dyDescent="0.25">
      <c r="AF7498" s="169"/>
      <c r="AG7498" s="169"/>
      <c r="AH7498" s="169"/>
      <c r="AI7498" s="169"/>
      <c r="AJ7498" s="169"/>
      <c r="AK7498" s="170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AZ7498" s="6"/>
      <c r="BA7498" s="6"/>
      <c r="BB7498" s="166"/>
      <c r="BC7498" s="166"/>
      <c r="BD7498" s="166"/>
      <c r="BE7498" s="6"/>
      <c r="BF7498" s="6"/>
      <c r="BG7498" s="6"/>
      <c r="BH7498" s="6"/>
      <c r="BI7498" s="6"/>
      <c r="BJ7498" s="166"/>
      <c r="BK7498" s="166"/>
      <c r="BL7498" s="166"/>
      <c r="BM7498" s="6"/>
      <c r="BN7498" s="6"/>
      <c r="BO7498" s="6"/>
      <c r="BP7498" s="6"/>
      <c r="BQ7498" s="6"/>
      <c r="BR7498" s="6"/>
      <c r="BS7498" s="6"/>
      <c r="BT7498" s="6"/>
      <c r="BU7498" s="6"/>
      <c r="BV7498" s="6"/>
      <c r="BW7498" s="6"/>
      <c r="CJ7498" s="415"/>
      <c r="CK7498" s="415"/>
      <c r="CO7498" s="168"/>
    </row>
    <row r="7499" spans="32:93" s="162" customFormat="1" x14ac:dyDescent="0.25">
      <c r="AF7499" s="169"/>
      <c r="AG7499" s="169"/>
      <c r="AH7499" s="169"/>
      <c r="AI7499" s="169"/>
      <c r="AJ7499" s="169"/>
      <c r="AK7499" s="170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AZ7499" s="6"/>
      <c r="BA7499" s="6"/>
      <c r="BB7499" s="166"/>
      <c r="BC7499" s="166"/>
      <c r="BD7499" s="166"/>
      <c r="BE7499" s="6"/>
      <c r="BF7499" s="6"/>
      <c r="BG7499" s="6"/>
      <c r="BH7499" s="6"/>
      <c r="BI7499" s="6"/>
      <c r="BJ7499" s="166"/>
      <c r="BK7499" s="166"/>
      <c r="BL7499" s="166"/>
      <c r="BM7499" s="6"/>
      <c r="BN7499" s="6"/>
      <c r="BO7499" s="6"/>
      <c r="BP7499" s="6"/>
      <c r="BQ7499" s="6"/>
      <c r="BR7499" s="6"/>
      <c r="BS7499" s="6"/>
      <c r="BT7499" s="6"/>
      <c r="BU7499" s="6"/>
      <c r="BV7499" s="6"/>
      <c r="BW7499" s="6"/>
      <c r="CJ7499" s="415"/>
      <c r="CK7499" s="415"/>
      <c r="CO7499" s="168"/>
    </row>
    <row r="7500" spans="32:93" s="162" customFormat="1" x14ac:dyDescent="0.25">
      <c r="AF7500" s="169"/>
      <c r="AG7500" s="169"/>
      <c r="AH7500" s="169"/>
      <c r="AI7500" s="169"/>
      <c r="AJ7500" s="169"/>
      <c r="AK7500" s="170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AZ7500" s="6"/>
      <c r="BA7500" s="6"/>
      <c r="BB7500" s="166"/>
      <c r="BC7500" s="166"/>
      <c r="BD7500" s="166"/>
      <c r="BE7500" s="6"/>
      <c r="BF7500" s="6"/>
      <c r="BG7500" s="6"/>
      <c r="BH7500" s="6"/>
      <c r="BI7500" s="6"/>
      <c r="BJ7500" s="166"/>
      <c r="BK7500" s="166"/>
      <c r="BL7500" s="166"/>
      <c r="BM7500" s="6"/>
      <c r="BN7500" s="6"/>
      <c r="BO7500" s="6"/>
      <c r="BP7500" s="6"/>
      <c r="BQ7500" s="6"/>
      <c r="BR7500" s="6"/>
      <c r="BS7500" s="6"/>
      <c r="BT7500" s="6"/>
      <c r="BU7500" s="6"/>
      <c r="BV7500" s="6"/>
      <c r="BW7500" s="6"/>
      <c r="CJ7500" s="415"/>
      <c r="CK7500" s="415"/>
      <c r="CO7500" s="168"/>
    </row>
    <row r="7501" spans="32:93" s="162" customFormat="1" x14ac:dyDescent="0.25">
      <c r="AF7501" s="169"/>
      <c r="AG7501" s="169"/>
      <c r="AH7501" s="169"/>
      <c r="AI7501" s="169"/>
      <c r="AJ7501" s="169"/>
      <c r="AK7501" s="170"/>
      <c r="AP7501" s="6"/>
      <c r="AQ7501" s="6"/>
      <c r="AR7501" s="6"/>
      <c r="AS7501" s="6"/>
      <c r="AT7501" s="6"/>
      <c r="AU7501" s="6"/>
      <c r="AV7501" s="6"/>
      <c r="AW7501" s="6"/>
      <c r="AX7501" s="6"/>
      <c r="AY7501" s="6"/>
      <c r="AZ7501" s="6"/>
      <c r="BA7501" s="6"/>
      <c r="BB7501" s="166"/>
      <c r="BC7501" s="166"/>
      <c r="BD7501" s="166"/>
      <c r="BE7501" s="6"/>
      <c r="BF7501" s="6"/>
      <c r="BG7501" s="6"/>
      <c r="BH7501" s="6"/>
      <c r="BI7501" s="6"/>
      <c r="BJ7501" s="166"/>
      <c r="BK7501" s="166"/>
      <c r="BL7501" s="166"/>
      <c r="BM7501" s="6"/>
      <c r="BN7501" s="6"/>
      <c r="BO7501" s="6"/>
      <c r="BP7501" s="6"/>
      <c r="BQ7501" s="6"/>
      <c r="BR7501" s="6"/>
      <c r="BS7501" s="6"/>
      <c r="BT7501" s="6"/>
      <c r="BU7501" s="6"/>
      <c r="BV7501" s="6"/>
      <c r="BW7501" s="6"/>
      <c r="CJ7501" s="415"/>
      <c r="CK7501" s="415"/>
      <c r="CO7501" s="168"/>
    </row>
    <row r="7502" spans="32:93" s="162" customFormat="1" x14ac:dyDescent="0.25">
      <c r="AF7502" s="169"/>
      <c r="AG7502" s="169"/>
      <c r="AH7502" s="169"/>
      <c r="AI7502" s="169"/>
      <c r="AJ7502" s="169"/>
      <c r="AK7502" s="170"/>
      <c r="AP7502" s="6"/>
      <c r="AQ7502" s="6"/>
      <c r="AR7502" s="6"/>
      <c r="AS7502" s="6"/>
      <c r="AT7502" s="6"/>
      <c r="AU7502" s="6"/>
      <c r="AV7502" s="6"/>
      <c r="AW7502" s="6"/>
      <c r="AX7502" s="6"/>
      <c r="AY7502" s="6"/>
      <c r="AZ7502" s="6"/>
      <c r="BA7502" s="6"/>
      <c r="BB7502" s="166"/>
      <c r="BC7502" s="166"/>
      <c r="BD7502" s="166"/>
      <c r="BE7502" s="6"/>
      <c r="BF7502" s="6"/>
      <c r="BG7502" s="6"/>
      <c r="BH7502" s="6"/>
      <c r="BI7502" s="6"/>
      <c r="BJ7502" s="166"/>
      <c r="BK7502" s="166"/>
      <c r="BL7502" s="166"/>
      <c r="BM7502" s="6"/>
      <c r="BN7502" s="6"/>
      <c r="BO7502" s="6"/>
      <c r="BP7502" s="6"/>
      <c r="BQ7502" s="6"/>
      <c r="BR7502" s="6"/>
      <c r="BS7502" s="6"/>
      <c r="BT7502" s="6"/>
      <c r="BU7502" s="6"/>
      <c r="BV7502" s="6"/>
      <c r="BW7502" s="6"/>
      <c r="CJ7502" s="415"/>
      <c r="CK7502" s="415"/>
      <c r="CO7502" s="168"/>
    </row>
    <row r="7503" spans="32:93" s="162" customFormat="1" x14ac:dyDescent="0.25">
      <c r="AF7503" s="169"/>
      <c r="AG7503" s="169"/>
      <c r="AH7503" s="169"/>
      <c r="AI7503" s="169"/>
      <c r="AJ7503" s="169"/>
      <c r="AK7503" s="170"/>
      <c r="AP7503" s="6"/>
      <c r="AQ7503" s="6"/>
      <c r="AR7503" s="6"/>
      <c r="AS7503" s="6"/>
      <c r="AT7503" s="6"/>
      <c r="AU7503" s="6"/>
      <c r="AV7503" s="6"/>
      <c r="AW7503" s="6"/>
      <c r="AX7503" s="6"/>
      <c r="AY7503" s="6"/>
      <c r="AZ7503" s="6"/>
      <c r="BA7503" s="6"/>
      <c r="BB7503" s="166"/>
      <c r="BC7503" s="166"/>
      <c r="BD7503" s="166"/>
      <c r="BE7503" s="6"/>
      <c r="BF7503" s="6"/>
      <c r="BG7503" s="6"/>
      <c r="BH7503" s="6"/>
      <c r="BI7503" s="6"/>
      <c r="BJ7503" s="166"/>
      <c r="BK7503" s="166"/>
      <c r="BL7503" s="166"/>
      <c r="BM7503" s="6"/>
      <c r="BN7503" s="6"/>
      <c r="BO7503" s="6"/>
      <c r="BP7503" s="6"/>
      <c r="BQ7503" s="6"/>
      <c r="BR7503" s="6"/>
      <c r="BS7503" s="6"/>
      <c r="BT7503" s="6"/>
      <c r="BU7503" s="6"/>
      <c r="BV7503" s="6"/>
      <c r="BW7503" s="6"/>
      <c r="CJ7503" s="415"/>
      <c r="CK7503" s="415"/>
      <c r="CO7503" s="168"/>
    </row>
    <row r="7504" spans="32:93" s="162" customFormat="1" x14ac:dyDescent="0.25">
      <c r="AF7504" s="169"/>
      <c r="AG7504" s="169"/>
      <c r="AH7504" s="169"/>
      <c r="AI7504" s="169"/>
      <c r="AJ7504" s="169"/>
      <c r="AK7504" s="170"/>
      <c r="AP7504" s="6"/>
      <c r="AQ7504" s="6"/>
      <c r="AR7504" s="6"/>
      <c r="AS7504" s="6"/>
      <c r="AT7504" s="6"/>
      <c r="AU7504" s="6"/>
      <c r="AV7504" s="6"/>
      <c r="AW7504" s="6"/>
      <c r="AX7504" s="6"/>
      <c r="AY7504" s="6"/>
      <c r="AZ7504" s="6"/>
      <c r="BA7504" s="6"/>
      <c r="BB7504" s="166"/>
      <c r="BC7504" s="166"/>
      <c r="BD7504" s="166"/>
      <c r="BE7504" s="6"/>
      <c r="BF7504" s="6"/>
      <c r="BG7504" s="6"/>
      <c r="BH7504" s="6"/>
      <c r="BI7504" s="6"/>
      <c r="BJ7504" s="166"/>
      <c r="BK7504" s="166"/>
      <c r="BL7504" s="166"/>
      <c r="BM7504" s="6"/>
      <c r="BN7504" s="6"/>
      <c r="BO7504" s="6"/>
      <c r="BP7504" s="6"/>
      <c r="BQ7504" s="6"/>
      <c r="BR7504" s="6"/>
      <c r="BS7504" s="6"/>
      <c r="BT7504" s="6"/>
      <c r="BU7504" s="6"/>
      <c r="BV7504" s="6"/>
      <c r="BW7504" s="6"/>
      <c r="CJ7504" s="415"/>
      <c r="CK7504" s="415"/>
      <c r="CO7504" s="168"/>
    </row>
    <row r="7505" spans="32:93" s="162" customFormat="1" x14ac:dyDescent="0.25">
      <c r="AF7505" s="169"/>
      <c r="AG7505" s="169"/>
      <c r="AH7505" s="169"/>
      <c r="AI7505" s="169"/>
      <c r="AJ7505" s="169"/>
      <c r="AK7505" s="170"/>
      <c r="AP7505" s="6"/>
      <c r="AQ7505" s="6"/>
      <c r="AR7505" s="6"/>
      <c r="AS7505" s="6"/>
      <c r="AT7505" s="6"/>
      <c r="AU7505" s="6"/>
      <c r="AV7505" s="6"/>
      <c r="AW7505" s="6"/>
      <c r="AX7505" s="6"/>
      <c r="AY7505" s="6"/>
      <c r="AZ7505" s="6"/>
      <c r="BA7505" s="6"/>
      <c r="BB7505" s="166"/>
      <c r="BC7505" s="166"/>
      <c r="BD7505" s="166"/>
      <c r="BE7505" s="6"/>
      <c r="BF7505" s="6"/>
      <c r="BG7505" s="6"/>
      <c r="BH7505" s="6"/>
      <c r="BI7505" s="6"/>
      <c r="BJ7505" s="166"/>
      <c r="BK7505" s="166"/>
      <c r="BL7505" s="166"/>
      <c r="BM7505" s="6"/>
      <c r="BN7505" s="6"/>
      <c r="BO7505" s="6"/>
      <c r="BP7505" s="6"/>
      <c r="BQ7505" s="6"/>
      <c r="BR7505" s="6"/>
      <c r="BS7505" s="6"/>
      <c r="BT7505" s="6"/>
      <c r="BU7505" s="6"/>
      <c r="BV7505" s="6"/>
      <c r="BW7505" s="6"/>
      <c r="CJ7505" s="415"/>
      <c r="CK7505" s="415"/>
      <c r="CO7505" s="168"/>
    </row>
    <row r="7506" spans="32:93" s="162" customFormat="1" x14ac:dyDescent="0.25">
      <c r="AF7506" s="169"/>
      <c r="AG7506" s="169"/>
      <c r="AH7506" s="169"/>
      <c r="AI7506" s="169"/>
      <c r="AJ7506" s="169"/>
      <c r="AK7506" s="170"/>
      <c r="AP7506" s="6"/>
      <c r="AQ7506" s="6"/>
      <c r="AR7506" s="6"/>
      <c r="AS7506" s="6"/>
      <c r="AT7506" s="6"/>
      <c r="AU7506" s="6"/>
      <c r="AV7506" s="6"/>
      <c r="AW7506" s="6"/>
      <c r="AX7506" s="6"/>
      <c r="AY7506" s="6"/>
      <c r="AZ7506" s="6"/>
      <c r="BA7506" s="6"/>
      <c r="BB7506" s="166"/>
      <c r="BC7506" s="166"/>
      <c r="BD7506" s="166"/>
      <c r="BE7506" s="6"/>
      <c r="BF7506" s="6"/>
      <c r="BG7506" s="6"/>
      <c r="BH7506" s="6"/>
      <c r="BI7506" s="6"/>
      <c r="BJ7506" s="166"/>
      <c r="BK7506" s="166"/>
      <c r="BL7506" s="166"/>
      <c r="BM7506" s="6"/>
      <c r="BN7506" s="6"/>
      <c r="BO7506" s="6"/>
      <c r="BP7506" s="6"/>
      <c r="BQ7506" s="6"/>
      <c r="BR7506" s="6"/>
      <c r="BS7506" s="6"/>
      <c r="BT7506" s="6"/>
      <c r="BU7506" s="6"/>
      <c r="BV7506" s="6"/>
      <c r="BW7506" s="6"/>
      <c r="CJ7506" s="415"/>
      <c r="CK7506" s="415"/>
      <c r="CO7506" s="168"/>
    </row>
    <row r="7507" spans="32:93" s="162" customFormat="1" x14ac:dyDescent="0.25">
      <c r="AF7507" s="169"/>
      <c r="AG7507" s="169"/>
      <c r="AH7507" s="169"/>
      <c r="AI7507" s="169"/>
      <c r="AJ7507" s="169"/>
      <c r="AK7507" s="170"/>
      <c r="AP7507" s="6"/>
      <c r="AQ7507" s="6"/>
      <c r="AR7507" s="6"/>
      <c r="AS7507" s="6"/>
      <c r="AT7507" s="6"/>
      <c r="AU7507" s="6"/>
      <c r="AV7507" s="6"/>
      <c r="AW7507" s="6"/>
      <c r="AX7507" s="6"/>
      <c r="AY7507" s="6"/>
      <c r="AZ7507" s="6"/>
      <c r="BA7507" s="6"/>
      <c r="BB7507" s="166"/>
      <c r="BC7507" s="166"/>
      <c r="BD7507" s="166"/>
      <c r="BE7507" s="6"/>
      <c r="BF7507" s="6"/>
      <c r="BG7507" s="6"/>
      <c r="BH7507" s="6"/>
      <c r="BI7507" s="6"/>
      <c r="BJ7507" s="166"/>
      <c r="BK7507" s="166"/>
      <c r="BL7507" s="166"/>
      <c r="BM7507" s="6"/>
      <c r="BN7507" s="6"/>
      <c r="BO7507" s="6"/>
      <c r="BP7507" s="6"/>
      <c r="BQ7507" s="6"/>
      <c r="BR7507" s="6"/>
      <c r="BS7507" s="6"/>
      <c r="BT7507" s="6"/>
      <c r="BU7507" s="6"/>
      <c r="BV7507" s="6"/>
      <c r="BW7507" s="6"/>
      <c r="CJ7507" s="415"/>
      <c r="CK7507" s="415"/>
      <c r="CO7507" s="168"/>
    </row>
    <row r="7508" spans="32:93" s="162" customFormat="1" x14ac:dyDescent="0.25">
      <c r="AF7508" s="169"/>
      <c r="AG7508" s="169"/>
      <c r="AH7508" s="169"/>
      <c r="AI7508" s="169"/>
      <c r="AJ7508" s="169"/>
      <c r="AK7508" s="170"/>
      <c r="AP7508" s="6"/>
      <c r="AQ7508" s="6"/>
      <c r="AR7508" s="6"/>
      <c r="AS7508" s="6"/>
      <c r="AT7508" s="6"/>
      <c r="AU7508" s="6"/>
      <c r="AV7508" s="6"/>
      <c r="AW7508" s="6"/>
      <c r="AX7508" s="6"/>
      <c r="AY7508" s="6"/>
      <c r="AZ7508" s="6"/>
      <c r="BA7508" s="6"/>
      <c r="BB7508" s="166"/>
      <c r="BC7508" s="166"/>
      <c r="BD7508" s="166"/>
      <c r="BE7508" s="6"/>
      <c r="BF7508" s="6"/>
      <c r="BG7508" s="6"/>
      <c r="BH7508" s="6"/>
      <c r="BI7508" s="6"/>
      <c r="BJ7508" s="166"/>
      <c r="BK7508" s="166"/>
      <c r="BL7508" s="166"/>
      <c r="BM7508" s="6"/>
      <c r="BN7508" s="6"/>
      <c r="BO7508" s="6"/>
      <c r="BP7508" s="6"/>
      <c r="BQ7508" s="6"/>
      <c r="BR7508" s="6"/>
      <c r="BS7508" s="6"/>
      <c r="BT7508" s="6"/>
      <c r="BU7508" s="6"/>
      <c r="BV7508" s="6"/>
      <c r="BW7508" s="6"/>
      <c r="CJ7508" s="415"/>
      <c r="CK7508" s="415"/>
      <c r="CO7508" s="168"/>
    </row>
    <row r="7509" spans="32:93" s="162" customFormat="1" x14ac:dyDescent="0.25">
      <c r="AF7509" s="169"/>
      <c r="AG7509" s="169"/>
      <c r="AH7509" s="169"/>
      <c r="AI7509" s="169"/>
      <c r="AJ7509" s="169"/>
      <c r="AK7509" s="170"/>
      <c r="AP7509" s="6"/>
      <c r="AQ7509" s="6"/>
      <c r="AR7509" s="6"/>
      <c r="AS7509" s="6"/>
      <c r="AT7509" s="6"/>
      <c r="AU7509" s="6"/>
      <c r="AV7509" s="6"/>
      <c r="AW7509" s="6"/>
      <c r="AX7509" s="6"/>
      <c r="AY7509" s="6"/>
      <c r="AZ7509" s="6"/>
      <c r="BA7509" s="6"/>
      <c r="BB7509" s="166"/>
      <c r="BC7509" s="166"/>
      <c r="BD7509" s="166"/>
      <c r="BE7509" s="6"/>
      <c r="BF7509" s="6"/>
      <c r="BG7509" s="6"/>
      <c r="BH7509" s="6"/>
      <c r="BI7509" s="6"/>
      <c r="BJ7509" s="166"/>
      <c r="BK7509" s="166"/>
      <c r="BL7509" s="166"/>
      <c r="BM7509" s="6"/>
      <c r="BN7509" s="6"/>
      <c r="BO7509" s="6"/>
      <c r="BP7509" s="6"/>
      <c r="BQ7509" s="6"/>
      <c r="BR7509" s="6"/>
      <c r="BS7509" s="6"/>
      <c r="BT7509" s="6"/>
      <c r="BU7509" s="6"/>
      <c r="BV7509" s="6"/>
      <c r="BW7509" s="6"/>
      <c r="CJ7509" s="415"/>
      <c r="CK7509" s="415"/>
      <c r="CO7509" s="168"/>
    </row>
    <row r="7510" spans="32:93" s="162" customFormat="1" x14ac:dyDescent="0.25">
      <c r="AF7510" s="169"/>
      <c r="AG7510" s="169"/>
      <c r="AH7510" s="169"/>
      <c r="AI7510" s="169"/>
      <c r="AJ7510" s="169"/>
      <c r="AK7510" s="170"/>
      <c r="AP7510" s="6"/>
      <c r="AQ7510" s="6"/>
      <c r="AR7510" s="6"/>
      <c r="AS7510" s="6"/>
      <c r="AT7510" s="6"/>
      <c r="AU7510" s="6"/>
      <c r="AV7510" s="6"/>
      <c r="AW7510" s="6"/>
      <c r="AX7510" s="6"/>
      <c r="AY7510" s="6"/>
      <c r="AZ7510" s="6"/>
      <c r="BA7510" s="6"/>
      <c r="BB7510" s="166"/>
      <c r="BC7510" s="166"/>
      <c r="BD7510" s="166"/>
      <c r="BE7510" s="6"/>
      <c r="BF7510" s="6"/>
      <c r="BG7510" s="6"/>
      <c r="BH7510" s="6"/>
      <c r="BI7510" s="6"/>
      <c r="BJ7510" s="166"/>
      <c r="BK7510" s="166"/>
      <c r="BL7510" s="166"/>
      <c r="BM7510" s="6"/>
      <c r="BN7510" s="6"/>
      <c r="BO7510" s="6"/>
      <c r="BP7510" s="6"/>
      <c r="BQ7510" s="6"/>
      <c r="BR7510" s="6"/>
      <c r="BS7510" s="6"/>
      <c r="BT7510" s="6"/>
      <c r="BU7510" s="6"/>
      <c r="BV7510" s="6"/>
      <c r="BW7510" s="6"/>
      <c r="CJ7510" s="415"/>
      <c r="CK7510" s="415"/>
      <c r="CO7510" s="168"/>
    </row>
    <row r="7511" spans="32:93" s="162" customFormat="1" x14ac:dyDescent="0.25">
      <c r="AF7511" s="169"/>
      <c r="AG7511" s="169"/>
      <c r="AH7511" s="169"/>
      <c r="AI7511" s="169"/>
      <c r="AJ7511" s="169"/>
      <c r="AK7511" s="170"/>
      <c r="AP7511" s="6"/>
      <c r="AQ7511" s="6"/>
      <c r="AR7511" s="6"/>
      <c r="AS7511" s="6"/>
      <c r="AT7511" s="6"/>
      <c r="AU7511" s="6"/>
      <c r="AV7511" s="6"/>
      <c r="AW7511" s="6"/>
      <c r="AX7511" s="6"/>
      <c r="AY7511" s="6"/>
      <c r="AZ7511" s="6"/>
      <c r="BA7511" s="6"/>
      <c r="BB7511" s="166"/>
      <c r="BC7511" s="166"/>
      <c r="BD7511" s="166"/>
      <c r="BE7511" s="6"/>
      <c r="BF7511" s="6"/>
      <c r="BG7511" s="6"/>
      <c r="BH7511" s="6"/>
      <c r="BI7511" s="6"/>
      <c r="BJ7511" s="166"/>
      <c r="BK7511" s="166"/>
      <c r="BL7511" s="166"/>
      <c r="BM7511" s="6"/>
      <c r="BN7511" s="6"/>
      <c r="BO7511" s="6"/>
      <c r="BP7511" s="6"/>
      <c r="BQ7511" s="6"/>
      <c r="BR7511" s="6"/>
      <c r="BS7511" s="6"/>
      <c r="BT7511" s="6"/>
      <c r="BU7511" s="6"/>
      <c r="BV7511" s="6"/>
      <c r="BW7511" s="6"/>
      <c r="CJ7511" s="415"/>
      <c r="CK7511" s="415"/>
      <c r="CO7511" s="168"/>
    </row>
    <row r="7512" spans="32:93" s="162" customFormat="1" x14ac:dyDescent="0.25">
      <c r="AF7512" s="169"/>
      <c r="AG7512" s="169"/>
      <c r="AH7512" s="169"/>
      <c r="AI7512" s="169"/>
      <c r="AJ7512" s="169"/>
      <c r="AK7512" s="170"/>
      <c r="AP7512" s="6"/>
      <c r="AQ7512" s="6"/>
      <c r="AR7512" s="6"/>
      <c r="AS7512" s="6"/>
      <c r="AT7512" s="6"/>
      <c r="AU7512" s="6"/>
      <c r="AV7512" s="6"/>
      <c r="AW7512" s="6"/>
      <c r="AX7512" s="6"/>
      <c r="AY7512" s="6"/>
      <c r="AZ7512" s="6"/>
      <c r="BA7512" s="6"/>
      <c r="BB7512" s="166"/>
      <c r="BC7512" s="166"/>
      <c r="BD7512" s="166"/>
      <c r="BE7512" s="6"/>
      <c r="BF7512" s="6"/>
      <c r="BG7512" s="6"/>
      <c r="BH7512" s="6"/>
      <c r="BI7512" s="6"/>
      <c r="BJ7512" s="166"/>
      <c r="BK7512" s="166"/>
      <c r="BL7512" s="166"/>
      <c r="BM7512" s="6"/>
      <c r="BN7512" s="6"/>
      <c r="BO7512" s="6"/>
      <c r="BP7512" s="6"/>
      <c r="BQ7512" s="6"/>
      <c r="BR7512" s="6"/>
      <c r="BS7512" s="6"/>
      <c r="BT7512" s="6"/>
      <c r="BU7512" s="6"/>
      <c r="BV7512" s="6"/>
      <c r="BW7512" s="6"/>
      <c r="CJ7512" s="415"/>
      <c r="CK7512" s="415"/>
      <c r="CO7512" s="168"/>
    </row>
    <row r="7513" spans="32:93" s="162" customFormat="1" x14ac:dyDescent="0.25">
      <c r="AF7513" s="169"/>
      <c r="AG7513" s="169"/>
      <c r="AH7513" s="169"/>
      <c r="AI7513" s="169"/>
      <c r="AJ7513" s="169"/>
      <c r="AK7513" s="170"/>
      <c r="AP7513" s="6"/>
      <c r="AQ7513" s="6"/>
      <c r="AR7513" s="6"/>
      <c r="AS7513" s="6"/>
      <c r="AT7513" s="6"/>
      <c r="AU7513" s="6"/>
      <c r="AV7513" s="6"/>
      <c r="AW7513" s="6"/>
      <c r="AX7513" s="6"/>
      <c r="AY7513" s="6"/>
      <c r="AZ7513" s="6"/>
      <c r="BA7513" s="6"/>
      <c r="BB7513" s="166"/>
      <c r="BC7513" s="166"/>
      <c r="BD7513" s="166"/>
      <c r="BE7513" s="6"/>
      <c r="BF7513" s="6"/>
      <c r="BG7513" s="6"/>
      <c r="BH7513" s="6"/>
      <c r="BI7513" s="6"/>
      <c r="BJ7513" s="166"/>
      <c r="BK7513" s="166"/>
      <c r="BL7513" s="166"/>
      <c r="BM7513" s="6"/>
      <c r="BN7513" s="6"/>
      <c r="BO7513" s="6"/>
      <c r="BP7513" s="6"/>
      <c r="BQ7513" s="6"/>
      <c r="BR7513" s="6"/>
      <c r="BS7513" s="6"/>
      <c r="BT7513" s="6"/>
      <c r="BU7513" s="6"/>
      <c r="BV7513" s="6"/>
      <c r="BW7513" s="6"/>
      <c r="CJ7513" s="415"/>
      <c r="CK7513" s="415"/>
      <c r="CO7513" s="168"/>
    </row>
    <row r="7514" spans="32:93" s="162" customFormat="1" x14ac:dyDescent="0.25">
      <c r="AF7514" s="169"/>
      <c r="AG7514" s="169"/>
      <c r="AH7514" s="169"/>
      <c r="AI7514" s="169"/>
      <c r="AJ7514" s="169"/>
      <c r="AK7514" s="170"/>
      <c r="AP7514" s="6"/>
      <c r="AQ7514" s="6"/>
      <c r="AR7514" s="6"/>
      <c r="AS7514" s="6"/>
      <c r="AT7514" s="6"/>
      <c r="AU7514" s="6"/>
      <c r="AV7514" s="6"/>
      <c r="AW7514" s="6"/>
      <c r="AX7514" s="6"/>
      <c r="AY7514" s="6"/>
      <c r="AZ7514" s="6"/>
      <c r="BA7514" s="6"/>
      <c r="BB7514" s="166"/>
      <c r="BC7514" s="166"/>
      <c r="BD7514" s="166"/>
      <c r="BE7514" s="6"/>
      <c r="BF7514" s="6"/>
      <c r="BG7514" s="6"/>
      <c r="BH7514" s="6"/>
      <c r="BI7514" s="6"/>
      <c r="BJ7514" s="166"/>
      <c r="BK7514" s="166"/>
      <c r="BL7514" s="166"/>
      <c r="BM7514" s="6"/>
      <c r="BN7514" s="6"/>
      <c r="BO7514" s="6"/>
      <c r="BP7514" s="6"/>
      <c r="BQ7514" s="6"/>
      <c r="BR7514" s="6"/>
      <c r="BS7514" s="6"/>
      <c r="BT7514" s="6"/>
      <c r="BU7514" s="6"/>
      <c r="BV7514" s="6"/>
      <c r="BW7514" s="6"/>
      <c r="CJ7514" s="415"/>
      <c r="CK7514" s="415"/>
      <c r="CO7514" s="168"/>
    </row>
    <row r="7515" spans="32:93" s="162" customFormat="1" x14ac:dyDescent="0.25">
      <c r="AF7515" s="169"/>
      <c r="AG7515" s="169"/>
      <c r="AH7515" s="169"/>
      <c r="AI7515" s="169"/>
      <c r="AJ7515" s="169"/>
      <c r="AK7515" s="170"/>
      <c r="AP7515" s="6"/>
      <c r="AQ7515" s="6"/>
      <c r="AR7515" s="6"/>
      <c r="AS7515" s="6"/>
      <c r="AT7515" s="6"/>
      <c r="AU7515" s="6"/>
      <c r="AV7515" s="6"/>
      <c r="AW7515" s="6"/>
      <c r="AX7515" s="6"/>
      <c r="AY7515" s="6"/>
      <c r="AZ7515" s="6"/>
      <c r="BA7515" s="6"/>
      <c r="BB7515" s="166"/>
      <c r="BC7515" s="166"/>
      <c r="BD7515" s="166"/>
      <c r="BE7515" s="6"/>
      <c r="BF7515" s="6"/>
      <c r="BG7515" s="6"/>
      <c r="BH7515" s="6"/>
      <c r="BI7515" s="6"/>
      <c r="BJ7515" s="166"/>
      <c r="BK7515" s="166"/>
      <c r="BL7515" s="166"/>
      <c r="BM7515" s="6"/>
      <c r="BN7515" s="6"/>
      <c r="BO7515" s="6"/>
      <c r="BP7515" s="6"/>
      <c r="BQ7515" s="6"/>
      <c r="BR7515" s="6"/>
      <c r="BS7515" s="6"/>
      <c r="BT7515" s="6"/>
      <c r="BU7515" s="6"/>
      <c r="BV7515" s="6"/>
      <c r="BW7515" s="6"/>
      <c r="CJ7515" s="415"/>
      <c r="CK7515" s="415"/>
      <c r="CO7515" s="168"/>
    </row>
    <row r="7516" spans="32:93" s="162" customFormat="1" x14ac:dyDescent="0.25">
      <c r="AF7516" s="169"/>
      <c r="AG7516" s="169"/>
      <c r="AH7516" s="169"/>
      <c r="AI7516" s="169"/>
      <c r="AJ7516" s="169"/>
      <c r="AK7516" s="170"/>
      <c r="AP7516" s="6"/>
      <c r="AQ7516" s="6"/>
      <c r="AR7516" s="6"/>
      <c r="AS7516" s="6"/>
      <c r="AT7516" s="6"/>
      <c r="AU7516" s="6"/>
      <c r="AV7516" s="6"/>
      <c r="AW7516" s="6"/>
      <c r="AX7516" s="6"/>
      <c r="AY7516" s="6"/>
      <c r="AZ7516" s="6"/>
      <c r="BA7516" s="6"/>
      <c r="BB7516" s="166"/>
      <c r="BC7516" s="166"/>
      <c r="BD7516" s="166"/>
      <c r="BE7516" s="6"/>
      <c r="BF7516" s="6"/>
      <c r="BG7516" s="6"/>
      <c r="BH7516" s="6"/>
      <c r="BI7516" s="6"/>
      <c r="BJ7516" s="166"/>
      <c r="BK7516" s="166"/>
      <c r="BL7516" s="166"/>
      <c r="BM7516" s="6"/>
      <c r="BN7516" s="6"/>
      <c r="BO7516" s="6"/>
      <c r="BP7516" s="6"/>
      <c r="BQ7516" s="6"/>
      <c r="BR7516" s="6"/>
      <c r="BS7516" s="6"/>
      <c r="BT7516" s="6"/>
      <c r="BU7516" s="6"/>
      <c r="BV7516" s="6"/>
      <c r="BW7516" s="6"/>
      <c r="CJ7516" s="415"/>
      <c r="CK7516" s="415"/>
      <c r="CO7516" s="168"/>
    </row>
    <row r="7517" spans="32:93" s="162" customFormat="1" x14ac:dyDescent="0.25">
      <c r="AF7517" s="169"/>
      <c r="AG7517" s="169"/>
      <c r="AH7517" s="169"/>
      <c r="AI7517" s="169"/>
      <c r="AJ7517" s="169"/>
      <c r="AK7517" s="170"/>
      <c r="AP7517" s="6"/>
      <c r="AQ7517" s="6"/>
      <c r="AR7517" s="6"/>
      <c r="AS7517" s="6"/>
      <c r="AT7517" s="6"/>
      <c r="AU7517" s="6"/>
      <c r="AV7517" s="6"/>
      <c r="AW7517" s="6"/>
      <c r="AX7517" s="6"/>
      <c r="AY7517" s="6"/>
      <c r="AZ7517" s="6"/>
      <c r="BA7517" s="6"/>
      <c r="BB7517" s="166"/>
      <c r="BC7517" s="166"/>
      <c r="BD7517" s="166"/>
      <c r="BE7517" s="6"/>
      <c r="BF7517" s="6"/>
      <c r="BG7517" s="6"/>
      <c r="BH7517" s="6"/>
      <c r="BI7517" s="6"/>
      <c r="BJ7517" s="166"/>
      <c r="BK7517" s="166"/>
      <c r="BL7517" s="166"/>
      <c r="BM7517" s="6"/>
      <c r="BN7517" s="6"/>
      <c r="BO7517" s="6"/>
      <c r="BP7517" s="6"/>
      <c r="BQ7517" s="6"/>
      <c r="BR7517" s="6"/>
      <c r="BS7517" s="6"/>
      <c r="BT7517" s="6"/>
      <c r="BU7517" s="6"/>
      <c r="BV7517" s="6"/>
      <c r="BW7517" s="6"/>
      <c r="CJ7517" s="415"/>
      <c r="CK7517" s="415"/>
      <c r="CO7517" s="168"/>
    </row>
    <row r="7518" spans="32:93" s="162" customFormat="1" x14ac:dyDescent="0.25">
      <c r="AF7518" s="169"/>
      <c r="AG7518" s="169"/>
      <c r="AH7518" s="169"/>
      <c r="AI7518" s="169"/>
      <c r="AJ7518" s="169"/>
      <c r="AK7518" s="170"/>
      <c r="AP7518" s="6"/>
      <c r="AQ7518" s="6"/>
      <c r="AR7518" s="6"/>
      <c r="AS7518" s="6"/>
      <c r="AT7518" s="6"/>
      <c r="AU7518" s="6"/>
      <c r="AV7518" s="6"/>
      <c r="AW7518" s="6"/>
      <c r="AX7518" s="6"/>
      <c r="AY7518" s="6"/>
      <c r="AZ7518" s="6"/>
      <c r="BA7518" s="6"/>
      <c r="BB7518" s="166"/>
      <c r="BC7518" s="166"/>
      <c r="BD7518" s="166"/>
      <c r="BE7518" s="6"/>
      <c r="BF7518" s="6"/>
      <c r="BG7518" s="6"/>
      <c r="BH7518" s="6"/>
      <c r="BI7518" s="6"/>
      <c r="BJ7518" s="166"/>
      <c r="BK7518" s="166"/>
      <c r="BL7518" s="166"/>
      <c r="BM7518" s="6"/>
      <c r="BN7518" s="6"/>
      <c r="BO7518" s="6"/>
      <c r="BP7518" s="6"/>
      <c r="BQ7518" s="6"/>
      <c r="BR7518" s="6"/>
      <c r="BS7518" s="6"/>
      <c r="BT7518" s="6"/>
      <c r="BU7518" s="6"/>
      <c r="BV7518" s="6"/>
      <c r="BW7518" s="6"/>
      <c r="CJ7518" s="415"/>
      <c r="CK7518" s="415"/>
      <c r="CO7518" s="168"/>
    </row>
    <row r="7519" spans="32:93" s="162" customFormat="1" x14ac:dyDescent="0.25">
      <c r="AF7519" s="169"/>
      <c r="AG7519" s="169"/>
      <c r="AH7519" s="169"/>
      <c r="AI7519" s="169"/>
      <c r="AJ7519" s="169"/>
      <c r="AK7519" s="170"/>
      <c r="AP7519" s="6"/>
      <c r="AQ7519" s="6"/>
      <c r="AR7519" s="6"/>
      <c r="AS7519" s="6"/>
      <c r="AT7519" s="6"/>
      <c r="AU7519" s="6"/>
      <c r="AV7519" s="6"/>
      <c r="AW7519" s="6"/>
      <c r="AX7519" s="6"/>
      <c r="AY7519" s="6"/>
      <c r="AZ7519" s="6"/>
      <c r="BA7519" s="6"/>
      <c r="BB7519" s="166"/>
      <c r="BC7519" s="166"/>
      <c r="BD7519" s="166"/>
      <c r="BE7519" s="6"/>
      <c r="BF7519" s="6"/>
      <c r="BG7519" s="6"/>
      <c r="BH7519" s="6"/>
      <c r="BI7519" s="6"/>
      <c r="BJ7519" s="166"/>
      <c r="BK7519" s="166"/>
      <c r="BL7519" s="166"/>
      <c r="BM7519" s="6"/>
      <c r="BN7519" s="6"/>
      <c r="BO7519" s="6"/>
      <c r="BP7519" s="6"/>
      <c r="BQ7519" s="6"/>
      <c r="BR7519" s="6"/>
      <c r="BS7519" s="6"/>
      <c r="BT7519" s="6"/>
      <c r="BU7519" s="6"/>
      <c r="BV7519" s="6"/>
      <c r="BW7519" s="6"/>
      <c r="CJ7519" s="415"/>
      <c r="CK7519" s="415"/>
      <c r="CO7519" s="168"/>
    </row>
    <row r="7520" spans="32:93" s="162" customFormat="1" x14ac:dyDescent="0.25">
      <c r="AF7520" s="169"/>
      <c r="AG7520" s="169"/>
      <c r="AH7520" s="169"/>
      <c r="AI7520" s="169"/>
      <c r="AJ7520" s="169"/>
      <c r="AK7520" s="170"/>
      <c r="AP7520" s="6"/>
      <c r="AQ7520" s="6"/>
      <c r="AR7520" s="6"/>
      <c r="AS7520" s="6"/>
      <c r="AT7520" s="6"/>
      <c r="AU7520" s="6"/>
      <c r="AV7520" s="6"/>
      <c r="AW7520" s="6"/>
      <c r="AX7520" s="6"/>
      <c r="AY7520" s="6"/>
      <c r="AZ7520" s="6"/>
      <c r="BA7520" s="6"/>
      <c r="BB7520" s="166"/>
      <c r="BC7520" s="166"/>
      <c r="BD7520" s="166"/>
      <c r="BE7520" s="6"/>
      <c r="BF7520" s="6"/>
      <c r="BG7520" s="6"/>
      <c r="BH7520" s="6"/>
      <c r="BI7520" s="6"/>
      <c r="BJ7520" s="166"/>
      <c r="BK7520" s="166"/>
      <c r="BL7520" s="166"/>
      <c r="BM7520" s="6"/>
      <c r="BN7520" s="6"/>
      <c r="BO7520" s="6"/>
      <c r="BP7520" s="6"/>
      <c r="BQ7520" s="6"/>
      <c r="BR7520" s="6"/>
      <c r="BS7520" s="6"/>
      <c r="BT7520" s="6"/>
      <c r="BU7520" s="6"/>
      <c r="BV7520" s="6"/>
      <c r="BW7520" s="6"/>
      <c r="CJ7520" s="415"/>
      <c r="CK7520" s="415"/>
      <c r="CO7520" s="168"/>
    </row>
    <row r="7521" spans="32:93" s="162" customFormat="1" x14ac:dyDescent="0.25">
      <c r="AF7521" s="169"/>
      <c r="AG7521" s="169"/>
      <c r="AH7521" s="169"/>
      <c r="AI7521" s="169"/>
      <c r="AJ7521" s="169"/>
      <c r="AK7521" s="170"/>
      <c r="AP7521" s="6"/>
      <c r="AQ7521" s="6"/>
      <c r="AR7521" s="6"/>
      <c r="AS7521" s="6"/>
      <c r="AT7521" s="6"/>
      <c r="AU7521" s="6"/>
      <c r="AV7521" s="6"/>
      <c r="AW7521" s="6"/>
      <c r="AX7521" s="6"/>
      <c r="AY7521" s="6"/>
      <c r="AZ7521" s="6"/>
      <c r="BA7521" s="6"/>
      <c r="BB7521" s="166"/>
      <c r="BC7521" s="166"/>
      <c r="BD7521" s="166"/>
      <c r="BE7521" s="6"/>
      <c r="BF7521" s="6"/>
      <c r="BG7521" s="6"/>
      <c r="BH7521" s="6"/>
      <c r="BI7521" s="6"/>
      <c r="BJ7521" s="166"/>
      <c r="BK7521" s="166"/>
      <c r="BL7521" s="166"/>
      <c r="BM7521" s="6"/>
      <c r="BN7521" s="6"/>
      <c r="BO7521" s="6"/>
      <c r="BP7521" s="6"/>
      <c r="BQ7521" s="6"/>
      <c r="BR7521" s="6"/>
      <c r="BS7521" s="6"/>
      <c r="BT7521" s="6"/>
      <c r="BU7521" s="6"/>
      <c r="BV7521" s="6"/>
      <c r="BW7521" s="6"/>
      <c r="CJ7521" s="415"/>
      <c r="CK7521" s="415"/>
      <c r="CO7521" s="168"/>
    </row>
    <row r="7522" spans="32:93" s="162" customFormat="1" x14ac:dyDescent="0.25">
      <c r="AF7522" s="169"/>
      <c r="AG7522" s="169"/>
      <c r="AH7522" s="169"/>
      <c r="AI7522" s="169"/>
      <c r="AJ7522" s="169"/>
      <c r="AK7522" s="170"/>
      <c r="AP7522" s="6"/>
      <c r="AQ7522" s="6"/>
      <c r="AR7522" s="6"/>
      <c r="AS7522" s="6"/>
      <c r="AT7522" s="6"/>
      <c r="AU7522" s="6"/>
      <c r="AV7522" s="6"/>
      <c r="AW7522" s="6"/>
      <c r="AX7522" s="6"/>
      <c r="AY7522" s="6"/>
      <c r="AZ7522" s="6"/>
      <c r="BA7522" s="6"/>
      <c r="BB7522" s="166"/>
      <c r="BC7522" s="166"/>
      <c r="BD7522" s="166"/>
      <c r="BE7522" s="6"/>
      <c r="BF7522" s="6"/>
      <c r="BG7522" s="6"/>
      <c r="BH7522" s="6"/>
      <c r="BI7522" s="6"/>
      <c r="BJ7522" s="166"/>
      <c r="BK7522" s="166"/>
      <c r="BL7522" s="166"/>
      <c r="BM7522" s="6"/>
      <c r="BN7522" s="6"/>
      <c r="BO7522" s="6"/>
      <c r="BP7522" s="6"/>
      <c r="BQ7522" s="6"/>
      <c r="BR7522" s="6"/>
      <c r="BS7522" s="6"/>
      <c r="BT7522" s="6"/>
      <c r="BU7522" s="6"/>
      <c r="BV7522" s="6"/>
      <c r="BW7522" s="6"/>
      <c r="CJ7522" s="415"/>
      <c r="CK7522" s="415"/>
      <c r="CO7522" s="168"/>
    </row>
    <row r="7523" spans="32:93" s="162" customFormat="1" x14ac:dyDescent="0.25">
      <c r="AF7523" s="169"/>
      <c r="AG7523" s="169"/>
      <c r="AH7523" s="169"/>
      <c r="AI7523" s="169"/>
      <c r="AJ7523" s="169"/>
      <c r="AK7523" s="170"/>
      <c r="AP7523" s="6"/>
      <c r="AQ7523" s="6"/>
      <c r="AR7523" s="6"/>
      <c r="AS7523" s="6"/>
      <c r="AT7523" s="6"/>
      <c r="AU7523" s="6"/>
      <c r="AV7523" s="6"/>
      <c r="AW7523" s="6"/>
      <c r="AX7523" s="6"/>
      <c r="AY7523" s="6"/>
      <c r="AZ7523" s="6"/>
      <c r="BA7523" s="6"/>
      <c r="BB7523" s="166"/>
      <c r="BC7523" s="166"/>
      <c r="BD7523" s="166"/>
      <c r="BE7523" s="6"/>
      <c r="BF7523" s="6"/>
      <c r="BG7523" s="6"/>
      <c r="BH7523" s="6"/>
      <c r="BI7523" s="6"/>
      <c r="BJ7523" s="166"/>
      <c r="BK7523" s="166"/>
      <c r="BL7523" s="166"/>
      <c r="BM7523" s="6"/>
      <c r="BN7523" s="6"/>
      <c r="BO7523" s="6"/>
      <c r="BP7523" s="6"/>
      <c r="BQ7523" s="6"/>
      <c r="BR7523" s="6"/>
      <c r="BS7523" s="6"/>
      <c r="BT7523" s="6"/>
      <c r="BU7523" s="6"/>
      <c r="BV7523" s="6"/>
      <c r="BW7523" s="6"/>
      <c r="CJ7523" s="415"/>
      <c r="CK7523" s="415"/>
      <c r="CO7523" s="168"/>
    </row>
    <row r="7524" spans="32:93" s="162" customFormat="1" x14ac:dyDescent="0.25">
      <c r="AF7524" s="169"/>
      <c r="AG7524" s="169"/>
      <c r="AH7524" s="169"/>
      <c r="AI7524" s="169"/>
      <c r="AJ7524" s="169"/>
      <c r="AK7524" s="170"/>
      <c r="AP7524" s="6"/>
      <c r="AQ7524" s="6"/>
      <c r="AR7524" s="6"/>
      <c r="AS7524" s="6"/>
      <c r="AT7524" s="6"/>
      <c r="AU7524" s="6"/>
      <c r="AV7524" s="6"/>
      <c r="AW7524" s="6"/>
      <c r="AX7524" s="6"/>
      <c r="AY7524" s="6"/>
      <c r="AZ7524" s="6"/>
      <c r="BA7524" s="6"/>
      <c r="BB7524" s="166"/>
      <c r="BC7524" s="166"/>
      <c r="BD7524" s="166"/>
      <c r="BE7524" s="6"/>
      <c r="BF7524" s="6"/>
      <c r="BG7524" s="6"/>
      <c r="BH7524" s="6"/>
      <c r="BI7524" s="6"/>
      <c r="BJ7524" s="166"/>
      <c r="BK7524" s="166"/>
      <c r="BL7524" s="166"/>
      <c r="BM7524" s="6"/>
      <c r="BN7524" s="6"/>
      <c r="BO7524" s="6"/>
      <c r="BP7524" s="6"/>
      <c r="BQ7524" s="6"/>
      <c r="BR7524" s="6"/>
      <c r="BS7524" s="6"/>
      <c r="BT7524" s="6"/>
      <c r="BU7524" s="6"/>
      <c r="BV7524" s="6"/>
      <c r="BW7524" s="6"/>
      <c r="CJ7524" s="415"/>
      <c r="CK7524" s="415"/>
      <c r="CO7524" s="168"/>
    </row>
    <row r="7525" spans="32:93" s="162" customFormat="1" x14ac:dyDescent="0.25">
      <c r="AF7525" s="169"/>
      <c r="AG7525" s="169"/>
      <c r="AH7525" s="169"/>
      <c r="AI7525" s="169"/>
      <c r="AJ7525" s="169"/>
      <c r="AK7525" s="170"/>
      <c r="AP7525" s="6"/>
      <c r="AQ7525" s="6"/>
      <c r="AR7525" s="6"/>
      <c r="AS7525" s="6"/>
      <c r="AT7525" s="6"/>
      <c r="AU7525" s="6"/>
      <c r="AV7525" s="6"/>
      <c r="AW7525" s="6"/>
      <c r="AX7525" s="6"/>
      <c r="AY7525" s="6"/>
      <c r="AZ7525" s="6"/>
      <c r="BA7525" s="6"/>
      <c r="BB7525" s="166"/>
      <c r="BC7525" s="166"/>
      <c r="BD7525" s="166"/>
      <c r="BE7525" s="6"/>
      <c r="BF7525" s="6"/>
      <c r="BG7525" s="6"/>
      <c r="BH7525" s="6"/>
      <c r="BI7525" s="6"/>
      <c r="BJ7525" s="166"/>
      <c r="BK7525" s="166"/>
      <c r="BL7525" s="166"/>
      <c r="BM7525" s="6"/>
      <c r="BN7525" s="6"/>
      <c r="BO7525" s="6"/>
      <c r="BP7525" s="6"/>
      <c r="BQ7525" s="6"/>
      <c r="BR7525" s="6"/>
      <c r="BS7525" s="6"/>
      <c r="BT7525" s="6"/>
      <c r="BU7525" s="6"/>
      <c r="BV7525" s="6"/>
      <c r="BW7525" s="6"/>
      <c r="CJ7525" s="415"/>
      <c r="CK7525" s="415"/>
      <c r="CO7525" s="168"/>
    </row>
    <row r="7526" spans="32:93" s="162" customFormat="1" x14ac:dyDescent="0.25">
      <c r="AF7526" s="169"/>
      <c r="AG7526" s="169"/>
      <c r="AH7526" s="169"/>
      <c r="AI7526" s="169"/>
      <c r="AJ7526" s="169"/>
      <c r="AK7526" s="170"/>
      <c r="AP7526" s="6"/>
      <c r="AQ7526" s="6"/>
      <c r="AR7526" s="6"/>
      <c r="AS7526" s="6"/>
      <c r="AT7526" s="6"/>
      <c r="AU7526" s="6"/>
      <c r="AV7526" s="6"/>
      <c r="AW7526" s="6"/>
      <c r="AX7526" s="6"/>
      <c r="AY7526" s="6"/>
      <c r="AZ7526" s="6"/>
      <c r="BA7526" s="6"/>
      <c r="BB7526" s="166"/>
      <c r="BC7526" s="166"/>
      <c r="BD7526" s="166"/>
      <c r="BE7526" s="6"/>
      <c r="BF7526" s="6"/>
      <c r="BG7526" s="6"/>
      <c r="BH7526" s="6"/>
      <c r="BI7526" s="6"/>
      <c r="BJ7526" s="166"/>
      <c r="BK7526" s="166"/>
      <c r="BL7526" s="166"/>
      <c r="BM7526" s="6"/>
      <c r="BN7526" s="6"/>
      <c r="BO7526" s="6"/>
      <c r="BP7526" s="6"/>
      <c r="BQ7526" s="6"/>
      <c r="BR7526" s="6"/>
      <c r="BS7526" s="6"/>
      <c r="BT7526" s="6"/>
      <c r="BU7526" s="6"/>
      <c r="BV7526" s="6"/>
      <c r="BW7526" s="6"/>
      <c r="CJ7526" s="415"/>
      <c r="CK7526" s="415"/>
      <c r="CO7526" s="168"/>
    </row>
    <row r="7527" spans="32:93" s="162" customFormat="1" x14ac:dyDescent="0.25">
      <c r="AF7527" s="169"/>
      <c r="AG7527" s="169"/>
      <c r="AH7527" s="169"/>
      <c r="AI7527" s="169"/>
      <c r="AJ7527" s="169"/>
      <c r="AK7527" s="170"/>
      <c r="AP7527" s="6"/>
      <c r="AQ7527" s="6"/>
      <c r="AR7527" s="6"/>
      <c r="AS7527" s="6"/>
      <c r="AT7527" s="6"/>
      <c r="AU7527" s="6"/>
      <c r="AV7527" s="6"/>
      <c r="AW7527" s="6"/>
      <c r="AX7527" s="6"/>
      <c r="AY7527" s="6"/>
      <c r="AZ7527" s="6"/>
      <c r="BA7527" s="6"/>
      <c r="BB7527" s="166"/>
      <c r="BC7527" s="166"/>
      <c r="BD7527" s="166"/>
      <c r="BE7527" s="6"/>
      <c r="BF7527" s="6"/>
      <c r="BG7527" s="6"/>
      <c r="BH7527" s="6"/>
      <c r="BI7527" s="6"/>
      <c r="BJ7527" s="166"/>
      <c r="BK7527" s="166"/>
      <c r="BL7527" s="166"/>
      <c r="BM7527" s="6"/>
      <c r="BN7527" s="6"/>
      <c r="BO7527" s="6"/>
      <c r="BP7527" s="6"/>
      <c r="BQ7527" s="6"/>
      <c r="BR7527" s="6"/>
      <c r="BS7527" s="6"/>
      <c r="BT7527" s="6"/>
      <c r="BU7527" s="6"/>
      <c r="BV7527" s="6"/>
      <c r="BW7527" s="6"/>
      <c r="CJ7527" s="415"/>
      <c r="CK7527" s="415"/>
      <c r="CO7527" s="168"/>
    </row>
    <row r="7528" spans="32:93" s="162" customFormat="1" x14ac:dyDescent="0.25">
      <c r="AF7528" s="169"/>
      <c r="AG7528" s="169"/>
      <c r="AH7528" s="169"/>
      <c r="AI7528" s="169"/>
      <c r="AJ7528" s="169"/>
      <c r="AK7528" s="170"/>
      <c r="AP7528" s="6"/>
      <c r="AQ7528" s="6"/>
      <c r="AR7528" s="6"/>
      <c r="AS7528" s="6"/>
      <c r="AT7528" s="6"/>
      <c r="AU7528" s="6"/>
      <c r="AV7528" s="6"/>
      <c r="AW7528" s="6"/>
      <c r="AX7528" s="6"/>
      <c r="AY7528" s="6"/>
      <c r="AZ7528" s="6"/>
      <c r="BA7528" s="6"/>
      <c r="BB7528" s="166"/>
      <c r="BC7528" s="166"/>
      <c r="BD7528" s="166"/>
      <c r="BE7528" s="6"/>
      <c r="BF7528" s="6"/>
      <c r="BG7528" s="6"/>
      <c r="BH7528" s="6"/>
      <c r="BI7528" s="6"/>
      <c r="BJ7528" s="166"/>
      <c r="BK7528" s="166"/>
      <c r="BL7528" s="166"/>
      <c r="BM7528" s="6"/>
      <c r="BN7528" s="6"/>
      <c r="BO7528" s="6"/>
      <c r="BP7528" s="6"/>
      <c r="BQ7528" s="6"/>
      <c r="BR7528" s="6"/>
      <c r="BS7528" s="6"/>
      <c r="BT7528" s="6"/>
      <c r="BU7528" s="6"/>
      <c r="BV7528" s="6"/>
      <c r="BW7528" s="6"/>
      <c r="CJ7528" s="415"/>
      <c r="CK7528" s="415"/>
      <c r="CO7528" s="168"/>
    </row>
    <row r="7529" spans="32:93" s="162" customFormat="1" x14ac:dyDescent="0.25">
      <c r="AF7529" s="169"/>
      <c r="AG7529" s="169"/>
      <c r="AH7529" s="169"/>
      <c r="AI7529" s="169"/>
      <c r="AJ7529" s="169"/>
      <c r="AK7529" s="170"/>
      <c r="AP7529" s="6"/>
      <c r="AQ7529" s="6"/>
      <c r="AR7529" s="6"/>
      <c r="AS7529" s="6"/>
      <c r="AT7529" s="6"/>
      <c r="AU7529" s="6"/>
      <c r="AV7529" s="6"/>
      <c r="AW7529" s="6"/>
      <c r="AX7529" s="6"/>
      <c r="AY7529" s="6"/>
      <c r="AZ7529" s="6"/>
      <c r="BA7529" s="6"/>
      <c r="BB7529" s="166"/>
      <c r="BC7529" s="166"/>
      <c r="BD7529" s="166"/>
      <c r="BE7529" s="6"/>
      <c r="BF7529" s="6"/>
      <c r="BG7529" s="6"/>
      <c r="BH7529" s="6"/>
      <c r="BI7529" s="6"/>
      <c r="BJ7529" s="166"/>
      <c r="BK7529" s="166"/>
      <c r="BL7529" s="166"/>
      <c r="BM7529" s="6"/>
      <c r="BN7529" s="6"/>
      <c r="BO7529" s="6"/>
      <c r="BP7529" s="6"/>
      <c r="BQ7529" s="6"/>
      <c r="BR7529" s="6"/>
      <c r="BS7529" s="6"/>
      <c r="BT7529" s="6"/>
      <c r="BU7529" s="6"/>
      <c r="BV7529" s="6"/>
      <c r="BW7529" s="6"/>
      <c r="CJ7529" s="415"/>
      <c r="CK7529" s="415"/>
      <c r="CO7529" s="168"/>
    </row>
    <row r="7530" spans="32:93" s="162" customFormat="1" x14ac:dyDescent="0.25">
      <c r="AF7530" s="169"/>
      <c r="AG7530" s="169"/>
      <c r="AH7530" s="169"/>
      <c r="AI7530" s="169"/>
      <c r="AJ7530" s="169"/>
      <c r="AK7530" s="170"/>
      <c r="AP7530" s="6"/>
      <c r="AQ7530" s="6"/>
      <c r="AR7530" s="6"/>
      <c r="AS7530" s="6"/>
      <c r="AT7530" s="6"/>
      <c r="AU7530" s="6"/>
      <c r="AV7530" s="6"/>
      <c r="AW7530" s="6"/>
      <c r="AX7530" s="6"/>
      <c r="AY7530" s="6"/>
      <c r="AZ7530" s="6"/>
      <c r="BA7530" s="6"/>
      <c r="BB7530" s="166"/>
      <c r="BC7530" s="166"/>
      <c r="BD7530" s="166"/>
      <c r="BE7530" s="6"/>
      <c r="BF7530" s="6"/>
      <c r="BG7530" s="6"/>
      <c r="BH7530" s="6"/>
      <c r="BI7530" s="6"/>
      <c r="BJ7530" s="166"/>
      <c r="BK7530" s="166"/>
      <c r="BL7530" s="166"/>
      <c r="BM7530" s="6"/>
      <c r="BN7530" s="6"/>
      <c r="BO7530" s="6"/>
      <c r="BP7530" s="6"/>
      <c r="BQ7530" s="6"/>
      <c r="BR7530" s="6"/>
      <c r="BS7530" s="6"/>
      <c r="BT7530" s="6"/>
      <c r="BU7530" s="6"/>
      <c r="BV7530" s="6"/>
      <c r="BW7530" s="6"/>
      <c r="CJ7530" s="415"/>
      <c r="CK7530" s="415"/>
      <c r="CO7530" s="168"/>
    </row>
    <row r="7531" spans="32:93" s="162" customFormat="1" x14ac:dyDescent="0.25">
      <c r="AF7531" s="169"/>
      <c r="AG7531" s="169"/>
      <c r="AH7531" s="169"/>
      <c r="AI7531" s="169"/>
      <c r="AJ7531" s="169"/>
      <c r="AK7531" s="170"/>
      <c r="AP7531" s="6"/>
      <c r="AQ7531" s="6"/>
      <c r="AR7531" s="6"/>
      <c r="AS7531" s="6"/>
      <c r="AT7531" s="6"/>
      <c r="AU7531" s="6"/>
      <c r="AV7531" s="6"/>
      <c r="AW7531" s="6"/>
      <c r="AX7531" s="6"/>
      <c r="AY7531" s="6"/>
      <c r="AZ7531" s="6"/>
      <c r="BA7531" s="6"/>
      <c r="BB7531" s="166"/>
      <c r="BC7531" s="166"/>
      <c r="BD7531" s="166"/>
      <c r="BE7531" s="6"/>
      <c r="BF7531" s="6"/>
      <c r="BG7531" s="6"/>
      <c r="BH7531" s="6"/>
      <c r="BI7531" s="6"/>
      <c r="BJ7531" s="166"/>
      <c r="BK7531" s="166"/>
      <c r="BL7531" s="166"/>
      <c r="BM7531" s="6"/>
      <c r="BN7531" s="6"/>
      <c r="BO7531" s="6"/>
      <c r="BP7531" s="6"/>
      <c r="BQ7531" s="6"/>
      <c r="BR7531" s="6"/>
      <c r="BS7531" s="6"/>
      <c r="BT7531" s="6"/>
      <c r="BU7531" s="6"/>
      <c r="BV7531" s="6"/>
      <c r="BW7531" s="6"/>
      <c r="CJ7531" s="415"/>
      <c r="CK7531" s="415"/>
      <c r="CO7531" s="168"/>
    </row>
    <row r="7532" spans="32:93" s="162" customFormat="1" x14ac:dyDescent="0.25">
      <c r="AF7532" s="169"/>
      <c r="AG7532" s="169"/>
      <c r="AH7532" s="169"/>
      <c r="AI7532" s="169"/>
      <c r="AJ7532" s="169"/>
      <c r="AK7532" s="170"/>
      <c r="AP7532" s="6"/>
      <c r="AQ7532" s="6"/>
      <c r="AR7532" s="6"/>
      <c r="AS7532" s="6"/>
      <c r="AT7532" s="6"/>
      <c r="AU7532" s="6"/>
      <c r="AV7532" s="6"/>
      <c r="AW7532" s="6"/>
      <c r="AX7532" s="6"/>
      <c r="AY7532" s="6"/>
      <c r="AZ7532" s="6"/>
      <c r="BA7532" s="6"/>
      <c r="BB7532" s="166"/>
      <c r="BC7532" s="166"/>
      <c r="BD7532" s="166"/>
      <c r="BE7532" s="6"/>
      <c r="BF7532" s="6"/>
      <c r="BG7532" s="6"/>
      <c r="BH7532" s="6"/>
      <c r="BI7532" s="6"/>
      <c r="BJ7532" s="166"/>
      <c r="BK7532" s="166"/>
      <c r="BL7532" s="166"/>
      <c r="BM7532" s="6"/>
      <c r="BN7532" s="6"/>
      <c r="BO7532" s="6"/>
      <c r="BP7532" s="6"/>
      <c r="BQ7532" s="6"/>
      <c r="BR7532" s="6"/>
      <c r="BS7532" s="6"/>
      <c r="BT7532" s="6"/>
      <c r="BU7532" s="6"/>
      <c r="BV7532" s="6"/>
      <c r="BW7532" s="6"/>
      <c r="CJ7532" s="415"/>
      <c r="CK7532" s="415"/>
      <c r="CO7532" s="168"/>
    </row>
    <row r="7533" spans="32:93" s="162" customFormat="1" x14ac:dyDescent="0.25">
      <c r="AF7533" s="169"/>
      <c r="AG7533" s="169"/>
      <c r="AH7533" s="169"/>
      <c r="AI7533" s="169"/>
      <c r="AJ7533" s="169"/>
      <c r="AK7533" s="170"/>
      <c r="AP7533" s="6"/>
      <c r="AQ7533" s="6"/>
      <c r="AR7533" s="6"/>
      <c r="AS7533" s="6"/>
      <c r="AT7533" s="6"/>
      <c r="AU7533" s="6"/>
      <c r="AV7533" s="6"/>
      <c r="AW7533" s="6"/>
      <c r="AX7533" s="6"/>
      <c r="AY7533" s="6"/>
      <c r="AZ7533" s="6"/>
      <c r="BA7533" s="6"/>
      <c r="BB7533" s="166"/>
      <c r="BC7533" s="166"/>
      <c r="BD7533" s="166"/>
      <c r="BE7533" s="6"/>
      <c r="BF7533" s="6"/>
      <c r="BG7533" s="6"/>
      <c r="BH7533" s="6"/>
      <c r="BI7533" s="6"/>
      <c r="BJ7533" s="166"/>
      <c r="BK7533" s="166"/>
      <c r="BL7533" s="166"/>
      <c r="BM7533" s="6"/>
      <c r="BN7533" s="6"/>
      <c r="BO7533" s="6"/>
      <c r="BP7533" s="6"/>
      <c r="BQ7533" s="6"/>
      <c r="BR7533" s="6"/>
      <c r="BS7533" s="6"/>
      <c r="BT7533" s="6"/>
      <c r="BU7533" s="6"/>
      <c r="BV7533" s="6"/>
      <c r="BW7533" s="6"/>
      <c r="CJ7533" s="415"/>
      <c r="CK7533" s="415"/>
      <c r="CO7533" s="168"/>
    </row>
    <row r="7534" spans="32:93" s="162" customFormat="1" x14ac:dyDescent="0.25">
      <c r="AF7534" s="169"/>
      <c r="AG7534" s="169"/>
      <c r="AH7534" s="169"/>
      <c r="AI7534" s="169"/>
      <c r="AJ7534" s="169"/>
      <c r="AK7534" s="170"/>
      <c r="AP7534" s="6"/>
      <c r="AQ7534" s="6"/>
      <c r="AR7534" s="6"/>
      <c r="AS7534" s="6"/>
      <c r="AT7534" s="6"/>
      <c r="AU7534" s="6"/>
      <c r="AV7534" s="6"/>
      <c r="AW7534" s="6"/>
      <c r="AX7534" s="6"/>
      <c r="AY7534" s="6"/>
      <c r="AZ7534" s="6"/>
      <c r="BA7534" s="6"/>
      <c r="BB7534" s="166"/>
      <c r="BC7534" s="166"/>
      <c r="BD7534" s="166"/>
      <c r="BE7534" s="6"/>
      <c r="BF7534" s="6"/>
      <c r="BG7534" s="6"/>
      <c r="BH7534" s="6"/>
      <c r="BI7534" s="6"/>
      <c r="BJ7534" s="166"/>
      <c r="BK7534" s="166"/>
      <c r="BL7534" s="166"/>
      <c r="BM7534" s="6"/>
      <c r="BN7534" s="6"/>
      <c r="BO7534" s="6"/>
      <c r="BP7534" s="6"/>
      <c r="BQ7534" s="6"/>
      <c r="BR7534" s="6"/>
      <c r="BS7534" s="6"/>
      <c r="BT7534" s="6"/>
      <c r="BU7534" s="6"/>
      <c r="BV7534" s="6"/>
      <c r="BW7534" s="6"/>
      <c r="CJ7534" s="415"/>
      <c r="CK7534" s="415"/>
      <c r="CO7534" s="168"/>
    </row>
    <row r="7535" spans="32:93" s="162" customFormat="1" x14ac:dyDescent="0.25">
      <c r="AF7535" s="169"/>
      <c r="AG7535" s="169"/>
      <c r="AH7535" s="169"/>
      <c r="AI7535" s="169"/>
      <c r="AJ7535" s="169"/>
      <c r="AK7535" s="170"/>
      <c r="AP7535" s="6"/>
      <c r="AQ7535" s="6"/>
      <c r="AR7535" s="6"/>
      <c r="AS7535" s="6"/>
      <c r="AT7535" s="6"/>
      <c r="AU7535" s="6"/>
      <c r="AV7535" s="6"/>
      <c r="AW7535" s="6"/>
      <c r="AX7535" s="6"/>
      <c r="AY7535" s="6"/>
      <c r="AZ7535" s="6"/>
      <c r="BA7535" s="6"/>
      <c r="BB7535" s="166"/>
      <c r="BC7535" s="166"/>
      <c r="BD7535" s="166"/>
      <c r="BE7535" s="6"/>
      <c r="BF7535" s="6"/>
      <c r="BG7535" s="6"/>
      <c r="BH7535" s="6"/>
      <c r="BI7535" s="6"/>
      <c r="BJ7535" s="166"/>
      <c r="BK7535" s="166"/>
      <c r="BL7535" s="166"/>
      <c r="BM7535" s="6"/>
      <c r="BN7535" s="6"/>
      <c r="BO7535" s="6"/>
      <c r="BP7535" s="6"/>
      <c r="BQ7535" s="6"/>
      <c r="BR7535" s="6"/>
      <c r="BS7535" s="6"/>
      <c r="BT7535" s="6"/>
      <c r="BU7535" s="6"/>
      <c r="BV7535" s="6"/>
      <c r="BW7535" s="6"/>
      <c r="CJ7535" s="415"/>
      <c r="CK7535" s="415"/>
      <c r="CO7535" s="168"/>
    </row>
    <row r="7536" spans="32:93" s="162" customFormat="1" x14ac:dyDescent="0.25">
      <c r="AF7536" s="169"/>
      <c r="AG7536" s="169"/>
      <c r="AH7536" s="169"/>
      <c r="AI7536" s="169"/>
      <c r="AJ7536" s="169"/>
      <c r="AK7536" s="170"/>
      <c r="AP7536" s="6"/>
      <c r="AQ7536" s="6"/>
      <c r="AR7536" s="6"/>
      <c r="AS7536" s="6"/>
      <c r="AT7536" s="6"/>
      <c r="AU7536" s="6"/>
      <c r="AV7536" s="6"/>
      <c r="AW7536" s="6"/>
      <c r="AX7536" s="6"/>
      <c r="AY7536" s="6"/>
      <c r="AZ7536" s="6"/>
      <c r="BA7536" s="6"/>
      <c r="BB7536" s="166"/>
      <c r="BC7536" s="166"/>
      <c r="BD7536" s="166"/>
      <c r="BE7536" s="6"/>
      <c r="BF7536" s="6"/>
      <c r="BG7536" s="6"/>
      <c r="BH7536" s="6"/>
      <c r="BI7536" s="6"/>
      <c r="BJ7536" s="166"/>
      <c r="BK7536" s="166"/>
      <c r="BL7536" s="166"/>
      <c r="BM7536" s="6"/>
      <c r="BN7536" s="6"/>
      <c r="BO7536" s="6"/>
      <c r="BP7536" s="6"/>
      <c r="BQ7536" s="6"/>
      <c r="BR7536" s="6"/>
      <c r="BS7536" s="6"/>
      <c r="BT7536" s="6"/>
      <c r="BU7536" s="6"/>
      <c r="BV7536" s="6"/>
      <c r="BW7536" s="6"/>
      <c r="CJ7536" s="415"/>
      <c r="CK7536" s="415"/>
      <c r="CO7536" s="168"/>
    </row>
    <row r="7537" spans="32:93" s="162" customFormat="1" x14ac:dyDescent="0.25">
      <c r="AF7537" s="169"/>
      <c r="AG7537" s="169"/>
      <c r="AH7537" s="169"/>
      <c r="AI7537" s="169"/>
      <c r="AJ7537" s="169"/>
      <c r="AK7537" s="170"/>
      <c r="AP7537" s="6"/>
      <c r="AQ7537" s="6"/>
      <c r="AR7537" s="6"/>
      <c r="AS7537" s="6"/>
      <c r="AT7537" s="6"/>
      <c r="AU7537" s="6"/>
      <c r="AV7537" s="6"/>
      <c r="AW7537" s="6"/>
      <c r="AX7537" s="6"/>
      <c r="AY7537" s="6"/>
      <c r="AZ7537" s="6"/>
      <c r="BA7537" s="6"/>
      <c r="BB7537" s="166"/>
      <c r="BC7537" s="166"/>
      <c r="BD7537" s="166"/>
      <c r="BE7537" s="6"/>
      <c r="BF7537" s="6"/>
      <c r="BG7537" s="6"/>
      <c r="BH7537" s="6"/>
      <c r="BI7537" s="6"/>
      <c r="BJ7537" s="166"/>
      <c r="BK7537" s="166"/>
      <c r="BL7537" s="166"/>
      <c r="BM7537" s="6"/>
      <c r="BN7537" s="6"/>
      <c r="BO7537" s="6"/>
      <c r="BP7537" s="6"/>
      <c r="BQ7537" s="6"/>
      <c r="BR7537" s="6"/>
      <c r="BS7537" s="6"/>
      <c r="BT7537" s="6"/>
      <c r="BU7537" s="6"/>
      <c r="BV7537" s="6"/>
      <c r="BW7537" s="6"/>
      <c r="CJ7537" s="415"/>
      <c r="CK7537" s="415"/>
      <c r="CO7537" s="168"/>
    </row>
    <row r="7538" spans="32:93" s="162" customFormat="1" x14ac:dyDescent="0.25">
      <c r="AF7538" s="169"/>
      <c r="AG7538" s="169"/>
      <c r="AH7538" s="169"/>
      <c r="AI7538" s="169"/>
      <c r="AJ7538" s="169"/>
      <c r="AK7538" s="170"/>
      <c r="AP7538" s="6"/>
      <c r="AQ7538" s="6"/>
      <c r="AR7538" s="6"/>
      <c r="AS7538" s="6"/>
      <c r="AT7538" s="6"/>
      <c r="AU7538" s="6"/>
      <c r="AV7538" s="6"/>
      <c r="AW7538" s="6"/>
      <c r="AX7538" s="6"/>
      <c r="AY7538" s="6"/>
      <c r="AZ7538" s="6"/>
      <c r="BA7538" s="6"/>
      <c r="BB7538" s="166"/>
      <c r="BC7538" s="166"/>
      <c r="BD7538" s="166"/>
      <c r="BE7538" s="6"/>
      <c r="BF7538" s="6"/>
      <c r="BG7538" s="6"/>
      <c r="BH7538" s="6"/>
      <c r="BI7538" s="6"/>
      <c r="BJ7538" s="166"/>
      <c r="BK7538" s="166"/>
      <c r="BL7538" s="166"/>
      <c r="BM7538" s="6"/>
      <c r="BN7538" s="6"/>
      <c r="BO7538" s="6"/>
      <c r="BP7538" s="6"/>
      <c r="BQ7538" s="6"/>
      <c r="BR7538" s="6"/>
      <c r="BS7538" s="6"/>
      <c r="BT7538" s="6"/>
      <c r="BU7538" s="6"/>
      <c r="BV7538" s="6"/>
      <c r="BW7538" s="6"/>
      <c r="CJ7538" s="415"/>
      <c r="CK7538" s="415"/>
      <c r="CO7538" s="168"/>
    </row>
    <row r="7539" spans="32:93" s="162" customFormat="1" x14ac:dyDescent="0.25">
      <c r="AF7539" s="169"/>
      <c r="AG7539" s="169"/>
      <c r="AH7539" s="169"/>
      <c r="AI7539" s="169"/>
      <c r="AJ7539" s="169"/>
      <c r="AK7539" s="170"/>
      <c r="AP7539" s="6"/>
      <c r="AQ7539" s="6"/>
      <c r="AR7539" s="6"/>
      <c r="AS7539" s="6"/>
      <c r="AT7539" s="6"/>
      <c r="AU7539" s="6"/>
      <c r="AV7539" s="6"/>
      <c r="AW7539" s="6"/>
      <c r="AX7539" s="6"/>
      <c r="AY7539" s="6"/>
      <c r="AZ7539" s="6"/>
      <c r="BA7539" s="6"/>
      <c r="BB7539" s="166"/>
      <c r="BC7539" s="166"/>
      <c r="BD7539" s="166"/>
      <c r="BE7539" s="6"/>
      <c r="BF7539" s="6"/>
      <c r="BG7539" s="6"/>
      <c r="BH7539" s="6"/>
      <c r="BI7539" s="6"/>
      <c r="BJ7539" s="166"/>
      <c r="BK7539" s="166"/>
      <c r="BL7539" s="166"/>
      <c r="BM7539" s="6"/>
      <c r="BN7539" s="6"/>
      <c r="BO7539" s="6"/>
      <c r="BP7539" s="6"/>
      <c r="BQ7539" s="6"/>
      <c r="BR7539" s="6"/>
      <c r="BS7539" s="6"/>
      <c r="BT7539" s="6"/>
      <c r="BU7539" s="6"/>
      <c r="BV7539" s="6"/>
      <c r="BW7539" s="6"/>
      <c r="CJ7539" s="415"/>
      <c r="CK7539" s="415"/>
      <c r="CO7539" s="168"/>
    </row>
    <row r="7540" spans="32:93" s="162" customFormat="1" x14ac:dyDescent="0.25">
      <c r="AF7540" s="169"/>
      <c r="AG7540" s="169"/>
      <c r="AH7540" s="169"/>
      <c r="AI7540" s="169"/>
      <c r="AJ7540" s="169"/>
      <c r="AK7540" s="170"/>
      <c r="AP7540" s="6"/>
      <c r="AQ7540" s="6"/>
      <c r="AR7540" s="6"/>
      <c r="AS7540" s="6"/>
      <c r="AT7540" s="6"/>
      <c r="AU7540" s="6"/>
      <c r="AV7540" s="6"/>
      <c r="AW7540" s="6"/>
      <c r="AX7540" s="6"/>
      <c r="AY7540" s="6"/>
      <c r="AZ7540" s="6"/>
      <c r="BA7540" s="6"/>
      <c r="BB7540" s="166"/>
      <c r="BC7540" s="166"/>
      <c r="BD7540" s="166"/>
      <c r="BE7540" s="6"/>
      <c r="BF7540" s="6"/>
      <c r="BG7540" s="6"/>
      <c r="BH7540" s="6"/>
      <c r="BI7540" s="6"/>
      <c r="BJ7540" s="166"/>
      <c r="BK7540" s="166"/>
      <c r="BL7540" s="166"/>
      <c r="BM7540" s="6"/>
      <c r="BN7540" s="6"/>
      <c r="BO7540" s="6"/>
      <c r="BP7540" s="6"/>
      <c r="BQ7540" s="6"/>
      <c r="BR7540" s="6"/>
      <c r="BS7540" s="6"/>
      <c r="BT7540" s="6"/>
      <c r="BU7540" s="6"/>
      <c r="BV7540" s="6"/>
      <c r="BW7540" s="6"/>
      <c r="CJ7540" s="415"/>
      <c r="CK7540" s="415"/>
      <c r="CO7540" s="168"/>
    </row>
    <row r="7541" spans="32:93" s="162" customFormat="1" x14ac:dyDescent="0.25">
      <c r="AF7541" s="169"/>
      <c r="AG7541" s="169"/>
      <c r="AH7541" s="169"/>
      <c r="AI7541" s="169"/>
      <c r="AJ7541" s="169"/>
      <c r="AK7541" s="170"/>
      <c r="AP7541" s="6"/>
      <c r="AQ7541" s="6"/>
      <c r="AR7541" s="6"/>
      <c r="AS7541" s="6"/>
      <c r="AT7541" s="6"/>
      <c r="AU7541" s="6"/>
      <c r="AV7541" s="6"/>
      <c r="AW7541" s="6"/>
      <c r="AX7541" s="6"/>
      <c r="AY7541" s="6"/>
      <c r="AZ7541" s="6"/>
      <c r="BA7541" s="6"/>
      <c r="BB7541" s="166"/>
      <c r="BC7541" s="166"/>
      <c r="BD7541" s="166"/>
      <c r="BE7541" s="6"/>
      <c r="BF7541" s="6"/>
      <c r="BG7541" s="6"/>
      <c r="BH7541" s="6"/>
      <c r="BI7541" s="6"/>
      <c r="BJ7541" s="166"/>
      <c r="BK7541" s="166"/>
      <c r="BL7541" s="166"/>
      <c r="BM7541" s="6"/>
      <c r="BN7541" s="6"/>
      <c r="BO7541" s="6"/>
      <c r="BP7541" s="6"/>
      <c r="BQ7541" s="6"/>
      <c r="BR7541" s="6"/>
      <c r="BS7541" s="6"/>
      <c r="BT7541" s="6"/>
      <c r="BU7541" s="6"/>
      <c r="BV7541" s="6"/>
      <c r="BW7541" s="6"/>
      <c r="CJ7541" s="415"/>
      <c r="CK7541" s="415"/>
      <c r="CO7541" s="168"/>
    </row>
    <row r="7542" spans="32:93" s="162" customFormat="1" x14ac:dyDescent="0.25">
      <c r="AF7542" s="169"/>
      <c r="AG7542" s="169"/>
      <c r="AH7542" s="169"/>
      <c r="AI7542" s="169"/>
      <c r="AJ7542" s="169"/>
      <c r="AK7542" s="170"/>
      <c r="AP7542" s="6"/>
      <c r="AQ7542" s="6"/>
      <c r="AR7542" s="6"/>
      <c r="AS7542" s="6"/>
      <c r="AT7542" s="6"/>
      <c r="AU7542" s="6"/>
      <c r="AV7542" s="6"/>
      <c r="AW7542" s="6"/>
      <c r="AX7542" s="6"/>
      <c r="AY7542" s="6"/>
      <c r="AZ7542" s="6"/>
      <c r="BA7542" s="6"/>
      <c r="BB7542" s="166"/>
      <c r="BC7542" s="166"/>
      <c r="BD7542" s="166"/>
      <c r="BE7542" s="6"/>
      <c r="BF7542" s="6"/>
      <c r="BG7542" s="6"/>
      <c r="BH7542" s="6"/>
      <c r="BI7542" s="6"/>
      <c r="BJ7542" s="166"/>
      <c r="BK7542" s="166"/>
      <c r="BL7542" s="166"/>
      <c r="BM7542" s="6"/>
      <c r="BN7542" s="6"/>
      <c r="BO7542" s="6"/>
      <c r="BP7542" s="6"/>
      <c r="BQ7542" s="6"/>
      <c r="BR7542" s="6"/>
      <c r="BS7542" s="6"/>
      <c r="BT7542" s="6"/>
      <c r="BU7542" s="6"/>
      <c r="BV7542" s="6"/>
      <c r="BW7542" s="6"/>
      <c r="CJ7542" s="415"/>
      <c r="CK7542" s="415"/>
      <c r="CO7542" s="168"/>
    </row>
    <row r="7543" spans="32:93" s="162" customFormat="1" x14ac:dyDescent="0.25">
      <c r="AF7543" s="169"/>
      <c r="AG7543" s="169"/>
      <c r="AH7543" s="169"/>
      <c r="AI7543" s="169"/>
      <c r="AJ7543" s="169"/>
      <c r="AK7543" s="170"/>
      <c r="AP7543" s="6"/>
      <c r="AQ7543" s="6"/>
      <c r="AR7543" s="6"/>
      <c r="AS7543" s="6"/>
      <c r="AT7543" s="6"/>
      <c r="AU7543" s="6"/>
      <c r="AV7543" s="6"/>
      <c r="AW7543" s="6"/>
      <c r="AX7543" s="6"/>
      <c r="AY7543" s="6"/>
      <c r="AZ7543" s="6"/>
      <c r="BA7543" s="6"/>
      <c r="BB7543" s="166"/>
      <c r="BC7543" s="166"/>
      <c r="BD7543" s="166"/>
      <c r="BE7543" s="6"/>
      <c r="BF7543" s="6"/>
      <c r="BG7543" s="6"/>
      <c r="BH7543" s="6"/>
      <c r="BI7543" s="6"/>
      <c r="BJ7543" s="166"/>
      <c r="BK7543" s="166"/>
      <c r="BL7543" s="166"/>
      <c r="BM7543" s="6"/>
      <c r="BN7543" s="6"/>
      <c r="BO7543" s="6"/>
      <c r="BP7543" s="6"/>
      <c r="BQ7543" s="6"/>
      <c r="BR7543" s="6"/>
      <c r="BS7543" s="6"/>
      <c r="BT7543" s="6"/>
      <c r="BU7543" s="6"/>
      <c r="BV7543" s="6"/>
      <c r="BW7543" s="6"/>
      <c r="CJ7543" s="415"/>
      <c r="CK7543" s="415"/>
      <c r="CO7543" s="168"/>
    </row>
    <row r="7544" spans="32:93" s="162" customFormat="1" x14ac:dyDescent="0.25">
      <c r="AF7544" s="169"/>
      <c r="AG7544" s="169"/>
      <c r="AH7544" s="169"/>
      <c r="AI7544" s="169"/>
      <c r="AJ7544" s="169"/>
      <c r="AK7544" s="170"/>
      <c r="AP7544" s="6"/>
      <c r="AQ7544" s="6"/>
      <c r="AR7544" s="6"/>
      <c r="AS7544" s="6"/>
      <c r="AT7544" s="6"/>
      <c r="AU7544" s="6"/>
      <c r="AV7544" s="6"/>
      <c r="AW7544" s="6"/>
      <c r="AX7544" s="6"/>
      <c r="AY7544" s="6"/>
      <c r="AZ7544" s="6"/>
      <c r="BA7544" s="6"/>
      <c r="BB7544" s="166"/>
      <c r="BC7544" s="166"/>
      <c r="BD7544" s="166"/>
      <c r="BE7544" s="6"/>
      <c r="BF7544" s="6"/>
      <c r="BG7544" s="6"/>
      <c r="BH7544" s="6"/>
      <c r="BI7544" s="6"/>
      <c r="BJ7544" s="166"/>
      <c r="BK7544" s="166"/>
      <c r="BL7544" s="166"/>
      <c r="BM7544" s="6"/>
      <c r="BN7544" s="6"/>
      <c r="BO7544" s="6"/>
      <c r="BP7544" s="6"/>
      <c r="BQ7544" s="6"/>
      <c r="BR7544" s="6"/>
      <c r="BS7544" s="6"/>
      <c r="BT7544" s="6"/>
      <c r="BU7544" s="6"/>
      <c r="BV7544" s="6"/>
      <c r="BW7544" s="6"/>
      <c r="CJ7544" s="415"/>
      <c r="CK7544" s="415"/>
      <c r="CO7544" s="168"/>
    </row>
    <row r="7545" spans="32:93" s="162" customFormat="1" x14ac:dyDescent="0.25">
      <c r="AF7545" s="169"/>
      <c r="AG7545" s="169"/>
      <c r="AH7545" s="169"/>
      <c r="AI7545" s="169"/>
      <c r="AJ7545" s="169"/>
      <c r="AK7545" s="170"/>
      <c r="AP7545" s="6"/>
      <c r="AQ7545" s="6"/>
      <c r="AR7545" s="6"/>
      <c r="AS7545" s="6"/>
      <c r="AT7545" s="6"/>
      <c r="AU7545" s="6"/>
      <c r="AV7545" s="6"/>
      <c r="AW7545" s="6"/>
      <c r="AX7545" s="6"/>
      <c r="AY7545" s="6"/>
      <c r="AZ7545" s="6"/>
      <c r="BA7545" s="6"/>
      <c r="BB7545" s="166"/>
      <c r="BC7545" s="166"/>
      <c r="BD7545" s="166"/>
      <c r="BE7545" s="6"/>
      <c r="BF7545" s="6"/>
      <c r="BG7545" s="6"/>
      <c r="BH7545" s="6"/>
      <c r="BI7545" s="6"/>
      <c r="BJ7545" s="166"/>
      <c r="BK7545" s="166"/>
      <c r="BL7545" s="166"/>
      <c r="BM7545" s="6"/>
      <c r="BN7545" s="6"/>
      <c r="BO7545" s="6"/>
      <c r="BP7545" s="6"/>
      <c r="BQ7545" s="6"/>
      <c r="BR7545" s="6"/>
      <c r="BS7545" s="6"/>
      <c r="BT7545" s="6"/>
      <c r="BU7545" s="6"/>
      <c r="BV7545" s="6"/>
      <c r="BW7545" s="6"/>
      <c r="CJ7545" s="415"/>
      <c r="CK7545" s="415"/>
      <c r="CO7545" s="168"/>
    </row>
    <row r="7546" spans="32:93" s="162" customFormat="1" x14ac:dyDescent="0.25">
      <c r="AF7546" s="169"/>
      <c r="AG7546" s="169"/>
      <c r="AH7546" s="169"/>
      <c r="AI7546" s="169"/>
      <c r="AJ7546" s="169"/>
      <c r="AK7546" s="170"/>
      <c r="AP7546" s="6"/>
      <c r="AQ7546" s="6"/>
      <c r="AR7546" s="6"/>
      <c r="AS7546" s="6"/>
      <c r="AT7546" s="6"/>
      <c r="AU7546" s="6"/>
      <c r="AV7546" s="6"/>
      <c r="AW7546" s="6"/>
      <c r="AX7546" s="6"/>
      <c r="AY7546" s="6"/>
      <c r="AZ7546" s="6"/>
      <c r="BA7546" s="6"/>
      <c r="BB7546" s="166"/>
      <c r="BC7546" s="166"/>
      <c r="BD7546" s="166"/>
      <c r="BE7546" s="6"/>
      <c r="BF7546" s="6"/>
      <c r="BG7546" s="6"/>
      <c r="BH7546" s="6"/>
      <c r="BI7546" s="6"/>
      <c r="BJ7546" s="166"/>
      <c r="BK7546" s="166"/>
      <c r="BL7546" s="166"/>
      <c r="BM7546" s="6"/>
      <c r="BN7546" s="6"/>
      <c r="BO7546" s="6"/>
      <c r="BP7546" s="6"/>
      <c r="BQ7546" s="6"/>
      <c r="BR7546" s="6"/>
      <c r="BS7546" s="6"/>
      <c r="BT7546" s="6"/>
      <c r="BU7546" s="6"/>
      <c r="BV7546" s="6"/>
      <c r="BW7546" s="6"/>
      <c r="CJ7546" s="415"/>
      <c r="CK7546" s="415"/>
      <c r="CO7546" s="168"/>
    </row>
    <row r="7547" spans="32:93" s="162" customFormat="1" x14ac:dyDescent="0.25">
      <c r="AF7547" s="169"/>
      <c r="AG7547" s="169"/>
      <c r="AH7547" s="169"/>
      <c r="AI7547" s="169"/>
      <c r="AJ7547" s="169"/>
      <c r="AK7547" s="170"/>
      <c r="AP7547" s="6"/>
      <c r="AQ7547" s="6"/>
      <c r="AR7547" s="6"/>
      <c r="AS7547" s="6"/>
      <c r="AT7547" s="6"/>
      <c r="AU7547" s="6"/>
      <c r="AV7547" s="6"/>
      <c r="AW7547" s="6"/>
      <c r="AX7547" s="6"/>
      <c r="AY7547" s="6"/>
      <c r="AZ7547" s="6"/>
      <c r="BA7547" s="6"/>
      <c r="BB7547" s="166"/>
      <c r="BC7547" s="166"/>
      <c r="BD7547" s="166"/>
      <c r="BE7547" s="6"/>
      <c r="BF7547" s="6"/>
      <c r="BG7547" s="6"/>
      <c r="BH7547" s="6"/>
      <c r="BI7547" s="6"/>
      <c r="BJ7547" s="166"/>
      <c r="BK7547" s="166"/>
      <c r="BL7547" s="166"/>
      <c r="BM7547" s="6"/>
      <c r="BN7547" s="6"/>
      <c r="BO7547" s="6"/>
      <c r="BP7547" s="6"/>
      <c r="BQ7547" s="6"/>
      <c r="BR7547" s="6"/>
      <c r="BS7547" s="6"/>
      <c r="BT7547" s="6"/>
      <c r="BU7547" s="6"/>
      <c r="BV7547" s="6"/>
      <c r="BW7547" s="6"/>
      <c r="CJ7547" s="415"/>
      <c r="CK7547" s="415"/>
      <c r="CO7547" s="168"/>
    </row>
    <row r="7548" spans="32:93" s="162" customFormat="1" x14ac:dyDescent="0.25">
      <c r="AF7548" s="169"/>
      <c r="AG7548" s="169"/>
      <c r="AH7548" s="169"/>
      <c r="AI7548" s="169"/>
      <c r="AJ7548" s="169"/>
      <c r="AK7548" s="170"/>
      <c r="AP7548" s="6"/>
      <c r="AQ7548" s="6"/>
      <c r="AR7548" s="6"/>
      <c r="AS7548" s="6"/>
      <c r="AT7548" s="6"/>
      <c r="AU7548" s="6"/>
      <c r="AV7548" s="6"/>
      <c r="AW7548" s="6"/>
      <c r="AX7548" s="6"/>
      <c r="AY7548" s="6"/>
      <c r="AZ7548" s="6"/>
      <c r="BA7548" s="6"/>
      <c r="BB7548" s="166"/>
      <c r="BC7548" s="166"/>
      <c r="BD7548" s="166"/>
      <c r="BE7548" s="6"/>
      <c r="BF7548" s="6"/>
      <c r="BG7548" s="6"/>
      <c r="BH7548" s="6"/>
      <c r="BI7548" s="6"/>
      <c r="BJ7548" s="166"/>
      <c r="BK7548" s="166"/>
      <c r="BL7548" s="166"/>
      <c r="BM7548" s="6"/>
      <c r="BN7548" s="6"/>
      <c r="BO7548" s="6"/>
      <c r="BP7548" s="6"/>
      <c r="BQ7548" s="6"/>
      <c r="BR7548" s="6"/>
      <c r="BS7548" s="6"/>
      <c r="BT7548" s="6"/>
      <c r="BU7548" s="6"/>
      <c r="BV7548" s="6"/>
      <c r="BW7548" s="6"/>
      <c r="CJ7548" s="415"/>
      <c r="CK7548" s="415"/>
      <c r="CO7548" s="168"/>
    </row>
    <row r="7549" spans="32:93" s="162" customFormat="1" x14ac:dyDescent="0.25">
      <c r="AF7549" s="169"/>
      <c r="AG7549" s="169"/>
      <c r="AH7549" s="169"/>
      <c r="AI7549" s="169"/>
      <c r="AJ7549" s="169"/>
      <c r="AK7549" s="170"/>
      <c r="AP7549" s="6"/>
      <c r="AQ7549" s="6"/>
      <c r="AR7549" s="6"/>
      <c r="AS7549" s="6"/>
      <c r="AT7549" s="6"/>
      <c r="AU7549" s="6"/>
      <c r="AV7549" s="6"/>
      <c r="AW7549" s="6"/>
      <c r="AX7549" s="6"/>
      <c r="AY7549" s="6"/>
      <c r="AZ7549" s="6"/>
      <c r="BA7549" s="6"/>
      <c r="BB7549" s="166"/>
      <c r="BC7549" s="166"/>
      <c r="BD7549" s="166"/>
      <c r="BE7549" s="6"/>
      <c r="BF7549" s="6"/>
      <c r="BG7549" s="6"/>
      <c r="BH7549" s="6"/>
      <c r="BI7549" s="6"/>
      <c r="BJ7549" s="166"/>
      <c r="BK7549" s="166"/>
      <c r="BL7549" s="166"/>
      <c r="BM7549" s="6"/>
      <c r="BN7549" s="6"/>
      <c r="BO7549" s="6"/>
      <c r="BP7549" s="6"/>
      <c r="BQ7549" s="6"/>
      <c r="BR7549" s="6"/>
      <c r="BS7549" s="6"/>
      <c r="BT7549" s="6"/>
      <c r="BU7549" s="6"/>
      <c r="BV7549" s="6"/>
      <c r="BW7549" s="6"/>
      <c r="CJ7549" s="415"/>
      <c r="CK7549" s="415"/>
      <c r="CO7549" s="168"/>
    </row>
    <row r="7550" spans="32:93" s="162" customFormat="1" x14ac:dyDescent="0.25">
      <c r="AF7550" s="169"/>
      <c r="AG7550" s="169"/>
      <c r="AH7550" s="169"/>
      <c r="AI7550" s="169"/>
      <c r="AJ7550" s="169"/>
      <c r="AK7550" s="170"/>
      <c r="AP7550" s="6"/>
      <c r="AQ7550" s="6"/>
      <c r="AR7550" s="6"/>
      <c r="AS7550" s="6"/>
      <c r="AT7550" s="6"/>
      <c r="AU7550" s="6"/>
      <c r="AV7550" s="6"/>
      <c r="AW7550" s="6"/>
      <c r="AX7550" s="6"/>
      <c r="AY7550" s="6"/>
      <c r="AZ7550" s="6"/>
      <c r="BA7550" s="6"/>
      <c r="BB7550" s="166"/>
      <c r="BC7550" s="166"/>
      <c r="BD7550" s="166"/>
      <c r="BE7550" s="6"/>
      <c r="BF7550" s="6"/>
      <c r="BG7550" s="6"/>
      <c r="BH7550" s="6"/>
      <c r="BI7550" s="6"/>
      <c r="BJ7550" s="166"/>
      <c r="BK7550" s="166"/>
      <c r="BL7550" s="166"/>
      <c r="BM7550" s="6"/>
      <c r="BN7550" s="6"/>
      <c r="BO7550" s="6"/>
      <c r="BP7550" s="6"/>
      <c r="BQ7550" s="6"/>
      <c r="BR7550" s="6"/>
      <c r="BS7550" s="6"/>
      <c r="BT7550" s="6"/>
      <c r="BU7550" s="6"/>
      <c r="BV7550" s="6"/>
      <c r="BW7550" s="6"/>
      <c r="CJ7550" s="415"/>
      <c r="CK7550" s="415"/>
      <c r="CO7550" s="168"/>
    </row>
    <row r="7551" spans="32:93" s="162" customFormat="1" x14ac:dyDescent="0.25">
      <c r="AF7551" s="169"/>
      <c r="AG7551" s="169"/>
      <c r="AH7551" s="169"/>
      <c r="AI7551" s="169"/>
      <c r="AJ7551" s="169"/>
      <c r="AK7551" s="170"/>
      <c r="AP7551" s="6"/>
      <c r="AQ7551" s="6"/>
      <c r="AR7551" s="6"/>
      <c r="AS7551" s="6"/>
      <c r="AT7551" s="6"/>
      <c r="AU7551" s="6"/>
      <c r="AV7551" s="6"/>
      <c r="AW7551" s="6"/>
      <c r="AX7551" s="6"/>
      <c r="AY7551" s="6"/>
      <c r="AZ7551" s="6"/>
      <c r="BA7551" s="6"/>
      <c r="BB7551" s="166"/>
      <c r="BC7551" s="166"/>
      <c r="BD7551" s="166"/>
      <c r="BE7551" s="6"/>
      <c r="BF7551" s="6"/>
      <c r="BG7551" s="6"/>
      <c r="BH7551" s="6"/>
      <c r="BI7551" s="6"/>
      <c r="BJ7551" s="166"/>
      <c r="BK7551" s="166"/>
      <c r="BL7551" s="166"/>
      <c r="BM7551" s="6"/>
      <c r="BN7551" s="6"/>
      <c r="BO7551" s="6"/>
      <c r="BP7551" s="6"/>
      <c r="BQ7551" s="6"/>
      <c r="BR7551" s="6"/>
      <c r="BS7551" s="6"/>
      <c r="BT7551" s="6"/>
      <c r="BU7551" s="6"/>
      <c r="BV7551" s="6"/>
      <c r="BW7551" s="6"/>
      <c r="CJ7551" s="415"/>
      <c r="CK7551" s="415"/>
      <c r="CO7551" s="168"/>
    </row>
    <row r="7552" spans="32:93" s="162" customFormat="1" x14ac:dyDescent="0.25">
      <c r="AF7552" s="169"/>
      <c r="AG7552" s="169"/>
      <c r="AH7552" s="169"/>
      <c r="AI7552" s="169"/>
      <c r="AJ7552" s="169"/>
      <c r="AK7552" s="170"/>
      <c r="AP7552" s="6"/>
      <c r="AQ7552" s="6"/>
      <c r="AR7552" s="6"/>
      <c r="AS7552" s="6"/>
      <c r="AT7552" s="6"/>
      <c r="AU7552" s="6"/>
      <c r="AV7552" s="6"/>
      <c r="AW7552" s="6"/>
      <c r="AX7552" s="6"/>
      <c r="AY7552" s="6"/>
      <c r="AZ7552" s="6"/>
      <c r="BA7552" s="6"/>
      <c r="BB7552" s="166"/>
      <c r="BC7552" s="166"/>
      <c r="BD7552" s="166"/>
      <c r="BE7552" s="6"/>
      <c r="BF7552" s="6"/>
      <c r="BG7552" s="6"/>
      <c r="BH7552" s="6"/>
      <c r="BI7552" s="6"/>
      <c r="BJ7552" s="166"/>
      <c r="BK7552" s="166"/>
      <c r="BL7552" s="166"/>
      <c r="BM7552" s="6"/>
      <c r="BN7552" s="6"/>
      <c r="BO7552" s="6"/>
      <c r="BP7552" s="6"/>
      <c r="BQ7552" s="6"/>
      <c r="BR7552" s="6"/>
      <c r="BS7552" s="6"/>
      <c r="BT7552" s="6"/>
      <c r="BU7552" s="6"/>
      <c r="BV7552" s="6"/>
      <c r="BW7552" s="6"/>
      <c r="CJ7552" s="415"/>
      <c r="CK7552" s="415"/>
      <c r="CO7552" s="168"/>
    </row>
    <row r="7553" spans="32:93" s="162" customFormat="1" x14ac:dyDescent="0.25">
      <c r="AF7553" s="169"/>
      <c r="AG7553" s="169"/>
      <c r="AH7553" s="169"/>
      <c r="AI7553" s="169"/>
      <c r="AJ7553" s="169"/>
      <c r="AK7553" s="170"/>
      <c r="AP7553" s="6"/>
      <c r="AQ7553" s="6"/>
      <c r="AR7553" s="6"/>
      <c r="AS7553" s="6"/>
      <c r="AT7553" s="6"/>
      <c r="AU7553" s="6"/>
      <c r="AV7553" s="6"/>
      <c r="AW7553" s="6"/>
      <c r="AX7553" s="6"/>
      <c r="AY7553" s="6"/>
      <c r="AZ7553" s="6"/>
      <c r="BA7553" s="6"/>
      <c r="BB7553" s="166"/>
      <c r="BC7553" s="166"/>
      <c r="BD7553" s="166"/>
      <c r="BE7553" s="6"/>
      <c r="BF7553" s="6"/>
      <c r="BG7553" s="6"/>
      <c r="BH7553" s="6"/>
      <c r="BI7553" s="6"/>
      <c r="BJ7553" s="166"/>
      <c r="BK7553" s="166"/>
      <c r="BL7553" s="166"/>
      <c r="BM7553" s="6"/>
      <c r="BN7553" s="6"/>
      <c r="BO7553" s="6"/>
      <c r="BP7553" s="6"/>
      <c r="BQ7553" s="6"/>
      <c r="BR7553" s="6"/>
      <c r="BS7553" s="6"/>
      <c r="BT7553" s="6"/>
      <c r="BU7553" s="6"/>
      <c r="BV7553" s="6"/>
      <c r="BW7553" s="6"/>
      <c r="CJ7553" s="415"/>
      <c r="CK7553" s="415"/>
      <c r="CO7553" s="168"/>
    </row>
    <row r="7554" spans="32:93" s="162" customFormat="1" x14ac:dyDescent="0.25">
      <c r="AF7554" s="169"/>
      <c r="AG7554" s="169"/>
      <c r="AH7554" s="169"/>
      <c r="AI7554" s="169"/>
      <c r="AJ7554" s="169"/>
      <c r="AK7554" s="170"/>
      <c r="AP7554" s="6"/>
      <c r="AQ7554" s="6"/>
      <c r="AR7554" s="6"/>
      <c r="AS7554" s="6"/>
      <c r="AT7554" s="6"/>
      <c r="AU7554" s="6"/>
      <c r="AV7554" s="6"/>
      <c r="AW7554" s="6"/>
      <c r="AX7554" s="6"/>
      <c r="AY7554" s="6"/>
      <c r="AZ7554" s="6"/>
      <c r="BA7554" s="6"/>
      <c r="BB7554" s="166"/>
      <c r="BC7554" s="166"/>
      <c r="BD7554" s="166"/>
      <c r="BE7554" s="6"/>
      <c r="BF7554" s="6"/>
      <c r="BG7554" s="6"/>
      <c r="BH7554" s="6"/>
      <c r="BI7554" s="6"/>
      <c r="BJ7554" s="166"/>
      <c r="BK7554" s="166"/>
      <c r="BL7554" s="166"/>
      <c r="BM7554" s="6"/>
      <c r="BN7554" s="6"/>
      <c r="BO7554" s="6"/>
      <c r="BP7554" s="6"/>
      <c r="BQ7554" s="6"/>
      <c r="BR7554" s="6"/>
      <c r="BS7554" s="6"/>
      <c r="BT7554" s="6"/>
      <c r="BU7554" s="6"/>
      <c r="BV7554" s="6"/>
      <c r="BW7554" s="6"/>
      <c r="CJ7554" s="415"/>
      <c r="CK7554" s="415"/>
      <c r="CO7554" s="168"/>
    </row>
    <row r="7555" spans="32:93" s="162" customFormat="1" x14ac:dyDescent="0.25">
      <c r="AF7555" s="169"/>
      <c r="AG7555" s="169"/>
      <c r="AH7555" s="169"/>
      <c r="AI7555" s="169"/>
      <c r="AJ7555" s="169"/>
      <c r="AK7555" s="170"/>
      <c r="AP7555" s="6"/>
      <c r="AQ7555" s="6"/>
      <c r="AR7555" s="6"/>
      <c r="AS7555" s="6"/>
      <c r="AT7555" s="6"/>
      <c r="AU7555" s="6"/>
      <c r="AV7555" s="6"/>
      <c r="AW7555" s="6"/>
      <c r="AX7555" s="6"/>
      <c r="AY7555" s="6"/>
      <c r="AZ7555" s="6"/>
      <c r="BA7555" s="6"/>
      <c r="BB7555" s="166"/>
      <c r="BC7555" s="166"/>
      <c r="BD7555" s="166"/>
      <c r="BE7555" s="6"/>
      <c r="BF7555" s="6"/>
      <c r="BG7555" s="6"/>
      <c r="BH7555" s="6"/>
      <c r="BI7555" s="6"/>
      <c r="BJ7555" s="166"/>
      <c r="BK7555" s="166"/>
      <c r="BL7555" s="166"/>
      <c r="BM7555" s="6"/>
      <c r="BN7555" s="6"/>
      <c r="BO7555" s="6"/>
      <c r="BP7555" s="6"/>
      <c r="BQ7555" s="6"/>
      <c r="BR7555" s="6"/>
      <c r="BS7555" s="6"/>
      <c r="BT7555" s="6"/>
      <c r="BU7555" s="6"/>
      <c r="BV7555" s="6"/>
      <c r="BW7555" s="6"/>
      <c r="CJ7555" s="415"/>
      <c r="CK7555" s="415"/>
      <c r="CO7555" s="168"/>
    </row>
    <row r="7556" spans="32:93" s="162" customFormat="1" x14ac:dyDescent="0.25">
      <c r="AF7556" s="169"/>
      <c r="AG7556" s="169"/>
      <c r="AH7556" s="169"/>
      <c r="AI7556" s="169"/>
      <c r="AJ7556" s="169"/>
      <c r="AK7556" s="170"/>
      <c r="AP7556" s="6"/>
      <c r="AQ7556" s="6"/>
      <c r="AR7556" s="6"/>
      <c r="AS7556" s="6"/>
      <c r="AT7556" s="6"/>
      <c r="AU7556" s="6"/>
      <c r="AV7556" s="6"/>
      <c r="AW7556" s="6"/>
      <c r="AX7556" s="6"/>
      <c r="AY7556" s="6"/>
      <c r="AZ7556" s="6"/>
      <c r="BA7556" s="6"/>
      <c r="BB7556" s="166"/>
      <c r="BC7556" s="166"/>
      <c r="BD7556" s="166"/>
      <c r="BE7556" s="6"/>
      <c r="BF7556" s="6"/>
      <c r="BG7556" s="6"/>
      <c r="BH7556" s="6"/>
      <c r="BI7556" s="6"/>
      <c r="BJ7556" s="166"/>
      <c r="BK7556" s="166"/>
      <c r="BL7556" s="166"/>
      <c r="BM7556" s="6"/>
      <c r="BN7556" s="6"/>
      <c r="BO7556" s="6"/>
      <c r="BP7556" s="6"/>
      <c r="BQ7556" s="6"/>
      <c r="BR7556" s="6"/>
      <c r="BS7556" s="6"/>
      <c r="BT7556" s="6"/>
      <c r="BU7556" s="6"/>
      <c r="BV7556" s="6"/>
      <c r="BW7556" s="6"/>
      <c r="CJ7556" s="415"/>
      <c r="CK7556" s="415"/>
      <c r="CO7556" s="168"/>
    </row>
    <row r="7557" spans="32:93" s="162" customFormat="1" x14ac:dyDescent="0.25">
      <c r="AF7557" s="169"/>
      <c r="AG7557" s="169"/>
      <c r="AH7557" s="169"/>
      <c r="AI7557" s="169"/>
      <c r="AJ7557" s="169"/>
      <c r="AK7557" s="170"/>
      <c r="AP7557" s="6"/>
      <c r="AQ7557" s="6"/>
      <c r="AR7557" s="6"/>
      <c r="AS7557" s="6"/>
      <c r="AT7557" s="6"/>
      <c r="AU7557" s="6"/>
      <c r="AV7557" s="6"/>
      <c r="AW7557" s="6"/>
      <c r="AX7557" s="6"/>
      <c r="AY7557" s="6"/>
      <c r="AZ7557" s="6"/>
      <c r="BA7557" s="6"/>
      <c r="BB7557" s="166"/>
      <c r="BC7557" s="166"/>
      <c r="BD7557" s="166"/>
      <c r="BE7557" s="6"/>
      <c r="BF7557" s="6"/>
      <c r="BG7557" s="6"/>
      <c r="BH7557" s="6"/>
      <c r="BI7557" s="6"/>
      <c r="BJ7557" s="166"/>
      <c r="BK7557" s="166"/>
      <c r="BL7557" s="166"/>
      <c r="BM7557" s="6"/>
      <c r="BN7557" s="6"/>
      <c r="BO7557" s="6"/>
      <c r="BP7557" s="6"/>
      <c r="BQ7557" s="6"/>
      <c r="BR7557" s="6"/>
      <c r="BS7557" s="6"/>
      <c r="BT7557" s="6"/>
      <c r="BU7557" s="6"/>
      <c r="BV7557" s="6"/>
      <c r="BW7557" s="6"/>
      <c r="CJ7557" s="415"/>
      <c r="CK7557" s="415"/>
      <c r="CO7557" s="168"/>
    </row>
    <row r="7558" spans="32:93" s="162" customFormat="1" x14ac:dyDescent="0.25">
      <c r="AF7558" s="169"/>
      <c r="AG7558" s="169"/>
      <c r="AH7558" s="169"/>
      <c r="AI7558" s="169"/>
      <c r="AJ7558" s="169"/>
      <c r="AK7558" s="170"/>
      <c r="AP7558" s="6"/>
      <c r="AQ7558" s="6"/>
      <c r="AR7558" s="6"/>
      <c r="AS7558" s="6"/>
      <c r="AT7558" s="6"/>
      <c r="AU7558" s="6"/>
      <c r="AV7558" s="6"/>
      <c r="AW7558" s="6"/>
      <c r="AX7558" s="6"/>
      <c r="AY7558" s="6"/>
      <c r="AZ7558" s="6"/>
      <c r="BA7558" s="6"/>
      <c r="BB7558" s="166"/>
      <c r="BC7558" s="166"/>
      <c r="BD7558" s="166"/>
      <c r="BE7558" s="6"/>
      <c r="BF7558" s="6"/>
      <c r="BG7558" s="6"/>
      <c r="BH7558" s="6"/>
      <c r="BI7558" s="6"/>
      <c r="BJ7558" s="166"/>
      <c r="BK7558" s="166"/>
      <c r="BL7558" s="166"/>
      <c r="BM7558" s="6"/>
      <c r="BN7558" s="6"/>
      <c r="BO7558" s="6"/>
      <c r="BP7558" s="6"/>
      <c r="BQ7558" s="6"/>
      <c r="BR7558" s="6"/>
      <c r="BS7558" s="6"/>
      <c r="BT7558" s="6"/>
      <c r="BU7558" s="6"/>
      <c r="BV7558" s="6"/>
      <c r="BW7558" s="6"/>
      <c r="CJ7558" s="415"/>
      <c r="CK7558" s="415"/>
      <c r="CO7558" s="168"/>
    </row>
    <row r="7559" spans="32:93" s="162" customFormat="1" x14ac:dyDescent="0.25">
      <c r="AF7559" s="169"/>
      <c r="AG7559" s="169"/>
      <c r="AH7559" s="169"/>
      <c r="AI7559" s="169"/>
      <c r="AJ7559" s="169"/>
      <c r="AK7559" s="170"/>
      <c r="AP7559" s="6"/>
      <c r="AQ7559" s="6"/>
      <c r="AR7559" s="6"/>
      <c r="AS7559" s="6"/>
      <c r="AT7559" s="6"/>
      <c r="AU7559" s="6"/>
      <c r="AV7559" s="6"/>
      <c r="AW7559" s="6"/>
      <c r="AX7559" s="6"/>
      <c r="AY7559" s="6"/>
      <c r="AZ7559" s="6"/>
      <c r="BA7559" s="6"/>
      <c r="BB7559" s="166"/>
      <c r="BC7559" s="166"/>
      <c r="BD7559" s="166"/>
      <c r="BE7559" s="6"/>
      <c r="BF7559" s="6"/>
      <c r="BG7559" s="6"/>
      <c r="BH7559" s="6"/>
      <c r="BI7559" s="6"/>
      <c r="BJ7559" s="166"/>
      <c r="BK7559" s="166"/>
      <c r="BL7559" s="166"/>
      <c r="BM7559" s="6"/>
      <c r="BN7559" s="6"/>
      <c r="BO7559" s="6"/>
      <c r="BP7559" s="6"/>
      <c r="BQ7559" s="6"/>
      <c r="BR7559" s="6"/>
      <c r="BS7559" s="6"/>
      <c r="BT7559" s="6"/>
      <c r="BU7559" s="6"/>
      <c r="BV7559" s="6"/>
      <c r="BW7559" s="6"/>
      <c r="CJ7559" s="415"/>
      <c r="CK7559" s="415"/>
      <c r="CO7559" s="168"/>
    </row>
    <row r="7560" spans="32:93" s="162" customFormat="1" x14ac:dyDescent="0.25">
      <c r="AF7560" s="169"/>
      <c r="AG7560" s="169"/>
      <c r="AH7560" s="169"/>
      <c r="AI7560" s="169"/>
      <c r="AJ7560" s="169"/>
      <c r="AK7560" s="170"/>
      <c r="AP7560" s="6"/>
      <c r="AQ7560" s="6"/>
      <c r="AR7560" s="6"/>
      <c r="AS7560" s="6"/>
      <c r="AT7560" s="6"/>
      <c r="AU7560" s="6"/>
      <c r="AV7560" s="6"/>
      <c r="AW7560" s="6"/>
      <c r="AX7560" s="6"/>
      <c r="AY7560" s="6"/>
      <c r="AZ7560" s="6"/>
      <c r="BA7560" s="6"/>
      <c r="BB7560" s="166"/>
      <c r="BC7560" s="166"/>
      <c r="BD7560" s="166"/>
      <c r="BE7560" s="6"/>
      <c r="BF7560" s="6"/>
      <c r="BG7560" s="6"/>
      <c r="BH7560" s="6"/>
      <c r="BI7560" s="6"/>
      <c r="BJ7560" s="166"/>
      <c r="BK7560" s="166"/>
      <c r="BL7560" s="166"/>
      <c r="BM7560" s="6"/>
      <c r="BN7560" s="6"/>
      <c r="BO7560" s="6"/>
      <c r="BP7560" s="6"/>
      <c r="BQ7560" s="6"/>
      <c r="BR7560" s="6"/>
      <c r="BS7560" s="6"/>
      <c r="BT7560" s="6"/>
      <c r="BU7560" s="6"/>
      <c r="BV7560" s="6"/>
      <c r="BW7560" s="6"/>
      <c r="CJ7560" s="415"/>
      <c r="CK7560" s="415"/>
      <c r="CO7560" s="168"/>
    </row>
    <row r="7561" spans="32:93" s="162" customFormat="1" x14ac:dyDescent="0.25">
      <c r="AF7561" s="169"/>
      <c r="AG7561" s="169"/>
      <c r="AH7561" s="169"/>
      <c r="AI7561" s="169"/>
      <c r="AJ7561" s="169"/>
      <c r="AK7561" s="170"/>
      <c r="AP7561" s="6"/>
      <c r="AQ7561" s="6"/>
      <c r="AR7561" s="6"/>
      <c r="AS7561" s="6"/>
      <c r="AT7561" s="6"/>
      <c r="AU7561" s="6"/>
      <c r="AV7561" s="6"/>
      <c r="AW7561" s="6"/>
      <c r="AX7561" s="6"/>
      <c r="AY7561" s="6"/>
      <c r="AZ7561" s="6"/>
      <c r="BA7561" s="6"/>
      <c r="BB7561" s="166"/>
      <c r="BC7561" s="166"/>
      <c r="BD7561" s="166"/>
      <c r="BE7561" s="6"/>
      <c r="BF7561" s="6"/>
      <c r="BG7561" s="6"/>
      <c r="BH7561" s="6"/>
      <c r="BI7561" s="6"/>
      <c r="BJ7561" s="166"/>
      <c r="BK7561" s="166"/>
      <c r="BL7561" s="166"/>
      <c r="BM7561" s="6"/>
      <c r="BN7561" s="6"/>
      <c r="BO7561" s="6"/>
      <c r="BP7561" s="6"/>
      <c r="BQ7561" s="6"/>
      <c r="BR7561" s="6"/>
      <c r="BS7561" s="6"/>
      <c r="BT7561" s="6"/>
      <c r="BU7561" s="6"/>
      <c r="BV7561" s="6"/>
      <c r="BW7561" s="6"/>
      <c r="CJ7561" s="415"/>
      <c r="CK7561" s="415"/>
      <c r="CO7561" s="168"/>
    </row>
    <row r="7562" spans="32:93" s="162" customFormat="1" x14ac:dyDescent="0.25">
      <c r="AF7562" s="169"/>
      <c r="AG7562" s="169"/>
      <c r="AH7562" s="169"/>
      <c r="AI7562" s="169"/>
      <c r="AJ7562" s="169"/>
      <c r="AK7562" s="170"/>
      <c r="AP7562" s="6"/>
      <c r="AQ7562" s="6"/>
      <c r="AR7562" s="6"/>
      <c r="AS7562" s="6"/>
      <c r="AT7562" s="6"/>
      <c r="AU7562" s="6"/>
      <c r="AV7562" s="6"/>
      <c r="AW7562" s="6"/>
      <c r="AX7562" s="6"/>
      <c r="AY7562" s="6"/>
      <c r="AZ7562" s="6"/>
      <c r="BA7562" s="6"/>
      <c r="BB7562" s="166"/>
      <c r="BC7562" s="166"/>
      <c r="BD7562" s="166"/>
      <c r="BE7562" s="6"/>
      <c r="BF7562" s="6"/>
      <c r="BG7562" s="6"/>
      <c r="BH7562" s="6"/>
      <c r="BI7562" s="6"/>
      <c r="BJ7562" s="166"/>
      <c r="BK7562" s="166"/>
      <c r="BL7562" s="166"/>
      <c r="BM7562" s="6"/>
      <c r="BN7562" s="6"/>
      <c r="BO7562" s="6"/>
      <c r="BP7562" s="6"/>
      <c r="BQ7562" s="6"/>
      <c r="BR7562" s="6"/>
      <c r="BS7562" s="6"/>
      <c r="BT7562" s="6"/>
      <c r="BU7562" s="6"/>
      <c r="BV7562" s="6"/>
      <c r="BW7562" s="6"/>
      <c r="CJ7562" s="415"/>
      <c r="CK7562" s="415"/>
      <c r="CO7562" s="168"/>
    </row>
    <row r="7563" spans="32:93" s="162" customFormat="1" x14ac:dyDescent="0.25">
      <c r="AF7563" s="169"/>
      <c r="AG7563" s="169"/>
      <c r="AH7563" s="169"/>
      <c r="AI7563" s="169"/>
      <c r="AJ7563" s="169"/>
      <c r="AK7563" s="170"/>
      <c r="AP7563" s="6"/>
      <c r="AQ7563" s="6"/>
      <c r="AR7563" s="6"/>
      <c r="AS7563" s="6"/>
      <c r="AT7563" s="6"/>
      <c r="AU7563" s="6"/>
      <c r="AV7563" s="6"/>
      <c r="AW7563" s="6"/>
      <c r="AX7563" s="6"/>
      <c r="AY7563" s="6"/>
      <c r="AZ7563" s="6"/>
      <c r="BA7563" s="6"/>
      <c r="BB7563" s="166"/>
      <c r="BC7563" s="166"/>
      <c r="BD7563" s="166"/>
      <c r="BE7563" s="6"/>
      <c r="BF7563" s="6"/>
      <c r="BG7563" s="6"/>
      <c r="BH7563" s="6"/>
      <c r="BI7563" s="6"/>
      <c r="BJ7563" s="166"/>
      <c r="BK7563" s="166"/>
      <c r="BL7563" s="166"/>
      <c r="BM7563" s="6"/>
      <c r="BN7563" s="6"/>
      <c r="BO7563" s="6"/>
      <c r="BP7563" s="6"/>
      <c r="BQ7563" s="6"/>
      <c r="BR7563" s="6"/>
      <c r="BS7563" s="6"/>
      <c r="BT7563" s="6"/>
      <c r="BU7563" s="6"/>
      <c r="BV7563" s="6"/>
      <c r="BW7563" s="6"/>
      <c r="CJ7563" s="415"/>
      <c r="CK7563" s="415"/>
      <c r="CO7563" s="168"/>
    </row>
    <row r="7564" spans="32:93" s="162" customFormat="1" x14ac:dyDescent="0.25">
      <c r="AF7564" s="169"/>
      <c r="AG7564" s="169"/>
      <c r="AH7564" s="169"/>
      <c r="AI7564" s="169"/>
      <c r="AJ7564" s="169"/>
      <c r="AK7564" s="170"/>
      <c r="AP7564" s="6"/>
      <c r="AQ7564" s="6"/>
      <c r="AR7564" s="6"/>
      <c r="AS7564" s="6"/>
      <c r="AT7564" s="6"/>
      <c r="AU7564" s="6"/>
      <c r="AV7564" s="6"/>
      <c r="AW7564" s="6"/>
      <c r="AX7564" s="6"/>
      <c r="AY7564" s="6"/>
      <c r="AZ7564" s="6"/>
      <c r="BA7564" s="6"/>
      <c r="BB7564" s="166"/>
      <c r="BC7564" s="166"/>
      <c r="BD7564" s="166"/>
      <c r="BE7564" s="6"/>
      <c r="BF7564" s="6"/>
      <c r="BG7564" s="6"/>
      <c r="BH7564" s="6"/>
      <c r="BI7564" s="6"/>
      <c r="BJ7564" s="166"/>
      <c r="BK7564" s="166"/>
      <c r="BL7564" s="166"/>
      <c r="BM7564" s="6"/>
      <c r="BN7564" s="6"/>
      <c r="BO7564" s="6"/>
      <c r="BP7564" s="6"/>
      <c r="BQ7564" s="6"/>
      <c r="BR7564" s="6"/>
      <c r="BS7564" s="6"/>
      <c r="BT7564" s="6"/>
      <c r="BU7564" s="6"/>
      <c r="BV7564" s="6"/>
      <c r="BW7564" s="6"/>
      <c r="CJ7564" s="415"/>
      <c r="CK7564" s="415"/>
      <c r="CO7564" s="168"/>
    </row>
    <row r="7565" spans="32:93" s="162" customFormat="1" x14ac:dyDescent="0.25">
      <c r="AF7565" s="169"/>
      <c r="AG7565" s="169"/>
      <c r="AH7565" s="169"/>
      <c r="AI7565" s="169"/>
      <c r="AJ7565" s="169"/>
      <c r="AK7565" s="170"/>
      <c r="AP7565" s="6"/>
      <c r="AQ7565" s="6"/>
      <c r="AR7565" s="6"/>
      <c r="AS7565" s="6"/>
      <c r="AT7565" s="6"/>
      <c r="AU7565" s="6"/>
      <c r="AV7565" s="6"/>
      <c r="AW7565" s="6"/>
      <c r="AX7565" s="6"/>
      <c r="AY7565" s="6"/>
      <c r="AZ7565" s="6"/>
      <c r="BA7565" s="6"/>
      <c r="BB7565" s="166"/>
      <c r="BC7565" s="166"/>
      <c r="BD7565" s="166"/>
      <c r="BE7565" s="6"/>
      <c r="BF7565" s="6"/>
      <c r="BG7565" s="6"/>
      <c r="BH7565" s="6"/>
      <c r="BI7565" s="6"/>
      <c r="BJ7565" s="166"/>
      <c r="BK7565" s="166"/>
      <c r="BL7565" s="166"/>
      <c r="BM7565" s="6"/>
      <c r="BN7565" s="6"/>
      <c r="BO7565" s="6"/>
      <c r="BP7565" s="6"/>
      <c r="BQ7565" s="6"/>
      <c r="BR7565" s="6"/>
      <c r="BS7565" s="6"/>
      <c r="BT7565" s="6"/>
      <c r="BU7565" s="6"/>
      <c r="BV7565" s="6"/>
      <c r="BW7565" s="6"/>
      <c r="CJ7565" s="415"/>
      <c r="CK7565" s="415"/>
      <c r="CO7565" s="168"/>
    </row>
    <row r="7566" spans="32:93" s="162" customFormat="1" x14ac:dyDescent="0.25">
      <c r="AF7566" s="169"/>
      <c r="AG7566" s="169"/>
      <c r="AH7566" s="169"/>
      <c r="AI7566" s="169"/>
      <c r="AJ7566" s="169"/>
      <c r="AK7566" s="170"/>
      <c r="AP7566" s="6"/>
      <c r="AQ7566" s="6"/>
      <c r="AR7566" s="6"/>
      <c r="AS7566" s="6"/>
      <c r="AT7566" s="6"/>
      <c r="AU7566" s="6"/>
      <c r="AV7566" s="6"/>
      <c r="AW7566" s="6"/>
      <c r="AX7566" s="6"/>
      <c r="AY7566" s="6"/>
      <c r="AZ7566" s="6"/>
      <c r="BA7566" s="6"/>
      <c r="BB7566" s="166"/>
      <c r="BC7566" s="166"/>
      <c r="BD7566" s="166"/>
      <c r="BE7566" s="6"/>
      <c r="BF7566" s="6"/>
      <c r="BG7566" s="6"/>
      <c r="BH7566" s="6"/>
      <c r="BI7566" s="6"/>
      <c r="BJ7566" s="166"/>
      <c r="BK7566" s="166"/>
      <c r="BL7566" s="166"/>
      <c r="BM7566" s="6"/>
      <c r="BN7566" s="6"/>
      <c r="BO7566" s="6"/>
      <c r="BP7566" s="6"/>
      <c r="BQ7566" s="6"/>
      <c r="BR7566" s="6"/>
      <c r="BS7566" s="6"/>
      <c r="BT7566" s="6"/>
      <c r="BU7566" s="6"/>
      <c r="BV7566" s="6"/>
      <c r="BW7566" s="6"/>
      <c r="CJ7566" s="415"/>
      <c r="CK7566" s="415"/>
      <c r="CO7566" s="168"/>
    </row>
    <row r="7567" spans="32:93" s="162" customFormat="1" x14ac:dyDescent="0.25">
      <c r="AF7567" s="169"/>
      <c r="AG7567" s="169"/>
      <c r="AH7567" s="169"/>
      <c r="AI7567" s="169"/>
      <c r="AJ7567" s="169"/>
      <c r="AK7567" s="170"/>
      <c r="AP7567" s="6"/>
      <c r="AQ7567" s="6"/>
      <c r="AR7567" s="6"/>
      <c r="AS7567" s="6"/>
      <c r="AT7567" s="6"/>
      <c r="AU7567" s="6"/>
      <c r="AV7567" s="6"/>
      <c r="AW7567" s="6"/>
      <c r="AX7567" s="6"/>
      <c r="AY7567" s="6"/>
      <c r="AZ7567" s="6"/>
      <c r="BA7567" s="6"/>
      <c r="BB7567" s="166"/>
      <c r="BC7567" s="166"/>
      <c r="BD7567" s="166"/>
      <c r="BE7567" s="6"/>
      <c r="BF7567" s="6"/>
      <c r="BG7567" s="6"/>
      <c r="BH7567" s="6"/>
      <c r="BI7567" s="6"/>
      <c r="BJ7567" s="166"/>
      <c r="BK7567" s="166"/>
      <c r="BL7567" s="166"/>
      <c r="BM7567" s="6"/>
      <c r="BN7567" s="6"/>
      <c r="BO7567" s="6"/>
      <c r="BP7567" s="6"/>
      <c r="BQ7567" s="6"/>
      <c r="BR7567" s="6"/>
      <c r="BS7567" s="6"/>
      <c r="BT7567" s="6"/>
      <c r="BU7567" s="6"/>
      <c r="BV7567" s="6"/>
      <c r="BW7567" s="6"/>
      <c r="CJ7567" s="415"/>
      <c r="CK7567" s="415"/>
      <c r="CO7567" s="168"/>
    </row>
    <row r="7568" spans="32:93" s="162" customFormat="1" x14ac:dyDescent="0.25">
      <c r="AF7568" s="169"/>
      <c r="AG7568" s="169"/>
      <c r="AH7568" s="169"/>
      <c r="AI7568" s="169"/>
      <c r="AJ7568" s="169"/>
      <c r="AK7568" s="170"/>
      <c r="AP7568" s="6"/>
      <c r="AQ7568" s="6"/>
      <c r="AR7568" s="6"/>
      <c r="AS7568" s="6"/>
      <c r="AT7568" s="6"/>
      <c r="AU7568" s="6"/>
      <c r="AV7568" s="6"/>
      <c r="AW7568" s="6"/>
      <c r="AX7568" s="6"/>
      <c r="AY7568" s="6"/>
      <c r="AZ7568" s="6"/>
      <c r="BA7568" s="6"/>
      <c r="BB7568" s="166"/>
      <c r="BC7568" s="166"/>
      <c r="BD7568" s="166"/>
      <c r="BE7568" s="6"/>
      <c r="BF7568" s="6"/>
      <c r="BG7568" s="6"/>
      <c r="BH7568" s="6"/>
      <c r="BI7568" s="6"/>
      <c r="BJ7568" s="166"/>
      <c r="BK7568" s="166"/>
      <c r="BL7568" s="166"/>
      <c r="BM7568" s="6"/>
      <c r="BN7568" s="6"/>
      <c r="BO7568" s="6"/>
      <c r="BP7568" s="6"/>
      <c r="BQ7568" s="6"/>
      <c r="BR7568" s="6"/>
      <c r="BS7568" s="6"/>
      <c r="BT7568" s="6"/>
      <c r="BU7568" s="6"/>
      <c r="BV7568" s="6"/>
      <c r="BW7568" s="6"/>
      <c r="CJ7568" s="415"/>
      <c r="CK7568" s="415"/>
      <c r="CO7568" s="168"/>
    </row>
    <row r="7569" spans="32:93" s="162" customFormat="1" x14ac:dyDescent="0.25">
      <c r="AF7569" s="169"/>
      <c r="AG7569" s="169"/>
      <c r="AH7569" s="169"/>
      <c r="AI7569" s="169"/>
      <c r="AJ7569" s="169"/>
      <c r="AK7569" s="170"/>
      <c r="AP7569" s="6"/>
      <c r="AQ7569" s="6"/>
      <c r="AR7569" s="6"/>
      <c r="AS7569" s="6"/>
      <c r="AT7569" s="6"/>
      <c r="AU7569" s="6"/>
      <c r="AV7569" s="6"/>
      <c r="AW7569" s="6"/>
      <c r="AX7569" s="6"/>
      <c r="AY7569" s="6"/>
      <c r="AZ7569" s="6"/>
      <c r="BA7569" s="6"/>
      <c r="BB7569" s="166"/>
      <c r="BC7569" s="166"/>
      <c r="BD7569" s="166"/>
      <c r="BE7569" s="6"/>
      <c r="BF7569" s="6"/>
      <c r="BG7569" s="6"/>
      <c r="BH7569" s="6"/>
      <c r="BI7569" s="6"/>
      <c r="BJ7569" s="166"/>
      <c r="BK7569" s="166"/>
      <c r="BL7569" s="166"/>
      <c r="BM7569" s="6"/>
      <c r="BN7569" s="6"/>
      <c r="BO7569" s="6"/>
      <c r="BP7569" s="6"/>
      <c r="BQ7569" s="6"/>
      <c r="BR7569" s="6"/>
      <c r="BS7569" s="6"/>
      <c r="BT7569" s="6"/>
      <c r="BU7569" s="6"/>
      <c r="BV7569" s="6"/>
      <c r="BW7569" s="6"/>
      <c r="CJ7569" s="415"/>
      <c r="CK7569" s="415"/>
      <c r="CO7569" s="168"/>
    </row>
    <row r="7570" spans="32:93" s="162" customFormat="1" x14ac:dyDescent="0.25">
      <c r="AF7570" s="169"/>
      <c r="AG7570" s="169"/>
      <c r="AH7570" s="169"/>
      <c r="AI7570" s="169"/>
      <c r="AJ7570" s="169"/>
      <c r="AK7570" s="170"/>
      <c r="AP7570" s="6"/>
      <c r="AQ7570" s="6"/>
      <c r="AR7570" s="6"/>
      <c r="AS7570" s="6"/>
      <c r="AT7570" s="6"/>
      <c r="AU7570" s="6"/>
      <c r="AV7570" s="6"/>
      <c r="AW7570" s="6"/>
      <c r="AX7570" s="6"/>
      <c r="AY7570" s="6"/>
      <c r="AZ7570" s="6"/>
      <c r="BA7570" s="6"/>
      <c r="BB7570" s="166"/>
      <c r="BC7570" s="166"/>
      <c r="BD7570" s="166"/>
      <c r="BE7570" s="6"/>
      <c r="BF7570" s="6"/>
      <c r="BG7570" s="6"/>
      <c r="BH7570" s="6"/>
      <c r="BI7570" s="6"/>
      <c r="BJ7570" s="166"/>
      <c r="BK7570" s="166"/>
      <c r="BL7570" s="166"/>
      <c r="BM7570" s="6"/>
      <c r="BN7570" s="6"/>
      <c r="BO7570" s="6"/>
      <c r="BP7570" s="6"/>
      <c r="BQ7570" s="6"/>
      <c r="BR7570" s="6"/>
      <c r="BS7570" s="6"/>
      <c r="BT7570" s="6"/>
      <c r="BU7570" s="6"/>
      <c r="BV7570" s="6"/>
      <c r="BW7570" s="6"/>
      <c r="CJ7570" s="415"/>
      <c r="CK7570" s="415"/>
      <c r="CO7570" s="168"/>
    </row>
    <row r="7571" spans="32:93" s="162" customFormat="1" x14ac:dyDescent="0.25">
      <c r="AF7571" s="169"/>
      <c r="AG7571" s="169"/>
      <c r="AH7571" s="169"/>
      <c r="AI7571" s="169"/>
      <c r="AJ7571" s="169"/>
      <c r="AK7571" s="170"/>
      <c r="AP7571" s="6"/>
      <c r="AQ7571" s="6"/>
      <c r="AR7571" s="6"/>
      <c r="AS7571" s="6"/>
      <c r="AT7571" s="6"/>
      <c r="AU7571" s="6"/>
      <c r="AV7571" s="6"/>
      <c r="AW7571" s="6"/>
      <c r="AX7571" s="6"/>
      <c r="AY7571" s="6"/>
      <c r="AZ7571" s="6"/>
      <c r="BA7571" s="6"/>
      <c r="BB7571" s="166"/>
      <c r="BC7571" s="166"/>
      <c r="BD7571" s="166"/>
      <c r="BE7571" s="6"/>
      <c r="BF7571" s="6"/>
      <c r="BG7571" s="6"/>
      <c r="BH7571" s="6"/>
      <c r="BI7571" s="6"/>
      <c r="BJ7571" s="166"/>
      <c r="BK7571" s="166"/>
      <c r="BL7571" s="166"/>
      <c r="BM7571" s="6"/>
      <c r="BN7571" s="6"/>
      <c r="BO7571" s="6"/>
      <c r="BP7571" s="6"/>
      <c r="BQ7571" s="6"/>
      <c r="BR7571" s="6"/>
      <c r="BS7571" s="6"/>
      <c r="BT7571" s="6"/>
      <c r="BU7571" s="6"/>
      <c r="BV7571" s="6"/>
      <c r="BW7571" s="6"/>
      <c r="CJ7571" s="415"/>
      <c r="CK7571" s="415"/>
      <c r="CO7571" s="168"/>
    </row>
    <row r="7572" spans="32:93" s="162" customFormat="1" x14ac:dyDescent="0.25">
      <c r="AF7572" s="169"/>
      <c r="AG7572" s="169"/>
      <c r="AH7572" s="169"/>
      <c r="AI7572" s="169"/>
      <c r="AJ7572" s="169"/>
      <c r="AK7572" s="170"/>
      <c r="AP7572" s="6"/>
      <c r="AQ7572" s="6"/>
      <c r="AR7572" s="6"/>
      <c r="AS7572" s="6"/>
      <c r="AT7572" s="6"/>
      <c r="AU7572" s="6"/>
      <c r="AV7572" s="6"/>
      <c r="AW7572" s="6"/>
      <c r="AX7572" s="6"/>
      <c r="AY7572" s="6"/>
      <c r="AZ7572" s="6"/>
      <c r="BA7572" s="6"/>
      <c r="BB7572" s="166"/>
      <c r="BC7572" s="166"/>
      <c r="BD7572" s="166"/>
      <c r="BE7572" s="6"/>
      <c r="BF7572" s="6"/>
      <c r="BG7572" s="6"/>
      <c r="BH7572" s="6"/>
      <c r="BI7572" s="6"/>
      <c r="BJ7572" s="166"/>
      <c r="BK7572" s="166"/>
      <c r="BL7572" s="166"/>
      <c r="BM7572" s="6"/>
      <c r="BN7572" s="6"/>
      <c r="BO7572" s="6"/>
      <c r="BP7572" s="6"/>
      <c r="BQ7572" s="6"/>
      <c r="BR7572" s="6"/>
      <c r="BS7572" s="6"/>
      <c r="BT7572" s="6"/>
      <c r="BU7572" s="6"/>
      <c r="BV7572" s="6"/>
      <c r="BW7572" s="6"/>
      <c r="CJ7572" s="415"/>
      <c r="CK7572" s="415"/>
      <c r="CO7572" s="168"/>
    </row>
    <row r="7573" spans="32:93" s="162" customFormat="1" x14ac:dyDescent="0.25">
      <c r="AF7573" s="169"/>
      <c r="AG7573" s="169"/>
      <c r="AH7573" s="169"/>
      <c r="AI7573" s="169"/>
      <c r="AJ7573" s="169"/>
      <c r="AK7573" s="170"/>
      <c r="AP7573" s="6"/>
      <c r="AQ7573" s="6"/>
      <c r="AR7573" s="6"/>
      <c r="AS7573" s="6"/>
      <c r="AT7573" s="6"/>
      <c r="AU7573" s="6"/>
      <c r="AV7573" s="6"/>
      <c r="AW7573" s="6"/>
      <c r="AX7573" s="6"/>
      <c r="AY7573" s="6"/>
      <c r="AZ7573" s="6"/>
      <c r="BA7573" s="6"/>
      <c r="BB7573" s="166"/>
      <c r="BC7573" s="166"/>
      <c r="BD7573" s="166"/>
      <c r="BE7573" s="6"/>
      <c r="BF7573" s="6"/>
      <c r="BG7573" s="6"/>
      <c r="BH7573" s="6"/>
      <c r="BI7573" s="6"/>
      <c r="BJ7573" s="166"/>
      <c r="BK7573" s="166"/>
      <c r="BL7573" s="166"/>
      <c r="BM7573" s="6"/>
      <c r="BN7573" s="6"/>
      <c r="BO7573" s="6"/>
      <c r="BP7573" s="6"/>
      <c r="BQ7573" s="6"/>
      <c r="BR7573" s="6"/>
      <c r="BS7573" s="6"/>
      <c r="BT7573" s="6"/>
      <c r="BU7573" s="6"/>
      <c r="BV7573" s="6"/>
      <c r="BW7573" s="6"/>
      <c r="CJ7573" s="415"/>
      <c r="CK7573" s="415"/>
      <c r="CO7573" s="168"/>
    </row>
    <row r="7574" spans="32:93" s="162" customFormat="1" x14ac:dyDescent="0.25">
      <c r="AF7574" s="169"/>
      <c r="AG7574" s="169"/>
      <c r="AH7574" s="169"/>
      <c r="AI7574" s="169"/>
      <c r="AJ7574" s="169"/>
      <c r="AK7574" s="170"/>
      <c r="AP7574" s="6"/>
      <c r="AQ7574" s="6"/>
      <c r="AR7574" s="6"/>
      <c r="AS7574" s="6"/>
      <c r="AT7574" s="6"/>
      <c r="AU7574" s="6"/>
      <c r="AV7574" s="6"/>
      <c r="AW7574" s="6"/>
      <c r="AX7574" s="6"/>
      <c r="AY7574" s="6"/>
      <c r="AZ7574" s="6"/>
      <c r="BA7574" s="6"/>
      <c r="BB7574" s="166"/>
      <c r="BC7574" s="166"/>
      <c r="BD7574" s="166"/>
      <c r="BE7574" s="6"/>
      <c r="BF7574" s="6"/>
      <c r="BG7574" s="6"/>
      <c r="BH7574" s="6"/>
      <c r="BI7574" s="6"/>
      <c r="BJ7574" s="166"/>
      <c r="BK7574" s="166"/>
      <c r="BL7574" s="166"/>
      <c r="BM7574" s="6"/>
      <c r="BN7574" s="6"/>
      <c r="BO7574" s="6"/>
      <c r="BP7574" s="6"/>
      <c r="BQ7574" s="6"/>
      <c r="BR7574" s="6"/>
      <c r="BS7574" s="6"/>
      <c r="BT7574" s="6"/>
      <c r="BU7574" s="6"/>
      <c r="BV7574" s="6"/>
      <c r="BW7574" s="6"/>
      <c r="CJ7574" s="415"/>
      <c r="CK7574" s="415"/>
      <c r="CO7574" s="168"/>
    </row>
    <row r="7575" spans="32:93" s="162" customFormat="1" x14ac:dyDescent="0.25">
      <c r="AF7575" s="169"/>
      <c r="AG7575" s="169"/>
      <c r="AH7575" s="169"/>
      <c r="AI7575" s="169"/>
      <c r="AJ7575" s="169"/>
      <c r="AK7575" s="170"/>
      <c r="AP7575" s="6"/>
      <c r="AQ7575" s="6"/>
      <c r="AR7575" s="6"/>
      <c r="AS7575" s="6"/>
      <c r="AT7575" s="6"/>
      <c r="AU7575" s="6"/>
      <c r="AV7575" s="6"/>
      <c r="AW7575" s="6"/>
      <c r="AX7575" s="6"/>
      <c r="AY7575" s="6"/>
      <c r="AZ7575" s="6"/>
      <c r="BA7575" s="6"/>
      <c r="BB7575" s="166"/>
      <c r="BC7575" s="166"/>
      <c r="BD7575" s="166"/>
      <c r="BE7575" s="6"/>
      <c r="BF7575" s="6"/>
      <c r="BG7575" s="6"/>
      <c r="BH7575" s="6"/>
      <c r="BI7575" s="6"/>
      <c r="BJ7575" s="166"/>
      <c r="BK7575" s="166"/>
      <c r="BL7575" s="166"/>
      <c r="BM7575" s="6"/>
      <c r="BN7575" s="6"/>
      <c r="BO7575" s="6"/>
      <c r="BP7575" s="6"/>
      <c r="BQ7575" s="6"/>
      <c r="BR7575" s="6"/>
      <c r="BS7575" s="6"/>
      <c r="BT7575" s="6"/>
      <c r="BU7575" s="6"/>
      <c r="BV7575" s="6"/>
      <c r="BW7575" s="6"/>
      <c r="CJ7575" s="415"/>
      <c r="CK7575" s="415"/>
      <c r="CO7575" s="168"/>
    </row>
    <row r="7576" spans="32:93" s="162" customFormat="1" x14ac:dyDescent="0.25">
      <c r="AF7576" s="169"/>
      <c r="AG7576" s="169"/>
      <c r="AH7576" s="169"/>
      <c r="AI7576" s="169"/>
      <c r="AJ7576" s="169"/>
      <c r="AK7576" s="170"/>
      <c r="AP7576" s="6"/>
      <c r="AQ7576" s="6"/>
      <c r="AR7576" s="6"/>
      <c r="AS7576" s="6"/>
      <c r="AT7576" s="6"/>
      <c r="AU7576" s="6"/>
      <c r="AV7576" s="6"/>
      <c r="AW7576" s="6"/>
      <c r="AX7576" s="6"/>
      <c r="AY7576" s="6"/>
      <c r="AZ7576" s="6"/>
      <c r="BA7576" s="6"/>
      <c r="BB7576" s="166"/>
      <c r="BC7576" s="166"/>
      <c r="BD7576" s="166"/>
      <c r="BE7576" s="6"/>
      <c r="BF7576" s="6"/>
      <c r="BG7576" s="6"/>
      <c r="BH7576" s="6"/>
      <c r="BI7576" s="6"/>
      <c r="BJ7576" s="166"/>
      <c r="BK7576" s="166"/>
      <c r="BL7576" s="166"/>
      <c r="BM7576" s="6"/>
      <c r="BN7576" s="6"/>
      <c r="BO7576" s="6"/>
      <c r="BP7576" s="6"/>
      <c r="BQ7576" s="6"/>
      <c r="BR7576" s="6"/>
      <c r="BS7576" s="6"/>
      <c r="BT7576" s="6"/>
      <c r="BU7576" s="6"/>
      <c r="BV7576" s="6"/>
      <c r="BW7576" s="6"/>
      <c r="CJ7576" s="415"/>
      <c r="CK7576" s="415"/>
      <c r="CO7576" s="168"/>
    </row>
    <row r="7577" spans="32:93" s="162" customFormat="1" x14ac:dyDescent="0.25">
      <c r="AF7577" s="169"/>
      <c r="AG7577" s="169"/>
      <c r="AH7577" s="169"/>
      <c r="AI7577" s="169"/>
      <c r="AJ7577" s="169"/>
      <c r="AK7577" s="170"/>
      <c r="AP7577" s="6"/>
      <c r="AQ7577" s="6"/>
      <c r="AR7577" s="6"/>
      <c r="AS7577" s="6"/>
      <c r="AT7577" s="6"/>
      <c r="AU7577" s="6"/>
      <c r="AV7577" s="6"/>
      <c r="AW7577" s="6"/>
      <c r="AX7577" s="6"/>
      <c r="AY7577" s="6"/>
      <c r="AZ7577" s="6"/>
      <c r="BA7577" s="6"/>
      <c r="BB7577" s="166"/>
      <c r="BC7577" s="166"/>
      <c r="BD7577" s="166"/>
      <c r="BE7577" s="6"/>
      <c r="BF7577" s="6"/>
      <c r="BG7577" s="6"/>
      <c r="BH7577" s="6"/>
      <c r="BI7577" s="6"/>
      <c r="BJ7577" s="166"/>
      <c r="BK7577" s="166"/>
      <c r="BL7577" s="166"/>
      <c r="BM7577" s="6"/>
      <c r="BN7577" s="6"/>
      <c r="BO7577" s="6"/>
      <c r="BP7577" s="6"/>
      <c r="BQ7577" s="6"/>
      <c r="BR7577" s="6"/>
      <c r="BS7577" s="6"/>
      <c r="BT7577" s="6"/>
      <c r="BU7577" s="6"/>
      <c r="BV7577" s="6"/>
      <c r="BW7577" s="6"/>
      <c r="CJ7577" s="415"/>
      <c r="CK7577" s="415"/>
      <c r="CO7577" s="168"/>
    </row>
    <row r="7578" spans="32:93" s="162" customFormat="1" x14ac:dyDescent="0.25">
      <c r="AF7578" s="169"/>
      <c r="AG7578" s="169"/>
      <c r="AH7578" s="169"/>
      <c r="AI7578" s="169"/>
      <c r="AJ7578" s="169"/>
      <c r="AK7578" s="170"/>
      <c r="AP7578" s="6"/>
      <c r="AQ7578" s="6"/>
      <c r="AR7578" s="6"/>
      <c r="AS7578" s="6"/>
      <c r="AT7578" s="6"/>
      <c r="AU7578" s="6"/>
      <c r="AV7578" s="6"/>
      <c r="AW7578" s="6"/>
      <c r="AX7578" s="6"/>
      <c r="AY7578" s="6"/>
      <c r="AZ7578" s="6"/>
      <c r="BA7578" s="6"/>
      <c r="BB7578" s="166"/>
      <c r="BC7578" s="166"/>
      <c r="BD7578" s="166"/>
      <c r="BE7578" s="6"/>
      <c r="BF7578" s="6"/>
      <c r="BG7578" s="6"/>
      <c r="BH7578" s="6"/>
      <c r="BI7578" s="6"/>
      <c r="BJ7578" s="166"/>
      <c r="BK7578" s="166"/>
      <c r="BL7578" s="166"/>
      <c r="BM7578" s="6"/>
      <c r="BN7578" s="6"/>
      <c r="BO7578" s="6"/>
      <c r="BP7578" s="6"/>
      <c r="BQ7578" s="6"/>
      <c r="BR7578" s="6"/>
      <c r="BS7578" s="6"/>
      <c r="BT7578" s="6"/>
      <c r="BU7578" s="6"/>
      <c r="BV7578" s="6"/>
      <c r="BW7578" s="6"/>
      <c r="CJ7578" s="415"/>
      <c r="CK7578" s="415"/>
      <c r="CO7578" s="168"/>
    </row>
    <row r="7579" spans="32:93" s="162" customFormat="1" x14ac:dyDescent="0.25">
      <c r="AF7579" s="169"/>
      <c r="AG7579" s="169"/>
      <c r="AH7579" s="169"/>
      <c r="AI7579" s="169"/>
      <c r="AJ7579" s="169"/>
      <c r="AK7579" s="170"/>
      <c r="AP7579" s="6"/>
      <c r="AQ7579" s="6"/>
      <c r="AR7579" s="6"/>
      <c r="AS7579" s="6"/>
      <c r="AT7579" s="6"/>
      <c r="AU7579" s="6"/>
      <c r="AV7579" s="6"/>
      <c r="AW7579" s="6"/>
      <c r="AX7579" s="6"/>
      <c r="AY7579" s="6"/>
      <c r="AZ7579" s="6"/>
      <c r="BA7579" s="6"/>
      <c r="BB7579" s="166"/>
      <c r="BC7579" s="166"/>
      <c r="BD7579" s="166"/>
      <c r="BE7579" s="6"/>
      <c r="BF7579" s="6"/>
      <c r="BG7579" s="6"/>
      <c r="BH7579" s="6"/>
      <c r="BI7579" s="6"/>
      <c r="BJ7579" s="166"/>
      <c r="BK7579" s="166"/>
      <c r="BL7579" s="166"/>
      <c r="BM7579" s="6"/>
      <c r="BN7579" s="6"/>
      <c r="BO7579" s="6"/>
      <c r="BP7579" s="6"/>
      <c r="BQ7579" s="6"/>
      <c r="BR7579" s="6"/>
      <c r="BS7579" s="6"/>
      <c r="BT7579" s="6"/>
      <c r="BU7579" s="6"/>
      <c r="BV7579" s="6"/>
      <c r="BW7579" s="6"/>
      <c r="CJ7579" s="415"/>
      <c r="CK7579" s="415"/>
      <c r="CO7579" s="168"/>
    </row>
    <row r="7580" spans="32:93" s="162" customFormat="1" x14ac:dyDescent="0.25">
      <c r="AF7580" s="169"/>
      <c r="AG7580" s="169"/>
      <c r="AH7580" s="169"/>
      <c r="AI7580" s="169"/>
      <c r="AJ7580" s="169"/>
      <c r="AK7580" s="170"/>
      <c r="AP7580" s="6"/>
      <c r="AQ7580" s="6"/>
      <c r="AR7580" s="6"/>
      <c r="AS7580" s="6"/>
      <c r="AT7580" s="6"/>
      <c r="AU7580" s="6"/>
      <c r="AV7580" s="6"/>
      <c r="AW7580" s="6"/>
      <c r="AX7580" s="6"/>
      <c r="AY7580" s="6"/>
      <c r="AZ7580" s="6"/>
      <c r="BA7580" s="6"/>
      <c r="BB7580" s="166"/>
      <c r="BC7580" s="166"/>
      <c r="BD7580" s="166"/>
      <c r="BE7580" s="6"/>
      <c r="BF7580" s="6"/>
      <c r="BG7580" s="6"/>
      <c r="BH7580" s="6"/>
      <c r="BI7580" s="6"/>
      <c r="BJ7580" s="166"/>
      <c r="BK7580" s="166"/>
      <c r="BL7580" s="166"/>
      <c r="BM7580" s="6"/>
      <c r="BN7580" s="6"/>
      <c r="BO7580" s="6"/>
      <c r="BP7580" s="6"/>
      <c r="BQ7580" s="6"/>
      <c r="BR7580" s="6"/>
      <c r="BS7580" s="6"/>
      <c r="BT7580" s="6"/>
      <c r="BU7580" s="6"/>
      <c r="BV7580" s="6"/>
      <c r="BW7580" s="6"/>
      <c r="CJ7580" s="415"/>
      <c r="CK7580" s="415"/>
      <c r="CO7580" s="168"/>
    </row>
    <row r="7581" spans="32:93" s="162" customFormat="1" x14ac:dyDescent="0.25">
      <c r="AF7581" s="169"/>
      <c r="AG7581" s="169"/>
      <c r="AH7581" s="169"/>
      <c r="AI7581" s="169"/>
      <c r="AJ7581" s="169"/>
      <c r="AK7581" s="170"/>
      <c r="AP7581" s="6"/>
      <c r="AQ7581" s="6"/>
      <c r="AR7581" s="6"/>
      <c r="AS7581" s="6"/>
      <c r="AT7581" s="6"/>
      <c r="AU7581" s="6"/>
      <c r="AV7581" s="6"/>
      <c r="AW7581" s="6"/>
      <c r="AX7581" s="6"/>
      <c r="AY7581" s="6"/>
      <c r="AZ7581" s="6"/>
      <c r="BA7581" s="6"/>
      <c r="BB7581" s="166"/>
      <c r="BC7581" s="166"/>
      <c r="BD7581" s="166"/>
      <c r="BE7581" s="6"/>
      <c r="BF7581" s="6"/>
      <c r="BG7581" s="6"/>
      <c r="BH7581" s="6"/>
      <c r="BI7581" s="6"/>
      <c r="BJ7581" s="166"/>
      <c r="BK7581" s="166"/>
      <c r="BL7581" s="166"/>
      <c r="BM7581" s="6"/>
      <c r="BN7581" s="6"/>
      <c r="BO7581" s="6"/>
      <c r="BP7581" s="6"/>
      <c r="BQ7581" s="6"/>
      <c r="BR7581" s="6"/>
      <c r="BS7581" s="6"/>
      <c r="BT7581" s="6"/>
      <c r="BU7581" s="6"/>
      <c r="BV7581" s="6"/>
      <c r="BW7581" s="6"/>
      <c r="CJ7581" s="415"/>
      <c r="CK7581" s="415"/>
      <c r="CO7581" s="168"/>
    </row>
    <row r="7582" spans="32:93" s="162" customFormat="1" x14ac:dyDescent="0.25">
      <c r="AF7582" s="169"/>
      <c r="AG7582" s="169"/>
      <c r="AH7582" s="169"/>
      <c r="AI7582" s="169"/>
      <c r="AJ7582" s="169"/>
      <c r="AK7582" s="170"/>
      <c r="AP7582" s="6"/>
      <c r="AQ7582" s="6"/>
      <c r="AR7582" s="6"/>
      <c r="AS7582" s="6"/>
      <c r="AT7582" s="6"/>
      <c r="AU7582" s="6"/>
      <c r="AV7582" s="6"/>
      <c r="AW7582" s="6"/>
      <c r="AX7582" s="6"/>
      <c r="AY7582" s="6"/>
      <c r="AZ7582" s="6"/>
      <c r="BA7582" s="6"/>
      <c r="BB7582" s="166"/>
      <c r="BC7582" s="166"/>
      <c r="BD7582" s="166"/>
      <c r="BE7582" s="6"/>
      <c r="BF7582" s="6"/>
      <c r="BG7582" s="6"/>
      <c r="BH7582" s="6"/>
      <c r="BI7582" s="6"/>
      <c r="BJ7582" s="166"/>
      <c r="BK7582" s="166"/>
      <c r="BL7582" s="166"/>
      <c r="BM7582" s="6"/>
      <c r="BN7582" s="6"/>
      <c r="BO7582" s="6"/>
      <c r="BP7582" s="6"/>
      <c r="BQ7582" s="6"/>
      <c r="BR7582" s="6"/>
      <c r="BS7582" s="6"/>
      <c r="BT7582" s="6"/>
      <c r="BU7582" s="6"/>
      <c r="BV7582" s="6"/>
      <c r="BW7582" s="6"/>
      <c r="CJ7582" s="415"/>
      <c r="CK7582" s="415"/>
      <c r="CO7582" s="168"/>
    </row>
    <row r="7583" spans="32:93" s="162" customFormat="1" x14ac:dyDescent="0.25">
      <c r="AF7583" s="169"/>
      <c r="AG7583" s="169"/>
      <c r="AH7583" s="169"/>
      <c r="AI7583" s="169"/>
      <c r="AJ7583" s="169"/>
      <c r="AK7583" s="170"/>
      <c r="AP7583" s="6"/>
      <c r="AQ7583" s="6"/>
      <c r="AR7583" s="6"/>
      <c r="AS7583" s="6"/>
      <c r="AT7583" s="6"/>
      <c r="AU7583" s="6"/>
      <c r="AV7583" s="6"/>
      <c r="AW7583" s="6"/>
      <c r="AX7583" s="6"/>
      <c r="AY7583" s="6"/>
      <c r="AZ7583" s="6"/>
      <c r="BA7583" s="6"/>
      <c r="BB7583" s="166"/>
      <c r="BC7583" s="166"/>
      <c r="BD7583" s="166"/>
      <c r="BE7583" s="6"/>
      <c r="BF7583" s="6"/>
      <c r="BG7583" s="6"/>
      <c r="BH7583" s="6"/>
      <c r="BI7583" s="6"/>
      <c r="BJ7583" s="166"/>
      <c r="BK7583" s="166"/>
      <c r="BL7583" s="166"/>
      <c r="BM7583" s="6"/>
      <c r="BN7583" s="6"/>
      <c r="BO7583" s="6"/>
      <c r="BP7583" s="6"/>
      <c r="BQ7583" s="6"/>
      <c r="BR7583" s="6"/>
      <c r="BS7583" s="6"/>
      <c r="BT7583" s="6"/>
      <c r="BU7583" s="6"/>
      <c r="BV7583" s="6"/>
      <c r="BW7583" s="6"/>
      <c r="CJ7583" s="415"/>
      <c r="CK7583" s="415"/>
      <c r="CO7583" s="168"/>
    </row>
    <row r="7584" spans="32:93" s="162" customFormat="1" x14ac:dyDescent="0.25">
      <c r="AF7584" s="169"/>
      <c r="AG7584" s="169"/>
      <c r="AH7584" s="169"/>
      <c r="AI7584" s="169"/>
      <c r="AJ7584" s="169"/>
      <c r="AK7584" s="170"/>
      <c r="AP7584" s="6"/>
      <c r="AQ7584" s="6"/>
      <c r="AR7584" s="6"/>
      <c r="AS7584" s="6"/>
      <c r="AT7584" s="6"/>
      <c r="AU7584" s="6"/>
      <c r="AV7584" s="6"/>
      <c r="AW7584" s="6"/>
      <c r="AX7584" s="6"/>
      <c r="AY7584" s="6"/>
      <c r="AZ7584" s="6"/>
      <c r="BA7584" s="6"/>
      <c r="BB7584" s="166"/>
      <c r="BC7584" s="166"/>
      <c r="BD7584" s="166"/>
      <c r="BE7584" s="6"/>
      <c r="BF7584" s="6"/>
      <c r="BG7584" s="6"/>
      <c r="BH7584" s="6"/>
      <c r="BI7584" s="6"/>
      <c r="BJ7584" s="166"/>
      <c r="BK7584" s="166"/>
      <c r="BL7584" s="166"/>
      <c r="BM7584" s="6"/>
      <c r="BN7584" s="6"/>
      <c r="BO7584" s="6"/>
      <c r="BP7584" s="6"/>
      <c r="BQ7584" s="6"/>
      <c r="BR7584" s="6"/>
      <c r="BS7584" s="6"/>
      <c r="BT7584" s="6"/>
      <c r="BU7584" s="6"/>
      <c r="BV7584" s="6"/>
      <c r="BW7584" s="6"/>
      <c r="CJ7584" s="415"/>
      <c r="CK7584" s="415"/>
      <c r="CO7584" s="168"/>
    </row>
    <row r="7585" spans="32:93" s="162" customFormat="1" x14ac:dyDescent="0.25">
      <c r="AF7585" s="169"/>
      <c r="AG7585" s="169"/>
      <c r="AH7585" s="169"/>
      <c r="AI7585" s="169"/>
      <c r="AJ7585" s="169"/>
      <c r="AK7585" s="170"/>
      <c r="AP7585" s="6"/>
      <c r="AQ7585" s="6"/>
      <c r="AR7585" s="6"/>
      <c r="AS7585" s="6"/>
      <c r="AT7585" s="6"/>
      <c r="AU7585" s="6"/>
      <c r="AV7585" s="6"/>
      <c r="AW7585" s="6"/>
      <c r="AX7585" s="6"/>
      <c r="AY7585" s="6"/>
      <c r="AZ7585" s="6"/>
      <c r="BA7585" s="6"/>
      <c r="BB7585" s="166"/>
      <c r="BC7585" s="166"/>
      <c r="BD7585" s="166"/>
      <c r="BE7585" s="6"/>
      <c r="BF7585" s="6"/>
      <c r="BG7585" s="6"/>
      <c r="BH7585" s="6"/>
      <c r="BI7585" s="6"/>
      <c r="BJ7585" s="166"/>
      <c r="BK7585" s="166"/>
      <c r="BL7585" s="166"/>
      <c r="BM7585" s="6"/>
      <c r="BN7585" s="6"/>
      <c r="BO7585" s="6"/>
      <c r="BP7585" s="6"/>
      <c r="BQ7585" s="6"/>
      <c r="BR7585" s="6"/>
      <c r="BS7585" s="6"/>
      <c r="BT7585" s="6"/>
      <c r="BU7585" s="6"/>
      <c r="BV7585" s="6"/>
      <c r="BW7585" s="6"/>
      <c r="CJ7585" s="415"/>
      <c r="CK7585" s="415"/>
      <c r="CO7585" s="168"/>
    </row>
    <row r="7586" spans="32:93" s="162" customFormat="1" x14ac:dyDescent="0.25">
      <c r="AF7586" s="169"/>
      <c r="AG7586" s="169"/>
      <c r="AH7586" s="169"/>
      <c r="AI7586" s="169"/>
      <c r="AJ7586" s="169"/>
      <c r="AK7586" s="170"/>
      <c r="AP7586" s="6"/>
      <c r="AQ7586" s="6"/>
      <c r="AR7586" s="6"/>
      <c r="AS7586" s="6"/>
      <c r="AT7586" s="6"/>
      <c r="AU7586" s="6"/>
      <c r="AV7586" s="6"/>
      <c r="AW7586" s="6"/>
      <c r="AX7586" s="6"/>
      <c r="AY7586" s="6"/>
      <c r="AZ7586" s="6"/>
      <c r="BA7586" s="6"/>
      <c r="BB7586" s="166"/>
      <c r="BC7586" s="166"/>
      <c r="BD7586" s="166"/>
      <c r="BE7586" s="6"/>
      <c r="BF7586" s="6"/>
      <c r="BG7586" s="6"/>
      <c r="BH7586" s="6"/>
      <c r="BI7586" s="6"/>
      <c r="BJ7586" s="166"/>
      <c r="BK7586" s="166"/>
      <c r="BL7586" s="166"/>
      <c r="BM7586" s="6"/>
      <c r="BN7586" s="6"/>
      <c r="BO7586" s="6"/>
      <c r="BP7586" s="6"/>
      <c r="BQ7586" s="6"/>
      <c r="BR7586" s="6"/>
      <c r="BS7586" s="6"/>
      <c r="BT7586" s="6"/>
      <c r="BU7586" s="6"/>
      <c r="BV7586" s="6"/>
      <c r="BW7586" s="6"/>
      <c r="CJ7586" s="415"/>
      <c r="CK7586" s="415"/>
      <c r="CO7586" s="168"/>
    </row>
    <row r="7587" spans="32:93" s="162" customFormat="1" x14ac:dyDescent="0.25">
      <c r="AF7587" s="169"/>
      <c r="AG7587" s="169"/>
      <c r="AH7587" s="169"/>
      <c r="AI7587" s="169"/>
      <c r="AJ7587" s="169"/>
      <c r="AK7587" s="170"/>
      <c r="AP7587" s="6"/>
      <c r="AQ7587" s="6"/>
      <c r="AR7587" s="6"/>
      <c r="AS7587" s="6"/>
      <c r="AT7587" s="6"/>
      <c r="AU7587" s="6"/>
      <c r="AV7587" s="6"/>
      <c r="AW7587" s="6"/>
      <c r="AX7587" s="6"/>
      <c r="AY7587" s="6"/>
      <c r="AZ7587" s="6"/>
      <c r="BA7587" s="6"/>
      <c r="BB7587" s="166"/>
      <c r="BC7587" s="166"/>
      <c r="BD7587" s="166"/>
      <c r="BE7587" s="6"/>
      <c r="BF7587" s="6"/>
      <c r="BG7587" s="6"/>
      <c r="BH7587" s="6"/>
      <c r="BI7587" s="6"/>
      <c r="BJ7587" s="166"/>
      <c r="BK7587" s="166"/>
      <c r="BL7587" s="166"/>
      <c r="BM7587" s="6"/>
      <c r="BN7587" s="6"/>
      <c r="BO7587" s="6"/>
      <c r="BP7587" s="6"/>
      <c r="BQ7587" s="6"/>
      <c r="BR7587" s="6"/>
      <c r="BS7587" s="6"/>
      <c r="BT7587" s="6"/>
      <c r="BU7587" s="6"/>
      <c r="BV7587" s="6"/>
      <c r="BW7587" s="6"/>
      <c r="CJ7587" s="415"/>
      <c r="CK7587" s="415"/>
      <c r="CO7587" s="168"/>
    </row>
    <row r="7588" spans="32:93" s="162" customFormat="1" x14ac:dyDescent="0.25">
      <c r="AF7588" s="169"/>
      <c r="AG7588" s="169"/>
      <c r="AH7588" s="169"/>
      <c r="AI7588" s="169"/>
      <c r="AJ7588" s="169"/>
      <c r="AK7588" s="170"/>
      <c r="AP7588" s="6"/>
      <c r="AQ7588" s="6"/>
      <c r="AR7588" s="6"/>
      <c r="AS7588" s="6"/>
      <c r="AT7588" s="6"/>
      <c r="AU7588" s="6"/>
      <c r="AV7588" s="6"/>
      <c r="AW7588" s="6"/>
      <c r="AX7588" s="6"/>
      <c r="AY7588" s="6"/>
      <c r="AZ7588" s="6"/>
      <c r="BA7588" s="6"/>
      <c r="BB7588" s="166"/>
      <c r="BC7588" s="166"/>
      <c r="BD7588" s="166"/>
      <c r="BE7588" s="6"/>
      <c r="BF7588" s="6"/>
      <c r="BG7588" s="6"/>
      <c r="BH7588" s="6"/>
      <c r="BI7588" s="6"/>
      <c r="BJ7588" s="166"/>
      <c r="BK7588" s="166"/>
      <c r="BL7588" s="166"/>
      <c r="BM7588" s="6"/>
      <c r="BN7588" s="6"/>
      <c r="BO7588" s="6"/>
      <c r="BP7588" s="6"/>
      <c r="BQ7588" s="6"/>
      <c r="BR7588" s="6"/>
      <c r="BS7588" s="6"/>
      <c r="BT7588" s="6"/>
      <c r="BU7588" s="6"/>
      <c r="BV7588" s="6"/>
      <c r="BW7588" s="6"/>
      <c r="CJ7588" s="415"/>
      <c r="CK7588" s="415"/>
      <c r="CO7588" s="168"/>
    </row>
    <row r="7589" spans="32:93" s="162" customFormat="1" x14ac:dyDescent="0.25">
      <c r="AF7589" s="169"/>
      <c r="AG7589" s="169"/>
      <c r="AH7589" s="169"/>
      <c r="AI7589" s="169"/>
      <c r="AJ7589" s="169"/>
      <c r="AK7589" s="170"/>
      <c r="AP7589" s="6"/>
      <c r="AQ7589" s="6"/>
      <c r="AR7589" s="6"/>
      <c r="AS7589" s="6"/>
      <c r="AT7589" s="6"/>
      <c r="AU7589" s="6"/>
      <c r="AV7589" s="6"/>
      <c r="AW7589" s="6"/>
      <c r="AX7589" s="6"/>
      <c r="AY7589" s="6"/>
      <c r="AZ7589" s="6"/>
      <c r="BA7589" s="6"/>
      <c r="BB7589" s="166"/>
      <c r="BC7589" s="166"/>
      <c r="BD7589" s="166"/>
      <c r="BE7589" s="6"/>
      <c r="BF7589" s="6"/>
      <c r="BG7589" s="6"/>
      <c r="BH7589" s="6"/>
      <c r="BI7589" s="6"/>
      <c r="BJ7589" s="166"/>
      <c r="BK7589" s="166"/>
      <c r="BL7589" s="166"/>
      <c r="BM7589" s="6"/>
      <c r="BN7589" s="6"/>
      <c r="BO7589" s="6"/>
      <c r="BP7589" s="6"/>
      <c r="BQ7589" s="6"/>
      <c r="BR7589" s="6"/>
      <c r="BS7589" s="6"/>
      <c r="BT7589" s="6"/>
      <c r="BU7589" s="6"/>
      <c r="BV7589" s="6"/>
      <c r="BW7589" s="6"/>
      <c r="CJ7589" s="415"/>
      <c r="CK7589" s="415"/>
      <c r="CO7589" s="168"/>
    </row>
    <row r="7590" spans="32:93" s="162" customFormat="1" x14ac:dyDescent="0.25">
      <c r="AF7590" s="169"/>
      <c r="AG7590" s="169"/>
      <c r="AH7590" s="169"/>
      <c r="AI7590" s="169"/>
      <c r="AJ7590" s="169"/>
      <c r="AK7590" s="170"/>
      <c r="AP7590" s="6"/>
      <c r="AQ7590" s="6"/>
      <c r="AR7590" s="6"/>
      <c r="AS7590" s="6"/>
      <c r="AT7590" s="6"/>
      <c r="AU7590" s="6"/>
      <c r="AV7590" s="6"/>
      <c r="AW7590" s="6"/>
      <c r="AX7590" s="6"/>
      <c r="AY7590" s="6"/>
      <c r="AZ7590" s="6"/>
      <c r="BA7590" s="6"/>
      <c r="BB7590" s="166"/>
      <c r="BC7590" s="166"/>
      <c r="BD7590" s="166"/>
      <c r="BE7590" s="6"/>
      <c r="BF7590" s="6"/>
      <c r="BG7590" s="6"/>
      <c r="BH7590" s="6"/>
      <c r="BI7590" s="6"/>
      <c r="BJ7590" s="166"/>
      <c r="BK7590" s="166"/>
      <c r="BL7590" s="166"/>
      <c r="BM7590" s="6"/>
      <c r="BN7590" s="6"/>
      <c r="BO7590" s="6"/>
      <c r="BP7590" s="6"/>
      <c r="BQ7590" s="6"/>
      <c r="BR7590" s="6"/>
      <c r="BS7590" s="6"/>
      <c r="BT7590" s="6"/>
      <c r="BU7590" s="6"/>
      <c r="BV7590" s="6"/>
      <c r="BW7590" s="6"/>
      <c r="CJ7590" s="415"/>
      <c r="CK7590" s="415"/>
      <c r="CO7590" s="168"/>
    </row>
    <row r="7591" spans="32:93" s="162" customFormat="1" x14ac:dyDescent="0.25">
      <c r="AF7591" s="169"/>
      <c r="AG7591" s="169"/>
      <c r="AH7591" s="169"/>
      <c r="AI7591" s="169"/>
      <c r="AJ7591" s="169"/>
      <c r="AK7591" s="170"/>
      <c r="AP7591" s="6"/>
      <c r="AQ7591" s="6"/>
      <c r="AR7591" s="6"/>
      <c r="AS7591" s="6"/>
      <c r="AT7591" s="6"/>
      <c r="AU7591" s="6"/>
      <c r="AV7591" s="6"/>
      <c r="AW7591" s="6"/>
      <c r="AX7591" s="6"/>
      <c r="AY7591" s="6"/>
      <c r="AZ7591" s="6"/>
      <c r="BA7591" s="6"/>
      <c r="BB7591" s="166"/>
      <c r="BC7591" s="166"/>
      <c r="BD7591" s="166"/>
      <c r="BE7591" s="6"/>
      <c r="BF7591" s="6"/>
      <c r="BG7591" s="6"/>
      <c r="BH7591" s="6"/>
      <c r="BI7591" s="6"/>
      <c r="BJ7591" s="166"/>
      <c r="BK7591" s="166"/>
      <c r="BL7591" s="166"/>
      <c r="BM7591" s="6"/>
      <c r="BN7591" s="6"/>
      <c r="BO7591" s="6"/>
      <c r="BP7591" s="6"/>
      <c r="BQ7591" s="6"/>
      <c r="BR7591" s="6"/>
      <c r="BS7591" s="6"/>
      <c r="BT7591" s="6"/>
      <c r="BU7591" s="6"/>
      <c r="BV7591" s="6"/>
      <c r="BW7591" s="6"/>
      <c r="CJ7591" s="415"/>
      <c r="CK7591" s="415"/>
      <c r="CO7591" s="168"/>
    </row>
    <row r="7592" spans="32:93" s="162" customFormat="1" x14ac:dyDescent="0.25">
      <c r="AF7592" s="169"/>
      <c r="AG7592" s="169"/>
      <c r="AH7592" s="169"/>
      <c r="AI7592" s="169"/>
      <c r="AJ7592" s="169"/>
      <c r="AK7592" s="170"/>
      <c r="AP7592" s="6"/>
      <c r="AQ7592" s="6"/>
      <c r="AR7592" s="6"/>
      <c r="AS7592" s="6"/>
      <c r="AT7592" s="6"/>
      <c r="AU7592" s="6"/>
      <c r="AV7592" s="6"/>
      <c r="AW7592" s="6"/>
      <c r="AX7592" s="6"/>
      <c r="AY7592" s="6"/>
      <c r="AZ7592" s="6"/>
      <c r="BA7592" s="6"/>
      <c r="BB7592" s="166"/>
      <c r="BC7592" s="166"/>
      <c r="BD7592" s="166"/>
      <c r="BE7592" s="6"/>
      <c r="BF7592" s="6"/>
      <c r="BG7592" s="6"/>
      <c r="BH7592" s="6"/>
      <c r="BI7592" s="6"/>
      <c r="BJ7592" s="166"/>
      <c r="BK7592" s="166"/>
      <c r="BL7592" s="166"/>
      <c r="BM7592" s="6"/>
      <c r="BN7592" s="6"/>
      <c r="BO7592" s="6"/>
      <c r="BP7592" s="6"/>
      <c r="BQ7592" s="6"/>
      <c r="BR7592" s="6"/>
      <c r="BS7592" s="6"/>
      <c r="BT7592" s="6"/>
      <c r="BU7592" s="6"/>
      <c r="BV7592" s="6"/>
      <c r="BW7592" s="6"/>
      <c r="CJ7592" s="415"/>
      <c r="CK7592" s="415"/>
      <c r="CO7592" s="168"/>
    </row>
    <row r="7593" spans="32:93" s="162" customFormat="1" x14ac:dyDescent="0.25">
      <c r="AF7593" s="169"/>
      <c r="AG7593" s="169"/>
      <c r="AH7593" s="169"/>
      <c r="AI7593" s="169"/>
      <c r="AJ7593" s="169"/>
      <c r="AK7593" s="170"/>
      <c r="AP7593" s="6"/>
      <c r="AQ7593" s="6"/>
      <c r="AR7593" s="6"/>
      <c r="AS7593" s="6"/>
      <c r="AT7593" s="6"/>
      <c r="AU7593" s="6"/>
      <c r="AV7593" s="6"/>
      <c r="AW7593" s="6"/>
      <c r="AX7593" s="6"/>
      <c r="AY7593" s="6"/>
      <c r="AZ7593" s="6"/>
      <c r="BA7593" s="6"/>
      <c r="BB7593" s="166"/>
      <c r="BC7593" s="166"/>
      <c r="BD7593" s="166"/>
      <c r="BE7593" s="6"/>
      <c r="BF7593" s="6"/>
      <c r="BG7593" s="6"/>
      <c r="BH7593" s="6"/>
      <c r="BI7593" s="6"/>
      <c r="BJ7593" s="166"/>
      <c r="BK7593" s="166"/>
      <c r="BL7593" s="166"/>
      <c r="BM7593" s="6"/>
      <c r="BN7593" s="6"/>
      <c r="BO7593" s="6"/>
      <c r="BP7593" s="6"/>
      <c r="BQ7593" s="6"/>
      <c r="BR7593" s="6"/>
      <c r="BS7593" s="6"/>
      <c r="BT7593" s="6"/>
      <c r="BU7593" s="6"/>
      <c r="BV7593" s="6"/>
      <c r="BW7593" s="6"/>
      <c r="CJ7593" s="415"/>
      <c r="CK7593" s="415"/>
      <c r="CO7593" s="168"/>
    </row>
    <row r="7594" spans="32:93" s="162" customFormat="1" x14ac:dyDescent="0.25">
      <c r="AF7594" s="169"/>
      <c r="AG7594" s="169"/>
      <c r="AH7594" s="169"/>
      <c r="AI7594" s="169"/>
      <c r="AJ7594" s="169"/>
      <c r="AK7594" s="170"/>
      <c r="AP7594" s="6"/>
      <c r="AQ7594" s="6"/>
      <c r="AR7594" s="6"/>
      <c r="AS7594" s="6"/>
      <c r="AT7594" s="6"/>
      <c r="AU7594" s="6"/>
      <c r="AV7594" s="6"/>
      <c r="AW7594" s="6"/>
      <c r="AX7594" s="6"/>
      <c r="AY7594" s="6"/>
      <c r="AZ7594" s="6"/>
      <c r="BA7594" s="6"/>
      <c r="BB7594" s="166"/>
      <c r="BC7594" s="166"/>
      <c r="BD7594" s="166"/>
      <c r="BE7594" s="6"/>
      <c r="BF7594" s="6"/>
      <c r="BG7594" s="6"/>
      <c r="BH7594" s="6"/>
      <c r="BI7594" s="6"/>
      <c r="BJ7594" s="166"/>
      <c r="BK7594" s="166"/>
      <c r="BL7594" s="166"/>
      <c r="BM7594" s="6"/>
      <c r="BN7594" s="6"/>
      <c r="BO7594" s="6"/>
      <c r="BP7594" s="6"/>
      <c r="BQ7594" s="6"/>
      <c r="BR7594" s="6"/>
      <c r="BS7594" s="6"/>
      <c r="BT7594" s="6"/>
      <c r="BU7594" s="6"/>
      <c r="BV7594" s="6"/>
      <c r="BW7594" s="6"/>
      <c r="CJ7594" s="415"/>
      <c r="CK7594" s="415"/>
      <c r="CO7594" s="168"/>
    </row>
    <row r="7595" spans="32:93" s="162" customFormat="1" x14ac:dyDescent="0.25">
      <c r="AF7595" s="169"/>
      <c r="AG7595" s="169"/>
      <c r="AH7595" s="169"/>
      <c r="AI7595" s="169"/>
      <c r="AJ7595" s="169"/>
      <c r="AK7595" s="170"/>
      <c r="AP7595" s="6"/>
      <c r="AQ7595" s="6"/>
      <c r="AR7595" s="6"/>
      <c r="AS7595" s="6"/>
      <c r="AT7595" s="6"/>
      <c r="AU7595" s="6"/>
      <c r="AV7595" s="6"/>
      <c r="AW7595" s="6"/>
      <c r="AX7595" s="6"/>
      <c r="AY7595" s="6"/>
      <c r="AZ7595" s="6"/>
      <c r="BA7595" s="6"/>
      <c r="BB7595" s="166"/>
      <c r="BC7595" s="166"/>
      <c r="BD7595" s="166"/>
      <c r="BE7595" s="6"/>
      <c r="BF7595" s="6"/>
      <c r="BG7595" s="6"/>
      <c r="BH7595" s="6"/>
      <c r="BI7595" s="6"/>
      <c r="BJ7595" s="166"/>
      <c r="BK7595" s="166"/>
      <c r="BL7595" s="166"/>
      <c r="BM7595" s="6"/>
      <c r="BN7595" s="6"/>
      <c r="BO7595" s="6"/>
      <c r="BP7595" s="6"/>
      <c r="BQ7595" s="6"/>
      <c r="BR7595" s="6"/>
      <c r="BS7595" s="6"/>
      <c r="BT7595" s="6"/>
      <c r="BU7595" s="6"/>
      <c r="BV7595" s="6"/>
      <c r="BW7595" s="6"/>
      <c r="CJ7595" s="415"/>
      <c r="CK7595" s="415"/>
      <c r="CO7595" s="168"/>
    </row>
    <row r="7596" spans="32:93" s="162" customFormat="1" x14ac:dyDescent="0.25">
      <c r="AF7596" s="169"/>
      <c r="AG7596" s="169"/>
      <c r="AH7596" s="169"/>
      <c r="AI7596" s="169"/>
      <c r="AJ7596" s="169"/>
      <c r="AK7596" s="170"/>
      <c r="AP7596" s="6"/>
      <c r="AQ7596" s="6"/>
      <c r="AR7596" s="6"/>
      <c r="AS7596" s="6"/>
      <c r="AT7596" s="6"/>
      <c r="AU7596" s="6"/>
      <c r="AV7596" s="6"/>
      <c r="AW7596" s="6"/>
      <c r="AX7596" s="6"/>
      <c r="AY7596" s="6"/>
      <c r="AZ7596" s="6"/>
      <c r="BA7596" s="6"/>
      <c r="BB7596" s="166"/>
      <c r="BC7596" s="166"/>
      <c r="BD7596" s="166"/>
      <c r="BE7596" s="6"/>
      <c r="BF7596" s="6"/>
      <c r="BG7596" s="6"/>
      <c r="BH7596" s="6"/>
      <c r="BI7596" s="6"/>
      <c r="BJ7596" s="166"/>
      <c r="BK7596" s="166"/>
      <c r="BL7596" s="166"/>
      <c r="BM7596" s="6"/>
      <c r="BN7596" s="6"/>
      <c r="BO7596" s="6"/>
      <c r="BP7596" s="6"/>
      <c r="BQ7596" s="6"/>
      <c r="BR7596" s="6"/>
      <c r="BS7596" s="6"/>
      <c r="BT7596" s="6"/>
      <c r="BU7596" s="6"/>
      <c r="BV7596" s="6"/>
      <c r="BW7596" s="6"/>
      <c r="CJ7596" s="415"/>
      <c r="CK7596" s="415"/>
      <c r="CO7596" s="168"/>
    </row>
    <row r="7597" spans="32:93" s="162" customFormat="1" x14ac:dyDescent="0.25">
      <c r="AF7597" s="169"/>
      <c r="AG7597" s="169"/>
      <c r="AH7597" s="169"/>
      <c r="AI7597" s="169"/>
      <c r="AJ7597" s="169"/>
      <c r="AK7597" s="170"/>
      <c r="AP7597" s="6"/>
      <c r="AQ7597" s="6"/>
      <c r="AR7597" s="6"/>
      <c r="AS7597" s="6"/>
      <c r="AT7597" s="6"/>
      <c r="AU7597" s="6"/>
      <c r="AV7597" s="6"/>
      <c r="AW7597" s="6"/>
      <c r="AX7597" s="6"/>
      <c r="AY7597" s="6"/>
      <c r="AZ7597" s="6"/>
      <c r="BA7597" s="6"/>
      <c r="BB7597" s="166"/>
      <c r="BC7597" s="166"/>
      <c r="BD7597" s="166"/>
      <c r="BE7597" s="6"/>
      <c r="BF7597" s="6"/>
      <c r="BG7597" s="6"/>
      <c r="BH7597" s="6"/>
      <c r="BI7597" s="6"/>
      <c r="BJ7597" s="166"/>
      <c r="BK7597" s="166"/>
      <c r="BL7597" s="166"/>
      <c r="BM7597" s="6"/>
      <c r="BN7597" s="6"/>
      <c r="BO7597" s="6"/>
      <c r="BP7597" s="6"/>
      <c r="BQ7597" s="6"/>
      <c r="BR7597" s="6"/>
      <c r="BS7597" s="6"/>
      <c r="BT7597" s="6"/>
      <c r="BU7597" s="6"/>
      <c r="BV7597" s="6"/>
      <c r="BW7597" s="6"/>
      <c r="CJ7597" s="415"/>
      <c r="CK7597" s="415"/>
      <c r="CO7597" s="168"/>
    </row>
    <row r="7598" spans="32:93" s="162" customFormat="1" x14ac:dyDescent="0.25">
      <c r="AF7598" s="169"/>
      <c r="AG7598" s="169"/>
      <c r="AH7598" s="169"/>
      <c r="AI7598" s="169"/>
      <c r="AJ7598" s="169"/>
      <c r="AK7598" s="170"/>
      <c r="AP7598" s="6"/>
      <c r="AQ7598" s="6"/>
      <c r="AR7598" s="6"/>
      <c r="AS7598" s="6"/>
      <c r="AT7598" s="6"/>
      <c r="AU7598" s="6"/>
      <c r="AV7598" s="6"/>
      <c r="AW7598" s="6"/>
      <c r="AX7598" s="6"/>
      <c r="AY7598" s="6"/>
      <c r="AZ7598" s="6"/>
      <c r="BA7598" s="6"/>
      <c r="BB7598" s="166"/>
      <c r="BC7598" s="166"/>
      <c r="BD7598" s="166"/>
      <c r="BE7598" s="6"/>
      <c r="BF7598" s="6"/>
      <c r="BG7598" s="6"/>
      <c r="BH7598" s="6"/>
      <c r="BI7598" s="6"/>
      <c r="BJ7598" s="166"/>
      <c r="BK7598" s="166"/>
      <c r="BL7598" s="166"/>
      <c r="BM7598" s="6"/>
      <c r="BN7598" s="6"/>
      <c r="BO7598" s="6"/>
      <c r="BP7598" s="6"/>
      <c r="BQ7598" s="6"/>
      <c r="BR7598" s="6"/>
      <c r="BS7598" s="6"/>
      <c r="BT7598" s="6"/>
      <c r="BU7598" s="6"/>
      <c r="BV7598" s="6"/>
      <c r="BW7598" s="6"/>
      <c r="CJ7598" s="415"/>
      <c r="CK7598" s="415"/>
      <c r="CO7598" s="168"/>
    </row>
    <row r="7599" spans="32:93" s="162" customFormat="1" x14ac:dyDescent="0.25">
      <c r="AF7599" s="169"/>
      <c r="AG7599" s="169"/>
      <c r="AH7599" s="169"/>
      <c r="AI7599" s="169"/>
      <c r="AJ7599" s="169"/>
      <c r="AK7599" s="170"/>
      <c r="AP7599" s="6"/>
      <c r="AQ7599" s="6"/>
      <c r="AR7599" s="6"/>
      <c r="AS7599" s="6"/>
      <c r="AT7599" s="6"/>
      <c r="AU7599" s="6"/>
      <c r="AV7599" s="6"/>
      <c r="AW7599" s="6"/>
      <c r="AX7599" s="6"/>
      <c r="AY7599" s="6"/>
      <c r="AZ7599" s="6"/>
      <c r="BA7599" s="6"/>
      <c r="BB7599" s="166"/>
      <c r="BC7599" s="166"/>
      <c r="BD7599" s="166"/>
      <c r="BE7599" s="6"/>
      <c r="BF7599" s="6"/>
      <c r="BG7599" s="6"/>
      <c r="BH7599" s="6"/>
      <c r="BI7599" s="6"/>
      <c r="BJ7599" s="166"/>
      <c r="BK7599" s="166"/>
      <c r="BL7599" s="166"/>
      <c r="BM7599" s="6"/>
      <c r="BN7599" s="6"/>
      <c r="BO7599" s="6"/>
      <c r="BP7599" s="6"/>
      <c r="BQ7599" s="6"/>
      <c r="BR7599" s="6"/>
      <c r="BS7599" s="6"/>
      <c r="BT7599" s="6"/>
      <c r="BU7599" s="6"/>
      <c r="BV7599" s="6"/>
      <c r="BW7599" s="6"/>
      <c r="CJ7599" s="415"/>
      <c r="CK7599" s="415"/>
      <c r="CO7599" s="168"/>
    </row>
    <row r="7600" spans="32:93" s="162" customFormat="1" x14ac:dyDescent="0.25">
      <c r="AF7600" s="169"/>
      <c r="AG7600" s="169"/>
      <c r="AH7600" s="169"/>
      <c r="AI7600" s="169"/>
      <c r="AJ7600" s="169"/>
      <c r="AK7600" s="170"/>
      <c r="AP7600" s="6"/>
      <c r="AQ7600" s="6"/>
      <c r="AR7600" s="6"/>
      <c r="AS7600" s="6"/>
      <c r="AT7600" s="6"/>
      <c r="AU7600" s="6"/>
      <c r="AV7600" s="6"/>
      <c r="AW7600" s="6"/>
      <c r="AX7600" s="6"/>
      <c r="AY7600" s="6"/>
      <c r="AZ7600" s="6"/>
      <c r="BA7600" s="6"/>
      <c r="BB7600" s="166"/>
      <c r="BC7600" s="166"/>
      <c r="BD7600" s="166"/>
      <c r="BE7600" s="6"/>
      <c r="BF7600" s="6"/>
      <c r="BG7600" s="6"/>
      <c r="BH7600" s="6"/>
      <c r="BI7600" s="6"/>
      <c r="BJ7600" s="166"/>
      <c r="BK7600" s="166"/>
      <c r="BL7600" s="166"/>
      <c r="BM7600" s="6"/>
      <c r="BN7600" s="6"/>
      <c r="BO7600" s="6"/>
      <c r="BP7600" s="6"/>
      <c r="BQ7600" s="6"/>
      <c r="BR7600" s="6"/>
      <c r="BS7600" s="6"/>
      <c r="BT7600" s="6"/>
      <c r="BU7600" s="6"/>
      <c r="BV7600" s="6"/>
      <c r="BW7600" s="6"/>
      <c r="CJ7600" s="415"/>
      <c r="CK7600" s="415"/>
      <c r="CO7600" s="168"/>
    </row>
    <row r="7601" spans="32:93" s="162" customFormat="1" x14ac:dyDescent="0.25">
      <c r="AF7601" s="169"/>
      <c r="AG7601" s="169"/>
      <c r="AH7601" s="169"/>
      <c r="AI7601" s="169"/>
      <c r="AJ7601" s="169"/>
      <c r="AK7601" s="170"/>
      <c r="AP7601" s="6"/>
      <c r="AQ7601" s="6"/>
      <c r="AR7601" s="6"/>
      <c r="AS7601" s="6"/>
      <c r="AT7601" s="6"/>
      <c r="AU7601" s="6"/>
      <c r="AV7601" s="6"/>
      <c r="AW7601" s="6"/>
      <c r="AX7601" s="6"/>
      <c r="AY7601" s="6"/>
      <c r="AZ7601" s="6"/>
      <c r="BA7601" s="6"/>
      <c r="BB7601" s="166"/>
      <c r="BC7601" s="166"/>
      <c r="BD7601" s="166"/>
      <c r="BE7601" s="6"/>
      <c r="BF7601" s="6"/>
      <c r="BG7601" s="6"/>
      <c r="BH7601" s="6"/>
      <c r="BI7601" s="6"/>
      <c r="BJ7601" s="166"/>
      <c r="BK7601" s="166"/>
      <c r="BL7601" s="166"/>
      <c r="BM7601" s="6"/>
      <c r="BN7601" s="6"/>
      <c r="BO7601" s="6"/>
      <c r="BP7601" s="6"/>
      <c r="BQ7601" s="6"/>
      <c r="BR7601" s="6"/>
      <c r="BS7601" s="6"/>
      <c r="BT7601" s="6"/>
      <c r="BU7601" s="6"/>
      <c r="BV7601" s="6"/>
      <c r="BW7601" s="6"/>
      <c r="CJ7601" s="415"/>
      <c r="CK7601" s="415"/>
      <c r="CO7601" s="168"/>
    </row>
    <row r="7602" spans="32:93" s="162" customFormat="1" x14ac:dyDescent="0.25">
      <c r="AF7602" s="169"/>
      <c r="AG7602" s="169"/>
      <c r="AH7602" s="169"/>
      <c r="AI7602" s="169"/>
      <c r="AJ7602" s="169"/>
      <c r="AK7602" s="170"/>
      <c r="AP7602" s="6"/>
      <c r="AQ7602" s="6"/>
      <c r="AR7602" s="6"/>
      <c r="AS7602" s="6"/>
      <c r="AT7602" s="6"/>
      <c r="AU7602" s="6"/>
      <c r="AV7602" s="6"/>
      <c r="AW7602" s="6"/>
      <c r="AX7602" s="6"/>
      <c r="AY7602" s="6"/>
      <c r="AZ7602" s="6"/>
      <c r="BA7602" s="6"/>
      <c r="BB7602" s="166"/>
      <c r="BC7602" s="166"/>
      <c r="BD7602" s="166"/>
      <c r="BE7602" s="6"/>
      <c r="BF7602" s="6"/>
      <c r="BG7602" s="6"/>
      <c r="BH7602" s="6"/>
      <c r="BI7602" s="6"/>
      <c r="BJ7602" s="166"/>
      <c r="BK7602" s="166"/>
      <c r="BL7602" s="166"/>
      <c r="BM7602" s="6"/>
      <c r="BN7602" s="6"/>
      <c r="BO7602" s="6"/>
      <c r="BP7602" s="6"/>
      <c r="BQ7602" s="6"/>
      <c r="BR7602" s="6"/>
      <c r="BS7602" s="6"/>
      <c r="BT7602" s="6"/>
      <c r="BU7602" s="6"/>
      <c r="BV7602" s="6"/>
      <c r="BW7602" s="6"/>
      <c r="CJ7602" s="415"/>
      <c r="CK7602" s="415"/>
      <c r="CO7602" s="168"/>
    </row>
    <row r="7603" spans="32:93" s="162" customFormat="1" x14ac:dyDescent="0.25">
      <c r="AF7603" s="169"/>
      <c r="AG7603" s="169"/>
      <c r="AH7603" s="169"/>
      <c r="AI7603" s="169"/>
      <c r="AJ7603" s="169"/>
      <c r="AK7603" s="170"/>
      <c r="AP7603" s="6"/>
      <c r="AQ7603" s="6"/>
      <c r="AR7603" s="6"/>
      <c r="AS7603" s="6"/>
      <c r="AT7603" s="6"/>
      <c r="AU7603" s="6"/>
      <c r="AV7603" s="6"/>
      <c r="AW7603" s="6"/>
      <c r="AX7603" s="6"/>
      <c r="AY7603" s="6"/>
      <c r="AZ7603" s="6"/>
      <c r="BA7603" s="6"/>
      <c r="BB7603" s="166"/>
      <c r="BC7603" s="166"/>
      <c r="BD7603" s="166"/>
      <c r="BE7603" s="6"/>
      <c r="BF7603" s="6"/>
      <c r="BG7603" s="6"/>
      <c r="BH7603" s="6"/>
      <c r="BI7603" s="6"/>
      <c r="BJ7603" s="166"/>
      <c r="BK7603" s="166"/>
      <c r="BL7603" s="166"/>
      <c r="BM7603" s="6"/>
      <c r="BN7603" s="6"/>
      <c r="BO7603" s="6"/>
      <c r="BP7603" s="6"/>
      <c r="BQ7603" s="6"/>
      <c r="BR7603" s="6"/>
      <c r="BS7603" s="6"/>
      <c r="BT7603" s="6"/>
      <c r="BU7603" s="6"/>
      <c r="BV7603" s="6"/>
      <c r="BW7603" s="6"/>
      <c r="CJ7603" s="415"/>
      <c r="CK7603" s="415"/>
      <c r="CO7603" s="168"/>
    </row>
    <row r="7604" spans="32:93" s="162" customFormat="1" x14ac:dyDescent="0.25">
      <c r="AF7604" s="169"/>
      <c r="AG7604" s="169"/>
      <c r="AH7604" s="169"/>
      <c r="AI7604" s="169"/>
      <c r="AJ7604" s="169"/>
      <c r="AK7604" s="170"/>
      <c r="AP7604" s="6"/>
      <c r="AQ7604" s="6"/>
      <c r="AR7604" s="6"/>
      <c r="AS7604" s="6"/>
      <c r="AT7604" s="6"/>
      <c r="AU7604" s="6"/>
      <c r="AV7604" s="6"/>
      <c r="AW7604" s="6"/>
      <c r="AX7604" s="6"/>
      <c r="AY7604" s="6"/>
      <c r="AZ7604" s="6"/>
      <c r="BA7604" s="6"/>
      <c r="BB7604" s="166"/>
      <c r="BC7604" s="166"/>
      <c r="BD7604" s="166"/>
      <c r="BE7604" s="6"/>
      <c r="BF7604" s="6"/>
      <c r="BG7604" s="6"/>
      <c r="BH7604" s="6"/>
      <c r="BI7604" s="6"/>
      <c r="BJ7604" s="166"/>
      <c r="BK7604" s="166"/>
      <c r="BL7604" s="166"/>
      <c r="BM7604" s="6"/>
      <c r="BN7604" s="6"/>
      <c r="BO7604" s="6"/>
      <c r="BP7604" s="6"/>
      <c r="BQ7604" s="6"/>
      <c r="BR7604" s="6"/>
      <c r="BS7604" s="6"/>
      <c r="BT7604" s="6"/>
      <c r="BU7604" s="6"/>
      <c r="BV7604" s="6"/>
      <c r="BW7604" s="6"/>
      <c r="CJ7604" s="415"/>
      <c r="CK7604" s="415"/>
      <c r="CO7604" s="168"/>
    </row>
    <row r="7605" spans="32:93" s="162" customFormat="1" x14ac:dyDescent="0.25">
      <c r="AF7605" s="169"/>
      <c r="AG7605" s="169"/>
      <c r="AH7605" s="169"/>
      <c r="AI7605" s="169"/>
      <c r="AJ7605" s="169"/>
      <c r="AK7605" s="170"/>
      <c r="AP7605" s="6"/>
      <c r="AQ7605" s="6"/>
      <c r="AR7605" s="6"/>
      <c r="AS7605" s="6"/>
      <c r="AT7605" s="6"/>
      <c r="AU7605" s="6"/>
      <c r="AV7605" s="6"/>
      <c r="AW7605" s="6"/>
      <c r="AX7605" s="6"/>
      <c r="AY7605" s="6"/>
      <c r="AZ7605" s="6"/>
      <c r="BA7605" s="6"/>
      <c r="BB7605" s="166"/>
      <c r="BC7605" s="166"/>
      <c r="BD7605" s="166"/>
      <c r="BE7605" s="6"/>
      <c r="BF7605" s="6"/>
      <c r="BG7605" s="6"/>
      <c r="BH7605" s="6"/>
      <c r="BI7605" s="6"/>
      <c r="BJ7605" s="166"/>
      <c r="BK7605" s="166"/>
      <c r="BL7605" s="166"/>
      <c r="BM7605" s="6"/>
      <c r="BN7605" s="6"/>
      <c r="BO7605" s="6"/>
      <c r="BP7605" s="6"/>
      <c r="BQ7605" s="6"/>
      <c r="BR7605" s="6"/>
      <c r="BS7605" s="6"/>
      <c r="BT7605" s="6"/>
      <c r="BU7605" s="6"/>
      <c r="BV7605" s="6"/>
      <c r="BW7605" s="6"/>
      <c r="CJ7605" s="415"/>
      <c r="CK7605" s="415"/>
      <c r="CO7605" s="168"/>
    </row>
    <row r="7606" spans="32:93" s="162" customFormat="1" x14ac:dyDescent="0.25">
      <c r="AF7606" s="169"/>
      <c r="AG7606" s="169"/>
      <c r="AH7606" s="169"/>
      <c r="AI7606" s="169"/>
      <c r="AJ7606" s="169"/>
      <c r="AK7606" s="170"/>
      <c r="AP7606" s="6"/>
      <c r="AQ7606" s="6"/>
      <c r="AR7606" s="6"/>
      <c r="AS7606" s="6"/>
      <c r="AT7606" s="6"/>
      <c r="AU7606" s="6"/>
      <c r="AV7606" s="6"/>
      <c r="AW7606" s="6"/>
      <c r="AX7606" s="6"/>
      <c r="AY7606" s="6"/>
      <c r="AZ7606" s="6"/>
      <c r="BA7606" s="6"/>
      <c r="BB7606" s="166"/>
      <c r="BC7606" s="166"/>
      <c r="BD7606" s="166"/>
      <c r="BE7606" s="6"/>
      <c r="BF7606" s="6"/>
      <c r="BG7606" s="6"/>
      <c r="BH7606" s="6"/>
      <c r="BI7606" s="6"/>
      <c r="BJ7606" s="166"/>
      <c r="BK7606" s="166"/>
      <c r="BL7606" s="166"/>
      <c r="BM7606" s="6"/>
      <c r="BN7606" s="6"/>
      <c r="BO7606" s="6"/>
      <c r="BP7606" s="6"/>
      <c r="BQ7606" s="6"/>
      <c r="BR7606" s="6"/>
      <c r="BS7606" s="6"/>
      <c r="BT7606" s="6"/>
      <c r="BU7606" s="6"/>
      <c r="BV7606" s="6"/>
      <c r="BW7606" s="6"/>
      <c r="CJ7606" s="415"/>
      <c r="CK7606" s="415"/>
      <c r="CO7606" s="168"/>
    </row>
    <row r="7607" spans="32:93" s="162" customFormat="1" x14ac:dyDescent="0.25">
      <c r="AF7607" s="169"/>
      <c r="AG7607" s="169"/>
      <c r="AH7607" s="169"/>
      <c r="AI7607" s="169"/>
      <c r="AJ7607" s="169"/>
      <c r="AK7607" s="170"/>
      <c r="AP7607" s="6"/>
      <c r="AQ7607" s="6"/>
      <c r="AR7607" s="6"/>
      <c r="AS7607" s="6"/>
      <c r="AT7607" s="6"/>
      <c r="AU7607" s="6"/>
      <c r="AV7607" s="6"/>
      <c r="AW7607" s="6"/>
      <c r="AX7607" s="6"/>
      <c r="AY7607" s="6"/>
      <c r="AZ7607" s="6"/>
      <c r="BA7607" s="6"/>
      <c r="BB7607" s="166"/>
      <c r="BC7607" s="166"/>
      <c r="BD7607" s="166"/>
      <c r="BE7607" s="6"/>
      <c r="BF7607" s="6"/>
      <c r="BG7607" s="6"/>
      <c r="BH7607" s="6"/>
      <c r="BI7607" s="6"/>
      <c r="BJ7607" s="166"/>
      <c r="BK7607" s="166"/>
      <c r="BL7607" s="166"/>
      <c r="BM7607" s="6"/>
      <c r="BN7607" s="6"/>
      <c r="BO7607" s="6"/>
      <c r="BP7607" s="6"/>
      <c r="BQ7607" s="6"/>
      <c r="BR7607" s="6"/>
      <c r="BS7607" s="6"/>
      <c r="BT7607" s="6"/>
      <c r="BU7607" s="6"/>
      <c r="BV7607" s="6"/>
      <c r="BW7607" s="6"/>
      <c r="CJ7607" s="415"/>
      <c r="CK7607" s="415"/>
      <c r="CO7607" s="168"/>
    </row>
    <row r="7608" spans="32:93" s="162" customFormat="1" x14ac:dyDescent="0.25">
      <c r="AF7608" s="169"/>
      <c r="AG7608" s="169"/>
      <c r="AH7608" s="169"/>
      <c r="AI7608" s="169"/>
      <c r="AJ7608" s="169"/>
      <c r="AK7608" s="170"/>
      <c r="AP7608" s="6"/>
      <c r="AQ7608" s="6"/>
      <c r="AR7608" s="6"/>
      <c r="AS7608" s="6"/>
      <c r="AT7608" s="6"/>
      <c r="AU7608" s="6"/>
      <c r="AV7608" s="6"/>
      <c r="AW7608" s="6"/>
      <c r="AX7608" s="6"/>
      <c r="AY7608" s="6"/>
      <c r="AZ7608" s="6"/>
      <c r="BA7608" s="6"/>
      <c r="BB7608" s="166"/>
      <c r="BC7608" s="166"/>
      <c r="BD7608" s="166"/>
      <c r="BE7608" s="6"/>
      <c r="BF7608" s="6"/>
      <c r="BG7608" s="6"/>
      <c r="BH7608" s="6"/>
      <c r="BI7608" s="6"/>
      <c r="BJ7608" s="166"/>
      <c r="BK7608" s="166"/>
      <c r="BL7608" s="166"/>
      <c r="BM7608" s="6"/>
      <c r="BN7608" s="6"/>
      <c r="BO7608" s="6"/>
      <c r="BP7608" s="6"/>
      <c r="BQ7608" s="6"/>
      <c r="BR7608" s="6"/>
      <c r="BS7608" s="6"/>
      <c r="BT7608" s="6"/>
      <c r="BU7608" s="6"/>
      <c r="BV7608" s="6"/>
      <c r="BW7608" s="6"/>
      <c r="CJ7608" s="415"/>
      <c r="CK7608" s="415"/>
      <c r="CO7608" s="168"/>
    </row>
    <row r="7609" spans="32:93" s="162" customFormat="1" x14ac:dyDescent="0.25">
      <c r="AF7609" s="169"/>
      <c r="AG7609" s="169"/>
      <c r="AH7609" s="169"/>
      <c r="AI7609" s="169"/>
      <c r="AJ7609" s="169"/>
      <c r="AK7609" s="170"/>
      <c r="AP7609" s="6"/>
      <c r="AQ7609" s="6"/>
      <c r="AR7609" s="6"/>
      <c r="AS7609" s="6"/>
      <c r="AT7609" s="6"/>
      <c r="AU7609" s="6"/>
      <c r="AV7609" s="6"/>
      <c r="AW7609" s="6"/>
      <c r="AX7609" s="6"/>
      <c r="AY7609" s="6"/>
      <c r="AZ7609" s="6"/>
      <c r="BA7609" s="6"/>
      <c r="BB7609" s="166"/>
      <c r="BC7609" s="166"/>
      <c r="BD7609" s="166"/>
      <c r="BE7609" s="6"/>
      <c r="BF7609" s="6"/>
      <c r="BG7609" s="6"/>
      <c r="BH7609" s="6"/>
      <c r="BI7609" s="6"/>
      <c r="BJ7609" s="166"/>
      <c r="BK7609" s="166"/>
      <c r="BL7609" s="166"/>
      <c r="BM7609" s="6"/>
      <c r="BN7609" s="6"/>
      <c r="BO7609" s="6"/>
      <c r="BP7609" s="6"/>
      <c r="BQ7609" s="6"/>
      <c r="BR7609" s="6"/>
      <c r="BS7609" s="6"/>
      <c r="BT7609" s="6"/>
      <c r="BU7609" s="6"/>
      <c r="BV7609" s="6"/>
      <c r="BW7609" s="6"/>
      <c r="CJ7609" s="415"/>
      <c r="CK7609" s="415"/>
      <c r="CO7609" s="168"/>
    </row>
    <row r="7610" spans="32:93" s="162" customFormat="1" x14ac:dyDescent="0.25">
      <c r="AF7610" s="169"/>
      <c r="AG7610" s="169"/>
      <c r="AH7610" s="169"/>
      <c r="AI7610" s="169"/>
      <c r="AJ7610" s="169"/>
      <c r="AK7610" s="170"/>
      <c r="AP7610" s="6"/>
      <c r="AQ7610" s="6"/>
      <c r="AR7610" s="6"/>
      <c r="AS7610" s="6"/>
      <c r="AT7610" s="6"/>
      <c r="AU7610" s="6"/>
      <c r="AV7610" s="6"/>
      <c r="AW7610" s="6"/>
      <c r="AX7610" s="6"/>
      <c r="AY7610" s="6"/>
      <c r="AZ7610" s="6"/>
      <c r="BA7610" s="6"/>
      <c r="BB7610" s="166"/>
      <c r="BC7610" s="166"/>
      <c r="BD7610" s="166"/>
      <c r="BE7610" s="6"/>
      <c r="BF7610" s="6"/>
      <c r="BG7610" s="6"/>
      <c r="BH7610" s="6"/>
      <c r="BI7610" s="6"/>
      <c r="BJ7610" s="166"/>
      <c r="BK7610" s="166"/>
      <c r="BL7610" s="166"/>
      <c r="BM7610" s="6"/>
      <c r="BN7610" s="6"/>
      <c r="BO7610" s="6"/>
      <c r="BP7610" s="6"/>
      <c r="BQ7610" s="6"/>
      <c r="BR7610" s="6"/>
      <c r="BS7610" s="6"/>
      <c r="BT7610" s="6"/>
      <c r="BU7610" s="6"/>
      <c r="BV7610" s="6"/>
      <c r="BW7610" s="6"/>
      <c r="CJ7610" s="415"/>
      <c r="CK7610" s="415"/>
      <c r="CO7610" s="168"/>
    </row>
    <row r="7611" spans="32:93" s="162" customFormat="1" x14ac:dyDescent="0.25">
      <c r="AF7611" s="169"/>
      <c r="AG7611" s="169"/>
      <c r="AH7611" s="169"/>
      <c r="AI7611" s="169"/>
      <c r="AJ7611" s="169"/>
      <c r="AK7611" s="170"/>
      <c r="AP7611" s="6"/>
      <c r="AQ7611" s="6"/>
      <c r="AR7611" s="6"/>
      <c r="AS7611" s="6"/>
      <c r="AT7611" s="6"/>
      <c r="AU7611" s="6"/>
      <c r="AV7611" s="6"/>
      <c r="AW7611" s="6"/>
      <c r="AX7611" s="6"/>
      <c r="AY7611" s="6"/>
      <c r="AZ7611" s="6"/>
      <c r="BA7611" s="6"/>
      <c r="BB7611" s="166"/>
      <c r="BC7611" s="166"/>
      <c r="BD7611" s="166"/>
      <c r="BE7611" s="6"/>
      <c r="BF7611" s="6"/>
      <c r="BG7611" s="6"/>
      <c r="BH7611" s="6"/>
      <c r="BI7611" s="6"/>
      <c r="BJ7611" s="166"/>
      <c r="BK7611" s="166"/>
      <c r="BL7611" s="166"/>
      <c r="BM7611" s="6"/>
      <c r="BN7611" s="6"/>
      <c r="BO7611" s="6"/>
      <c r="BP7611" s="6"/>
      <c r="BQ7611" s="6"/>
      <c r="BR7611" s="6"/>
      <c r="BS7611" s="6"/>
      <c r="BT7611" s="6"/>
      <c r="BU7611" s="6"/>
      <c r="BV7611" s="6"/>
      <c r="BW7611" s="6"/>
      <c r="CJ7611" s="415"/>
      <c r="CK7611" s="415"/>
      <c r="CO7611" s="168"/>
    </row>
    <row r="7612" spans="32:93" s="162" customFormat="1" x14ac:dyDescent="0.25">
      <c r="AF7612" s="169"/>
      <c r="AG7612" s="169"/>
      <c r="AH7612" s="169"/>
      <c r="AI7612" s="169"/>
      <c r="AJ7612" s="169"/>
      <c r="AK7612" s="170"/>
      <c r="AP7612" s="6"/>
      <c r="AQ7612" s="6"/>
      <c r="AR7612" s="6"/>
      <c r="AS7612" s="6"/>
      <c r="AT7612" s="6"/>
      <c r="AU7612" s="6"/>
      <c r="AV7612" s="6"/>
      <c r="AW7612" s="6"/>
      <c r="AX7612" s="6"/>
      <c r="AY7612" s="6"/>
      <c r="AZ7612" s="6"/>
      <c r="BA7612" s="6"/>
      <c r="BB7612" s="166"/>
      <c r="BC7612" s="166"/>
      <c r="BD7612" s="166"/>
      <c r="BE7612" s="6"/>
      <c r="BF7612" s="6"/>
      <c r="BG7612" s="6"/>
      <c r="BH7612" s="6"/>
      <c r="BI7612" s="6"/>
      <c r="BJ7612" s="166"/>
      <c r="BK7612" s="166"/>
      <c r="BL7612" s="166"/>
      <c r="BM7612" s="6"/>
      <c r="BN7612" s="6"/>
      <c r="BO7612" s="6"/>
      <c r="BP7612" s="6"/>
      <c r="BQ7612" s="6"/>
      <c r="BR7612" s="6"/>
      <c r="BS7612" s="6"/>
      <c r="BT7612" s="6"/>
      <c r="BU7612" s="6"/>
      <c r="BV7612" s="6"/>
      <c r="BW7612" s="6"/>
      <c r="CJ7612" s="415"/>
      <c r="CK7612" s="415"/>
      <c r="CO7612" s="168"/>
    </row>
    <row r="7613" spans="32:93" s="162" customFormat="1" x14ac:dyDescent="0.25">
      <c r="AF7613" s="169"/>
      <c r="AG7613" s="169"/>
      <c r="AH7613" s="169"/>
      <c r="AI7613" s="169"/>
      <c r="AJ7613" s="169"/>
      <c r="AK7613" s="170"/>
      <c r="AP7613" s="6"/>
      <c r="AQ7613" s="6"/>
      <c r="AR7613" s="6"/>
      <c r="AS7613" s="6"/>
      <c r="AT7613" s="6"/>
      <c r="AU7613" s="6"/>
      <c r="AV7613" s="6"/>
      <c r="AW7613" s="6"/>
      <c r="AX7613" s="6"/>
      <c r="AY7613" s="6"/>
      <c r="AZ7613" s="6"/>
      <c r="BA7613" s="6"/>
      <c r="BB7613" s="166"/>
      <c r="BC7613" s="166"/>
      <c r="BD7613" s="166"/>
      <c r="BE7613" s="6"/>
      <c r="BF7613" s="6"/>
      <c r="BG7613" s="6"/>
      <c r="BH7613" s="6"/>
      <c r="BI7613" s="6"/>
      <c r="BJ7613" s="166"/>
      <c r="BK7613" s="166"/>
      <c r="BL7613" s="166"/>
      <c r="BM7613" s="6"/>
      <c r="BN7613" s="6"/>
      <c r="BO7613" s="6"/>
      <c r="BP7613" s="6"/>
      <c r="BQ7613" s="6"/>
      <c r="BR7613" s="6"/>
      <c r="BS7613" s="6"/>
      <c r="BT7613" s="6"/>
      <c r="BU7613" s="6"/>
      <c r="BV7613" s="6"/>
      <c r="BW7613" s="6"/>
      <c r="CJ7613" s="415"/>
      <c r="CK7613" s="415"/>
      <c r="CO7613" s="168"/>
    </row>
    <row r="7614" spans="32:93" s="162" customFormat="1" x14ac:dyDescent="0.25">
      <c r="AF7614" s="169"/>
      <c r="AG7614" s="169"/>
      <c r="AH7614" s="169"/>
      <c r="AI7614" s="169"/>
      <c r="AJ7614" s="169"/>
      <c r="AK7614" s="170"/>
      <c r="AP7614" s="6"/>
      <c r="AQ7614" s="6"/>
      <c r="AR7614" s="6"/>
      <c r="AS7614" s="6"/>
      <c r="AT7614" s="6"/>
      <c r="AU7614" s="6"/>
      <c r="AV7614" s="6"/>
      <c r="AW7614" s="6"/>
      <c r="AX7614" s="6"/>
      <c r="AY7614" s="6"/>
      <c r="AZ7614" s="6"/>
      <c r="BA7614" s="6"/>
      <c r="BB7614" s="166"/>
      <c r="BC7614" s="166"/>
      <c r="BD7614" s="166"/>
      <c r="BE7614" s="6"/>
      <c r="BF7614" s="6"/>
      <c r="BG7614" s="6"/>
      <c r="BH7614" s="6"/>
      <c r="BI7614" s="6"/>
      <c r="BJ7614" s="166"/>
      <c r="BK7614" s="166"/>
      <c r="BL7614" s="166"/>
      <c r="BM7614" s="6"/>
      <c r="BN7614" s="6"/>
      <c r="BO7614" s="6"/>
      <c r="BP7614" s="6"/>
      <c r="BQ7614" s="6"/>
      <c r="BR7614" s="6"/>
      <c r="BS7614" s="6"/>
      <c r="BT7614" s="6"/>
      <c r="BU7614" s="6"/>
      <c r="BV7614" s="6"/>
      <c r="BW7614" s="6"/>
      <c r="CJ7614" s="415"/>
      <c r="CK7614" s="415"/>
      <c r="CO7614" s="168"/>
    </row>
    <row r="7615" spans="32:93" s="162" customFormat="1" x14ac:dyDescent="0.25">
      <c r="AF7615" s="169"/>
      <c r="AG7615" s="169"/>
      <c r="AH7615" s="169"/>
      <c r="AI7615" s="169"/>
      <c r="AJ7615" s="169"/>
      <c r="AK7615" s="170"/>
      <c r="AP7615" s="6"/>
      <c r="AQ7615" s="6"/>
      <c r="AR7615" s="6"/>
      <c r="AS7615" s="6"/>
      <c r="AT7615" s="6"/>
      <c r="AU7615" s="6"/>
      <c r="AV7615" s="6"/>
      <c r="AW7615" s="6"/>
      <c r="AX7615" s="6"/>
      <c r="AY7615" s="6"/>
      <c r="AZ7615" s="6"/>
      <c r="BA7615" s="6"/>
      <c r="BB7615" s="166"/>
      <c r="BC7615" s="166"/>
      <c r="BD7615" s="166"/>
      <c r="BE7615" s="6"/>
      <c r="BF7615" s="6"/>
      <c r="BG7615" s="6"/>
      <c r="BH7615" s="6"/>
      <c r="BI7615" s="6"/>
      <c r="BJ7615" s="166"/>
      <c r="BK7615" s="166"/>
      <c r="BL7615" s="166"/>
      <c r="BM7615" s="6"/>
      <c r="BN7615" s="6"/>
      <c r="BO7615" s="6"/>
      <c r="BP7615" s="6"/>
      <c r="BQ7615" s="6"/>
      <c r="BR7615" s="6"/>
      <c r="BS7615" s="6"/>
      <c r="BT7615" s="6"/>
      <c r="BU7615" s="6"/>
      <c r="BV7615" s="6"/>
      <c r="BW7615" s="6"/>
      <c r="CJ7615" s="415"/>
      <c r="CK7615" s="415"/>
      <c r="CO7615" s="168"/>
    </row>
    <row r="7616" spans="32:93" s="162" customFormat="1" x14ac:dyDescent="0.25">
      <c r="AF7616" s="169"/>
      <c r="AG7616" s="169"/>
      <c r="AH7616" s="169"/>
      <c r="AI7616" s="169"/>
      <c r="AJ7616" s="169"/>
      <c r="AK7616" s="170"/>
      <c r="AP7616" s="6"/>
      <c r="AQ7616" s="6"/>
      <c r="AR7616" s="6"/>
      <c r="AS7616" s="6"/>
      <c r="AT7616" s="6"/>
      <c r="AU7616" s="6"/>
      <c r="AV7616" s="6"/>
      <c r="AW7616" s="6"/>
      <c r="AX7616" s="6"/>
      <c r="AY7616" s="6"/>
      <c r="AZ7616" s="6"/>
      <c r="BA7616" s="6"/>
      <c r="BB7616" s="166"/>
      <c r="BC7616" s="166"/>
      <c r="BD7616" s="166"/>
      <c r="BE7616" s="6"/>
      <c r="BF7616" s="6"/>
      <c r="BG7616" s="6"/>
      <c r="BH7616" s="6"/>
      <c r="BI7616" s="6"/>
      <c r="BJ7616" s="166"/>
      <c r="BK7616" s="166"/>
      <c r="BL7616" s="166"/>
      <c r="BM7616" s="6"/>
      <c r="BN7616" s="6"/>
      <c r="BO7616" s="6"/>
      <c r="BP7616" s="6"/>
      <c r="BQ7616" s="6"/>
      <c r="BR7616" s="6"/>
      <c r="BS7616" s="6"/>
      <c r="BT7616" s="6"/>
      <c r="BU7616" s="6"/>
      <c r="BV7616" s="6"/>
      <c r="BW7616" s="6"/>
      <c r="CJ7616" s="415"/>
      <c r="CK7616" s="415"/>
      <c r="CO7616" s="168"/>
    </row>
    <row r="7617" spans="32:93" s="162" customFormat="1" x14ac:dyDescent="0.25">
      <c r="AF7617" s="169"/>
      <c r="AG7617" s="169"/>
      <c r="AH7617" s="169"/>
      <c r="AI7617" s="169"/>
      <c r="AJ7617" s="169"/>
      <c r="AK7617" s="170"/>
      <c r="AP7617" s="6"/>
      <c r="AQ7617" s="6"/>
      <c r="AR7617" s="6"/>
      <c r="AS7617" s="6"/>
      <c r="AT7617" s="6"/>
      <c r="AU7617" s="6"/>
      <c r="AV7617" s="6"/>
      <c r="AW7617" s="6"/>
      <c r="AX7617" s="6"/>
      <c r="AY7617" s="6"/>
      <c r="AZ7617" s="6"/>
      <c r="BA7617" s="6"/>
      <c r="BB7617" s="166"/>
      <c r="BC7617" s="166"/>
      <c r="BD7617" s="166"/>
      <c r="BE7617" s="6"/>
      <c r="BF7617" s="6"/>
      <c r="BG7617" s="6"/>
      <c r="BH7617" s="6"/>
      <c r="BI7617" s="6"/>
      <c r="BJ7617" s="166"/>
      <c r="BK7617" s="166"/>
      <c r="BL7617" s="166"/>
      <c r="BM7617" s="6"/>
      <c r="BN7617" s="6"/>
      <c r="BO7617" s="6"/>
      <c r="BP7617" s="6"/>
      <c r="BQ7617" s="6"/>
      <c r="BR7617" s="6"/>
      <c r="BS7617" s="6"/>
      <c r="BT7617" s="6"/>
      <c r="BU7617" s="6"/>
      <c r="BV7617" s="6"/>
      <c r="BW7617" s="6"/>
      <c r="CJ7617" s="415"/>
      <c r="CK7617" s="415"/>
      <c r="CO7617" s="168"/>
    </row>
    <row r="7618" spans="32:93" s="162" customFormat="1" x14ac:dyDescent="0.25">
      <c r="AF7618" s="169"/>
      <c r="AG7618" s="169"/>
      <c r="AH7618" s="169"/>
      <c r="AI7618" s="169"/>
      <c r="AJ7618" s="169"/>
      <c r="AK7618" s="170"/>
      <c r="AP7618" s="6"/>
      <c r="AQ7618" s="6"/>
      <c r="AR7618" s="6"/>
      <c r="AS7618" s="6"/>
      <c r="AT7618" s="6"/>
      <c r="AU7618" s="6"/>
      <c r="AV7618" s="6"/>
      <c r="AW7618" s="6"/>
      <c r="AX7618" s="6"/>
      <c r="AY7618" s="6"/>
      <c r="AZ7618" s="6"/>
      <c r="BA7618" s="6"/>
      <c r="BB7618" s="166"/>
      <c r="BC7618" s="166"/>
      <c r="BD7618" s="166"/>
      <c r="BE7618" s="6"/>
      <c r="BF7618" s="6"/>
      <c r="BG7618" s="6"/>
      <c r="BH7618" s="6"/>
      <c r="BI7618" s="6"/>
      <c r="BJ7618" s="166"/>
      <c r="BK7618" s="166"/>
      <c r="BL7618" s="166"/>
      <c r="BM7618" s="6"/>
      <c r="BN7618" s="6"/>
      <c r="BO7618" s="6"/>
      <c r="BP7618" s="6"/>
      <c r="BQ7618" s="6"/>
      <c r="BR7618" s="6"/>
      <c r="BS7618" s="6"/>
      <c r="BT7618" s="6"/>
      <c r="BU7618" s="6"/>
      <c r="BV7618" s="6"/>
      <c r="BW7618" s="6"/>
      <c r="CJ7618" s="415"/>
      <c r="CK7618" s="415"/>
      <c r="CO7618" s="168"/>
    </row>
    <row r="7619" spans="32:93" s="162" customFormat="1" x14ac:dyDescent="0.25">
      <c r="AF7619" s="169"/>
      <c r="AG7619" s="169"/>
      <c r="AH7619" s="169"/>
      <c r="AI7619" s="169"/>
      <c r="AJ7619" s="169"/>
      <c r="AK7619" s="170"/>
      <c r="AP7619" s="6"/>
      <c r="AQ7619" s="6"/>
      <c r="AR7619" s="6"/>
      <c r="AS7619" s="6"/>
      <c r="AT7619" s="6"/>
      <c r="AU7619" s="6"/>
      <c r="AV7619" s="6"/>
      <c r="AW7619" s="6"/>
      <c r="AX7619" s="6"/>
      <c r="AY7619" s="6"/>
      <c r="AZ7619" s="6"/>
      <c r="BA7619" s="6"/>
      <c r="BB7619" s="166"/>
      <c r="BC7619" s="166"/>
      <c r="BD7619" s="166"/>
      <c r="BE7619" s="6"/>
      <c r="BF7619" s="6"/>
      <c r="BG7619" s="6"/>
      <c r="BH7619" s="6"/>
      <c r="BI7619" s="6"/>
      <c r="BJ7619" s="166"/>
      <c r="BK7619" s="166"/>
      <c r="BL7619" s="166"/>
      <c r="BM7619" s="6"/>
      <c r="BN7619" s="6"/>
      <c r="BO7619" s="6"/>
      <c r="BP7619" s="6"/>
      <c r="BQ7619" s="6"/>
      <c r="BR7619" s="6"/>
      <c r="BS7619" s="6"/>
      <c r="BT7619" s="6"/>
      <c r="BU7619" s="6"/>
      <c r="BV7619" s="6"/>
      <c r="BW7619" s="6"/>
      <c r="CJ7619" s="415"/>
      <c r="CK7619" s="415"/>
      <c r="CO7619" s="168"/>
    </row>
    <row r="7620" spans="32:93" s="162" customFormat="1" x14ac:dyDescent="0.25">
      <c r="AF7620" s="169"/>
      <c r="AG7620" s="169"/>
      <c r="AH7620" s="169"/>
      <c r="AI7620" s="169"/>
      <c r="AJ7620" s="169"/>
      <c r="AK7620" s="170"/>
      <c r="AP7620" s="6"/>
      <c r="AQ7620" s="6"/>
      <c r="AR7620" s="6"/>
      <c r="AS7620" s="6"/>
      <c r="AT7620" s="6"/>
      <c r="AU7620" s="6"/>
      <c r="AV7620" s="6"/>
      <c r="AW7620" s="6"/>
      <c r="AX7620" s="6"/>
      <c r="AY7620" s="6"/>
      <c r="AZ7620" s="6"/>
      <c r="BA7620" s="6"/>
      <c r="BB7620" s="166"/>
      <c r="BC7620" s="166"/>
      <c r="BD7620" s="166"/>
      <c r="BE7620" s="6"/>
      <c r="BF7620" s="6"/>
      <c r="BG7620" s="6"/>
      <c r="BH7620" s="6"/>
      <c r="BI7620" s="6"/>
      <c r="BJ7620" s="166"/>
      <c r="BK7620" s="166"/>
      <c r="BL7620" s="166"/>
      <c r="BM7620" s="6"/>
      <c r="BN7620" s="6"/>
      <c r="BO7620" s="6"/>
      <c r="BP7620" s="6"/>
      <c r="BQ7620" s="6"/>
      <c r="BR7620" s="6"/>
      <c r="BS7620" s="6"/>
      <c r="BT7620" s="6"/>
      <c r="BU7620" s="6"/>
      <c r="BV7620" s="6"/>
      <c r="BW7620" s="6"/>
      <c r="CJ7620" s="415"/>
      <c r="CK7620" s="415"/>
      <c r="CO7620" s="168"/>
    </row>
    <row r="7621" spans="32:93" s="162" customFormat="1" x14ac:dyDescent="0.25">
      <c r="AF7621" s="169"/>
      <c r="AG7621" s="169"/>
      <c r="AH7621" s="169"/>
      <c r="AI7621" s="169"/>
      <c r="AJ7621" s="169"/>
      <c r="AK7621" s="170"/>
      <c r="AP7621" s="6"/>
      <c r="AQ7621" s="6"/>
      <c r="AR7621" s="6"/>
      <c r="AS7621" s="6"/>
      <c r="AT7621" s="6"/>
      <c r="AU7621" s="6"/>
      <c r="AV7621" s="6"/>
      <c r="AW7621" s="6"/>
      <c r="AX7621" s="6"/>
      <c r="AY7621" s="6"/>
      <c r="AZ7621" s="6"/>
      <c r="BA7621" s="6"/>
      <c r="BB7621" s="166"/>
      <c r="BC7621" s="166"/>
      <c r="BD7621" s="166"/>
      <c r="BE7621" s="6"/>
      <c r="BF7621" s="6"/>
      <c r="BG7621" s="6"/>
      <c r="BH7621" s="6"/>
      <c r="BI7621" s="6"/>
      <c r="BJ7621" s="166"/>
      <c r="BK7621" s="166"/>
      <c r="BL7621" s="166"/>
      <c r="BM7621" s="6"/>
      <c r="BN7621" s="6"/>
      <c r="BO7621" s="6"/>
      <c r="BP7621" s="6"/>
      <c r="BQ7621" s="6"/>
      <c r="BR7621" s="6"/>
      <c r="BS7621" s="6"/>
      <c r="BT7621" s="6"/>
      <c r="BU7621" s="6"/>
      <c r="BV7621" s="6"/>
      <c r="BW7621" s="6"/>
      <c r="CJ7621" s="415"/>
      <c r="CK7621" s="415"/>
      <c r="CO7621" s="168"/>
    </row>
    <row r="7622" spans="32:93" s="162" customFormat="1" x14ac:dyDescent="0.25">
      <c r="AF7622" s="169"/>
      <c r="AG7622" s="169"/>
      <c r="AH7622" s="169"/>
      <c r="AI7622" s="169"/>
      <c r="AJ7622" s="169"/>
      <c r="AK7622" s="170"/>
      <c r="AP7622" s="6"/>
      <c r="AQ7622" s="6"/>
      <c r="AR7622" s="6"/>
      <c r="AS7622" s="6"/>
      <c r="AT7622" s="6"/>
      <c r="AU7622" s="6"/>
      <c r="AV7622" s="6"/>
      <c r="AW7622" s="6"/>
      <c r="AX7622" s="6"/>
      <c r="AY7622" s="6"/>
      <c r="AZ7622" s="6"/>
      <c r="BA7622" s="6"/>
      <c r="BB7622" s="166"/>
      <c r="BC7622" s="166"/>
      <c r="BD7622" s="166"/>
      <c r="BE7622" s="6"/>
      <c r="BF7622" s="6"/>
      <c r="BG7622" s="6"/>
      <c r="BH7622" s="6"/>
      <c r="BI7622" s="6"/>
      <c r="BJ7622" s="166"/>
      <c r="BK7622" s="166"/>
      <c r="BL7622" s="166"/>
      <c r="BM7622" s="6"/>
      <c r="BN7622" s="6"/>
      <c r="BO7622" s="6"/>
      <c r="BP7622" s="6"/>
      <c r="BQ7622" s="6"/>
      <c r="BR7622" s="6"/>
      <c r="BS7622" s="6"/>
      <c r="BT7622" s="6"/>
      <c r="BU7622" s="6"/>
      <c r="BV7622" s="6"/>
      <c r="BW7622" s="6"/>
      <c r="CJ7622" s="415"/>
      <c r="CK7622" s="415"/>
      <c r="CO7622" s="168"/>
    </row>
    <row r="7623" spans="32:93" s="162" customFormat="1" x14ac:dyDescent="0.25">
      <c r="AF7623" s="169"/>
      <c r="AG7623" s="169"/>
      <c r="AH7623" s="169"/>
      <c r="AI7623" s="169"/>
      <c r="AJ7623" s="169"/>
      <c r="AK7623" s="170"/>
      <c r="AP7623" s="6"/>
      <c r="AQ7623" s="6"/>
      <c r="AR7623" s="6"/>
      <c r="AS7623" s="6"/>
      <c r="AT7623" s="6"/>
      <c r="AU7623" s="6"/>
      <c r="AV7623" s="6"/>
      <c r="AW7623" s="6"/>
      <c r="AX7623" s="6"/>
      <c r="AY7623" s="6"/>
      <c r="AZ7623" s="6"/>
      <c r="BA7623" s="6"/>
      <c r="BB7623" s="166"/>
      <c r="BC7623" s="166"/>
      <c r="BD7623" s="166"/>
      <c r="BE7623" s="6"/>
      <c r="BF7623" s="6"/>
      <c r="BG7623" s="6"/>
      <c r="BH7623" s="6"/>
      <c r="BI7623" s="6"/>
      <c r="BJ7623" s="166"/>
      <c r="BK7623" s="166"/>
      <c r="BL7623" s="166"/>
      <c r="BM7623" s="6"/>
      <c r="BN7623" s="6"/>
      <c r="BO7623" s="6"/>
      <c r="BP7623" s="6"/>
      <c r="BQ7623" s="6"/>
      <c r="BR7623" s="6"/>
      <c r="BS7623" s="6"/>
      <c r="BT7623" s="6"/>
      <c r="BU7623" s="6"/>
      <c r="BV7623" s="6"/>
      <c r="BW7623" s="6"/>
      <c r="CJ7623" s="415"/>
      <c r="CK7623" s="415"/>
      <c r="CO7623" s="168"/>
    </row>
    <row r="7624" spans="32:93" s="162" customFormat="1" x14ac:dyDescent="0.25">
      <c r="AF7624" s="169"/>
      <c r="AG7624" s="169"/>
      <c r="AH7624" s="169"/>
      <c r="AI7624" s="169"/>
      <c r="AJ7624" s="169"/>
      <c r="AK7624" s="170"/>
      <c r="AP7624" s="6"/>
      <c r="AQ7624" s="6"/>
      <c r="AR7624" s="6"/>
      <c r="AS7624" s="6"/>
      <c r="AT7624" s="6"/>
      <c r="AU7624" s="6"/>
      <c r="AV7624" s="6"/>
      <c r="AW7624" s="6"/>
      <c r="AX7624" s="6"/>
      <c r="AY7624" s="6"/>
      <c r="AZ7624" s="6"/>
      <c r="BA7624" s="6"/>
      <c r="BB7624" s="166"/>
      <c r="BC7624" s="166"/>
      <c r="BD7624" s="166"/>
      <c r="BE7624" s="6"/>
      <c r="BF7624" s="6"/>
      <c r="BG7624" s="6"/>
      <c r="BH7624" s="6"/>
      <c r="BI7624" s="6"/>
      <c r="BJ7624" s="166"/>
      <c r="BK7624" s="166"/>
      <c r="BL7624" s="166"/>
      <c r="BM7624" s="6"/>
      <c r="BN7624" s="6"/>
      <c r="BO7624" s="6"/>
      <c r="BP7624" s="6"/>
      <c r="BQ7624" s="6"/>
      <c r="BR7624" s="6"/>
      <c r="BS7624" s="6"/>
      <c r="BT7624" s="6"/>
      <c r="BU7624" s="6"/>
      <c r="BV7624" s="6"/>
      <c r="BW7624" s="6"/>
      <c r="CJ7624" s="415"/>
      <c r="CK7624" s="415"/>
      <c r="CO7624" s="168"/>
    </row>
    <row r="7625" spans="32:93" s="162" customFormat="1" x14ac:dyDescent="0.25">
      <c r="AF7625" s="169"/>
      <c r="AG7625" s="169"/>
      <c r="AH7625" s="169"/>
      <c r="AI7625" s="169"/>
      <c r="AJ7625" s="169"/>
      <c r="AK7625" s="170"/>
      <c r="AP7625" s="6"/>
      <c r="AQ7625" s="6"/>
      <c r="AR7625" s="6"/>
      <c r="AS7625" s="6"/>
      <c r="AT7625" s="6"/>
      <c r="AU7625" s="6"/>
      <c r="AV7625" s="6"/>
      <c r="AW7625" s="6"/>
      <c r="AX7625" s="6"/>
      <c r="AY7625" s="6"/>
      <c r="AZ7625" s="6"/>
      <c r="BA7625" s="6"/>
      <c r="BB7625" s="166"/>
      <c r="BC7625" s="166"/>
      <c r="BD7625" s="166"/>
      <c r="BE7625" s="6"/>
      <c r="BF7625" s="6"/>
      <c r="BG7625" s="6"/>
      <c r="BH7625" s="6"/>
      <c r="BI7625" s="6"/>
      <c r="BJ7625" s="166"/>
      <c r="BK7625" s="166"/>
      <c r="BL7625" s="166"/>
      <c r="BM7625" s="6"/>
      <c r="BN7625" s="6"/>
      <c r="BO7625" s="6"/>
      <c r="BP7625" s="6"/>
      <c r="BQ7625" s="6"/>
      <c r="BR7625" s="6"/>
      <c r="BS7625" s="6"/>
      <c r="BT7625" s="6"/>
      <c r="BU7625" s="6"/>
      <c r="BV7625" s="6"/>
      <c r="BW7625" s="6"/>
      <c r="CJ7625" s="415"/>
      <c r="CK7625" s="415"/>
      <c r="CO7625" s="168"/>
    </row>
    <row r="7626" spans="32:93" s="162" customFormat="1" x14ac:dyDescent="0.25">
      <c r="AF7626" s="169"/>
      <c r="AG7626" s="169"/>
      <c r="AH7626" s="169"/>
      <c r="AI7626" s="169"/>
      <c r="AJ7626" s="169"/>
      <c r="AK7626" s="170"/>
      <c r="AP7626" s="6"/>
      <c r="AQ7626" s="6"/>
      <c r="AR7626" s="6"/>
      <c r="AS7626" s="6"/>
      <c r="AT7626" s="6"/>
      <c r="AU7626" s="6"/>
      <c r="AV7626" s="6"/>
      <c r="AW7626" s="6"/>
      <c r="AX7626" s="6"/>
      <c r="AY7626" s="6"/>
      <c r="AZ7626" s="6"/>
      <c r="BA7626" s="6"/>
      <c r="BB7626" s="166"/>
      <c r="BC7626" s="166"/>
      <c r="BD7626" s="166"/>
      <c r="BE7626" s="6"/>
      <c r="BF7626" s="6"/>
      <c r="BG7626" s="6"/>
      <c r="BH7626" s="6"/>
      <c r="BI7626" s="6"/>
      <c r="BJ7626" s="166"/>
      <c r="BK7626" s="166"/>
      <c r="BL7626" s="166"/>
      <c r="BM7626" s="6"/>
      <c r="BN7626" s="6"/>
      <c r="BO7626" s="6"/>
      <c r="BP7626" s="6"/>
      <c r="BQ7626" s="6"/>
      <c r="BR7626" s="6"/>
      <c r="BS7626" s="6"/>
      <c r="BT7626" s="6"/>
      <c r="BU7626" s="6"/>
      <c r="BV7626" s="6"/>
      <c r="BW7626" s="6"/>
      <c r="CJ7626" s="415"/>
      <c r="CK7626" s="415"/>
      <c r="CO7626" s="168"/>
    </row>
    <row r="7627" spans="32:93" s="162" customFormat="1" x14ac:dyDescent="0.25">
      <c r="AF7627" s="169"/>
      <c r="AG7627" s="169"/>
      <c r="AH7627" s="169"/>
      <c r="AI7627" s="169"/>
      <c r="AJ7627" s="169"/>
      <c r="AK7627" s="170"/>
      <c r="AP7627" s="6"/>
      <c r="AQ7627" s="6"/>
      <c r="AR7627" s="6"/>
      <c r="AS7627" s="6"/>
      <c r="AT7627" s="6"/>
      <c r="AU7627" s="6"/>
      <c r="AV7627" s="6"/>
      <c r="AW7627" s="6"/>
      <c r="AX7627" s="6"/>
      <c r="AY7627" s="6"/>
      <c r="AZ7627" s="6"/>
      <c r="BA7627" s="6"/>
      <c r="BB7627" s="166"/>
      <c r="BC7627" s="166"/>
      <c r="BD7627" s="166"/>
      <c r="BE7627" s="6"/>
      <c r="BF7627" s="6"/>
      <c r="BG7627" s="6"/>
      <c r="BH7627" s="6"/>
      <c r="BI7627" s="6"/>
      <c r="BJ7627" s="166"/>
      <c r="BK7627" s="166"/>
      <c r="BL7627" s="166"/>
      <c r="BM7627" s="6"/>
      <c r="BN7627" s="6"/>
      <c r="BO7627" s="6"/>
      <c r="BP7627" s="6"/>
      <c r="BQ7627" s="6"/>
      <c r="BR7627" s="6"/>
      <c r="BS7627" s="6"/>
      <c r="BT7627" s="6"/>
      <c r="BU7627" s="6"/>
      <c r="BV7627" s="6"/>
      <c r="BW7627" s="6"/>
      <c r="CJ7627" s="415"/>
      <c r="CK7627" s="415"/>
      <c r="CO7627" s="168"/>
    </row>
    <row r="7628" spans="32:93" s="162" customFormat="1" x14ac:dyDescent="0.25">
      <c r="AF7628" s="169"/>
      <c r="AG7628" s="169"/>
      <c r="AH7628" s="169"/>
      <c r="AI7628" s="169"/>
      <c r="AJ7628" s="169"/>
      <c r="AK7628" s="170"/>
      <c r="AP7628" s="6"/>
      <c r="AQ7628" s="6"/>
      <c r="AR7628" s="6"/>
      <c r="AS7628" s="6"/>
      <c r="AT7628" s="6"/>
      <c r="AU7628" s="6"/>
      <c r="AV7628" s="6"/>
      <c r="AW7628" s="6"/>
      <c r="AX7628" s="6"/>
      <c r="AY7628" s="6"/>
      <c r="AZ7628" s="6"/>
      <c r="BA7628" s="6"/>
      <c r="BB7628" s="166"/>
      <c r="BC7628" s="166"/>
      <c r="BD7628" s="166"/>
      <c r="BE7628" s="6"/>
      <c r="BF7628" s="6"/>
      <c r="BG7628" s="6"/>
      <c r="BH7628" s="6"/>
      <c r="BI7628" s="6"/>
      <c r="BJ7628" s="166"/>
      <c r="BK7628" s="166"/>
      <c r="BL7628" s="166"/>
      <c r="BM7628" s="6"/>
      <c r="BN7628" s="6"/>
      <c r="BO7628" s="6"/>
      <c r="BP7628" s="6"/>
      <c r="BQ7628" s="6"/>
      <c r="BR7628" s="6"/>
      <c r="BS7628" s="6"/>
      <c r="BT7628" s="6"/>
      <c r="BU7628" s="6"/>
      <c r="BV7628" s="6"/>
      <c r="BW7628" s="6"/>
      <c r="CJ7628" s="415"/>
      <c r="CK7628" s="415"/>
      <c r="CO7628" s="168"/>
    </row>
    <row r="7629" spans="32:93" s="162" customFormat="1" x14ac:dyDescent="0.25">
      <c r="AF7629" s="169"/>
      <c r="AG7629" s="169"/>
      <c r="AH7629" s="169"/>
      <c r="AI7629" s="169"/>
      <c r="AJ7629" s="169"/>
      <c r="AK7629" s="170"/>
      <c r="AP7629" s="6"/>
      <c r="AQ7629" s="6"/>
      <c r="AR7629" s="6"/>
      <c r="AS7629" s="6"/>
      <c r="AT7629" s="6"/>
      <c r="AU7629" s="6"/>
      <c r="AV7629" s="6"/>
      <c r="AW7629" s="6"/>
      <c r="AX7629" s="6"/>
      <c r="AY7629" s="6"/>
      <c r="AZ7629" s="6"/>
      <c r="BA7629" s="6"/>
      <c r="BB7629" s="166"/>
      <c r="BC7629" s="166"/>
      <c r="BD7629" s="166"/>
      <c r="BE7629" s="6"/>
      <c r="BF7629" s="6"/>
      <c r="BG7629" s="6"/>
      <c r="BH7629" s="6"/>
      <c r="BI7629" s="6"/>
      <c r="BJ7629" s="166"/>
      <c r="BK7629" s="166"/>
      <c r="BL7629" s="166"/>
      <c r="BM7629" s="6"/>
      <c r="BN7629" s="6"/>
      <c r="BO7629" s="6"/>
      <c r="BP7629" s="6"/>
      <c r="BQ7629" s="6"/>
      <c r="BR7629" s="6"/>
      <c r="BS7629" s="6"/>
      <c r="BT7629" s="6"/>
      <c r="BU7629" s="6"/>
      <c r="BV7629" s="6"/>
      <c r="BW7629" s="6"/>
      <c r="CJ7629" s="415"/>
      <c r="CK7629" s="415"/>
      <c r="CO7629" s="168"/>
    </row>
    <row r="7630" spans="32:93" s="162" customFormat="1" x14ac:dyDescent="0.25">
      <c r="AF7630" s="169"/>
      <c r="AG7630" s="169"/>
      <c r="AH7630" s="169"/>
      <c r="AI7630" s="169"/>
      <c r="AJ7630" s="169"/>
      <c r="AK7630" s="170"/>
      <c r="AP7630" s="6"/>
      <c r="AQ7630" s="6"/>
      <c r="AR7630" s="6"/>
      <c r="AS7630" s="6"/>
      <c r="AT7630" s="6"/>
      <c r="AU7630" s="6"/>
      <c r="AV7630" s="6"/>
      <c r="AW7630" s="6"/>
      <c r="AX7630" s="6"/>
      <c r="AY7630" s="6"/>
      <c r="AZ7630" s="6"/>
      <c r="BA7630" s="6"/>
      <c r="BB7630" s="166"/>
      <c r="BC7630" s="166"/>
      <c r="BD7630" s="166"/>
      <c r="BE7630" s="6"/>
      <c r="BF7630" s="6"/>
      <c r="BG7630" s="6"/>
      <c r="BH7630" s="6"/>
      <c r="BI7630" s="6"/>
      <c r="BJ7630" s="166"/>
      <c r="BK7630" s="166"/>
      <c r="BL7630" s="166"/>
      <c r="BM7630" s="6"/>
      <c r="BN7630" s="6"/>
      <c r="BO7630" s="6"/>
      <c r="BP7630" s="6"/>
      <c r="BQ7630" s="6"/>
      <c r="BR7630" s="6"/>
      <c r="BS7630" s="6"/>
      <c r="BT7630" s="6"/>
      <c r="BU7630" s="6"/>
      <c r="BV7630" s="6"/>
      <c r="BW7630" s="6"/>
      <c r="CJ7630" s="415"/>
      <c r="CK7630" s="415"/>
      <c r="CO7630" s="168"/>
    </row>
    <row r="7631" spans="32:93" s="162" customFormat="1" x14ac:dyDescent="0.25">
      <c r="AF7631" s="169"/>
      <c r="AG7631" s="169"/>
      <c r="AH7631" s="169"/>
      <c r="AI7631" s="169"/>
      <c r="AJ7631" s="169"/>
      <c r="AK7631" s="170"/>
      <c r="AP7631" s="6"/>
      <c r="AQ7631" s="6"/>
      <c r="AR7631" s="6"/>
      <c r="AS7631" s="6"/>
      <c r="AT7631" s="6"/>
      <c r="AU7631" s="6"/>
      <c r="AV7631" s="6"/>
      <c r="AW7631" s="6"/>
      <c r="AX7631" s="6"/>
      <c r="AY7631" s="6"/>
      <c r="AZ7631" s="6"/>
      <c r="BA7631" s="6"/>
      <c r="BB7631" s="166"/>
      <c r="BC7631" s="166"/>
      <c r="BD7631" s="166"/>
      <c r="BE7631" s="6"/>
      <c r="BF7631" s="6"/>
      <c r="BG7631" s="6"/>
      <c r="BH7631" s="6"/>
      <c r="BI7631" s="6"/>
      <c r="BJ7631" s="166"/>
      <c r="BK7631" s="166"/>
      <c r="BL7631" s="166"/>
      <c r="BM7631" s="6"/>
      <c r="BN7631" s="6"/>
      <c r="BO7631" s="6"/>
      <c r="BP7631" s="6"/>
      <c r="BQ7631" s="6"/>
      <c r="BR7631" s="6"/>
      <c r="BS7631" s="6"/>
      <c r="BT7631" s="6"/>
      <c r="BU7631" s="6"/>
      <c r="BV7631" s="6"/>
      <c r="BW7631" s="6"/>
      <c r="CJ7631" s="415"/>
      <c r="CK7631" s="415"/>
      <c r="CO7631" s="168"/>
    </row>
    <row r="7632" spans="32:93" s="162" customFormat="1" x14ac:dyDescent="0.25">
      <c r="AF7632" s="169"/>
      <c r="AG7632" s="169"/>
      <c r="AH7632" s="169"/>
      <c r="AI7632" s="169"/>
      <c r="AJ7632" s="169"/>
      <c r="AK7632" s="170"/>
      <c r="AP7632" s="6"/>
      <c r="AQ7632" s="6"/>
      <c r="AR7632" s="6"/>
      <c r="AS7632" s="6"/>
      <c r="AT7632" s="6"/>
      <c r="AU7632" s="6"/>
      <c r="AV7632" s="6"/>
      <c r="AW7632" s="6"/>
      <c r="AX7632" s="6"/>
      <c r="AY7632" s="6"/>
      <c r="AZ7632" s="6"/>
      <c r="BA7632" s="6"/>
      <c r="BB7632" s="166"/>
      <c r="BC7632" s="166"/>
      <c r="BD7632" s="166"/>
      <c r="BE7632" s="6"/>
      <c r="BF7632" s="6"/>
      <c r="BG7632" s="6"/>
      <c r="BH7632" s="6"/>
      <c r="BI7632" s="6"/>
      <c r="BJ7632" s="166"/>
      <c r="BK7632" s="166"/>
      <c r="BL7632" s="166"/>
      <c r="BM7632" s="6"/>
      <c r="BN7632" s="6"/>
      <c r="BO7632" s="6"/>
      <c r="BP7632" s="6"/>
      <c r="BQ7632" s="6"/>
      <c r="BR7632" s="6"/>
      <c r="BS7632" s="6"/>
      <c r="BT7632" s="6"/>
      <c r="BU7632" s="6"/>
      <c r="BV7632" s="6"/>
      <c r="BW7632" s="6"/>
      <c r="CJ7632" s="415"/>
      <c r="CK7632" s="415"/>
      <c r="CO7632" s="168"/>
    </row>
    <row r="7633" spans="32:93" s="162" customFormat="1" x14ac:dyDescent="0.25">
      <c r="AF7633" s="169"/>
      <c r="AG7633" s="169"/>
      <c r="AH7633" s="169"/>
      <c r="AI7633" s="169"/>
      <c r="AJ7633" s="169"/>
      <c r="AK7633" s="170"/>
      <c r="AP7633" s="6"/>
      <c r="AQ7633" s="6"/>
      <c r="AR7633" s="6"/>
      <c r="AS7633" s="6"/>
      <c r="AT7633" s="6"/>
      <c r="AU7633" s="6"/>
      <c r="AV7633" s="6"/>
      <c r="AW7633" s="6"/>
      <c r="AX7633" s="6"/>
      <c r="AY7633" s="6"/>
      <c r="AZ7633" s="6"/>
      <c r="BA7633" s="6"/>
      <c r="BB7633" s="166"/>
      <c r="BC7633" s="166"/>
      <c r="BD7633" s="166"/>
      <c r="BE7633" s="6"/>
      <c r="BF7633" s="6"/>
      <c r="BG7633" s="6"/>
      <c r="BH7633" s="6"/>
      <c r="BI7633" s="6"/>
      <c r="BJ7633" s="166"/>
      <c r="BK7633" s="166"/>
      <c r="BL7633" s="166"/>
      <c r="BM7633" s="6"/>
      <c r="BN7633" s="6"/>
      <c r="BO7633" s="6"/>
      <c r="BP7633" s="6"/>
      <c r="BQ7633" s="6"/>
      <c r="BR7633" s="6"/>
      <c r="BS7633" s="6"/>
      <c r="BT7633" s="6"/>
      <c r="BU7633" s="6"/>
      <c r="BV7633" s="6"/>
      <c r="BW7633" s="6"/>
      <c r="CJ7633" s="415"/>
      <c r="CK7633" s="415"/>
      <c r="CO7633" s="168"/>
    </row>
    <row r="7634" spans="32:93" s="162" customFormat="1" x14ac:dyDescent="0.25">
      <c r="AF7634" s="169"/>
      <c r="AG7634" s="169"/>
      <c r="AH7634" s="169"/>
      <c r="AI7634" s="169"/>
      <c r="AJ7634" s="169"/>
      <c r="AK7634" s="170"/>
      <c r="AP7634" s="6"/>
      <c r="AQ7634" s="6"/>
      <c r="AR7634" s="6"/>
      <c r="AS7634" s="6"/>
      <c r="AT7634" s="6"/>
      <c r="AU7634" s="6"/>
      <c r="AV7634" s="6"/>
      <c r="AW7634" s="6"/>
      <c r="AX7634" s="6"/>
      <c r="AY7634" s="6"/>
      <c r="AZ7634" s="6"/>
      <c r="BA7634" s="6"/>
      <c r="BB7634" s="166"/>
      <c r="BC7634" s="166"/>
      <c r="BD7634" s="166"/>
      <c r="BE7634" s="6"/>
      <c r="BF7634" s="6"/>
      <c r="BG7634" s="6"/>
      <c r="BH7634" s="6"/>
      <c r="BI7634" s="6"/>
      <c r="BJ7634" s="166"/>
      <c r="BK7634" s="166"/>
      <c r="BL7634" s="166"/>
      <c r="BM7634" s="6"/>
      <c r="BN7634" s="6"/>
      <c r="BO7634" s="6"/>
      <c r="BP7634" s="6"/>
      <c r="BQ7634" s="6"/>
      <c r="BR7634" s="6"/>
      <c r="BS7634" s="6"/>
      <c r="BT7634" s="6"/>
      <c r="BU7634" s="6"/>
      <c r="BV7634" s="6"/>
      <c r="BW7634" s="6"/>
      <c r="CJ7634" s="415"/>
      <c r="CK7634" s="415"/>
      <c r="CO7634" s="168"/>
    </row>
    <row r="7635" spans="32:93" s="162" customFormat="1" x14ac:dyDescent="0.25">
      <c r="AF7635" s="169"/>
      <c r="AG7635" s="169"/>
      <c r="AH7635" s="169"/>
      <c r="AI7635" s="169"/>
      <c r="AJ7635" s="169"/>
      <c r="AK7635" s="170"/>
      <c r="AP7635" s="6"/>
      <c r="AQ7635" s="6"/>
      <c r="AR7635" s="6"/>
      <c r="AS7635" s="6"/>
      <c r="AT7635" s="6"/>
      <c r="AU7635" s="6"/>
      <c r="AV7635" s="6"/>
      <c r="AW7635" s="6"/>
      <c r="AX7635" s="6"/>
      <c r="AY7635" s="6"/>
      <c r="AZ7635" s="6"/>
      <c r="BA7635" s="6"/>
      <c r="BB7635" s="166"/>
      <c r="BC7635" s="166"/>
      <c r="BD7635" s="166"/>
      <c r="BE7635" s="6"/>
      <c r="BF7635" s="6"/>
      <c r="BG7635" s="6"/>
      <c r="BH7635" s="6"/>
      <c r="BI7635" s="6"/>
      <c r="BJ7635" s="166"/>
      <c r="BK7635" s="166"/>
      <c r="BL7635" s="166"/>
      <c r="BM7635" s="6"/>
      <c r="BN7635" s="6"/>
      <c r="BO7635" s="6"/>
      <c r="BP7635" s="6"/>
      <c r="BQ7635" s="6"/>
      <c r="BR7635" s="6"/>
      <c r="BS7635" s="6"/>
      <c r="BT7635" s="6"/>
      <c r="BU7635" s="6"/>
      <c r="BV7635" s="6"/>
      <c r="BW7635" s="6"/>
      <c r="CJ7635" s="415"/>
      <c r="CK7635" s="415"/>
      <c r="CO7635" s="168"/>
    </row>
    <row r="7636" spans="32:93" s="162" customFormat="1" x14ac:dyDescent="0.25">
      <c r="AF7636" s="169"/>
      <c r="AG7636" s="169"/>
      <c r="AH7636" s="169"/>
      <c r="AI7636" s="169"/>
      <c r="AJ7636" s="169"/>
      <c r="AK7636" s="170"/>
      <c r="AP7636" s="6"/>
      <c r="AQ7636" s="6"/>
      <c r="AR7636" s="6"/>
      <c r="AS7636" s="6"/>
      <c r="AT7636" s="6"/>
      <c r="AU7636" s="6"/>
      <c r="AV7636" s="6"/>
      <c r="AW7636" s="6"/>
      <c r="AX7636" s="6"/>
      <c r="AY7636" s="6"/>
      <c r="AZ7636" s="6"/>
      <c r="BA7636" s="6"/>
      <c r="BB7636" s="166"/>
      <c r="BC7636" s="166"/>
      <c r="BD7636" s="166"/>
      <c r="BE7636" s="6"/>
      <c r="BF7636" s="6"/>
      <c r="BG7636" s="6"/>
      <c r="BH7636" s="6"/>
      <c r="BI7636" s="6"/>
      <c r="BJ7636" s="166"/>
      <c r="BK7636" s="166"/>
      <c r="BL7636" s="166"/>
      <c r="BM7636" s="6"/>
      <c r="BN7636" s="6"/>
      <c r="BO7636" s="6"/>
      <c r="BP7636" s="6"/>
      <c r="BQ7636" s="6"/>
      <c r="BR7636" s="6"/>
      <c r="BS7636" s="6"/>
      <c r="BT7636" s="6"/>
      <c r="BU7636" s="6"/>
      <c r="BV7636" s="6"/>
      <c r="BW7636" s="6"/>
      <c r="CJ7636" s="415"/>
      <c r="CK7636" s="415"/>
      <c r="CO7636" s="168"/>
    </row>
    <row r="7637" spans="32:93" s="162" customFormat="1" x14ac:dyDescent="0.25">
      <c r="AF7637" s="169"/>
      <c r="AG7637" s="169"/>
      <c r="AH7637" s="169"/>
      <c r="AI7637" s="169"/>
      <c r="AJ7637" s="169"/>
      <c r="AK7637" s="170"/>
      <c r="AP7637" s="6"/>
      <c r="AQ7637" s="6"/>
      <c r="AR7637" s="6"/>
      <c r="AS7637" s="6"/>
      <c r="AT7637" s="6"/>
      <c r="AU7637" s="6"/>
      <c r="AV7637" s="6"/>
      <c r="AW7637" s="6"/>
      <c r="AX7637" s="6"/>
      <c r="AY7637" s="6"/>
      <c r="AZ7637" s="6"/>
      <c r="BA7637" s="6"/>
      <c r="BB7637" s="166"/>
      <c r="BC7637" s="166"/>
      <c r="BD7637" s="166"/>
      <c r="BE7637" s="6"/>
      <c r="BF7637" s="6"/>
      <c r="BG7637" s="6"/>
      <c r="BH7637" s="6"/>
      <c r="BI7637" s="6"/>
      <c r="BJ7637" s="166"/>
      <c r="BK7637" s="166"/>
      <c r="BL7637" s="166"/>
      <c r="BM7637" s="6"/>
      <c r="BN7637" s="6"/>
      <c r="BO7637" s="6"/>
      <c r="BP7637" s="6"/>
      <c r="BQ7637" s="6"/>
      <c r="BR7637" s="6"/>
      <c r="BS7637" s="6"/>
      <c r="BT7637" s="6"/>
      <c r="BU7637" s="6"/>
      <c r="BV7637" s="6"/>
      <c r="BW7637" s="6"/>
      <c r="CJ7637" s="415"/>
      <c r="CK7637" s="415"/>
      <c r="CO7637" s="168"/>
    </row>
    <row r="7638" spans="32:93" s="162" customFormat="1" x14ac:dyDescent="0.25">
      <c r="AF7638" s="169"/>
      <c r="AG7638" s="169"/>
      <c r="AH7638" s="169"/>
      <c r="AI7638" s="169"/>
      <c r="AJ7638" s="169"/>
      <c r="AK7638" s="170"/>
      <c r="AP7638" s="6"/>
      <c r="AQ7638" s="6"/>
      <c r="AR7638" s="6"/>
      <c r="AS7638" s="6"/>
      <c r="AT7638" s="6"/>
      <c r="AU7638" s="6"/>
      <c r="AV7638" s="6"/>
      <c r="AW7638" s="6"/>
      <c r="AX7638" s="6"/>
      <c r="AY7638" s="6"/>
      <c r="AZ7638" s="6"/>
      <c r="BA7638" s="6"/>
      <c r="BB7638" s="166"/>
      <c r="BC7638" s="166"/>
      <c r="BD7638" s="166"/>
      <c r="BE7638" s="6"/>
      <c r="BF7638" s="6"/>
      <c r="BG7638" s="6"/>
      <c r="BH7638" s="6"/>
      <c r="BI7638" s="6"/>
      <c r="BJ7638" s="166"/>
      <c r="BK7638" s="166"/>
      <c r="BL7638" s="166"/>
      <c r="BM7638" s="6"/>
      <c r="BN7638" s="6"/>
      <c r="BO7638" s="6"/>
      <c r="BP7638" s="6"/>
      <c r="BQ7638" s="6"/>
      <c r="BR7638" s="6"/>
      <c r="BS7638" s="6"/>
      <c r="BT7638" s="6"/>
      <c r="BU7638" s="6"/>
      <c r="BV7638" s="6"/>
      <c r="BW7638" s="6"/>
      <c r="CJ7638" s="415"/>
      <c r="CK7638" s="415"/>
      <c r="CO7638" s="168"/>
    </row>
    <row r="7639" spans="32:93" s="162" customFormat="1" x14ac:dyDescent="0.25">
      <c r="AF7639" s="169"/>
      <c r="AG7639" s="169"/>
      <c r="AH7639" s="169"/>
      <c r="AI7639" s="169"/>
      <c r="AJ7639" s="169"/>
      <c r="AK7639" s="170"/>
      <c r="AP7639" s="6"/>
      <c r="AQ7639" s="6"/>
      <c r="AR7639" s="6"/>
      <c r="AS7639" s="6"/>
      <c r="AT7639" s="6"/>
      <c r="AU7639" s="6"/>
      <c r="AV7639" s="6"/>
      <c r="AW7639" s="6"/>
      <c r="AX7639" s="6"/>
      <c r="AY7639" s="6"/>
      <c r="AZ7639" s="6"/>
      <c r="BA7639" s="6"/>
      <c r="BB7639" s="166"/>
      <c r="BC7639" s="166"/>
      <c r="BD7639" s="166"/>
      <c r="BE7639" s="6"/>
      <c r="BF7639" s="6"/>
      <c r="BG7639" s="6"/>
      <c r="BH7639" s="6"/>
      <c r="BI7639" s="6"/>
      <c r="BJ7639" s="166"/>
      <c r="BK7639" s="166"/>
      <c r="BL7639" s="166"/>
      <c r="BM7639" s="6"/>
      <c r="BN7639" s="6"/>
      <c r="BO7639" s="6"/>
      <c r="BP7639" s="6"/>
      <c r="BQ7639" s="6"/>
      <c r="BR7639" s="6"/>
      <c r="BS7639" s="6"/>
      <c r="BT7639" s="6"/>
      <c r="BU7639" s="6"/>
      <c r="BV7639" s="6"/>
      <c r="BW7639" s="6"/>
      <c r="CJ7639" s="415"/>
      <c r="CK7639" s="415"/>
      <c r="CO7639" s="168"/>
    </row>
    <row r="7640" spans="32:93" s="162" customFormat="1" x14ac:dyDescent="0.25">
      <c r="AF7640" s="169"/>
      <c r="AG7640" s="169"/>
      <c r="AH7640" s="169"/>
      <c r="AI7640" s="169"/>
      <c r="AJ7640" s="169"/>
      <c r="AK7640" s="170"/>
      <c r="AP7640" s="6"/>
      <c r="AQ7640" s="6"/>
      <c r="AR7640" s="6"/>
      <c r="AS7640" s="6"/>
      <c r="AT7640" s="6"/>
      <c r="AU7640" s="6"/>
      <c r="AV7640" s="6"/>
      <c r="AW7640" s="6"/>
      <c r="AX7640" s="6"/>
      <c r="AY7640" s="6"/>
      <c r="AZ7640" s="6"/>
      <c r="BA7640" s="6"/>
      <c r="BB7640" s="166"/>
      <c r="BC7640" s="166"/>
      <c r="BD7640" s="166"/>
      <c r="BE7640" s="6"/>
      <c r="BF7640" s="6"/>
      <c r="BG7640" s="6"/>
      <c r="BH7640" s="6"/>
      <c r="BI7640" s="6"/>
      <c r="BJ7640" s="166"/>
      <c r="BK7640" s="166"/>
      <c r="BL7640" s="166"/>
      <c r="BM7640" s="6"/>
      <c r="BN7640" s="6"/>
      <c r="BO7640" s="6"/>
      <c r="BP7640" s="6"/>
      <c r="BQ7640" s="6"/>
      <c r="BR7640" s="6"/>
      <c r="BS7640" s="6"/>
      <c r="BT7640" s="6"/>
      <c r="BU7640" s="6"/>
      <c r="BV7640" s="6"/>
      <c r="BW7640" s="6"/>
      <c r="CJ7640" s="415"/>
      <c r="CK7640" s="415"/>
      <c r="CO7640" s="168"/>
    </row>
    <row r="7641" spans="32:93" s="162" customFormat="1" x14ac:dyDescent="0.25">
      <c r="AF7641" s="169"/>
      <c r="AG7641" s="169"/>
      <c r="AH7641" s="169"/>
      <c r="AI7641" s="169"/>
      <c r="AJ7641" s="169"/>
      <c r="AK7641" s="170"/>
      <c r="AP7641" s="6"/>
      <c r="AQ7641" s="6"/>
      <c r="AR7641" s="6"/>
      <c r="AS7641" s="6"/>
      <c r="AT7641" s="6"/>
      <c r="AU7641" s="6"/>
      <c r="AV7641" s="6"/>
      <c r="AW7641" s="6"/>
      <c r="AX7641" s="6"/>
      <c r="AY7641" s="6"/>
      <c r="AZ7641" s="6"/>
      <c r="BA7641" s="6"/>
      <c r="BB7641" s="166"/>
      <c r="BC7641" s="166"/>
      <c r="BD7641" s="166"/>
      <c r="BE7641" s="6"/>
      <c r="BF7641" s="6"/>
      <c r="BG7641" s="6"/>
      <c r="BH7641" s="6"/>
      <c r="BI7641" s="6"/>
      <c r="BJ7641" s="166"/>
      <c r="BK7641" s="166"/>
      <c r="BL7641" s="166"/>
      <c r="BM7641" s="6"/>
      <c r="BN7641" s="6"/>
      <c r="BO7641" s="6"/>
      <c r="BP7641" s="6"/>
      <c r="BQ7641" s="6"/>
      <c r="BR7641" s="6"/>
      <c r="BS7641" s="6"/>
      <c r="BT7641" s="6"/>
      <c r="BU7641" s="6"/>
      <c r="BV7641" s="6"/>
      <c r="BW7641" s="6"/>
      <c r="CJ7641" s="415"/>
      <c r="CK7641" s="415"/>
      <c r="CO7641" s="168"/>
    </row>
    <row r="7642" spans="32:93" s="162" customFormat="1" x14ac:dyDescent="0.25">
      <c r="AF7642" s="169"/>
      <c r="AG7642" s="169"/>
      <c r="AH7642" s="169"/>
      <c r="AI7642" s="169"/>
      <c r="AJ7642" s="169"/>
      <c r="AK7642" s="170"/>
      <c r="AP7642" s="6"/>
      <c r="AQ7642" s="6"/>
      <c r="AR7642" s="6"/>
      <c r="AS7642" s="6"/>
      <c r="AT7642" s="6"/>
      <c r="AU7642" s="6"/>
      <c r="AV7642" s="6"/>
      <c r="AW7642" s="6"/>
      <c r="AX7642" s="6"/>
      <c r="AY7642" s="6"/>
      <c r="AZ7642" s="6"/>
      <c r="BA7642" s="6"/>
      <c r="BB7642" s="166"/>
      <c r="BC7642" s="166"/>
      <c r="BD7642" s="166"/>
      <c r="BE7642" s="6"/>
      <c r="BF7642" s="6"/>
      <c r="BG7642" s="6"/>
      <c r="BH7642" s="6"/>
      <c r="BI7642" s="6"/>
      <c r="BJ7642" s="166"/>
      <c r="BK7642" s="166"/>
      <c r="BL7642" s="166"/>
      <c r="BM7642" s="6"/>
      <c r="BN7642" s="6"/>
      <c r="BO7642" s="6"/>
      <c r="BP7642" s="6"/>
      <c r="BQ7642" s="6"/>
      <c r="BR7642" s="6"/>
      <c r="BS7642" s="6"/>
      <c r="BT7642" s="6"/>
      <c r="BU7642" s="6"/>
      <c r="BV7642" s="6"/>
      <c r="BW7642" s="6"/>
      <c r="CJ7642" s="415"/>
      <c r="CK7642" s="415"/>
      <c r="CO7642" s="168"/>
    </row>
    <row r="7643" spans="32:93" s="162" customFormat="1" x14ac:dyDescent="0.25">
      <c r="AF7643" s="169"/>
      <c r="AG7643" s="169"/>
      <c r="AH7643" s="169"/>
      <c r="AI7643" s="169"/>
      <c r="AJ7643" s="169"/>
      <c r="AK7643" s="170"/>
      <c r="AP7643" s="6"/>
      <c r="AQ7643" s="6"/>
      <c r="AR7643" s="6"/>
      <c r="AS7643" s="6"/>
      <c r="AT7643" s="6"/>
      <c r="AU7643" s="6"/>
      <c r="AV7643" s="6"/>
      <c r="AW7643" s="6"/>
      <c r="AX7643" s="6"/>
      <c r="AY7643" s="6"/>
      <c r="AZ7643" s="6"/>
      <c r="BA7643" s="6"/>
      <c r="BB7643" s="166"/>
      <c r="BC7643" s="166"/>
      <c r="BD7643" s="166"/>
      <c r="BE7643" s="6"/>
      <c r="BF7643" s="6"/>
      <c r="BG7643" s="6"/>
      <c r="BH7643" s="6"/>
      <c r="BI7643" s="6"/>
      <c r="BJ7643" s="166"/>
      <c r="BK7643" s="166"/>
      <c r="BL7643" s="166"/>
      <c r="BM7643" s="6"/>
      <c r="BN7643" s="6"/>
      <c r="BO7643" s="6"/>
      <c r="BP7643" s="6"/>
      <c r="BQ7643" s="6"/>
      <c r="BR7643" s="6"/>
      <c r="BS7643" s="6"/>
      <c r="BT7643" s="6"/>
      <c r="BU7643" s="6"/>
      <c r="BV7643" s="6"/>
      <c r="BW7643" s="6"/>
      <c r="CJ7643" s="415"/>
      <c r="CK7643" s="415"/>
      <c r="CO7643" s="168"/>
    </row>
    <row r="7644" spans="32:93" s="162" customFormat="1" x14ac:dyDescent="0.25">
      <c r="AF7644" s="169"/>
      <c r="AG7644" s="169"/>
      <c r="AH7644" s="169"/>
      <c r="AI7644" s="169"/>
      <c r="AJ7644" s="169"/>
      <c r="AK7644" s="170"/>
      <c r="AP7644" s="6"/>
      <c r="AQ7644" s="6"/>
      <c r="AR7644" s="6"/>
      <c r="AS7644" s="6"/>
      <c r="AT7644" s="6"/>
      <c r="AU7644" s="6"/>
      <c r="AV7644" s="6"/>
      <c r="AW7644" s="6"/>
      <c r="AX7644" s="6"/>
      <c r="AY7644" s="6"/>
      <c r="AZ7644" s="6"/>
      <c r="BA7644" s="6"/>
      <c r="BB7644" s="166"/>
      <c r="BC7644" s="166"/>
      <c r="BD7644" s="166"/>
      <c r="BE7644" s="6"/>
      <c r="BF7644" s="6"/>
      <c r="BG7644" s="6"/>
      <c r="BH7644" s="6"/>
      <c r="BI7644" s="6"/>
      <c r="BJ7644" s="166"/>
      <c r="BK7644" s="166"/>
      <c r="BL7644" s="166"/>
      <c r="BM7644" s="6"/>
      <c r="BN7644" s="6"/>
      <c r="BO7644" s="6"/>
      <c r="BP7644" s="6"/>
      <c r="BQ7644" s="6"/>
      <c r="BR7644" s="6"/>
      <c r="BS7644" s="6"/>
      <c r="BT7644" s="6"/>
      <c r="BU7644" s="6"/>
      <c r="BV7644" s="6"/>
      <c r="BW7644" s="6"/>
      <c r="CJ7644" s="415"/>
      <c r="CK7644" s="415"/>
      <c r="CO7644" s="168"/>
    </row>
    <row r="7645" spans="32:93" s="162" customFormat="1" x14ac:dyDescent="0.25">
      <c r="AF7645" s="169"/>
      <c r="AG7645" s="169"/>
      <c r="AH7645" s="169"/>
      <c r="AI7645" s="169"/>
      <c r="AJ7645" s="169"/>
      <c r="AK7645" s="170"/>
      <c r="AP7645" s="6"/>
      <c r="AQ7645" s="6"/>
      <c r="AR7645" s="6"/>
      <c r="AS7645" s="6"/>
      <c r="AT7645" s="6"/>
      <c r="AU7645" s="6"/>
      <c r="AV7645" s="6"/>
      <c r="AW7645" s="6"/>
      <c r="AX7645" s="6"/>
      <c r="AY7645" s="6"/>
      <c r="AZ7645" s="6"/>
      <c r="BA7645" s="6"/>
      <c r="BB7645" s="166"/>
      <c r="BC7645" s="166"/>
      <c r="BD7645" s="166"/>
      <c r="BE7645" s="6"/>
      <c r="BF7645" s="6"/>
      <c r="BG7645" s="6"/>
      <c r="BH7645" s="6"/>
      <c r="BI7645" s="6"/>
      <c r="BJ7645" s="166"/>
      <c r="BK7645" s="166"/>
      <c r="BL7645" s="166"/>
      <c r="BM7645" s="6"/>
      <c r="BN7645" s="6"/>
      <c r="BO7645" s="6"/>
      <c r="BP7645" s="6"/>
      <c r="BQ7645" s="6"/>
      <c r="BR7645" s="6"/>
      <c r="BS7645" s="6"/>
      <c r="BT7645" s="6"/>
      <c r="BU7645" s="6"/>
      <c r="BV7645" s="6"/>
      <c r="BW7645" s="6"/>
      <c r="CJ7645" s="415"/>
      <c r="CK7645" s="415"/>
      <c r="CO7645" s="168"/>
    </row>
    <row r="7646" spans="32:93" s="162" customFormat="1" x14ac:dyDescent="0.25">
      <c r="AF7646" s="169"/>
      <c r="AG7646" s="169"/>
      <c r="AH7646" s="169"/>
      <c r="AI7646" s="169"/>
      <c r="AJ7646" s="169"/>
      <c r="AK7646" s="170"/>
      <c r="AP7646" s="6"/>
      <c r="AQ7646" s="6"/>
      <c r="AR7646" s="6"/>
      <c r="AS7646" s="6"/>
      <c r="AT7646" s="6"/>
      <c r="AU7646" s="6"/>
      <c r="AV7646" s="6"/>
      <c r="AW7646" s="6"/>
      <c r="AX7646" s="6"/>
      <c r="AY7646" s="6"/>
      <c r="AZ7646" s="6"/>
      <c r="BA7646" s="6"/>
      <c r="BB7646" s="166"/>
      <c r="BC7646" s="166"/>
      <c r="BD7646" s="166"/>
      <c r="BE7646" s="6"/>
      <c r="BF7646" s="6"/>
      <c r="BG7646" s="6"/>
      <c r="BH7646" s="6"/>
      <c r="BI7646" s="6"/>
      <c r="BJ7646" s="166"/>
      <c r="BK7646" s="166"/>
      <c r="BL7646" s="166"/>
      <c r="BM7646" s="6"/>
      <c r="BN7646" s="6"/>
      <c r="BO7646" s="6"/>
      <c r="BP7646" s="6"/>
      <c r="BQ7646" s="6"/>
      <c r="BR7646" s="6"/>
      <c r="BS7646" s="6"/>
      <c r="BT7646" s="6"/>
      <c r="BU7646" s="6"/>
      <c r="BV7646" s="6"/>
      <c r="BW7646" s="6"/>
      <c r="CJ7646" s="415"/>
      <c r="CK7646" s="415"/>
      <c r="CO7646" s="168"/>
    </row>
    <row r="7647" spans="32:93" s="162" customFormat="1" x14ac:dyDescent="0.25">
      <c r="AF7647" s="169"/>
      <c r="AG7647" s="169"/>
      <c r="AH7647" s="169"/>
      <c r="AI7647" s="169"/>
      <c r="AJ7647" s="169"/>
      <c r="AK7647" s="170"/>
      <c r="AP7647" s="6"/>
      <c r="AQ7647" s="6"/>
      <c r="AR7647" s="6"/>
      <c r="AS7647" s="6"/>
      <c r="AT7647" s="6"/>
      <c r="AU7647" s="6"/>
      <c r="AV7647" s="6"/>
      <c r="AW7647" s="6"/>
      <c r="AX7647" s="6"/>
      <c r="AY7647" s="6"/>
      <c r="AZ7647" s="6"/>
      <c r="BA7647" s="6"/>
      <c r="BB7647" s="166"/>
      <c r="BC7647" s="166"/>
      <c r="BD7647" s="166"/>
      <c r="BE7647" s="6"/>
      <c r="BF7647" s="6"/>
      <c r="BG7647" s="6"/>
      <c r="BH7647" s="6"/>
      <c r="BI7647" s="6"/>
      <c r="BJ7647" s="166"/>
      <c r="BK7647" s="166"/>
      <c r="BL7647" s="166"/>
      <c r="BM7647" s="6"/>
      <c r="BN7647" s="6"/>
      <c r="BO7647" s="6"/>
      <c r="BP7647" s="6"/>
      <c r="BQ7647" s="6"/>
      <c r="BR7647" s="6"/>
      <c r="BS7647" s="6"/>
      <c r="BT7647" s="6"/>
      <c r="BU7647" s="6"/>
      <c r="BV7647" s="6"/>
      <c r="BW7647" s="6"/>
      <c r="CJ7647" s="415"/>
      <c r="CK7647" s="415"/>
      <c r="CO7647" s="168"/>
    </row>
    <row r="7648" spans="32:93" s="162" customFormat="1" x14ac:dyDescent="0.25">
      <c r="AF7648" s="169"/>
      <c r="AG7648" s="169"/>
      <c r="AH7648" s="169"/>
      <c r="AI7648" s="169"/>
      <c r="AJ7648" s="169"/>
      <c r="AK7648" s="170"/>
      <c r="AP7648" s="6"/>
      <c r="AQ7648" s="6"/>
      <c r="AR7648" s="6"/>
      <c r="AS7648" s="6"/>
      <c r="AT7648" s="6"/>
      <c r="AU7648" s="6"/>
      <c r="AV7648" s="6"/>
      <c r="AW7648" s="6"/>
      <c r="AX7648" s="6"/>
      <c r="AY7648" s="6"/>
      <c r="AZ7648" s="6"/>
      <c r="BA7648" s="6"/>
      <c r="BB7648" s="166"/>
      <c r="BC7648" s="166"/>
      <c r="BD7648" s="166"/>
      <c r="BE7648" s="6"/>
      <c r="BF7648" s="6"/>
      <c r="BG7648" s="6"/>
      <c r="BH7648" s="6"/>
      <c r="BI7648" s="6"/>
      <c r="BJ7648" s="166"/>
      <c r="BK7648" s="166"/>
      <c r="BL7648" s="166"/>
      <c r="BM7648" s="6"/>
      <c r="BN7648" s="6"/>
      <c r="BO7648" s="6"/>
      <c r="BP7648" s="6"/>
      <c r="BQ7648" s="6"/>
      <c r="BR7648" s="6"/>
      <c r="BS7648" s="6"/>
      <c r="BT7648" s="6"/>
      <c r="BU7648" s="6"/>
      <c r="BV7648" s="6"/>
      <c r="BW7648" s="6"/>
      <c r="CJ7648" s="415"/>
      <c r="CK7648" s="415"/>
      <c r="CO7648" s="168"/>
    </row>
    <row r="7649" spans="32:93" s="162" customFormat="1" x14ac:dyDescent="0.25">
      <c r="AF7649" s="169"/>
      <c r="AG7649" s="169"/>
      <c r="AH7649" s="169"/>
      <c r="AI7649" s="169"/>
      <c r="AJ7649" s="169"/>
      <c r="AK7649" s="170"/>
      <c r="AP7649" s="6"/>
      <c r="AQ7649" s="6"/>
      <c r="AR7649" s="6"/>
      <c r="AS7649" s="6"/>
      <c r="AT7649" s="6"/>
      <c r="AU7649" s="6"/>
      <c r="AV7649" s="6"/>
      <c r="AW7649" s="6"/>
      <c r="AX7649" s="6"/>
      <c r="AY7649" s="6"/>
      <c r="AZ7649" s="6"/>
      <c r="BA7649" s="6"/>
      <c r="BB7649" s="166"/>
      <c r="BC7649" s="166"/>
      <c r="BD7649" s="166"/>
      <c r="BE7649" s="6"/>
      <c r="BF7649" s="6"/>
      <c r="BG7649" s="6"/>
      <c r="BH7649" s="6"/>
      <c r="BI7649" s="6"/>
      <c r="BJ7649" s="166"/>
      <c r="BK7649" s="166"/>
      <c r="BL7649" s="166"/>
      <c r="BM7649" s="6"/>
      <c r="BN7649" s="6"/>
      <c r="BO7649" s="6"/>
      <c r="BP7649" s="6"/>
      <c r="BQ7649" s="6"/>
      <c r="BR7649" s="6"/>
      <c r="BS7649" s="6"/>
      <c r="BT7649" s="6"/>
      <c r="BU7649" s="6"/>
      <c r="BV7649" s="6"/>
      <c r="BW7649" s="6"/>
      <c r="CJ7649" s="415"/>
      <c r="CK7649" s="415"/>
      <c r="CO7649" s="168"/>
    </row>
    <row r="7650" spans="32:93" s="162" customFormat="1" x14ac:dyDescent="0.25">
      <c r="AF7650" s="169"/>
      <c r="AG7650" s="169"/>
      <c r="AH7650" s="169"/>
      <c r="AI7650" s="169"/>
      <c r="AJ7650" s="169"/>
      <c r="AK7650" s="170"/>
      <c r="AP7650" s="6"/>
      <c r="AQ7650" s="6"/>
      <c r="AR7650" s="6"/>
      <c r="AS7650" s="6"/>
      <c r="AT7650" s="6"/>
      <c r="AU7650" s="6"/>
      <c r="AV7650" s="6"/>
      <c r="AW7650" s="6"/>
      <c r="AX7650" s="6"/>
      <c r="AY7650" s="6"/>
      <c r="AZ7650" s="6"/>
      <c r="BA7650" s="6"/>
      <c r="BB7650" s="166"/>
      <c r="BC7650" s="166"/>
      <c r="BD7650" s="166"/>
      <c r="BE7650" s="6"/>
      <c r="BF7650" s="6"/>
      <c r="BG7650" s="6"/>
      <c r="BH7650" s="6"/>
      <c r="BI7650" s="6"/>
      <c r="BJ7650" s="166"/>
      <c r="BK7650" s="166"/>
      <c r="BL7650" s="166"/>
      <c r="BM7650" s="6"/>
      <c r="BN7650" s="6"/>
      <c r="BO7650" s="6"/>
      <c r="BP7650" s="6"/>
      <c r="BQ7650" s="6"/>
      <c r="BR7650" s="6"/>
      <c r="BS7650" s="6"/>
      <c r="BT7650" s="6"/>
      <c r="BU7650" s="6"/>
      <c r="BV7650" s="6"/>
      <c r="BW7650" s="6"/>
      <c r="CJ7650" s="415"/>
      <c r="CK7650" s="415"/>
      <c r="CO7650" s="168"/>
    </row>
    <row r="7651" spans="32:93" s="162" customFormat="1" x14ac:dyDescent="0.25">
      <c r="AF7651" s="169"/>
      <c r="AG7651" s="169"/>
      <c r="AH7651" s="169"/>
      <c r="AI7651" s="169"/>
      <c r="AJ7651" s="169"/>
      <c r="AK7651" s="170"/>
      <c r="AP7651" s="6"/>
      <c r="AQ7651" s="6"/>
      <c r="AR7651" s="6"/>
      <c r="AS7651" s="6"/>
      <c r="AT7651" s="6"/>
      <c r="AU7651" s="6"/>
      <c r="AV7651" s="6"/>
      <c r="AW7651" s="6"/>
      <c r="AX7651" s="6"/>
      <c r="AY7651" s="6"/>
      <c r="AZ7651" s="6"/>
      <c r="BA7651" s="6"/>
      <c r="BB7651" s="166"/>
      <c r="BC7651" s="166"/>
      <c r="BD7651" s="166"/>
      <c r="BE7651" s="6"/>
      <c r="BF7651" s="6"/>
      <c r="BG7651" s="6"/>
      <c r="BH7651" s="6"/>
      <c r="BI7651" s="6"/>
      <c r="BJ7651" s="166"/>
      <c r="BK7651" s="166"/>
      <c r="BL7651" s="166"/>
      <c r="BM7651" s="6"/>
      <c r="BN7651" s="6"/>
      <c r="BO7651" s="6"/>
      <c r="BP7651" s="6"/>
      <c r="BQ7651" s="6"/>
      <c r="BR7651" s="6"/>
      <c r="BS7651" s="6"/>
      <c r="BT7651" s="6"/>
      <c r="BU7651" s="6"/>
      <c r="BV7651" s="6"/>
      <c r="BW7651" s="6"/>
      <c r="CJ7651" s="415"/>
      <c r="CK7651" s="415"/>
      <c r="CO7651" s="168"/>
    </row>
    <row r="7652" spans="32:93" s="162" customFormat="1" x14ac:dyDescent="0.25">
      <c r="AF7652" s="169"/>
      <c r="AG7652" s="169"/>
      <c r="AH7652" s="169"/>
      <c r="AI7652" s="169"/>
      <c r="AJ7652" s="169"/>
      <c r="AK7652" s="170"/>
      <c r="AP7652" s="6"/>
      <c r="AQ7652" s="6"/>
      <c r="AR7652" s="6"/>
      <c r="AS7652" s="6"/>
      <c r="AT7652" s="6"/>
      <c r="AU7652" s="6"/>
      <c r="AV7652" s="6"/>
      <c r="AW7652" s="6"/>
      <c r="AX7652" s="6"/>
      <c r="AY7652" s="6"/>
      <c r="AZ7652" s="6"/>
      <c r="BA7652" s="6"/>
      <c r="BB7652" s="166"/>
      <c r="BC7652" s="166"/>
      <c r="BD7652" s="166"/>
      <c r="BE7652" s="6"/>
      <c r="BF7652" s="6"/>
      <c r="BG7652" s="6"/>
      <c r="BH7652" s="6"/>
      <c r="BI7652" s="6"/>
      <c r="BJ7652" s="166"/>
      <c r="BK7652" s="166"/>
      <c r="BL7652" s="166"/>
      <c r="BM7652" s="6"/>
      <c r="BN7652" s="6"/>
      <c r="BO7652" s="6"/>
      <c r="BP7652" s="6"/>
      <c r="BQ7652" s="6"/>
      <c r="BR7652" s="6"/>
      <c r="BS7652" s="6"/>
      <c r="BT7652" s="6"/>
      <c r="BU7652" s="6"/>
      <c r="BV7652" s="6"/>
      <c r="BW7652" s="6"/>
      <c r="CJ7652" s="415"/>
      <c r="CK7652" s="415"/>
      <c r="CO7652" s="168"/>
    </row>
    <row r="7653" spans="32:93" s="162" customFormat="1" x14ac:dyDescent="0.25">
      <c r="AF7653" s="169"/>
      <c r="AG7653" s="169"/>
      <c r="AH7653" s="169"/>
      <c r="AI7653" s="169"/>
      <c r="AJ7653" s="169"/>
      <c r="AK7653" s="170"/>
      <c r="AP7653" s="6"/>
      <c r="AQ7653" s="6"/>
      <c r="AR7653" s="6"/>
      <c r="AS7653" s="6"/>
      <c r="AT7653" s="6"/>
      <c r="AU7653" s="6"/>
      <c r="AV7653" s="6"/>
      <c r="AW7653" s="6"/>
      <c r="AX7653" s="6"/>
      <c r="AY7653" s="6"/>
      <c r="AZ7653" s="6"/>
      <c r="BA7653" s="6"/>
      <c r="BB7653" s="166"/>
      <c r="BC7653" s="166"/>
      <c r="BD7653" s="166"/>
      <c r="BE7653" s="6"/>
      <c r="BF7653" s="6"/>
      <c r="BG7653" s="6"/>
      <c r="BH7653" s="6"/>
      <c r="BI7653" s="6"/>
      <c r="BJ7653" s="166"/>
      <c r="BK7653" s="166"/>
      <c r="BL7653" s="166"/>
      <c r="BM7653" s="6"/>
      <c r="BN7653" s="6"/>
      <c r="BO7653" s="6"/>
      <c r="BP7653" s="6"/>
      <c r="BQ7653" s="6"/>
      <c r="BR7653" s="6"/>
      <c r="BS7653" s="6"/>
      <c r="BT7653" s="6"/>
      <c r="BU7653" s="6"/>
      <c r="BV7653" s="6"/>
      <c r="BW7653" s="6"/>
      <c r="CJ7653" s="415"/>
      <c r="CK7653" s="415"/>
      <c r="CO7653" s="168"/>
    </row>
    <row r="7654" spans="32:93" s="162" customFormat="1" x14ac:dyDescent="0.25">
      <c r="AF7654" s="169"/>
      <c r="AG7654" s="169"/>
      <c r="AH7654" s="169"/>
      <c r="AI7654" s="169"/>
      <c r="AJ7654" s="169"/>
      <c r="AK7654" s="170"/>
      <c r="AP7654" s="6"/>
      <c r="AQ7654" s="6"/>
      <c r="AR7654" s="6"/>
      <c r="AS7654" s="6"/>
      <c r="AT7654" s="6"/>
      <c r="AU7654" s="6"/>
      <c r="AV7654" s="6"/>
      <c r="AW7654" s="6"/>
      <c r="AX7654" s="6"/>
      <c r="AY7654" s="6"/>
      <c r="AZ7654" s="6"/>
      <c r="BA7654" s="6"/>
      <c r="BB7654" s="166"/>
      <c r="BC7654" s="166"/>
      <c r="BD7654" s="166"/>
      <c r="BE7654" s="6"/>
      <c r="BF7654" s="6"/>
      <c r="BG7654" s="6"/>
      <c r="BH7654" s="6"/>
      <c r="BI7654" s="6"/>
      <c r="BJ7654" s="166"/>
      <c r="BK7654" s="166"/>
      <c r="BL7654" s="166"/>
      <c r="BM7654" s="6"/>
      <c r="BN7654" s="6"/>
      <c r="BO7654" s="6"/>
      <c r="BP7654" s="6"/>
      <c r="BQ7654" s="6"/>
      <c r="BR7654" s="6"/>
      <c r="BS7654" s="6"/>
      <c r="BT7654" s="6"/>
      <c r="BU7654" s="6"/>
      <c r="BV7654" s="6"/>
      <c r="BW7654" s="6"/>
      <c r="CJ7654" s="415"/>
      <c r="CK7654" s="415"/>
      <c r="CO7654" s="168"/>
    </row>
    <row r="7655" spans="32:93" s="162" customFormat="1" x14ac:dyDescent="0.25">
      <c r="AF7655" s="169"/>
      <c r="AG7655" s="169"/>
      <c r="AH7655" s="169"/>
      <c r="AI7655" s="169"/>
      <c r="AJ7655" s="169"/>
      <c r="AK7655" s="170"/>
      <c r="AP7655" s="6"/>
      <c r="AQ7655" s="6"/>
      <c r="AR7655" s="6"/>
      <c r="AS7655" s="6"/>
      <c r="AT7655" s="6"/>
      <c r="AU7655" s="6"/>
      <c r="AV7655" s="6"/>
      <c r="AW7655" s="6"/>
      <c r="AX7655" s="6"/>
      <c r="AY7655" s="6"/>
      <c r="AZ7655" s="6"/>
      <c r="BA7655" s="6"/>
      <c r="BB7655" s="166"/>
      <c r="BC7655" s="166"/>
      <c r="BD7655" s="166"/>
      <c r="BE7655" s="6"/>
      <c r="BF7655" s="6"/>
      <c r="BG7655" s="6"/>
      <c r="BH7655" s="6"/>
      <c r="BI7655" s="6"/>
      <c r="BJ7655" s="166"/>
      <c r="BK7655" s="166"/>
      <c r="BL7655" s="166"/>
      <c r="BM7655" s="6"/>
      <c r="BN7655" s="6"/>
      <c r="BO7655" s="6"/>
      <c r="BP7655" s="6"/>
      <c r="BQ7655" s="6"/>
      <c r="BR7655" s="6"/>
      <c r="BS7655" s="6"/>
      <c r="BT7655" s="6"/>
      <c r="BU7655" s="6"/>
      <c r="BV7655" s="6"/>
      <c r="BW7655" s="6"/>
      <c r="CJ7655" s="415"/>
      <c r="CK7655" s="415"/>
      <c r="CO7655" s="168"/>
    </row>
    <row r="7656" spans="32:93" s="162" customFormat="1" x14ac:dyDescent="0.25">
      <c r="AF7656" s="169"/>
      <c r="AG7656" s="169"/>
      <c r="AH7656" s="169"/>
      <c r="AI7656" s="169"/>
      <c r="AJ7656" s="169"/>
      <c r="AK7656" s="170"/>
      <c r="AP7656" s="6"/>
      <c r="AQ7656" s="6"/>
      <c r="AR7656" s="6"/>
      <c r="AS7656" s="6"/>
      <c r="AT7656" s="6"/>
      <c r="AU7656" s="6"/>
      <c r="AV7656" s="6"/>
      <c r="AW7656" s="6"/>
      <c r="AX7656" s="6"/>
      <c r="AY7656" s="6"/>
      <c r="AZ7656" s="6"/>
      <c r="BA7656" s="6"/>
      <c r="BB7656" s="166"/>
      <c r="BC7656" s="166"/>
      <c r="BD7656" s="166"/>
      <c r="BE7656" s="6"/>
      <c r="BF7656" s="6"/>
      <c r="BG7656" s="6"/>
      <c r="BH7656" s="6"/>
      <c r="BI7656" s="6"/>
      <c r="BJ7656" s="166"/>
      <c r="BK7656" s="166"/>
      <c r="BL7656" s="166"/>
      <c r="BM7656" s="6"/>
      <c r="BN7656" s="6"/>
      <c r="BO7656" s="6"/>
      <c r="BP7656" s="6"/>
      <c r="BQ7656" s="6"/>
      <c r="BR7656" s="6"/>
      <c r="BS7656" s="6"/>
      <c r="BT7656" s="6"/>
      <c r="BU7656" s="6"/>
      <c r="BV7656" s="6"/>
      <c r="BW7656" s="6"/>
      <c r="CJ7656" s="415"/>
      <c r="CK7656" s="415"/>
      <c r="CO7656" s="168"/>
    </row>
    <row r="7657" spans="32:93" s="162" customFormat="1" x14ac:dyDescent="0.25">
      <c r="AF7657" s="169"/>
      <c r="AG7657" s="169"/>
      <c r="AH7657" s="169"/>
      <c r="AI7657" s="169"/>
      <c r="AJ7657" s="169"/>
      <c r="AK7657" s="170"/>
      <c r="AP7657" s="6"/>
      <c r="AQ7657" s="6"/>
      <c r="AR7657" s="6"/>
      <c r="AS7657" s="6"/>
      <c r="AT7657" s="6"/>
      <c r="AU7657" s="6"/>
      <c r="AV7657" s="6"/>
      <c r="AW7657" s="6"/>
      <c r="AX7657" s="6"/>
      <c r="AY7657" s="6"/>
      <c r="AZ7657" s="6"/>
      <c r="BA7657" s="6"/>
      <c r="BB7657" s="166"/>
      <c r="BC7657" s="166"/>
      <c r="BD7657" s="166"/>
      <c r="BE7657" s="6"/>
      <c r="BF7657" s="6"/>
      <c r="BG7657" s="6"/>
      <c r="BH7657" s="6"/>
      <c r="BI7657" s="6"/>
      <c r="BJ7657" s="166"/>
      <c r="BK7657" s="166"/>
      <c r="BL7657" s="166"/>
      <c r="BM7657" s="6"/>
      <c r="BN7657" s="6"/>
      <c r="BO7657" s="6"/>
      <c r="BP7657" s="6"/>
      <c r="BQ7657" s="6"/>
      <c r="BR7657" s="6"/>
      <c r="BS7657" s="6"/>
      <c r="BT7657" s="6"/>
      <c r="BU7657" s="6"/>
      <c r="BV7657" s="6"/>
      <c r="BW7657" s="6"/>
      <c r="CJ7657" s="415"/>
      <c r="CK7657" s="415"/>
      <c r="CO7657" s="168"/>
    </row>
    <row r="7658" spans="32:93" s="162" customFormat="1" x14ac:dyDescent="0.25">
      <c r="AF7658" s="169"/>
      <c r="AG7658" s="169"/>
      <c r="AH7658" s="169"/>
      <c r="AI7658" s="169"/>
      <c r="AJ7658" s="169"/>
      <c r="AK7658" s="170"/>
      <c r="AP7658" s="6"/>
      <c r="AQ7658" s="6"/>
      <c r="AR7658" s="6"/>
      <c r="AS7658" s="6"/>
      <c r="AT7658" s="6"/>
      <c r="AU7658" s="6"/>
      <c r="AV7658" s="6"/>
      <c r="AW7658" s="6"/>
      <c r="AX7658" s="6"/>
      <c r="AY7658" s="6"/>
      <c r="AZ7658" s="6"/>
      <c r="BA7658" s="6"/>
      <c r="BB7658" s="166"/>
      <c r="BC7658" s="166"/>
      <c r="BD7658" s="166"/>
      <c r="BE7658" s="6"/>
      <c r="BF7658" s="6"/>
      <c r="BG7658" s="6"/>
      <c r="BH7658" s="6"/>
      <c r="BI7658" s="6"/>
      <c r="BJ7658" s="166"/>
      <c r="BK7658" s="166"/>
      <c r="BL7658" s="166"/>
      <c r="BM7658" s="6"/>
      <c r="BN7658" s="6"/>
      <c r="BO7658" s="6"/>
      <c r="BP7658" s="6"/>
      <c r="BQ7658" s="6"/>
      <c r="BR7658" s="6"/>
      <c r="BS7658" s="6"/>
      <c r="BT7658" s="6"/>
      <c r="BU7658" s="6"/>
      <c r="BV7658" s="6"/>
      <c r="BW7658" s="6"/>
      <c r="CJ7658" s="415"/>
      <c r="CK7658" s="415"/>
      <c r="CO7658" s="168"/>
    </row>
    <row r="7659" spans="32:93" s="162" customFormat="1" x14ac:dyDescent="0.25">
      <c r="AF7659" s="169"/>
      <c r="AG7659" s="169"/>
      <c r="AH7659" s="169"/>
      <c r="AI7659" s="169"/>
      <c r="AJ7659" s="169"/>
      <c r="AK7659" s="170"/>
      <c r="AP7659" s="6"/>
      <c r="AQ7659" s="6"/>
      <c r="AR7659" s="6"/>
      <c r="AS7659" s="6"/>
      <c r="AT7659" s="6"/>
      <c r="AU7659" s="6"/>
      <c r="AV7659" s="6"/>
      <c r="AW7659" s="6"/>
      <c r="AX7659" s="6"/>
      <c r="AY7659" s="6"/>
      <c r="AZ7659" s="6"/>
      <c r="BA7659" s="6"/>
      <c r="BB7659" s="166"/>
      <c r="BC7659" s="166"/>
      <c r="BD7659" s="166"/>
      <c r="BE7659" s="6"/>
      <c r="BF7659" s="6"/>
      <c r="BG7659" s="6"/>
      <c r="BH7659" s="6"/>
      <c r="BI7659" s="6"/>
      <c r="BJ7659" s="166"/>
      <c r="BK7659" s="166"/>
      <c r="BL7659" s="166"/>
      <c r="BM7659" s="6"/>
      <c r="BN7659" s="6"/>
      <c r="BO7659" s="6"/>
      <c r="BP7659" s="6"/>
      <c r="BQ7659" s="6"/>
      <c r="BR7659" s="6"/>
      <c r="BS7659" s="6"/>
      <c r="BT7659" s="6"/>
      <c r="BU7659" s="6"/>
      <c r="BV7659" s="6"/>
      <c r="BW7659" s="6"/>
      <c r="CJ7659" s="415"/>
      <c r="CK7659" s="415"/>
      <c r="CO7659" s="168"/>
    </row>
    <row r="7660" spans="32:93" s="162" customFormat="1" x14ac:dyDescent="0.25">
      <c r="AF7660" s="169"/>
      <c r="AG7660" s="169"/>
      <c r="AH7660" s="169"/>
      <c r="AI7660" s="169"/>
      <c r="AJ7660" s="169"/>
      <c r="AK7660" s="170"/>
      <c r="AP7660" s="6"/>
      <c r="AQ7660" s="6"/>
      <c r="AR7660" s="6"/>
      <c r="AS7660" s="6"/>
      <c r="AT7660" s="6"/>
      <c r="AU7660" s="6"/>
      <c r="AV7660" s="6"/>
      <c r="AW7660" s="6"/>
      <c r="AX7660" s="6"/>
      <c r="AY7660" s="6"/>
      <c r="AZ7660" s="6"/>
      <c r="BA7660" s="6"/>
      <c r="BB7660" s="166"/>
      <c r="BC7660" s="166"/>
      <c r="BD7660" s="166"/>
      <c r="BE7660" s="6"/>
      <c r="BF7660" s="6"/>
      <c r="BG7660" s="6"/>
      <c r="BH7660" s="6"/>
      <c r="BI7660" s="6"/>
      <c r="BJ7660" s="166"/>
      <c r="BK7660" s="166"/>
      <c r="BL7660" s="166"/>
      <c r="BM7660" s="6"/>
      <c r="BN7660" s="6"/>
      <c r="BO7660" s="6"/>
      <c r="BP7660" s="6"/>
      <c r="BQ7660" s="6"/>
      <c r="BR7660" s="6"/>
      <c r="BS7660" s="6"/>
      <c r="BT7660" s="6"/>
      <c r="BU7660" s="6"/>
      <c r="BV7660" s="6"/>
      <c r="BW7660" s="6"/>
      <c r="CJ7660" s="415"/>
      <c r="CK7660" s="415"/>
      <c r="CO7660" s="168"/>
    </row>
    <row r="7661" spans="32:93" s="162" customFormat="1" x14ac:dyDescent="0.25">
      <c r="AF7661" s="169"/>
      <c r="AG7661" s="169"/>
      <c r="AH7661" s="169"/>
      <c r="AI7661" s="169"/>
      <c r="AJ7661" s="169"/>
      <c r="AK7661" s="170"/>
      <c r="AP7661" s="6"/>
      <c r="AQ7661" s="6"/>
      <c r="AR7661" s="6"/>
      <c r="AS7661" s="6"/>
      <c r="AT7661" s="6"/>
      <c r="AU7661" s="6"/>
      <c r="AV7661" s="6"/>
      <c r="AW7661" s="6"/>
      <c r="AX7661" s="6"/>
      <c r="AY7661" s="6"/>
      <c r="AZ7661" s="6"/>
      <c r="BA7661" s="6"/>
      <c r="BB7661" s="166"/>
      <c r="BC7661" s="166"/>
      <c r="BD7661" s="166"/>
      <c r="BE7661" s="6"/>
      <c r="BF7661" s="6"/>
      <c r="BG7661" s="6"/>
      <c r="BH7661" s="6"/>
      <c r="BI7661" s="6"/>
      <c r="BJ7661" s="166"/>
      <c r="BK7661" s="166"/>
      <c r="BL7661" s="166"/>
      <c r="BM7661" s="6"/>
      <c r="BN7661" s="6"/>
      <c r="BO7661" s="6"/>
      <c r="BP7661" s="6"/>
      <c r="BQ7661" s="6"/>
      <c r="BR7661" s="6"/>
      <c r="BS7661" s="6"/>
      <c r="BT7661" s="6"/>
      <c r="BU7661" s="6"/>
      <c r="BV7661" s="6"/>
      <c r="BW7661" s="6"/>
      <c r="CJ7661" s="415"/>
      <c r="CK7661" s="415"/>
      <c r="CO7661" s="168"/>
    </row>
    <row r="7662" spans="32:93" s="162" customFormat="1" x14ac:dyDescent="0.25">
      <c r="AF7662" s="169"/>
      <c r="AG7662" s="169"/>
      <c r="AH7662" s="169"/>
      <c r="AI7662" s="169"/>
      <c r="AJ7662" s="169"/>
      <c r="AK7662" s="170"/>
      <c r="AP7662" s="6"/>
      <c r="AQ7662" s="6"/>
      <c r="AR7662" s="6"/>
      <c r="AS7662" s="6"/>
      <c r="AT7662" s="6"/>
      <c r="AU7662" s="6"/>
      <c r="AV7662" s="6"/>
      <c r="AW7662" s="6"/>
      <c r="AX7662" s="6"/>
      <c r="AY7662" s="6"/>
      <c r="AZ7662" s="6"/>
      <c r="BA7662" s="6"/>
      <c r="BB7662" s="166"/>
      <c r="BC7662" s="166"/>
      <c r="BD7662" s="166"/>
      <c r="BE7662" s="6"/>
      <c r="BF7662" s="6"/>
      <c r="BG7662" s="6"/>
      <c r="BH7662" s="6"/>
      <c r="BI7662" s="6"/>
      <c r="BJ7662" s="166"/>
      <c r="BK7662" s="166"/>
      <c r="BL7662" s="166"/>
      <c r="BM7662" s="6"/>
      <c r="BN7662" s="6"/>
      <c r="BO7662" s="6"/>
      <c r="BP7662" s="6"/>
      <c r="BQ7662" s="6"/>
      <c r="BR7662" s="6"/>
      <c r="BS7662" s="6"/>
      <c r="BT7662" s="6"/>
      <c r="BU7662" s="6"/>
      <c r="BV7662" s="6"/>
      <c r="BW7662" s="6"/>
      <c r="CJ7662" s="415"/>
      <c r="CK7662" s="415"/>
      <c r="CO7662" s="168"/>
    </row>
    <row r="7663" spans="32:93" s="162" customFormat="1" x14ac:dyDescent="0.25">
      <c r="AF7663" s="169"/>
      <c r="AG7663" s="169"/>
      <c r="AH7663" s="169"/>
      <c r="AI7663" s="169"/>
      <c r="AJ7663" s="169"/>
      <c r="AK7663" s="170"/>
      <c r="AP7663" s="6"/>
      <c r="AQ7663" s="6"/>
      <c r="AR7663" s="6"/>
      <c r="AS7663" s="6"/>
      <c r="AT7663" s="6"/>
      <c r="AU7663" s="6"/>
      <c r="AV7663" s="6"/>
      <c r="AW7663" s="6"/>
      <c r="AX7663" s="6"/>
      <c r="AY7663" s="6"/>
      <c r="AZ7663" s="6"/>
      <c r="BA7663" s="6"/>
      <c r="BB7663" s="166"/>
      <c r="BC7663" s="166"/>
      <c r="BD7663" s="166"/>
      <c r="BE7663" s="6"/>
      <c r="BF7663" s="6"/>
      <c r="BG7663" s="6"/>
      <c r="BH7663" s="6"/>
      <c r="BI7663" s="6"/>
      <c r="BJ7663" s="166"/>
      <c r="BK7663" s="166"/>
      <c r="BL7663" s="166"/>
      <c r="BM7663" s="6"/>
      <c r="BN7663" s="6"/>
      <c r="BO7663" s="6"/>
      <c r="BP7663" s="6"/>
      <c r="BQ7663" s="6"/>
      <c r="BR7663" s="6"/>
      <c r="BS7663" s="6"/>
      <c r="BT7663" s="6"/>
      <c r="BU7663" s="6"/>
      <c r="BV7663" s="6"/>
      <c r="BW7663" s="6"/>
      <c r="CJ7663" s="415"/>
      <c r="CK7663" s="415"/>
      <c r="CO7663" s="168"/>
    </row>
    <row r="7664" spans="32:93" s="162" customFormat="1" x14ac:dyDescent="0.25">
      <c r="AF7664" s="169"/>
      <c r="AG7664" s="169"/>
      <c r="AH7664" s="169"/>
      <c r="AI7664" s="169"/>
      <c r="AJ7664" s="169"/>
      <c r="AK7664" s="170"/>
      <c r="AP7664" s="6"/>
      <c r="AQ7664" s="6"/>
      <c r="AR7664" s="6"/>
      <c r="AS7664" s="6"/>
      <c r="AT7664" s="6"/>
      <c r="AU7664" s="6"/>
      <c r="AV7664" s="6"/>
      <c r="AW7664" s="6"/>
      <c r="AX7664" s="6"/>
      <c r="AY7664" s="6"/>
      <c r="AZ7664" s="6"/>
      <c r="BA7664" s="6"/>
      <c r="BB7664" s="166"/>
      <c r="BC7664" s="166"/>
      <c r="BD7664" s="166"/>
      <c r="BE7664" s="6"/>
      <c r="BF7664" s="6"/>
      <c r="BG7664" s="6"/>
      <c r="BH7664" s="6"/>
      <c r="BI7664" s="6"/>
      <c r="BJ7664" s="166"/>
      <c r="BK7664" s="166"/>
      <c r="BL7664" s="166"/>
      <c r="BM7664" s="6"/>
      <c r="BN7664" s="6"/>
      <c r="BO7664" s="6"/>
      <c r="BP7664" s="6"/>
      <c r="BQ7664" s="6"/>
      <c r="BR7664" s="6"/>
      <c r="BS7664" s="6"/>
      <c r="BT7664" s="6"/>
      <c r="BU7664" s="6"/>
      <c r="BV7664" s="6"/>
      <c r="BW7664" s="6"/>
      <c r="CJ7664" s="415"/>
      <c r="CK7664" s="415"/>
      <c r="CO7664" s="168"/>
    </row>
    <row r="7665" spans="32:93" s="162" customFormat="1" x14ac:dyDescent="0.25">
      <c r="AF7665" s="169"/>
      <c r="AG7665" s="169"/>
      <c r="AH7665" s="169"/>
      <c r="AI7665" s="169"/>
      <c r="AJ7665" s="169"/>
      <c r="AK7665" s="170"/>
      <c r="AP7665" s="6"/>
      <c r="AQ7665" s="6"/>
      <c r="AR7665" s="6"/>
      <c r="AS7665" s="6"/>
      <c r="AT7665" s="6"/>
      <c r="AU7665" s="6"/>
      <c r="AV7665" s="6"/>
      <c r="AW7665" s="6"/>
      <c r="AX7665" s="6"/>
      <c r="AY7665" s="6"/>
      <c r="AZ7665" s="6"/>
      <c r="BA7665" s="6"/>
      <c r="BB7665" s="166"/>
      <c r="BC7665" s="166"/>
      <c r="BD7665" s="166"/>
      <c r="BE7665" s="6"/>
      <c r="BF7665" s="6"/>
      <c r="BG7665" s="6"/>
      <c r="BH7665" s="6"/>
      <c r="BI7665" s="6"/>
      <c r="BJ7665" s="166"/>
      <c r="BK7665" s="166"/>
      <c r="BL7665" s="166"/>
      <c r="BM7665" s="6"/>
      <c r="BN7665" s="6"/>
      <c r="BO7665" s="6"/>
      <c r="BP7665" s="6"/>
      <c r="BQ7665" s="6"/>
      <c r="BR7665" s="6"/>
      <c r="BS7665" s="6"/>
      <c r="BT7665" s="6"/>
      <c r="BU7665" s="6"/>
      <c r="BV7665" s="6"/>
      <c r="BW7665" s="6"/>
      <c r="CJ7665" s="415"/>
      <c r="CK7665" s="415"/>
      <c r="CO7665" s="168"/>
    </row>
    <row r="7666" spans="32:93" s="162" customFormat="1" x14ac:dyDescent="0.25">
      <c r="AF7666" s="169"/>
      <c r="AG7666" s="169"/>
      <c r="AH7666" s="169"/>
      <c r="AI7666" s="169"/>
      <c r="AJ7666" s="169"/>
      <c r="AK7666" s="170"/>
      <c r="AP7666" s="6"/>
      <c r="AQ7666" s="6"/>
      <c r="AR7666" s="6"/>
      <c r="AS7666" s="6"/>
      <c r="AT7666" s="6"/>
      <c r="AU7666" s="6"/>
      <c r="AV7666" s="6"/>
      <c r="AW7666" s="6"/>
      <c r="AX7666" s="6"/>
      <c r="AY7666" s="6"/>
      <c r="AZ7666" s="6"/>
      <c r="BA7666" s="6"/>
      <c r="BB7666" s="166"/>
      <c r="BC7666" s="166"/>
      <c r="BD7666" s="166"/>
      <c r="BE7666" s="6"/>
      <c r="BF7666" s="6"/>
      <c r="BG7666" s="6"/>
      <c r="BH7666" s="6"/>
      <c r="BI7666" s="6"/>
      <c r="BJ7666" s="166"/>
      <c r="BK7666" s="166"/>
      <c r="BL7666" s="166"/>
      <c r="BM7666" s="6"/>
      <c r="BN7666" s="6"/>
      <c r="BO7666" s="6"/>
      <c r="BP7666" s="6"/>
      <c r="BQ7666" s="6"/>
      <c r="BR7666" s="6"/>
      <c r="BS7666" s="6"/>
      <c r="BT7666" s="6"/>
      <c r="BU7666" s="6"/>
      <c r="BV7666" s="6"/>
      <c r="BW7666" s="6"/>
      <c r="CJ7666" s="415"/>
      <c r="CK7666" s="415"/>
      <c r="CO7666" s="168"/>
    </row>
    <row r="7667" spans="32:93" s="162" customFormat="1" x14ac:dyDescent="0.25">
      <c r="AF7667" s="169"/>
      <c r="AG7667" s="169"/>
      <c r="AH7667" s="169"/>
      <c r="AI7667" s="169"/>
      <c r="AJ7667" s="169"/>
      <c r="AK7667" s="170"/>
      <c r="AP7667" s="6"/>
      <c r="AQ7667" s="6"/>
      <c r="AR7667" s="6"/>
      <c r="AS7667" s="6"/>
      <c r="AT7667" s="6"/>
      <c r="AU7667" s="6"/>
      <c r="AV7667" s="6"/>
      <c r="AW7667" s="6"/>
      <c r="AX7667" s="6"/>
      <c r="AY7667" s="6"/>
      <c r="AZ7667" s="6"/>
      <c r="BA7667" s="6"/>
      <c r="BB7667" s="166"/>
      <c r="BC7667" s="166"/>
      <c r="BD7667" s="166"/>
      <c r="BE7667" s="6"/>
      <c r="BF7667" s="6"/>
      <c r="BG7667" s="6"/>
      <c r="BH7667" s="6"/>
      <c r="BI7667" s="6"/>
      <c r="BJ7667" s="166"/>
      <c r="BK7667" s="166"/>
      <c r="BL7667" s="166"/>
      <c r="BM7667" s="6"/>
      <c r="BN7667" s="6"/>
      <c r="BO7667" s="6"/>
      <c r="BP7667" s="6"/>
      <c r="BQ7667" s="6"/>
      <c r="BR7667" s="6"/>
      <c r="BS7667" s="6"/>
      <c r="BT7667" s="6"/>
      <c r="BU7667" s="6"/>
      <c r="BV7667" s="6"/>
      <c r="BW7667" s="6"/>
      <c r="CJ7667" s="415"/>
      <c r="CK7667" s="415"/>
      <c r="CO7667" s="168"/>
    </row>
    <row r="7668" spans="32:93" s="162" customFormat="1" x14ac:dyDescent="0.25">
      <c r="AF7668" s="169"/>
      <c r="AG7668" s="169"/>
      <c r="AH7668" s="169"/>
      <c r="AI7668" s="169"/>
      <c r="AJ7668" s="169"/>
      <c r="AK7668" s="170"/>
      <c r="AP7668" s="6"/>
      <c r="AQ7668" s="6"/>
      <c r="AR7668" s="6"/>
      <c r="AS7668" s="6"/>
      <c r="AT7668" s="6"/>
      <c r="AU7668" s="6"/>
      <c r="AV7668" s="6"/>
      <c r="AW7668" s="6"/>
      <c r="AX7668" s="6"/>
      <c r="AY7668" s="6"/>
      <c r="AZ7668" s="6"/>
      <c r="BA7668" s="6"/>
      <c r="BB7668" s="166"/>
      <c r="BC7668" s="166"/>
      <c r="BD7668" s="166"/>
      <c r="BE7668" s="6"/>
      <c r="BF7668" s="6"/>
      <c r="BG7668" s="6"/>
      <c r="BH7668" s="6"/>
      <c r="BI7668" s="6"/>
      <c r="BJ7668" s="166"/>
      <c r="BK7668" s="166"/>
      <c r="BL7668" s="166"/>
      <c r="BM7668" s="6"/>
      <c r="BN7668" s="6"/>
      <c r="BO7668" s="6"/>
      <c r="BP7668" s="6"/>
      <c r="BQ7668" s="6"/>
      <c r="BR7668" s="6"/>
      <c r="BS7668" s="6"/>
      <c r="BT7668" s="6"/>
      <c r="BU7668" s="6"/>
      <c r="BV7668" s="6"/>
      <c r="BW7668" s="6"/>
      <c r="CJ7668" s="415"/>
      <c r="CK7668" s="415"/>
      <c r="CO7668" s="168"/>
    </row>
    <row r="7669" spans="32:93" s="162" customFormat="1" x14ac:dyDescent="0.25">
      <c r="AF7669" s="169"/>
      <c r="AG7669" s="169"/>
      <c r="AH7669" s="169"/>
      <c r="AI7669" s="169"/>
      <c r="AJ7669" s="169"/>
      <c r="AK7669" s="170"/>
      <c r="AP7669" s="6"/>
      <c r="AQ7669" s="6"/>
      <c r="AR7669" s="6"/>
      <c r="AS7669" s="6"/>
      <c r="AT7669" s="6"/>
      <c r="AU7669" s="6"/>
      <c r="AV7669" s="6"/>
      <c r="AW7669" s="6"/>
      <c r="AX7669" s="6"/>
      <c r="AY7669" s="6"/>
      <c r="AZ7669" s="6"/>
      <c r="BA7669" s="6"/>
      <c r="BB7669" s="166"/>
      <c r="BC7669" s="166"/>
      <c r="BD7669" s="166"/>
      <c r="BE7669" s="6"/>
      <c r="BF7669" s="6"/>
      <c r="BG7669" s="6"/>
      <c r="BH7669" s="6"/>
      <c r="BI7669" s="6"/>
      <c r="BJ7669" s="166"/>
      <c r="BK7669" s="166"/>
      <c r="BL7669" s="166"/>
      <c r="BM7669" s="6"/>
      <c r="BN7669" s="6"/>
      <c r="BO7669" s="6"/>
      <c r="BP7669" s="6"/>
      <c r="BQ7669" s="6"/>
      <c r="BR7669" s="6"/>
      <c r="BS7669" s="6"/>
      <c r="BT7669" s="6"/>
      <c r="BU7669" s="6"/>
      <c r="BV7669" s="6"/>
      <c r="BW7669" s="6"/>
      <c r="CJ7669" s="415"/>
      <c r="CK7669" s="415"/>
      <c r="CO7669" s="168"/>
    </row>
    <row r="7670" spans="32:93" s="162" customFormat="1" x14ac:dyDescent="0.25">
      <c r="AF7670" s="169"/>
      <c r="AG7670" s="169"/>
      <c r="AH7670" s="169"/>
      <c r="AI7670" s="169"/>
      <c r="AJ7670" s="169"/>
      <c r="AK7670" s="170"/>
      <c r="AP7670" s="6"/>
      <c r="AQ7670" s="6"/>
      <c r="AR7670" s="6"/>
      <c r="AS7670" s="6"/>
      <c r="AT7670" s="6"/>
      <c r="AU7670" s="6"/>
      <c r="AV7670" s="6"/>
      <c r="AW7670" s="6"/>
      <c r="AX7670" s="6"/>
      <c r="AY7670" s="6"/>
      <c r="AZ7670" s="6"/>
      <c r="BA7670" s="6"/>
      <c r="BB7670" s="166"/>
      <c r="BC7670" s="166"/>
      <c r="BD7670" s="166"/>
      <c r="BE7670" s="6"/>
      <c r="BF7670" s="6"/>
      <c r="BG7670" s="6"/>
      <c r="BH7670" s="6"/>
      <c r="BI7670" s="6"/>
      <c r="BJ7670" s="166"/>
      <c r="BK7670" s="166"/>
      <c r="BL7670" s="166"/>
      <c r="BM7670" s="6"/>
      <c r="BN7670" s="6"/>
      <c r="BO7670" s="6"/>
      <c r="BP7670" s="6"/>
      <c r="BQ7670" s="6"/>
      <c r="BR7670" s="6"/>
      <c r="BS7670" s="6"/>
      <c r="BT7670" s="6"/>
      <c r="BU7670" s="6"/>
      <c r="BV7670" s="6"/>
      <c r="BW7670" s="6"/>
      <c r="CJ7670" s="415"/>
      <c r="CK7670" s="415"/>
      <c r="CO7670" s="168"/>
    </row>
    <row r="7671" spans="32:93" s="162" customFormat="1" x14ac:dyDescent="0.25">
      <c r="AF7671" s="169"/>
      <c r="AG7671" s="169"/>
      <c r="AH7671" s="169"/>
      <c r="AI7671" s="169"/>
      <c r="AJ7671" s="169"/>
      <c r="AK7671" s="170"/>
      <c r="AP7671" s="6"/>
      <c r="AQ7671" s="6"/>
      <c r="AR7671" s="6"/>
      <c r="AS7671" s="6"/>
      <c r="AT7671" s="6"/>
      <c r="AU7671" s="6"/>
      <c r="AV7671" s="6"/>
      <c r="AW7671" s="6"/>
      <c r="AX7671" s="6"/>
      <c r="AY7671" s="6"/>
      <c r="AZ7671" s="6"/>
      <c r="BA7671" s="6"/>
      <c r="BB7671" s="166"/>
      <c r="BC7671" s="166"/>
      <c r="BD7671" s="166"/>
      <c r="BE7671" s="6"/>
      <c r="BF7671" s="6"/>
      <c r="BG7671" s="6"/>
      <c r="BH7671" s="6"/>
      <c r="BI7671" s="6"/>
      <c r="BJ7671" s="166"/>
      <c r="BK7671" s="166"/>
      <c r="BL7671" s="166"/>
      <c r="BM7671" s="6"/>
      <c r="BN7671" s="6"/>
      <c r="BO7671" s="6"/>
      <c r="BP7671" s="6"/>
      <c r="BQ7671" s="6"/>
      <c r="BR7671" s="6"/>
      <c r="BS7671" s="6"/>
      <c r="BT7671" s="6"/>
      <c r="BU7671" s="6"/>
      <c r="BV7671" s="6"/>
      <c r="BW7671" s="6"/>
      <c r="CJ7671" s="415"/>
      <c r="CK7671" s="415"/>
      <c r="CO7671" s="168"/>
    </row>
    <row r="7672" spans="32:93" s="162" customFormat="1" x14ac:dyDescent="0.25">
      <c r="AF7672" s="169"/>
      <c r="AG7672" s="169"/>
      <c r="AH7672" s="169"/>
      <c r="AI7672" s="169"/>
      <c r="AJ7672" s="169"/>
      <c r="AK7672" s="170"/>
      <c r="AP7672" s="6"/>
      <c r="AQ7672" s="6"/>
      <c r="AR7672" s="6"/>
      <c r="AS7672" s="6"/>
      <c r="AT7672" s="6"/>
      <c r="AU7672" s="6"/>
      <c r="AV7672" s="6"/>
      <c r="AW7672" s="6"/>
      <c r="AX7672" s="6"/>
      <c r="AY7672" s="6"/>
      <c r="AZ7672" s="6"/>
      <c r="BA7672" s="6"/>
      <c r="BB7672" s="166"/>
      <c r="BC7672" s="166"/>
      <c r="BD7672" s="166"/>
      <c r="BE7672" s="6"/>
      <c r="BF7672" s="6"/>
      <c r="BG7672" s="6"/>
      <c r="BH7672" s="6"/>
      <c r="BI7672" s="6"/>
      <c r="BJ7672" s="166"/>
      <c r="BK7672" s="166"/>
      <c r="BL7672" s="166"/>
      <c r="BM7672" s="6"/>
      <c r="BN7672" s="6"/>
      <c r="BO7672" s="6"/>
      <c r="BP7672" s="6"/>
      <c r="BQ7672" s="6"/>
      <c r="BR7672" s="6"/>
      <c r="BS7672" s="6"/>
      <c r="BT7672" s="6"/>
      <c r="BU7672" s="6"/>
      <c r="BV7672" s="6"/>
      <c r="BW7672" s="6"/>
      <c r="CJ7672" s="415"/>
      <c r="CK7672" s="415"/>
      <c r="CO7672" s="168"/>
    </row>
    <row r="7673" spans="32:93" s="162" customFormat="1" x14ac:dyDescent="0.25">
      <c r="AF7673" s="169"/>
      <c r="AG7673" s="169"/>
      <c r="AH7673" s="169"/>
      <c r="AI7673" s="169"/>
      <c r="AJ7673" s="169"/>
      <c r="AK7673" s="170"/>
      <c r="AP7673" s="6"/>
      <c r="AQ7673" s="6"/>
      <c r="AR7673" s="6"/>
      <c r="AS7673" s="6"/>
      <c r="AT7673" s="6"/>
      <c r="AU7673" s="6"/>
      <c r="AV7673" s="6"/>
      <c r="AW7673" s="6"/>
      <c r="AX7673" s="6"/>
      <c r="AY7673" s="6"/>
      <c r="AZ7673" s="6"/>
      <c r="BA7673" s="6"/>
      <c r="BB7673" s="166"/>
      <c r="BC7673" s="166"/>
      <c r="BD7673" s="166"/>
      <c r="BE7673" s="6"/>
      <c r="BF7673" s="6"/>
      <c r="BG7673" s="6"/>
      <c r="BH7673" s="6"/>
      <c r="BI7673" s="6"/>
      <c r="BJ7673" s="166"/>
      <c r="BK7673" s="166"/>
      <c r="BL7673" s="166"/>
      <c r="BM7673" s="6"/>
      <c r="BN7673" s="6"/>
      <c r="BO7673" s="6"/>
      <c r="BP7673" s="6"/>
      <c r="BQ7673" s="6"/>
      <c r="BR7673" s="6"/>
      <c r="BS7673" s="6"/>
      <c r="BT7673" s="6"/>
      <c r="BU7673" s="6"/>
      <c r="BV7673" s="6"/>
      <c r="BW7673" s="6"/>
      <c r="CJ7673" s="415"/>
      <c r="CK7673" s="415"/>
      <c r="CO7673" s="168"/>
    </row>
    <row r="7674" spans="32:93" s="162" customFormat="1" x14ac:dyDescent="0.25">
      <c r="AF7674" s="169"/>
      <c r="AG7674" s="169"/>
      <c r="AH7674" s="169"/>
      <c r="AI7674" s="169"/>
      <c r="AJ7674" s="169"/>
      <c r="AK7674" s="170"/>
      <c r="AP7674" s="6"/>
      <c r="AQ7674" s="6"/>
      <c r="AR7674" s="6"/>
      <c r="AS7674" s="6"/>
      <c r="AT7674" s="6"/>
      <c r="AU7674" s="6"/>
      <c r="AV7674" s="6"/>
      <c r="AW7674" s="6"/>
      <c r="AX7674" s="6"/>
      <c r="AY7674" s="6"/>
      <c r="AZ7674" s="6"/>
      <c r="BA7674" s="6"/>
      <c r="BB7674" s="166"/>
      <c r="BC7674" s="166"/>
      <c r="BD7674" s="166"/>
      <c r="BE7674" s="6"/>
      <c r="BF7674" s="6"/>
      <c r="BG7674" s="6"/>
      <c r="BH7674" s="6"/>
      <c r="BI7674" s="6"/>
      <c r="BJ7674" s="166"/>
      <c r="BK7674" s="166"/>
      <c r="BL7674" s="166"/>
      <c r="BM7674" s="6"/>
      <c r="BN7674" s="6"/>
      <c r="BO7674" s="6"/>
      <c r="BP7674" s="6"/>
      <c r="BQ7674" s="6"/>
      <c r="BR7674" s="6"/>
      <c r="BS7674" s="6"/>
      <c r="BT7674" s="6"/>
      <c r="BU7674" s="6"/>
      <c r="BV7674" s="6"/>
      <c r="BW7674" s="6"/>
      <c r="CJ7674" s="415"/>
      <c r="CK7674" s="415"/>
      <c r="CO7674" s="168"/>
    </row>
    <row r="7675" spans="32:93" s="162" customFormat="1" x14ac:dyDescent="0.25">
      <c r="AF7675" s="169"/>
      <c r="AG7675" s="169"/>
      <c r="AH7675" s="169"/>
      <c r="AI7675" s="169"/>
      <c r="AJ7675" s="169"/>
      <c r="AK7675" s="170"/>
      <c r="AP7675" s="6"/>
      <c r="AQ7675" s="6"/>
      <c r="AR7675" s="6"/>
      <c r="AS7675" s="6"/>
      <c r="AT7675" s="6"/>
      <c r="AU7675" s="6"/>
      <c r="AV7675" s="6"/>
      <c r="AW7675" s="6"/>
      <c r="AX7675" s="6"/>
      <c r="AY7675" s="6"/>
      <c r="AZ7675" s="6"/>
      <c r="BA7675" s="6"/>
      <c r="BB7675" s="166"/>
      <c r="BC7675" s="166"/>
      <c r="BD7675" s="166"/>
      <c r="BE7675" s="6"/>
      <c r="BF7675" s="6"/>
      <c r="BG7675" s="6"/>
      <c r="BH7675" s="6"/>
      <c r="BI7675" s="6"/>
      <c r="BJ7675" s="166"/>
      <c r="BK7675" s="166"/>
      <c r="BL7675" s="166"/>
      <c r="BM7675" s="6"/>
      <c r="BN7675" s="6"/>
      <c r="BO7675" s="6"/>
      <c r="BP7675" s="6"/>
      <c r="BQ7675" s="6"/>
      <c r="BR7675" s="6"/>
      <c r="BS7675" s="6"/>
      <c r="BT7675" s="6"/>
      <c r="BU7675" s="6"/>
      <c r="BV7675" s="6"/>
      <c r="BW7675" s="6"/>
      <c r="CJ7675" s="415"/>
      <c r="CK7675" s="415"/>
      <c r="CO7675" s="168"/>
    </row>
    <row r="7676" spans="32:93" s="162" customFormat="1" x14ac:dyDescent="0.25">
      <c r="AF7676" s="169"/>
      <c r="AG7676" s="169"/>
      <c r="AH7676" s="169"/>
      <c r="AI7676" s="169"/>
      <c r="AJ7676" s="169"/>
      <c r="AK7676" s="170"/>
      <c r="AP7676" s="6"/>
      <c r="AQ7676" s="6"/>
      <c r="AR7676" s="6"/>
      <c r="AS7676" s="6"/>
      <c r="AT7676" s="6"/>
      <c r="AU7676" s="6"/>
      <c r="AV7676" s="6"/>
      <c r="AW7676" s="6"/>
      <c r="AX7676" s="6"/>
      <c r="AY7676" s="6"/>
      <c r="AZ7676" s="6"/>
      <c r="BA7676" s="6"/>
      <c r="BB7676" s="166"/>
      <c r="BC7676" s="166"/>
      <c r="BD7676" s="166"/>
      <c r="BE7676" s="6"/>
      <c r="BF7676" s="6"/>
      <c r="BG7676" s="6"/>
      <c r="BH7676" s="6"/>
      <c r="BI7676" s="6"/>
      <c r="BJ7676" s="166"/>
      <c r="BK7676" s="166"/>
      <c r="BL7676" s="166"/>
      <c r="BM7676" s="6"/>
      <c r="BN7676" s="6"/>
      <c r="BO7676" s="6"/>
      <c r="BP7676" s="6"/>
      <c r="BQ7676" s="6"/>
      <c r="BR7676" s="6"/>
      <c r="BS7676" s="6"/>
      <c r="BT7676" s="6"/>
      <c r="BU7676" s="6"/>
      <c r="BV7676" s="6"/>
      <c r="BW7676" s="6"/>
      <c r="CJ7676" s="415"/>
      <c r="CK7676" s="415"/>
      <c r="CO7676" s="168"/>
    </row>
    <row r="7677" spans="32:93" s="162" customFormat="1" x14ac:dyDescent="0.25">
      <c r="AF7677" s="169"/>
      <c r="AG7677" s="169"/>
      <c r="AH7677" s="169"/>
      <c r="AI7677" s="169"/>
      <c r="AJ7677" s="169"/>
      <c r="AK7677" s="170"/>
      <c r="AP7677" s="6"/>
      <c r="AQ7677" s="6"/>
      <c r="AR7677" s="6"/>
      <c r="AS7677" s="6"/>
      <c r="AT7677" s="6"/>
      <c r="AU7677" s="6"/>
      <c r="AV7677" s="6"/>
      <c r="AW7677" s="6"/>
      <c r="AX7677" s="6"/>
      <c r="AY7677" s="6"/>
      <c r="AZ7677" s="6"/>
      <c r="BA7677" s="6"/>
      <c r="BB7677" s="166"/>
      <c r="BC7677" s="166"/>
      <c r="BD7677" s="166"/>
      <c r="BE7677" s="6"/>
      <c r="BF7677" s="6"/>
      <c r="BG7677" s="6"/>
      <c r="BH7677" s="6"/>
      <c r="BI7677" s="6"/>
      <c r="BJ7677" s="166"/>
      <c r="BK7677" s="166"/>
      <c r="BL7677" s="166"/>
      <c r="BM7677" s="6"/>
      <c r="BN7677" s="6"/>
      <c r="BO7677" s="6"/>
      <c r="BP7677" s="6"/>
      <c r="BQ7677" s="6"/>
      <c r="BR7677" s="6"/>
      <c r="BS7677" s="6"/>
      <c r="BT7677" s="6"/>
      <c r="BU7677" s="6"/>
      <c r="BV7677" s="6"/>
      <c r="BW7677" s="6"/>
      <c r="CJ7677" s="415"/>
      <c r="CK7677" s="415"/>
      <c r="CO7677" s="168"/>
    </row>
    <row r="7678" spans="32:93" s="162" customFormat="1" x14ac:dyDescent="0.25">
      <c r="AF7678" s="169"/>
      <c r="AG7678" s="169"/>
      <c r="AH7678" s="169"/>
      <c r="AI7678" s="169"/>
      <c r="AJ7678" s="169"/>
      <c r="AK7678" s="170"/>
      <c r="AP7678" s="6"/>
      <c r="AQ7678" s="6"/>
      <c r="AR7678" s="6"/>
      <c r="AS7678" s="6"/>
      <c r="AT7678" s="6"/>
      <c r="AU7678" s="6"/>
      <c r="AV7678" s="6"/>
      <c r="AW7678" s="6"/>
      <c r="AX7678" s="6"/>
      <c r="AY7678" s="6"/>
      <c r="AZ7678" s="6"/>
      <c r="BA7678" s="6"/>
      <c r="BB7678" s="166"/>
      <c r="BC7678" s="166"/>
      <c r="BD7678" s="166"/>
      <c r="BE7678" s="6"/>
      <c r="BF7678" s="6"/>
      <c r="BG7678" s="6"/>
      <c r="BH7678" s="6"/>
      <c r="BI7678" s="6"/>
      <c r="BJ7678" s="166"/>
      <c r="BK7678" s="166"/>
      <c r="BL7678" s="166"/>
      <c r="BM7678" s="6"/>
      <c r="BN7678" s="6"/>
      <c r="BO7678" s="6"/>
      <c r="BP7678" s="6"/>
      <c r="BQ7678" s="6"/>
      <c r="BR7678" s="6"/>
      <c r="BS7678" s="6"/>
      <c r="BT7678" s="6"/>
      <c r="BU7678" s="6"/>
      <c r="BV7678" s="6"/>
      <c r="BW7678" s="6"/>
      <c r="CJ7678" s="415"/>
      <c r="CK7678" s="415"/>
      <c r="CO7678" s="168"/>
    </row>
    <row r="7679" spans="32:93" s="162" customFormat="1" x14ac:dyDescent="0.25">
      <c r="AF7679" s="169"/>
      <c r="AG7679" s="169"/>
      <c r="AH7679" s="169"/>
      <c r="AI7679" s="169"/>
      <c r="AJ7679" s="169"/>
      <c r="AK7679" s="170"/>
      <c r="AP7679" s="6"/>
      <c r="AQ7679" s="6"/>
      <c r="AR7679" s="6"/>
      <c r="AS7679" s="6"/>
      <c r="AT7679" s="6"/>
      <c r="AU7679" s="6"/>
      <c r="AV7679" s="6"/>
      <c r="AW7679" s="6"/>
      <c r="AX7679" s="6"/>
      <c r="AY7679" s="6"/>
      <c r="AZ7679" s="6"/>
      <c r="BA7679" s="6"/>
      <c r="BB7679" s="166"/>
      <c r="BC7679" s="166"/>
      <c r="BD7679" s="166"/>
      <c r="BE7679" s="6"/>
      <c r="BF7679" s="6"/>
      <c r="BG7679" s="6"/>
      <c r="BH7679" s="6"/>
      <c r="BI7679" s="6"/>
      <c r="BJ7679" s="166"/>
      <c r="BK7679" s="166"/>
      <c r="BL7679" s="166"/>
      <c r="BM7679" s="6"/>
      <c r="BN7679" s="6"/>
      <c r="BO7679" s="6"/>
      <c r="BP7679" s="6"/>
      <c r="BQ7679" s="6"/>
      <c r="BR7679" s="6"/>
      <c r="BS7679" s="6"/>
      <c r="BT7679" s="6"/>
      <c r="BU7679" s="6"/>
      <c r="BV7679" s="6"/>
      <c r="BW7679" s="6"/>
      <c r="CJ7679" s="415"/>
      <c r="CK7679" s="415"/>
      <c r="CO7679" s="168"/>
    </row>
    <row r="7680" spans="32:93" s="162" customFormat="1" x14ac:dyDescent="0.25">
      <c r="AF7680" s="169"/>
      <c r="AG7680" s="169"/>
      <c r="AH7680" s="169"/>
      <c r="AI7680" s="169"/>
      <c r="AJ7680" s="169"/>
      <c r="AK7680" s="170"/>
      <c r="AP7680" s="6"/>
      <c r="AQ7680" s="6"/>
      <c r="AR7680" s="6"/>
      <c r="AS7680" s="6"/>
      <c r="AT7680" s="6"/>
      <c r="AU7680" s="6"/>
      <c r="AV7680" s="6"/>
      <c r="AW7680" s="6"/>
      <c r="AX7680" s="6"/>
      <c r="AY7680" s="6"/>
      <c r="AZ7680" s="6"/>
      <c r="BA7680" s="6"/>
      <c r="BB7680" s="166"/>
      <c r="BC7680" s="166"/>
      <c r="BD7680" s="166"/>
      <c r="BE7680" s="6"/>
      <c r="BF7680" s="6"/>
      <c r="BG7680" s="6"/>
      <c r="BH7680" s="6"/>
      <c r="BI7680" s="6"/>
      <c r="BJ7680" s="166"/>
      <c r="BK7680" s="166"/>
      <c r="BL7680" s="166"/>
      <c r="BM7680" s="6"/>
      <c r="BN7680" s="6"/>
      <c r="BO7680" s="6"/>
      <c r="BP7680" s="6"/>
      <c r="BQ7680" s="6"/>
      <c r="BR7680" s="6"/>
      <c r="BS7680" s="6"/>
      <c r="BT7680" s="6"/>
      <c r="BU7680" s="6"/>
      <c r="BV7680" s="6"/>
      <c r="BW7680" s="6"/>
      <c r="CJ7680" s="415"/>
      <c r="CK7680" s="415"/>
      <c r="CO7680" s="168"/>
    </row>
    <row r="7681" spans="32:93" s="162" customFormat="1" x14ac:dyDescent="0.25">
      <c r="AF7681" s="169"/>
      <c r="AG7681" s="169"/>
      <c r="AH7681" s="169"/>
      <c r="AI7681" s="169"/>
      <c r="AJ7681" s="169"/>
      <c r="AK7681" s="170"/>
      <c r="AP7681" s="6"/>
      <c r="AQ7681" s="6"/>
      <c r="AR7681" s="6"/>
      <c r="AS7681" s="6"/>
      <c r="AT7681" s="6"/>
      <c r="AU7681" s="6"/>
      <c r="AV7681" s="6"/>
      <c r="AW7681" s="6"/>
      <c r="AX7681" s="6"/>
      <c r="AY7681" s="6"/>
      <c r="AZ7681" s="6"/>
      <c r="BA7681" s="6"/>
      <c r="BB7681" s="166"/>
      <c r="BC7681" s="166"/>
      <c r="BD7681" s="166"/>
      <c r="BE7681" s="6"/>
      <c r="BF7681" s="6"/>
      <c r="BG7681" s="6"/>
      <c r="BH7681" s="6"/>
      <c r="BI7681" s="6"/>
      <c r="BJ7681" s="166"/>
      <c r="BK7681" s="166"/>
      <c r="BL7681" s="166"/>
      <c r="BM7681" s="6"/>
      <c r="BN7681" s="6"/>
      <c r="BO7681" s="6"/>
      <c r="BP7681" s="6"/>
      <c r="BQ7681" s="6"/>
      <c r="BR7681" s="6"/>
      <c r="BS7681" s="6"/>
      <c r="BT7681" s="6"/>
      <c r="BU7681" s="6"/>
      <c r="BV7681" s="6"/>
      <c r="BW7681" s="6"/>
      <c r="CJ7681" s="415"/>
      <c r="CK7681" s="415"/>
      <c r="CO7681" s="168"/>
    </row>
    <row r="7682" spans="32:93" s="162" customFormat="1" x14ac:dyDescent="0.25">
      <c r="AF7682" s="169"/>
      <c r="AG7682" s="169"/>
      <c r="AH7682" s="169"/>
      <c r="AI7682" s="169"/>
      <c r="AJ7682" s="169"/>
      <c r="AK7682" s="170"/>
      <c r="AP7682" s="6"/>
      <c r="AQ7682" s="6"/>
      <c r="AR7682" s="6"/>
      <c r="AS7682" s="6"/>
      <c r="AT7682" s="6"/>
      <c r="AU7682" s="6"/>
      <c r="AV7682" s="6"/>
      <c r="AW7682" s="6"/>
      <c r="AX7682" s="6"/>
      <c r="AY7682" s="6"/>
      <c r="AZ7682" s="6"/>
      <c r="BA7682" s="6"/>
      <c r="BB7682" s="166"/>
      <c r="BC7682" s="166"/>
      <c r="BD7682" s="166"/>
      <c r="BE7682" s="6"/>
      <c r="BF7682" s="6"/>
      <c r="BG7682" s="6"/>
      <c r="BH7682" s="6"/>
      <c r="BI7682" s="6"/>
      <c r="BJ7682" s="166"/>
      <c r="BK7682" s="166"/>
      <c r="BL7682" s="166"/>
      <c r="BM7682" s="6"/>
      <c r="BN7682" s="6"/>
      <c r="BO7682" s="6"/>
      <c r="BP7682" s="6"/>
      <c r="BQ7682" s="6"/>
      <c r="BR7682" s="6"/>
      <c r="BS7682" s="6"/>
      <c r="BT7682" s="6"/>
      <c r="BU7682" s="6"/>
      <c r="BV7682" s="6"/>
      <c r="BW7682" s="6"/>
      <c r="CJ7682" s="415"/>
      <c r="CK7682" s="415"/>
      <c r="CO7682" s="168"/>
    </row>
    <row r="7683" spans="32:93" s="162" customFormat="1" x14ac:dyDescent="0.25">
      <c r="AF7683" s="169"/>
      <c r="AG7683" s="169"/>
      <c r="AH7683" s="169"/>
      <c r="AI7683" s="169"/>
      <c r="AJ7683" s="169"/>
      <c r="AK7683" s="170"/>
      <c r="AP7683" s="6"/>
      <c r="AQ7683" s="6"/>
      <c r="AR7683" s="6"/>
      <c r="AS7683" s="6"/>
      <c r="AT7683" s="6"/>
      <c r="AU7683" s="6"/>
      <c r="AV7683" s="6"/>
      <c r="AW7683" s="6"/>
      <c r="AX7683" s="6"/>
      <c r="AY7683" s="6"/>
      <c r="AZ7683" s="6"/>
      <c r="BA7683" s="6"/>
      <c r="BB7683" s="166"/>
      <c r="BC7683" s="166"/>
      <c r="BD7683" s="166"/>
      <c r="BE7683" s="6"/>
      <c r="BF7683" s="6"/>
      <c r="BG7683" s="6"/>
      <c r="BH7683" s="6"/>
      <c r="BI7683" s="6"/>
      <c r="BJ7683" s="166"/>
      <c r="BK7683" s="166"/>
      <c r="BL7683" s="166"/>
      <c r="BM7683" s="6"/>
      <c r="BN7683" s="6"/>
      <c r="BO7683" s="6"/>
      <c r="BP7683" s="6"/>
      <c r="BQ7683" s="6"/>
      <c r="BR7683" s="6"/>
      <c r="BS7683" s="6"/>
      <c r="BT7683" s="6"/>
      <c r="BU7683" s="6"/>
      <c r="BV7683" s="6"/>
      <c r="BW7683" s="6"/>
      <c r="CJ7683" s="415"/>
      <c r="CK7683" s="415"/>
      <c r="CO7683" s="168"/>
    </row>
    <row r="7684" spans="32:93" s="162" customFormat="1" x14ac:dyDescent="0.25">
      <c r="AF7684" s="169"/>
      <c r="AG7684" s="169"/>
      <c r="AH7684" s="169"/>
      <c r="AI7684" s="169"/>
      <c r="AJ7684" s="169"/>
      <c r="AK7684" s="170"/>
      <c r="AP7684" s="6"/>
      <c r="AQ7684" s="6"/>
      <c r="AR7684" s="6"/>
      <c r="AS7684" s="6"/>
      <c r="AT7684" s="6"/>
      <c r="AU7684" s="6"/>
      <c r="AV7684" s="6"/>
      <c r="AW7684" s="6"/>
      <c r="AX7684" s="6"/>
      <c r="AY7684" s="6"/>
      <c r="AZ7684" s="6"/>
      <c r="BA7684" s="6"/>
      <c r="BB7684" s="166"/>
      <c r="BC7684" s="166"/>
      <c r="BD7684" s="166"/>
      <c r="BE7684" s="6"/>
      <c r="BF7684" s="6"/>
      <c r="BG7684" s="6"/>
      <c r="BH7684" s="6"/>
      <c r="BI7684" s="6"/>
      <c r="BJ7684" s="166"/>
      <c r="BK7684" s="166"/>
      <c r="BL7684" s="166"/>
      <c r="BM7684" s="6"/>
      <c r="BN7684" s="6"/>
      <c r="BO7684" s="6"/>
      <c r="BP7684" s="6"/>
      <c r="BQ7684" s="6"/>
      <c r="BR7684" s="6"/>
      <c r="BS7684" s="6"/>
      <c r="BT7684" s="6"/>
      <c r="BU7684" s="6"/>
      <c r="BV7684" s="6"/>
      <c r="BW7684" s="6"/>
      <c r="CJ7684" s="415"/>
      <c r="CK7684" s="415"/>
      <c r="CO7684" s="168"/>
    </row>
    <row r="7685" spans="32:93" s="162" customFormat="1" x14ac:dyDescent="0.25">
      <c r="AF7685" s="169"/>
      <c r="AG7685" s="169"/>
      <c r="AH7685" s="169"/>
      <c r="AI7685" s="169"/>
      <c r="AJ7685" s="169"/>
      <c r="AK7685" s="170"/>
      <c r="AP7685" s="6"/>
      <c r="AQ7685" s="6"/>
      <c r="AR7685" s="6"/>
      <c r="AS7685" s="6"/>
      <c r="AT7685" s="6"/>
      <c r="AU7685" s="6"/>
      <c r="AV7685" s="6"/>
      <c r="AW7685" s="6"/>
      <c r="AX7685" s="6"/>
      <c r="AY7685" s="6"/>
      <c r="AZ7685" s="6"/>
      <c r="BA7685" s="6"/>
      <c r="BB7685" s="166"/>
      <c r="BC7685" s="166"/>
      <c r="BD7685" s="166"/>
      <c r="BE7685" s="6"/>
      <c r="BF7685" s="6"/>
      <c r="BG7685" s="6"/>
      <c r="BH7685" s="6"/>
      <c r="BI7685" s="6"/>
      <c r="BJ7685" s="166"/>
      <c r="BK7685" s="166"/>
      <c r="BL7685" s="166"/>
      <c r="BM7685" s="6"/>
      <c r="BN7685" s="6"/>
      <c r="BO7685" s="6"/>
      <c r="BP7685" s="6"/>
      <c r="BQ7685" s="6"/>
      <c r="BR7685" s="6"/>
      <c r="BS7685" s="6"/>
      <c r="BT7685" s="6"/>
      <c r="BU7685" s="6"/>
      <c r="BV7685" s="6"/>
      <c r="BW7685" s="6"/>
      <c r="CJ7685" s="415"/>
      <c r="CK7685" s="415"/>
      <c r="CO7685" s="168"/>
    </row>
    <row r="7686" spans="32:93" s="162" customFormat="1" x14ac:dyDescent="0.25">
      <c r="AF7686" s="169"/>
      <c r="AG7686" s="169"/>
      <c r="AH7686" s="169"/>
      <c r="AI7686" s="169"/>
      <c r="AJ7686" s="169"/>
      <c r="AK7686" s="170"/>
      <c r="AP7686" s="6"/>
      <c r="AQ7686" s="6"/>
      <c r="AR7686" s="6"/>
      <c r="AS7686" s="6"/>
      <c r="AT7686" s="6"/>
      <c r="AU7686" s="6"/>
      <c r="AV7686" s="6"/>
      <c r="AW7686" s="6"/>
      <c r="AX7686" s="6"/>
      <c r="AY7686" s="6"/>
      <c r="AZ7686" s="6"/>
      <c r="BA7686" s="6"/>
      <c r="BB7686" s="166"/>
      <c r="BC7686" s="166"/>
      <c r="BD7686" s="166"/>
      <c r="BE7686" s="6"/>
      <c r="BF7686" s="6"/>
      <c r="BG7686" s="6"/>
      <c r="BH7686" s="6"/>
      <c r="BI7686" s="6"/>
      <c r="BJ7686" s="166"/>
      <c r="BK7686" s="166"/>
      <c r="BL7686" s="166"/>
      <c r="BM7686" s="6"/>
      <c r="BN7686" s="6"/>
      <c r="BO7686" s="6"/>
      <c r="BP7686" s="6"/>
      <c r="BQ7686" s="6"/>
      <c r="BR7686" s="6"/>
      <c r="BS7686" s="6"/>
      <c r="BT7686" s="6"/>
      <c r="BU7686" s="6"/>
      <c r="BV7686" s="6"/>
      <c r="BW7686" s="6"/>
      <c r="CJ7686" s="415"/>
      <c r="CK7686" s="415"/>
      <c r="CO7686" s="168"/>
    </row>
    <row r="7687" spans="32:93" s="162" customFormat="1" x14ac:dyDescent="0.25">
      <c r="AF7687" s="169"/>
      <c r="AG7687" s="169"/>
      <c r="AH7687" s="169"/>
      <c r="AI7687" s="169"/>
      <c r="AJ7687" s="169"/>
      <c r="AK7687" s="170"/>
      <c r="AP7687" s="6"/>
      <c r="AQ7687" s="6"/>
      <c r="AR7687" s="6"/>
      <c r="AS7687" s="6"/>
      <c r="AT7687" s="6"/>
      <c r="AU7687" s="6"/>
      <c r="AV7687" s="6"/>
      <c r="AW7687" s="6"/>
      <c r="AX7687" s="6"/>
      <c r="AY7687" s="6"/>
      <c r="AZ7687" s="6"/>
      <c r="BA7687" s="6"/>
      <c r="BB7687" s="166"/>
      <c r="BC7687" s="166"/>
      <c r="BD7687" s="166"/>
      <c r="BE7687" s="6"/>
      <c r="BF7687" s="6"/>
      <c r="BG7687" s="6"/>
      <c r="BH7687" s="6"/>
      <c r="BI7687" s="6"/>
      <c r="BJ7687" s="166"/>
      <c r="BK7687" s="166"/>
      <c r="BL7687" s="166"/>
      <c r="BM7687" s="6"/>
      <c r="BN7687" s="6"/>
      <c r="BO7687" s="6"/>
      <c r="BP7687" s="6"/>
      <c r="BQ7687" s="6"/>
      <c r="BR7687" s="6"/>
      <c r="BS7687" s="6"/>
      <c r="BT7687" s="6"/>
      <c r="BU7687" s="6"/>
      <c r="BV7687" s="6"/>
      <c r="BW7687" s="6"/>
      <c r="CJ7687" s="415"/>
      <c r="CK7687" s="415"/>
      <c r="CO7687" s="168"/>
    </row>
    <row r="7688" spans="32:93" s="162" customFormat="1" x14ac:dyDescent="0.25">
      <c r="AF7688" s="169"/>
      <c r="AG7688" s="169"/>
      <c r="AH7688" s="169"/>
      <c r="AI7688" s="169"/>
      <c r="AJ7688" s="169"/>
      <c r="AK7688" s="170"/>
      <c r="AP7688" s="6"/>
      <c r="AQ7688" s="6"/>
      <c r="AR7688" s="6"/>
      <c r="AS7688" s="6"/>
      <c r="AT7688" s="6"/>
      <c r="AU7688" s="6"/>
      <c r="AV7688" s="6"/>
      <c r="AW7688" s="6"/>
      <c r="AX7688" s="6"/>
      <c r="AY7688" s="6"/>
      <c r="AZ7688" s="6"/>
      <c r="BA7688" s="6"/>
      <c r="BB7688" s="166"/>
      <c r="BC7688" s="166"/>
      <c r="BD7688" s="166"/>
      <c r="BE7688" s="6"/>
      <c r="BF7688" s="6"/>
      <c r="BG7688" s="6"/>
      <c r="BH7688" s="6"/>
      <c r="BI7688" s="6"/>
      <c r="BJ7688" s="166"/>
      <c r="BK7688" s="166"/>
      <c r="BL7688" s="166"/>
      <c r="BM7688" s="6"/>
      <c r="BN7688" s="6"/>
      <c r="BO7688" s="6"/>
      <c r="BP7688" s="6"/>
      <c r="BQ7688" s="6"/>
      <c r="BR7688" s="6"/>
      <c r="BS7688" s="6"/>
      <c r="BT7688" s="6"/>
      <c r="BU7688" s="6"/>
      <c r="BV7688" s="6"/>
      <c r="BW7688" s="6"/>
      <c r="CJ7688" s="415"/>
      <c r="CK7688" s="415"/>
      <c r="CO7688" s="168"/>
    </row>
    <row r="7689" spans="32:93" s="162" customFormat="1" x14ac:dyDescent="0.25">
      <c r="AF7689" s="169"/>
      <c r="AG7689" s="169"/>
      <c r="AH7689" s="169"/>
      <c r="AI7689" s="169"/>
      <c r="AJ7689" s="169"/>
      <c r="AK7689" s="170"/>
      <c r="AP7689" s="6"/>
      <c r="AQ7689" s="6"/>
      <c r="AR7689" s="6"/>
      <c r="AS7689" s="6"/>
      <c r="AT7689" s="6"/>
      <c r="AU7689" s="6"/>
      <c r="AV7689" s="6"/>
      <c r="AW7689" s="6"/>
      <c r="AX7689" s="6"/>
      <c r="AY7689" s="6"/>
      <c r="AZ7689" s="6"/>
      <c r="BA7689" s="6"/>
      <c r="BB7689" s="166"/>
      <c r="BC7689" s="166"/>
      <c r="BD7689" s="166"/>
      <c r="BE7689" s="6"/>
      <c r="BF7689" s="6"/>
      <c r="BG7689" s="6"/>
      <c r="BH7689" s="6"/>
      <c r="BI7689" s="6"/>
      <c r="BJ7689" s="166"/>
      <c r="BK7689" s="166"/>
      <c r="BL7689" s="166"/>
      <c r="BM7689" s="6"/>
      <c r="BN7689" s="6"/>
      <c r="BO7689" s="6"/>
      <c r="BP7689" s="6"/>
      <c r="BQ7689" s="6"/>
      <c r="BR7689" s="6"/>
      <c r="BS7689" s="6"/>
      <c r="BT7689" s="6"/>
      <c r="BU7689" s="6"/>
      <c r="BV7689" s="6"/>
      <c r="BW7689" s="6"/>
      <c r="CJ7689" s="415"/>
      <c r="CK7689" s="415"/>
      <c r="CO7689" s="168"/>
    </row>
    <row r="7690" spans="32:93" s="162" customFormat="1" x14ac:dyDescent="0.25">
      <c r="AF7690" s="169"/>
      <c r="AG7690" s="169"/>
      <c r="AH7690" s="169"/>
      <c r="AI7690" s="169"/>
      <c r="AJ7690" s="169"/>
      <c r="AK7690" s="170"/>
      <c r="AP7690" s="6"/>
      <c r="AQ7690" s="6"/>
      <c r="AR7690" s="6"/>
      <c r="AS7690" s="6"/>
      <c r="AT7690" s="6"/>
      <c r="AU7690" s="6"/>
      <c r="AV7690" s="6"/>
      <c r="AW7690" s="6"/>
      <c r="AX7690" s="6"/>
      <c r="AY7690" s="6"/>
      <c r="AZ7690" s="6"/>
      <c r="BA7690" s="6"/>
      <c r="BB7690" s="166"/>
      <c r="BC7690" s="166"/>
      <c r="BD7690" s="166"/>
      <c r="BE7690" s="6"/>
      <c r="BF7690" s="6"/>
      <c r="BG7690" s="6"/>
      <c r="BH7690" s="6"/>
      <c r="BI7690" s="6"/>
      <c r="BJ7690" s="166"/>
      <c r="BK7690" s="166"/>
      <c r="BL7690" s="166"/>
      <c r="BM7690" s="6"/>
      <c r="BN7690" s="6"/>
      <c r="BO7690" s="6"/>
      <c r="BP7690" s="6"/>
      <c r="BQ7690" s="6"/>
      <c r="BR7690" s="6"/>
      <c r="BS7690" s="6"/>
      <c r="BT7690" s="6"/>
      <c r="BU7690" s="6"/>
      <c r="BV7690" s="6"/>
      <c r="BW7690" s="6"/>
      <c r="CJ7690" s="415"/>
      <c r="CK7690" s="415"/>
      <c r="CO7690" s="168"/>
    </row>
    <row r="7691" spans="32:93" s="162" customFormat="1" x14ac:dyDescent="0.25">
      <c r="AF7691" s="169"/>
      <c r="AG7691" s="169"/>
      <c r="AH7691" s="169"/>
      <c r="AI7691" s="169"/>
      <c r="AJ7691" s="169"/>
      <c r="AK7691" s="170"/>
      <c r="AP7691" s="6"/>
      <c r="AQ7691" s="6"/>
      <c r="AR7691" s="6"/>
      <c r="AS7691" s="6"/>
      <c r="AT7691" s="6"/>
      <c r="AU7691" s="6"/>
      <c r="AV7691" s="6"/>
      <c r="AW7691" s="6"/>
      <c r="AX7691" s="6"/>
      <c r="AY7691" s="6"/>
      <c r="AZ7691" s="6"/>
      <c r="BA7691" s="6"/>
      <c r="BB7691" s="166"/>
      <c r="BC7691" s="166"/>
      <c r="BD7691" s="166"/>
      <c r="BE7691" s="6"/>
      <c r="BF7691" s="6"/>
      <c r="BG7691" s="6"/>
      <c r="BH7691" s="6"/>
      <c r="BI7691" s="6"/>
      <c r="BJ7691" s="166"/>
      <c r="BK7691" s="166"/>
      <c r="BL7691" s="166"/>
      <c r="BM7691" s="6"/>
      <c r="BN7691" s="6"/>
      <c r="BO7691" s="6"/>
      <c r="BP7691" s="6"/>
      <c r="BQ7691" s="6"/>
      <c r="BR7691" s="6"/>
      <c r="BS7691" s="6"/>
      <c r="BT7691" s="6"/>
      <c r="BU7691" s="6"/>
      <c r="BV7691" s="6"/>
      <c r="BW7691" s="6"/>
      <c r="CJ7691" s="415"/>
      <c r="CK7691" s="415"/>
      <c r="CO7691" s="168"/>
    </row>
    <row r="7692" spans="32:93" s="162" customFormat="1" x14ac:dyDescent="0.25">
      <c r="AF7692" s="169"/>
      <c r="AG7692" s="169"/>
      <c r="AH7692" s="169"/>
      <c r="AI7692" s="169"/>
      <c r="AJ7692" s="169"/>
      <c r="AK7692" s="170"/>
      <c r="AP7692" s="6"/>
      <c r="AQ7692" s="6"/>
      <c r="AR7692" s="6"/>
      <c r="AS7692" s="6"/>
      <c r="AT7692" s="6"/>
      <c r="AU7692" s="6"/>
      <c r="AV7692" s="6"/>
      <c r="AW7692" s="6"/>
      <c r="AX7692" s="6"/>
      <c r="AY7692" s="6"/>
      <c r="AZ7692" s="6"/>
      <c r="BA7692" s="6"/>
      <c r="BB7692" s="166"/>
      <c r="BC7692" s="166"/>
      <c r="BD7692" s="166"/>
      <c r="BE7692" s="6"/>
      <c r="BF7692" s="6"/>
      <c r="BG7692" s="6"/>
      <c r="BH7692" s="6"/>
      <c r="BI7692" s="6"/>
      <c r="BJ7692" s="166"/>
      <c r="BK7692" s="166"/>
      <c r="BL7692" s="166"/>
      <c r="BM7692" s="6"/>
      <c r="BN7692" s="6"/>
      <c r="BO7692" s="6"/>
      <c r="BP7692" s="6"/>
      <c r="BQ7692" s="6"/>
      <c r="BR7692" s="6"/>
      <c r="BS7692" s="6"/>
      <c r="BT7692" s="6"/>
      <c r="BU7692" s="6"/>
      <c r="BV7692" s="6"/>
      <c r="BW7692" s="6"/>
      <c r="CJ7692" s="415"/>
      <c r="CK7692" s="415"/>
      <c r="CO7692" s="168"/>
    </row>
    <row r="7693" spans="32:93" s="162" customFormat="1" x14ac:dyDescent="0.25">
      <c r="AF7693" s="169"/>
      <c r="AG7693" s="169"/>
      <c r="AH7693" s="169"/>
      <c r="AI7693" s="169"/>
      <c r="AJ7693" s="169"/>
      <c r="AK7693" s="170"/>
      <c r="AP7693" s="6"/>
      <c r="AQ7693" s="6"/>
      <c r="AR7693" s="6"/>
      <c r="AS7693" s="6"/>
      <c r="AT7693" s="6"/>
      <c r="AU7693" s="6"/>
      <c r="AV7693" s="6"/>
      <c r="AW7693" s="6"/>
      <c r="AX7693" s="6"/>
      <c r="AY7693" s="6"/>
      <c r="AZ7693" s="6"/>
      <c r="BA7693" s="6"/>
      <c r="BB7693" s="166"/>
      <c r="BC7693" s="166"/>
      <c r="BD7693" s="166"/>
      <c r="BE7693" s="6"/>
      <c r="BF7693" s="6"/>
      <c r="BG7693" s="6"/>
      <c r="BH7693" s="6"/>
      <c r="BI7693" s="6"/>
      <c r="BJ7693" s="166"/>
      <c r="BK7693" s="166"/>
      <c r="BL7693" s="166"/>
      <c r="BM7693" s="6"/>
      <c r="BN7693" s="6"/>
      <c r="BO7693" s="6"/>
      <c r="BP7693" s="6"/>
      <c r="BQ7693" s="6"/>
      <c r="BR7693" s="6"/>
      <c r="BS7693" s="6"/>
      <c r="BT7693" s="6"/>
      <c r="BU7693" s="6"/>
      <c r="BV7693" s="6"/>
      <c r="BW7693" s="6"/>
      <c r="CJ7693" s="415"/>
      <c r="CK7693" s="415"/>
      <c r="CO7693" s="168"/>
    </row>
    <row r="7694" spans="32:93" s="162" customFormat="1" x14ac:dyDescent="0.25">
      <c r="AF7694" s="169"/>
      <c r="AG7694" s="169"/>
      <c r="AH7694" s="169"/>
      <c r="AI7694" s="169"/>
      <c r="AJ7694" s="169"/>
      <c r="AK7694" s="170"/>
      <c r="AP7694" s="6"/>
      <c r="AQ7694" s="6"/>
      <c r="AR7694" s="6"/>
      <c r="AS7694" s="6"/>
      <c r="AT7694" s="6"/>
      <c r="AU7694" s="6"/>
      <c r="AV7694" s="6"/>
      <c r="AW7694" s="6"/>
      <c r="AX7694" s="6"/>
      <c r="AY7694" s="6"/>
      <c r="AZ7694" s="6"/>
      <c r="BA7694" s="6"/>
      <c r="BB7694" s="166"/>
      <c r="BC7694" s="166"/>
      <c r="BD7694" s="166"/>
      <c r="BE7694" s="6"/>
      <c r="BF7694" s="6"/>
      <c r="BG7694" s="6"/>
      <c r="BH7694" s="6"/>
      <c r="BI7694" s="6"/>
      <c r="BJ7694" s="166"/>
      <c r="BK7694" s="166"/>
      <c r="BL7694" s="166"/>
      <c r="BM7694" s="6"/>
      <c r="BN7694" s="6"/>
      <c r="BO7694" s="6"/>
      <c r="BP7694" s="6"/>
      <c r="BQ7694" s="6"/>
      <c r="BR7694" s="6"/>
      <c r="BS7694" s="6"/>
      <c r="BT7694" s="6"/>
      <c r="BU7694" s="6"/>
      <c r="BV7694" s="6"/>
      <c r="BW7694" s="6"/>
      <c r="CJ7694" s="415"/>
      <c r="CK7694" s="415"/>
      <c r="CO7694" s="168"/>
    </row>
    <row r="7695" spans="32:93" s="162" customFormat="1" x14ac:dyDescent="0.25">
      <c r="AF7695" s="169"/>
      <c r="AG7695" s="169"/>
      <c r="AH7695" s="169"/>
      <c r="AI7695" s="169"/>
      <c r="AJ7695" s="169"/>
      <c r="AK7695" s="170"/>
      <c r="AP7695" s="6"/>
      <c r="AQ7695" s="6"/>
      <c r="AR7695" s="6"/>
      <c r="AS7695" s="6"/>
      <c r="AT7695" s="6"/>
      <c r="AU7695" s="6"/>
      <c r="AV7695" s="6"/>
      <c r="AW7695" s="6"/>
      <c r="AX7695" s="6"/>
      <c r="AY7695" s="6"/>
      <c r="AZ7695" s="6"/>
      <c r="BA7695" s="6"/>
      <c r="BB7695" s="166"/>
      <c r="BC7695" s="166"/>
      <c r="BD7695" s="166"/>
      <c r="BE7695" s="6"/>
      <c r="BF7695" s="6"/>
      <c r="BG7695" s="6"/>
      <c r="BH7695" s="6"/>
      <c r="BI7695" s="6"/>
      <c r="BJ7695" s="166"/>
      <c r="BK7695" s="166"/>
      <c r="BL7695" s="166"/>
      <c r="BM7695" s="6"/>
      <c r="BN7695" s="6"/>
      <c r="BO7695" s="6"/>
      <c r="BP7695" s="6"/>
      <c r="BQ7695" s="6"/>
      <c r="BR7695" s="6"/>
      <c r="BS7695" s="6"/>
      <c r="BT7695" s="6"/>
      <c r="BU7695" s="6"/>
      <c r="BV7695" s="6"/>
      <c r="BW7695" s="6"/>
      <c r="CJ7695" s="415"/>
      <c r="CK7695" s="415"/>
      <c r="CO7695" s="168"/>
    </row>
    <row r="7696" spans="32:93" s="162" customFormat="1" x14ac:dyDescent="0.25">
      <c r="AF7696" s="169"/>
      <c r="AG7696" s="169"/>
      <c r="AH7696" s="169"/>
      <c r="AI7696" s="169"/>
      <c r="AJ7696" s="169"/>
      <c r="AK7696" s="170"/>
      <c r="AP7696" s="6"/>
      <c r="AQ7696" s="6"/>
      <c r="AR7696" s="6"/>
      <c r="AS7696" s="6"/>
      <c r="AT7696" s="6"/>
      <c r="AU7696" s="6"/>
      <c r="AV7696" s="6"/>
      <c r="AW7696" s="6"/>
      <c r="AX7696" s="6"/>
      <c r="AY7696" s="6"/>
      <c r="AZ7696" s="6"/>
      <c r="BA7696" s="6"/>
      <c r="BB7696" s="166"/>
      <c r="BC7696" s="166"/>
      <c r="BD7696" s="166"/>
      <c r="BE7696" s="6"/>
      <c r="BF7696" s="6"/>
      <c r="BG7696" s="6"/>
      <c r="BH7696" s="6"/>
      <c r="BI7696" s="6"/>
      <c r="BJ7696" s="166"/>
      <c r="BK7696" s="166"/>
      <c r="BL7696" s="166"/>
      <c r="BM7696" s="6"/>
      <c r="BN7696" s="6"/>
      <c r="BO7696" s="6"/>
      <c r="BP7696" s="6"/>
      <c r="BQ7696" s="6"/>
      <c r="BR7696" s="6"/>
      <c r="BS7696" s="6"/>
      <c r="BT7696" s="6"/>
      <c r="BU7696" s="6"/>
      <c r="BV7696" s="6"/>
      <c r="BW7696" s="6"/>
      <c r="CJ7696" s="415"/>
      <c r="CK7696" s="415"/>
      <c r="CO7696" s="168"/>
    </row>
    <row r="7697" spans="32:93" s="162" customFormat="1" x14ac:dyDescent="0.25">
      <c r="AF7697" s="169"/>
      <c r="AG7697" s="169"/>
      <c r="AH7697" s="169"/>
      <c r="AI7697" s="169"/>
      <c r="AJ7697" s="169"/>
      <c r="AK7697" s="170"/>
      <c r="AP7697" s="6"/>
      <c r="AQ7697" s="6"/>
      <c r="AR7697" s="6"/>
      <c r="AS7697" s="6"/>
      <c r="AT7697" s="6"/>
      <c r="AU7697" s="6"/>
      <c r="AV7697" s="6"/>
      <c r="AW7697" s="6"/>
      <c r="AX7697" s="6"/>
      <c r="AY7697" s="6"/>
      <c r="AZ7697" s="6"/>
      <c r="BA7697" s="6"/>
      <c r="BB7697" s="166"/>
      <c r="BC7697" s="166"/>
      <c r="BD7697" s="166"/>
      <c r="BE7697" s="6"/>
      <c r="BF7697" s="6"/>
      <c r="BG7697" s="6"/>
      <c r="BH7697" s="6"/>
      <c r="BI7697" s="6"/>
      <c r="BJ7697" s="166"/>
      <c r="BK7697" s="166"/>
      <c r="BL7697" s="166"/>
      <c r="BM7697" s="6"/>
      <c r="BN7697" s="6"/>
      <c r="BO7697" s="6"/>
      <c r="BP7697" s="6"/>
      <c r="BQ7697" s="6"/>
      <c r="BR7697" s="6"/>
      <c r="BS7697" s="6"/>
      <c r="BT7697" s="6"/>
      <c r="BU7697" s="6"/>
      <c r="BV7697" s="6"/>
      <c r="BW7697" s="6"/>
      <c r="CJ7697" s="415"/>
      <c r="CK7697" s="415"/>
      <c r="CO7697" s="168"/>
    </row>
    <row r="7698" spans="32:93" s="162" customFormat="1" x14ac:dyDescent="0.25">
      <c r="AF7698" s="169"/>
      <c r="AG7698" s="169"/>
      <c r="AH7698" s="169"/>
      <c r="AI7698" s="169"/>
      <c r="AJ7698" s="169"/>
      <c r="AK7698" s="170"/>
      <c r="AP7698" s="6"/>
      <c r="AQ7698" s="6"/>
      <c r="AR7698" s="6"/>
      <c r="AS7698" s="6"/>
      <c r="AT7698" s="6"/>
      <c r="AU7698" s="6"/>
      <c r="AV7698" s="6"/>
      <c r="AW7698" s="6"/>
      <c r="AX7698" s="6"/>
      <c r="AY7698" s="6"/>
      <c r="AZ7698" s="6"/>
      <c r="BA7698" s="6"/>
      <c r="BB7698" s="166"/>
      <c r="BC7698" s="166"/>
      <c r="BD7698" s="166"/>
      <c r="BE7698" s="6"/>
      <c r="BF7698" s="6"/>
      <c r="BG7698" s="6"/>
      <c r="BH7698" s="6"/>
      <c r="BI7698" s="6"/>
      <c r="BJ7698" s="166"/>
      <c r="BK7698" s="166"/>
      <c r="BL7698" s="166"/>
      <c r="BM7698" s="6"/>
      <c r="BN7698" s="6"/>
      <c r="BO7698" s="6"/>
      <c r="BP7698" s="6"/>
      <c r="BQ7698" s="6"/>
      <c r="BR7698" s="6"/>
      <c r="BS7698" s="6"/>
      <c r="BT7698" s="6"/>
      <c r="BU7698" s="6"/>
      <c r="BV7698" s="6"/>
      <c r="BW7698" s="6"/>
      <c r="CJ7698" s="415"/>
      <c r="CK7698" s="415"/>
      <c r="CO7698" s="168"/>
    </row>
    <row r="7699" spans="32:93" s="162" customFormat="1" x14ac:dyDescent="0.25">
      <c r="AF7699" s="169"/>
      <c r="AG7699" s="169"/>
      <c r="AH7699" s="169"/>
      <c r="AI7699" s="169"/>
      <c r="AJ7699" s="169"/>
      <c r="AK7699" s="170"/>
      <c r="AP7699" s="6"/>
      <c r="AQ7699" s="6"/>
      <c r="AR7699" s="6"/>
      <c r="AS7699" s="6"/>
      <c r="AT7699" s="6"/>
      <c r="AU7699" s="6"/>
      <c r="AV7699" s="6"/>
      <c r="AW7699" s="6"/>
      <c r="AX7699" s="6"/>
      <c r="AY7699" s="6"/>
      <c r="AZ7699" s="6"/>
      <c r="BA7699" s="6"/>
      <c r="BB7699" s="166"/>
      <c r="BC7699" s="166"/>
      <c r="BD7699" s="166"/>
      <c r="BE7699" s="6"/>
      <c r="BF7699" s="6"/>
      <c r="BG7699" s="6"/>
      <c r="BH7699" s="6"/>
      <c r="BI7699" s="6"/>
      <c r="BJ7699" s="166"/>
      <c r="BK7699" s="166"/>
      <c r="BL7699" s="166"/>
      <c r="BM7699" s="6"/>
      <c r="BN7699" s="6"/>
      <c r="BO7699" s="6"/>
      <c r="BP7699" s="6"/>
      <c r="BQ7699" s="6"/>
      <c r="BR7699" s="6"/>
      <c r="BS7699" s="6"/>
      <c r="BT7699" s="6"/>
      <c r="BU7699" s="6"/>
      <c r="BV7699" s="6"/>
      <c r="BW7699" s="6"/>
      <c r="CJ7699" s="415"/>
      <c r="CK7699" s="415"/>
      <c r="CO7699" s="168"/>
    </row>
    <row r="7700" spans="32:93" s="162" customFormat="1" x14ac:dyDescent="0.25">
      <c r="AF7700" s="169"/>
      <c r="AG7700" s="169"/>
      <c r="AH7700" s="169"/>
      <c r="AI7700" s="169"/>
      <c r="AJ7700" s="169"/>
      <c r="AK7700" s="170"/>
      <c r="AP7700" s="6"/>
      <c r="AQ7700" s="6"/>
      <c r="AR7700" s="6"/>
      <c r="AS7700" s="6"/>
      <c r="AT7700" s="6"/>
      <c r="AU7700" s="6"/>
      <c r="AV7700" s="6"/>
      <c r="AW7700" s="6"/>
      <c r="AX7700" s="6"/>
      <c r="AY7700" s="6"/>
      <c r="AZ7700" s="6"/>
      <c r="BA7700" s="6"/>
      <c r="BB7700" s="166"/>
      <c r="BC7700" s="166"/>
      <c r="BD7700" s="166"/>
      <c r="BE7700" s="6"/>
      <c r="BF7700" s="6"/>
      <c r="BG7700" s="6"/>
      <c r="BH7700" s="6"/>
      <c r="BI7700" s="6"/>
      <c r="BJ7700" s="166"/>
      <c r="BK7700" s="166"/>
      <c r="BL7700" s="166"/>
      <c r="BM7700" s="6"/>
      <c r="BN7700" s="6"/>
      <c r="BO7700" s="6"/>
      <c r="BP7700" s="6"/>
      <c r="BQ7700" s="6"/>
      <c r="BR7700" s="6"/>
      <c r="BS7700" s="6"/>
      <c r="BT7700" s="6"/>
      <c r="BU7700" s="6"/>
      <c r="BV7700" s="6"/>
      <c r="BW7700" s="6"/>
      <c r="CJ7700" s="415"/>
      <c r="CK7700" s="415"/>
      <c r="CO7700" s="168"/>
    </row>
    <row r="7701" spans="32:93" s="162" customFormat="1" x14ac:dyDescent="0.25">
      <c r="AF7701" s="169"/>
      <c r="AG7701" s="169"/>
      <c r="AH7701" s="169"/>
      <c r="AI7701" s="169"/>
      <c r="AJ7701" s="169"/>
      <c r="AK7701" s="170"/>
      <c r="AP7701" s="6"/>
      <c r="AQ7701" s="6"/>
      <c r="AR7701" s="6"/>
      <c r="AS7701" s="6"/>
      <c r="AT7701" s="6"/>
      <c r="AU7701" s="6"/>
      <c r="AV7701" s="6"/>
      <c r="AW7701" s="6"/>
      <c r="AX7701" s="6"/>
      <c r="AY7701" s="6"/>
      <c r="AZ7701" s="6"/>
      <c r="BA7701" s="6"/>
      <c r="BB7701" s="166"/>
      <c r="BC7701" s="166"/>
      <c r="BD7701" s="166"/>
      <c r="BE7701" s="6"/>
      <c r="BF7701" s="6"/>
      <c r="BG7701" s="6"/>
      <c r="BH7701" s="6"/>
      <c r="BI7701" s="6"/>
      <c r="BJ7701" s="166"/>
      <c r="BK7701" s="166"/>
      <c r="BL7701" s="166"/>
      <c r="BM7701" s="6"/>
      <c r="BN7701" s="6"/>
      <c r="BO7701" s="6"/>
      <c r="BP7701" s="6"/>
      <c r="BQ7701" s="6"/>
      <c r="BR7701" s="6"/>
      <c r="BS7701" s="6"/>
      <c r="BT7701" s="6"/>
      <c r="BU7701" s="6"/>
      <c r="BV7701" s="6"/>
      <c r="BW7701" s="6"/>
      <c r="CJ7701" s="415"/>
      <c r="CK7701" s="415"/>
      <c r="CO7701" s="168"/>
    </row>
    <row r="7702" spans="32:93" s="162" customFormat="1" x14ac:dyDescent="0.25">
      <c r="AF7702" s="169"/>
      <c r="AG7702" s="169"/>
      <c r="AH7702" s="169"/>
      <c r="AI7702" s="169"/>
      <c r="AJ7702" s="169"/>
      <c r="AK7702" s="170"/>
      <c r="AP7702" s="6"/>
      <c r="AQ7702" s="6"/>
      <c r="AR7702" s="6"/>
      <c r="AS7702" s="6"/>
      <c r="AT7702" s="6"/>
      <c r="AU7702" s="6"/>
      <c r="AV7702" s="6"/>
      <c r="AW7702" s="6"/>
      <c r="AX7702" s="6"/>
      <c r="AY7702" s="6"/>
      <c r="AZ7702" s="6"/>
      <c r="BA7702" s="6"/>
      <c r="BB7702" s="166"/>
      <c r="BC7702" s="166"/>
      <c r="BD7702" s="166"/>
      <c r="BE7702" s="6"/>
      <c r="BF7702" s="6"/>
      <c r="BG7702" s="6"/>
      <c r="BH7702" s="6"/>
      <c r="BI7702" s="6"/>
      <c r="BJ7702" s="166"/>
      <c r="BK7702" s="166"/>
      <c r="BL7702" s="166"/>
      <c r="BM7702" s="6"/>
      <c r="BN7702" s="6"/>
      <c r="BO7702" s="6"/>
      <c r="BP7702" s="6"/>
      <c r="BQ7702" s="6"/>
      <c r="BR7702" s="6"/>
      <c r="BS7702" s="6"/>
      <c r="BT7702" s="6"/>
      <c r="BU7702" s="6"/>
      <c r="BV7702" s="6"/>
      <c r="BW7702" s="6"/>
      <c r="CJ7702" s="415"/>
      <c r="CK7702" s="415"/>
      <c r="CO7702" s="168"/>
    </row>
    <row r="7703" spans="32:93" s="162" customFormat="1" x14ac:dyDescent="0.25">
      <c r="AF7703" s="169"/>
      <c r="AG7703" s="169"/>
      <c r="AH7703" s="169"/>
      <c r="AI7703" s="169"/>
      <c r="AJ7703" s="169"/>
      <c r="AK7703" s="170"/>
      <c r="AP7703" s="6"/>
      <c r="AQ7703" s="6"/>
      <c r="AR7703" s="6"/>
      <c r="AS7703" s="6"/>
      <c r="AT7703" s="6"/>
      <c r="AU7703" s="6"/>
      <c r="AV7703" s="6"/>
      <c r="AW7703" s="6"/>
      <c r="AX7703" s="6"/>
      <c r="AY7703" s="6"/>
      <c r="AZ7703" s="6"/>
      <c r="BA7703" s="6"/>
      <c r="BB7703" s="166"/>
      <c r="BC7703" s="166"/>
      <c r="BD7703" s="166"/>
      <c r="BE7703" s="6"/>
      <c r="BF7703" s="6"/>
      <c r="BG7703" s="6"/>
      <c r="BH7703" s="6"/>
      <c r="BI7703" s="6"/>
      <c r="BJ7703" s="166"/>
      <c r="BK7703" s="166"/>
      <c r="BL7703" s="166"/>
      <c r="BM7703" s="6"/>
      <c r="BN7703" s="6"/>
      <c r="BO7703" s="6"/>
      <c r="BP7703" s="6"/>
      <c r="BQ7703" s="6"/>
      <c r="BR7703" s="6"/>
      <c r="BS7703" s="6"/>
      <c r="BT7703" s="6"/>
      <c r="BU7703" s="6"/>
      <c r="BV7703" s="6"/>
      <c r="BW7703" s="6"/>
      <c r="CJ7703" s="415"/>
      <c r="CK7703" s="415"/>
      <c r="CO7703" s="168"/>
    </row>
    <row r="7704" spans="32:93" s="162" customFormat="1" x14ac:dyDescent="0.25">
      <c r="AF7704" s="169"/>
      <c r="AG7704" s="169"/>
      <c r="AH7704" s="169"/>
      <c r="AI7704" s="169"/>
      <c r="AJ7704" s="169"/>
      <c r="AK7704" s="170"/>
      <c r="AP7704" s="6"/>
      <c r="AQ7704" s="6"/>
      <c r="AR7704" s="6"/>
      <c r="AS7704" s="6"/>
      <c r="AT7704" s="6"/>
      <c r="AU7704" s="6"/>
      <c r="AV7704" s="6"/>
      <c r="AW7704" s="6"/>
      <c r="AX7704" s="6"/>
      <c r="AY7704" s="6"/>
      <c r="AZ7704" s="6"/>
      <c r="BA7704" s="6"/>
      <c r="BB7704" s="166"/>
      <c r="BC7704" s="166"/>
      <c r="BD7704" s="166"/>
      <c r="BE7704" s="6"/>
      <c r="BF7704" s="6"/>
      <c r="BG7704" s="6"/>
      <c r="BH7704" s="6"/>
      <c r="BI7704" s="6"/>
      <c r="BJ7704" s="166"/>
      <c r="BK7704" s="166"/>
      <c r="BL7704" s="166"/>
      <c r="BM7704" s="6"/>
      <c r="BN7704" s="6"/>
      <c r="BO7704" s="6"/>
      <c r="BP7704" s="6"/>
      <c r="BQ7704" s="6"/>
      <c r="BR7704" s="6"/>
      <c r="BS7704" s="6"/>
      <c r="BT7704" s="6"/>
      <c r="BU7704" s="6"/>
      <c r="BV7704" s="6"/>
      <c r="BW7704" s="6"/>
      <c r="CJ7704" s="415"/>
      <c r="CK7704" s="415"/>
      <c r="CO7704" s="168"/>
    </row>
    <row r="7705" spans="32:93" s="162" customFormat="1" x14ac:dyDescent="0.25">
      <c r="AF7705" s="169"/>
      <c r="AG7705" s="169"/>
      <c r="AH7705" s="169"/>
      <c r="AI7705" s="169"/>
      <c r="AJ7705" s="169"/>
      <c r="AK7705" s="170"/>
      <c r="AP7705" s="6"/>
      <c r="AQ7705" s="6"/>
      <c r="AR7705" s="6"/>
      <c r="AS7705" s="6"/>
      <c r="AT7705" s="6"/>
      <c r="AU7705" s="6"/>
      <c r="AV7705" s="6"/>
      <c r="AW7705" s="6"/>
      <c r="AX7705" s="6"/>
      <c r="AY7705" s="6"/>
      <c r="AZ7705" s="6"/>
      <c r="BA7705" s="6"/>
      <c r="BB7705" s="166"/>
      <c r="BC7705" s="166"/>
      <c r="BD7705" s="166"/>
      <c r="BE7705" s="6"/>
      <c r="BF7705" s="6"/>
      <c r="BG7705" s="6"/>
      <c r="BH7705" s="6"/>
      <c r="BI7705" s="6"/>
      <c r="BJ7705" s="166"/>
      <c r="BK7705" s="166"/>
      <c r="BL7705" s="166"/>
      <c r="BM7705" s="6"/>
      <c r="BN7705" s="6"/>
      <c r="BO7705" s="6"/>
      <c r="BP7705" s="6"/>
      <c r="BQ7705" s="6"/>
      <c r="BR7705" s="6"/>
      <c r="BS7705" s="6"/>
      <c r="BT7705" s="6"/>
      <c r="BU7705" s="6"/>
      <c r="BV7705" s="6"/>
      <c r="BW7705" s="6"/>
      <c r="CJ7705" s="415"/>
      <c r="CK7705" s="415"/>
      <c r="CO7705" s="168"/>
    </row>
    <row r="7706" spans="32:93" s="162" customFormat="1" x14ac:dyDescent="0.25">
      <c r="AF7706" s="169"/>
      <c r="AG7706" s="169"/>
      <c r="AH7706" s="169"/>
      <c r="AI7706" s="169"/>
      <c r="AJ7706" s="169"/>
      <c r="AK7706" s="170"/>
      <c r="AP7706" s="6"/>
      <c r="AQ7706" s="6"/>
      <c r="AR7706" s="6"/>
      <c r="AS7706" s="6"/>
      <c r="AT7706" s="6"/>
      <c r="AU7706" s="6"/>
      <c r="AV7706" s="6"/>
      <c r="AW7706" s="6"/>
      <c r="AX7706" s="6"/>
      <c r="AY7706" s="6"/>
      <c r="AZ7706" s="6"/>
      <c r="BA7706" s="6"/>
      <c r="BB7706" s="166"/>
      <c r="BC7706" s="166"/>
      <c r="BD7706" s="166"/>
      <c r="BE7706" s="6"/>
      <c r="BF7706" s="6"/>
      <c r="BG7706" s="6"/>
      <c r="BH7706" s="6"/>
      <c r="BI7706" s="6"/>
      <c r="BJ7706" s="166"/>
      <c r="BK7706" s="166"/>
      <c r="BL7706" s="166"/>
      <c r="BM7706" s="6"/>
      <c r="BN7706" s="6"/>
      <c r="BO7706" s="6"/>
      <c r="BP7706" s="6"/>
      <c r="BQ7706" s="6"/>
      <c r="BR7706" s="6"/>
      <c r="BS7706" s="6"/>
      <c r="BT7706" s="6"/>
      <c r="BU7706" s="6"/>
      <c r="BV7706" s="6"/>
      <c r="BW7706" s="6"/>
      <c r="CJ7706" s="415"/>
      <c r="CK7706" s="415"/>
      <c r="CO7706" s="168"/>
    </row>
    <row r="7707" spans="32:93" s="162" customFormat="1" x14ac:dyDescent="0.25">
      <c r="AF7707" s="169"/>
      <c r="AG7707" s="169"/>
      <c r="AH7707" s="169"/>
      <c r="AI7707" s="169"/>
      <c r="AJ7707" s="169"/>
      <c r="AK7707" s="170"/>
      <c r="AP7707" s="6"/>
      <c r="AQ7707" s="6"/>
      <c r="AR7707" s="6"/>
      <c r="AS7707" s="6"/>
      <c r="AT7707" s="6"/>
      <c r="AU7707" s="6"/>
      <c r="AV7707" s="6"/>
      <c r="AW7707" s="6"/>
      <c r="AX7707" s="6"/>
      <c r="AY7707" s="6"/>
      <c r="AZ7707" s="6"/>
      <c r="BA7707" s="6"/>
      <c r="BB7707" s="166"/>
      <c r="BC7707" s="166"/>
      <c r="BD7707" s="166"/>
      <c r="BE7707" s="6"/>
      <c r="BF7707" s="6"/>
      <c r="BG7707" s="6"/>
      <c r="BH7707" s="6"/>
      <c r="BI7707" s="6"/>
      <c r="BJ7707" s="166"/>
      <c r="BK7707" s="166"/>
      <c r="BL7707" s="166"/>
      <c r="BM7707" s="6"/>
      <c r="BN7707" s="6"/>
      <c r="BO7707" s="6"/>
      <c r="BP7707" s="6"/>
      <c r="BQ7707" s="6"/>
      <c r="BR7707" s="6"/>
      <c r="BS7707" s="6"/>
      <c r="BT7707" s="6"/>
      <c r="BU7707" s="6"/>
      <c r="BV7707" s="6"/>
      <c r="BW7707" s="6"/>
      <c r="CJ7707" s="415"/>
      <c r="CK7707" s="415"/>
      <c r="CO7707" s="168"/>
    </row>
    <row r="7708" spans="32:93" s="162" customFormat="1" x14ac:dyDescent="0.25">
      <c r="AF7708" s="169"/>
      <c r="AG7708" s="169"/>
      <c r="AH7708" s="169"/>
      <c r="AI7708" s="169"/>
      <c r="AJ7708" s="169"/>
      <c r="AK7708" s="170"/>
      <c r="AP7708" s="6"/>
      <c r="AQ7708" s="6"/>
      <c r="AR7708" s="6"/>
      <c r="AS7708" s="6"/>
      <c r="AT7708" s="6"/>
      <c r="AU7708" s="6"/>
      <c r="AV7708" s="6"/>
      <c r="AW7708" s="6"/>
      <c r="AX7708" s="6"/>
      <c r="AY7708" s="6"/>
      <c r="AZ7708" s="6"/>
      <c r="BA7708" s="6"/>
      <c r="BB7708" s="166"/>
      <c r="BC7708" s="166"/>
      <c r="BD7708" s="166"/>
      <c r="BE7708" s="6"/>
      <c r="BF7708" s="6"/>
      <c r="BG7708" s="6"/>
      <c r="BH7708" s="6"/>
      <c r="BI7708" s="6"/>
      <c r="BJ7708" s="166"/>
      <c r="BK7708" s="166"/>
      <c r="BL7708" s="166"/>
      <c r="BM7708" s="6"/>
      <c r="BN7708" s="6"/>
      <c r="BO7708" s="6"/>
      <c r="BP7708" s="6"/>
      <c r="BQ7708" s="6"/>
      <c r="BR7708" s="6"/>
      <c r="BS7708" s="6"/>
      <c r="BT7708" s="6"/>
      <c r="BU7708" s="6"/>
      <c r="BV7708" s="6"/>
      <c r="BW7708" s="6"/>
      <c r="CJ7708" s="415"/>
      <c r="CK7708" s="415"/>
      <c r="CO7708" s="168"/>
    </row>
    <row r="7709" spans="32:93" s="162" customFormat="1" x14ac:dyDescent="0.25">
      <c r="AF7709" s="169"/>
      <c r="AG7709" s="169"/>
      <c r="AH7709" s="169"/>
      <c r="AI7709" s="169"/>
      <c r="AJ7709" s="169"/>
      <c r="AK7709" s="170"/>
      <c r="AP7709" s="6"/>
      <c r="AQ7709" s="6"/>
      <c r="AR7709" s="6"/>
      <c r="AS7709" s="6"/>
      <c r="AT7709" s="6"/>
      <c r="AU7709" s="6"/>
      <c r="AV7709" s="6"/>
      <c r="AW7709" s="6"/>
      <c r="AX7709" s="6"/>
      <c r="AY7709" s="6"/>
      <c r="AZ7709" s="6"/>
      <c r="BA7709" s="6"/>
      <c r="BB7709" s="166"/>
      <c r="BC7709" s="166"/>
      <c r="BD7709" s="166"/>
      <c r="BE7709" s="6"/>
      <c r="BF7709" s="6"/>
      <c r="BG7709" s="6"/>
      <c r="BH7709" s="6"/>
      <c r="BI7709" s="6"/>
      <c r="BJ7709" s="166"/>
      <c r="BK7709" s="166"/>
      <c r="BL7709" s="166"/>
      <c r="BM7709" s="6"/>
      <c r="BN7709" s="6"/>
      <c r="BO7709" s="6"/>
      <c r="BP7709" s="6"/>
      <c r="BQ7709" s="6"/>
      <c r="BR7709" s="6"/>
      <c r="BS7709" s="6"/>
      <c r="BT7709" s="6"/>
      <c r="BU7709" s="6"/>
      <c r="BV7709" s="6"/>
      <c r="BW7709" s="6"/>
      <c r="CJ7709" s="415"/>
      <c r="CK7709" s="415"/>
      <c r="CO7709" s="168"/>
    </row>
    <row r="7710" spans="32:93" s="162" customFormat="1" x14ac:dyDescent="0.25">
      <c r="AF7710" s="169"/>
      <c r="AG7710" s="169"/>
      <c r="AH7710" s="169"/>
      <c r="AI7710" s="169"/>
      <c r="AJ7710" s="169"/>
      <c r="AK7710" s="170"/>
      <c r="AP7710" s="6"/>
      <c r="AQ7710" s="6"/>
      <c r="AR7710" s="6"/>
      <c r="AS7710" s="6"/>
      <c r="AT7710" s="6"/>
      <c r="AU7710" s="6"/>
      <c r="AV7710" s="6"/>
      <c r="AW7710" s="6"/>
      <c r="AX7710" s="6"/>
      <c r="AY7710" s="6"/>
      <c r="AZ7710" s="6"/>
      <c r="BA7710" s="6"/>
      <c r="BB7710" s="166"/>
      <c r="BC7710" s="166"/>
      <c r="BD7710" s="166"/>
      <c r="BE7710" s="6"/>
      <c r="BF7710" s="6"/>
      <c r="BG7710" s="6"/>
      <c r="BH7710" s="6"/>
      <c r="BI7710" s="6"/>
      <c r="BJ7710" s="166"/>
      <c r="BK7710" s="166"/>
      <c r="BL7710" s="166"/>
      <c r="BM7710" s="6"/>
      <c r="BN7710" s="6"/>
      <c r="BO7710" s="6"/>
      <c r="BP7710" s="6"/>
      <c r="BQ7710" s="6"/>
      <c r="BR7710" s="6"/>
      <c r="BS7710" s="6"/>
      <c r="BT7710" s="6"/>
      <c r="BU7710" s="6"/>
      <c r="BV7710" s="6"/>
      <c r="BW7710" s="6"/>
      <c r="CJ7710" s="415"/>
      <c r="CK7710" s="415"/>
      <c r="CO7710" s="168"/>
    </row>
    <row r="7711" spans="32:93" s="162" customFormat="1" x14ac:dyDescent="0.25">
      <c r="AF7711" s="169"/>
      <c r="AG7711" s="169"/>
      <c r="AH7711" s="169"/>
      <c r="AI7711" s="169"/>
      <c r="AJ7711" s="169"/>
      <c r="AK7711" s="170"/>
      <c r="AP7711" s="6"/>
      <c r="AQ7711" s="6"/>
      <c r="AR7711" s="6"/>
      <c r="AS7711" s="6"/>
      <c r="AT7711" s="6"/>
      <c r="AU7711" s="6"/>
      <c r="AV7711" s="6"/>
      <c r="AW7711" s="6"/>
      <c r="AX7711" s="6"/>
      <c r="AY7711" s="6"/>
      <c r="AZ7711" s="6"/>
      <c r="BA7711" s="6"/>
      <c r="BB7711" s="166"/>
      <c r="BC7711" s="166"/>
      <c r="BD7711" s="166"/>
      <c r="BE7711" s="6"/>
      <c r="BF7711" s="6"/>
      <c r="BG7711" s="6"/>
      <c r="BH7711" s="6"/>
      <c r="BI7711" s="6"/>
      <c r="BJ7711" s="166"/>
      <c r="BK7711" s="166"/>
      <c r="BL7711" s="166"/>
      <c r="BM7711" s="6"/>
      <c r="BN7711" s="6"/>
      <c r="BO7711" s="6"/>
      <c r="BP7711" s="6"/>
      <c r="BQ7711" s="6"/>
      <c r="BR7711" s="6"/>
      <c r="BS7711" s="6"/>
      <c r="BT7711" s="6"/>
      <c r="BU7711" s="6"/>
      <c r="BV7711" s="6"/>
      <c r="BW7711" s="6"/>
      <c r="CJ7711" s="415"/>
      <c r="CK7711" s="415"/>
      <c r="CO7711" s="168"/>
    </row>
    <row r="7712" spans="32:93" s="162" customFormat="1" x14ac:dyDescent="0.25">
      <c r="AF7712" s="169"/>
      <c r="AG7712" s="169"/>
      <c r="AH7712" s="169"/>
      <c r="AI7712" s="169"/>
      <c r="AJ7712" s="169"/>
      <c r="AK7712" s="170"/>
      <c r="AP7712" s="6"/>
      <c r="AQ7712" s="6"/>
      <c r="AR7712" s="6"/>
      <c r="AS7712" s="6"/>
      <c r="AT7712" s="6"/>
      <c r="AU7712" s="6"/>
      <c r="AV7712" s="6"/>
      <c r="AW7712" s="6"/>
      <c r="AX7712" s="6"/>
      <c r="AY7712" s="6"/>
      <c r="AZ7712" s="6"/>
      <c r="BA7712" s="6"/>
      <c r="BB7712" s="166"/>
      <c r="BC7712" s="166"/>
      <c r="BD7712" s="166"/>
      <c r="BE7712" s="6"/>
      <c r="BF7712" s="6"/>
      <c r="BG7712" s="6"/>
      <c r="BH7712" s="6"/>
      <c r="BI7712" s="6"/>
      <c r="BJ7712" s="166"/>
      <c r="BK7712" s="166"/>
      <c r="BL7712" s="166"/>
      <c r="BM7712" s="6"/>
      <c r="BN7712" s="6"/>
      <c r="BO7712" s="6"/>
      <c r="BP7712" s="6"/>
      <c r="BQ7712" s="6"/>
      <c r="BR7712" s="6"/>
      <c r="BS7712" s="6"/>
      <c r="BT7712" s="6"/>
      <c r="BU7712" s="6"/>
      <c r="BV7712" s="6"/>
      <c r="BW7712" s="6"/>
      <c r="CJ7712" s="415"/>
      <c r="CK7712" s="415"/>
      <c r="CO7712" s="168"/>
    </row>
    <row r="7713" spans="32:93" s="162" customFormat="1" x14ac:dyDescent="0.25">
      <c r="AF7713" s="169"/>
      <c r="AG7713" s="169"/>
      <c r="AH7713" s="169"/>
      <c r="AI7713" s="169"/>
      <c r="AJ7713" s="169"/>
      <c r="AK7713" s="170"/>
      <c r="AP7713" s="6"/>
      <c r="AQ7713" s="6"/>
      <c r="AR7713" s="6"/>
      <c r="AS7713" s="6"/>
      <c r="AT7713" s="6"/>
      <c r="AU7713" s="6"/>
      <c r="AV7713" s="6"/>
      <c r="AW7713" s="6"/>
      <c r="AX7713" s="6"/>
      <c r="AY7713" s="6"/>
      <c r="AZ7713" s="6"/>
      <c r="BA7713" s="6"/>
      <c r="BB7713" s="166"/>
      <c r="BC7713" s="166"/>
      <c r="BD7713" s="166"/>
      <c r="BE7713" s="6"/>
      <c r="BF7713" s="6"/>
      <c r="BG7713" s="6"/>
      <c r="BH7713" s="6"/>
      <c r="BI7713" s="6"/>
      <c r="BJ7713" s="166"/>
      <c r="BK7713" s="166"/>
      <c r="BL7713" s="166"/>
      <c r="BM7713" s="6"/>
      <c r="BN7713" s="6"/>
      <c r="BO7713" s="6"/>
      <c r="BP7713" s="6"/>
      <c r="BQ7713" s="6"/>
      <c r="BR7713" s="6"/>
      <c r="BS7713" s="6"/>
      <c r="BT7713" s="6"/>
      <c r="BU7713" s="6"/>
      <c r="BV7713" s="6"/>
      <c r="BW7713" s="6"/>
      <c r="CJ7713" s="415"/>
      <c r="CK7713" s="415"/>
      <c r="CO7713" s="168"/>
    </row>
    <row r="7714" spans="32:93" s="162" customFormat="1" x14ac:dyDescent="0.25">
      <c r="AF7714" s="169"/>
      <c r="AG7714" s="169"/>
      <c r="AH7714" s="169"/>
      <c r="AI7714" s="169"/>
      <c r="AJ7714" s="169"/>
      <c r="AK7714" s="170"/>
      <c r="AP7714" s="6"/>
      <c r="AQ7714" s="6"/>
      <c r="AR7714" s="6"/>
      <c r="AS7714" s="6"/>
      <c r="AT7714" s="6"/>
      <c r="AU7714" s="6"/>
      <c r="AV7714" s="6"/>
      <c r="AW7714" s="6"/>
      <c r="AX7714" s="6"/>
      <c r="AY7714" s="6"/>
      <c r="AZ7714" s="6"/>
      <c r="BA7714" s="6"/>
      <c r="BB7714" s="166"/>
      <c r="BC7714" s="166"/>
      <c r="BD7714" s="166"/>
      <c r="BE7714" s="6"/>
      <c r="BF7714" s="6"/>
      <c r="BG7714" s="6"/>
      <c r="BH7714" s="6"/>
      <c r="BI7714" s="6"/>
      <c r="BJ7714" s="166"/>
      <c r="BK7714" s="166"/>
      <c r="BL7714" s="166"/>
      <c r="BM7714" s="6"/>
      <c r="BN7714" s="6"/>
      <c r="BO7714" s="6"/>
      <c r="BP7714" s="6"/>
      <c r="BQ7714" s="6"/>
      <c r="BR7714" s="6"/>
      <c r="BS7714" s="6"/>
      <c r="BT7714" s="6"/>
      <c r="BU7714" s="6"/>
      <c r="BV7714" s="6"/>
      <c r="BW7714" s="6"/>
      <c r="CJ7714" s="415"/>
      <c r="CK7714" s="415"/>
      <c r="CO7714" s="168"/>
    </row>
    <row r="7715" spans="32:93" s="162" customFormat="1" x14ac:dyDescent="0.25">
      <c r="AF7715" s="169"/>
      <c r="AG7715" s="169"/>
      <c r="AH7715" s="169"/>
      <c r="AI7715" s="169"/>
      <c r="AJ7715" s="169"/>
      <c r="AK7715" s="170"/>
      <c r="AP7715" s="6"/>
      <c r="AQ7715" s="6"/>
      <c r="AR7715" s="6"/>
      <c r="AS7715" s="6"/>
      <c r="AT7715" s="6"/>
      <c r="AU7715" s="6"/>
      <c r="AV7715" s="6"/>
      <c r="AW7715" s="6"/>
      <c r="AX7715" s="6"/>
      <c r="AY7715" s="6"/>
      <c r="AZ7715" s="6"/>
      <c r="BA7715" s="6"/>
      <c r="BB7715" s="166"/>
      <c r="BC7715" s="166"/>
      <c r="BD7715" s="166"/>
      <c r="BE7715" s="6"/>
      <c r="BF7715" s="6"/>
      <c r="BG7715" s="6"/>
      <c r="BH7715" s="6"/>
      <c r="BI7715" s="6"/>
      <c r="BJ7715" s="166"/>
      <c r="BK7715" s="166"/>
      <c r="BL7715" s="166"/>
      <c r="BM7715" s="6"/>
      <c r="BN7715" s="6"/>
      <c r="BO7715" s="6"/>
      <c r="BP7715" s="6"/>
      <c r="BQ7715" s="6"/>
      <c r="BR7715" s="6"/>
      <c r="BS7715" s="6"/>
      <c r="BT7715" s="6"/>
      <c r="BU7715" s="6"/>
      <c r="BV7715" s="6"/>
      <c r="BW7715" s="6"/>
      <c r="CJ7715" s="415"/>
      <c r="CK7715" s="415"/>
      <c r="CO7715" s="168"/>
    </row>
    <row r="7716" spans="32:93" s="162" customFormat="1" x14ac:dyDescent="0.25">
      <c r="AF7716" s="169"/>
      <c r="AG7716" s="169"/>
      <c r="AH7716" s="169"/>
      <c r="AI7716" s="169"/>
      <c r="AJ7716" s="169"/>
      <c r="AK7716" s="170"/>
      <c r="AP7716" s="6"/>
      <c r="AQ7716" s="6"/>
      <c r="AR7716" s="6"/>
      <c r="AS7716" s="6"/>
      <c r="AT7716" s="6"/>
      <c r="AU7716" s="6"/>
      <c r="AV7716" s="6"/>
      <c r="AW7716" s="6"/>
      <c r="AX7716" s="6"/>
      <c r="AY7716" s="6"/>
      <c r="AZ7716" s="6"/>
      <c r="BA7716" s="6"/>
      <c r="BB7716" s="166"/>
      <c r="BC7716" s="166"/>
      <c r="BD7716" s="166"/>
      <c r="BE7716" s="6"/>
      <c r="BF7716" s="6"/>
      <c r="BG7716" s="6"/>
      <c r="BH7716" s="6"/>
      <c r="BI7716" s="6"/>
      <c r="BJ7716" s="166"/>
      <c r="BK7716" s="166"/>
      <c r="BL7716" s="166"/>
      <c r="BM7716" s="6"/>
      <c r="BN7716" s="6"/>
      <c r="BO7716" s="6"/>
      <c r="BP7716" s="6"/>
      <c r="BQ7716" s="6"/>
      <c r="BR7716" s="6"/>
      <c r="BS7716" s="6"/>
      <c r="BT7716" s="6"/>
      <c r="BU7716" s="6"/>
      <c r="BV7716" s="6"/>
      <c r="BW7716" s="6"/>
      <c r="CJ7716" s="415"/>
      <c r="CK7716" s="415"/>
      <c r="CO7716" s="168"/>
    </row>
    <row r="7717" spans="32:93" s="162" customFormat="1" x14ac:dyDescent="0.25">
      <c r="AF7717" s="169"/>
      <c r="AG7717" s="169"/>
      <c r="AH7717" s="169"/>
      <c r="AI7717" s="169"/>
      <c r="AJ7717" s="169"/>
      <c r="AK7717" s="170"/>
      <c r="AP7717" s="6"/>
      <c r="AQ7717" s="6"/>
      <c r="AR7717" s="6"/>
      <c r="AS7717" s="6"/>
      <c r="AT7717" s="6"/>
      <c r="AU7717" s="6"/>
      <c r="AV7717" s="6"/>
      <c r="AW7717" s="6"/>
      <c r="AX7717" s="6"/>
      <c r="AY7717" s="6"/>
      <c r="AZ7717" s="6"/>
      <c r="BA7717" s="6"/>
      <c r="BB7717" s="166"/>
      <c r="BC7717" s="166"/>
      <c r="BD7717" s="166"/>
      <c r="BE7717" s="6"/>
      <c r="BF7717" s="6"/>
      <c r="BG7717" s="6"/>
      <c r="BH7717" s="6"/>
      <c r="BI7717" s="6"/>
      <c r="BJ7717" s="166"/>
      <c r="BK7717" s="166"/>
      <c r="BL7717" s="166"/>
      <c r="BM7717" s="6"/>
      <c r="BN7717" s="6"/>
      <c r="BO7717" s="6"/>
      <c r="BP7717" s="6"/>
      <c r="BQ7717" s="6"/>
      <c r="BR7717" s="6"/>
      <c r="BS7717" s="6"/>
      <c r="BT7717" s="6"/>
      <c r="BU7717" s="6"/>
      <c r="BV7717" s="6"/>
      <c r="BW7717" s="6"/>
      <c r="CJ7717" s="415"/>
      <c r="CK7717" s="415"/>
      <c r="CO7717" s="168"/>
    </row>
    <row r="7718" spans="32:93" s="162" customFormat="1" x14ac:dyDescent="0.25">
      <c r="AF7718" s="169"/>
      <c r="AG7718" s="169"/>
      <c r="AH7718" s="169"/>
      <c r="AI7718" s="169"/>
      <c r="AJ7718" s="169"/>
      <c r="AK7718" s="170"/>
      <c r="AP7718" s="6"/>
      <c r="AQ7718" s="6"/>
      <c r="AR7718" s="6"/>
      <c r="AS7718" s="6"/>
      <c r="AT7718" s="6"/>
      <c r="AU7718" s="6"/>
      <c r="AV7718" s="6"/>
      <c r="AW7718" s="6"/>
      <c r="AX7718" s="6"/>
      <c r="AY7718" s="6"/>
      <c r="AZ7718" s="6"/>
      <c r="BA7718" s="6"/>
      <c r="BB7718" s="166"/>
      <c r="BC7718" s="166"/>
      <c r="BD7718" s="166"/>
      <c r="BE7718" s="6"/>
      <c r="BF7718" s="6"/>
      <c r="BG7718" s="6"/>
      <c r="BH7718" s="6"/>
      <c r="BI7718" s="6"/>
      <c r="BJ7718" s="166"/>
      <c r="BK7718" s="166"/>
      <c r="BL7718" s="166"/>
      <c r="BM7718" s="6"/>
      <c r="BN7718" s="6"/>
      <c r="BO7718" s="6"/>
      <c r="BP7718" s="6"/>
      <c r="BQ7718" s="6"/>
      <c r="BR7718" s="6"/>
      <c r="BS7718" s="6"/>
      <c r="BT7718" s="6"/>
      <c r="BU7718" s="6"/>
      <c r="BV7718" s="6"/>
      <c r="BW7718" s="6"/>
      <c r="CJ7718" s="415"/>
      <c r="CK7718" s="415"/>
      <c r="CO7718" s="168"/>
    </row>
    <row r="7719" spans="32:93" s="162" customFormat="1" x14ac:dyDescent="0.25">
      <c r="AF7719" s="169"/>
      <c r="AG7719" s="169"/>
      <c r="AH7719" s="169"/>
      <c r="AI7719" s="169"/>
      <c r="AJ7719" s="169"/>
      <c r="AK7719" s="170"/>
      <c r="AP7719" s="6"/>
      <c r="AQ7719" s="6"/>
      <c r="AR7719" s="6"/>
      <c r="AS7719" s="6"/>
      <c r="AT7719" s="6"/>
      <c r="AU7719" s="6"/>
      <c r="AV7719" s="6"/>
      <c r="AW7719" s="6"/>
      <c r="AX7719" s="6"/>
      <c r="AY7719" s="6"/>
      <c r="AZ7719" s="6"/>
      <c r="BA7719" s="6"/>
      <c r="BB7719" s="166"/>
      <c r="BC7719" s="166"/>
      <c r="BD7719" s="166"/>
      <c r="BE7719" s="6"/>
      <c r="BF7719" s="6"/>
      <c r="BG7719" s="6"/>
      <c r="BH7719" s="6"/>
      <c r="BI7719" s="6"/>
      <c r="BJ7719" s="166"/>
      <c r="BK7719" s="166"/>
      <c r="BL7719" s="166"/>
      <c r="BM7719" s="6"/>
      <c r="BN7719" s="6"/>
      <c r="BO7719" s="6"/>
      <c r="BP7719" s="6"/>
      <c r="BQ7719" s="6"/>
      <c r="BR7719" s="6"/>
      <c r="BS7719" s="6"/>
      <c r="BT7719" s="6"/>
      <c r="BU7719" s="6"/>
      <c r="BV7719" s="6"/>
      <c r="BW7719" s="6"/>
      <c r="CJ7719" s="415"/>
      <c r="CK7719" s="415"/>
      <c r="CO7719" s="168"/>
    </row>
    <row r="7720" spans="32:93" s="162" customFormat="1" x14ac:dyDescent="0.25">
      <c r="AF7720" s="169"/>
      <c r="AG7720" s="169"/>
      <c r="AH7720" s="169"/>
      <c r="AI7720" s="169"/>
      <c r="AJ7720" s="169"/>
      <c r="AK7720" s="170"/>
      <c r="AP7720" s="6"/>
      <c r="AQ7720" s="6"/>
      <c r="AR7720" s="6"/>
      <c r="AS7720" s="6"/>
      <c r="AT7720" s="6"/>
      <c r="AU7720" s="6"/>
      <c r="AV7720" s="6"/>
      <c r="AW7720" s="6"/>
      <c r="AX7720" s="6"/>
      <c r="AY7720" s="6"/>
      <c r="AZ7720" s="6"/>
      <c r="BA7720" s="6"/>
      <c r="BB7720" s="166"/>
      <c r="BC7720" s="166"/>
      <c r="BD7720" s="166"/>
      <c r="BE7720" s="6"/>
      <c r="BF7720" s="6"/>
      <c r="BG7720" s="6"/>
      <c r="BH7720" s="6"/>
      <c r="BI7720" s="6"/>
      <c r="BJ7720" s="166"/>
      <c r="BK7720" s="166"/>
      <c r="BL7720" s="166"/>
      <c r="BM7720" s="6"/>
      <c r="BN7720" s="6"/>
      <c r="BO7720" s="6"/>
      <c r="BP7720" s="6"/>
      <c r="BQ7720" s="6"/>
      <c r="BR7720" s="6"/>
      <c r="BS7720" s="6"/>
      <c r="BT7720" s="6"/>
      <c r="BU7720" s="6"/>
      <c r="BV7720" s="6"/>
      <c r="BW7720" s="6"/>
      <c r="CJ7720" s="415"/>
      <c r="CK7720" s="415"/>
      <c r="CO7720" s="168"/>
    </row>
    <row r="7721" spans="32:93" s="162" customFormat="1" x14ac:dyDescent="0.25">
      <c r="AF7721" s="169"/>
      <c r="AG7721" s="169"/>
      <c r="AH7721" s="169"/>
      <c r="AI7721" s="169"/>
      <c r="AJ7721" s="169"/>
      <c r="AK7721" s="170"/>
      <c r="AP7721" s="6"/>
      <c r="AQ7721" s="6"/>
      <c r="AR7721" s="6"/>
      <c r="AS7721" s="6"/>
      <c r="AT7721" s="6"/>
      <c r="AU7721" s="6"/>
      <c r="AV7721" s="6"/>
      <c r="AW7721" s="6"/>
      <c r="AX7721" s="6"/>
      <c r="AY7721" s="6"/>
      <c r="AZ7721" s="6"/>
      <c r="BA7721" s="6"/>
      <c r="BB7721" s="166"/>
      <c r="BC7721" s="166"/>
      <c r="BD7721" s="166"/>
      <c r="BE7721" s="6"/>
      <c r="BF7721" s="6"/>
      <c r="BG7721" s="6"/>
      <c r="BH7721" s="6"/>
      <c r="BI7721" s="6"/>
      <c r="BJ7721" s="166"/>
      <c r="BK7721" s="166"/>
      <c r="BL7721" s="166"/>
      <c r="BM7721" s="6"/>
      <c r="BN7721" s="6"/>
      <c r="BO7721" s="6"/>
      <c r="BP7721" s="6"/>
      <c r="BQ7721" s="6"/>
      <c r="BR7721" s="6"/>
      <c r="BS7721" s="6"/>
      <c r="BT7721" s="6"/>
      <c r="BU7721" s="6"/>
      <c r="BV7721" s="6"/>
      <c r="BW7721" s="6"/>
      <c r="CJ7721" s="415"/>
      <c r="CK7721" s="415"/>
      <c r="CO7721" s="168"/>
    </row>
    <row r="7722" spans="32:93" s="162" customFormat="1" x14ac:dyDescent="0.25">
      <c r="AF7722" s="169"/>
      <c r="AG7722" s="169"/>
      <c r="AH7722" s="169"/>
      <c r="AI7722" s="169"/>
      <c r="AJ7722" s="169"/>
      <c r="AK7722" s="170"/>
      <c r="AP7722" s="6"/>
      <c r="AQ7722" s="6"/>
      <c r="AR7722" s="6"/>
      <c r="AS7722" s="6"/>
      <c r="AT7722" s="6"/>
      <c r="AU7722" s="6"/>
      <c r="AV7722" s="6"/>
      <c r="AW7722" s="6"/>
      <c r="AX7722" s="6"/>
      <c r="AY7722" s="6"/>
      <c r="AZ7722" s="6"/>
      <c r="BA7722" s="6"/>
      <c r="BB7722" s="166"/>
      <c r="BC7722" s="166"/>
      <c r="BD7722" s="166"/>
      <c r="BE7722" s="6"/>
      <c r="BF7722" s="6"/>
      <c r="BG7722" s="6"/>
      <c r="BH7722" s="6"/>
      <c r="BI7722" s="6"/>
      <c r="BJ7722" s="166"/>
      <c r="BK7722" s="166"/>
      <c r="BL7722" s="166"/>
      <c r="BM7722" s="6"/>
      <c r="BN7722" s="6"/>
      <c r="BO7722" s="6"/>
      <c r="BP7722" s="6"/>
      <c r="BQ7722" s="6"/>
      <c r="BR7722" s="6"/>
      <c r="BS7722" s="6"/>
      <c r="BT7722" s="6"/>
      <c r="BU7722" s="6"/>
      <c r="BV7722" s="6"/>
      <c r="BW7722" s="6"/>
      <c r="CJ7722" s="415"/>
      <c r="CK7722" s="415"/>
      <c r="CO7722" s="168"/>
    </row>
    <row r="7723" spans="32:93" s="162" customFormat="1" x14ac:dyDescent="0.25">
      <c r="AF7723" s="169"/>
      <c r="AG7723" s="169"/>
      <c r="AH7723" s="169"/>
      <c r="AI7723" s="169"/>
      <c r="AJ7723" s="169"/>
      <c r="AK7723" s="170"/>
      <c r="AP7723" s="6"/>
      <c r="AQ7723" s="6"/>
      <c r="AR7723" s="6"/>
      <c r="AS7723" s="6"/>
      <c r="AT7723" s="6"/>
      <c r="AU7723" s="6"/>
      <c r="AV7723" s="6"/>
      <c r="AW7723" s="6"/>
      <c r="AX7723" s="6"/>
      <c r="AY7723" s="6"/>
      <c r="AZ7723" s="6"/>
      <c r="BA7723" s="6"/>
      <c r="BB7723" s="166"/>
      <c r="BC7723" s="166"/>
      <c r="BD7723" s="166"/>
      <c r="BE7723" s="6"/>
      <c r="BF7723" s="6"/>
      <c r="BG7723" s="6"/>
      <c r="BH7723" s="6"/>
      <c r="BI7723" s="6"/>
      <c r="BJ7723" s="166"/>
      <c r="BK7723" s="166"/>
      <c r="BL7723" s="166"/>
      <c r="BM7723" s="6"/>
      <c r="BN7723" s="6"/>
      <c r="BO7723" s="6"/>
      <c r="BP7723" s="6"/>
      <c r="BQ7723" s="6"/>
      <c r="BR7723" s="6"/>
      <c r="BS7723" s="6"/>
      <c r="BT7723" s="6"/>
      <c r="BU7723" s="6"/>
      <c r="BV7723" s="6"/>
      <c r="BW7723" s="6"/>
      <c r="CJ7723" s="415"/>
      <c r="CK7723" s="415"/>
      <c r="CO7723" s="168"/>
    </row>
    <row r="7724" spans="32:93" s="162" customFormat="1" x14ac:dyDescent="0.25">
      <c r="AF7724" s="169"/>
      <c r="AG7724" s="169"/>
      <c r="AH7724" s="169"/>
      <c r="AI7724" s="169"/>
      <c r="AJ7724" s="169"/>
      <c r="AK7724" s="170"/>
      <c r="AP7724" s="6"/>
      <c r="AQ7724" s="6"/>
      <c r="AR7724" s="6"/>
      <c r="AS7724" s="6"/>
      <c r="AT7724" s="6"/>
      <c r="AU7724" s="6"/>
      <c r="AV7724" s="6"/>
      <c r="AW7724" s="6"/>
      <c r="AX7724" s="6"/>
      <c r="AY7724" s="6"/>
      <c r="AZ7724" s="6"/>
      <c r="BA7724" s="6"/>
      <c r="BB7724" s="166"/>
      <c r="BC7724" s="166"/>
      <c r="BD7724" s="166"/>
      <c r="BE7724" s="6"/>
      <c r="BF7724" s="6"/>
      <c r="BG7724" s="6"/>
      <c r="BH7724" s="6"/>
      <c r="BI7724" s="6"/>
      <c r="BJ7724" s="166"/>
      <c r="BK7724" s="166"/>
      <c r="BL7724" s="166"/>
      <c r="BM7724" s="6"/>
      <c r="BN7724" s="6"/>
      <c r="BO7724" s="6"/>
      <c r="BP7724" s="6"/>
      <c r="BQ7724" s="6"/>
      <c r="BR7724" s="6"/>
      <c r="BS7724" s="6"/>
      <c r="BT7724" s="6"/>
      <c r="BU7724" s="6"/>
      <c r="BV7724" s="6"/>
      <c r="BW7724" s="6"/>
      <c r="CJ7724" s="415"/>
      <c r="CK7724" s="415"/>
      <c r="CO7724" s="168"/>
    </row>
    <row r="7725" spans="32:93" s="162" customFormat="1" x14ac:dyDescent="0.25">
      <c r="AF7725" s="169"/>
      <c r="AG7725" s="169"/>
      <c r="AH7725" s="169"/>
      <c r="AI7725" s="169"/>
      <c r="AJ7725" s="169"/>
      <c r="AK7725" s="170"/>
      <c r="AP7725" s="6"/>
      <c r="AQ7725" s="6"/>
      <c r="AR7725" s="6"/>
      <c r="AS7725" s="6"/>
      <c r="AT7725" s="6"/>
      <c r="AU7725" s="6"/>
      <c r="AV7725" s="6"/>
      <c r="AW7725" s="6"/>
      <c r="AX7725" s="6"/>
      <c r="AY7725" s="6"/>
      <c r="AZ7725" s="6"/>
      <c r="BA7725" s="6"/>
      <c r="BB7725" s="166"/>
      <c r="BC7725" s="166"/>
      <c r="BD7725" s="166"/>
      <c r="BE7725" s="6"/>
      <c r="BF7725" s="6"/>
      <c r="BG7725" s="6"/>
      <c r="BH7725" s="6"/>
      <c r="BI7725" s="6"/>
      <c r="BJ7725" s="166"/>
      <c r="BK7725" s="166"/>
      <c r="BL7725" s="166"/>
      <c r="BM7725" s="6"/>
      <c r="BN7725" s="6"/>
      <c r="BO7725" s="6"/>
      <c r="BP7725" s="6"/>
      <c r="BQ7725" s="6"/>
      <c r="BR7725" s="6"/>
      <c r="BS7725" s="6"/>
      <c r="BT7725" s="6"/>
      <c r="BU7725" s="6"/>
      <c r="BV7725" s="6"/>
      <c r="BW7725" s="6"/>
      <c r="CJ7725" s="415"/>
      <c r="CK7725" s="415"/>
      <c r="CO7725" s="168"/>
    </row>
    <row r="7726" spans="32:93" s="162" customFormat="1" x14ac:dyDescent="0.25">
      <c r="AF7726" s="169"/>
      <c r="AG7726" s="169"/>
      <c r="AH7726" s="169"/>
      <c r="AI7726" s="169"/>
      <c r="AJ7726" s="169"/>
      <c r="AK7726" s="170"/>
      <c r="AP7726" s="6"/>
      <c r="AQ7726" s="6"/>
      <c r="AR7726" s="6"/>
      <c r="AS7726" s="6"/>
      <c r="AT7726" s="6"/>
      <c r="AU7726" s="6"/>
      <c r="AV7726" s="6"/>
      <c r="AW7726" s="6"/>
      <c r="AX7726" s="6"/>
      <c r="AY7726" s="6"/>
      <c r="AZ7726" s="6"/>
      <c r="BA7726" s="6"/>
      <c r="BB7726" s="166"/>
      <c r="BC7726" s="166"/>
      <c r="BD7726" s="166"/>
      <c r="BE7726" s="6"/>
      <c r="BF7726" s="6"/>
      <c r="BG7726" s="6"/>
      <c r="BH7726" s="6"/>
      <c r="BI7726" s="6"/>
      <c r="BJ7726" s="166"/>
      <c r="BK7726" s="166"/>
      <c r="BL7726" s="166"/>
      <c r="BM7726" s="6"/>
      <c r="BN7726" s="6"/>
      <c r="BO7726" s="6"/>
      <c r="BP7726" s="6"/>
      <c r="BQ7726" s="6"/>
      <c r="BR7726" s="6"/>
      <c r="BS7726" s="6"/>
      <c r="BT7726" s="6"/>
      <c r="BU7726" s="6"/>
      <c r="BV7726" s="6"/>
      <c r="BW7726" s="6"/>
      <c r="CJ7726" s="415"/>
      <c r="CK7726" s="415"/>
      <c r="CO7726" s="168"/>
    </row>
    <row r="7727" spans="32:93" s="162" customFormat="1" x14ac:dyDescent="0.25">
      <c r="AF7727" s="169"/>
      <c r="AG7727" s="169"/>
      <c r="AH7727" s="169"/>
      <c r="AI7727" s="169"/>
      <c r="AJ7727" s="169"/>
      <c r="AK7727" s="170"/>
      <c r="AP7727" s="6"/>
      <c r="AQ7727" s="6"/>
      <c r="AR7727" s="6"/>
      <c r="AS7727" s="6"/>
      <c r="AT7727" s="6"/>
      <c r="AU7727" s="6"/>
      <c r="AV7727" s="6"/>
      <c r="AW7727" s="6"/>
      <c r="AX7727" s="6"/>
      <c r="AY7727" s="6"/>
      <c r="AZ7727" s="6"/>
      <c r="BA7727" s="6"/>
      <c r="BB7727" s="166"/>
      <c r="BC7727" s="166"/>
      <c r="BD7727" s="166"/>
      <c r="BE7727" s="6"/>
      <c r="BF7727" s="6"/>
      <c r="BG7727" s="6"/>
      <c r="BH7727" s="6"/>
      <c r="BI7727" s="6"/>
      <c r="BJ7727" s="166"/>
      <c r="BK7727" s="166"/>
      <c r="BL7727" s="166"/>
      <c r="BM7727" s="6"/>
      <c r="BN7727" s="6"/>
      <c r="BO7727" s="6"/>
      <c r="BP7727" s="6"/>
      <c r="BQ7727" s="6"/>
      <c r="BR7727" s="6"/>
      <c r="BS7727" s="6"/>
      <c r="BT7727" s="6"/>
      <c r="BU7727" s="6"/>
      <c r="BV7727" s="6"/>
      <c r="BW7727" s="6"/>
      <c r="CJ7727" s="415"/>
      <c r="CK7727" s="415"/>
      <c r="CO7727" s="168"/>
    </row>
    <row r="7728" spans="32:93" s="162" customFormat="1" x14ac:dyDescent="0.25">
      <c r="AF7728" s="169"/>
      <c r="AG7728" s="169"/>
      <c r="AH7728" s="169"/>
      <c r="AI7728" s="169"/>
      <c r="AJ7728" s="169"/>
      <c r="AK7728" s="170"/>
      <c r="AP7728" s="6"/>
      <c r="AQ7728" s="6"/>
      <c r="AR7728" s="6"/>
      <c r="AS7728" s="6"/>
      <c r="AT7728" s="6"/>
      <c r="AU7728" s="6"/>
      <c r="AV7728" s="6"/>
      <c r="AW7728" s="6"/>
      <c r="AX7728" s="6"/>
      <c r="AY7728" s="6"/>
      <c r="AZ7728" s="6"/>
      <c r="BA7728" s="6"/>
      <c r="BB7728" s="166"/>
      <c r="BC7728" s="166"/>
      <c r="BD7728" s="166"/>
      <c r="BE7728" s="6"/>
      <c r="BF7728" s="6"/>
      <c r="BG7728" s="6"/>
      <c r="BH7728" s="6"/>
      <c r="BI7728" s="6"/>
      <c r="BJ7728" s="166"/>
      <c r="BK7728" s="166"/>
      <c r="BL7728" s="166"/>
      <c r="BM7728" s="6"/>
      <c r="BN7728" s="6"/>
      <c r="BO7728" s="6"/>
      <c r="BP7728" s="6"/>
      <c r="BQ7728" s="6"/>
      <c r="BR7728" s="6"/>
      <c r="BS7728" s="6"/>
      <c r="BT7728" s="6"/>
      <c r="BU7728" s="6"/>
      <c r="BV7728" s="6"/>
      <c r="BW7728" s="6"/>
      <c r="CJ7728" s="415"/>
      <c r="CK7728" s="415"/>
      <c r="CO7728" s="168"/>
    </row>
    <row r="7729" spans="32:93" s="162" customFormat="1" x14ac:dyDescent="0.25">
      <c r="AF7729" s="169"/>
      <c r="AG7729" s="169"/>
      <c r="AH7729" s="169"/>
      <c r="AI7729" s="169"/>
      <c r="AJ7729" s="169"/>
      <c r="AK7729" s="170"/>
      <c r="AP7729" s="6"/>
      <c r="AQ7729" s="6"/>
      <c r="AR7729" s="6"/>
      <c r="AS7729" s="6"/>
      <c r="AT7729" s="6"/>
      <c r="AU7729" s="6"/>
      <c r="AV7729" s="6"/>
      <c r="AW7729" s="6"/>
      <c r="AX7729" s="6"/>
      <c r="AY7729" s="6"/>
      <c r="AZ7729" s="6"/>
      <c r="BA7729" s="6"/>
      <c r="BB7729" s="166"/>
      <c r="BC7729" s="166"/>
      <c r="BD7729" s="166"/>
      <c r="BE7729" s="6"/>
      <c r="BF7729" s="6"/>
      <c r="BG7729" s="6"/>
      <c r="BH7729" s="6"/>
      <c r="BI7729" s="6"/>
      <c r="BJ7729" s="166"/>
      <c r="BK7729" s="166"/>
      <c r="BL7729" s="166"/>
      <c r="BM7729" s="6"/>
      <c r="BN7729" s="6"/>
      <c r="BO7729" s="6"/>
      <c r="BP7729" s="6"/>
      <c r="BQ7729" s="6"/>
      <c r="BR7729" s="6"/>
      <c r="BS7729" s="6"/>
      <c r="BT7729" s="6"/>
      <c r="BU7729" s="6"/>
      <c r="BV7729" s="6"/>
      <c r="BW7729" s="6"/>
      <c r="CJ7729" s="415"/>
      <c r="CK7729" s="415"/>
      <c r="CO7729" s="168"/>
    </row>
    <row r="7730" spans="32:93" s="162" customFormat="1" x14ac:dyDescent="0.25">
      <c r="AF7730" s="169"/>
      <c r="AG7730" s="169"/>
      <c r="AH7730" s="169"/>
      <c r="AI7730" s="169"/>
      <c r="AJ7730" s="169"/>
      <c r="AK7730" s="170"/>
      <c r="AP7730" s="6"/>
      <c r="AQ7730" s="6"/>
      <c r="AR7730" s="6"/>
      <c r="AS7730" s="6"/>
      <c r="AT7730" s="6"/>
      <c r="AU7730" s="6"/>
      <c r="AV7730" s="6"/>
      <c r="AW7730" s="6"/>
      <c r="AX7730" s="6"/>
      <c r="AY7730" s="6"/>
      <c r="AZ7730" s="6"/>
      <c r="BA7730" s="6"/>
      <c r="BB7730" s="166"/>
      <c r="BC7730" s="166"/>
      <c r="BD7730" s="166"/>
      <c r="BE7730" s="6"/>
      <c r="BF7730" s="6"/>
      <c r="BG7730" s="6"/>
      <c r="BH7730" s="6"/>
      <c r="BI7730" s="6"/>
      <c r="BJ7730" s="166"/>
      <c r="BK7730" s="166"/>
      <c r="BL7730" s="166"/>
      <c r="BM7730" s="6"/>
      <c r="BN7730" s="6"/>
      <c r="BO7730" s="6"/>
      <c r="BP7730" s="6"/>
      <c r="BQ7730" s="6"/>
      <c r="BR7730" s="6"/>
      <c r="BS7730" s="6"/>
      <c r="BT7730" s="6"/>
      <c r="BU7730" s="6"/>
      <c r="BV7730" s="6"/>
      <c r="BW7730" s="6"/>
      <c r="CJ7730" s="415"/>
      <c r="CK7730" s="415"/>
      <c r="CO7730" s="168"/>
    </row>
    <row r="7731" spans="32:93" s="162" customFormat="1" x14ac:dyDescent="0.25">
      <c r="AF7731" s="169"/>
      <c r="AG7731" s="169"/>
      <c r="AH7731" s="169"/>
      <c r="AI7731" s="169"/>
      <c r="AJ7731" s="169"/>
      <c r="AK7731" s="170"/>
      <c r="AP7731" s="6"/>
      <c r="AQ7731" s="6"/>
      <c r="AR7731" s="6"/>
      <c r="AS7731" s="6"/>
      <c r="AT7731" s="6"/>
      <c r="AU7731" s="6"/>
      <c r="AV7731" s="6"/>
      <c r="AW7731" s="6"/>
      <c r="AX7731" s="6"/>
      <c r="AY7731" s="6"/>
      <c r="AZ7731" s="6"/>
      <c r="BA7731" s="6"/>
      <c r="BB7731" s="166"/>
      <c r="BC7731" s="166"/>
      <c r="BD7731" s="166"/>
      <c r="BE7731" s="6"/>
      <c r="BF7731" s="6"/>
      <c r="BG7731" s="6"/>
      <c r="BH7731" s="6"/>
      <c r="BI7731" s="6"/>
      <c r="BJ7731" s="166"/>
      <c r="BK7731" s="166"/>
      <c r="BL7731" s="166"/>
      <c r="BM7731" s="6"/>
      <c r="BN7731" s="6"/>
      <c r="BO7731" s="6"/>
      <c r="BP7731" s="6"/>
      <c r="BQ7731" s="6"/>
      <c r="BR7731" s="6"/>
      <c r="BS7731" s="6"/>
      <c r="BT7731" s="6"/>
      <c r="BU7731" s="6"/>
      <c r="BV7731" s="6"/>
      <c r="BW7731" s="6"/>
      <c r="CJ7731" s="415"/>
      <c r="CK7731" s="415"/>
      <c r="CO7731" s="168"/>
    </row>
    <row r="7732" spans="32:93" s="162" customFormat="1" x14ac:dyDescent="0.25">
      <c r="AF7732" s="169"/>
      <c r="AG7732" s="169"/>
      <c r="AH7732" s="169"/>
      <c r="AI7732" s="169"/>
      <c r="AJ7732" s="169"/>
      <c r="AK7732" s="170"/>
      <c r="AP7732" s="6"/>
      <c r="AQ7732" s="6"/>
      <c r="AR7732" s="6"/>
      <c r="AS7732" s="6"/>
      <c r="AT7732" s="6"/>
      <c r="AU7732" s="6"/>
      <c r="AV7732" s="6"/>
      <c r="AW7732" s="6"/>
      <c r="AX7732" s="6"/>
      <c r="AY7732" s="6"/>
      <c r="AZ7732" s="6"/>
      <c r="BA7732" s="6"/>
      <c r="BB7732" s="166"/>
      <c r="BC7732" s="166"/>
      <c r="BD7732" s="166"/>
      <c r="BE7732" s="6"/>
      <c r="BF7732" s="6"/>
      <c r="BG7732" s="6"/>
      <c r="BH7732" s="6"/>
      <c r="BI7732" s="6"/>
      <c r="BJ7732" s="166"/>
      <c r="BK7732" s="166"/>
      <c r="BL7732" s="166"/>
      <c r="BM7732" s="6"/>
      <c r="BN7732" s="6"/>
      <c r="BO7732" s="6"/>
      <c r="BP7732" s="6"/>
      <c r="BQ7732" s="6"/>
      <c r="BR7732" s="6"/>
      <c r="BS7732" s="6"/>
      <c r="BT7732" s="6"/>
      <c r="BU7732" s="6"/>
      <c r="BV7732" s="6"/>
      <c r="BW7732" s="6"/>
      <c r="CJ7732" s="415"/>
      <c r="CK7732" s="415"/>
      <c r="CO7732" s="168"/>
    </row>
    <row r="7733" spans="32:93" s="162" customFormat="1" x14ac:dyDescent="0.25">
      <c r="AF7733" s="169"/>
      <c r="AG7733" s="169"/>
      <c r="AH7733" s="169"/>
      <c r="AI7733" s="169"/>
      <c r="AJ7733" s="169"/>
      <c r="AK7733" s="170"/>
      <c r="AP7733" s="6"/>
      <c r="AQ7733" s="6"/>
      <c r="AR7733" s="6"/>
      <c r="AS7733" s="6"/>
      <c r="AT7733" s="6"/>
      <c r="AU7733" s="6"/>
      <c r="AV7733" s="6"/>
      <c r="AW7733" s="6"/>
      <c r="AX7733" s="6"/>
      <c r="AY7733" s="6"/>
      <c r="AZ7733" s="6"/>
      <c r="BA7733" s="6"/>
      <c r="BB7733" s="166"/>
      <c r="BC7733" s="166"/>
      <c r="BD7733" s="166"/>
      <c r="BE7733" s="6"/>
      <c r="BF7733" s="6"/>
      <c r="BG7733" s="6"/>
      <c r="BH7733" s="6"/>
      <c r="BI7733" s="6"/>
      <c r="BJ7733" s="166"/>
      <c r="BK7733" s="166"/>
      <c r="BL7733" s="166"/>
      <c r="BM7733" s="6"/>
      <c r="BN7733" s="6"/>
      <c r="BO7733" s="6"/>
      <c r="BP7733" s="6"/>
      <c r="BQ7733" s="6"/>
      <c r="BR7733" s="6"/>
      <c r="BS7733" s="6"/>
      <c r="BT7733" s="6"/>
      <c r="BU7733" s="6"/>
      <c r="BV7733" s="6"/>
      <c r="BW7733" s="6"/>
      <c r="CJ7733" s="415"/>
      <c r="CK7733" s="415"/>
      <c r="CO7733" s="168"/>
    </row>
    <row r="7734" spans="32:93" s="162" customFormat="1" x14ac:dyDescent="0.25">
      <c r="AF7734" s="169"/>
      <c r="AG7734" s="169"/>
      <c r="AH7734" s="169"/>
      <c r="AI7734" s="169"/>
      <c r="AJ7734" s="169"/>
      <c r="AK7734" s="170"/>
      <c r="AP7734" s="6"/>
      <c r="AQ7734" s="6"/>
      <c r="AR7734" s="6"/>
      <c r="AS7734" s="6"/>
      <c r="AT7734" s="6"/>
      <c r="AU7734" s="6"/>
      <c r="AV7734" s="6"/>
      <c r="AW7734" s="6"/>
      <c r="AX7734" s="6"/>
      <c r="AY7734" s="6"/>
      <c r="AZ7734" s="6"/>
      <c r="BA7734" s="6"/>
      <c r="BB7734" s="166"/>
      <c r="BC7734" s="166"/>
      <c r="BD7734" s="166"/>
      <c r="BE7734" s="6"/>
      <c r="BF7734" s="6"/>
      <c r="BG7734" s="6"/>
      <c r="BH7734" s="6"/>
      <c r="BI7734" s="6"/>
      <c r="BJ7734" s="166"/>
      <c r="BK7734" s="166"/>
      <c r="BL7734" s="166"/>
      <c r="BM7734" s="6"/>
      <c r="BN7734" s="6"/>
      <c r="BO7734" s="6"/>
      <c r="BP7734" s="6"/>
      <c r="BQ7734" s="6"/>
      <c r="BR7734" s="6"/>
      <c r="BS7734" s="6"/>
      <c r="BT7734" s="6"/>
      <c r="BU7734" s="6"/>
      <c r="BV7734" s="6"/>
      <c r="BW7734" s="6"/>
      <c r="CJ7734" s="415"/>
      <c r="CK7734" s="415"/>
      <c r="CO7734" s="168"/>
    </row>
    <row r="7735" spans="32:93" s="162" customFormat="1" x14ac:dyDescent="0.25">
      <c r="AF7735" s="169"/>
      <c r="AG7735" s="169"/>
      <c r="AH7735" s="169"/>
      <c r="AI7735" s="169"/>
      <c r="AJ7735" s="169"/>
      <c r="AK7735" s="170"/>
      <c r="AP7735" s="6"/>
      <c r="AQ7735" s="6"/>
      <c r="AR7735" s="6"/>
      <c r="AS7735" s="6"/>
      <c r="AT7735" s="6"/>
      <c r="AU7735" s="6"/>
      <c r="AV7735" s="6"/>
      <c r="AW7735" s="6"/>
      <c r="AX7735" s="6"/>
      <c r="AY7735" s="6"/>
      <c r="AZ7735" s="6"/>
      <c r="BA7735" s="6"/>
      <c r="BB7735" s="166"/>
      <c r="BC7735" s="166"/>
      <c r="BD7735" s="166"/>
      <c r="BE7735" s="6"/>
      <c r="BF7735" s="6"/>
      <c r="BG7735" s="6"/>
      <c r="BH7735" s="6"/>
      <c r="BI7735" s="6"/>
      <c r="BJ7735" s="166"/>
      <c r="BK7735" s="166"/>
      <c r="BL7735" s="166"/>
      <c r="BM7735" s="6"/>
      <c r="BN7735" s="6"/>
      <c r="BO7735" s="6"/>
      <c r="BP7735" s="6"/>
      <c r="BQ7735" s="6"/>
      <c r="BR7735" s="6"/>
      <c r="BS7735" s="6"/>
      <c r="BT7735" s="6"/>
      <c r="BU7735" s="6"/>
      <c r="BV7735" s="6"/>
      <c r="BW7735" s="6"/>
      <c r="CJ7735" s="415"/>
      <c r="CK7735" s="415"/>
      <c r="CO7735" s="168"/>
    </row>
    <row r="7736" spans="32:93" s="162" customFormat="1" x14ac:dyDescent="0.25">
      <c r="AF7736" s="169"/>
      <c r="AG7736" s="169"/>
      <c r="AH7736" s="169"/>
      <c r="AI7736" s="169"/>
      <c r="AJ7736" s="169"/>
      <c r="AK7736" s="170"/>
      <c r="AP7736" s="6"/>
      <c r="AQ7736" s="6"/>
      <c r="AR7736" s="6"/>
      <c r="AS7736" s="6"/>
      <c r="AT7736" s="6"/>
      <c r="AU7736" s="6"/>
      <c r="AV7736" s="6"/>
      <c r="AW7736" s="6"/>
      <c r="AX7736" s="6"/>
      <c r="AY7736" s="6"/>
      <c r="AZ7736" s="6"/>
      <c r="BA7736" s="6"/>
      <c r="BB7736" s="166"/>
      <c r="BC7736" s="166"/>
      <c r="BD7736" s="166"/>
      <c r="BE7736" s="6"/>
      <c r="BF7736" s="6"/>
      <c r="BG7736" s="6"/>
      <c r="BH7736" s="6"/>
      <c r="BI7736" s="6"/>
      <c r="BJ7736" s="166"/>
      <c r="BK7736" s="166"/>
      <c r="BL7736" s="166"/>
      <c r="BM7736" s="6"/>
      <c r="BN7736" s="6"/>
      <c r="BO7736" s="6"/>
      <c r="BP7736" s="6"/>
      <c r="BQ7736" s="6"/>
      <c r="BR7736" s="6"/>
      <c r="BS7736" s="6"/>
      <c r="BT7736" s="6"/>
      <c r="BU7736" s="6"/>
      <c r="BV7736" s="6"/>
      <c r="BW7736" s="6"/>
      <c r="CJ7736" s="415"/>
      <c r="CK7736" s="415"/>
      <c r="CO7736" s="168"/>
    </row>
    <row r="7737" spans="32:93" s="162" customFormat="1" x14ac:dyDescent="0.25">
      <c r="AF7737" s="169"/>
      <c r="AG7737" s="169"/>
      <c r="AH7737" s="169"/>
      <c r="AI7737" s="169"/>
      <c r="AJ7737" s="169"/>
      <c r="AK7737" s="170"/>
      <c r="AP7737" s="6"/>
      <c r="AQ7737" s="6"/>
      <c r="AR7737" s="6"/>
      <c r="AS7737" s="6"/>
      <c r="AT7737" s="6"/>
      <c r="AU7737" s="6"/>
      <c r="AV7737" s="6"/>
      <c r="AW7737" s="6"/>
      <c r="AX7737" s="6"/>
      <c r="AY7737" s="6"/>
      <c r="AZ7737" s="6"/>
      <c r="BA7737" s="6"/>
      <c r="BB7737" s="166"/>
      <c r="BC7737" s="166"/>
      <c r="BD7737" s="166"/>
      <c r="BE7737" s="6"/>
      <c r="BF7737" s="6"/>
      <c r="BG7737" s="6"/>
      <c r="BH7737" s="6"/>
      <c r="BI7737" s="6"/>
      <c r="BJ7737" s="166"/>
      <c r="BK7737" s="166"/>
      <c r="BL7737" s="166"/>
      <c r="BM7737" s="6"/>
      <c r="BN7737" s="6"/>
      <c r="BO7737" s="6"/>
      <c r="BP7737" s="6"/>
      <c r="BQ7737" s="6"/>
      <c r="BR7737" s="6"/>
      <c r="BS7737" s="6"/>
      <c r="BT7737" s="6"/>
      <c r="BU7737" s="6"/>
      <c r="BV7737" s="6"/>
      <c r="BW7737" s="6"/>
      <c r="CJ7737" s="415"/>
      <c r="CK7737" s="415"/>
      <c r="CO7737" s="168"/>
    </row>
    <row r="7738" spans="32:93" s="162" customFormat="1" x14ac:dyDescent="0.25">
      <c r="AF7738" s="169"/>
      <c r="AG7738" s="169"/>
      <c r="AH7738" s="169"/>
      <c r="AI7738" s="169"/>
      <c r="AJ7738" s="169"/>
      <c r="AK7738" s="170"/>
      <c r="AP7738" s="6"/>
      <c r="AQ7738" s="6"/>
      <c r="AR7738" s="6"/>
      <c r="AS7738" s="6"/>
      <c r="AT7738" s="6"/>
      <c r="AU7738" s="6"/>
      <c r="AV7738" s="6"/>
      <c r="AW7738" s="6"/>
      <c r="AX7738" s="6"/>
      <c r="AY7738" s="6"/>
      <c r="AZ7738" s="6"/>
      <c r="BA7738" s="6"/>
      <c r="BB7738" s="166"/>
      <c r="BC7738" s="166"/>
      <c r="BD7738" s="166"/>
      <c r="BE7738" s="6"/>
      <c r="BF7738" s="6"/>
      <c r="BG7738" s="6"/>
      <c r="BH7738" s="6"/>
      <c r="BI7738" s="6"/>
      <c r="BJ7738" s="166"/>
      <c r="BK7738" s="166"/>
      <c r="BL7738" s="166"/>
      <c r="BM7738" s="6"/>
      <c r="BN7738" s="6"/>
      <c r="BO7738" s="6"/>
      <c r="BP7738" s="6"/>
      <c r="BQ7738" s="6"/>
      <c r="BR7738" s="6"/>
      <c r="BS7738" s="6"/>
      <c r="BT7738" s="6"/>
      <c r="BU7738" s="6"/>
      <c r="BV7738" s="6"/>
      <c r="BW7738" s="6"/>
      <c r="CJ7738" s="415"/>
      <c r="CK7738" s="415"/>
      <c r="CO7738" s="168"/>
    </row>
    <row r="7739" spans="32:93" s="162" customFormat="1" x14ac:dyDescent="0.25">
      <c r="AF7739" s="169"/>
      <c r="AG7739" s="169"/>
      <c r="AH7739" s="169"/>
      <c r="AI7739" s="169"/>
      <c r="AJ7739" s="169"/>
      <c r="AK7739" s="170"/>
      <c r="AP7739" s="6"/>
      <c r="AQ7739" s="6"/>
      <c r="AR7739" s="6"/>
      <c r="AS7739" s="6"/>
      <c r="AT7739" s="6"/>
      <c r="AU7739" s="6"/>
      <c r="AV7739" s="6"/>
      <c r="AW7739" s="6"/>
      <c r="AX7739" s="6"/>
      <c r="AY7739" s="6"/>
      <c r="AZ7739" s="6"/>
      <c r="BA7739" s="6"/>
      <c r="BB7739" s="166"/>
      <c r="BC7739" s="166"/>
      <c r="BD7739" s="166"/>
      <c r="BE7739" s="6"/>
      <c r="BF7739" s="6"/>
      <c r="BG7739" s="6"/>
      <c r="BH7739" s="6"/>
      <c r="BI7739" s="6"/>
      <c r="BJ7739" s="166"/>
      <c r="BK7739" s="166"/>
      <c r="BL7739" s="166"/>
      <c r="BM7739" s="6"/>
      <c r="BN7739" s="6"/>
      <c r="BO7739" s="6"/>
      <c r="BP7739" s="6"/>
      <c r="BQ7739" s="6"/>
      <c r="BR7739" s="6"/>
      <c r="BS7739" s="6"/>
      <c r="BT7739" s="6"/>
      <c r="BU7739" s="6"/>
      <c r="BV7739" s="6"/>
      <c r="BW7739" s="6"/>
      <c r="CJ7739" s="415"/>
      <c r="CK7739" s="415"/>
      <c r="CO7739" s="168"/>
    </row>
    <row r="7740" spans="32:93" s="162" customFormat="1" x14ac:dyDescent="0.25">
      <c r="AF7740" s="169"/>
      <c r="AG7740" s="169"/>
      <c r="AH7740" s="169"/>
      <c r="AI7740" s="169"/>
      <c r="AJ7740" s="169"/>
      <c r="AK7740" s="170"/>
      <c r="AP7740" s="6"/>
      <c r="AQ7740" s="6"/>
      <c r="AR7740" s="6"/>
      <c r="AS7740" s="6"/>
      <c r="AT7740" s="6"/>
      <c r="AU7740" s="6"/>
      <c r="AV7740" s="6"/>
      <c r="AW7740" s="6"/>
      <c r="AX7740" s="6"/>
      <c r="AY7740" s="6"/>
      <c r="AZ7740" s="6"/>
      <c r="BA7740" s="6"/>
      <c r="BB7740" s="166"/>
      <c r="BC7740" s="166"/>
      <c r="BD7740" s="166"/>
      <c r="BE7740" s="6"/>
      <c r="BF7740" s="6"/>
      <c r="BG7740" s="6"/>
      <c r="BH7740" s="6"/>
      <c r="BI7740" s="6"/>
      <c r="BJ7740" s="166"/>
      <c r="BK7740" s="166"/>
      <c r="BL7740" s="166"/>
      <c r="BM7740" s="6"/>
      <c r="BN7740" s="6"/>
      <c r="BO7740" s="6"/>
      <c r="BP7740" s="6"/>
      <c r="BQ7740" s="6"/>
      <c r="BR7740" s="6"/>
      <c r="BS7740" s="6"/>
      <c r="BT7740" s="6"/>
      <c r="BU7740" s="6"/>
      <c r="BV7740" s="6"/>
      <c r="BW7740" s="6"/>
      <c r="CJ7740" s="415"/>
      <c r="CK7740" s="415"/>
      <c r="CO7740" s="168"/>
    </row>
    <row r="7741" spans="32:93" s="162" customFormat="1" x14ac:dyDescent="0.25">
      <c r="AF7741" s="169"/>
      <c r="AG7741" s="169"/>
      <c r="AH7741" s="169"/>
      <c r="AI7741" s="169"/>
      <c r="AJ7741" s="169"/>
      <c r="AK7741" s="170"/>
      <c r="AP7741" s="6"/>
      <c r="AQ7741" s="6"/>
      <c r="AR7741" s="6"/>
      <c r="AS7741" s="6"/>
      <c r="AT7741" s="6"/>
      <c r="AU7741" s="6"/>
      <c r="AV7741" s="6"/>
      <c r="AW7741" s="6"/>
      <c r="AX7741" s="6"/>
      <c r="AY7741" s="6"/>
      <c r="AZ7741" s="6"/>
      <c r="BA7741" s="6"/>
      <c r="BB7741" s="166"/>
      <c r="BC7741" s="166"/>
      <c r="BD7741" s="166"/>
      <c r="BE7741" s="6"/>
      <c r="BF7741" s="6"/>
      <c r="BG7741" s="6"/>
      <c r="BH7741" s="6"/>
      <c r="BI7741" s="6"/>
      <c r="BJ7741" s="166"/>
      <c r="BK7741" s="166"/>
      <c r="BL7741" s="166"/>
      <c r="BM7741" s="6"/>
      <c r="BN7741" s="6"/>
      <c r="BO7741" s="6"/>
      <c r="BP7741" s="6"/>
      <c r="BQ7741" s="6"/>
      <c r="BR7741" s="6"/>
      <c r="BS7741" s="6"/>
      <c r="BT7741" s="6"/>
      <c r="BU7741" s="6"/>
      <c r="BV7741" s="6"/>
      <c r="BW7741" s="6"/>
      <c r="CJ7741" s="415"/>
      <c r="CK7741" s="415"/>
      <c r="CO7741" s="168"/>
    </row>
    <row r="7742" spans="32:93" s="162" customFormat="1" x14ac:dyDescent="0.25">
      <c r="AF7742" s="169"/>
      <c r="AG7742" s="169"/>
      <c r="AH7742" s="169"/>
      <c r="AI7742" s="169"/>
      <c r="AJ7742" s="169"/>
      <c r="AK7742" s="170"/>
      <c r="AP7742" s="6"/>
      <c r="AQ7742" s="6"/>
      <c r="AR7742" s="6"/>
      <c r="AS7742" s="6"/>
      <c r="AT7742" s="6"/>
      <c r="AU7742" s="6"/>
      <c r="AV7742" s="6"/>
      <c r="AW7742" s="6"/>
      <c r="AX7742" s="6"/>
      <c r="AY7742" s="6"/>
      <c r="AZ7742" s="6"/>
      <c r="BA7742" s="6"/>
      <c r="BB7742" s="166"/>
      <c r="BC7742" s="166"/>
      <c r="BD7742" s="166"/>
      <c r="BE7742" s="6"/>
      <c r="BF7742" s="6"/>
      <c r="BG7742" s="6"/>
      <c r="BH7742" s="6"/>
      <c r="BI7742" s="6"/>
      <c r="BJ7742" s="166"/>
      <c r="BK7742" s="166"/>
      <c r="BL7742" s="166"/>
      <c r="BM7742" s="6"/>
      <c r="BN7742" s="6"/>
      <c r="BO7742" s="6"/>
      <c r="BP7742" s="6"/>
      <c r="BQ7742" s="6"/>
      <c r="BR7742" s="6"/>
      <c r="BS7742" s="6"/>
      <c r="BT7742" s="6"/>
      <c r="BU7742" s="6"/>
      <c r="BV7742" s="6"/>
      <c r="BW7742" s="6"/>
      <c r="CJ7742" s="415"/>
      <c r="CK7742" s="415"/>
      <c r="CO7742" s="168"/>
    </row>
    <row r="7743" spans="32:93" s="162" customFormat="1" x14ac:dyDescent="0.25">
      <c r="AF7743" s="169"/>
      <c r="AG7743" s="169"/>
      <c r="AH7743" s="169"/>
      <c r="AI7743" s="169"/>
      <c r="AJ7743" s="169"/>
      <c r="AK7743" s="170"/>
      <c r="AP7743" s="6"/>
      <c r="AQ7743" s="6"/>
      <c r="AR7743" s="6"/>
      <c r="AS7743" s="6"/>
      <c r="AT7743" s="6"/>
      <c r="AU7743" s="6"/>
      <c r="AV7743" s="6"/>
      <c r="AW7743" s="6"/>
      <c r="AX7743" s="6"/>
      <c r="AY7743" s="6"/>
      <c r="AZ7743" s="6"/>
      <c r="BA7743" s="6"/>
      <c r="BB7743" s="166"/>
      <c r="BC7743" s="166"/>
      <c r="BD7743" s="166"/>
      <c r="BE7743" s="6"/>
      <c r="BF7743" s="6"/>
      <c r="BG7743" s="6"/>
      <c r="BH7743" s="6"/>
      <c r="BI7743" s="6"/>
      <c r="BJ7743" s="166"/>
      <c r="BK7743" s="166"/>
      <c r="BL7743" s="166"/>
      <c r="BM7743" s="6"/>
      <c r="BN7743" s="6"/>
      <c r="BO7743" s="6"/>
      <c r="BP7743" s="6"/>
      <c r="BQ7743" s="6"/>
      <c r="BR7743" s="6"/>
      <c r="BS7743" s="6"/>
      <c r="BT7743" s="6"/>
      <c r="BU7743" s="6"/>
      <c r="BV7743" s="6"/>
      <c r="BW7743" s="6"/>
      <c r="CJ7743" s="415"/>
      <c r="CK7743" s="415"/>
      <c r="CO7743" s="168"/>
    </row>
    <row r="7744" spans="32:93" s="162" customFormat="1" x14ac:dyDescent="0.25">
      <c r="AF7744" s="169"/>
      <c r="AG7744" s="169"/>
      <c r="AH7744" s="169"/>
      <c r="AI7744" s="169"/>
      <c r="AJ7744" s="169"/>
      <c r="AK7744" s="170"/>
      <c r="AP7744" s="6"/>
      <c r="AQ7744" s="6"/>
      <c r="AR7744" s="6"/>
      <c r="AS7744" s="6"/>
      <c r="AT7744" s="6"/>
      <c r="AU7744" s="6"/>
      <c r="AV7744" s="6"/>
      <c r="AW7744" s="6"/>
      <c r="AX7744" s="6"/>
      <c r="AY7744" s="6"/>
      <c r="AZ7744" s="6"/>
      <c r="BA7744" s="6"/>
      <c r="BB7744" s="166"/>
      <c r="BC7744" s="166"/>
      <c r="BD7744" s="166"/>
      <c r="BE7744" s="6"/>
      <c r="BF7744" s="6"/>
      <c r="BG7744" s="6"/>
      <c r="BH7744" s="6"/>
      <c r="BI7744" s="6"/>
      <c r="BJ7744" s="166"/>
      <c r="BK7744" s="166"/>
      <c r="BL7744" s="166"/>
      <c r="BM7744" s="6"/>
      <c r="BN7744" s="6"/>
      <c r="BO7744" s="6"/>
      <c r="BP7744" s="6"/>
      <c r="BQ7744" s="6"/>
      <c r="BR7744" s="6"/>
      <c r="BS7744" s="6"/>
      <c r="BT7744" s="6"/>
      <c r="BU7744" s="6"/>
      <c r="BV7744" s="6"/>
      <c r="BW7744" s="6"/>
      <c r="CJ7744" s="415"/>
      <c r="CK7744" s="415"/>
      <c r="CO7744" s="168"/>
    </row>
    <row r="7745" spans="32:93" s="162" customFormat="1" x14ac:dyDescent="0.25">
      <c r="AF7745" s="169"/>
      <c r="AG7745" s="169"/>
      <c r="AH7745" s="169"/>
      <c r="AI7745" s="169"/>
      <c r="AJ7745" s="169"/>
      <c r="AK7745" s="170"/>
      <c r="AP7745" s="6"/>
      <c r="AQ7745" s="6"/>
      <c r="AR7745" s="6"/>
      <c r="AS7745" s="6"/>
      <c r="AT7745" s="6"/>
      <c r="AU7745" s="6"/>
      <c r="AV7745" s="6"/>
      <c r="AW7745" s="6"/>
      <c r="AX7745" s="6"/>
      <c r="AY7745" s="6"/>
      <c r="AZ7745" s="6"/>
      <c r="BA7745" s="6"/>
      <c r="BB7745" s="166"/>
      <c r="BC7745" s="166"/>
      <c r="BD7745" s="166"/>
      <c r="BE7745" s="6"/>
      <c r="BF7745" s="6"/>
      <c r="BG7745" s="6"/>
      <c r="BH7745" s="6"/>
      <c r="BI7745" s="6"/>
      <c r="BJ7745" s="166"/>
      <c r="BK7745" s="166"/>
      <c r="BL7745" s="166"/>
      <c r="BM7745" s="6"/>
      <c r="BN7745" s="6"/>
      <c r="BO7745" s="6"/>
      <c r="BP7745" s="6"/>
      <c r="BQ7745" s="6"/>
      <c r="BR7745" s="6"/>
      <c r="BS7745" s="6"/>
      <c r="BT7745" s="6"/>
      <c r="BU7745" s="6"/>
      <c r="BV7745" s="6"/>
      <c r="BW7745" s="6"/>
      <c r="CJ7745" s="415"/>
      <c r="CK7745" s="415"/>
      <c r="CO7745" s="168"/>
    </row>
    <row r="7746" spans="32:93" s="162" customFormat="1" x14ac:dyDescent="0.25">
      <c r="AF7746" s="169"/>
      <c r="AG7746" s="169"/>
      <c r="AH7746" s="169"/>
      <c r="AI7746" s="169"/>
      <c r="AJ7746" s="169"/>
      <c r="AK7746" s="170"/>
      <c r="AP7746" s="6"/>
      <c r="AQ7746" s="6"/>
      <c r="AR7746" s="6"/>
      <c r="AS7746" s="6"/>
      <c r="AT7746" s="6"/>
      <c r="AU7746" s="6"/>
      <c r="AV7746" s="6"/>
      <c r="AW7746" s="6"/>
      <c r="AX7746" s="6"/>
      <c r="AY7746" s="6"/>
      <c r="AZ7746" s="6"/>
      <c r="BA7746" s="6"/>
      <c r="BB7746" s="166"/>
      <c r="BC7746" s="166"/>
      <c r="BD7746" s="166"/>
      <c r="BE7746" s="6"/>
      <c r="BF7746" s="6"/>
      <c r="BG7746" s="6"/>
      <c r="BH7746" s="6"/>
      <c r="BI7746" s="6"/>
      <c r="BJ7746" s="166"/>
      <c r="BK7746" s="166"/>
      <c r="BL7746" s="166"/>
      <c r="BM7746" s="6"/>
      <c r="BN7746" s="6"/>
      <c r="BO7746" s="6"/>
      <c r="BP7746" s="6"/>
      <c r="BQ7746" s="6"/>
      <c r="BR7746" s="6"/>
      <c r="BS7746" s="6"/>
      <c r="BT7746" s="6"/>
      <c r="BU7746" s="6"/>
      <c r="BV7746" s="6"/>
      <c r="BW7746" s="6"/>
      <c r="CJ7746" s="415"/>
      <c r="CK7746" s="415"/>
      <c r="CO7746" s="168"/>
    </row>
    <row r="7747" spans="32:93" s="162" customFormat="1" x14ac:dyDescent="0.25">
      <c r="AF7747" s="169"/>
      <c r="AG7747" s="169"/>
      <c r="AH7747" s="169"/>
      <c r="AI7747" s="169"/>
      <c r="AJ7747" s="169"/>
      <c r="AK7747" s="170"/>
      <c r="AP7747" s="6"/>
      <c r="AQ7747" s="6"/>
      <c r="AR7747" s="6"/>
      <c r="AS7747" s="6"/>
      <c r="AT7747" s="6"/>
      <c r="AU7747" s="6"/>
      <c r="AV7747" s="6"/>
      <c r="AW7747" s="6"/>
      <c r="AX7747" s="6"/>
      <c r="AY7747" s="6"/>
      <c r="AZ7747" s="6"/>
      <c r="BA7747" s="6"/>
      <c r="BB7747" s="166"/>
      <c r="BC7747" s="166"/>
      <c r="BD7747" s="166"/>
      <c r="BE7747" s="6"/>
      <c r="BF7747" s="6"/>
      <c r="BG7747" s="6"/>
      <c r="BH7747" s="6"/>
      <c r="BI7747" s="6"/>
      <c r="BJ7747" s="166"/>
      <c r="BK7747" s="166"/>
      <c r="BL7747" s="166"/>
      <c r="BM7747" s="6"/>
      <c r="BN7747" s="6"/>
      <c r="BO7747" s="6"/>
      <c r="BP7747" s="6"/>
      <c r="BQ7747" s="6"/>
      <c r="BR7747" s="6"/>
      <c r="BS7747" s="6"/>
      <c r="BT7747" s="6"/>
      <c r="BU7747" s="6"/>
      <c r="BV7747" s="6"/>
      <c r="BW7747" s="6"/>
      <c r="CJ7747" s="415"/>
      <c r="CK7747" s="415"/>
      <c r="CO7747" s="168"/>
    </row>
    <row r="7748" spans="32:93" s="162" customFormat="1" x14ac:dyDescent="0.25">
      <c r="AF7748" s="169"/>
      <c r="AG7748" s="169"/>
      <c r="AH7748" s="169"/>
      <c r="AI7748" s="169"/>
      <c r="AJ7748" s="169"/>
      <c r="AK7748" s="170"/>
      <c r="AP7748" s="6"/>
      <c r="AQ7748" s="6"/>
      <c r="AR7748" s="6"/>
      <c r="AS7748" s="6"/>
      <c r="AT7748" s="6"/>
      <c r="AU7748" s="6"/>
      <c r="AV7748" s="6"/>
      <c r="AW7748" s="6"/>
      <c r="AX7748" s="6"/>
      <c r="AY7748" s="6"/>
      <c r="AZ7748" s="6"/>
      <c r="BA7748" s="6"/>
      <c r="BB7748" s="166"/>
      <c r="BC7748" s="166"/>
      <c r="BD7748" s="166"/>
      <c r="BE7748" s="6"/>
      <c r="BF7748" s="6"/>
      <c r="BG7748" s="6"/>
      <c r="BH7748" s="6"/>
      <c r="BI7748" s="6"/>
      <c r="BJ7748" s="166"/>
      <c r="BK7748" s="166"/>
      <c r="BL7748" s="166"/>
      <c r="BM7748" s="6"/>
      <c r="BN7748" s="6"/>
      <c r="BO7748" s="6"/>
      <c r="BP7748" s="6"/>
      <c r="BQ7748" s="6"/>
      <c r="BR7748" s="6"/>
      <c r="BS7748" s="6"/>
      <c r="BT7748" s="6"/>
      <c r="BU7748" s="6"/>
      <c r="BV7748" s="6"/>
      <c r="BW7748" s="6"/>
      <c r="CJ7748" s="415"/>
      <c r="CK7748" s="415"/>
      <c r="CO7748" s="168"/>
    </row>
    <row r="7749" spans="32:93" s="162" customFormat="1" x14ac:dyDescent="0.25">
      <c r="AF7749" s="169"/>
      <c r="AG7749" s="169"/>
      <c r="AH7749" s="169"/>
      <c r="AI7749" s="169"/>
      <c r="AJ7749" s="169"/>
      <c r="AK7749" s="170"/>
      <c r="AP7749" s="6"/>
      <c r="AQ7749" s="6"/>
      <c r="AR7749" s="6"/>
      <c r="AS7749" s="6"/>
      <c r="AT7749" s="6"/>
      <c r="AU7749" s="6"/>
      <c r="AV7749" s="6"/>
      <c r="AW7749" s="6"/>
      <c r="AX7749" s="6"/>
      <c r="AY7749" s="6"/>
      <c r="AZ7749" s="6"/>
      <c r="BA7749" s="6"/>
      <c r="BB7749" s="166"/>
      <c r="BC7749" s="166"/>
      <c r="BD7749" s="166"/>
      <c r="BE7749" s="6"/>
      <c r="BF7749" s="6"/>
      <c r="BG7749" s="6"/>
      <c r="BH7749" s="6"/>
      <c r="BI7749" s="6"/>
      <c r="BJ7749" s="166"/>
      <c r="BK7749" s="166"/>
      <c r="BL7749" s="166"/>
      <c r="BM7749" s="6"/>
      <c r="BN7749" s="6"/>
      <c r="BO7749" s="6"/>
      <c r="BP7749" s="6"/>
      <c r="BQ7749" s="6"/>
      <c r="BR7749" s="6"/>
      <c r="BS7749" s="6"/>
      <c r="BT7749" s="6"/>
      <c r="BU7749" s="6"/>
      <c r="BV7749" s="6"/>
      <c r="BW7749" s="6"/>
      <c r="CJ7749" s="415"/>
      <c r="CK7749" s="415"/>
      <c r="CO7749" s="168"/>
    </row>
    <row r="7750" spans="32:93" s="162" customFormat="1" x14ac:dyDescent="0.25">
      <c r="AF7750" s="169"/>
      <c r="AG7750" s="169"/>
      <c r="AH7750" s="169"/>
      <c r="AI7750" s="169"/>
      <c r="AJ7750" s="169"/>
      <c r="AK7750" s="170"/>
      <c r="AP7750" s="6"/>
      <c r="AQ7750" s="6"/>
      <c r="AR7750" s="6"/>
      <c r="AS7750" s="6"/>
      <c r="AT7750" s="6"/>
      <c r="AU7750" s="6"/>
      <c r="AV7750" s="6"/>
      <c r="AW7750" s="6"/>
      <c r="AX7750" s="6"/>
      <c r="AY7750" s="6"/>
      <c r="AZ7750" s="6"/>
      <c r="BA7750" s="6"/>
      <c r="BB7750" s="166"/>
      <c r="BC7750" s="166"/>
      <c r="BD7750" s="166"/>
      <c r="BE7750" s="6"/>
      <c r="BF7750" s="6"/>
      <c r="BG7750" s="6"/>
      <c r="BH7750" s="6"/>
      <c r="BI7750" s="6"/>
      <c r="BJ7750" s="166"/>
      <c r="BK7750" s="166"/>
      <c r="BL7750" s="166"/>
      <c r="BM7750" s="6"/>
      <c r="BN7750" s="6"/>
      <c r="BO7750" s="6"/>
      <c r="BP7750" s="6"/>
      <c r="BQ7750" s="6"/>
      <c r="BR7750" s="6"/>
      <c r="BS7750" s="6"/>
      <c r="BT7750" s="6"/>
      <c r="BU7750" s="6"/>
      <c r="BV7750" s="6"/>
      <c r="BW7750" s="6"/>
      <c r="CJ7750" s="415"/>
      <c r="CK7750" s="415"/>
      <c r="CO7750" s="168"/>
    </row>
    <row r="7751" spans="32:93" s="162" customFormat="1" x14ac:dyDescent="0.25">
      <c r="AF7751" s="169"/>
      <c r="AG7751" s="169"/>
      <c r="AH7751" s="169"/>
      <c r="AI7751" s="169"/>
      <c r="AJ7751" s="169"/>
      <c r="AK7751" s="170"/>
      <c r="AP7751" s="6"/>
      <c r="AQ7751" s="6"/>
      <c r="AR7751" s="6"/>
      <c r="AS7751" s="6"/>
      <c r="AT7751" s="6"/>
      <c r="AU7751" s="6"/>
      <c r="AV7751" s="6"/>
      <c r="AW7751" s="6"/>
      <c r="AX7751" s="6"/>
      <c r="AY7751" s="6"/>
      <c r="AZ7751" s="6"/>
      <c r="BA7751" s="6"/>
      <c r="BB7751" s="166"/>
      <c r="BC7751" s="166"/>
      <c r="BD7751" s="166"/>
      <c r="BE7751" s="6"/>
      <c r="BF7751" s="6"/>
      <c r="BG7751" s="6"/>
      <c r="BH7751" s="6"/>
      <c r="BI7751" s="6"/>
      <c r="BJ7751" s="166"/>
      <c r="BK7751" s="166"/>
      <c r="BL7751" s="166"/>
      <c r="BM7751" s="6"/>
      <c r="BN7751" s="6"/>
      <c r="BO7751" s="6"/>
      <c r="BP7751" s="6"/>
      <c r="BQ7751" s="6"/>
      <c r="BR7751" s="6"/>
      <c r="BS7751" s="6"/>
      <c r="BT7751" s="6"/>
      <c r="BU7751" s="6"/>
      <c r="BV7751" s="6"/>
      <c r="BW7751" s="6"/>
      <c r="CJ7751" s="415"/>
      <c r="CK7751" s="415"/>
      <c r="CO7751" s="168"/>
    </row>
    <row r="7752" spans="32:93" s="162" customFormat="1" x14ac:dyDescent="0.25">
      <c r="AF7752" s="169"/>
      <c r="AG7752" s="169"/>
      <c r="AH7752" s="169"/>
      <c r="AI7752" s="169"/>
      <c r="AJ7752" s="169"/>
      <c r="AK7752" s="170"/>
      <c r="AP7752" s="6"/>
      <c r="AQ7752" s="6"/>
      <c r="AR7752" s="6"/>
      <c r="AS7752" s="6"/>
      <c r="AT7752" s="6"/>
      <c r="AU7752" s="6"/>
      <c r="AV7752" s="6"/>
      <c r="AW7752" s="6"/>
      <c r="AX7752" s="6"/>
      <c r="AY7752" s="6"/>
      <c r="AZ7752" s="6"/>
      <c r="BA7752" s="6"/>
      <c r="BB7752" s="166"/>
      <c r="BC7752" s="166"/>
      <c r="BD7752" s="166"/>
      <c r="BE7752" s="6"/>
      <c r="BF7752" s="6"/>
      <c r="BG7752" s="6"/>
      <c r="BH7752" s="6"/>
      <c r="BI7752" s="6"/>
      <c r="BJ7752" s="166"/>
      <c r="BK7752" s="166"/>
      <c r="BL7752" s="166"/>
      <c r="BM7752" s="6"/>
      <c r="BN7752" s="6"/>
      <c r="BO7752" s="6"/>
      <c r="BP7752" s="6"/>
      <c r="BQ7752" s="6"/>
      <c r="BR7752" s="6"/>
      <c r="BS7752" s="6"/>
      <c r="BT7752" s="6"/>
      <c r="BU7752" s="6"/>
      <c r="BV7752" s="6"/>
      <c r="BW7752" s="6"/>
      <c r="CJ7752" s="415"/>
      <c r="CK7752" s="415"/>
      <c r="CO7752" s="168"/>
    </row>
    <row r="7753" spans="32:93" s="162" customFormat="1" x14ac:dyDescent="0.25">
      <c r="AF7753" s="169"/>
      <c r="AG7753" s="169"/>
      <c r="AH7753" s="169"/>
      <c r="AI7753" s="169"/>
      <c r="AJ7753" s="169"/>
      <c r="AK7753" s="170"/>
      <c r="AP7753" s="6"/>
      <c r="AQ7753" s="6"/>
      <c r="AR7753" s="6"/>
      <c r="AS7753" s="6"/>
      <c r="AT7753" s="6"/>
      <c r="AU7753" s="6"/>
      <c r="AV7753" s="6"/>
      <c r="AW7753" s="6"/>
      <c r="AX7753" s="6"/>
      <c r="AY7753" s="6"/>
      <c r="AZ7753" s="6"/>
      <c r="BA7753" s="6"/>
      <c r="BB7753" s="166"/>
      <c r="BC7753" s="166"/>
      <c r="BD7753" s="166"/>
      <c r="BE7753" s="6"/>
      <c r="BF7753" s="6"/>
      <c r="BG7753" s="6"/>
      <c r="BH7753" s="6"/>
      <c r="BI7753" s="6"/>
      <c r="BJ7753" s="166"/>
      <c r="BK7753" s="166"/>
      <c r="BL7753" s="166"/>
      <c r="BM7753" s="6"/>
      <c r="BN7753" s="6"/>
      <c r="BO7753" s="6"/>
      <c r="BP7753" s="6"/>
      <c r="BQ7753" s="6"/>
      <c r="BR7753" s="6"/>
      <c r="BS7753" s="6"/>
      <c r="BT7753" s="6"/>
      <c r="BU7753" s="6"/>
      <c r="BV7753" s="6"/>
      <c r="BW7753" s="6"/>
      <c r="CJ7753" s="415"/>
      <c r="CK7753" s="415"/>
      <c r="CO7753" s="168"/>
    </row>
    <row r="7754" spans="32:93" s="162" customFormat="1" x14ac:dyDescent="0.25">
      <c r="AF7754" s="169"/>
      <c r="AG7754" s="169"/>
      <c r="AH7754" s="169"/>
      <c r="AI7754" s="169"/>
      <c r="AJ7754" s="169"/>
      <c r="AK7754" s="170"/>
      <c r="AP7754" s="6"/>
      <c r="AQ7754" s="6"/>
      <c r="AR7754" s="6"/>
      <c r="AS7754" s="6"/>
      <c r="AT7754" s="6"/>
      <c r="AU7754" s="6"/>
      <c r="AV7754" s="6"/>
      <c r="AW7754" s="6"/>
      <c r="AX7754" s="6"/>
      <c r="AY7754" s="6"/>
      <c r="AZ7754" s="6"/>
      <c r="BA7754" s="6"/>
      <c r="BB7754" s="166"/>
      <c r="BC7754" s="166"/>
      <c r="BD7754" s="166"/>
      <c r="BE7754" s="6"/>
      <c r="BF7754" s="6"/>
      <c r="BG7754" s="6"/>
      <c r="BH7754" s="6"/>
      <c r="BI7754" s="6"/>
      <c r="BJ7754" s="166"/>
      <c r="BK7754" s="166"/>
      <c r="BL7754" s="166"/>
      <c r="BM7754" s="6"/>
      <c r="BN7754" s="6"/>
      <c r="BO7754" s="6"/>
      <c r="BP7754" s="6"/>
      <c r="BQ7754" s="6"/>
      <c r="BR7754" s="6"/>
      <c r="BS7754" s="6"/>
      <c r="BT7754" s="6"/>
      <c r="BU7754" s="6"/>
      <c r="BV7754" s="6"/>
      <c r="BW7754" s="6"/>
      <c r="CJ7754" s="415"/>
      <c r="CK7754" s="415"/>
      <c r="CO7754" s="168"/>
    </row>
    <row r="7755" spans="32:93" s="162" customFormat="1" x14ac:dyDescent="0.25">
      <c r="AF7755" s="169"/>
      <c r="AG7755" s="169"/>
      <c r="AH7755" s="169"/>
      <c r="AI7755" s="169"/>
      <c r="AJ7755" s="169"/>
      <c r="AK7755" s="170"/>
      <c r="AP7755" s="6"/>
      <c r="AQ7755" s="6"/>
      <c r="AR7755" s="6"/>
      <c r="AS7755" s="6"/>
      <c r="AT7755" s="6"/>
      <c r="AU7755" s="6"/>
      <c r="AV7755" s="6"/>
      <c r="AW7755" s="6"/>
      <c r="AX7755" s="6"/>
      <c r="AY7755" s="6"/>
      <c r="AZ7755" s="6"/>
      <c r="BA7755" s="6"/>
      <c r="BB7755" s="166"/>
      <c r="BC7755" s="166"/>
      <c r="BD7755" s="166"/>
      <c r="BE7755" s="6"/>
      <c r="BF7755" s="6"/>
      <c r="BG7755" s="6"/>
      <c r="BH7755" s="6"/>
      <c r="BI7755" s="6"/>
      <c r="BJ7755" s="166"/>
      <c r="BK7755" s="166"/>
      <c r="BL7755" s="166"/>
      <c r="BM7755" s="6"/>
      <c r="BN7755" s="6"/>
      <c r="BO7755" s="6"/>
      <c r="BP7755" s="6"/>
      <c r="BQ7755" s="6"/>
      <c r="BR7755" s="6"/>
      <c r="BS7755" s="6"/>
      <c r="BT7755" s="6"/>
      <c r="BU7755" s="6"/>
      <c r="BV7755" s="6"/>
      <c r="BW7755" s="6"/>
      <c r="CJ7755" s="415"/>
      <c r="CK7755" s="415"/>
      <c r="CO7755" s="168"/>
    </row>
    <row r="7756" spans="32:93" s="162" customFormat="1" x14ac:dyDescent="0.25">
      <c r="AF7756" s="169"/>
      <c r="AG7756" s="169"/>
      <c r="AH7756" s="169"/>
      <c r="AI7756" s="169"/>
      <c r="AJ7756" s="169"/>
      <c r="AK7756" s="170"/>
      <c r="AP7756" s="6"/>
      <c r="AQ7756" s="6"/>
      <c r="AR7756" s="6"/>
      <c r="AS7756" s="6"/>
      <c r="AT7756" s="6"/>
      <c r="AU7756" s="6"/>
      <c r="AV7756" s="6"/>
      <c r="AW7756" s="6"/>
      <c r="AX7756" s="6"/>
      <c r="AY7756" s="6"/>
      <c r="AZ7756" s="6"/>
      <c r="BA7756" s="6"/>
      <c r="BB7756" s="166"/>
      <c r="BC7756" s="166"/>
      <c r="BD7756" s="166"/>
      <c r="BE7756" s="6"/>
      <c r="BF7756" s="6"/>
      <c r="BG7756" s="6"/>
      <c r="BH7756" s="6"/>
      <c r="BI7756" s="6"/>
      <c r="BJ7756" s="166"/>
      <c r="BK7756" s="166"/>
      <c r="BL7756" s="166"/>
      <c r="BM7756" s="6"/>
      <c r="BN7756" s="6"/>
      <c r="BO7756" s="6"/>
      <c r="BP7756" s="6"/>
      <c r="BQ7756" s="6"/>
      <c r="BR7756" s="6"/>
      <c r="BS7756" s="6"/>
      <c r="BT7756" s="6"/>
      <c r="BU7756" s="6"/>
      <c r="BV7756" s="6"/>
      <c r="BW7756" s="6"/>
      <c r="CJ7756" s="415"/>
      <c r="CK7756" s="415"/>
      <c r="CO7756" s="168"/>
    </row>
    <row r="7757" spans="32:93" s="162" customFormat="1" x14ac:dyDescent="0.25">
      <c r="AF7757" s="169"/>
      <c r="AG7757" s="169"/>
      <c r="AH7757" s="169"/>
      <c r="AI7757" s="169"/>
      <c r="AJ7757" s="169"/>
      <c r="AK7757" s="170"/>
      <c r="AP7757" s="6"/>
      <c r="AQ7757" s="6"/>
      <c r="AR7757" s="6"/>
      <c r="AS7757" s="6"/>
      <c r="AT7757" s="6"/>
      <c r="AU7757" s="6"/>
      <c r="AV7757" s="6"/>
      <c r="AW7757" s="6"/>
      <c r="AX7757" s="6"/>
      <c r="AY7757" s="6"/>
      <c r="AZ7757" s="6"/>
      <c r="BA7757" s="6"/>
      <c r="BB7757" s="166"/>
      <c r="BC7757" s="166"/>
      <c r="BD7757" s="166"/>
      <c r="BE7757" s="6"/>
      <c r="BF7757" s="6"/>
      <c r="BG7757" s="6"/>
      <c r="BH7757" s="6"/>
      <c r="BI7757" s="6"/>
      <c r="BJ7757" s="166"/>
      <c r="BK7757" s="166"/>
      <c r="BL7757" s="166"/>
      <c r="BM7757" s="6"/>
      <c r="BN7757" s="6"/>
      <c r="BO7757" s="6"/>
      <c r="BP7757" s="6"/>
      <c r="BQ7757" s="6"/>
      <c r="BR7757" s="6"/>
      <c r="BS7757" s="6"/>
      <c r="BT7757" s="6"/>
      <c r="BU7757" s="6"/>
      <c r="BV7757" s="6"/>
      <c r="BW7757" s="6"/>
      <c r="CJ7757" s="415"/>
      <c r="CK7757" s="415"/>
      <c r="CO7757" s="168"/>
    </row>
    <row r="7758" spans="32:93" s="162" customFormat="1" x14ac:dyDescent="0.25">
      <c r="AF7758" s="169"/>
      <c r="AG7758" s="169"/>
      <c r="AH7758" s="169"/>
      <c r="AI7758" s="169"/>
      <c r="AJ7758" s="169"/>
      <c r="AK7758" s="170"/>
      <c r="AP7758" s="6"/>
      <c r="AQ7758" s="6"/>
      <c r="AR7758" s="6"/>
      <c r="AS7758" s="6"/>
      <c r="AT7758" s="6"/>
      <c r="AU7758" s="6"/>
      <c r="AV7758" s="6"/>
      <c r="AW7758" s="6"/>
      <c r="AX7758" s="6"/>
      <c r="AY7758" s="6"/>
      <c r="AZ7758" s="6"/>
      <c r="BA7758" s="6"/>
      <c r="BB7758" s="166"/>
      <c r="BC7758" s="166"/>
      <c r="BD7758" s="166"/>
      <c r="BE7758" s="6"/>
      <c r="BF7758" s="6"/>
      <c r="BG7758" s="6"/>
      <c r="BH7758" s="6"/>
      <c r="BI7758" s="6"/>
      <c r="BJ7758" s="166"/>
      <c r="BK7758" s="166"/>
      <c r="BL7758" s="166"/>
      <c r="BM7758" s="6"/>
      <c r="BN7758" s="6"/>
      <c r="BO7758" s="6"/>
      <c r="BP7758" s="6"/>
      <c r="BQ7758" s="6"/>
      <c r="BR7758" s="6"/>
      <c r="BS7758" s="6"/>
      <c r="BT7758" s="6"/>
      <c r="BU7758" s="6"/>
      <c r="BV7758" s="6"/>
      <c r="BW7758" s="6"/>
      <c r="CJ7758" s="415"/>
      <c r="CK7758" s="415"/>
      <c r="CO7758" s="168"/>
    </row>
    <row r="7759" spans="32:93" s="162" customFormat="1" x14ac:dyDescent="0.25">
      <c r="AF7759" s="169"/>
      <c r="AG7759" s="169"/>
      <c r="AH7759" s="169"/>
      <c r="AI7759" s="169"/>
      <c r="AJ7759" s="169"/>
      <c r="AK7759" s="170"/>
      <c r="AP7759" s="6"/>
      <c r="AQ7759" s="6"/>
      <c r="AR7759" s="6"/>
      <c r="AS7759" s="6"/>
      <c r="AT7759" s="6"/>
      <c r="AU7759" s="6"/>
      <c r="AV7759" s="6"/>
      <c r="AW7759" s="6"/>
      <c r="AX7759" s="6"/>
      <c r="AY7759" s="6"/>
      <c r="AZ7759" s="6"/>
      <c r="BA7759" s="6"/>
      <c r="BB7759" s="166"/>
      <c r="BC7759" s="166"/>
      <c r="BD7759" s="166"/>
      <c r="BE7759" s="6"/>
      <c r="BF7759" s="6"/>
      <c r="BG7759" s="6"/>
      <c r="BH7759" s="6"/>
      <c r="BI7759" s="6"/>
      <c r="BJ7759" s="166"/>
      <c r="BK7759" s="166"/>
      <c r="BL7759" s="166"/>
      <c r="BM7759" s="6"/>
      <c r="BN7759" s="6"/>
      <c r="BO7759" s="6"/>
      <c r="BP7759" s="6"/>
      <c r="BQ7759" s="6"/>
      <c r="BR7759" s="6"/>
      <c r="BS7759" s="6"/>
      <c r="BT7759" s="6"/>
      <c r="BU7759" s="6"/>
      <c r="BV7759" s="6"/>
      <c r="BW7759" s="6"/>
      <c r="CJ7759" s="415"/>
      <c r="CK7759" s="415"/>
      <c r="CO7759" s="168"/>
    </row>
    <row r="7760" spans="32:93" s="162" customFormat="1" x14ac:dyDescent="0.25">
      <c r="AF7760" s="169"/>
      <c r="AG7760" s="169"/>
      <c r="AH7760" s="169"/>
      <c r="AI7760" s="169"/>
      <c r="AJ7760" s="169"/>
      <c r="AK7760" s="170"/>
      <c r="AP7760" s="6"/>
      <c r="AQ7760" s="6"/>
      <c r="AR7760" s="6"/>
      <c r="AS7760" s="6"/>
      <c r="AT7760" s="6"/>
      <c r="AU7760" s="6"/>
      <c r="AV7760" s="6"/>
      <c r="AW7760" s="6"/>
      <c r="AX7760" s="6"/>
      <c r="AY7760" s="6"/>
      <c r="AZ7760" s="6"/>
      <c r="BA7760" s="6"/>
      <c r="BB7760" s="166"/>
      <c r="BC7760" s="166"/>
      <c r="BD7760" s="166"/>
      <c r="BE7760" s="6"/>
      <c r="BF7760" s="6"/>
      <c r="BG7760" s="6"/>
      <c r="BH7760" s="6"/>
      <c r="BI7760" s="6"/>
      <c r="BJ7760" s="166"/>
      <c r="BK7760" s="166"/>
      <c r="BL7760" s="166"/>
      <c r="BM7760" s="6"/>
      <c r="BN7760" s="6"/>
      <c r="BO7760" s="6"/>
      <c r="BP7760" s="6"/>
      <c r="BQ7760" s="6"/>
      <c r="BR7760" s="6"/>
      <c r="BS7760" s="6"/>
      <c r="BT7760" s="6"/>
      <c r="BU7760" s="6"/>
      <c r="BV7760" s="6"/>
      <c r="BW7760" s="6"/>
      <c r="CJ7760" s="415"/>
      <c r="CK7760" s="415"/>
      <c r="CO7760" s="168"/>
    </row>
    <row r="7761" spans="32:93" s="162" customFormat="1" x14ac:dyDescent="0.25">
      <c r="AF7761" s="169"/>
      <c r="AG7761" s="169"/>
      <c r="AH7761" s="169"/>
      <c r="AI7761" s="169"/>
      <c r="AJ7761" s="169"/>
      <c r="AK7761" s="170"/>
      <c r="AP7761" s="6"/>
      <c r="AQ7761" s="6"/>
      <c r="AR7761" s="6"/>
      <c r="AS7761" s="6"/>
      <c r="AT7761" s="6"/>
      <c r="AU7761" s="6"/>
      <c r="AV7761" s="6"/>
      <c r="AW7761" s="6"/>
      <c r="AX7761" s="6"/>
      <c r="AY7761" s="6"/>
      <c r="AZ7761" s="6"/>
      <c r="BA7761" s="6"/>
      <c r="BB7761" s="166"/>
      <c r="BC7761" s="166"/>
      <c r="BD7761" s="166"/>
      <c r="BE7761" s="6"/>
      <c r="BF7761" s="6"/>
      <c r="BG7761" s="6"/>
      <c r="BH7761" s="6"/>
      <c r="BI7761" s="6"/>
      <c r="BJ7761" s="166"/>
      <c r="BK7761" s="166"/>
      <c r="BL7761" s="166"/>
      <c r="BM7761" s="6"/>
      <c r="BN7761" s="6"/>
      <c r="BO7761" s="6"/>
      <c r="BP7761" s="6"/>
      <c r="BQ7761" s="6"/>
      <c r="BR7761" s="6"/>
      <c r="BS7761" s="6"/>
      <c r="BT7761" s="6"/>
      <c r="BU7761" s="6"/>
      <c r="BV7761" s="6"/>
      <c r="BW7761" s="6"/>
      <c r="CJ7761" s="415"/>
      <c r="CK7761" s="415"/>
      <c r="CO7761" s="168"/>
    </row>
    <row r="7762" spans="32:93" s="162" customFormat="1" x14ac:dyDescent="0.25">
      <c r="AF7762" s="169"/>
      <c r="AG7762" s="169"/>
      <c r="AH7762" s="169"/>
      <c r="AI7762" s="169"/>
      <c r="AJ7762" s="169"/>
      <c r="AK7762" s="170"/>
      <c r="AP7762" s="6"/>
      <c r="AQ7762" s="6"/>
      <c r="AR7762" s="6"/>
      <c r="AS7762" s="6"/>
      <c r="AT7762" s="6"/>
      <c r="AU7762" s="6"/>
      <c r="AV7762" s="6"/>
      <c r="AW7762" s="6"/>
      <c r="AX7762" s="6"/>
      <c r="AY7762" s="6"/>
      <c r="AZ7762" s="6"/>
      <c r="BA7762" s="6"/>
      <c r="BB7762" s="166"/>
      <c r="BC7762" s="166"/>
      <c r="BD7762" s="166"/>
      <c r="BE7762" s="6"/>
      <c r="BF7762" s="6"/>
      <c r="BG7762" s="6"/>
      <c r="BH7762" s="6"/>
      <c r="BI7762" s="6"/>
      <c r="BJ7762" s="166"/>
      <c r="BK7762" s="166"/>
      <c r="BL7762" s="166"/>
      <c r="BM7762" s="6"/>
      <c r="BN7762" s="6"/>
      <c r="BO7762" s="6"/>
      <c r="BP7762" s="6"/>
      <c r="BQ7762" s="6"/>
      <c r="BR7762" s="6"/>
      <c r="BS7762" s="6"/>
      <c r="BT7762" s="6"/>
      <c r="BU7762" s="6"/>
      <c r="BV7762" s="6"/>
      <c r="BW7762" s="6"/>
      <c r="CJ7762" s="415"/>
      <c r="CK7762" s="415"/>
      <c r="CO7762" s="168"/>
    </row>
    <row r="7763" spans="32:93" s="162" customFormat="1" x14ac:dyDescent="0.25">
      <c r="AF7763" s="169"/>
      <c r="AG7763" s="169"/>
      <c r="AH7763" s="169"/>
      <c r="AI7763" s="169"/>
      <c r="AJ7763" s="169"/>
      <c r="AK7763" s="170"/>
      <c r="AP7763" s="6"/>
      <c r="AQ7763" s="6"/>
      <c r="AR7763" s="6"/>
      <c r="AS7763" s="6"/>
      <c r="AT7763" s="6"/>
      <c r="AU7763" s="6"/>
      <c r="AV7763" s="6"/>
      <c r="AW7763" s="6"/>
      <c r="AX7763" s="6"/>
      <c r="AY7763" s="6"/>
      <c r="AZ7763" s="6"/>
      <c r="BA7763" s="6"/>
      <c r="BB7763" s="166"/>
      <c r="BC7763" s="166"/>
      <c r="BD7763" s="166"/>
      <c r="BE7763" s="6"/>
      <c r="BF7763" s="6"/>
      <c r="BG7763" s="6"/>
      <c r="BH7763" s="6"/>
      <c r="BI7763" s="6"/>
      <c r="BJ7763" s="166"/>
      <c r="BK7763" s="166"/>
      <c r="BL7763" s="166"/>
      <c r="BM7763" s="6"/>
      <c r="BN7763" s="6"/>
      <c r="BO7763" s="6"/>
      <c r="BP7763" s="6"/>
      <c r="BQ7763" s="6"/>
      <c r="BR7763" s="6"/>
      <c r="BS7763" s="6"/>
      <c r="BT7763" s="6"/>
      <c r="BU7763" s="6"/>
      <c r="BV7763" s="6"/>
      <c r="BW7763" s="6"/>
      <c r="CJ7763" s="415"/>
      <c r="CK7763" s="415"/>
      <c r="CO7763" s="168"/>
    </row>
    <row r="7764" spans="32:93" s="162" customFormat="1" x14ac:dyDescent="0.25">
      <c r="AF7764" s="169"/>
      <c r="AG7764" s="169"/>
      <c r="AH7764" s="169"/>
      <c r="AI7764" s="169"/>
      <c r="AJ7764" s="169"/>
      <c r="AK7764" s="170"/>
      <c r="AP7764" s="6"/>
      <c r="AQ7764" s="6"/>
      <c r="AR7764" s="6"/>
      <c r="AS7764" s="6"/>
      <c r="AT7764" s="6"/>
      <c r="AU7764" s="6"/>
      <c r="AV7764" s="6"/>
      <c r="AW7764" s="6"/>
      <c r="AX7764" s="6"/>
      <c r="AY7764" s="6"/>
      <c r="AZ7764" s="6"/>
      <c r="BA7764" s="6"/>
      <c r="BB7764" s="166"/>
      <c r="BC7764" s="166"/>
      <c r="BD7764" s="166"/>
      <c r="BE7764" s="6"/>
      <c r="BF7764" s="6"/>
      <c r="BG7764" s="6"/>
      <c r="BH7764" s="6"/>
      <c r="BI7764" s="6"/>
      <c r="BJ7764" s="166"/>
      <c r="BK7764" s="166"/>
      <c r="BL7764" s="166"/>
      <c r="BM7764" s="6"/>
      <c r="BN7764" s="6"/>
      <c r="BO7764" s="6"/>
      <c r="BP7764" s="6"/>
      <c r="BQ7764" s="6"/>
      <c r="BR7764" s="6"/>
      <c r="BS7764" s="6"/>
      <c r="BT7764" s="6"/>
      <c r="BU7764" s="6"/>
      <c r="BV7764" s="6"/>
      <c r="BW7764" s="6"/>
      <c r="CJ7764" s="415"/>
      <c r="CK7764" s="415"/>
      <c r="CO7764" s="168"/>
    </row>
    <row r="7765" spans="32:93" s="162" customFormat="1" x14ac:dyDescent="0.25">
      <c r="AF7765" s="169"/>
      <c r="AG7765" s="169"/>
      <c r="AH7765" s="169"/>
      <c r="AI7765" s="169"/>
      <c r="AJ7765" s="169"/>
      <c r="AK7765" s="170"/>
      <c r="AP7765" s="6"/>
      <c r="AQ7765" s="6"/>
      <c r="AR7765" s="6"/>
      <c r="AS7765" s="6"/>
      <c r="AT7765" s="6"/>
      <c r="AU7765" s="6"/>
      <c r="AV7765" s="6"/>
      <c r="AW7765" s="6"/>
      <c r="AX7765" s="6"/>
      <c r="AY7765" s="6"/>
      <c r="AZ7765" s="6"/>
      <c r="BA7765" s="6"/>
      <c r="BB7765" s="166"/>
      <c r="BC7765" s="166"/>
      <c r="BD7765" s="166"/>
      <c r="BE7765" s="6"/>
      <c r="BF7765" s="6"/>
      <c r="BG7765" s="6"/>
      <c r="BH7765" s="6"/>
      <c r="BI7765" s="6"/>
      <c r="BJ7765" s="166"/>
      <c r="BK7765" s="166"/>
      <c r="BL7765" s="166"/>
      <c r="BM7765" s="6"/>
      <c r="BN7765" s="6"/>
      <c r="BO7765" s="6"/>
      <c r="BP7765" s="6"/>
      <c r="BQ7765" s="6"/>
      <c r="BR7765" s="6"/>
      <c r="BS7765" s="6"/>
      <c r="BT7765" s="6"/>
      <c r="BU7765" s="6"/>
      <c r="BV7765" s="6"/>
      <c r="BW7765" s="6"/>
      <c r="CJ7765" s="415"/>
      <c r="CK7765" s="415"/>
      <c r="CO7765" s="168"/>
    </row>
    <row r="7766" spans="32:93" s="162" customFormat="1" x14ac:dyDescent="0.25">
      <c r="AF7766" s="169"/>
      <c r="AG7766" s="169"/>
      <c r="AH7766" s="169"/>
      <c r="AI7766" s="169"/>
      <c r="AJ7766" s="169"/>
      <c r="AK7766" s="170"/>
      <c r="AP7766" s="6"/>
      <c r="AQ7766" s="6"/>
      <c r="AR7766" s="6"/>
      <c r="AS7766" s="6"/>
      <c r="AT7766" s="6"/>
      <c r="AU7766" s="6"/>
      <c r="AV7766" s="6"/>
      <c r="AW7766" s="6"/>
      <c r="AX7766" s="6"/>
      <c r="AY7766" s="6"/>
      <c r="AZ7766" s="6"/>
      <c r="BA7766" s="6"/>
      <c r="BB7766" s="166"/>
      <c r="BC7766" s="166"/>
      <c r="BD7766" s="166"/>
      <c r="BE7766" s="6"/>
      <c r="BF7766" s="6"/>
      <c r="BG7766" s="6"/>
      <c r="BH7766" s="6"/>
      <c r="BI7766" s="6"/>
      <c r="BJ7766" s="166"/>
      <c r="BK7766" s="166"/>
      <c r="BL7766" s="166"/>
      <c r="BM7766" s="6"/>
      <c r="BN7766" s="6"/>
      <c r="BO7766" s="6"/>
      <c r="BP7766" s="6"/>
      <c r="BQ7766" s="6"/>
      <c r="BR7766" s="6"/>
      <c r="BS7766" s="6"/>
      <c r="BT7766" s="6"/>
      <c r="BU7766" s="6"/>
      <c r="BV7766" s="6"/>
      <c r="BW7766" s="6"/>
      <c r="CJ7766" s="415"/>
      <c r="CK7766" s="415"/>
      <c r="CO7766" s="168"/>
    </row>
    <row r="7767" spans="32:93" s="162" customFormat="1" x14ac:dyDescent="0.25">
      <c r="AF7767" s="169"/>
      <c r="AG7767" s="169"/>
      <c r="AH7767" s="169"/>
      <c r="AI7767" s="169"/>
      <c r="AJ7767" s="169"/>
      <c r="AK7767" s="170"/>
      <c r="AP7767" s="6"/>
      <c r="AQ7767" s="6"/>
      <c r="AR7767" s="6"/>
      <c r="AS7767" s="6"/>
      <c r="AT7767" s="6"/>
      <c r="AU7767" s="6"/>
      <c r="AV7767" s="6"/>
      <c r="AW7767" s="6"/>
      <c r="AX7767" s="6"/>
      <c r="AY7767" s="6"/>
      <c r="AZ7767" s="6"/>
      <c r="BA7767" s="6"/>
      <c r="BB7767" s="166"/>
      <c r="BC7767" s="166"/>
      <c r="BD7767" s="166"/>
      <c r="BE7767" s="6"/>
      <c r="BF7767" s="6"/>
      <c r="BG7767" s="6"/>
      <c r="BH7767" s="6"/>
      <c r="BI7767" s="6"/>
      <c r="BJ7767" s="166"/>
      <c r="BK7767" s="166"/>
      <c r="BL7767" s="166"/>
      <c r="BM7767" s="6"/>
      <c r="BN7767" s="6"/>
      <c r="BO7767" s="6"/>
      <c r="BP7767" s="6"/>
      <c r="BQ7767" s="6"/>
      <c r="BR7767" s="6"/>
      <c r="BS7767" s="6"/>
      <c r="BT7767" s="6"/>
      <c r="BU7767" s="6"/>
      <c r="BV7767" s="6"/>
      <c r="BW7767" s="6"/>
      <c r="CJ7767" s="415"/>
      <c r="CK7767" s="415"/>
      <c r="CO7767" s="168"/>
    </row>
    <row r="7768" spans="32:93" s="162" customFormat="1" x14ac:dyDescent="0.25">
      <c r="AF7768" s="169"/>
      <c r="AG7768" s="169"/>
      <c r="AH7768" s="169"/>
      <c r="AI7768" s="169"/>
      <c r="AJ7768" s="169"/>
      <c r="AK7768" s="170"/>
      <c r="AP7768" s="6"/>
      <c r="AQ7768" s="6"/>
      <c r="AR7768" s="6"/>
      <c r="AS7768" s="6"/>
      <c r="AT7768" s="6"/>
      <c r="AU7768" s="6"/>
      <c r="AV7768" s="6"/>
      <c r="AW7768" s="6"/>
      <c r="AX7768" s="6"/>
      <c r="AY7768" s="6"/>
      <c r="AZ7768" s="6"/>
      <c r="BA7768" s="6"/>
      <c r="BB7768" s="166"/>
      <c r="BC7768" s="166"/>
      <c r="BD7768" s="166"/>
      <c r="BE7768" s="6"/>
      <c r="BF7768" s="6"/>
      <c r="BG7768" s="6"/>
      <c r="BH7768" s="6"/>
      <c r="BI7768" s="6"/>
      <c r="BJ7768" s="166"/>
      <c r="BK7768" s="166"/>
      <c r="BL7768" s="166"/>
      <c r="BM7768" s="6"/>
      <c r="BN7768" s="6"/>
      <c r="BO7768" s="6"/>
      <c r="BP7768" s="6"/>
      <c r="BQ7768" s="6"/>
      <c r="BR7768" s="6"/>
      <c r="BS7768" s="6"/>
      <c r="BT7768" s="6"/>
      <c r="BU7768" s="6"/>
      <c r="BV7768" s="6"/>
      <c r="BW7768" s="6"/>
      <c r="CJ7768" s="415"/>
      <c r="CK7768" s="415"/>
      <c r="CO7768" s="168"/>
    </row>
    <row r="7769" spans="32:93" s="162" customFormat="1" x14ac:dyDescent="0.25">
      <c r="AF7769" s="169"/>
      <c r="AG7769" s="169"/>
      <c r="AH7769" s="169"/>
      <c r="AI7769" s="169"/>
      <c r="AJ7769" s="169"/>
      <c r="AK7769" s="170"/>
      <c r="AP7769" s="6"/>
      <c r="AQ7769" s="6"/>
      <c r="AR7769" s="6"/>
      <c r="AS7769" s="6"/>
      <c r="AT7769" s="6"/>
      <c r="AU7769" s="6"/>
      <c r="AV7769" s="6"/>
      <c r="AW7769" s="6"/>
      <c r="AX7769" s="6"/>
      <c r="AY7769" s="6"/>
      <c r="AZ7769" s="6"/>
      <c r="BA7769" s="6"/>
      <c r="BB7769" s="166"/>
      <c r="BC7769" s="166"/>
      <c r="BD7769" s="166"/>
      <c r="BE7769" s="6"/>
      <c r="BF7769" s="6"/>
      <c r="BG7769" s="6"/>
      <c r="BH7769" s="6"/>
      <c r="BI7769" s="6"/>
      <c r="BJ7769" s="166"/>
      <c r="BK7769" s="166"/>
      <c r="BL7769" s="166"/>
      <c r="BM7769" s="6"/>
      <c r="BN7769" s="6"/>
      <c r="BO7769" s="6"/>
      <c r="BP7769" s="6"/>
      <c r="BQ7769" s="6"/>
      <c r="BR7769" s="6"/>
      <c r="BS7769" s="6"/>
      <c r="BT7769" s="6"/>
      <c r="BU7769" s="6"/>
      <c r="BV7769" s="6"/>
      <c r="BW7769" s="6"/>
      <c r="CJ7769" s="415"/>
      <c r="CK7769" s="415"/>
      <c r="CO7769" s="168"/>
    </row>
    <row r="7770" spans="32:93" s="162" customFormat="1" x14ac:dyDescent="0.25">
      <c r="AF7770" s="169"/>
      <c r="AG7770" s="169"/>
      <c r="AH7770" s="169"/>
      <c r="AI7770" s="169"/>
      <c r="AJ7770" s="169"/>
      <c r="AK7770" s="170"/>
      <c r="AP7770" s="6"/>
      <c r="AQ7770" s="6"/>
      <c r="AR7770" s="6"/>
      <c r="AS7770" s="6"/>
      <c r="AT7770" s="6"/>
      <c r="AU7770" s="6"/>
      <c r="AV7770" s="6"/>
      <c r="AW7770" s="6"/>
      <c r="AX7770" s="6"/>
      <c r="AY7770" s="6"/>
      <c r="AZ7770" s="6"/>
      <c r="BA7770" s="6"/>
      <c r="BB7770" s="166"/>
      <c r="BC7770" s="166"/>
      <c r="BD7770" s="166"/>
      <c r="BE7770" s="6"/>
      <c r="BF7770" s="6"/>
      <c r="BG7770" s="6"/>
      <c r="BH7770" s="6"/>
      <c r="BI7770" s="6"/>
      <c r="BJ7770" s="166"/>
      <c r="BK7770" s="166"/>
      <c r="BL7770" s="166"/>
      <c r="BM7770" s="6"/>
      <c r="BN7770" s="6"/>
      <c r="BO7770" s="6"/>
      <c r="BP7770" s="6"/>
      <c r="BQ7770" s="6"/>
      <c r="BR7770" s="6"/>
      <c r="BS7770" s="6"/>
      <c r="BT7770" s="6"/>
      <c r="BU7770" s="6"/>
      <c r="BV7770" s="6"/>
      <c r="BW7770" s="6"/>
      <c r="CJ7770" s="415"/>
      <c r="CK7770" s="415"/>
      <c r="CO7770" s="168"/>
    </row>
    <row r="7771" spans="32:93" s="162" customFormat="1" x14ac:dyDescent="0.25">
      <c r="AF7771" s="169"/>
      <c r="AG7771" s="169"/>
      <c r="AH7771" s="169"/>
      <c r="AI7771" s="169"/>
      <c r="AJ7771" s="169"/>
      <c r="AK7771" s="170"/>
      <c r="AP7771" s="6"/>
      <c r="AQ7771" s="6"/>
      <c r="AR7771" s="6"/>
      <c r="AS7771" s="6"/>
      <c r="AT7771" s="6"/>
      <c r="AU7771" s="6"/>
      <c r="AV7771" s="6"/>
      <c r="AW7771" s="6"/>
      <c r="AX7771" s="6"/>
      <c r="AY7771" s="6"/>
      <c r="AZ7771" s="6"/>
      <c r="BA7771" s="6"/>
      <c r="BB7771" s="166"/>
      <c r="BC7771" s="166"/>
      <c r="BD7771" s="166"/>
      <c r="BE7771" s="6"/>
      <c r="BF7771" s="6"/>
      <c r="BG7771" s="6"/>
      <c r="BH7771" s="6"/>
      <c r="BI7771" s="6"/>
      <c r="BJ7771" s="166"/>
      <c r="BK7771" s="166"/>
      <c r="BL7771" s="166"/>
      <c r="BM7771" s="6"/>
      <c r="BN7771" s="6"/>
      <c r="BO7771" s="6"/>
      <c r="BP7771" s="6"/>
      <c r="BQ7771" s="6"/>
      <c r="BR7771" s="6"/>
      <c r="BS7771" s="6"/>
      <c r="BT7771" s="6"/>
      <c r="BU7771" s="6"/>
      <c r="BV7771" s="6"/>
      <c r="BW7771" s="6"/>
      <c r="CJ7771" s="415"/>
      <c r="CK7771" s="415"/>
      <c r="CO7771" s="168"/>
    </row>
    <row r="7772" spans="32:93" s="162" customFormat="1" x14ac:dyDescent="0.25">
      <c r="AF7772" s="169"/>
      <c r="AG7772" s="169"/>
      <c r="AH7772" s="169"/>
      <c r="AI7772" s="169"/>
      <c r="AJ7772" s="169"/>
      <c r="AK7772" s="170"/>
      <c r="AP7772" s="6"/>
      <c r="AQ7772" s="6"/>
      <c r="AR7772" s="6"/>
      <c r="AS7772" s="6"/>
      <c r="AT7772" s="6"/>
      <c r="AU7772" s="6"/>
      <c r="AV7772" s="6"/>
      <c r="AW7772" s="6"/>
      <c r="AX7772" s="6"/>
      <c r="AY7772" s="6"/>
      <c r="AZ7772" s="6"/>
      <c r="BA7772" s="6"/>
      <c r="BB7772" s="166"/>
      <c r="BC7772" s="166"/>
      <c r="BD7772" s="166"/>
      <c r="BE7772" s="6"/>
      <c r="BF7772" s="6"/>
      <c r="BG7772" s="6"/>
      <c r="BH7772" s="6"/>
      <c r="BI7772" s="6"/>
      <c r="BJ7772" s="166"/>
      <c r="BK7772" s="166"/>
      <c r="BL7772" s="166"/>
      <c r="BM7772" s="6"/>
      <c r="BN7772" s="6"/>
      <c r="BO7772" s="6"/>
      <c r="BP7772" s="6"/>
      <c r="BQ7772" s="6"/>
      <c r="BR7772" s="6"/>
      <c r="BS7772" s="6"/>
      <c r="BT7772" s="6"/>
      <c r="BU7772" s="6"/>
      <c r="BV7772" s="6"/>
      <c r="BW7772" s="6"/>
      <c r="CJ7772" s="415"/>
      <c r="CK7772" s="415"/>
      <c r="CO7772" s="168"/>
    </row>
    <row r="7773" spans="32:93" s="162" customFormat="1" x14ac:dyDescent="0.25">
      <c r="AF7773" s="169"/>
      <c r="AG7773" s="169"/>
      <c r="AH7773" s="169"/>
      <c r="AI7773" s="169"/>
      <c r="AJ7773" s="169"/>
      <c r="AK7773" s="170"/>
      <c r="AP7773" s="6"/>
      <c r="AQ7773" s="6"/>
      <c r="AR7773" s="6"/>
      <c r="AS7773" s="6"/>
      <c r="AT7773" s="6"/>
      <c r="AU7773" s="6"/>
      <c r="AV7773" s="6"/>
      <c r="AW7773" s="6"/>
      <c r="AX7773" s="6"/>
      <c r="AY7773" s="6"/>
      <c r="AZ7773" s="6"/>
      <c r="BA7773" s="6"/>
      <c r="BB7773" s="166"/>
      <c r="BC7773" s="166"/>
      <c r="BD7773" s="166"/>
      <c r="BE7773" s="6"/>
      <c r="BF7773" s="6"/>
      <c r="BG7773" s="6"/>
      <c r="BH7773" s="6"/>
      <c r="BI7773" s="6"/>
      <c r="BJ7773" s="166"/>
      <c r="BK7773" s="166"/>
      <c r="BL7773" s="166"/>
      <c r="BM7773" s="6"/>
      <c r="BN7773" s="6"/>
      <c r="BO7773" s="6"/>
      <c r="BP7773" s="6"/>
      <c r="BQ7773" s="6"/>
      <c r="BR7773" s="6"/>
      <c r="BS7773" s="6"/>
      <c r="BT7773" s="6"/>
      <c r="BU7773" s="6"/>
      <c r="BV7773" s="6"/>
      <c r="BW7773" s="6"/>
      <c r="CJ7773" s="415"/>
      <c r="CK7773" s="415"/>
      <c r="CO7773" s="168"/>
    </row>
    <row r="7774" spans="32:93" s="162" customFormat="1" x14ac:dyDescent="0.25">
      <c r="AF7774" s="169"/>
      <c r="AG7774" s="169"/>
      <c r="AH7774" s="169"/>
      <c r="AI7774" s="169"/>
      <c r="AJ7774" s="169"/>
      <c r="AK7774" s="170"/>
      <c r="AP7774" s="6"/>
      <c r="AQ7774" s="6"/>
      <c r="AR7774" s="6"/>
      <c r="AS7774" s="6"/>
      <c r="AT7774" s="6"/>
      <c r="AU7774" s="6"/>
      <c r="AV7774" s="6"/>
      <c r="AW7774" s="6"/>
      <c r="AX7774" s="6"/>
      <c r="AY7774" s="6"/>
      <c r="AZ7774" s="6"/>
      <c r="BA7774" s="6"/>
      <c r="BB7774" s="166"/>
      <c r="BC7774" s="166"/>
      <c r="BD7774" s="166"/>
      <c r="BE7774" s="6"/>
      <c r="BF7774" s="6"/>
      <c r="BG7774" s="6"/>
      <c r="BH7774" s="6"/>
      <c r="BI7774" s="6"/>
      <c r="BJ7774" s="166"/>
      <c r="BK7774" s="166"/>
      <c r="BL7774" s="166"/>
      <c r="BM7774" s="6"/>
      <c r="BN7774" s="6"/>
      <c r="BO7774" s="6"/>
      <c r="BP7774" s="6"/>
      <c r="BQ7774" s="6"/>
      <c r="BR7774" s="6"/>
      <c r="BS7774" s="6"/>
      <c r="BT7774" s="6"/>
      <c r="BU7774" s="6"/>
      <c r="BV7774" s="6"/>
      <c r="BW7774" s="6"/>
      <c r="CJ7774" s="415"/>
      <c r="CK7774" s="415"/>
      <c r="CO7774" s="168"/>
    </row>
    <row r="7775" spans="32:93" s="162" customFormat="1" x14ac:dyDescent="0.25">
      <c r="AF7775" s="169"/>
      <c r="AG7775" s="169"/>
      <c r="AH7775" s="169"/>
      <c r="AI7775" s="169"/>
      <c r="AJ7775" s="169"/>
      <c r="AK7775" s="170"/>
      <c r="AP7775" s="6"/>
      <c r="AQ7775" s="6"/>
      <c r="AR7775" s="6"/>
      <c r="AS7775" s="6"/>
      <c r="AT7775" s="6"/>
      <c r="AU7775" s="6"/>
      <c r="AV7775" s="6"/>
      <c r="AW7775" s="6"/>
      <c r="AX7775" s="6"/>
      <c r="AY7775" s="6"/>
      <c r="AZ7775" s="6"/>
      <c r="BA7775" s="6"/>
      <c r="BB7775" s="166"/>
      <c r="BC7775" s="166"/>
      <c r="BD7775" s="166"/>
      <c r="BE7775" s="6"/>
      <c r="BF7775" s="6"/>
      <c r="BG7775" s="6"/>
      <c r="BH7775" s="6"/>
      <c r="BI7775" s="6"/>
      <c r="BJ7775" s="166"/>
      <c r="BK7775" s="166"/>
      <c r="BL7775" s="166"/>
      <c r="BM7775" s="6"/>
      <c r="BN7775" s="6"/>
      <c r="BO7775" s="6"/>
      <c r="BP7775" s="6"/>
      <c r="BQ7775" s="6"/>
      <c r="BR7775" s="6"/>
      <c r="BS7775" s="6"/>
      <c r="BT7775" s="6"/>
      <c r="BU7775" s="6"/>
      <c r="BV7775" s="6"/>
      <c r="BW7775" s="6"/>
      <c r="CJ7775" s="415"/>
      <c r="CK7775" s="415"/>
      <c r="CO7775" s="168"/>
    </row>
    <row r="7776" spans="32:93" s="162" customFormat="1" x14ac:dyDescent="0.25">
      <c r="AF7776" s="169"/>
      <c r="AG7776" s="169"/>
      <c r="AH7776" s="169"/>
      <c r="AI7776" s="169"/>
      <c r="AJ7776" s="169"/>
      <c r="AK7776" s="170"/>
      <c r="AP7776" s="6"/>
      <c r="AQ7776" s="6"/>
      <c r="AR7776" s="6"/>
      <c r="AS7776" s="6"/>
      <c r="AT7776" s="6"/>
      <c r="AU7776" s="6"/>
      <c r="AV7776" s="6"/>
      <c r="AW7776" s="6"/>
      <c r="AX7776" s="6"/>
      <c r="AY7776" s="6"/>
      <c r="AZ7776" s="6"/>
      <c r="BA7776" s="6"/>
      <c r="BB7776" s="166"/>
      <c r="BC7776" s="166"/>
      <c r="BD7776" s="166"/>
      <c r="BE7776" s="6"/>
      <c r="BF7776" s="6"/>
      <c r="BG7776" s="6"/>
      <c r="BH7776" s="6"/>
      <c r="BI7776" s="6"/>
      <c r="BJ7776" s="166"/>
      <c r="BK7776" s="166"/>
      <c r="BL7776" s="166"/>
      <c r="BM7776" s="6"/>
      <c r="BN7776" s="6"/>
      <c r="BO7776" s="6"/>
      <c r="BP7776" s="6"/>
      <c r="BQ7776" s="6"/>
      <c r="BR7776" s="6"/>
      <c r="BS7776" s="6"/>
      <c r="BT7776" s="6"/>
      <c r="BU7776" s="6"/>
      <c r="BV7776" s="6"/>
      <c r="BW7776" s="6"/>
      <c r="CJ7776" s="415"/>
      <c r="CK7776" s="415"/>
      <c r="CO7776" s="168"/>
    </row>
    <row r="7777" spans="32:93" s="162" customFormat="1" x14ac:dyDescent="0.25">
      <c r="AF7777" s="169"/>
      <c r="AG7777" s="169"/>
      <c r="AH7777" s="169"/>
      <c r="AI7777" s="169"/>
      <c r="AJ7777" s="169"/>
      <c r="AK7777" s="170"/>
      <c r="AP7777" s="6"/>
      <c r="AQ7777" s="6"/>
      <c r="AR7777" s="6"/>
      <c r="AS7777" s="6"/>
      <c r="AT7777" s="6"/>
      <c r="AU7777" s="6"/>
      <c r="AV7777" s="6"/>
      <c r="AW7777" s="6"/>
      <c r="AX7777" s="6"/>
      <c r="AY7777" s="6"/>
      <c r="AZ7777" s="6"/>
      <c r="BA7777" s="6"/>
      <c r="BB7777" s="166"/>
      <c r="BC7777" s="166"/>
      <c r="BD7777" s="166"/>
      <c r="BE7777" s="6"/>
      <c r="BF7777" s="6"/>
      <c r="BG7777" s="6"/>
      <c r="BH7777" s="6"/>
      <c r="BI7777" s="6"/>
      <c r="BJ7777" s="166"/>
      <c r="BK7777" s="166"/>
      <c r="BL7777" s="166"/>
      <c r="BM7777" s="6"/>
      <c r="BN7777" s="6"/>
      <c r="BO7777" s="6"/>
      <c r="BP7777" s="6"/>
      <c r="BQ7777" s="6"/>
      <c r="BR7777" s="6"/>
      <c r="BS7777" s="6"/>
      <c r="BT7777" s="6"/>
      <c r="BU7777" s="6"/>
      <c r="BV7777" s="6"/>
      <c r="BW7777" s="6"/>
      <c r="CJ7777" s="415"/>
      <c r="CK7777" s="415"/>
      <c r="CO7777" s="168"/>
    </row>
    <row r="7778" spans="32:93" s="162" customFormat="1" x14ac:dyDescent="0.25">
      <c r="AF7778" s="169"/>
      <c r="AG7778" s="169"/>
      <c r="AH7778" s="169"/>
      <c r="AI7778" s="169"/>
      <c r="AJ7778" s="169"/>
      <c r="AK7778" s="170"/>
      <c r="AP7778" s="6"/>
      <c r="AQ7778" s="6"/>
      <c r="AR7778" s="6"/>
      <c r="AS7778" s="6"/>
      <c r="AT7778" s="6"/>
      <c r="AU7778" s="6"/>
      <c r="AV7778" s="6"/>
      <c r="AW7778" s="6"/>
      <c r="AX7778" s="6"/>
      <c r="AY7778" s="6"/>
      <c r="AZ7778" s="6"/>
      <c r="BA7778" s="6"/>
      <c r="BB7778" s="166"/>
      <c r="BC7778" s="166"/>
      <c r="BD7778" s="166"/>
      <c r="BE7778" s="6"/>
      <c r="BF7778" s="6"/>
      <c r="BG7778" s="6"/>
      <c r="BH7778" s="6"/>
      <c r="BI7778" s="6"/>
      <c r="BJ7778" s="166"/>
      <c r="BK7778" s="166"/>
      <c r="BL7778" s="166"/>
      <c r="BM7778" s="6"/>
      <c r="BN7778" s="6"/>
      <c r="BO7778" s="6"/>
      <c r="BP7778" s="6"/>
      <c r="BQ7778" s="6"/>
      <c r="BR7778" s="6"/>
      <c r="BS7778" s="6"/>
      <c r="BT7778" s="6"/>
      <c r="BU7778" s="6"/>
      <c r="BV7778" s="6"/>
      <c r="BW7778" s="6"/>
      <c r="CJ7778" s="415"/>
      <c r="CK7778" s="415"/>
      <c r="CO7778" s="168"/>
    </row>
    <row r="7779" spans="32:93" s="162" customFormat="1" x14ac:dyDescent="0.25">
      <c r="AF7779" s="169"/>
      <c r="AG7779" s="169"/>
      <c r="AH7779" s="169"/>
      <c r="AI7779" s="169"/>
      <c r="AJ7779" s="169"/>
      <c r="AK7779" s="170"/>
      <c r="AP7779" s="6"/>
      <c r="AQ7779" s="6"/>
      <c r="AR7779" s="6"/>
      <c r="AS7779" s="6"/>
      <c r="AT7779" s="6"/>
      <c r="AU7779" s="6"/>
      <c r="AV7779" s="6"/>
      <c r="AW7779" s="6"/>
      <c r="AX7779" s="6"/>
      <c r="AY7779" s="6"/>
      <c r="AZ7779" s="6"/>
      <c r="BA7779" s="6"/>
      <c r="BB7779" s="166"/>
      <c r="BC7779" s="166"/>
      <c r="BD7779" s="166"/>
      <c r="BE7779" s="6"/>
      <c r="BF7779" s="6"/>
      <c r="BG7779" s="6"/>
      <c r="BH7779" s="6"/>
      <c r="BI7779" s="6"/>
      <c r="BJ7779" s="166"/>
      <c r="BK7779" s="166"/>
      <c r="BL7779" s="166"/>
      <c r="BM7779" s="6"/>
      <c r="BN7779" s="6"/>
      <c r="BO7779" s="6"/>
      <c r="BP7779" s="6"/>
      <c r="BQ7779" s="6"/>
      <c r="BR7779" s="6"/>
      <c r="BS7779" s="6"/>
      <c r="BT7779" s="6"/>
      <c r="BU7779" s="6"/>
      <c r="BV7779" s="6"/>
      <c r="BW7779" s="6"/>
      <c r="CJ7779" s="415"/>
      <c r="CK7779" s="415"/>
      <c r="CO7779" s="168"/>
    </row>
    <row r="7780" spans="32:93" s="162" customFormat="1" x14ac:dyDescent="0.25">
      <c r="AF7780" s="169"/>
      <c r="AG7780" s="169"/>
      <c r="AH7780" s="169"/>
      <c r="AI7780" s="169"/>
      <c r="AJ7780" s="169"/>
      <c r="AK7780" s="170"/>
      <c r="AP7780" s="6"/>
      <c r="AQ7780" s="6"/>
      <c r="AR7780" s="6"/>
      <c r="AS7780" s="6"/>
      <c r="AT7780" s="6"/>
      <c r="AU7780" s="6"/>
      <c r="AV7780" s="6"/>
      <c r="AW7780" s="6"/>
      <c r="AX7780" s="6"/>
      <c r="AY7780" s="6"/>
      <c r="AZ7780" s="6"/>
      <c r="BA7780" s="6"/>
      <c r="BB7780" s="166"/>
      <c r="BC7780" s="166"/>
      <c r="BD7780" s="166"/>
      <c r="BE7780" s="6"/>
      <c r="BF7780" s="6"/>
      <c r="BG7780" s="6"/>
      <c r="BH7780" s="6"/>
      <c r="BI7780" s="6"/>
      <c r="BJ7780" s="166"/>
      <c r="BK7780" s="166"/>
      <c r="BL7780" s="166"/>
      <c r="BM7780" s="6"/>
      <c r="BN7780" s="6"/>
      <c r="BO7780" s="6"/>
      <c r="BP7780" s="6"/>
      <c r="BQ7780" s="6"/>
      <c r="BR7780" s="6"/>
      <c r="BS7780" s="6"/>
      <c r="BT7780" s="6"/>
      <c r="BU7780" s="6"/>
      <c r="BV7780" s="6"/>
      <c r="BW7780" s="6"/>
      <c r="CJ7780" s="415"/>
      <c r="CK7780" s="415"/>
      <c r="CO7780" s="168"/>
    </row>
    <row r="7781" spans="32:93" s="162" customFormat="1" x14ac:dyDescent="0.25">
      <c r="AF7781" s="169"/>
      <c r="AG7781" s="169"/>
      <c r="AH7781" s="169"/>
      <c r="AI7781" s="169"/>
      <c r="AJ7781" s="169"/>
      <c r="AK7781" s="170"/>
      <c r="AP7781" s="6"/>
      <c r="AQ7781" s="6"/>
      <c r="AR7781" s="6"/>
      <c r="AS7781" s="6"/>
      <c r="AT7781" s="6"/>
      <c r="AU7781" s="6"/>
      <c r="AV7781" s="6"/>
      <c r="AW7781" s="6"/>
      <c r="AX7781" s="6"/>
      <c r="AY7781" s="6"/>
      <c r="AZ7781" s="6"/>
      <c r="BA7781" s="6"/>
      <c r="BB7781" s="166"/>
      <c r="BC7781" s="166"/>
      <c r="BD7781" s="166"/>
      <c r="BE7781" s="6"/>
      <c r="BF7781" s="6"/>
      <c r="BG7781" s="6"/>
      <c r="BH7781" s="6"/>
      <c r="BI7781" s="6"/>
      <c r="BJ7781" s="166"/>
      <c r="BK7781" s="166"/>
      <c r="BL7781" s="166"/>
      <c r="BM7781" s="6"/>
      <c r="BN7781" s="6"/>
      <c r="BO7781" s="6"/>
      <c r="BP7781" s="6"/>
      <c r="BQ7781" s="6"/>
      <c r="BR7781" s="6"/>
      <c r="BS7781" s="6"/>
      <c r="BT7781" s="6"/>
      <c r="BU7781" s="6"/>
      <c r="BV7781" s="6"/>
      <c r="BW7781" s="6"/>
      <c r="CJ7781" s="415"/>
      <c r="CK7781" s="415"/>
      <c r="CO7781" s="168"/>
    </row>
    <row r="7782" spans="32:93" s="162" customFormat="1" x14ac:dyDescent="0.25">
      <c r="AF7782" s="169"/>
      <c r="AG7782" s="169"/>
      <c r="AH7782" s="169"/>
      <c r="AI7782" s="169"/>
      <c r="AJ7782" s="169"/>
      <c r="AK7782" s="170"/>
      <c r="AP7782" s="6"/>
      <c r="AQ7782" s="6"/>
      <c r="AR7782" s="6"/>
      <c r="AS7782" s="6"/>
      <c r="AT7782" s="6"/>
      <c r="AU7782" s="6"/>
      <c r="AV7782" s="6"/>
      <c r="AW7782" s="6"/>
      <c r="AX7782" s="6"/>
      <c r="AY7782" s="6"/>
      <c r="AZ7782" s="6"/>
      <c r="BA7782" s="6"/>
      <c r="BB7782" s="166"/>
      <c r="BC7782" s="166"/>
      <c r="BD7782" s="166"/>
      <c r="BE7782" s="6"/>
      <c r="BF7782" s="6"/>
      <c r="BG7782" s="6"/>
      <c r="BH7782" s="6"/>
      <c r="BI7782" s="6"/>
      <c r="BJ7782" s="166"/>
      <c r="BK7782" s="166"/>
      <c r="BL7782" s="166"/>
      <c r="BM7782" s="6"/>
      <c r="BN7782" s="6"/>
      <c r="BO7782" s="6"/>
      <c r="BP7782" s="6"/>
      <c r="BQ7782" s="6"/>
      <c r="BR7782" s="6"/>
      <c r="BS7782" s="6"/>
      <c r="BT7782" s="6"/>
      <c r="BU7782" s="6"/>
      <c r="BV7782" s="6"/>
      <c r="BW7782" s="6"/>
      <c r="CJ7782" s="415"/>
      <c r="CK7782" s="415"/>
      <c r="CO7782" s="168"/>
    </row>
    <row r="7783" spans="32:93" s="162" customFormat="1" x14ac:dyDescent="0.25">
      <c r="AF7783" s="169"/>
      <c r="AG7783" s="169"/>
      <c r="AH7783" s="169"/>
      <c r="AI7783" s="169"/>
      <c r="AJ7783" s="169"/>
      <c r="AK7783" s="170"/>
      <c r="AP7783" s="6"/>
      <c r="AQ7783" s="6"/>
      <c r="AR7783" s="6"/>
      <c r="AS7783" s="6"/>
      <c r="AT7783" s="6"/>
      <c r="AU7783" s="6"/>
      <c r="AV7783" s="6"/>
      <c r="AW7783" s="6"/>
      <c r="AX7783" s="6"/>
      <c r="AY7783" s="6"/>
      <c r="AZ7783" s="6"/>
      <c r="BA7783" s="6"/>
      <c r="BB7783" s="166"/>
      <c r="BC7783" s="166"/>
      <c r="BD7783" s="166"/>
      <c r="BE7783" s="6"/>
      <c r="BF7783" s="6"/>
      <c r="BG7783" s="6"/>
      <c r="BH7783" s="6"/>
      <c r="BI7783" s="6"/>
      <c r="BJ7783" s="166"/>
      <c r="BK7783" s="166"/>
      <c r="BL7783" s="166"/>
      <c r="BM7783" s="6"/>
      <c r="BN7783" s="6"/>
      <c r="BO7783" s="6"/>
      <c r="BP7783" s="6"/>
      <c r="BQ7783" s="6"/>
      <c r="BR7783" s="6"/>
      <c r="BS7783" s="6"/>
      <c r="BT7783" s="6"/>
      <c r="BU7783" s="6"/>
      <c r="BV7783" s="6"/>
      <c r="BW7783" s="6"/>
      <c r="CJ7783" s="415"/>
      <c r="CK7783" s="415"/>
      <c r="CO7783" s="168"/>
    </row>
    <row r="7784" spans="32:93" s="162" customFormat="1" x14ac:dyDescent="0.25">
      <c r="AF7784" s="169"/>
      <c r="AG7784" s="169"/>
      <c r="AH7784" s="169"/>
      <c r="AI7784" s="169"/>
      <c r="AJ7784" s="169"/>
      <c r="AK7784" s="170"/>
      <c r="AP7784" s="6"/>
      <c r="AQ7784" s="6"/>
      <c r="AR7784" s="6"/>
      <c r="AS7784" s="6"/>
      <c r="AT7784" s="6"/>
      <c r="AU7784" s="6"/>
      <c r="AV7784" s="6"/>
      <c r="AW7784" s="6"/>
      <c r="AX7784" s="6"/>
      <c r="AY7784" s="6"/>
      <c r="AZ7784" s="6"/>
      <c r="BA7784" s="6"/>
      <c r="BB7784" s="166"/>
      <c r="BC7784" s="166"/>
      <c r="BD7784" s="166"/>
      <c r="BE7784" s="6"/>
      <c r="BF7784" s="6"/>
      <c r="BG7784" s="6"/>
      <c r="BH7784" s="6"/>
      <c r="BI7784" s="6"/>
      <c r="BJ7784" s="166"/>
      <c r="BK7784" s="166"/>
      <c r="BL7784" s="166"/>
      <c r="BM7784" s="6"/>
      <c r="BN7784" s="6"/>
      <c r="BO7784" s="6"/>
      <c r="BP7784" s="6"/>
      <c r="BQ7784" s="6"/>
      <c r="BR7784" s="6"/>
      <c r="BS7784" s="6"/>
      <c r="BT7784" s="6"/>
      <c r="BU7784" s="6"/>
      <c r="BV7784" s="6"/>
      <c r="BW7784" s="6"/>
      <c r="CJ7784" s="415"/>
      <c r="CK7784" s="415"/>
      <c r="CO7784" s="168"/>
    </row>
    <row r="7785" spans="32:93" s="162" customFormat="1" x14ac:dyDescent="0.25">
      <c r="AF7785" s="169"/>
      <c r="AG7785" s="169"/>
      <c r="AH7785" s="169"/>
      <c r="AI7785" s="169"/>
      <c r="AJ7785" s="169"/>
      <c r="AK7785" s="170"/>
      <c r="AP7785" s="6"/>
      <c r="AQ7785" s="6"/>
      <c r="AR7785" s="6"/>
      <c r="AS7785" s="6"/>
      <c r="AT7785" s="6"/>
      <c r="AU7785" s="6"/>
      <c r="AV7785" s="6"/>
      <c r="AW7785" s="6"/>
      <c r="AX7785" s="6"/>
      <c r="AY7785" s="6"/>
      <c r="AZ7785" s="6"/>
      <c r="BA7785" s="6"/>
      <c r="BB7785" s="166"/>
      <c r="BC7785" s="166"/>
      <c r="BD7785" s="166"/>
      <c r="BE7785" s="6"/>
      <c r="BF7785" s="6"/>
      <c r="BG7785" s="6"/>
      <c r="BH7785" s="6"/>
      <c r="BI7785" s="6"/>
      <c r="BJ7785" s="166"/>
      <c r="BK7785" s="166"/>
      <c r="BL7785" s="166"/>
      <c r="BM7785" s="6"/>
      <c r="BN7785" s="6"/>
      <c r="BO7785" s="6"/>
      <c r="BP7785" s="6"/>
      <c r="BQ7785" s="6"/>
      <c r="BR7785" s="6"/>
      <c r="BS7785" s="6"/>
      <c r="BT7785" s="6"/>
      <c r="BU7785" s="6"/>
      <c r="BV7785" s="6"/>
      <c r="BW7785" s="6"/>
      <c r="CJ7785" s="415"/>
      <c r="CK7785" s="415"/>
      <c r="CO7785" s="168"/>
    </row>
    <row r="7786" spans="32:93" s="162" customFormat="1" x14ac:dyDescent="0.25">
      <c r="AF7786" s="169"/>
      <c r="AG7786" s="169"/>
      <c r="AH7786" s="169"/>
      <c r="AI7786" s="169"/>
      <c r="AJ7786" s="169"/>
      <c r="AK7786" s="170"/>
      <c r="AP7786" s="6"/>
      <c r="AQ7786" s="6"/>
      <c r="AR7786" s="6"/>
      <c r="AS7786" s="6"/>
      <c r="AT7786" s="6"/>
      <c r="AU7786" s="6"/>
      <c r="AV7786" s="6"/>
      <c r="AW7786" s="6"/>
      <c r="AX7786" s="6"/>
      <c r="AY7786" s="6"/>
      <c r="AZ7786" s="6"/>
      <c r="BA7786" s="6"/>
      <c r="BB7786" s="166"/>
      <c r="BC7786" s="166"/>
      <c r="BD7786" s="166"/>
      <c r="BE7786" s="6"/>
      <c r="BF7786" s="6"/>
      <c r="BG7786" s="6"/>
      <c r="BH7786" s="6"/>
      <c r="BI7786" s="6"/>
      <c r="BJ7786" s="166"/>
      <c r="BK7786" s="166"/>
      <c r="BL7786" s="166"/>
      <c r="BM7786" s="6"/>
      <c r="BN7786" s="6"/>
      <c r="BO7786" s="6"/>
      <c r="BP7786" s="6"/>
      <c r="BQ7786" s="6"/>
      <c r="BR7786" s="6"/>
      <c r="BS7786" s="6"/>
      <c r="BT7786" s="6"/>
      <c r="BU7786" s="6"/>
      <c r="BV7786" s="6"/>
      <c r="BW7786" s="6"/>
      <c r="CJ7786" s="415"/>
      <c r="CK7786" s="415"/>
      <c r="CO7786" s="168"/>
    </row>
    <row r="7787" spans="32:93" s="162" customFormat="1" x14ac:dyDescent="0.25">
      <c r="AF7787" s="169"/>
      <c r="AG7787" s="169"/>
      <c r="AH7787" s="169"/>
      <c r="AI7787" s="169"/>
      <c r="AJ7787" s="169"/>
      <c r="AK7787" s="170"/>
      <c r="AP7787" s="6"/>
      <c r="AQ7787" s="6"/>
      <c r="AR7787" s="6"/>
      <c r="AS7787" s="6"/>
      <c r="AT7787" s="6"/>
      <c r="AU7787" s="6"/>
      <c r="AV7787" s="6"/>
      <c r="AW7787" s="6"/>
      <c r="AX7787" s="6"/>
      <c r="AY7787" s="6"/>
      <c r="AZ7787" s="6"/>
      <c r="BA7787" s="6"/>
      <c r="BB7787" s="166"/>
      <c r="BC7787" s="166"/>
      <c r="BD7787" s="166"/>
      <c r="BE7787" s="6"/>
      <c r="BF7787" s="6"/>
      <c r="BG7787" s="6"/>
      <c r="BH7787" s="6"/>
      <c r="BI7787" s="6"/>
      <c r="BJ7787" s="166"/>
      <c r="BK7787" s="166"/>
      <c r="BL7787" s="166"/>
      <c r="BM7787" s="6"/>
      <c r="BN7787" s="6"/>
      <c r="BO7787" s="6"/>
      <c r="BP7787" s="6"/>
      <c r="BQ7787" s="6"/>
      <c r="BR7787" s="6"/>
      <c r="BS7787" s="6"/>
      <c r="BT7787" s="6"/>
      <c r="BU7787" s="6"/>
      <c r="BV7787" s="6"/>
      <c r="BW7787" s="6"/>
      <c r="CJ7787" s="415"/>
      <c r="CK7787" s="415"/>
      <c r="CO7787" s="168"/>
    </row>
    <row r="7788" spans="32:93" s="162" customFormat="1" x14ac:dyDescent="0.25">
      <c r="AF7788" s="169"/>
      <c r="AG7788" s="169"/>
      <c r="AH7788" s="169"/>
      <c r="AI7788" s="169"/>
      <c r="AJ7788" s="169"/>
      <c r="AK7788" s="170"/>
      <c r="AP7788" s="6"/>
      <c r="AQ7788" s="6"/>
      <c r="AR7788" s="6"/>
      <c r="AS7788" s="6"/>
      <c r="AT7788" s="6"/>
      <c r="AU7788" s="6"/>
      <c r="AV7788" s="6"/>
      <c r="AW7788" s="6"/>
      <c r="AX7788" s="6"/>
      <c r="AY7788" s="6"/>
      <c r="AZ7788" s="6"/>
      <c r="BA7788" s="6"/>
      <c r="BB7788" s="166"/>
      <c r="BC7788" s="166"/>
      <c r="BD7788" s="166"/>
      <c r="BE7788" s="6"/>
      <c r="BF7788" s="6"/>
      <c r="BG7788" s="6"/>
      <c r="BH7788" s="6"/>
      <c r="BI7788" s="6"/>
      <c r="BJ7788" s="166"/>
      <c r="BK7788" s="166"/>
      <c r="BL7788" s="166"/>
      <c r="BM7788" s="6"/>
      <c r="BN7788" s="6"/>
      <c r="BO7788" s="6"/>
      <c r="BP7788" s="6"/>
      <c r="BQ7788" s="6"/>
      <c r="BR7788" s="6"/>
      <c r="BS7788" s="6"/>
      <c r="BT7788" s="6"/>
      <c r="BU7788" s="6"/>
      <c r="BV7788" s="6"/>
      <c r="BW7788" s="6"/>
      <c r="CJ7788" s="415"/>
      <c r="CK7788" s="415"/>
      <c r="CO7788" s="168"/>
    </row>
    <row r="7789" spans="32:93" s="162" customFormat="1" x14ac:dyDescent="0.25">
      <c r="AF7789" s="169"/>
      <c r="AG7789" s="169"/>
      <c r="AH7789" s="169"/>
      <c r="AI7789" s="169"/>
      <c r="AJ7789" s="169"/>
      <c r="AK7789" s="170"/>
      <c r="AP7789" s="6"/>
      <c r="AQ7789" s="6"/>
      <c r="AR7789" s="6"/>
      <c r="AS7789" s="6"/>
      <c r="AT7789" s="6"/>
      <c r="AU7789" s="6"/>
      <c r="AV7789" s="6"/>
      <c r="AW7789" s="6"/>
      <c r="AX7789" s="6"/>
      <c r="AY7789" s="6"/>
      <c r="AZ7789" s="6"/>
      <c r="BA7789" s="6"/>
      <c r="BB7789" s="166"/>
      <c r="BC7789" s="166"/>
      <c r="BD7789" s="166"/>
      <c r="BE7789" s="6"/>
      <c r="BF7789" s="6"/>
      <c r="BG7789" s="6"/>
      <c r="BH7789" s="6"/>
      <c r="BI7789" s="6"/>
      <c r="BJ7789" s="166"/>
      <c r="BK7789" s="166"/>
      <c r="BL7789" s="166"/>
      <c r="BM7789" s="6"/>
      <c r="BN7789" s="6"/>
      <c r="BO7789" s="6"/>
      <c r="BP7789" s="6"/>
      <c r="BQ7789" s="6"/>
      <c r="BR7789" s="6"/>
      <c r="BS7789" s="6"/>
      <c r="BT7789" s="6"/>
      <c r="BU7789" s="6"/>
      <c r="BV7789" s="6"/>
      <c r="BW7789" s="6"/>
      <c r="CJ7789" s="415"/>
      <c r="CK7789" s="415"/>
      <c r="CO7789" s="168"/>
    </row>
    <row r="7790" spans="32:93" s="162" customFormat="1" x14ac:dyDescent="0.25">
      <c r="AF7790" s="169"/>
      <c r="AG7790" s="169"/>
      <c r="AH7790" s="169"/>
      <c r="AI7790" s="169"/>
      <c r="AJ7790" s="169"/>
      <c r="AK7790" s="170"/>
      <c r="AP7790" s="6"/>
      <c r="AQ7790" s="6"/>
      <c r="AR7790" s="6"/>
      <c r="AS7790" s="6"/>
      <c r="AT7790" s="6"/>
      <c r="AU7790" s="6"/>
      <c r="AV7790" s="6"/>
      <c r="AW7790" s="6"/>
      <c r="AX7790" s="6"/>
      <c r="AY7790" s="6"/>
      <c r="AZ7790" s="6"/>
      <c r="BA7790" s="6"/>
      <c r="BB7790" s="166"/>
      <c r="BC7790" s="166"/>
      <c r="BD7790" s="166"/>
      <c r="BE7790" s="6"/>
      <c r="BF7790" s="6"/>
      <c r="BG7790" s="6"/>
      <c r="BH7790" s="6"/>
      <c r="BI7790" s="6"/>
      <c r="BJ7790" s="166"/>
      <c r="BK7790" s="166"/>
      <c r="BL7790" s="166"/>
      <c r="BM7790" s="6"/>
      <c r="BN7790" s="6"/>
      <c r="BO7790" s="6"/>
      <c r="BP7790" s="6"/>
      <c r="BQ7790" s="6"/>
      <c r="BR7790" s="6"/>
      <c r="BS7790" s="6"/>
      <c r="BT7790" s="6"/>
      <c r="BU7790" s="6"/>
      <c r="BV7790" s="6"/>
      <c r="BW7790" s="6"/>
      <c r="CJ7790" s="415"/>
      <c r="CK7790" s="415"/>
      <c r="CO7790" s="168"/>
    </row>
    <row r="7791" spans="32:93" s="162" customFormat="1" x14ac:dyDescent="0.25">
      <c r="AF7791" s="169"/>
      <c r="AG7791" s="169"/>
      <c r="AH7791" s="169"/>
      <c r="AI7791" s="169"/>
      <c r="AJ7791" s="169"/>
      <c r="AK7791" s="170"/>
      <c r="AP7791" s="6"/>
      <c r="AQ7791" s="6"/>
      <c r="AR7791" s="6"/>
      <c r="AS7791" s="6"/>
      <c r="AT7791" s="6"/>
      <c r="AU7791" s="6"/>
      <c r="AV7791" s="6"/>
      <c r="AW7791" s="6"/>
      <c r="AX7791" s="6"/>
      <c r="AY7791" s="6"/>
      <c r="AZ7791" s="6"/>
      <c r="BA7791" s="6"/>
      <c r="BB7791" s="166"/>
      <c r="BC7791" s="166"/>
      <c r="BD7791" s="166"/>
      <c r="BE7791" s="6"/>
      <c r="BF7791" s="6"/>
      <c r="BG7791" s="6"/>
      <c r="BH7791" s="6"/>
      <c r="BI7791" s="6"/>
      <c r="BJ7791" s="166"/>
      <c r="BK7791" s="166"/>
      <c r="BL7791" s="166"/>
      <c r="BM7791" s="6"/>
      <c r="BN7791" s="6"/>
      <c r="BO7791" s="6"/>
      <c r="BP7791" s="6"/>
      <c r="BQ7791" s="6"/>
      <c r="BR7791" s="6"/>
      <c r="BS7791" s="6"/>
      <c r="BT7791" s="6"/>
      <c r="BU7791" s="6"/>
      <c r="BV7791" s="6"/>
      <c r="BW7791" s="6"/>
      <c r="CJ7791" s="415"/>
      <c r="CK7791" s="415"/>
      <c r="CO7791" s="168"/>
    </row>
    <row r="7792" spans="32:93" s="162" customFormat="1" x14ac:dyDescent="0.25">
      <c r="AF7792" s="169"/>
      <c r="AG7792" s="169"/>
      <c r="AH7792" s="169"/>
      <c r="AI7792" s="169"/>
      <c r="AJ7792" s="169"/>
      <c r="AK7792" s="170"/>
      <c r="AP7792" s="6"/>
      <c r="AQ7792" s="6"/>
      <c r="AR7792" s="6"/>
      <c r="AS7792" s="6"/>
      <c r="AT7792" s="6"/>
      <c r="AU7792" s="6"/>
      <c r="AV7792" s="6"/>
      <c r="AW7792" s="6"/>
      <c r="AX7792" s="6"/>
      <c r="AY7792" s="6"/>
      <c r="AZ7792" s="6"/>
      <c r="BA7792" s="6"/>
      <c r="BB7792" s="166"/>
      <c r="BC7792" s="166"/>
      <c r="BD7792" s="166"/>
      <c r="BE7792" s="6"/>
      <c r="BF7792" s="6"/>
      <c r="BG7792" s="6"/>
      <c r="BH7792" s="6"/>
      <c r="BI7792" s="6"/>
      <c r="BJ7792" s="166"/>
      <c r="BK7792" s="166"/>
      <c r="BL7792" s="166"/>
      <c r="BM7792" s="6"/>
      <c r="BN7792" s="6"/>
      <c r="BO7792" s="6"/>
      <c r="BP7792" s="6"/>
      <c r="BQ7792" s="6"/>
      <c r="BR7792" s="6"/>
      <c r="BS7792" s="6"/>
      <c r="BT7792" s="6"/>
      <c r="BU7792" s="6"/>
      <c r="BV7792" s="6"/>
      <c r="BW7792" s="6"/>
      <c r="CJ7792" s="415"/>
      <c r="CK7792" s="415"/>
      <c r="CO7792" s="168"/>
    </row>
    <row r="7793" spans="32:93" s="162" customFormat="1" x14ac:dyDescent="0.25">
      <c r="AF7793" s="169"/>
      <c r="AG7793" s="169"/>
      <c r="AH7793" s="169"/>
      <c r="AI7793" s="169"/>
      <c r="AJ7793" s="169"/>
      <c r="AK7793" s="170"/>
      <c r="AP7793" s="6"/>
      <c r="AQ7793" s="6"/>
      <c r="AR7793" s="6"/>
      <c r="AS7793" s="6"/>
      <c r="AT7793" s="6"/>
      <c r="AU7793" s="6"/>
      <c r="AV7793" s="6"/>
      <c r="AW7793" s="6"/>
      <c r="AX7793" s="6"/>
      <c r="AY7793" s="6"/>
      <c r="AZ7793" s="6"/>
      <c r="BA7793" s="6"/>
      <c r="BB7793" s="166"/>
      <c r="BC7793" s="166"/>
      <c r="BD7793" s="166"/>
      <c r="BE7793" s="6"/>
      <c r="BF7793" s="6"/>
      <c r="BG7793" s="6"/>
      <c r="BH7793" s="6"/>
      <c r="BI7793" s="6"/>
      <c r="BJ7793" s="166"/>
      <c r="BK7793" s="166"/>
      <c r="BL7793" s="166"/>
      <c r="BM7793" s="6"/>
      <c r="BN7793" s="6"/>
      <c r="BO7793" s="6"/>
      <c r="BP7793" s="6"/>
      <c r="BQ7793" s="6"/>
      <c r="BR7793" s="6"/>
      <c r="BS7793" s="6"/>
      <c r="BT7793" s="6"/>
      <c r="BU7793" s="6"/>
      <c r="BV7793" s="6"/>
      <c r="BW7793" s="6"/>
      <c r="CJ7793" s="415"/>
      <c r="CK7793" s="415"/>
      <c r="CO7793" s="168"/>
    </row>
    <row r="7794" spans="32:93" s="162" customFormat="1" x14ac:dyDescent="0.25">
      <c r="AF7794" s="169"/>
      <c r="AG7794" s="169"/>
      <c r="AH7794" s="169"/>
      <c r="AI7794" s="169"/>
      <c r="AJ7794" s="169"/>
      <c r="AK7794" s="170"/>
      <c r="AP7794" s="6"/>
      <c r="AQ7794" s="6"/>
      <c r="AR7794" s="6"/>
      <c r="AS7794" s="6"/>
      <c r="AT7794" s="6"/>
      <c r="AU7794" s="6"/>
      <c r="AV7794" s="6"/>
      <c r="AW7794" s="6"/>
      <c r="AX7794" s="6"/>
      <c r="AY7794" s="6"/>
      <c r="AZ7794" s="6"/>
      <c r="BA7794" s="6"/>
      <c r="BB7794" s="166"/>
      <c r="BC7794" s="166"/>
      <c r="BD7794" s="166"/>
      <c r="BE7794" s="6"/>
      <c r="BF7794" s="6"/>
      <c r="BG7794" s="6"/>
      <c r="BH7794" s="6"/>
      <c r="BI7794" s="6"/>
      <c r="BJ7794" s="166"/>
      <c r="BK7794" s="166"/>
      <c r="BL7794" s="166"/>
      <c r="BM7794" s="6"/>
      <c r="BN7794" s="6"/>
      <c r="BO7794" s="6"/>
      <c r="BP7794" s="6"/>
      <c r="BQ7794" s="6"/>
      <c r="BR7794" s="6"/>
      <c r="BS7794" s="6"/>
      <c r="BT7794" s="6"/>
      <c r="BU7794" s="6"/>
      <c r="BV7794" s="6"/>
      <c r="BW7794" s="6"/>
      <c r="CJ7794" s="415"/>
      <c r="CK7794" s="415"/>
      <c r="CO7794" s="168"/>
    </row>
    <row r="7795" spans="32:93" s="162" customFormat="1" x14ac:dyDescent="0.25">
      <c r="AF7795" s="169"/>
      <c r="AG7795" s="169"/>
      <c r="AH7795" s="169"/>
      <c r="AI7795" s="169"/>
      <c r="AJ7795" s="169"/>
      <c r="AK7795" s="170"/>
      <c r="AP7795" s="6"/>
      <c r="AQ7795" s="6"/>
      <c r="AR7795" s="6"/>
      <c r="AS7795" s="6"/>
      <c r="AT7795" s="6"/>
      <c r="AU7795" s="6"/>
      <c r="AV7795" s="6"/>
      <c r="AW7795" s="6"/>
      <c r="AX7795" s="6"/>
      <c r="AY7795" s="6"/>
      <c r="AZ7795" s="6"/>
      <c r="BA7795" s="6"/>
      <c r="BB7795" s="166"/>
      <c r="BC7795" s="166"/>
      <c r="BD7795" s="166"/>
      <c r="BE7795" s="6"/>
      <c r="BF7795" s="6"/>
      <c r="BG7795" s="6"/>
      <c r="BH7795" s="6"/>
      <c r="BI7795" s="6"/>
      <c r="BJ7795" s="166"/>
      <c r="BK7795" s="166"/>
      <c r="BL7795" s="166"/>
      <c r="BM7795" s="6"/>
      <c r="BN7795" s="6"/>
      <c r="BO7795" s="6"/>
      <c r="BP7795" s="6"/>
      <c r="BQ7795" s="6"/>
      <c r="BR7795" s="6"/>
      <c r="BS7795" s="6"/>
      <c r="BT7795" s="6"/>
      <c r="BU7795" s="6"/>
      <c r="BV7795" s="6"/>
      <c r="BW7795" s="6"/>
      <c r="CJ7795" s="415"/>
      <c r="CK7795" s="415"/>
      <c r="CO7795" s="168"/>
    </row>
    <row r="7796" spans="32:93" s="162" customFormat="1" x14ac:dyDescent="0.25">
      <c r="AF7796" s="169"/>
      <c r="AG7796" s="169"/>
      <c r="AH7796" s="169"/>
      <c r="AI7796" s="169"/>
      <c r="AJ7796" s="169"/>
      <c r="AK7796" s="170"/>
      <c r="AP7796" s="6"/>
      <c r="AQ7796" s="6"/>
      <c r="AR7796" s="6"/>
      <c r="AS7796" s="6"/>
      <c r="AT7796" s="6"/>
      <c r="AU7796" s="6"/>
      <c r="AV7796" s="6"/>
      <c r="AW7796" s="6"/>
      <c r="AX7796" s="6"/>
      <c r="AY7796" s="6"/>
      <c r="AZ7796" s="6"/>
      <c r="BA7796" s="6"/>
      <c r="BB7796" s="166"/>
      <c r="BC7796" s="166"/>
      <c r="BD7796" s="166"/>
      <c r="BE7796" s="6"/>
      <c r="BF7796" s="6"/>
      <c r="BG7796" s="6"/>
      <c r="BH7796" s="6"/>
      <c r="BI7796" s="6"/>
      <c r="BJ7796" s="166"/>
      <c r="BK7796" s="166"/>
      <c r="BL7796" s="166"/>
      <c r="BM7796" s="6"/>
      <c r="BN7796" s="6"/>
      <c r="BO7796" s="6"/>
      <c r="BP7796" s="6"/>
      <c r="BQ7796" s="6"/>
      <c r="BR7796" s="6"/>
      <c r="BS7796" s="6"/>
      <c r="BT7796" s="6"/>
      <c r="BU7796" s="6"/>
      <c r="BV7796" s="6"/>
      <c r="BW7796" s="6"/>
      <c r="CJ7796" s="415"/>
      <c r="CK7796" s="415"/>
      <c r="CO7796" s="168"/>
    </row>
    <row r="7797" spans="32:93" s="162" customFormat="1" x14ac:dyDescent="0.25">
      <c r="AF7797" s="169"/>
      <c r="AG7797" s="169"/>
      <c r="AH7797" s="169"/>
      <c r="AI7797" s="169"/>
      <c r="AJ7797" s="169"/>
      <c r="AK7797" s="170"/>
      <c r="AP7797" s="6"/>
      <c r="AQ7797" s="6"/>
      <c r="AR7797" s="6"/>
      <c r="AS7797" s="6"/>
      <c r="AT7797" s="6"/>
      <c r="AU7797" s="6"/>
      <c r="AV7797" s="6"/>
      <c r="AW7797" s="6"/>
      <c r="AX7797" s="6"/>
      <c r="AY7797" s="6"/>
      <c r="AZ7797" s="6"/>
      <c r="BA7797" s="6"/>
      <c r="BB7797" s="166"/>
      <c r="BC7797" s="166"/>
      <c r="BD7797" s="166"/>
      <c r="BE7797" s="6"/>
      <c r="BF7797" s="6"/>
      <c r="BG7797" s="6"/>
      <c r="BH7797" s="6"/>
      <c r="BI7797" s="6"/>
      <c r="BJ7797" s="166"/>
      <c r="BK7797" s="166"/>
      <c r="BL7797" s="166"/>
      <c r="BM7797" s="6"/>
      <c r="BN7797" s="6"/>
      <c r="BO7797" s="6"/>
      <c r="BP7797" s="6"/>
      <c r="BQ7797" s="6"/>
      <c r="BR7797" s="6"/>
      <c r="BS7797" s="6"/>
      <c r="BT7797" s="6"/>
      <c r="BU7797" s="6"/>
      <c r="BV7797" s="6"/>
      <c r="BW7797" s="6"/>
      <c r="CJ7797" s="415"/>
      <c r="CK7797" s="415"/>
      <c r="CO7797" s="168"/>
    </row>
    <row r="7798" spans="32:93" s="162" customFormat="1" x14ac:dyDescent="0.25">
      <c r="AF7798" s="169"/>
      <c r="AG7798" s="169"/>
      <c r="AH7798" s="169"/>
      <c r="AI7798" s="169"/>
      <c r="AJ7798" s="169"/>
      <c r="AK7798" s="170"/>
      <c r="AP7798" s="6"/>
      <c r="AQ7798" s="6"/>
      <c r="AR7798" s="6"/>
      <c r="AS7798" s="6"/>
      <c r="AT7798" s="6"/>
      <c r="AU7798" s="6"/>
      <c r="AV7798" s="6"/>
      <c r="AW7798" s="6"/>
      <c r="AX7798" s="6"/>
      <c r="AY7798" s="6"/>
      <c r="AZ7798" s="6"/>
      <c r="BA7798" s="6"/>
      <c r="BB7798" s="166"/>
      <c r="BC7798" s="166"/>
      <c r="BD7798" s="166"/>
      <c r="BE7798" s="6"/>
      <c r="BF7798" s="6"/>
      <c r="BG7798" s="6"/>
      <c r="BH7798" s="6"/>
      <c r="BI7798" s="6"/>
      <c r="BJ7798" s="166"/>
      <c r="BK7798" s="166"/>
      <c r="BL7798" s="166"/>
      <c r="BM7798" s="6"/>
      <c r="BN7798" s="6"/>
      <c r="BO7798" s="6"/>
      <c r="BP7798" s="6"/>
      <c r="BQ7798" s="6"/>
      <c r="BR7798" s="6"/>
      <c r="BS7798" s="6"/>
      <c r="BT7798" s="6"/>
      <c r="BU7798" s="6"/>
      <c r="BV7798" s="6"/>
      <c r="BW7798" s="6"/>
      <c r="CJ7798" s="415"/>
      <c r="CK7798" s="415"/>
      <c r="CO7798" s="168"/>
    </row>
    <row r="7799" spans="32:93" s="162" customFormat="1" x14ac:dyDescent="0.25">
      <c r="AF7799" s="169"/>
      <c r="AG7799" s="169"/>
      <c r="AH7799" s="169"/>
      <c r="AI7799" s="169"/>
      <c r="AJ7799" s="169"/>
      <c r="AK7799" s="170"/>
      <c r="AP7799" s="6"/>
      <c r="AQ7799" s="6"/>
      <c r="AR7799" s="6"/>
      <c r="AS7799" s="6"/>
      <c r="AT7799" s="6"/>
      <c r="AU7799" s="6"/>
      <c r="AV7799" s="6"/>
      <c r="AW7799" s="6"/>
      <c r="AX7799" s="6"/>
      <c r="AY7799" s="6"/>
      <c r="AZ7799" s="6"/>
      <c r="BA7799" s="6"/>
      <c r="BB7799" s="166"/>
      <c r="BC7799" s="166"/>
      <c r="BD7799" s="166"/>
      <c r="BE7799" s="6"/>
      <c r="BF7799" s="6"/>
      <c r="BG7799" s="6"/>
      <c r="BH7799" s="6"/>
      <c r="BI7799" s="6"/>
      <c r="BJ7799" s="166"/>
      <c r="BK7799" s="166"/>
      <c r="BL7799" s="166"/>
      <c r="BM7799" s="6"/>
      <c r="BN7799" s="6"/>
      <c r="BO7799" s="6"/>
      <c r="BP7799" s="6"/>
      <c r="BQ7799" s="6"/>
      <c r="BR7799" s="6"/>
      <c r="BS7799" s="6"/>
      <c r="BT7799" s="6"/>
      <c r="BU7799" s="6"/>
      <c r="BV7799" s="6"/>
      <c r="BW7799" s="6"/>
      <c r="CJ7799" s="415"/>
      <c r="CK7799" s="415"/>
      <c r="CO7799" s="168"/>
    </row>
    <row r="7800" spans="32:93" s="162" customFormat="1" x14ac:dyDescent="0.25">
      <c r="AF7800" s="169"/>
      <c r="AG7800" s="169"/>
      <c r="AH7800" s="169"/>
      <c r="AI7800" s="169"/>
      <c r="AJ7800" s="169"/>
      <c r="AK7800" s="170"/>
      <c r="AP7800" s="6"/>
      <c r="AQ7800" s="6"/>
      <c r="AR7800" s="6"/>
      <c r="AS7800" s="6"/>
      <c r="AT7800" s="6"/>
      <c r="AU7800" s="6"/>
      <c r="AV7800" s="6"/>
      <c r="AW7800" s="6"/>
      <c r="AX7800" s="6"/>
      <c r="AY7800" s="6"/>
      <c r="AZ7800" s="6"/>
      <c r="BA7800" s="6"/>
      <c r="BB7800" s="166"/>
      <c r="BC7800" s="166"/>
      <c r="BD7800" s="166"/>
      <c r="BE7800" s="6"/>
      <c r="BF7800" s="6"/>
      <c r="BG7800" s="6"/>
      <c r="BH7800" s="6"/>
      <c r="BI7800" s="6"/>
      <c r="BJ7800" s="166"/>
      <c r="BK7800" s="166"/>
      <c r="BL7800" s="166"/>
      <c r="BM7800" s="6"/>
      <c r="BN7800" s="6"/>
      <c r="BO7800" s="6"/>
      <c r="BP7800" s="6"/>
      <c r="BQ7800" s="6"/>
      <c r="BR7800" s="6"/>
      <c r="BS7800" s="6"/>
      <c r="BT7800" s="6"/>
      <c r="BU7800" s="6"/>
      <c r="BV7800" s="6"/>
      <c r="BW7800" s="6"/>
      <c r="CJ7800" s="415"/>
      <c r="CK7800" s="415"/>
      <c r="CO7800" s="168"/>
    </row>
    <row r="7801" spans="32:93" s="162" customFormat="1" x14ac:dyDescent="0.25">
      <c r="AF7801" s="169"/>
      <c r="AG7801" s="169"/>
      <c r="AH7801" s="169"/>
      <c r="AI7801" s="169"/>
      <c r="AJ7801" s="169"/>
      <c r="AK7801" s="170"/>
      <c r="AP7801" s="6"/>
      <c r="AQ7801" s="6"/>
      <c r="AR7801" s="6"/>
      <c r="AS7801" s="6"/>
      <c r="AT7801" s="6"/>
      <c r="AU7801" s="6"/>
      <c r="AV7801" s="6"/>
      <c r="AW7801" s="6"/>
      <c r="AX7801" s="6"/>
      <c r="AY7801" s="6"/>
      <c r="AZ7801" s="6"/>
      <c r="BA7801" s="6"/>
      <c r="BB7801" s="166"/>
      <c r="BC7801" s="166"/>
      <c r="BD7801" s="166"/>
      <c r="BE7801" s="6"/>
      <c r="BF7801" s="6"/>
      <c r="BG7801" s="6"/>
      <c r="BH7801" s="6"/>
      <c r="BI7801" s="6"/>
      <c r="BJ7801" s="166"/>
      <c r="BK7801" s="166"/>
      <c r="BL7801" s="166"/>
      <c r="BM7801" s="6"/>
      <c r="BN7801" s="6"/>
      <c r="BO7801" s="6"/>
      <c r="BP7801" s="6"/>
      <c r="BQ7801" s="6"/>
      <c r="BR7801" s="6"/>
      <c r="BS7801" s="6"/>
      <c r="BT7801" s="6"/>
      <c r="BU7801" s="6"/>
      <c r="BV7801" s="6"/>
      <c r="BW7801" s="6"/>
      <c r="CJ7801" s="415"/>
      <c r="CK7801" s="415"/>
      <c r="CO7801" s="168"/>
    </row>
    <row r="7802" spans="32:93" s="162" customFormat="1" x14ac:dyDescent="0.25">
      <c r="AF7802" s="169"/>
      <c r="AG7802" s="169"/>
      <c r="AH7802" s="169"/>
      <c r="AI7802" s="169"/>
      <c r="AJ7802" s="169"/>
      <c r="AK7802" s="170"/>
      <c r="AP7802" s="6"/>
      <c r="AQ7802" s="6"/>
      <c r="AR7802" s="6"/>
      <c r="AS7802" s="6"/>
      <c r="AT7802" s="6"/>
      <c r="AU7802" s="6"/>
      <c r="AV7802" s="6"/>
      <c r="AW7802" s="6"/>
      <c r="AX7802" s="6"/>
      <c r="AY7802" s="6"/>
      <c r="AZ7802" s="6"/>
      <c r="BA7802" s="6"/>
      <c r="BB7802" s="166"/>
      <c r="BC7802" s="166"/>
      <c r="BD7802" s="166"/>
      <c r="BE7802" s="6"/>
      <c r="BF7802" s="6"/>
      <c r="BG7802" s="6"/>
      <c r="BH7802" s="6"/>
      <c r="BI7802" s="6"/>
      <c r="BJ7802" s="166"/>
      <c r="BK7802" s="166"/>
      <c r="BL7802" s="166"/>
      <c r="BM7802" s="6"/>
      <c r="BN7802" s="6"/>
      <c r="BO7802" s="6"/>
      <c r="BP7802" s="6"/>
      <c r="BQ7802" s="6"/>
      <c r="BR7802" s="6"/>
      <c r="BS7802" s="6"/>
      <c r="BT7802" s="6"/>
      <c r="BU7802" s="6"/>
      <c r="BV7802" s="6"/>
      <c r="BW7802" s="6"/>
      <c r="CJ7802" s="415"/>
      <c r="CK7802" s="415"/>
      <c r="CO7802" s="168"/>
    </row>
    <row r="7803" spans="32:93" s="162" customFormat="1" x14ac:dyDescent="0.25">
      <c r="AF7803" s="169"/>
      <c r="AG7803" s="169"/>
      <c r="AH7803" s="169"/>
      <c r="AI7803" s="169"/>
      <c r="AJ7803" s="169"/>
      <c r="AK7803" s="170"/>
      <c r="AP7803" s="6"/>
      <c r="AQ7803" s="6"/>
      <c r="AR7803" s="6"/>
      <c r="AS7803" s="6"/>
      <c r="AT7803" s="6"/>
      <c r="AU7803" s="6"/>
      <c r="AV7803" s="6"/>
      <c r="AW7803" s="6"/>
      <c r="AX7803" s="6"/>
      <c r="AY7803" s="6"/>
      <c r="AZ7803" s="6"/>
      <c r="BA7803" s="6"/>
      <c r="BB7803" s="166"/>
      <c r="BC7803" s="166"/>
      <c r="BD7803" s="166"/>
      <c r="BE7803" s="6"/>
      <c r="BF7803" s="6"/>
      <c r="BG7803" s="6"/>
      <c r="BH7803" s="6"/>
      <c r="BI7803" s="6"/>
      <c r="BJ7803" s="166"/>
      <c r="BK7803" s="166"/>
      <c r="BL7803" s="166"/>
      <c r="BM7803" s="6"/>
      <c r="BN7803" s="6"/>
      <c r="BO7803" s="6"/>
      <c r="BP7803" s="6"/>
      <c r="BQ7803" s="6"/>
      <c r="BR7803" s="6"/>
      <c r="BS7803" s="6"/>
      <c r="BT7803" s="6"/>
      <c r="BU7803" s="6"/>
      <c r="BV7803" s="6"/>
      <c r="BW7803" s="6"/>
      <c r="CJ7803" s="415"/>
      <c r="CK7803" s="415"/>
      <c r="CO7803" s="168"/>
    </row>
    <row r="7804" spans="32:93" s="162" customFormat="1" x14ac:dyDescent="0.25">
      <c r="AF7804" s="169"/>
      <c r="AG7804" s="169"/>
      <c r="AH7804" s="169"/>
      <c r="AI7804" s="169"/>
      <c r="AJ7804" s="169"/>
      <c r="AK7804" s="170"/>
      <c r="AP7804" s="6"/>
      <c r="AQ7804" s="6"/>
      <c r="AR7804" s="6"/>
      <c r="AS7804" s="6"/>
      <c r="AT7804" s="6"/>
      <c r="AU7804" s="6"/>
      <c r="AV7804" s="6"/>
      <c r="AW7804" s="6"/>
      <c r="AX7804" s="6"/>
      <c r="AY7804" s="6"/>
      <c r="AZ7804" s="6"/>
      <c r="BA7804" s="6"/>
      <c r="BB7804" s="166"/>
      <c r="BC7804" s="166"/>
      <c r="BD7804" s="166"/>
      <c r="BE7804" s="6"/>
      <c r="BF7804" s="6"/>
      <c r="BG7804" s="6"/>
      <c r="BH7804" s="6"/>
      <c r="BI7804" s="6"/>
      <c r="BJ7804" s="166"/>
      <c r="BK7804" s="166"/>
      <c r="BL7804" s="166"/>
      <c r="BM7804" s="6"/>
      <c r="BN7804" s="6"/>
      <c r="BO7804" s="6"/>
      <c r="BP7804" s="6"/>
      <c r="BQ7804" s="6"/>
      <c r="BR7804" s="6"/>
      <c r="BS7804" s="6"/>
      <c r="BT7804" s="6"/>
      <c r="BU7804" s="6"/>
      <c r="BV7804" s="6"/>
      <c r="BW7804" s="6"/>
      <c r="CJ7804" s="415"/>
      <c r="CK7804" s="415"/>
      <c r="CO7804" s="168"/>
    </row>
    <row r="7805" spans="32:93" s="162" customFormat="1" x14ac:dyDescent="0.25">
      <c r="AF7805" s="169"/>
      <c r="AG7805" s="169"/>
      <c r="AH7805" s="169"/>
      <c r="AI7805" s="169"/>
      <c r="AJ7805" s="169"/>
      <c r="AK7805" s="170"/>
      <c r="AP7805" s="6"/>
      <c r="AQ7805" s="6"/>
      <c r="AR7805" s="6"/>
      <c r="AS7805" s="6"/>
      <c r="AT7805" s="6"/>
      <c r="AU7805" s="6"/>
      <c r="AV7805" s="6"/>
      <c r="AW7805" s="6"/>
      <c r="AX7805" s="6"/>
      <c r="AY7805" s="6"/>
      <c r="AZ7805" s="6"/>
      <c r="BA7805" s="6"/>
      <c r="BB7805" s="166"/>
      <c r="BC7805" s="166"/>
      <c r="BD7805" s="166"/>
      <c r="BE7805" s="6"/>
      <c r="BF7805" s="6"/>
      <c r="BG7805" s="6"/>
      <c r="BH7805" s="6"/>
      <c r="BI7805" s="6"/>
      <c r="BJ7805" s="166"/>
      <c r="BK7805" s="166"/>
      <c r="BL7805" s="166"/>
      <c r="BM7805" s="6"/>
      <c r="BN7805" s="6"/>
      <c r="BO7805" s="6"/>
      <c r="BP7805" s="6"/>
      <c r="BQ7805" s="6"/>
      <c r="BR7805" s="6"/>
      <c r="BS7805" s="6"/>
      <c r="BT7805" s="6"/>
      <c r="BU7805" s="6"/>
      <c r="BV7805" s="6"/>
      <c r="BW7805" s="6"/>
      <c r="CJ7805" s="415"/>
      <c r="CK7805" s="415"/>
      <c r="CO7805" s="168"/>
    </row>
    <row r="7806" spans="32:93" s="162" customFormat="1" x14ac:dyDescent="0.25">
      <c r="AF7806" s="169"/>
      <c r="AG7806" s="169"/>
      <c r="AH7806" s="169"/>
      <c r="AI7806" s="169"/>
      <c r="AJ7806" s="169"/>
      <c r="AK7806" s="170"/>
      <c r="AP7806" s="6"/>
      <c r="AQ7806" s="6"/>
      <c r="AR7806" s="6"/>
      <c r="AS7806" s="6"/>
      <c r="AT7806" s="6"/>
      <c r="AU7806" s="6"/>
      <c r="AV7806" s="6"/>
      <c r="AW7806" s="6"/>
      <c r="AX7806" s="6"/>
      <c r="AY7806" s="6"/>
      <c r="AZ7806" s="6"/>
      <c r="BA7806" s="6"/>
      <c r="BB7806" s="166"/>
      <c r="BC7806" s="166"/>
      <c r="BD7806" s="166"/>
      <c r="BE7806" s="6"/>
      <c r="BF7806" s="6"/>
      <c r="BG7806" s="6"/>
      <c r="BH7806" s="6"/>
      <c r="BI7806" s="6"/>
      <c r="BJ7806" s="166"/>
      <c r="BK7806" s="166"/>
      <c r="BL7806" s="166"/>
      <c r="BM7806" s="6"/>
      <c r="BN7806" s="6"/>
      <c r="BO7806" s="6"/>
      <c r="BP7806" s="6"/>
      <c r="BQ7806" s="6"/>
      <c r="BR7806" s="6"/>
      <c r="BS7806" s="6"/>
      <c r="BT7806" s="6"/>
      <c r="BU7806" s="6"/>
      <c r="BV7806" s="6"/>
      <c r="BW7806" s="6"/>
      <c r="CJ7806" s="415"/>
      <c r="CK7806" s="415"/>
      <c r="CO7806" s="168"/>
    </row>
    <row r="7807" spans="32:93" s="162" customFormat="1" x14ac:dyDescent="0.25">
      <c r="AF7807" s="169"/>
      <c r="AG7807" s="169"/>
      <c r="AH7807" s="169"/>
      <c r="AI7807" s="169"/>
      <c r="AJ7807" s="169"/>
      <c r="AK7807" s="170"/>
      <c r="AP7807" s="6"/>
      <c r="AQ7807" s="6"/>
      <c r="AR7807" s="6"/>
      <c r="AS7807" s="6"/>
      <c r="AT7807" s="6"/>
      <c r="AU7807" s="6"/>
      <c r="AV7807" s="6"/>
      <c r="AW7807" s="6"/>
      <c r="AX7807" s="6"/>
      <c r="AY7807" s="6"/>
      <c r="AZ7807" s="6"/>
      <c r="BA7807" s="6"/>
      <c r="BB7807" s="166"/>
      <c r="BC7807" s="166"/>
      <c r="BD7807" s="166"/>
      <c r="BE7807" s="6"/>
      <c r="BF7807" s="6"/>
      <c r="BG7807" s="6"/>
      <c r="BH7807" s="6"/>
      <c r="BI7807" s="6"/>
      <c r="BJ7807" s="166"/>
      <c r="BK7807" s="166"/>
      <c r="BL7807" s="166"/>
      <c r="BM7807" s="6"/>
      <c r="BN7807" s="6"/>
      <c r="BO7807" s="6"/>
      <c r="BP7807" s="6"/>
      <c r="BQ7807" s="6"/>
      <c r="BR7807" s="6"/>
      <c r="BS7807" s="6"/>
      <c r="BT7807" s="6"/>
      <c r="BU7807" s="6"/>
      <c r="BV7807" s="6"/>
      <c r="BW7807" s="6"/>
      <c r="CJ7807" s="415"/>
      <c r="CK7807" s="415"/>
      <c r="CO7807" s="168"/>
    </row>
    <row r="7808" spans="32:93" s="162" customFormat="1" x14ac:dyDescent="0.25">
      <c r="AF7808" s="169"/>
      <c r="AG7808" s="169"/>
      <c r="AH7808" s="169"/>
      <c r="AI7808" s="169"/>
      <c r="AJ7808" s="169"/>
      <c r="AK7808" s="170"/>
      <c r="AP7808" s="6"/>
      <c r="AQ7808" s="6"/>
      <c r="AR7808" s="6"/>
      <c r="AS7808" s="6"/>
      <c r="AT7808" s="6"/>
      <c r="AU7808" s="6"/>
      <c r="AV7808" s="6"/>
      <c r="AW7808" s="6"/>
      <c r="AX7808" s="6"/>
      <c r="AY7808" s="6"/>
      <c r="AZ7808" s="6"/>
      <c r="BA7808" s="6"/>
      <c r="BB7808" s="166"/>
      <c r="BC7808" s="166"/>
      <c r="BD7808" s="166"/>
      <c r="BE7808" s="6"/>
      <c r="BF7808" s="6"/>
      <c r="BG7808" s="6"/>
      <c r="BH7808" s="6"/>
      <c r="BI7808" s="6"/>
      <c r="BJ7808" s="166"/>
      <c r="BK7808" s="166"/>
      <c r="BL7808" s="166"/>
      <c r="BM7808" s="6"/>
      <c r="BN7808" s="6"/>
      <c r="BO7808" s="6"/>
      <c r="BP7808" s="6"/>
      <c r="BQ7808" s="6"/>
      <c r="BR7808" s="6"/>
      <c r="BS7808" s="6"/>
      <c r="BT7808" s="6"/>
      <c r="BU7808" s="6"/>
      <c r="BV7808" s="6"/>
      <c r="BW7808" s="6"/>
      <c r="CJ7808" s="415"/>
      <c r="CK7808" s="415"/>
      <c r="CO7808" s="168"/>
    </row>
    <row r="7809" spans="32:93" s="162" customFormat="1" x14ac:dyDescent="0.25">
      <c r="AF7809" s="169"/>
      <c r="AG7809" s="169"/>
      <c r="AH7809" s="169"/>
      <c r="AI7809" s="169"/>
      <c r="AJ7809" s="169"/>
      <c r="AK7809" s="170"/>
      <c r="AP7809" s="6"/>
      <c r="AQ7809" s="6"/>
      <c r="AR7809" s="6"/>
      <c r="AS7809" s="6"/>
      <c r="AT7809" s="6"/>
      <c r="AU7809" s="6"/>
      <c r="AV7809" s="6"/>
      <c r="AW7809" s="6"/>
      <c r="AX7809" s="6"/>
      <c r="AY7809" s="6"/>
      <c r="AZ7809" s="6"/>
      <c r="BA7809" s="6"/>
      <c r="BB7809" s="166"/>
      <c r="BC7809" s="166"/>
      <c r="BD7809" s="166"/>
      <c r="BE7809" s="6"/>
      <c r="BF7809" s="6"/>
      <c r="BG7809" s="6"/>
      <c r="BH7809" s="6"/>
      <c r="BI7809" s="6"/>
      <c r="BJ7809" s="166"/>
      <c r="BK7809" s="166"/>
      <c r="BL7809" s="166"/>
      <c r="BM7809" s="6"/>
      <c r="BN7809" s="6"/>
      <c r="BO7809" s="6"/>
      <c r="BP7809" s="6"/>
      <c r="BQ7809" s="6"/>
      <c r="BR7809" s="6"/>
      <c r="BS7809" s="6"/>
      <c r="BT7809" s="6"/>
      <c r="BU7809" s="6"/>
      <c r="BV7809" s="6"/>
      <c r="BW7809" s="6"/>
      <c r="CJ7809" s="415"/>
      <c r="CK7809" s="415"/>
      <c r="CO7809" s="168"/>
    </row>
    <row r="7810" spans="32:93" s="162" customFormat="1" x14ac:dyDescent="0.25">
      <c r="AF7810" s="169"/>
      <c r="AG7810" s="169"/>
      <c r="AH7810" s="169"/>
      <c r="AI7810" s="169"/>
      <c r="AJ7810" s="169"/>
      <c r="AK7810" s="170"/>
      <c r="AP7810" s="6"/>
      <c r="AQ7810" s="6"/>
      <c r="AR7810" s="6"/>
      <c r="AS7810" s="6"/>
      <c r="AT7810" s="6"/>
      <c r="AU7810" s="6"/>
      <c r="AV7810" s="6"/>
      <c r="AW7810" s="6"/>
      <c r="AX7810" s="6"/>
      <c r="AY7810" s="6"/>
      <c r="AZ7810" s="6"/>
      <c r="BA7810" s="6"/>
      <c r="BB7810" s="166"/>
      <c r="BC7810" s="166"/>
      <c r="BD7810" s="166"/>
      <c r="BE7810" s="6"/>
      <c r="BF7810" s="6"/>
      <c r="BG7810" s="6"/>
      <c r="BH7810" s="6"/>
      <c r="BI7810" s="6"/>
      <c r="BJ7810" s="166"/>
      <c r="BK7810" s="166"/>
      <c r="BL7810" s="166"/>
      <c r="BM7810" s="6"/>
      <c r="BN7810" s="6"/>
      <c r="BO7810" s="6"/>
      <c r="BP7810" s="6"/>
      <c r="BQ7810" s="6"/>
      <c r="BR7810" s="6"/>
      <c r="BS7810" s="6"/>
      <c r="BT7810" s="6"/>
      <c r="BU7810" s="6"/>
      <c r="BV7810" s="6"/>
      <c r="BW7810" s="6"/>
      <c r="CJ7810" s="415"/>
      <c r="CK7810" s="415"/>
      <c r="CO7810" s="168"/>
    </row>
    <row r="7811" spans="32:93" s="162" customFormat="1" x14ac:dyDescent="0.25">
      <c r="AF7811" s="169"/>
      <c r="AG7811" s="169"/>
      <c r="AH7811" s="169"/>
      <c r="AI7811" s="169"/>
      <c r="AJ7811" s="169"/>
      <c r="AK7811" s="170"/>
      <c r="AP7811" s="6"/>
      <c r="AQ7811" s="6"/>
      <c r="AR7811" s="6"/>
      <c r="AS7811" s="6"/>
      <c r="AT7811" s="6"/>
      <c r="AU7811" s="6"/>
      <c r="AV7811" s="6"/>
      <c r="AW7811" s="6"/>
      <c r="AX7811" s="6"/>
      <c r="AY7811" s="6"/>
      <c r="AZ7811" s="6"/>
      <c r="BA7811" s="6"/>
      <c r="BB7811" s="166"/>
      <c r="BC7811" s="166"/>
      <c r="BD7811" s="166"/>
      <c r="BE7811" s="6"/>
      <c r="BF7811" s="6"/>
      <c r="BG7811" s="6"/>
      <c r="BH7811" s="6"/>
      <c r="BI7811" s="6"/>
      <c r="BJ7811" s="166"/>
      <c r="BK7811" s="166"/>
      <c r="BL7811" s="166"/>
      <c r="BM7811" s="6"/>
      <c r="BN7811" s="6"/>
      <c r="BO7811" s="6"/>
      <c r="BP7811" s="6"/>
      <c r="BQ7811" s="6"/>
      <c r="BR7811" s="6"/>
      <c r="BS7811" s="6"/>
      <c r="BT7811" s="6"/>
      <c r="BU7811" s="6"/>
      <c r="BV7811" s="6"/>
      <c r="BW7811" s="6"/>
      <c r="CJ7811" s="415"/>
      <c r="CK7811" s="415"/>
      <c r="CO7811" s="168"/>
    </row>
    <row r="7812" spans="32:93" s="162" customFormat="1" x14ac:dyDescent="0.25">
      <c r="AF7812" s="169"/>
      <c r="AG7812" s="169"/>
      <c r="AH7812" s="169"/>
      <c r="AI7812" s="169"/>
      <c r="AJ7812" s="169"/>
      <c r="AK7812" s="170"/>
      <c r="AP7812" s="6"/>
      <c r="AQ7812" s="6"/>
      <c r="AR7812" s="6"/>
      <c r="AS7812" s="6"/>
      <c r="AT7812" s="6"/>
      <c r="AU7812" s="6"/>
      <c r="AV7812" s="6"/>
      <c r="AW7812" s="6"/>
      <c r="AX7812" s="6"/>
      <c r="AY7812" s="6"/>
      <c r="AZ7812" s="6"/>
      <c r="BA7812" s="6"/>
      <c r="BB7812" s="166"/>
      <c r="BC7812" s="166"/>
      <c r="BD7812" s="166"/>
      <c r="BE7812" s="6"/>
      <c r="BF7812" s="6"/>
      <c r="BG7812" s="6"/>
      <c r="BH7812" s="6"/>
      <c r="BI7812" s="6"/>
      <c r="BJ7812" s="166"/>
      <c r="BK7812" s="166"/>
      <c r="BL7812" s="166"/>
      <c r="BM7812" s="6"/>
      <c r="BN7812" s="6"/>
      <c r="BO7812" s="6"/>
      <c r="BP7812" s="6"/>
      <c r="BQ7812" s="6"/>
      <c r="BR7812" s="6"/>
      <c r="BS7812" s="6"/>
      <c r="BT7812" s="6"/>
      <c r="BU7812" s="6"/>
      <c r="BV7812" s="6"/>
      <c r="BW7812" s="6"/>
      <c r="CJ7812" s="415"/>
      <c r="CK7812" s="415"/>
      <c r="CO7812" s="168"/>
    </row>
    <row r="7813" spans="32:93" s="162" customFormat="1" x14ac:dyDescent="0.25">
      <c r="AF7813" s="169"/>
      <c r="AG7813" s="169"/>
      <c r="AH7813" s="169"/>
      <c r="AI7813" s="169"/>
      <c r="AJ7813" s="169"/>
      <c r="AK7813" s="170"/>
      <c r="AP7813" s="6"/>
      <c r="AQ7813" s="6"/>
      <c r="AR7813" s="6"/>
      <c r="AS7813" s="6"/>
      <c r="AT7813" s="6"/>
      <c r="AU7813" s="6"/>
      <c r="AV7813" s="6"/>
      <c r="AW7813" s="6"/>
      <c r="AX7813" s="6"/>
      <c r="AY7813" s="6"/>
      <c r="AZ7813" s="6"/>
      <c r="BA7813" s="6"/>
      <c r="BB7813" s="166"/>
      <c r="BC7813" s="166"/>
      <c r="BD7813" s="166"/>
      <c r="BE7813" s="6"/>
      <c r="BF7813" s="6"/>
      <c r="BG7813" s="6"/>
      <c r="BH7813" s="6"/>
      <c r="BI7813" s="6"/>
      <c r="BJ7813" s="166"/>
      <c r="BK7813" s="166"/>
      <c r="BL7813" s="166"/>
      <c r="BM7813" s="6"/>
      <c r="BN7813" s="6"/>
      <c r="BO7813" s="6"/>
      <c r="BP7813" s="6"/>
      <c r="BQ7813" s="6"/>
      <c r="BR7813" s="6"/>
      <c r="BS7813" s="6"/>
      <c r="BT7813" s="6"/>
      <c r="BU7813" s="6"/>
      <c r="BV7813" s="6"/>
      <c r="BW7813" s="6"/>
      <c r="CJ7813" s="415"/>
      <c r="CK7813" s="415"/>
      <c r="CO7813" s="168"/>
    </row>
    <row r="7814" spans="32:93" s="162" customFormat="1" x14ac:dyDescent="0.25">
      <c r="AF7814" s="169"/>
      <c r="AG7814" s="169"/>
      <c r="AH7814" s="169"/>
      <c r="AI7814" s="169"/>
      <c r="AJ7814" s="169"/>
      <c r="AK7814" s="170"/>
      <c r="AP7814" s="6"/>
      <c r="AQ7814" s="6"/>
      <c r="AR7814" s="6"/>
      <c r="AS7814" s="6"/>
      <c r="AT7814" s="6"/>
      <c r="AU7814" s="6"/>
      <c r="AV7814" s="6"/>
      <c r="AW7814" s="6"/>
      <c r="AX7814" s="6"/>
      <c r="AY7814" s="6"/>
      <c r="AZ7814" s="6"/>
      <c r="BA7814" s="6"/>
      <c r="BB7814" s="166"/>
      <c r="BC7814" s="166"/>
      <c r="BD7814" s="166"/>
      <c r="BE7814" s="6"/>
      <c r="BF7814" s="6"/>
      <c r="BG7814" s="6"/>
      <c r="BH7814" s="6"/>
      <c r="BI7814" s="6"/>
      <c r="BJ7814" s="166"/>
      <c r="BK7814" s="166"/>
      <c r="BL7814" s="166"/>
      <c r="BM7814" s="6"/>
      <c r="BN7814" s="6"/>
      <c r="BO7814" s="6"/>
      <c r="BP7814" s="6"/>
      <c r="BQ7814" s="6"/>
      <c r="BR7814" s="6"/>
      <c r="BS7814" s="6"/>
      <c r="BT7814" s="6"/>
      <c r="BU7814" s="6"/>
      <c r="BV7814" s="6"/>
      <c r="BW7814" s="6"/>
      <c r="CJ7814" s="415"/>
      <c r="CK7814" s="415"/>
      <c r="CO7814" s="168"/>
    </row>
    <row r="7815" spans="32:93" s="162" customFormat="1" x14ac:dyDescent="0.25">
      <c r="AF7815" s="169"/>
      <c r="AG7815" s="169"/>
      <c r="AH7815" s="169"/>
      <c r="AI7815" s="169"/>
      <c r="AJ7815" s="169"/>
      <c r="AK7815" s="170"/>
      <c r="AP7815" s="6"/>
      <c r="AQ7815" s="6"/>
      <c r="AR7815" s="6"/>
      <c r="AS7815" s="6"/>
      <c r="AT7815" s="6"/>
      <c r="AU7815" s="6"/>
      <c r="AV7815" s="6"/>
      <c r="AW7815" s="6"/>
      <c r="AX7815" s="6"/>
      <c r="AY7815" s="6"/>
      <c r="AZ7815" s="6"/>
      <c r="BA7815" s="6"/>
      <c r="BB7815" s="166"/>
      <c r="BC7815" s="166"/>
      <c r="BD7815" s="166"/>
      <c r="BE7815" s="6"/>
      <c r="BF7815" s="6"/>
      <c r="BG7815" s="6"/>
      <c r="BH7815" s="6"/>
      <c r="BI7815" s="6"/>
      <c r="BJ7815" s="166"/>
      <c r="BK7815" s="166"/>
      <c r="BL7815" s="166"/>
      <c r="BM7815" s="6"/>
      <c r="BN7815" s="6"/>
      <c r="BO7815" s="6"/>
      <c r="BP7815" s="6"/>
      <c r="BQ7815" s="6"/>
      <c r="BR7815" s="6"/>
      <c r="BS7815" s="6"/>
      <c r="BT7815" s="6"/>
      <c r="BU7815" s="6"/>
      <c r="BV7815" s="6"/>
      <c r="BW7815" s="6"/>
      <c r="CJ7815" s="415"/>
      <c r="CK7815" s="415"/>
      <c r="CO7815" s="168"/>
    </row>
    <row r="7816" spans="32:93" s="162" customFormat="1" x14ac:dyDescent="0.25">
      <c r="AF7816" s="169"/>
      <c r="AG7816" s="169"/>
      <c r="AH7816" s="169"/>
      <c r="AI7816" s="169"/>
      <c r="AJ7816" s="169"/>
      <c r="AK7816" s="170"/>
      <c r="AP7816" s="6"/>
      <c r="AQ7816" s="6"/>
      <c r="AR7816" s="6"/>
      <c r="AS7816" s="6"/>
      <c r="AT7816" s="6"/>
      <c r="AU7816" s="6"/>
      <c r="AV7816" s="6"/>
      <c r="AW7816" s="6"/>
      <c r="AX7816" s="6"/>
      <c r="AY7816" s="6"/>
      <c r="AZ7816" s="6"/>
      <c r="BA7816" s="6"/>
      <c r="BB7816" s="166"/>
      <c r="BC7816" s="166"/>
      <c r="BD7816" s="166"/>
      <c r="BE7816" s="6"/>
      <c r="BF7816" s="6"/>
      <c r="BG7816" s="6"/>
      <c r="BH7816" s="6"/>
      <c r="BI7816" s="6"/>
      <c r="BJ7816" s="166"/>
      <c r="BK7816" s="166"/>
      <c r="BL7816" s="166"/>
      <c r="BM7816" s="6"/>
      <c r="BN7816" s="6"/>
      <c r="BO7816" s="6"/>
      <c r="BP7816" s="6"/>
      <c r="BQ7816" s="6"/>
      <c r="BR7816" s="6"/>
      <c r="BS7816" s="6"/>
      <c r="BT7816" s="6"/>
      <c r="BU7816" s="6"/>
      <c r="BV7816" s="6"/>
      <c r="BW7816" s="6"/>
      <c r="CJ7816" s="415"/>
      <c r="CK7816" s="415"/>
      <c r="CO7816" s="168"/>
    </row>
    <row r="7817" spans="32:93" s="162" customFormat="1" x14ac:dyDescent="0.25">
      <c r="AF7817" s="169"/>
      <c r="AG7817" s="169"/>
      <c r="AH7817" s="169"/>
      <c r="AI7817" s="169"/>
      <c r="AJ7817" s="169"/>
      <c r="AK7817" s="170"/>
      <c r="AP7817" s="6"/>
      <c r="AQ7817" s="6"/>
      <c r="AR7817" s="6"/>
      <c r="AS7817" s="6"/>
      <c r="AT7817" s="6"/>
      <c r="AU7817" s="6"/>
      <c r="AV7817" s="6"/>
      <c r="AW7817" s="6"/>
      <c r="AX7817" s="6"/>
      <c r="AY7817" s="6"/>
      <c r="AZ7817" s="6"/>
      <c r="BA7817" s="6"/>
      <c r="BB7817" s="166"/>
      <c r="BC7817" s="166"/>
      <c r="BD7817" s="166"/>
      <c r="BE7817" s="6"/>
      <c r="BF7817" s="6"/>
      <c r="BG7817" s="6"/>
      <c r="BH7817" s="6"/>
      <c r="BI7817" s="6"/>
      <c r="BJ7817" s="166"/>
      <c r="BK7817" s="166"/>
      <c r="BL7817" s="166"/>
      <c r="BM7817" s="6"/>
      <c r="BN7817" s="6"/>
      <c r="BO7817" s="6"/>
      <c r="BP7817" s="6"/>
      <c r="BQ7817" s="6"/>
      <c r="BR7817" s="6"/>
      <c r="BS7817" s="6"/>
      <c r="BT7817" s="6"/>
      <c r="BU7817" s="6"/>
      <c r="BV7817" s="6"/>
      <c r="BW7817" s="6"/>
      <c r="CJ7817" s="415"/>
      <c r="CK7817" s="415"/>
      <c r="CO7817" s="168"/>
    </row>
    <row r="7818" spans="32:93" s="162" customFormat="1" x14ac:dyDescent="0.25">
      <c r="AF7818" s="169"/>
      <c r="AG7818" s="169"/>
      <c r="AH7818" s="169"/>
      <c r="AI7818" s="169"/>
      <c r="AJ7818" s="169"/>
      <c r="AK7818" s="170"/>
      <c r="AP7818" s="6"/>
      <c r="AQ7818" s="6"/>
      <c r="AR7818" s="6"/>
      <c r="AS7818" s="6"/>
      <c r="AT7818" s="6"/>
      <c r="AU7818" s="6"/>
      <c r="AV7818" s="6"/>
      <c r="AW7818" s="6"/>
      <c r="AX7818" s="6"/>
      <c r="AY7818" s="6"/>
      <c r="AZ7818" s="6"/>
      <c r="BA7818" s="6"/>
      <c r="BB7818" s="166"/>
      <c r="BC7818" s="166"/>
      <c r="BD7818" s="166"/>
      <c r="BE7818" s="6"/>
      <c r="BF7818" s="6"/>
      <c r="BG7818" s="6"/>
      <c r="BH7818" s="6"/>
      <c r="BI7818" s="6"/>
      <c r="BJ7818" s="166"/>
      <c r="BK7818" s="166"/>
      <c r="BL7818" s="166"/>
      <c r="BM7818" s="6"/>
      <c r="BN7818" s="6"/>
      <c r="BO7818" s="6"/>
      <c r="BP7818" s="6"/>
      <c r="BQ7818" s="6"/>
      <c r="BR7818" s="6"/>
      <c r="BS7818" s="6"/>
      <c r="BT7818" s="6"/>
      <c r="BU7818" s="6"/>
      <c r="BV7818" s="6"/>
      <c r="BW7818" s="6"/>
      <c r="CJ7818" s="415"/>
      <c r="CK7818" s="415"/>
      <c r="CO7818" s="168"/>
    </row>
    <row r="7819" spans="32:93" s="162" customFormat="1" x14ac:dyDescent="0.25">
      <c r="AF7819" s="169"/>
      <c r="AG7819" s="169"/>
      <c r="AH7819" s="169"/>
      <c r="AI7819" s="169"/>
      <c r="AJ7819" s="169"/>
      <c r="AK7819" s="170"/>
      <c r="AP7819" s="6"/>
      <c r="AQ7819" s="6"/>
      <c r="AR7819" s="6"/>
      <c r="AS7819" s="6"/>
      <c r="AT7819" s="6"/>
      <c r="AU7819" s="6"/>
      <c r="AV7819" s="6"/>
      <c r="AW7819" s="6"/>
      <c r="AX7819" s="6"/>
      <c r="AY7819" s="6"/>
      <c r="AZ7819" s="6"/>
      <c r="BA7819" s="6"/>
      <c r="BB7819" s="166"/>
      <c r="BC7819" s="166"/>
      <c r="BD7819" s="166"/>
      <c r="BE7819" s="6"/>
      <c r="BF7819" s="6"/>
      <c r="BG7819" s="6"/>
      <c r="BH7819" s="6"/>
      <c r="BI7819" s="6"/>
      <c r="BJ7819" s="166"/>
      <c r="BK7819" s="166"/>
      <c r="BL7819" s="166"/>
      <c r="BM7819" s="6"/>
      <c r="BN7819" s="6"/>
      <c r="BO7819" s="6"/>
      <c r="BP7819" s="6"/>
      <c r="BQ7819" s="6"/>
      <c r="BR7819" s="6"/>
      <c r="BS7819" s="6"/>
      <c r="BT7819" s="6"/>
      <c r="BU7819" s="6"/>
      <c r="BV7819" s="6"/>
      <c r="BW7819" s="6"/>
      <c r="CJ7819" s="415"/>
      <c r="CK7819" s="415"/>
      <c r="CO7819" s="168"/>
    </row>
    <row r="7820" spans="32:93" s="162" customFormat="1" x14ac:dyDescent="0.25">
      <c r="AF7820" s="169"/>
      <c r="AG7820" s="169"/>
      <c r="AH7820" s="169"/>
      <c r="AI7820" s="169"/>
      <c r="AJ7820" s="169"/>
      <c r="AK7820" s="170"/>
      <c r="AP7820" s="6"/>
      <c r="AQ7820" s="6"/>
      <c r="AR7820" s="6"/>
      <c r="AS7820" s="6"/>
      <c r="AT7820" s="6"/>
      <c r="AU7820" s="6"/>
      <c r="AV7820" s="6"/>
      <c r="AW7820" s="6"/>
      <c r="AX7820" s="6"/>
      <c r="AY7820" s="6"/>
      <c r="AZ7820" s="6"/>
      <c r="BA7820" s="6"/>
      <c r="BB7820" s="166"/>
      <c r="BC7820" s="166"/>
      <c r="BD7820" s="166"/>
      <c r="BE7820" s="6"/>
      <c r="BF7820" s="6"/>
      <c r="BG7820" s="6"/>
      <c r="BH7820" s="6"/>
      <c r="BI7820" s="6"/>
      <c r="BJ7820" s="166"/>
      <c r="BK7820" s="166"/>
      <c r="BL7820" s="166"/>
      <c r="BM7820" s="6"/>
      <c r="BN7820" s="6"/>
      <c r="BO7820" s="6"/>
      <c r="BP7820" s="6"/>
      <c r="BQ7820" s="6"/>
      <c r="BR7820" s="6"/>
      <c r="BS7820" s="6"/>
      <c r="BT7820" s="6"/>
      <c r="BU7820" s="6"/>
      <c r="BV7820" s="6"/>
      <c r="BW7820" s="6"/>
      <c r="CJ7820" s="415"/>
      <c r="CK7820" s="415"/>
      <c r="CO7820" s="168"/>
    </row>
    <row r="7821" spans="32:93" s="162" customFormat="1" x14ac:dyDescent="0.25">
      <c r="AF7821" s="169"/>
      <c r="AG7821" s="169"/>
      <c r="AH7821" s="169"/>
      <c r="AI7821" s="169"/>
      <c r="AJ7821" s="169"/>
      <c r="AK7821" s="170"/>
      <c r="AP7821" s="6"/>
      <c r="AQ7821" s="6"/>
      <c r="AR7821" s="6"/>
      <c r="AS7821" s="6"/>
      <c r="AT7821" s="6"/>
      <c r="AU7821" s="6"/>
      <c r="AV7821" s="6"/>
      <c r="AW7821" s="6"/>
      <c r="AX7821" s="6"/>
      <c r="AY7821" s="6"/>
      <c r="AZ7821" s="6"/>
      <c r="BA7821" s="6"/>
      <c r="BB7821" s="166"/>
      <c r="BC7821" s="166"/>
      <c r="BD7821" s="166"/>
      <c r="BE7821" s="6"/>
      <c r="BF7821" s="6"/>
      <c r="BG7821" s="6"/>
      <c r="BH7821" s="6"/>
      <c r="BI7821" s="6"/>
      <c r="BJ7821" s="166"/>
      <c r="BK7821" s="166"/>
      <c r="BL7821" s="166"/>
      <c r="BM7821" s="6"/>
      <c r="BN7821" s="6"/>
      <c r="BO7821" s="6"/>
      <c r="BP7821" s="6"/>
      <c r="BQ7821" s="6"/>
      <c r="BR7821" s="6"/>
      <c r="BS7821" s="6"/>
      <c r="BT7821" s="6"/>
      <c r="BU7821" s="6"/>
      <c r="BV7821" s="6"/>
      <c r="BW7821" s="6"/>
      <c r="CJ7821" s="415"/>
      <c r="CK7821" s="415"/>
      <c r="CO7821" s="168"/>
    </row>
    <row r="7822" spans="32:93" s="162" customFormat="1" x14ac:dyDescent="0.25">
      <c r="AF7822" s="169"/>
      <c r="AG7822" s="169"/>
      <c r="AH7822" s="169"/>
      <c r="AI7822" s="169"/>
      <c r="AJ7822" s="169"/>
      <c r="AK7822" s="170"/>
      <c r="AP7822" s="6"/>
      <c r="AQ7822" s="6"/>
      <c r="AR7822" s="6"/>
      <c r="AS7822" s="6"/>
      <c r="AT7822" s="6"/>
      <c r="AU7822" s="6"/>
      <c r="AV7822" s="6"/>
      <c r="AW7822" s="6"/>
      <c r="AX7822" s="6"/>
      <c r="AY7822" s="6"/>
      <c r="AZ7822" s="6"/>
      <c r="BA7822" s="6"/>
      <c r="BB7822" s="166"/>
      <c r="BC7822" s="166"/>
      <c r="BD7822" s="166"/>
      <c r="BE7822" s="6"/>
      <c r="BF7822" s="6"/>
      <c r="BG7822" s="6"/>
      <c r="BH7822" s="6"/>
      <c r="BI7822" s="6"/>
      <c r="BJ7822" s="166"/>
      <c r="BK7822" s="166"/>
      <c r="BL7822" s="166"/>
      <c r="BM7822" s="6"/>
      <c r="BN7822" s="6"/>
      <c r="BO7822" s="6"/>
      <c r="BP7822" s="6"/>
      <c r="BQ7822" s="6"/>
      <c r="BR7822" s="6"/>
      <c r="BS7822" s="6"/>
      <c r="BT7822" s="6"/>
      <c r="BU7822" s="6"/>
      <c r="BV7822" s="6"/>
      <c r="BW7822" s="6"/>
      <c r="CJ7822" s="415"/>
      <c r="CK7822" s="415"/>
      <c r="CO7822" s="168"/>
    </row>
    <row r="7823" spans="32:93" s="162" customFormat="1" x14ac:dyDescent="0.25">
      <c r="AF7823" s="169"/>
      <c r="AG7823" s="169"/>
      <c r="AH7823" s="169"/>
      <c r="AI7823" s="169"/>
      <c r="AJ7823" s="169"/>
      <c r="AK7823" s="170"/>
      <c r="AP7823" s="6"/>
      <c r="AQ7823" s="6"/>
      <c r="AR7823" s="6"/>
      <c r="AS7823" s="6"/>
      <c r="AT7823" s="6"/>
      <c r="AU7823" s="6"/>
      <c r="AV7823" s="6"/>
      <c r="AW7823" s="6"/>
      <c r="AX7823" s="6"/>
      <c r="AY7823" s="6"/>
      <c r="AZ7823" s="6"/>
      <c r="BA7823" s="6"/>
      <c r="BB7823" s="166"/>
      <c r="BC7823" s="166"/>
      <c r="BD7823" s="166"/>
      <c r="BE7823" s="6"/>
      <c r="BF7823" s="6"/>
      <c r="BG7823" s="6"/>
      <c r="BH7823" s="6"/>
      <c r="BI7823" s="6"/>
      <c r="BJ7823" s="166"/>
      <c r="BK7823" s="166"/>
      <c r="BL7823" s="166"/>
      <c r="BM7823" s="6"/>
      <c r="BN7823" s="6"/>
      <c r="BO7823" s="6"/>
      <c r="BP7823" s="6"/>
      <c r="BQ7823" s="6"/>
      <c r="BR7823" s="6"/>
      <c r="BS7823" s="6"/>
      <c r="BT7823" s="6"/>
      <c r="BU7823" s="6"/>
      <c r="BV7823" s="6"/>
      <c r="BW7823" s="6"/>
      <c r="CJ7823" s="415"/>
      <c r="CK7823" s="415"/>
      <c r="CO7823" s="168"/>
    </row>
    <row r="7824" spans="32:93" s="162" customFormat="1" x14ac:dyDescent="0.25">
      <c r="AF7824" s="169"/>
      <c r="AG7824" s="169"/>
      <c r="AH7824" s="169"/>
      <c r="AI7824" s="169"/>
      <c r="AJ7824" s="169"/>
      <c r="AK7824" s="170"/>
      <c r="AP7824" s="6"/>
      <c r="AQ7824" s="6"/>
      <c r="AR7824" s="6"/>
      <c r="AS7824" s="6"/>
      <c r="AT7824" s="6"/>
      <c r="AU7824" s="6"/>
      <c r="AV7824" s="6"/>
      <c r="AW7824" s="6"/>
      <c r="AX7824" s="6"/>
      <c r="AY7824" s="6"/>
      <c r="AZ7824" s="6"/>
      <c r="BA7824" s="6"/>
      <c r="BB7824" s="166"/>
      <c r="BC7824" s="166"/>
      <c r="BD7824" s="166"/>
      <c r="BE7824" s="6"/>
      <c r="BF7824" s="6"/>
      <c r="BG7824" s="6"/>
      <c r="BH7824" s="6"/>
      <c r="BI7824" s="6"/>
      <c r="BJ7824" s="166"/>
      <c r="BK7824" s="166"/>
      <c r="BL7824" s="166"/>
      <c r="BM7824" s="6"/>
      <c r="BN7824" s="6"/>
      <c r="BO7824" s="6"/>
      <c r="BP7824" s="6"/>
      <c r="BQ7824" s="6"/>
      <c r="BR7824" s="6"/>
      <c r="BS7824" s="6"/>
      <c r="BT7824" s="6"/>
      <c r="BU7824" s="6"/>
      <c r="BV7824" s="6"/>
      <c r="BW7824" s="6"/>
      <c r="CJ7824" s="415"/>
      <c r="CK7824" s="415"/>
      <c r="CO7824" s="168"/>
    </row>
    <row r="7825" spans="32:93" s="162" customFormat="1" x14ac:dyDescent="0.25">
      <c r="AF7825" s="169"/>
      <c r="AG7825" s="169"/>
      <c r="AH7825" s="169"/>
      <c r="AI7825" s="169"/>
      <c r="AJ7825" s="169"/>
      <c r="AK7825" s="170"/>
      <c r="AP7825" s="6"/>
      <c r="AQ7825" s="6"/>
      <c r="AR7825" s="6"/>
      <c r="AS7825" s="6"/>
      <c r="AT7825" s="6"/>
      <c r="AU7825" s="6"/>
      <c r="AV7825" s="6"/>
      <c r="AW7825" s="6"/>
      <c r="AX7825" s="6"/>
      <c r="AY7825" s="6"/>
      <c r="AZ7825" s="6"/>
      <c r="BA7825" s="6"/>
      <c r="BB7825" s="166"/>
      <c r="BC7825" s="166"/>
      <c r="BD7825" s="166"/>
      <c r="BE7825" s="6"/>
      <c r="BF7825" s="6"/>
      <c r="BG7825" s="6"/>
      <c r="BH7825" s="6"/>
      <c r="BI7825" s="6"/>
      <c r="BJ7825" s="166"/>
      <c r="BK7825" s="166"/>
      <c r="BL7825" s="166"/>
      <c r="BM7825" s="6"/>
      <c r="BN7825" s="6"/>
      <c r="BO7825" s="6"/>
      <c r="BP7825" s="6"/>
      <c r="BQ7825" s="6"/>
      <c r="BR7825" s="6"/>
      <c r="BS7825" s="6"/>
      <c r="BT7825" s="6"/>
      <c r="BU7825" s="6"/>
      <c r="BV7825" s="6"/>
      <c r="BW7825" s="6"/>
      <c r="CJ7825" s="415"/>
      <c r="CK7825" s="415"/>
      <c r="CO7825" s="168"/>
    </row>
    <row r="7826" spans="32:93" s="162" customFormat="1" x14ac:dyDescent="0.25">
      <c r="AF7826" s="169"/>
      <c r="AG7826" s="169"/>
      <c r="AH7826" s="169"/>
      <c r="AI7826" s="169"/>
      <c r="AJ7826" s="169"/>
      <c r="AK7826" s="170"/>
      <c r="AP7826" s="6"/>
      <c r="AQ7826" s="6"/>
      <c r="AR7826" s="6"/>
      <c r="AS7826" s="6"/>
      <c r="AT7826" s="6"/>
      <c r="AU7826" s="6"/>
      <c r="AV7826" s="6"/>
      <c r="AW7826" s="6"/>
      <c r="AX7826" s="6"/>
      <c r="AY7826" s="6"/>
      <c r="AZ7826" s="6"/>
      <c r="BA7826" s="6"/>
      <c r="BB7826" s="166"/>
      <c r="BC7826" s="166"/>
      <c r="BD7826" s="166"/>
      <c r="BE7826" s="6"/>
      <c r="BF7826" s="6"/>
      <c r="BG7826" s="6"/>
      <c r="BH7826" s="6"/>
      <c r="BI7826" s="6"/>
      <c r="BJ7826" s="166"/>
      <c r="BK7826" s="166"/>
      <c r="BL7826" s="166"/>
      <c r="BM7826" s="6"/>
      <c r="BN7826" s="6"/>
      <c r="BO7826" s="6"/>
      <c r="BP7826" s="6"/>
      <c r="BQ7826" s="6"/>
      <c r="BR7826" s="6"/>
      <c r="BS7826" s="6"/>
      <c r="BT7826" s="6"/>
      <c r="BU7826" s="6"/>
      <c r="BV7826" s="6"/>
      <c r="BW7826" s="6"/>
      <c r="CJ7826" s="415"/>
      <c r="CK7826" s="415"/>
      <c r="CO7826" s="168"/>
    </row>
    <row r="7827" spans="32:93" s="162" customFormat="1" x14ac:dyDescent="0.25">
      <c r="AF7827" s="169"/>
      <c r="AG7827" s="169"/>
      <c r="AH7827" s="169"/>
      <c r="AI7827" s="169"/>
      <c r="AJ7827" s="169"/>
      <c r="AK7827" s="170"/>
      <c r="AP7827" s="6"/>
      <c r="AQ7827" s="6"/>
      <c r="AR7827" s="6"/>
      <c r="AS7827" s="6"/>
      <c r="AT7827" s="6"/>
      <c r="AU7827" s="6"/>
      <c r="AV7827" s="6"/>
      <c r="AW7827" s="6"/>
      <c r="AX7827" s="6"/>
      <c r="AY7827" s="6"/>
      <c r="AZ7827" s="6"/>
      <c r="BA7827" s="6"/>
      <c r="BB7827" s="166"/>
      <c r="BC7827" s="166"/>
      <c r="BD7827" s="166"/>
      <c r="BE7827" s="6"/>
      <c r="BF7827" s="6"/>
      <c r="BG7827" s="6"/>
      <c r="BH7827" s="6"/>
      <c r="BI7827" s="6"/>
      <c r="BJ7827" s="166"/>
      <c r="BK7827" s="166"/>
      <c r="BL7827" s="166"/>
      <c r="BM7827" s="6"/>
      <c r="BN7827" s="6"/>
      <c r="BO7827" s="6"/>
      <c r="BP7827" s="6"/>
      <c r="BQ7827" s="6"/>
      <c r="BR7827" s="6"/>
      <c r="BS7827" s="6"/>
      <c r="BT7827" s="6"/>
      <c r="BU7827" s="6"/>
      <c r="BV7827" s="6"/>
      <c r="BW7827" s="6"/>
      <c r="CJ7827" s="415"/>
      <c r="CK7827" s="415"/>
      <c r="CO7827" s="168"/>
    </row>
    <row r="7828" spans="32:93" s="162" customFormat="1" x14ac:dyDescent="0.25">
      <c r="AF7828" s="169"/>
      <c r="AG7828" s="169"/>
      <c r="AH7828" s="169"/>
      <c r="AI7828" s="169"/>
      <c r="AJ7828" s="169"/>
      <c r="AK7828" s="170"/>
      <c r="AP7828" s="6"/>
      <c r="AQ7828" s="6"/>
      <c r="AR7828" s="6"/>
      <c r="AS7828" s="6"/>
      <c r="AT7828" s="6"/>
      <c r="AU7828" s="6"/>
      <c r="AV7828" s="6"/>
      <c r="AW7828" s="6"/>
      <c r="AX7828" s="6"/>
      <c r="AY7828" s="6"/>
      <c r="AZ7828" s="6"/>
      <c r="BA7828" s="6"/>
      <c r="BB7828" s="166"/>
      <c r="BC7828" s="166"/>
      <c r="BD7828" s="166"/>
      <c r="BE7828" s="6"/>
      <c r="BF7828" s="6"/>
      <c r="BG7828" s="6"/>
      <c r="BH7828" s="6"/>
      <c r="BI7828" s="6"/>
      <c r="BJ7828" s="166"/>
      <c r="BK7828" s="166"/>
      <c r="BL7828" s="166"/>
      <c r="BM7828" s="6"/>
      <c r="BN7828" s="6"/>
      <c r="BO7828" s="6"/>
      <c r="BP7828" s="6"/>
      <c r="BQ7828" s="6"/>
      <c r="BR7828" s="6"/>
      <c r="BS7828" s="6"/>
      <c r="BT7828" s="6"/>
      <c r="BU7828" s="6"/>
      <c r="BV7828" s="6"/>
      <c r="BW7828" s="6"/>
      <c r="CJ7828" s="415"/>
      <c r="CK7828" s="415"/>
      <c r="CO7828" s="168"/>
    </row>
    <row r="7829" spans="32:93" s="162" customFormat="1" x14ac:dyDescent="0.25">
      <c r="AF7829" s="169"/>
      <c r="AG7829" s="169"/>
      <c r="AH7829" s="169"/>
      <c r="AI7829" s="169"/>
      <c r="AJ7829" s="169"/>
      <c r="AK7829" s="170"/>
      <c r="AP7829" s="6"/>
      <c r="AQ7829" s="6"/>
      <c r="AR7829" s="6"/>
      <c r="AS7829" s="6"/>
      <c r="AT7829" s="6"/>
      <c r="AU7829" s="6"/>
      <c r="AV7829" s="6"/>
      <c r="AW7829" s="6"/>
      <c r="AX7829" s="6"/>
      <c r="AY7829" s="6"/>
      <c r="AZ7829" s="6"/>
      <c r="BA7829" s="6"/>
      <c r="BB7829" s="166"/>
      <c r="BC7829" s="166"/>
      <c r="BD7829" s="166"/>
      <c r="BE7829" s="6"/>
      <c r="BF7829" s="6"/>
      <c r="BG7829" s="6"/>
      <c r="BH7829" s="6"/>
      <c r="BI7829" s="6"/>
      <c r="BJ7829" s="166"/>
      <c r="BK7829" s="166"/>
      <c r="BL7829" s="166"/>
      <c r="BM7829" s="6"/>
      <c r="BN7829" s="6"/>
      <c r="BO7829" s="6"/>
      <c r="BP7829" s="6"/>
      <c r="BQ7829" s="6"/>
      <c r="BR7829" s="6"/>
      <c r="BS7829" s="6"/>
      <c r="BT7829" s="6"/>
      <c r="BU7829" s="6"/>
      <c r="BV7829" s="6"/>
      <c r="BW7829" s="6"/>
      <c r="CJ7829" s="415"/>
      <c r="CK7829" s="415"/>
      <c r="CO7829" s="168"/>
    </row>
    <row r="7830" spans="32:93" s="162" customFormat="1" x14ac:dyDescent="0.25">
      <c r="AF7830" s="169"/>
      <c r="AG7830" s="169"/>
      <c r="AH7830" s="169"/>
      <c r="AI7830" s="169"/>
      <c r="AJ7830" s="169"/>
      <c r="AK7830" s="170"/>
      <c r="AP7830" s="6"/>
      <c r="AQ7830" s="6"/>
      <c r="AR7830" s="6"/>
      <c r="AS7830" s="6"/>
      <c r="AT7830" s="6"/>
      <c r="AU7830" s="6"/>
      <c r="AV7830" s="6"/>
      <c r="AW7830" s="6"/>
      <c r="AX7830" s="6"/>
      <c r="AY7830" s="6"/>
      <c r="AZ7830" s="6"/>
      <c r="BA7830" s="6"/>
      <c r="BB7830" s="166"/>
      <c r="BC7830" s="166"/>
      <c r="BD7830" s="166"/>
      <c r="BE7830" s="6"/>
      <c r="BF7830" s="6"/>
      <c r="BG7830" s="6"/>
      <c r="BH7830" s="6"/>
      <c r="BI7830" s="6"/>
      <c r="BJ7830" s="166"/>
      <c r="BK7830" s="166"/>
      <c r="BL7830" s="166"/>
      <c r="BM7830" s="6"/>
      <c r="BN7830" s="6"/>
      <c r="BO7830" s="6"/>
      <c r="BP7830" s="6"/>
      <c r="BQ7830" s="6"/>
      <c r="BR7830" s="6"/>
      <c r="BS7830" s="6"/>
      <c r="BT7830" s="6"/>
      <c r="BU7830" s="6"/>
      <c r="BV7830" s="6"/>
      <c r="BW7830" s="6"/>
      <c r="CJ7830" s="415"/>
      <c r="CK7830" s="415"/>
      <c r="CO7830" s="168"/>
    </row>
    <row r="7831" spans="32:93" s="162" customFormat="1" x14ac:dyDescent="0.25">
      <c r="AF7831" s="169"/>
      <c r="AG7831" s="169"/>
      <c r="AH7831" s="169"/>
      <c r="AI7831" s="169"/>
      <c r="AJ7831" s="169"/>
      <c r="AK7831" s="170"/>
      <c r="AP7831" s="6"/>
      <c r="AQ7831" s="6"/>
      <c r="AR7831" s="6"/>
      <c r="AS7831" s="6"/>
      <c r="AT7831" s="6"/>
      <c r="AU7831" s="6"/>
      <c r="AV7831" s="6"/>
      <c r="AW7831" s="6"/>
      <c r="AX7831" s="6"/>
      <c r="AY7831" s="6"/>
      <c r="AZ7831" s="6"/>
      <c r="BA7831" s="6"/>
      <c r="BB7831" s="166"/>
      <c r="BC7831" s="166"/>
      <c r="BD7831" s="166"/>
      <c r="BE7831" s="6"/>
      <c r="BF7831" s="6"/>
      <c r="BG7831" s="6"/>
      <c r="BH7831" s="6"/>
      <c r="BI7831" s="6"/>
      <c r="BJ7831" s="166"/>
      <c r="BK7831" s="166"/>
      <c r="BL7831" s="166"/>
      <c r="BM7831" s="6"/>
      <c r="BN7831" s="6"/>
      <c r="BO7831" s="6"/>
      <c r="BP7831" s="6"/>
      <c r="BQ7831" s="6"/>
      <c r="BR7831" s="6"/>
      <c r="BS7831" s="6"/>
      <c r="BT7831" s="6"/>
      <c r="BU7831" s="6"/>
      <c r="BV7831" s="6"/>
      <c r="BW7831" s="6"/>
      <c r="CJ7831" s="415"/>
      <c r="CK7831" s="415"/>
      <c r="CO7831" s="168"/>
    </row>
    <row r="7832" spans="32:93" s="162" customFormat="1" x14ac:dyDescent="0.25">
      <c r="AF7832" s="169"/>
      <c r="AG7832" s="169"/>
      <c r="AH7832" s="169"/>
      <c r="AI7832" s="169"/>
      <c r="AJ7832" s="169"/>
      <c r="AK7832" s="170"/>
      <c r="AP7832" s="6"/>
      <c r="AQ7832" s="6"/>
      <c r="AR7832" s="6"/>
      <c r="AS7832" s="6"/>
      <c r="AT7832" s="6"/>
      <c r="AU7832" s="6"/>
      <c r="AV7832" s="6"/>
      <c r="AW7832" s="6"/>
      <c r="AX7832" s="6"/>
      <c r="AY7832" s="6"/>
      <c r="AZ7832" s="6"/>
      <c r="BA7832" s="6"/>
      <c r="BB7832" s="166"/>
      <c r="BC7832" s="166"/>
      <c r="BD7832" s="166"/>
      <c r="BE7832" s="6"/>
      <c r="BF7832" s="6"/>
      <c r="BG7832" s="6"/>
      <c r="BH7832" s="6"/>
      <c r="BI7832" s="6"/>
      <c r="BJ7832" s="166"/>
      <c r="BK7832" s="166"/>
      <c r="BL7832" s="166"/>
      <c r="BM7832" s="6"/>
      <c r="BN7832" s="6"/>
      <c r="BO7832" s="6"/>
      <c r="BP7832" s="6"/>
      <c r="BQ7832" s="6"/>
      <c r="BR7832" s="6"/>
      <c r="BS7832" s="6"/>
      <c r="BT7832" s="6"/>
      <c r="BU7832" s="6"/>
      <c r="BV7832" s="6"/>
      <c r="BW7832" s="6"/>
      <c r="CJ7832" s="415"/>
      <c r="CK7832" s="415"/>
      <c r="CO7832" s="168"/>
    </row>
    <row r="7833" spans="32:93" s="162" customFormat="1" x14ac:dyDescent="0.25">
      <c r="AF7833" s="169"/>
      <c r="AG7833" s="169"/>
      <c r="AH7833" s="169"/>
      <c r="AI7833" s="169"/>
      <c r="AJ7833" s="169"/>
      <c r="AK7833" s="170"/>
      <c r="AP7833" s="6"/>
      <c r="AQ7833" s="6"/>
      <c r="AR7833" s="6"/>
      <c r="AS7833" s="6"/>
      <c r="AT7833" s="6"/>
      <c r="AU7833" s="6"/>
      <c r="AV7833" s="6"/>
      <c r="AW7833" s="6"/>
      <c r="AX7833" s="6"/>
      <c r="AY7833" s="6"/>
      <c r="AZ7833" s="6"/>
      <c r="BA7833" s="6"/>
      <c r="BB7833" s="166"/>
      <c r="BC7833" s="166"/>
      <c r="BD7833" s="166"/>
      <c r="BE7833" s="6"/>
      <c r="BF7833" s="6"/>
      <c r="BG7833" s="6"/>
      <c r="BH7833" s="6"/>
      <c r="BI7833" s="6"/>
      <c r="BJ7833" s="166"/>
      <c r="BK7833" s="166"/>
      <c r="BL7833" s="166"/>
      <c r="BM7833" s="6"/>
      <c r="BN7833" s="6"/>
      <c r="BO7833" s="6"/>
      <c r="BP7833" s="6"/>
      <c r="BQ7833" s="6"/>
      <c r="BR7833" s="6"/>
      <c r="BS7833" s="6"/>
      <c r="BT7833" s="6"/>
      <c r="BU7833" s="6"/>
      <c r="BV7833" s="6"/>
      <c r="BW7833" s="6"/>
      <c r="CJ7833" s="415"/>
      <c r="CK7833" s="415"/>
      <c r="CO7833" s="168"/>
    </row>
    <row r="7834" spans="32:93" s="162" customFormat="1" x14ac:dyDescent="0.25">
      <c r="AF7834" s="169"/>
      <c r="AG7834" s="169"/>
      <c r="AH7834" s="169"/>
      <c r="AI7834" s="169"/>
      <c r="AJ7834" s="169"/>
      <c r="AK7834" s="170"/>
      <c r="AP7834" s="6"/>
      <c r="AQ7834" s="6"/>
      <c r="AR7834" s="6"/>
      <c r="AS7834" s="6"/>
      <c r="AT7834" s="6"/>
      <c r="AU7834" s="6"/>
      <c r="AV7834" s="6"/>
      <c r="AW7834" s="6"/>
      <c r="AX7834" s="6"/>
      <c r="AY7834" s="6"/>
      <c r="AZ7834" s="6"/>
      <c r="BA7834" s="6"/>
      <c r="BB7834" s="166"/>
      <c r="BC7834" s="166"/>
      <c r="BD7834" s="166"/>
      <c r="BE7834" s="6"/>
      <c r="BF7834" s="6"/>
      <c r="BG7834" s="6"/>
      <c r="BH7834" s="6"/>
      <c r="BI7834" s="6"/>
      <c r="BJ7834" s="166"/>
      <c r="BK7834" s="166"/>
      <c r="BL7834" s="166"/>
      <c r="BM7834" s="6"/>
      <c r="BN7834" s="6"/>
      <c r="BO7834" s="6"/>
      <c r="BP7834" s="6"/>
      <c r="BQ7834" s="6"/>
      <c r="BR7834" s="6"/>
      <c r="BS7834" s="6"/>
      <c r="BT7834" s="6"/>
      <c r="BU7834" s="6"/>
      <c r="BV7834" s="6"/>
      <c r="BW7834" s="6"/>
      <c r="CJ7834" s="415"/>
      <c r="CK7834" s="415"/>
      <c r="CO7834" s="168"/>
    </row>
    <row r="7835" spans="32:93" s="162" customFormat="1" x14ac:dyDescent="0.25">
      <c r="AF7835" s="169"/>
      <c r="AG7835" s="169"/>
      <c r="AH7835" s="169"/>
      <c r="AI7835" s="169"/>
      <c r="AJ7835" s="169"/>
      <c r="AK7835" s="170"/>
      <c r="AP7835" s="6"/>
      <c r="AQ7835" s="6"/>
      <c r="AR7835" s="6"/>
      <c r="AS7835" s="6"/>
      <c r="AT7835" s="6"/>
      <c r="AU7835" s="6"/>
      <c r="AV7835" s="6"/>
      <c r="AW7835" s="6"/>
      <c r="AX7835" s="6"/>
      <c r="AY7835" s="6"/>
      <c r="AZ7835" s="6"/>
      <c r="BA7835" s="6"/>
      <c r="BB7835" s="166"/>
      <c r="BC7835" s="166"/>
      <c r="BD7835" s="166"/>
      <c r="BE7835" s="6"/>
      <c r="BF7835" s="6"/>
      <c r="BG7835" s="6"/>
      <c r="BH7835" s="6"/>
      <c r="BI7835" s="6"/>
      <c r="BJ7835" s="166"/>
      <c r="BK7835" s="166"/>
      <c r="BL7835" s="166"/>
      <c r="BM7835" s="6"/>
      <c r="BN7835" s="6"/>
      <c r="BO7835" s="6"/>
      <c r="BP7835" s="6"/>
      <c r="BQ7835" s="6"/>
      <c r="BR7835" s="6"/>
      <c r="BS7835" s="6"/>
      <c r="BT7835" s="6"/>
      <c r="BU7835" s="6"/>
      <c r="BV7835" s="6"/>
      <c r="BW7835" s="6"/>
      <c r="CJ7835" s="415"/>
      <c r="CK7835" s="415"/>
      <c r="CO7835" s="168"/>
    </row>
    <row r="7836" spans="32:93" s="162" customFormat="1" x14ac:dyDescent="0.25">
      <c r="AF7836" s="169"/>
      <c r="AG7836" s="169"/>
      <c r="AH7836" s="169"/>
      <c r="AI7836" s="169"/>
      <c r="AJ7836" s="169"/>
      <c r="AK7836" s="170"/>
      <c r="AP7836" s="6"/>
      <c r="AQ7836" s="6"/>
      <c r="AR7836" s="6"/>
      <c r="AS7836" s="6"/>
      <c r="AT7836" s="6"/>
      <c r="AU7836" s="6"/>
      <c r="AV7836" s="6"/>
      <c r="AW7836" s="6"/>
      <c r="AX7836" s="6"/>
      <c r="AY7836" s="6"/>
      <c r="AZ7836" s="6"/>
      <c r="BA7836" s="6"/>
      <c r="BB7836" s="166"/>
      <c r="BC7836" s="166"/>
      <c r="BD7836" s="166"/>
      <c r="BE7836" s="6"/>
      <c r="BF7836" s="6"/>
      <c r="BG7836" s="6"/>
      <c r="BH7836" s="6"/>
      <c r="BI7836" s="6"/>
      <c r="BJ7836" s="166"/>
      <c r="BK7836" s="166"/>
      <c r="BL7836" s="166"/>
      <c r="BM7836" s="6"/>
      <c r="BN7836" s="6"/>
      <c r="BO7836" s="6"/>
      <c r="BP7836" s="6"/>
      <c r="BQ7836" s="6"/>
      <c r="BR7836" s="6"/>
      <c r="BS7836" s="6"/>
      <c r="BT7836" s="6"/>
      <c r="BU7836" s="6"/>
      <c r="BV7836" s="6"/>
      <c r="BW7836" s="6"/>
      <c r="CJ7836" s="415"/>
      <c r="CK7836" s="415"/>
      <c r="CO7836" s="168"/>
    </row>
    <row r="7837" spans="32:93" s="162" customFormat="1" x14ac:dyDescent="0.25">
      <c r="AF7837" s="169"/>
      <c r="AG7837" s="169"/>
      <c r="AH7837" s="169"/>
      <c r="AI7837" s="169"/>
      <c r="AJ7837" s="169"/>
      <c r="AK7837" s="170"/>
      <c r="AP7837" s="6"/>
      <c r="AQ7837" s="6"/>
      <c r="AR7837" s="6"/>
      <c r="AS7837" s="6"/>
      <c r="AT7837" s="6"/>
      <c r="AU7837" s="6"/>
      <c r="AV7837" s="6"/>
      <c r="AW7837" s="6"/>
      <c r="AX7837" s="6"/>
      <c r="AY7837" s="6"/>
      <c r="AZ7837" s="6"/>
      <c r="BA7837" s="6"/>
      <c r="BB7837" s="166"/>
      <c r="BC7837" s="166"/>
      <c r="BD7837" s="166"/>
      <c r="BE7837" s="6"/>
      <c r="BF7837" s="6"/>
      <c r="BG7837" s="6"/>
      <c r="BH7837" s="6"/>
      <c r="BI7837" s="6"/>
      <c r="BJ7837" s="166"/>
      <c r="BK7837" s="166"/>
      <c r="BL7837" s="166"/>
      <c r="BM7837" s="6"/>
      <c r="BN7837" s="6"/>
      <c r="BO7837" s="6"/>
      <c r="BP7837" s="6"/>
      <c r="BQ7837" s="6"/>
      <c r="BR7837" s="6"/>
      <c r="BS7837" s="6"/>
      <c r="BT7837" s="6"/>
      <c r="BU7837" s="6"/>
      <c r="BV7837" s="6"/>
      <c r="BW7837" s="6"/>
      <c r="CJ7837" s="415"/>
      <c r="CK7837" s="415"/>
      <c r="CO7837" s="168"/>
    </row>
    <row r="7838" spans="32:93" s="162" customFormat="1" x14ac:dyDescent="0.25">
      <c r="AF7838" s="169"/>
      <c r="AG7838" s="169"/>
      <c r="AH7838" s="169"/>
      <c r="AI7838" s="169"/>
      <c r="AJ7838" s="169"/>
      <c r="AK7838" s="170"/>
      <c r="AP7838" s="6"/>
      <c r="AQ7838" s="6"/>
      <c r="AR7838" s="6"/>
      <c r="AS7838" s="6"/>
      <c r="AT7838" s="6"/>
      <c r="AU7838" s="6"/>
      <c r="AV7838" s="6"/>
      <c r="AW7838" s="6"/>
      <c r="AX7838" s="6"/>
      <c r="AY7838" s="6"/>
      <c r="AZ7838" s="6"/>
      <c r="BA7838" s="6"/>
      <c r="BB7838" s="166"/>
      <c r="BC7838" s="166"/>
      <c r="BD7838" s="166"/>
      <c r="BE7838" s="6"/>
      <c r="BF7838" s="6"/>
      <c r="BG7838" s="6"/>
      <c r="BH7838" s="6"/>
      <c r="BI7838" s="6"/>
      <c r="BJ7838" s="166"/>
      <c r="BK7838" s="166"/>
      <c r="BL7838" s="166"/>
      <c r="BM7838" s="6"/>
      <c r="BN7838" s="6"/>
      <c r="BO7838" s="6"/>
      <c r="BP7838" s="6"/>
      <c r="BQ7838" s="6"/>
      <c r="BR7838" s="6"/>
      <c r="BS7838" s="6"/>
      <c r="BT7838" s="6"/>
      <c r="BU7838" s="6"/>
      <c r="BV7838" s="6"/>
      <c r="BW7838" s="6"/>
      <c r="CJ7838" s="415"/>
      <c r="CK7838" s="415"/>
      <c r="CO7838" s="168"/>
    </row>
    <row r="7839" spans="32:93" s="162" customFormat="1" x14ac:dyDescent="0.25">
      <c r="AF7839" s="169"/>
      <c r="AG7839" s="169"/>
      <c r="AH7839" s="169"/>
      <c r="AI7839" s="169"/>
      <c r="AJ7839" s="169"/>
      <c r="AK7839" s="170"/>
      <c r="AP7839" s="6"/>
      <c r="AQ7839" s="6"/>
      <c r="AR7839" s="6"/>
      <c r="AS7839" s="6"/>
      <c r="AT7839" s="6"/>
      <c r="AU7839" s="6"/>
      <c r="AV7839" s="6"/>
      <c r="AW7839" s="6"/>
      <c r="AX7839" s="6"/>
      <c r="AY7839" s="6"/>
      <c r="AZ7839" s="6"/>
      <c r="BA7839" s="6"/>
      <c r="BB7839" s="166"/>
      <c r="BC7839" s="166"/>
      <c r="BD7839" s="166"/>
      <c r="BE7839" s="6"/>
      <c r="BF7839" s="6"/>
      <c r="BG7839" s="6"/>
      <c r="BH7839" s="6"/>
      <c r="BI7839" s="6"/>
      <c r="BJ7839" s="166"/>
      <c r="BK7839" s="166"/>
      <c r="BL7839" s="166"/>
      <c r="BM7839" s="6"/>
      <c r="BN7839" s="6"/>
      <c r="BO7839" s="6"/>
      <c r="BP7839" s="6"/>
      <c r="BQ7839" s="6"/>
      <c r="BR7839" s="6"/>
      <c r="BS7839" s="6"/>
      <c r="BT7839" s="6"/>
      <c r="BU7839" s="6"/>
      <c r="BV7839" s="6"/>
      <c r="BW7839" s="6"/>
      <c r="CJ7839" s="415"/>
      <c r="CK7839" s="415"/>
      <c r="CO7839" s="168"/>
    </row>
    <row r="7840" spans="32:93" s="162" customFormat="1" x14ac:dyDescent="0.25">
      <c r="AF7840" s="169"/>
      <c r="AG7840" s="169"/>
      <c r="AH7840" s="169"/>
      <c r="AI7840" s="169"/>
      <c r="AJ7840" s="169"/>
      <c r="AK7840" s="170"/>
      <c r="AP7840" s="6"/>
      <c r="AQ7840" s="6"/>
      <c r="AR7840" s="6"/>
      <c r="AS7840" s="6"/>
      <c r="AT7840" s="6"/>
      <c r="AU7840" s="6"/>
      <c r="AV7840" s="6"/>
      <c r="AW7840" s="6"/>
      <c r="AX7840" s="6"/>
      <c r="AY7840" s="6"/>
      <c r="AZ7840" s="6"/>
      <c r="BA7840" s="6"/>
      <c r="BB7840" s="166"/>
      <c r="BC7840" s="166"/>
      <c r="BD7840" s="166"/>
      <c r="BE7840" s="6"/>
      <c r="BF7840" s="6"/>
      <c r="BG7840" s="6"/>
      <c r="BH7840" s="6"/>
      <c r="BI7840" s="6"/>
      <c r="BJ7840" s="166"/>
      <c r="BK7840" s="166"/>
      <c r="BL7840" s="166"/>
      <c r="BM7840" s="6"/>
      <c r="BN7840" s="6"/>
      <c r="BO7840" s="6"/>
      <c r="BP7840" s="6"/>
      <c r="BQ7840" s="6"/>
      <c r="BR7840" s="6"/>
      <c r="BS7840" s="6"/>
      <c r="BT7840" s="6"/>
      <c r="BU7840" s="6"/>
      <c r="BV7840" s="6"/>
      <c r="BW7840" s="6"/>
      <c r="CJ7840" s="415"/>
      <c r="CK7840" s="415"/>
      <c r="CO7840" s="168"/>
    </row>
    <row r="7841" spans="32:93" s="162" customFormat="1" x14ac:dyDescent="0.25">
      <c r="AF7841" s="169"/>
      <c r="AG7841" s="169"/>
      <c r="AH7841" s="169"/>
      <c r="AI7841" s="169"/>
      <c r="AJ7841" s="169"/>
      <c r="AK7841" s="170"/>
      <c r="AP7841" s="6"/>
      <c r="AQ7841" s="6"/>
      <c r="AR7841" s="6"/>
      <c r="AS7841" s="6"/>
      <c r="AT7841" s="6"/>
      <c r="AU7841" s="6"/>
      <c r="AV7841" s="6"/>
      <c r="AW7841" s="6"/>
      <c r="AX7841" s="6"/>
      <c r="AY7841" s="6"/>
      <c r="AZ7841" s="6"/>
      <c r="BA7841" s="6"/>
      <c r="BB7841" s="166"/>
      <c r="BC7841" s="166"/>
      <c r="BD7841" s="166"/>
      <c r="BE7841" s="6"/>
      <c r="BF7841" s="6"/>
      <c r="BG7841" s="6"/>
      <c r="BH7841" s="6"/>
      <c r="BI7841" s="6"/>
      <c r="BJ7841" s="166"/>
      <c r="BK7841" s="166"/>
      <c r="BL7841" s="166"/>
      <c r="BM7841" s="6"/>
      <c r="BN7841" s="6"/>
      <c r="BO7841" s="6"/>
      <c r="BP7841" s="6"/>
      <c r="BQ7841" s="6"/>
      <c r="BR7841" s="6"/>
      <c r="BS7841" s="6"/>
      <c r="BT7841" s="6"/>
      <c r="BU7841" s="6"/>
      <c r="BV7841" s="6"/>
      <c r="BW7841" s="6"/>
      <c r="CJ7841" s="415"/>
      <c r="CK7841" s="415"/>
      <c r="CO7841" s="168"/>
    </row>
    <row r="7842" spans="32:93" s="162" customFormat="1" x14ac:dyDescent="0.25">
      <c r="AF7842" s="169"/>
      <c r="AG7842" s="169"/>
      <c r="AH7842" s="169"/>
      <c r="AI7842" s="169"/>
      <c r="AJ7842" s="169"/>
      <c r="AK7842" s="170"/>
      <c r="AP7842" s="6"/>
      <c r="AQ7842" s="6"/>
      <c r="AR7842" s="6"/>
      <c r="AS7842" s="6"/>
      <c r="AT7842" s="6"/>
      <c r="AU7842" s="6"/>
      <c r="AV7842" s="6"/>
      <c r="AW7842" s="6"/>
      <c r="AX7842" s="6"/>
      <c r="AY7842" s="6"/>
      <c r="AZ7842" s="6"/>
      <c r="BA7842" s="6"/>
      <c r="BB7842" s="166"/>
      <c r="BC7842" s="166"/>
      <c r="BD7842" s="166"/>
      <c r="BE7842" s="6"/>
      <c r="BF7842" s="6"/>
      <c r="BG7842" s="6"/>
      <c r="BH7842" s="6"/>
      <c r="BI7842" s="6"/>
      <c r="BJ7842" s="166"/>
      <c r="BK7842" s="166"/>
      <c r="BL7842" s="166"/>
      <c r="BM7842" s="6"/>
      <c r="BN7842" s="6"/>
      <c r="BO7842" s="6"/>
      <c r="BP7842" s="6"/>
      <c r="BQ7842" s="6"/>
      <c r="BR7842" s="6"/>
      <c r="BS7842" s="6"/>
      <c r="BT7842" s="6"/>
      <c r="BU7842" s="6"/>
      <c r="BV7842" s="6"/>
      <c r="BW7842" s="6"/>
      <c r="CJ7842" s="415"/>
      <c r="CK7842" s="415"/>
      <c r="CO7842" s="168"/>
    </row>
    <row r="7843" spans="32:93" s="162" customFormat="1" x14ac:dyDescent="0.25">
      <c r="AF7843" s="169"/>
      <c r="AG7843" s="169"/>
      <c r="AH7843" s="169"/>
      <c r="AI7843" s="169"/>
      <c r="AJ7843" s="169"/>
      <c r="AK7843" s="170"/>
      <c r="AP7843" s="6"/>
      <c r="AQ7843" s="6"/>
      <c r="AR7843" s="6"/>
      <c r="AS7843" s="6"/>
      <c r="AT7843" s="6"/>
      <c r="AU7843" s="6"/>
      <c r="AV7843" s="6"/>
      <c r="AW7843" s="6"/>
      <c r="AX7843" s="6"/>
      <c r="AY7843" s="6"/>
      <c r="AZ7843" s="6"/>
      <c r="BA7843" s="6"/>
      <c r="BB7843" s="166"/>
      <c r="BC7843" s="166"/>
      <c r="BD7843" s="166"/>
      <c r="BE7843" s="6"/>
      <c r="BF7843" s="6"/>
      <c r="BG7843" s="6"/>
      <c r="BH7843" s="6"/>
      <c r="BI7843" s="6"/>
      <c r="BJ7843" s="166"/>
      <c r="BK7843" s="166"/>
      <c r="BL7843" s="166"/>
      <c r="BM7843" s="6"/>
      <c r="BN7843" s="6"/>
      <c r="BO7843" s="6"/>
      <c r="BP7843" s="6"/>
      <c r="BQ7843" s="6"/>
      <c r="BR7843" s="6"/>
      <c r="BS7843" s="6"/>
      <c r="BT7843" s="6"/>
      <c r="BU7843" s="6"/>
      <c r="BV7843" s="6"/>
      <c r="BW7843" s="6"/>
      <c r="CJ7843" s="415"/>
      <c r="CK7843" s="415"/>
      <c r="CO7843" s="168"/>
    </row>
    <row r="7844" spans="32:93" s="162" customFormat="1" x14ac:dyDescent="0.25">
      <c r="AF7844" s="169"/>
      <c r="AG7844" s="169"/>
      <c r="AH7844" s="169"/>
      <c r="AI7844" s="169"/>
      <c r="AJ7844" s="169"/>
      <c r="AK7844" s="170"/>
      <c r="AP7844" s="6"/>
      <c r="AQ7844" s="6"/>
      <c r="AR7844" s="6"/>
      <c r="AS7844" s="6"/>
      <c r="AT7844" s="6"/>
      <c r="AU7844" s="6"/>
      <c r="AV7844" s="6"/>
      <c r="AW7844" s="6"/>
      <c r="AX7844" s="6"/>
      <c r="AY7844" s="6"/>
      <c r="AZ7844" s="6"/>
      <c r="BA7844" s="6"/>
      <c r="BB7844" s="166"/>
      <c r="BC7844" s="166"/>
      <c r="BD7844" s="166"/>
      <c r="BE7844" s="6"/>
      <c r="BF7844" s="6"/>
      <c r="BG7844" s="6"/>
      <c r="BH7844" s="6"/>
      <c r="BI7844" s="6"/>
      <c r="BJ7844" s="166"/>
      <c r="BK7844" s="166"/>
      <c r="BL7844" s="166"/>
      <c r="BM7844" s="6"/>
      <c r="BN7844" s="6"/>
      <c r="BO7844" s="6"/>
      <c r="BP7844" s="6"/>
      <c r="BQ7844" s="6"/>
      <c r="BR7844" s="6"/>
      <c r="BS7844" s="6"/>
      <c r="BT7844" s="6"/>
      <c r="BU7844" s="6"/>
      <c r="BV7844" s="6"/>
      <c r="BW7844" s="6"/>
      <c r="CJ7844" s="415"/>
      <c r="CK7844" s="415"/>
      <c r="CO7844" s="168"/>
    </row>
    <row r="7845" spans="32:93" s="162" customFormat="1" x14ac:dyDescent="0.25">
      <c r="AF7845" s="169"/>
      <c r="AG7845" s="169"/>
      <c r="AH7845" s="169"/>
      <c r="AI7845" s="169"/>
      <c r="AJ7845" s="169"/>
      <c r="AK7845" s="170"/>
      <c r="AP7845" s="6"/>
      <c r="AQ7845" s="6"/>
      <c r="AR7845" s="6"/>
      <c r="AS7845" s="6"/>
      <c r="AT7845" s="6"/>
      <c r="AU7845" s="6"/>
      <c r="AV7845" s="6"/>
      <c r="AW7845" s="6"/>
      <c r="AX7845" s="6"/>
      <c r="AY7845" s="6"/>
      <c r="AZ7845" s="6"/>
      <c r="BA7845" s="6"/>
      <c r="BB7845" s="166"/>
      <c r="BC7845" s="166"/>
      <c r="BD7845" s="166"/>
      <c r="BE7845" s="6"/>
      <c r="BF7845" s="6"/>
      <c r="BG7845" s="6"/>
      <c r="BH7845" s="6"/>
      <c r="BI7845" s="6"/>
      <c r="BJ7845" s="166"/>
      <c r="BK7845" s="166"/>
      <c r="BL7845" s="166"/>
      <c r="BM7845" s="6"/>
      <c r="BN7845" s="6"/>
      <c r="BO7845" s="6"/>
      <c r="BP7845" s="6"/>
      <c r="BQ7845" s="6"/>
      <c r="BR7845" s="6"/>
      <c r="BS7845" s="6"/>
      <c r="BT7845" s="6"/>
      <c r="BU7845" s="6"/>
      <c r="BV7845" s="6"/>
      <c r="BW7845" s="6"/>
      <c r="CJ7845" s="415"/>
      <c r="CK7845" s="415"/>
      <c r="CO7845" s="168"/>
    </row>
    <row r="7846" spans="32:93" s="162" customFormat="1" x14ac:dyDescent="0.25">
      <c r="AF7846" s="169"/>
      <c r="AG7846" s="169"/>
      <c r="AH7846" s="169"/>
      <c r="AI7846" s="169"/>
      <c r="AJ7846" s="169"/>
      <c r="AK7846" s="170"/>
      <c r="AP7846" s="6"/>
      <c r="AQ7846" s="6"/>
      <c r="AR7846" s="6"/>
      <c r="AS7846" s="6"/>
      <c r="AT7846" s="6"/>
      <c r="AU7846" s="6"/>
      <c r="AV7846" s="6"/>
      <c r="AW7846" s="6"/>
      <c r="AX7846" s="6"/>
      <c r="AY7846" s="6"/>
      <c r="AZ7846" s="6"/>
      <c r="BA7846" s="6"/>
      <c r="BB7846" s="166"/>
      <c r="BC7846" s="166"/>
      <c r="BD7846" s="166"/>
      <c r="BE7846" s="6"/>
      <c r="BF7846" s="6"/>
      <c r="BG7846" s="6"/>
      <c r="BH7846" s="6"/>
      <c r="BI7846" s="6"/>
      <c r="BJ7846" s="166"/>
      <c r="BK7846" s="166"/>
      <c r="BL7846" s="166"/>
      <c r="BM7846" s="6"/>
      <c r="BN7846" s="6"/>
      <c r="BO7846" s="6"/>
      <c r="BP7846" s="6"/>
      <c r="BQ7846" s="6"/>
      <c r="BR7846" s="6"/>
      <c r="BS7846" s="6"/>
      <c r="BT7846" s="6"/>
      <c r="BU7846" s="6"/>
      <c r="BV7846" s="6"/>
      <c r="BW7846" s="6"/>
      <c r="CJ7846" s="415"/>
      <c r="CK7846" s="415"/>
      <c r="CO7846" s="168"/>
    </row>
    <row r="7847" spans="32:93" s="162" customFormat="1" x14ac:dyDescent="0.25">
      <c r="AF7847" s="169"/>
      <c r="AG7847" s="169"/>
      <c r="AH7847" s="169"/>
      <c r="AI7847" s="169"/>
      <c r="AJ7847" s="169"/>
      <c r="AK7847" s="170"/>
      <c r="AP7847" s="6"/>
      <c r="AQ7847" s="6"/>
      <c r="AR7847" s="6"/>
      <c r="AS7847" s="6"/>
      <c r="AT7847" s="6"/>
      <c r="AU7847" s="6"/>
      <c r="AV7847" s="6"/>
      <c r="AW7847" s="6"/>
      <c r="AX7847" s="6"/>
      <c r="AY7847" s="6"/>
      <c r="AZ7847" s="6"/>
      <c r="BA7847" s="6"/>
      <c r="BB7847" s="166"/>
      <c r="BC7847" s="166"/>
      <c r="BD7847" s="166"/>
      <c r="BE7847" s="6"/>
      <c r="BF7847" s="6"/>
      <c r="BG7847" s="6"/>
      <c r="BH7847" s="6"/>
      <c r="BI7847" s="6"/>
      <c r="BJ7847" s="166"/>
      <c r="BK7847" s="166"/>
      <c r="BL7847" s="166"/>
      <c r="BM7847" s="6"/>
      <c r="BN7847" s="6"/>
      <c r="BO7847" s="6"/>
      <c r="BP7847" s="6"/>
      <c r="BQ7847" s="6"/>
      <c r="BR7847" s="6"/>
      <c r="BS7847" s="6"/>
      <c r="BT7847" s="6"/>
      <c r="BU7847" s="6"/>
      <c r="BV7847" s="6"/>
      <c r="BW7847" s="6"/>
      <c r="CJ7847" s="415"/>
      <c r="CK7847" s="415"/>
      <c r="CO7847" s="168"/>
    </row>
    <row r="7848" spans="32:93" s="162" customFormat="1" x14ac:dyDescent="0.25">
      <c r="AF7848" s="169"/>
      <c r="AG7848" s="169"/>
      <c r="AH7848" s="169"/>
      <c r="AI7848" s="169"/>
      <c r="AJ7848" s="169"/>
      <c r="AK7848" s="170"/>
      <c r="AP7848" s="6"/>
      <c r="AQ7848" s="6"/>
      <c r="AR7848" s="6"/>
      <c r="AS7848" s="6"/>
      <c r="AT7848" s="6"/>
      <c r="AU7848" s="6"/>
      <c r="AV7848" s="6"/>
      <c r="AW7848" s="6"/>
      <c r="AX7848" s="6"/>
      <c r="AY7848" s="6"/>
      <c r="AZ7848" s="6"/>
      <c r="BA7848" s="6"/>
      <c r="BB7848" s="166"/>
      <c r="BC7848" s="166"/>
      <c r="BD7848" s="166"/>
      <c r="BE7848" s="6"/>
      <c r="BF7848" s="6"/>
      <c r="BG7848" s="6"/>
      <c r="BH7848" s="6"/>
      <c r="BI7848" s="6"/>
      <c r="BJ7848" s="166"/>
      <c r="BK7848" s="166"/>
      <c r="BL7848" s="166"/>
      <c r="BM7848" s="6"/>
      <c r="BN7848" s="6"/>
      <c r="BO7848" s="6"/>
      <c r="BP7848" s="6"/>
      <c r="BQ7848" s="6"/>
      <c r="BR7848" s="6"/>
      <c r="BS7848" s="6"/>
      <c r="BT7848" s="6"/>
      <c r="BU7848" s="6"/>
      <c r="BV7848" s="6"/>
      <c r="BW7848" s="6"/>
      <c r="CJ7848" s="415"/>
      <c r="CK7848" s="415"/>
      <c r="CO7848" s="168"/>
    </row>
    <row r="7849" spans="32:93" s="162" customFormat="1" x14ac:dyDescent="0.25">
      <c r="AF7849" s="169"/>
      <c r="AG7849" s="169"/>
      <c r="AH7849" s="169"/>
      <c r="AI7849" s="169"/>
      <c r="AJ7849" s="169"/>
      <c r="AK7849" s="170"/>
      <c r="AP7849" s="6"/>
      <c r="AQ7849" s="6"/>
      <c r="AR7849" s="6"/>
      <c r="AS7849" s="6"/>
      <c r="AT7849" s="6"/>
      <c r="AU7849" s="6"/>
      <c r="AV7849" s="6"/>
      <c r="AW7849" s="6"/>
      <c r="AX7849" s="6"/>
      <c r="AY7849" s="6"/>
      <c r="AZ7849" s="6"/>
      <c r="BA7849" s="6"/>
      <c r="BB7849" s="166"/>
      <c r="BC7849" s="166"/>
      <c r="BD7849" s="166"/>
      <c r="BE7849" s="6"/>
      <c r="BF7849" s="6"/>
      <c r="BG7849" s="6"/>
      <c r="BH7849" s="6"/>
      <c r="BI7849" s="6"/>
      <c r="BJ7849" s="166"/>
      <c r="BK7849" s="166"/>
      <c r="BL7849" s="166"/>
      <c r="BM7849" s="6"/>
      <c r="BN7849" s="6"/>
      <c r="BO7849" s="6"/>
      <c r="BP7849" s="6"/>
      <c r="BQ7849" s="6"/>
      <c r="BR7849" s="6"/>
      <c r="BS7849" s="6"/>
      <c r="BT7849" s="6"/>
      <c r="BU7849" s="6"/>
      <c r="BV7849" s="6"/>
      <c r="BW7849" s="6"/>
      <c r="CJ7849" s="415"/>
      <c r="CK7849" s="415"/>
      <c r="CO7849" s="168"/>
    </row>
    <row r="7850" spans="32:93" s="162" customFormat="1" x14ac:dyDescent="0.25">
      <c r="AF7850" s="169"/>
      <c r="AG7850" s="169"/>
      <c r="AH7850" s="169"/>
      <c r="AI7850" s="169"/>
      <c r="AJ7850" s="169"/>
      <c r="AK7850" s="170"/>
      <c r="AP7850" s="6"/>
      <c r="AQ7850" s="6"/>
      <c r="AR7850" s="6"/>
      <c r="AS7850" s="6"/>
      <c r="AT7850" s="6"/>
      <c r="AU7850" s="6"/>
      <c r="AV7850" s="6"/>
      <c r="AW7850" s="6"/>
      <c r="AX7850" s="6"/>
      <c r="AY7850" s="6"/>
      <c r="AZ7850" s="6"/>
      <c r="BA7850" s="6"/>
      <c r="BB7850" s="166"/>
      <c r="BC7850" s="166"/>
      <c r="BD7850" s="166"/>
      <c r="BE7850" s="6"/>
      <c r="BF7850" s="6"/>
      <c r="BG7850" s="6"/>
      <c r="BH7850" s="6"/>
      <c r="BI7850" s="6"/>
      <c r="BJ7850" s="166"/>
      <c r="BK7850" s="166"/>
      <c r="BL7850" s="166"/>
      <c r="BM7850" s="6"/>
      <c r="BN7850" s="6"/>
      <c r="BO7850" s="6"/>
      <c r="BP7850" s="6"/>
      <c r="BQ7850" s="6"/>
      <c r="BR7850" s="6"/>
      <c r="BS7850" s="6"/>
      <c r="BT7850" s="6"/>
      <c r="BU7850" s="6"/>
      <c r="BV7850" s="6"/>
      <c r="BW7850" s="6"/>
      <c r="CJ7850" s="415"/>
      <c r="CK7850" s="415"/>
      <c r="CO7850" s="168"/>
    </row>
    <row r="7851" spans="32:93" s="162" customFormat="1" x14ac:dyDescent="0.25">
      <c r="AF7851" s="169"/>
      <c r="AG7851" s="169"/>
      <c r="AH7851" s="169"/>
      <c r="AI7851" s="169"/>
      <c r="AJ7851" s="169"/>
      <c r="AK7851" s="170"/>
      <c r="AP7851" s="6"/>
      <c r="AQ7851" s="6"/>
      <c r="AR7851" s="6"/>
      <c r="AS7851" s="6"/>
      <c r="AT7851" s="6"/>
      <c r="AU7851" s="6"/>
      <c r="AV7851" s="6"/>
      <c r="AW7851" s="6"/>
      <c r="AX7851" s="6"/>
      <c r="AY7851" s="6"/>
      <c r="AZ7851" s="6"/>
      <c r="BA7851" s="6"/>
      <c r="BB7851" s="166"/>
      <c r="BC7851" s="166"/>
      <c r="BD7851" s="166"/>
      <c r="BE7851" s="6"/>
      <c r="BF7851" s="6"/>
      <c r="BG7851" s="6"/>
      <c r="BH7851" s="6"/>
      <c r="BI7851" s="6"/>
      <c r="BJ7851" s="166"/>
      <c r="BK7851" s="166"/>
      <c r="BL7851" s="166"/>
      <c r="BM7851" s="6"/>
      <c r="BN7851" s="6"/>
      <c r="BO7851" s="6"/>
      <c r="BP7851" s="6"/>
      <c r="BQ7851" s="6"/>
      <c r="BR7851" s="6"/>
      <c r="BS7851" s="6"/>
      <c r="BT7851" s="6"/>
      <c r="BU7851" s="6"/>
      <c r="BV7851" s="6"/>
      <c r="BW7851" s="6"/>
      <c r="CJ7851" s="415"/>
      <c r="CK7851" s="415"/>
      <c r="CO7851" s="168"/>
    </row>
    <row r="7852" spans="32:93" s="162" customFormat="1" x14ac:dyDescent="0.25">
      <c r="AF7852" s="169"/>
      <c r="AG7852" s="169"/>
      <c r="AH7852" s="169"/>
      <c r="AI7852" s="169"/>
      <c r="AJ7852" s="169"/>
      <c r="AK7852" s="170"/>
      <c r="AP7852" s="6"/>
      <c r="AQ7852" s="6"/>
      <c r="AR7852" s="6"/>
      <c r="AS7852" s="6"/>
      <c r="AT7852" s="6"/>
      <c r="AU7852" s="6"/>
      <c r="AV7852" s="6"/>
      <c r="AW7852" s="6"/>
      <c r="AX7852" s="6"/>
      <c r="AY7852" s="6"/>
      <c r="AZ7852" s="6"/>
      <c r="BA7852" s="6"/>
      <c r="BB7852" s="166"/>
      <c r="BC7852" s="166"/>
      <c r="BD7852" s="166"/>
      <c r="BE7852" s="6"/>
      <c r="BF7852" s="6"/>
      <c r="BG7852" s="6"/>
      <c r="BH7852" s="6"/>
      <c r="BI7852" s="6"/>
      <c r="BJ7852" s="166"/>
      <c r="BK7852" s="166"/>
      <c r="BL7852" s="166"/>
      <c r="BM7852" s="6"/>
      <c r="BN7852" s="6"/>
      <c r="BO7852" s="6"/>
      <c r="BP7852" s="6"/>
      <c r="BQ7852" s="6"/>
      <c r="BR7852" s="6"/>
      <c r="BS7852" s="6"/>
      <c r="BT7852" s="6"/>
      <c r="BU7852" s="6"/>
      <c r="BV7852" s="6"/>
      <c r="BW7852" s="6"/>
      <c r="CJ7852" s="415"/>
      <c r="CK7852" s="415"/>
      <c r="CO7852" s="168"/>
    </row>
    <row r="7853" spans="32:93" s="162" customFormat="1" x14ac:dyDescent="0.25">
      <c r="AF7853" s="169"/>
      <c r="AG7853" s="169"/>
      <c r="AH7853" s="169"/>
      <c r="AI7853" s="169"/>
      <c r="AJ7853" s="169"/>
      <c r="AK7853" s="170"/>
      <c r="AP7853" s="6"/>
      <c r="AQ7853" s="6"/>
      <c r="AR7853" s="6"/>
      <c r="AS7853" s="6"/>
      <c r="AT7853" s="6"/>
      <c r="AU7853" s="6"/>
      <c r="AV7853" s="6"/>
      <c r="AW7853" s="6"/>
      <c r="AX7853" s="6"/>
      <c r="AY7853" s="6"/>
      <c r="AZ7853" s="6"/>
      <c r="BA7853" s="6"/>
      <c r="BB7853" s="166"/>
      <c r="BC7853" s="166"/>
      <c r="BD7853" s="166"/>
      <c r="BE7853" s="6"/>
      <c r="BF7853" s="6"/>
      <c r="BG7853" s="6"/>
      <c r="BH7853" s="6"/>
      <c r="BI7853" s="6"/>
      <c r="BJ7853" s="166"/>
      <c r="BK7853" s="166"/>
      <c r="BL7853" s="166"/>
      <c r="BM7853" s="6"/>
      <c r="BN7853" s="6"/>
      <c r="BO7853" s="6"/>
      <c r="BP7853" s="6"/>
      <c r="BQ7853" s="6"/>
      <c r="BR7853" s="6"/>
      <c r="BS7853" s="6"/>
      <c r="BT7853" s="6"/>
      <c r="BU7853" s="6"/>
      <c r="BV7853" s="6"/>
      <c r="BW7853" s="6"/>
      <c r="CJ7853" s="415"/>
      <c r="CK7853" s="415"/>
      <c r="CO7853" s="168"/>
    </row>
    <row r="7854" spans="32:93" s="162" customFormat="1" x14ac:dyDescent="0.25">
      <c r="AF7854" s="169"/>
      <c r="AG7854" s="169"/>
      <c r="AH7854" s="169"/>
      <c r="AI7854" s="169"/>
      <c r="AJ7854" s="169"/>
      <c r="AK7854" s="170"/>
      <c r="AP7854" s="6"/>
      <c r="AQ7854" s="6"/>
      <c r="AR7854" s="6"/>
      <c r="AS7854" s="6"/>
      <c r="AT7854" s="6"/>
      <c r="AU7854" s="6"/>
      <c r="AV7854" s="6"/>
      <c r="AW7854" s="6"/>
      <c r="AX7854" s="6"/>
      <c r="AY7854" s="6"/>
      <c r="AZ7854" s="6"/>
      <c r="BA7854" s="6"/>
      <c r="BB7854" s="166"/>
      <c r="BC7854" s="166"/>
      <c r="BD7854" s="166"/>
      <c r="BE7854" s="6"/>
      <c r="BF7854" s="6"/>
      <c r="BG7854" s="6"/>
      <c r="BH7854" s="6"/>
      <c r="BI7854" s="6"/>
      <c r="BJ7854" s="166"/>
      <c r="BK7854" s="166"/>
      <c r="BL7854" s="166"/>
      <c r="BM7854" s="6"/>
      <c r="BN7854" s="6"/>
      <c r="BO7854" s="6"/>
      <c r="BP7854" s="6"/>
      <c r="BQ7854" s="6"/>
      <c r="BR7854" s="6"/>
      <c r="BS7854" s="6"/>
      <c r="BT7854" s="6"/>
      <c r="BU7854" s="6"/>
      <c r="BV7854" s="6"/>
      <c r="BW7854" s="6"/>
      <c r="CJ7854" s="415"/>
      <c r="CK7854" s="415"/>
      <c r="CO7854" s="168"/>
    </row>
    <row r="7855" spans="32:93" s="162" customFormat="1" x14ac:dyDescent="0.25">
      <c r="AF7855" s="169"/>
      <c r="AG7855" s="169"/>
      <c r="AH7855" s="169"/>
      <c r="AI7855" s="169"/>
      <c r="AJ7855" s="169"/>
      <c r="AK7855" s="170"/>
      <c r="AP7855" s="6"/>
      <c r="AQ7855" s="6"/>
      <c r="AR7855" s="6"/>
      <c r="AS7855" s="6"/>
      <c r="AT7855" s="6"/>
      <c r="AU7855" s="6"/>
      <c r="AV7855" s="6"/>
      <c r="AW7855" s="6"/>
      <c r="AX7855" s="6"/>
      <c r="AY7855" s="6"/>
      <c r="AZ7855" s="6"/>
      <c r="BA7855" s="6"/>
      <c r="BB7855" s="166"/>
      <c r="BC7855" s="166"/>
      <c r="BD7855" s="166"/>
      <c r="BE7855" s="6"/>
      <c r="BF7855" s="6"/>
      <c r="BG7855" s="6"/>
      <c r="BH7855" s="6"/>
      <c r="BI7855" s="6"/>
      <c r="BJ7855" s="166"/>
      <c r="BK7855" s="166"/>
      <c r="BL7855" s="166"/>
      <c r="BM7855" s="6"/>
      <c r="BN7855" s="6"/>
      <c r="BO7855" s="6"/>
      <c r="BP7855" s="6"/>
      <c r="BQ7855" s="6"/>
      <c r="BR7855" s="6"/>
      <c r="BS7855" s="6"/>
      <c r="BT7855" s="6"/>
      <c r="BU7855" s="6"/>
      <c r="BV7855" s="6"/>
      <c r="BW7855" s="6"/>
      <c r="CJ7855" s="415"/>
      <c r="CK7855" s="415"/>
      <c r="CO7855" s="168"/>
    </row>
    <row r="7856" spans="32:93" s="162" customFormat="1" x14ac:dyDescent="0.25">
      <c r="AF7856" s="169"/>
      <c r="AG7856" s="169"/>
      <c r="AH7856" s="169"/>
      <c r="AI7856" s="169"/>
      <c r="AJ7856" s="169"/>
      <c r="AK7856" s="170"/>
      <c r="AP7856" s="6"/>
      <c r="AQ7856" s="6"/>
      <c r="AR7856" s="6"/>
      <c r="AS7856" s="6"/>
      <c r="AT7856" s="6"/>
      <c r="AU7856" s="6"/>
      <c r="AV7856" s="6"/>
      <c r="AW7856" s="6"/>
      <c r="AX7856" s="6"/>
      <c r="AY7856" s="6"/>
      <c r="AZ7856" s="6"/>
      <c r="BA7856" s="6"/>
      <c r="BB7856" s="166"/>
      <c r="BC7856" s="166"/>
      <c r="BD7856" s="166"/>
      <c r="BE7856" s="6"/>
      <c r="BF7856" s="6"/>
      <c r="BG7856" s="6"/>
      <c r="BH7856" s="6"/>
      <c r="BI7856" s="6"/>
      <c r="BJ7856" s="166"/>
      <c r="BK7856" s="166"/>
      <c r="BL7856" s="166"/>
      <c r="BM7856" s="6"/>
      <c r="BN7856" s="6"/>
      <c r="BO7856" s="6"/>
      <c r="BP7856" s="6"/>
      <c r="BQ7856" s="6"/>
      <c r="BR7856" s="6"/>
      <c r="BS7856" s="6"/>
      <c r="BT7856" s="6"/>
      <c r="BU7856" s="6"/>
      <c r="BV7856" s="6"/>
      <c r="BW7856" s="6"/>
      <c r="CJ7856" s="415"/>
      <c r="CK7856" s="415"/>
      <c r="CO7856" s="168"/>
    </row>
    <row r="7857" spans="32:93" s="162" customFormat="1" x14ac:dyDescent="0.25">
      <c r="AF7857" s="169"/>
      <c r="AG7857" s="169"/>
      <c r="AH7857" s="169"/>
      <c r="AI7857" s="169"/>
      <c r="AJ7857" s="169"/>
      <c r="AK7857" s="170"/>
      <c r="AP7857" s="6"/>
      <c r="AQ7857" s="6"/>
      <c r="AR7857" s="6"/>
      <c r="AS7857" s="6"/>
      <c r="AT7857" s="6"/>
      <c r="AU7857" s="6"/>
      <c r="AV7857" s="6"/>
      <c r="AW7857" s="6"/>
      <c r="AX7857" s="6"/>
      <c r="AY7857" s="6"/>
      <c r="AZ7857" s="6"/>
      <c r="BA7857" s="6"/>
      <c r="BB7857" s="166"/>
      <c r="BC7857" s="166"/>
      <c r="BD7857" s="166"/>
      <c r="BE7857" s="6"/>
      <c r="BF7857" s="6"/>
      <c r="BG7857" s="6"/>
      <c r="BH7857" s="6"/>
      <c r="BI7857" s="6"/>
      <c r="BJ7857" s="166"/>
      <c r="BK7857" s="166"/>
      <c r="BL7857" s="166"/>
      <c r="BM7857" s="6"/>
      <c r="BN7857" s="6"/>
      <c r="BO7857" s="6"/>
      <c r="BP7857" s="6"/>
      <c r="BQ7857" s="6"/>
      <c r="BR7857" s="6"/>
      <c r="BS7857" s="6"/>
      <c r="BT7857" s="6"/>
      <c r="BU7857" s="6"/>
      <c r="BV7857" s="6"/>
      <c r="BW7857" s="6"/>
      <c r="CJ7857" s="415"/>
      <c r="CK7857" s="415"/>
      <c r="CO7857" s="168"/>
    </row>
    <row r="7858" spans="32:93" s="162" customFormat="1" x14ac:dyDescent="0.25">
      <c r="AF7858" s="169"/>
      <c r="AG7858" s="169"/>
      <c r="AH7858" s="169"/>
      <c r="AI7858" s="169"/>
      <c r="AJ7858" s="169"/>
      <c r="AK7858" s="170"/>
      <c r="AP7858" s="6"/>
      <c r="AQ7858" s="6"/>
      <c r="AR7858" s="6"/>
      <c r="AS7858" s="6"/>
      <c r="AT7858" s="6"/>
      <c r="AU7858" s="6"/>
      <c r="AV7858" s="6"/>
      <c r="AW7858" s="6"/>
      <c r="AX7858" s="6"/>
      <c r="AY7858" s="6"/>
      <c r="AZ7858" s="6"/>
      <c r="BA7858" s="6"/>
      <c r="BB7858" s="166"/>
      <c r="BC7858" s="166"/>
      <c r="BD7858" s="166"/>
      <c r="BE7858" s="6"/>
      <c r="BF7858" s="6"/>
      <c r="BG7858" s="6"/>
      <c r="BH7858" s="6"/>
      <c r="BI7858" s="6"/>
      <c r="BJ7858" s="166"/>
      <c r="BK7858" s="166"/>
      <c r="BL7858" s="166"/>
      <c r="BM7858" s="6"/>
      <c r="BN7858" s="6"/>
      <c r="BO7858" s="6"/>
      <c r="BP7858" s="6"/>
      <c r="BQ7858" s="6"/>
      <c r="BR7858" s="6"/>
      <c r="BS7858" s="6"/>
      <c r="BT7858" s="6"/>
      <c r="BU7858" s="6"/>
      <c r="BV7858" s="6"/>
      <c r="BW7858" s="6"/>
      <c r="CJ7858" s="415"/>
      <c r="CK7858" s="415"/>
      <c r="CO7858" s="168"/>
    </row>
    <row r="7859" spans="32:93" s="162" customFormat="1" x14ac:dyDescent="0.25">
      <c r="AF7859" s="169"/>
      <c r="AG7859" s="169"/>
      <c r="AH7859" s="169"/>
      <c r="AI7859" s="169"/>
      <c r="AJ7859" s="169"/>
      <c r="AK7859" s="170"/>
      <c r="AP7859" s="6"/>
      <c r="AQ7859" s="6"/>
      <c r="AR7859" s="6"/>
      <c r="AS7859" s="6"/>
      <c r="AT7859" s="6"/>
      <c r="AU7859" s="6"/>
      <c r="AV7859" s="6"/>
      <c r="AW7859" s="6"/>
      <c r="AX7859" s="6"/>
      <c r="AY7859" s="6"/>
      <c r="AZ7859" s="6"/>
      <c r="BA7859" s="6"/>
      <c r="BB7859" s="166"/>
      <c r="BC7859" s="166"/>
      <c r="BD7859" s="166"/>
      <c r="BE7859" s="6"/>
      <c r="BF7859" s="6"/>
      <c r="BG7859" s="6"/>
      <c r="BH7859" s="6"/>
      <c r="BI7859" s="6"/>
      <c r="BJ7859" s="166"/>
      <c r="BK7859" s="166"/>
      <c r="BL7859" s="166"/>
      <c r="BM7859" s="6"/>
      <c r="BN7859" s="6"/>
      <c r="BO7859" s="6"/>
      <c r="BP7859" s="6"/>
      <c r="BQ7859" s="6"/>
      <c r="BR7859" s="6"/>
      <c r="BS7859" s="6"/>
      <c r="BT7859" s="6"/>
      <c r="BU7859" s="6"/>
      <c r="BV7859" s="6"/>
      <c r="BW7859" s="6"/>
      <c r="CJ7859" s="415"/>
      <c r="CK7859" s="415"/>
      <c r="CO7859" s="168"/>
    </row>
    <row r="7860" spans="32:93" s="162" customFormat="1" x14ac:dyDescent="0.25">
      <c r="AF7860" s="169"/>
      <c r="AG7860" s="169"/>
      <c r="AH7860" s="169"/>
      <c r="AI7860" s="169"/>
      <c r="AJ7860" s="169"/>
      <c r="AK7860" s="170"/>
      <c r="AP7860" s="6"/>
      <c r="AQ7860" s="6"/>
      <c r="AR7860" s="6"/>
      <c r="AS7860" s="6"/>
      <c r="AT7860" s="6"/>
      <c r="AU7860" s="6"/>
      <c r="AV7860" s="6"/>
      <c r="AW7860" s="6"/>
      <c r="AX7860" s="6"/>
      <c r="AY7860" s="6"/>
      <c r="AZ7860" s="6"/>
      <c r="BA7860" s="6"/>
      <c r="BB7860" s="166"/>
      <c r="BC7860" s="166"/>
      <c r="BD7860" s="166"/>
      <c r="BE7860" s="6"/>
      <c r="BF7860" s="6"/>
      <c r="BG7860" s="6"/>
      <c r="BH7860" s="6"/>
      <c r="BI7860" s="6"/>
      <c r="BJ7860" s="166"/>
      <c r="BK7860" s="166"/>
      <c r="BL7860" s="166"/>
      <c r="BM7860" s="6"/>
      <c r="BN7860" s="6"/>
      <c r="BO7860" s="6"/>
      <c r="BP7860" s="6"/>
      <c r="BQ7860" s="6"/>
      <c r="BR7860" s="6"/>
      <c r="BS7860" s="6"/>
      <c r="BT7860" s="6"/>
      <c r="BU7860" s="6"/>
      <c r="BV7860" s="6"/>
      <c r="BW7860" s="6"/>
      <c r="CJ7860" s="415"/>
      <c r="CK7860" s="415"/>
      <c r="CO7860" s="168"/>
    </row>
    <row r="7861" spans="32:93" s="162" customFormat="1" x14ac:dyDescent="0.25">
      <c r="AF7861" s="169"/>
      <c r="AG7861" s="169"/>
      <c r="AH7861" s="169"/>
      <c r="AI7861" s="169"/>
      <c r="AJ7861" s="169"/>
      <c r="AK7861" s="170"/>
      <c r="AP7861" s="6"/>
      <c r="AQ7861" s="6"/>
      <c r="AR7861" s="6"/>
      <c r="AS7861" s="6"/>
      <c r="AT7861" s="6"/>
      <c r="AU7861" s="6"/>
      <c r="AV7861" s="6"/>
      <c r="AW7861" s="6"/>
      <c r="AX7861" s="6"/>
      <c r="AY7861" s="6"/>
      <c r="AZ7861" s="6"/>
      <c r="BA7861" s="6"/>
      <c r="BB7861" s="166"/>
      <c r="BC7861" s="166"/>
      <c r="BD7861" s="166"/>
      <c r="BE7861" s="6"/>
      <c r="BF7861" s="6"/>
      <c r="BG7861" s="6"/>
      <c r="BH7861" s="6"/>
      <c r="BI7861" s="6"/>
      <c r="BJ7861" s="166"/>
      <c r="BK7861" s="166"/>
      <c r="BL7861" s="166"/>
      <c r="BM7861" s="6"/>
      <c r="BN7861" s="6"/>
      <c r="BO7861" s="6"/>
      <c r="BP7861" s="6"/>
      <c r="BQ7861" s="6"/>
      <c r="BR7861" s="6"/>
      <c r="BS7861" s="6"/>
      <c r="BT7861" s="6"/>
      <c r="BU7861" s="6"/>
      <c r="BV7861" s="6"/>
      <c r="BW7861" s="6"/>
      <c r="CJ7861" s="415"/>
      <c r="CK7861" s="415"/>
      <c r="CO7861" s="168"/>
    </row>
    <row r="7862" spans="32:93" s="162" customFormat="1" x14ac:dyDescent="0.25">
      <c r="AF7862" s="169"/>
      <c r="AG7862" s="169"/>
      <c r="AH7862" s="169"/>
      <c r="AI7862" s="169"/>
      <c r="AJ7862" s="169"/>
      <c r="AK7862" s="170"/>
      <c r="AP7862" s="6"/>
      <c r="AQ7862" s="6"/>
      <c r="AR7862" s="6"/>
      <c r="AS7862" s="6"/>
      <c r="AT7862" s="6"/>
      <c r="AU7862" s="6"/>
      <c r="AV7862" s="6"/>
      <c r="AW7862" s="6"/>
      <c r="AX7862" s="6"/>
      <c r="AY7862" s="6"/>
      <c r="AZ7862" s="6"/>
      <c r="BA7862" s="6"/>
      <c r="BB7862" s="166"/>
      <c r="BC7862" s="166"/>
      <c r="BD7862" s="166"/>
      <c r="BE7862" s="6"/>
      <c r="BF7862" s="6"/>
      <c r="BG7862" s="6"/>
      <c r="BH7862" s="6"/>
      <c r="BI7862" s="6"/>
      <c r="BJ7862" s="166"/>
      <c r="BK7862" s="166"/>
      <c r="BL7862" s="166"/>
      <c r="BM7862" s="6"/>
      <c r="BN7862" s="6"/>
      <c r="BO7862" s="6"/>
      <c r="BP7862" s="6"/>
      <c r="BQ7862" s="6"/>
      <c r="BR7862" s="6"/>
      <c r="BS7862" s="6"/>
      <c r="BT7862" s="6"/>
      <c r="BU7862" s="6"/>
      <c r="BV7862" s="6"/>
      <c r="BW7862" s="6"/>
      <c r="CJ7862" s="415"/>
      <c r="CK7862" s="415"/>
      <c r="CO7862" s="168"/>
    </row>
    <row r="7863" spans="32:93" s="162" customFormat="1" x14ac:dyDescent="0.25">
      <c r="AF7863" s="169"/>
      <c r="AG7863" s="169"/>
      <c r="AH7863" s="169"/>
      <c r="AI7863" s="169"/>
      <c r="AJ7863" s="169"/>
      <c r="AK7863" s="170"/>
      <c r="AP7863" s="6"/>
      <c r="AQ7863" s="6"/>
      <c r="AR7863" s="6"/>
      <c r="AS7863" s="6"/>
      <c r="AT7863" s="6"/>
      <c r="AU7863" s="6"/>
      <c r="AV7863" s="6"/>
      <c r="AW7863" s="6"/>
      <c r="AX7863" s="6"/>
      <c r="AY7863" s="6"/>
      <c r="AZ7863" s="6"/>
      <c r="BA7863" s="6"/>
      <c r="BB7863" s="166"/>
      <c r="BC7863" s="166"/>
      <c r="BD7863" s="166"/>
      <c r="BE7863" s="6"/>
      <c r="BF7863" s="6"/>
      <c r="BG7863" s="6"/>
      <c r="BH7863" s="6"/>
      <c r="BI7863" s="6"/>
      <c r="BJ7863" s="166"/>
      <c r="BK7863" s="166"/>
      <c r="BL7863" s="166"/>
      <c r="BM7863" s="6"/>
      <c r="BN7863" s="6"/>
      <c r="BO7863" s="6"/>
      <c r="BP7863" s="6"/>
      <c r="BQ7863" s="6"/>
      <c r="BR7863" s="6"/>
      <c r="BS7863" s="6"/>
      <c r="BT7863" s="6"/>
      <c r="BU7863" s="6"/>
      <c r="BV7863" s="6"/>
      <c r="BW7863" s="6"/>
      <c r="CJ7863" s="415"/>
      <c r="CK7863" s="415"/>
      <c r="CO7863" s="168"/>
    </row>
    <row r="7864" spans="32:93" s="162" customFormat="1" x14ac:dyDescent="0.25">
      <c r="AF7864" s="169"/>
      <c r="AG7864" s="169"/>
      <c r="AH7864" s="169"/>
      <c r="AI7864" s="169"/>
      <c r="AJ7864" s="169"/>
      <c r="AK7864" s="170"/>
      <c r="AP7864" s="6"/>
      <c r="AQ7864" s="6"/>
      <c r="AR7864" s="6"/>
      <c r="AS7864" s="6"/>
      <c r="AT7864" s="6"/>
      <c r="AU7864" s="6"/>
      <c r="AV7864" s="6"/>
      <c r="AW7864" s="6"/>
      <c r="AX7864" s="6"/>
      <c r="AY7864" s="6"/>
      <c r="AZ7864" s="6"/>
      <c r="BA7864" s="6"/>
      <c r="BB7864" s="166"/>
      <c r="BC7864" s="166"/>
      <c r="BD7864" s="166"/>
      <c r="BE7864" s="6"/>
      <c r="BF7864" s="6"/>
      <c r="BG7864" s="6"/>
      <c r="BH7864" s="6"/>
      <c r="BI7864" s="6"/>
      <c r="BJ7864" s="166"/>
      <c r="BK7864" s="166"/>
      <c r="BL7864" s="166"/>
      <c r="BM7864" s="6"/>
      <c r="BN7864" s="6"/>
      <c r="BO7864" s="6"/>
      <c r="BP7864" s="6"/>
      <c r="BQ7864" s="6"/>
      <c r="BR7864" s="6"/>
      <c r="BS7864" s="6"/>
      <c r="BT7864" s="6"/>
      <c r="BU7864" s="6"/>
      <c r="BV7864" s="6"/>
      <c r="BW7864" s="6"/>
      <c r="CJ7864" s="415"/>
      <c r="CK7864" s="415"/>
      <c r="CO7864" s="168"/>
    </row>
    <row r="7865" spans="32:93" s="162" customFormat="1" x14ac:dyDescent="0.25">
      <c r="AF7865" s="169"/>
      <c r="AG7865" s="169"/>
      <c r="AH7865" s="169"/>
      <c r="AI7865" s="169"/>
      <c r="AJ7865" s="169"/>
      <c r="AK7865" s="170"/>
      <c r="AP7865" s="6"/>
      <c r="AQ7865" s="6"/>
      <c r="AR7865" s="6"/>
      <c r="AS7865" s="6"/>
      <c r="AT7865" s="6"/>
      <c r="AU7865" s="6"/>
      <c r="AV7865" s="6"/>
      <c r="AW7865" s="6"/>
      <c r="AX7865" s="6"/>
      <c r="AY7865" s="6"/>
      <c r="AZ7865" s="6"/>
      <c r="BA7865" s="6"/>
      <c r="BB7865" s="166"/>
      <c r="BC7865" s="166"/>
      <c r="BD7865" s="166"/>
      <c r="BE7865" s="6"/>
      <c r="BF7865" s="6"/>
      <c r="BG7865" s="6"/>
      <c r="BH7865" s="6"/>
      <c r="BI7865" s="6"/>
      <c r="BJ7865" s="166"/>
      <c r="BK7865" s="166"/>
      <c r="BL7865" s="166"/>
      <c r="BM7865" s="6"/>
      <c r="BN7865" s="6"/>
      <c r="BO7865" s="6"/>
      <c r="BP7865" s="6"/>
      <c r="BQ7865" s="6"/>
      <c r="BR7865" s="6"/>
      <c r="BS7865" s="6"/>
      <c r="BT7865" s="6"/>
      <c r="BU7865" s="6"/>
      <c r="BV7865" s="6"/>
      <c r="BW7865" s="6"/>
      <c r="CJ7865" s="415"/>
      <c r="CK7865" s="415"/>
      <c r="CO7865" s="168"/>
    </row>
    <row r="7866" spans="32:93" s="162" customFormat="1" x14ac:dyDescent="0.25">
      <c r="AF7866" s="169"/>
      <c r="AG7866" s="169"/>
      <c r="AH7866" s="169"/>
      <c r="AI7866" s="169"/>
      <c r="AJ7866" s="169"/>
      <c r="AK7866" s="170"/>
      <c r="AP7866" s="6"/>
      <c r="AQ7866" s="6"/>
      <c r="AR7866" s="6"/>
      <c r="AS7866" s="6"/>
      <c r="AT7866" s="6"/>
      <c r="AU7866" s="6"/>
      <c r="AV7866" s="6"/>
      <c r="AW7866" s="6"/>
      <c r="AX7866" s="6"/>
      <c r="AY7866" s="6"/>
      <c r="AZ7866" s="6"/>
      <c r="BA7866" s="6"/>
      <c r="BB7866" s="166"/>
      <c r="BC7866" s="166"/>
      <c r="BD7866" s="166"/>
      <c r="BE7866" s="6"/>
      <c r="BF7866" s="6"/>
      <c r="BG7866" s="6"/>
      <c r="BH7866" s="6"/>
      <c r="BI7866" s="6"/>
      <c r="BJ7866" s="166"/>
      <c r="BK7866" s="166"/>
      <c r="BL7866" s="166"/>
      <c r="BM7866" s="6"/>
      <c r="BN7866" s="6"/>
      <c r="BO7866" s="6"/>
      <c r="BP7866" s="6"/>
      <c r="BQ7866" s="6"/>
      <c r="BR7866" s="6"/>
      <c r="BS7866" s="6"/>
      <c r="BT7866" s="6"/>
      <c r="BU7866" s="6"/>
      <c r="BV7866" s="6"/>
      <c r="BW7866" s="6"/>
      <c r="CJ7866" s="415"/>
      <c r="CK7866" s="415"/>
      <c r="CO7866" s="168"/>
    </row>
    <row r="7867" spans="32:93" s="162" customFormat="1" x14ac:dyDescent="0.25">
      <c r="AF7867" s="169"/>
      <c r="AG7867" s="169"/>
      <c r="AH7867" s="169"/>
      <c r="AI7867" s="169"/>
      <c r="AJ7867" s="169"/>
      <c r="AK7867" s="170"/>
      <c r="AP7867" s="6"/>
      <c r="AQ7867" s="6"/>
      <c r="AR7867" s="6"/>
      <c r="AS7867" s="6"/>
      <c r="AT7867" s="6"/>
      <c r="AU7867" s="6"/>
      <c r="AV7867" s="6"/>
      <c r="AW7867" s="6"/>
      <c r="AX7867" s="6"/>
      <c r="AY7867" s="6"/>
      <c r="AZ7867" s="6"/>
      <c r="BA7867" s="6"/>
      <c r="BB7867" s="166"/>
      <c r="BC7867" s="166"/>
      <c r="BD7867" s="166"/>
      <c r="BE7867" s="6"/>
      <c r="BF7867" s="6"/>
      <c r="BG7867" s="6"/>
      <c r="BH7867" s="6"/>
      <c r="BI7867" s="6"/>
      <c r="BJ7867" s="166"/>
      <c r="BK7867" s="166"/>
      <c r="BL7867" s="166"/>
      <c r="BM7867" s="6"/>
      <c r="BN7867" s="6"/>
      <c r="BO7867" s="6"/>
      <c r="BP7867" s="6"/>
      <c r="BQ7867" s="6"/>
      <c r="BR7867" s="6"/>
      <c r="BS7867" s="6"/>
      <c r="BT7867" s="6"/>
      <c r="BU7867" s="6"/>
      <c r="BV7867" s="6"/>
      <c r="BW7867" s="6"/>
      <c r="CJ7867" s="415"/>
      <c r="CK7867" s="415"/>
      <c r="CO7867" s="168"/>
    </row>
    <row r="7868" spans="32:93" s="162" customFormat="1" x14ac:dyDescent="0.25">
      <c r="AF7868" s="169"/>
      <c r="AG7868" s="169"/>
      <c r="AH7868" s="169"/>
      <c r="AI7868" s="169"/>
      <c r="AJ7868" s="169"/>
      <c r="AK7868" s="170"/>
      <c r="AP7868" s="6"/>
      <c r="AQ7868" s="6"/>
      <c r="AR7868" s="6"/>
      <c r="AS7868" s="6"/>
      <c r="AT7868" s="6"/>
      <c r="AU7868" s="6"/>
      <c r="AV7868" s="6"/>
      <c r="AW7868" s="6"/>
      <c r="AX7868" s="6"/>
      <c r="AY7868" s="6"/>
      <c r="AZ7868" s="6"/>
      <c r="BA7868" s="6"/>
      <c r="BB7868" s="166"/>
      <c r="BC7868" s="166"/>
      <c r="BD7868" s="166"/>
      <c r="BE7868" s="6"/>
      <c r="BF7868" s="6"/>
      <c r="BG7868" s="6"/>
      <c r="BH7868" s="6"/>
      <c r="BI7868" s="6"/>
      <c r="BJ7868" s="166"/>
      <c r="BK7868" s="166"/>
      <c r="BL7868" s="166"/>
      <c r="BM7868" s="6"/>
      <c r="BN7868" s="6"/>
      <c r="BO7868" s="6"/>
      <c r="BP7868" s="6"/>
      <c r="BQ7868" s="6"/>
      <c r="BR7868" s="6"/>
      <c r="BS7868" s="6"/>
      <c r="BT7868" s="6"/>
      <c r="BU7868" s="6"/>
      <c r="BV7868" s="6"/>
      <c r="BW7868" s="6"/>
      <c r="CJ7868" s="415"/>
      <c r="CK7868" s="415"/>
      <c r="CO7868" s="168"/>
    </row>
    <row r="7869" spans="32:93" s="162" customFormat="1" x14ac:dyDescent="0.25">
      <c r="AF7869" s="169"/>
      <c r="AG7869" s="169"/>
      <c r="AH7869" s="169"/>
      <c r="AI7869" s="169"/>
      <c r="AJ7869" s="169"/>
      <c r="AK7869" s="170"/>
      <c r="AP7869" s="6"/>
      <c r="AQ7869" s="6"/>
      <c r="AR7869" s="6"/>
      <c r="AS7869" s="6"/>
      <c r="AT7869" s="6"/>
      <c r="AU7869" s="6"/>
      <c r="AV7869" s="6"/>
      <c r="AW7869" s="6"/>
      <c r="AX7869" s="6"/>
      <c r="AY7869" s="6"/>
      <c r="AZ7869" s="6"/>
      <c r="BA7869" s="6"/>
      <c r="BB7869" s="166"/>
      <c r="BC7869" s="166"/>
      <c r="BD7869" s="166"/>
      <c r="BE7869" s="6"/>
      <c r="BF7869" s="6"/>
      <c r="BG7869" s="6"/>
      <c r="BH7869" s="6"/>
      <c r="BI7869" s="6"/>
      <c r="BJ7869" s="166"/>
      <c r="BK7869" s="166"/>
      <c r="BL7869" s="166"/>
      <c r="BM7869" s="6"/>
      <c r="BN7869" s="6"/>
      <c r="BO7869" s="6"/>
      <c r="BP7869" s="6"/>
      <c r="BQ7869" s="6"/>
      <c r="BR7869" s="6"/>
      <c r="BS7869" s="6"/>
      <c r="BT7869" s="6"/>
      <c r="BU7869" s="6"/>
      <c r="BV7869" s="6"/>
      <c r="BW7869" s="6"/>
      <c r="CJ7869" s="415"/>
      <c r="CK7869" s="415"/>
      <c r="CO7869" s="168"/>
    </row>
    <row r="7870" spans="32:93" s="162" customFormat="1" x14ac:dyDescent="0.25">
      <c r="AF7870" s="169"/>
      <c r="AG7870" s="169"/>
      <c r="AH7870" s="169"/>
      <c r="AI7870" s="169"/>
      <c r="AJ7870" s="169"/>
      <c r="AK7870" s="170"/>
      <c r="AP7870" s="6"/>
      <c r="AQ7870" s="6"/>
      <c r="AR7870" s="6"/>
      <c r="AS7870" s="6"/>
      <c r="AT7870" s="6"/>
      <c r="AU7870" s="6"/>
      <c r="AV7870" s="6"/>
      <c r="AW7870" s="6"/>
      <c r="AX7870" s="6"/>
      <c r="AY7870" s="6"/>
      <c r="AZ7870" s="6"/>
      <c r="BA7870" s="6"/>
      <c r="BB7870" s="166"/>
      <c r="BC7870" s="166"/>
      <c r="BD7870" s="166"/>
      <c r="BE7870" s="6"/>
      <c r="BF7870" s="6"/>
      <c r="BG7870" s="6"/>
      <c r="BH7870" s="6"/>
      <c r="BI7870" s="6"/>
      <c r="BJ7870" s="166"/>
      <c r="BK7870" s="166"/>
      <c r="BL7870" s="166"/>
      <c r="BM7870" s="6"/>
      <c r="BN7870" s="6"/>
      <c r="BO7870" s="6"/>
      <c r="BP7870" s="6"/>
      <c r="BQ7870" s="6"/>
      <c r="BR7870" s="6"/>
      <c r="BS7870" s="6"/>
      <c r="BT7870" s="6"/>
      <c r="BU7870" s="6"/>
      <c r="BV7870" s="6"/>
      <c r="BW7870" s="6"/>
      <c r="CJ7870" s="415"/>
      <c r="CK7870" s="415"/>
      <c r="CO7870" s="168"/>
    </row>
    <row r="7871" spans="32:93" s="162" customFormat="1" x14ac:dyDescent="0.25">
      <c r="AF7871" s="169"/>
      <c r="AG7871" s="169"/>
      <c r="AH7871" s="169"/>
      <c r="AI7871" s="169"/>
      <c r="AJ7871" s="169"/>
      <c r="AK7871" s="170"/>
      <c r="AP7871" s="6"/>
      <c r="AQ7871" s="6"/>
      <c r="AR7871" s="6"/>
      <c r="AS7871" s="6"/>
      <c r="AT7871" s="6"/>
      <c r="AU7871" s="6"/>
      <c r="AV7871" s="6"/>
      <c r="AW7871" s="6"/>
      <c r="AX7871" s="6"/>
      <c r="AY7871" s="6"/>
      <c r="AZ7871" s="6"/>
      <c r="BA7871" s="6"/>
      <c r="BB7871" s="166"/>
      <c r="BC7871" s="166"/>
      <c r="BD7871" s="166"/>
      <c r="BE7871" s="6"/>
      <c r="BF7871" s="6"/>
      <c r="BG7871" s="6"/>
      <c r="BH7871" s="6"/>
      <c r="BI7871" s="6"/>
      <c r="BJ7871" s="166"/>
      <c r="BK7871" s="166"/>
      <c r="BL7871" s="166"/>
      <c r="BM7871" s="6"/>
      <c r="BN7871" s="6"/>
      <c r="BO7871" s="6"/>
      <c r="BP7871" s="6"/>
      <c r="BQ7871" s="6"/>
      <c r="BR7871" s="6"/>
      <c r="BS7871" s="6"/>
      <c r="BT7871" s="6"/>
      <c r="BU7871" s="6"/>
      <c r="BV7871" s="6"/>
      <c r="BW7871" s="6"/>
      <c r="CJ7871" s="415"/>
      <c r="CK7871" s="415"/>
      <c r="CO7871" s="168"/>
    </row>
    <row r="7872" spans="32:93" s="162" customFormat="1" x14ac:dyDescent="0.25">
      <c r="AF7872" s="169"/>
      <c r="AG7872" s="169"/>
      <c r="AH7872" s="169"/>
      <c r="AI7872" s="169"/>
      <c r="AJ7872" s="169"/>
      <c r="AK7872" s="170"/>
      <c r="AP7872" s="6"/>
      <c r="AQ7872" s="6"/>
      <c r="AR7872" s="6"/>
      <c r="AS7872" s="6"/>
      <c r="AT7872" s="6"/>
      <c r="AU7872" s="6"/>
      <c r="AV7872" s="6"/>
      <c r="AW7872" s="6"/>
      <c r="AX7872" s="6"/>
      <c r="AY7872" s="6"/>
      <c r="AZ7872" s="6"/>
      <c r="BA7872" s="6"/>
      <c r="BB7872" s="166"/>
      <c r="BC7872" s="166"/>
      <c r="BD7872" s="166"/>
      <c r="BE7872" s="6"/>
      <c r="BF7872" s="6"/>
      <c r="BG7872" s="6"/>
      <c r="BH7872" s="6"/>
      <c r="BI7872" s="6"/>
      <c r="BJ7872" s="166"/>
      <c r="BK7872" s="166"/>
      <c r="BL7872" s="166"/>
      <c r="BM7872" s="6"/>
      <c r="BN7872" s="6"/>
      <c r="BO7872" s="6"/>
      <c r="BP7872" s="6"/>
      <c r="BQ7872" s="6"/>
      <c r="BR7872" s="6"/>
      <c r="BS7872" s="6"/>
      <c r="BT7872" s="6"/>
      <c r="BU7872" s="6"/>
      <c r="BV7872" s="6"/>
      <c r="BW7872" s="6"/>
      <c r="CJ7872" s="415"/>
      <c r="CK7872" s="415"/>
      <c r="CO7872" s="168"/>
    </row>
    <row r="7873" spans="32:93" s="162" customFormat="1" x14ac:dyDescent="0.25">
      <c r="AF7873" s="169"/>
      <c r="AG7873" s="169"/>
      <c r="AH7873" s="169"/>
      <c r="AI7873" s="169"/>
      <c r="AJ7873" s="169"/>
      <c r="AK7873" s="170"/>
      <c r="AP7873" s="6"/>
      <c r="AQ7873" s="6"/>
      <c r="AR7873" s="6"/>
      <c r="AS7873" s="6"/>
      <c r="AT7873" s="6"/>
      <c r="AU7873" s="6"/>
      <c r="AV7873" s="6"/>
      <c r="AW7873" s="6"/>
      <c r="AX7873" s="6"/>
      <c r="AY7873" s="6"/>
      <c r="AZ7873" s="6"/>
      <c r="BA7873" s="6"/>
      <c r="BB7873" s="166"/>
      <c r="BC7873" s="166"/>
      <c r="BD7873" s="166"/>
      <c r="BE7873" s="6"/>
      <c r="BF7873" s="6"/>
      <c r="BG7873" s="6"/>
      <c r="BH7873" s="6"/>
      <c r="BI7873" s="6"/>
      <c r="BJ7873" s="166"/>
      <c r="BK7873" s="166"/>
      <c r="BL7873" s="166"/>
      <c r="BM7873" s="6"/>
      <c r="BN7873" s="6"/>
      <c r="BO7873" s="6"/>
      <c r="BP7873" s="6"/>
      <c r="BQ7873" s="6"/>
      <c r="BR7873" s="6"/>
      <c r="BS7873" s="6"/>
      <c r="BT7873" s="6"/>
      <c r="BU7873" s="6"/>
      <c r="BV7873" s="6"/>
      <c r="BW7873" s="6"/>
      <c r="CJ7873" s="415"/>
      <c r="CK7873" s="415"/>
      <c r="CO7873" s="168"/>
    </row>
    <row r="7874" spans="32:93" s="162" customFormat="1" x14ac:dyDescent="0.25">
      <c r="AF7874" s="169"/>
      <c r="AG7874" s="169"/>
      <c r="AH7874" s="169"/>
      <c r="AI7874" s="169"/>
      <c r="AJ7874" s="169"/>
      <c r="AK7874" s="170"/>
      <c r="AP7874" s="6"/>
      <c r="AQ7874" s="6"/>
      <c r="AR7874" s="6"/>
      <c r="AS7874" s="6"/>
      <c r="AT7874" s="6"/>
      <c r="AU7874" s="6"/>
      <c r="AV7874" s="6"/>
      <c r="AW7874" s="6"/>
      <c r="AX7874" s="6"/>
      <c r="AY7874" s="6"/>
      <c r="AZ7874" s="6"/>
      <c r="BA7874" s="6"/>
      <c r="BB7874" s="166"/>
      <c r="BC7874" s="166"/>
      <c r="BD7874" s="166"/>
      <c r="BE7874" s="6"/>
      <c r="BF7874" s="6"/>
      <c r="BG7874" s="6"/>
      <c r="BH7874" s="6"/>
      <c r="BI7874" s="6"/>
      <c r="BJ7874" s="166"/>
      <c r="BK7874" s="166"/>
      <c r="BL7874" s="166"/>
      <c r="BM7874" s="6"/>
      <c r="BN7874" s="6"/>
      <c r="BO7874" s="6"/>
      <c r="BP7874" s="6"/>
      <c r="BQ7874" s="6"/>
      <c r="BR7874" s="6"/>
      <c r="BS7874" s="6"/>
      <c r="BT7874" s="6"/>
      <c r="BU7874" s="6"/>
      <c r="BV7874" s="6"/>
      <c r="BW7874" s="6"/>
      <c r="CJ7874" s="415"/>
      <c r="CK7874" s="415"/>
      <c r="CO7874" s="168"/>
    </row>
    <row r="7875" spans="32:93" s="162" customFormat="1" x14ac:dyDescent="0.25">
      <c r="AF7875" s="169"/>
      <c r="AG7875" s="169"/>
      <c r="AH7875" s="169"/>
      <c r="AI7875" s="169"/>
      <c r="AJ7875" s="169"/>
      <c r="AK7875" s="170"/>
      <c r="AP7875" s="6"/>
      <c r="AQ7875" s="6"/>
      <c r="AR7875" s="6"/>
      <c r="AS7875" s="6"/>
      <c r="AT7875" s="6"/>
      <c r="AU7875" s="6"/>
      <c r="AV7875" s="6"/>
      <c r="AW7875" s="6"/>
      <c r="AX7875" s="6"/>
      <c r="AY7875" s="6"/>
      <c r="AZ7875" s="6"/>
      <c r="BA7875" s="6"/>
      <c r="BB7875" s="166"/>
      <c r="BC7875" s="166"/>
      <c r="BD7875" s="166"/>
      <c r="BE7875" s="6"/>
      <c r="BF7875" s="6"/>
      <c r="BG7875" s="6"/>
      <c r="BH7875" s="6"/>
      <c r="BI7875" s="6"/>
      <c r="BJ7875" s="166"/>
      <c r="BK7875" s="166"/>
      <c r="BL7875" s="166"/>
      <c r="BM7875" s="6"/>
      <c r="BN7875" s="6"/>
      <c r="BO7875" s="6"/>
      <c r="BP7875" s="6"/>
      <c r="BQ7875" s="6"/>
      <c r="BR7875" s="6"/>
      <c r="BS7875" s="6"/>
      <c r="BT7875" s="6"/>
      <c r="BU7875" s="6"/>
      <c r="BV7875" s="6"/>
      <c r="BW7875" s="6"/>
      <c r="CJ7875" s="415"/>
      <c r="CK7875" s="415"/>
      <c r="CO7875" s="168"/>
    </row>
    <row r="7876" spans="32:93" s="162" customFormat="1" x14ac:dyDescent="0.25">
      <c r="AF7876" s="169"/>
      <c r="AG7876" s="169"/>
      <c r="AH7876" s="169"/>
      <c r="AI7876" s="169"/>
      <c r="AJ7876" s="169"/>
      <c r="AK7876" s="170"/>
      <c r="AP7876" s="6"/>
      <c r="AQ7876" s="6"/>
      <c r="AR7876" s="6"/>
      <c r="AS7876" s="6"/>
      <c r="AT7876" s="6"/>
      <c r="AU7876" s="6"/>
      <c r="AV7876" s="6"/>
      <c r="AW7876" s="6"/>
      <c r="AX7876" s="6"/>
      <c r="AY7876" s="6"/>
      <c r="AZ7876" s="6"/>
      <c r="BA7876" s="6"/>
      <c r="BB7876" s="166"/>
      <c r="BC7876" s="166"/>
      <c r="BD7876" s="166"/>
      <c r="BE7876" s="6"/>
      <c r="BF7876" s="6"/>
      <c r="BG7876" s="6"/>
      <c r="BH7876" s="6"/>
      <c r="BI7876" s="6"/>
      <c r="BJ7876" s="166"/>
      <c r="BK7876" s="166"/>
      <c r="BL7876" s="166"/>
      <c r="BM7876" s="6"/>
      <c r="BN7876" s="6"/>
      <c r="BO7876" s="6"/>
      <c r="BP7876" s="6"/>
      <c r="BQ7876" s="6"/>
      <c r="BR7876" s="6"/>
      <c r="BS7876" s="6"/>
      <c r="BT7876" s="6"/>
      <c r="BU7876" s="6"/>
      <c r="BV7876" s="6"/>
      <c r="BW7876" s="6"/>
      <c r="CJ7876" s="415"/>
      <c r="CK7876" s="415"/>
      <c r="CO7876" s="168"/>
    </row>
    <row r="7877" spans="32:93" s="162" customFormat="1" x14ac:dyDescent="0.25">
      <c r="AF7877" s="169"/>
      <c r="AG7877" s="169"/>
      <c r="AH7877" s="169"/>
      <c r="AI7877" s="169"/>
      <c r="AJ7877" s="169"/>
      <c r="AK7877" s="170"/>
      <c r="AP7877" s="6"/>
      <c r="AQ7877" s="6"/>
      <c r="AR7877" s="6"/>
      <c r="AS7877" s="6"/>
      <c r="AT7877" s="6"/>
      <c r="AU7877" s="6"/>
      <c r="AV7877" s="6"/>
      <c r="AW7877" s="6"/>
      <c r="AX7877" s="6"/>
      <c r="AY7877" s="6"/>
      <c r="AZ7877" s="6"/>
      <c r="BA7877" s="6"/>
      <c r="BB7877" s="166"/>
      <c r="BC7877" s="166"/>
      <c r="BD7877" s="166"/>
      <c r="BE7877" s="6"/>
      <c r="BF7877" s="6"/>
      <c r="BG7877" s="6"/>
      <c r="BH7877" s="6"/>
      <c r="BI7877" s="6"/>
      <c r="BJ7877" s="166"/>
      <c r="BK7877" s="166"/>
      <c r="BL7877" s="166"/>
      <c r="BM7877" s="6"/>
      <c r="BN7877" s="6"/>
      <c r="BO7877" s="6"/>
      <c r="BP7877" s="6"/>
      <c r="BQ7877" s="6"/>
      <c r="BR7877" s="6"/>
      <c r="BS7877" s="6"/>
      <c r="BT7877" s="6"/>
      <c r="BU7877" s="6"/>
      <c r="BV7877" s="6"/>
      <c r="BW7877" s="6"/>
      <c r="CJ7877" s="415"/>
      <c r="CK7877" s="415"/>
      <c r="CO7877" s="168"/>
    </row>
    <row r="7878" spans="32:93" s="162" customFormat="1" x14ac:dyDescent="0.25">
      <c r="AF7878" s="169"/>
      <c r="AG7878" s="169"/>
      <c r="AH7878" s="169"/>
      <c r="AI7878" s="169"/>
      <c r="AJ7878" s="169"/>
      <c r="AK7878" s="170"/>
      <c r="AP7878" s="6"/>
      <c r="AQ7878" s="6"/>
      <c r="AR7878" s="6"/>
      <c r="AS7878" s="6"/>
      <c r="AT7878" s="6"/>
      <c r="AU7878" s="6"/>
      <c r="AV7878" s="6"/>
      <c r="AW7878" s="6"/>
      <c r="AX7878" s="6"/>
      <c r="AY7878" s="6"/>
      <c r="AZ7878" s="6"/>
      <c r="BA7878" s="6"/>
      <c r="BB7878" s="166"/>
      <c r="BC7878" s="166"/>
      <c r="BD7878" s="166"/>
      <c r="BE7878" s="6"/>
      <c r="BF7878" s="6"/>
      <c r="BG7878" s="6"/>
      <c r="BH7878" s="6"/>
      <c r="BI7878" s="6"/>
      <c r="BJ7878" s="166"/>
      <c r="BK7878" s="166"/>
      <c r="BL7878" s="166"/>
      <c r="BM7878" s="6"/>
      <c r="BN7878" s="6"/>
      <c r="BO7878" s="6"/>
      <c r="BP7878" s="6"/>
      <c r="BQ7878" s="6"/>
      <c r="BR7878" s="6"/>
      <c r="BS7878" s="6"/>
      <c r="BT7878" s="6"/>
      <c r="BU7878" s="6"/>
      <c r="BV7878" s="6"/>
      <c r="BW7878" s="6"/>
      <c r="CJ7878" s="415"/>
      <c r="CK7878" s="415"/>
      <c r="CO7878" s="168"/>
    </row>
    <row r="7879" spans="32:93" s="162" customFormat="1" x14ac:dyDescent="0.25">
      <c r="AF7879" s="169"/>
      <c r="AG7879" s="169"/>
      <c r="AH7879" s="169"/>
      <c r="AI7879" s="169"/>
      <c r="AJ7879" s="169"/>
      <c r="AK7879" s="170"/>
      <c r="AP7879" s="6"/>
      <c r="AQ7879" s="6"/>
      <c r="AR7879" s="6"/>
      <c r="AS7879" s="6"/>
      <c r="AT7879" s="6"/>
      <c r="AU7879" s="6"/>
      <c r="AV7879" s="6"/>
      <c r="AW7879" s="6"/>
      <c r="AX7879" s="6"/>
      <c r="AY7879" s="6"/>
      <c r="AZ7879" s="6"/>
      <c r="BA7879" s="6"/>
      <c r="BB7879" s="166"/>
      <c r="BC7879" s="166"/>
      <c r="BD7879" s="166"/>
      <c r="BE7879" s="6"/>
      <c r="BF7879" s="6"/>
      <c r="BG7879" s="6"/>
      <c r="BH7879" s="6"/>
      <c r="BI7879" s="6"/>
      <c r="BJ7879" s="166"/>
      <c r="BK7879" s="166"/>
      <c r="BL7879" s="166"/>
      <c r="BM7879" s="6"/>
      <c r="BN7879" s="6"/>
      <c r="BO7879" s="6"/>
      <c r="BP7879" s="6"/>
      <c r="BQ7879" s="6"/>
      <c r="BR7879" s="6"/>
      <c r="BS7879" s="6"/>
      <c r="BT7879" s="6"/>
      <c r="BU7879" s="6"/>
      <c r="BV7879" s="6"/>
      <c r="BW7879" s="6"/>
      <c r="CJ7879" s="415"/>
      <c r="CK7879" s="415"/>
      <c r="CO7879" s="168"/>
    </row>
    <row r="7880" spans="32:93" s="162" customFormat="1" x14ac:dyDescent="0.25">
      <c r="AF7880" s="169"/>
      <c r="AG7880" s="169"/>
      <c r="AH7880" s="169"/>
      <c r="AI7880" s="169"/>
      <c r="AJ7880" s="169"/>
      <c r="AK7880" s="170"/>
      <c r="AP7880" s="6"/>
      <c r="AQ7880" s="6"/>
      <c r="AR7880" s="6"/>
      <c r="AS7880" s="6"/>
      <c r="AT7880" s="6"/>
      <c r="AU7880" s="6"/>
      <c r="AV7880" s="6"/>
      <c r="AW7880" s="6"/>
      <c r="AX7880" s="6"/>
      <c r="AY7880" s="6"/>
      <c r="AZ7880" s="6"/>
      <c r="BA7880" s="6"/>
      <c r="BB7880" s="166"/>
      <c r="BC7880" s="166"/>
      <c r="BD7880" s="166"/>
      <c r="BE7880" s="6"/>
      <c r="BF7880" s="6"/>
      <c r="BG7880" s="6"/>
      <c r="BH7880" s="6"/>
      <c r="BI7880" s="6"/>
      <c r="BJ7880" s="166"/>
      <c r="BK7880" s="166"/>
      <c r="BL7880" s="166"/>
      <c r="BM7880" s="6"/>
      <c r="BN7880" s="6"/>
      <c r="BO7880" s="6"/>
      <c r="BP7880" s="6"/>
      <c r="BQ7880" s="6"/>
      <c r="BR7880" s="6"/>
      <c r="BS7880" s="6"/>
      <c r="BT7880" s="6"/>
      <c r="BU7880" s="6"/>
      <c r="BV7880" s="6"/>
      <c r="BW7880" s="6"/>
      <c r="CJ7880" s="415"/>
      <c r="CK7880" s="415"/>
      <c r="CO7880" s="168"/>
    </row>
    <row r="7881" spans="32:93" s="162" customFormat="1" x14ac:dyDescent="0.25">
      <c r="AF7881" s="169"/>
      <c r="AG7881" s="169"/>
      <c r="AH7881" s="169"/>
      <c r="AI7881" s="169"/>
      <c r="AJ7881" s="169"/>
      <c r="AK7881" s="170"/>
      <c r="AP7881" s="6"/>
      <c r="AQ7881" s="6"/>
      <c r="AR7881" s="6"/>
      <c r="AS7881" s="6"/>
      <c r="AT7881" s="6"/>
      <c r="AU7881" s="6"/>
      <c r="AV7881" s="6"/>
      <c r="AW7881" s="6"/>
      <c r="AX7881" s="6"/>
      <c r="AY7881" s="6"/>
      <c r="AZ7881" s="6"/>
      <c r="BA7881" s="6"/>
      <c r="BB7881" s="166"/>
      <c r="BC7881" s="166"/>
      <c r="BD7881" s="166"/>
      <c r="BE7881" s="6"/>
      <c r="BF7881" s="6"/>
      <c r="BG7881" s="6"/>
      <c r="BH7881" s="6"/>
      <c r="BI7881" s="6"/>
      <c r="BJ7881" s="166"/>
      <c r="BK7881" s="166"/>
      <c r="BL7881" s="166"/>
      <c r="BM7881" s="6"/>
      <c r="BN7881" s="6"/>
      <c r="BO7881" s="6"/>
      <c r="BP7881" s="6"/>
      <c r="BQ7881" s="6"/>
      <c r="BR7881" s="6"/>
      <c r="BS7881" s="6"/>
      <c r="BT7881" s="6"/>
      <c r="BU7881" s="6"/>
      <c r="BV7881" s="6"/>
      <c r="BW7881" s="6"/>
      <c r="CJ7881" s="415"/>
      <c r="CK7881" s="415"/>
      <c r="CO7881" s="168"/>
    </row>
    <row r="7882" spans="32:93" s="162" customFormat="1" x14ac:dyDescent="0.25">
      <c r="AF7882" s="169"/>
      <c r="AG7882" s="169"/>
      <c r="AH7882" s="169"/>
      <c r="AI7882" s="169"/>
      <c r="AJ7882" s="169"/>
      <c r="AK7882" s="170"/>
      <c r="AP7882" s="6"/>
      <c r="AQ7882" s="6"/>
      <c r="AR7882" s="6"/>
      <c r="AS7882" s="6"/>
      <c r="AT7882" s="6"/>
      <c r="AU7882" s="6"/>
      <c r="AV7882" s="6"/>
      <c r="AW7882" s="6"/>
      <c r="AX7882" s="6"/>
      <c r="AY7882" s="6"/>
      <c r="AZ7882" s="6"/>
      <c r="BA7882" s="6"/>
      <c r="BB7882" s="166"/>
      <c r="BC7882" s="166"/>
      <c r="BD7882" s="166"/>
      <c r="BE7882" s="6"/>
      <c r="BF7882" s="6"/>
      <c r="BG7882" s="6"/>
      <c r="BH7882" s="6"/>
      <c r="BI7882" s="6"/>
      <c r="BJ7882" s="166"/>
      <c r="BK7882" s="166"/>
      <c r="BL7882" s="166"/>
      <c r="BM7882" s="6"/>
      <c r="BN7882" s="6"/>
      <c r="BO7882" s="6"/>
      <c r="BP7882" s="6"/>
      <c r="BQ7882" s="6"/>
      <c r="BR7882" s="6"/>
      <c r="BS7882" s="6"/>
      <c r="BT7882" s="6"/>
      <c r="BU7882" s="6"/>
      <c r="BV7882" s="6"/>
      <c r="BW7882" s="6"/>
      <c r="CJ7882" s="415"/>
      <c r="CK7882" s="415"/>
      <c r="CO7882" s="168"/>
    </row>
    <row r="7883" spans="32:93" s="162" customFormat="1" x14ac:dyDescent="0.25">
      <c r="AF7883" s="169"/>
      <c r="AG7883" s="169"/>
      <c r="AH7883" s="169"/>
      <c r="AI7883" s="169"/>
      <c r="AJ7883" s="169"/>
      <c r="AK7883" s="170"/>
      <c r="AP7883" s="6"/>
      <c r="AQ7883" s="6"/>
      <c r="AR7883" s="6"/>
      <c r="AS7883" s="6"/>
      <c r="AT7883" s="6"/>
      <c r="AU7883" s="6"/>
      <c r="AV7883" s="6"/>
      <c r="AW7883" s="6"/>
      <c r="AX7883" s="6"/>
      <c r="AY7883" s="6"/>
      <c r="AZ7883" s="6"/>
      <c r="BA7883" s="6"/>
      <c r="BB7883" s="166"/>
      <c r="BC7883" s="166"/>
      <c r="BD7883" s="166"/>
      <c r="BE7883" s="6"/>
      <c r="BF7883" s="6"/>
      <c r="BG7883" s="6"/>
      <c r="BH7883" s="6"/>
      <c r="BI7883" s="6"/>
      <c r="BJ7883" s="166"/>
      <c r="BK7883" s="166"/>
      <c r="BL7883" s="166"/>
      <c r="BM7883" s="6"/>
      <c r="BN7883" s="6"/>
      <c r="BO7883" s="6"/>
      <c r="BP7883" s="6"/>
      <c r="BQ7883" s="6"/>
      <c r="BR7883" s="6"/>
      <c r="BS7883" s="6"/>
      <c r="BT7883" s="6"/>
      <c r="BU7883" s="6"/>
      <c r="BV7883" s="6"/>
      <c r="BW7883" s="6"/>
      <c r="CJ7883" s="415"/>
      <c r="CK7883" s="415"/>
      <c r="CO7883" s="168"/>
    </row>
    <row r="7884" spans="32:93" s="162" customFormat="1" x14ac:dyDescent="0.25">
      <c r="AF7884" s="169"/>
      <c r="AG7884" s="169"/>
      <c r="AH7884" s="169"/>
      <c r="AI7884" s="169"/>
      <c r="AJ7884" s="169"/>
      <c r="AK7884" s="170"/>
      <c r="AP7884" s="6"/>
      <c r="AQ7884" s="6"/>
      <c r="AR7884" s="6"/>
      <c r="AS7884" s="6"/>
      <c r="AT7884" s="6"/>
      <c r="AU7884" s="6"/>
      <c r="AV7884" s="6"/>
      <c r="AW7884" s="6"/>
      <c r="AX7884" s="6"/>
      <c r="AY7884" s="6"/>
      <c r="AZ7884" s="6"/>
      <c r="BA7884" s="6"/>
      <c r="BB7884" s="166"/>
      <c r="BC7884" s="166"/>
      <c r="BD7884" s="166"/>
      <c r="BE7884" s="6"/>
      <c r="BF7884" s="6"/>
      <c r="BG7884" s="6"/>
      <c r="BH7884" s="6"/>
      <c r="BI7884" s="6"/>
      <c r="BJ7884" s="166"/>
      <c r="BK7884" s="166"/>
      <c r="BL7884" s="166"/>
      <c r="BM7884" s="6"/>
      <c r="BN7884" s="6"/>
      <c r="BO7884" s="6"/>
      <c r="BP7884" s="6"/>
      <c r="BQ7884" s="6"/>
      <c r="BR7884" s="6"/>
      <c r="BS7884" s="6"/>
      <c r="BT7884" s="6"/>
      <c r="BU7884" s="6"/>
      <c r="BV7884" s="6"/>
      <c r="BW7884" s="6"/>
      <c r="CJ7884" s="415"/>
      <c r="CK7884" s="415"/>
      <c r="CO7884" s="168"/>
    </row>
    <row r="7885" spans="32:93" s="162" customFormat="1" x14ac:dyDescent="0.25">
      <c r="AF7885" s="169"/>
      <c r="AG7885" s="169"/>
      <c r="AH7885" s="169"/>
      <c r="AI7885" s="169"/>
      <c r="AJ7885" s="169"/>
      <c r="AK7885" s="170"/>
      <c r="AP7885" s="6"/>
      <c r="AQ7885" s="6"/>
      <c r="AR7885" s="6"/>
      <c r="AS7885" s="6"/>
      <c r="AT7885" s="6"/>
      <c r="AU7885" s="6"/>
      <c r="AV7885" s="6"/>
      <c r="AW7885" s="6"/>
      <c r="AX7885" s="6"/>
      <c r="AY7885" s="6"/>
      <c r="AZ7885" s="6"/>
      <c r="BA7885" s="6"/>
      <c r="BB7885" s="166"/>
      <c r="BC7885" s="166"/>
      <c r="BD7885" s="166"/>
      <c r="BE7885" s="6"/>
      <c r="BF7885" s="6"/>
      <c r="BG7885" s="6"/>
      <c r="BH7885" s="6"/>
      <c r="BI7885" s="6"/>
      <c r="BJ7885" s="166"/>
      <c r="BK7885" s="166"/>
      <c r="BL7885" s="166"/>
      <c r="BM7885" s="6"/>
      <c r="BN7885" s="6"/>
      <c r="BO7885" s="6"/>
      <c r="BP7885" s="6"/>
      <c r="BQ7885" s="6"/>
      <c r="BR7885" s="6"/>
      <c r="BS7885" s="6"/>
      <c r="BT7885" s="6"/>
      <c r="BU7885" s="6"/>
      <c r="BV7885" s="6"/>
      <c r="BW7885" s="6"/>
      <c r="CJ7885" s="415"/>
      <c r="CK7885" s="415"/>
      <c r="CO7885" s="168"/>
    </row>
    <row r="7886" spans="32:93" s="162" customFormat="1" x14ac:dyDescent="0.25">
      <c r="AF7886" s="169"/>
      <c r="AG7886" s="169"/>
      <c r="AH7886" s="169"/>
      <c r="AI7886" s="169"/>
      <c r="AJ7886" s="169"/>
      <c r="AK7886" s="170"/>
      <c r="AP7886" s="6"/>
      <c r="AQ7886" s="6"/>
      <c r="AR7886" s="6"/>
      <c r="AS7886" s="6"/>
      <c r="AT7886" s="6"/>
      <c r="AU7886" s="6"/>
      <c r="AV7886" s="6"/>
      <c r="AW7886" s="6"/>
      <c r="AX7886" s="6"/>
      <c r="AY7886" s="6"/>
      <c r="AZ7886" s="6"/>
      <c r="BA7886" s="6"/>
      <c r="BB7886" s="166"/>
      <c r="BC7886" s="166"/>
      <c r="BD7886" s="166"/>
      <c r="BE7886" s="6"/>
      <c r="BF7886" s="6"/>
      <c r="BG7886" s="6"/>
      <c r="BH7886" s="6"/>
      <c r="BI7886" s="6"/>
      <c r="BJ7886" s="166"/>
      <c r="BK7886" s="166"/>
      <c r="BL7886" s="166"/>
      <c r="BM7886" s="6"/>
      <c r="BN7886" s="6"/>
      <c r="BO7886" s="6"/>
      <c r="BP7886" s="6"/>
      <c r="BQ7886" s="6"/>
      <c r="BR7886" s="6"/>
      <c r="BS7886" s="6"/>
      <c r="BT7886" s="6"/>
      <c r="BU7886" s="6"/>
      <c r="BV7886" s="6"/>
      <c r="BW7886" s="6"/>
      <c r="CJ7886" s="415"/>
      <c r="CK7886" s="415"/>
      <c r="CO7886" s="168"/>
    </row>
    <row r="7887" spans="32:93" s="162" customFormat="1" x14ac:dyDescent="0.25">
      <c r="AF7887" s="169"/>
      <c r="AG7887" s="169"/>
      <c r="AH7887" s="169"/>
      <c r="AI7887" s="169"/>
      <c r="AJ7887" s="169"/>
      <c r="AK7887" s="170"/>
      <c r="AP7887" s="6"/>
      <c r="AQ7887" s="6"/>
      <c r="AR7887" s="6"/>
      <c r="AS7887" s="6"/>
      <c r="AT7887" s="6"/>
      <c r="AU7887" s="6"/>
      <c r="AV7887" s="6"/>
      <c r="AW7887" s="6"/>
      <c r="AX7887" s="6"/>
      <c r="AY7887" s="6"/>
      <c r="AZ7887" s="6"/>
      <c r="BA7887" s="6"/>
      <c r="BB7887" s="166"/>
      <c r="BC7887" s="166"/>
      <c r="BD7887" s="166"/>
      <c r="BE7887" s="6"/>
      <c r="BF7887" s="6"/>
      <c r="BG7887" s="6"/>
      <c r="BH7887" s="6"/>
      <c r="BI7887" s="6"/>
      <c r="BJ7887" s="166"/>
      <c r="BK7887" s="166"/>
      <c r="BL7887" s="166"/>
      <c r="BM7887" s="6"/>
      <c r="BN7887" s="6"/>
      <c r="BO7887" s="6"/>
      <c r="BP7887" s="6"/>
      <c r="BQ7887" s="6"/>
      <c r="BR7887" s="6"/>
      <c r="BS7887" s="6"/>
      <c r="BT7887" s="6"/>
      <c r="BU7887" s="6"/>
      <c r="BV7887" s="6"/>
      <c r="BW7887" s="6"/>
      <c r="CJ7887" s="415"/>
      <c r="CK7887" s="415"/>
      <c r="CO7887" s="168"/>
    </row>
    <row r="7888" spans="32:93" s="162" customFormat="1" x14ac:dyDescent="0.25">
      <c r="AF7888" s="169"/>
      <c r="AG7888" s="169"/>
      <c r="AH7888" s="169"/>
      <c r="AI7888" s="169"/>
      <c r="AJ7888" s="169"/>
      <c r="AK7888" s="170"/>
      <c r="AP7888" s="6"/>
      <c r="AQ7888" s="6"/>
      <c r="AR7888" s="6"/>
      <c r="AS7888" s="6"/>
      <c r="AT7888" s="6"/>
      <c r="AU7888" s="6"/>
      <c r="AV7888" s="6"/>
      <c r="AW7888" s="6"/>
      <c r="AX7888" s="6"/>
      <c r="AY7888" s="6"/>
      <c r="AZ7888" s="6"/>
      <c r="BA7888" s="6"/>
      <c r="BB7888" s="166"/>
      <c r="BC7888" s="166"/>
      <c r="BD7888" s="166"/>
      <c r="BE7888" s="6"/>
      <c r="BF7888" s="6"/>
      <c r="BG7888" s="6"/>
      <c r="BH7888" s="6"/>
      <c r="BI7888" s="6"/>
      <c r="BJ7888" s="166"/>
      <c r="BK7888" s="166"/>
      <c r="BL7888" s="166"/>
      <c r="BM7888" s="6"/>
      <c r="BN7888" s="6"/>
      <c r="BO7888" s="6"/>
      <c r="BP7888" s="6"/>
      <c r="BQ7888" s="6"/>
      <c r="BR7888" s="6"/>
      <c r="BS7888" s="6"/>
      <c r="BT7888" s="6"/>
      <c r="BU7888" s="6"/>
      <c r="BV7888" s="6"/>
      <c r="BW7888" s="6"/>
      <c r="CJ7888" s="415"/>
      <c r="CK7888" s="415"/>
      <c r="CO7888" s="168"/>
    </row>
    <row r="7889" spans="32:93" s="162" customFormat="1" x14ac:dyDescent="0.25">
      <c r="AF7889" s="169"/>
      <c r="AG7889" s="169"/>
      <c r="AH7889" s="169"/>
      <c r="AI7889" s="169"/>
      <c r="AJ7889" s="169"/>
      <c r="AK7889" s="170"/>
      <c r="AP7889" s="6"/>
      <c r="AQ7889" s="6"/>
      <c r="AR7889" s="6"/>
      <c r="AS7889" s="6"/>
      <c r="AT7889" s="6"/>
      <c r="AU7889" s="6"/>
      <c r="AV7889" s="6"/>
      <c r="AW7889" s="6"/>
      <c r="AX7889" s="6"/>
      <c r="AY7889" s="6"/>
      <c r="AZ7889" s="6"/>
      <c r="BA7889" s="6"/>
      <c r="BB7889" s="166"/>
      <c r="BC7889" s="166"/>
      <c r="BD7889" s="166"/>
      <c r="BE7889" s="6"/>
      <c r="BF7889" s="6"/>
      <c r="BG7889" s="6"/>
      <c r="BH7889" s="6"/>
      <c r="BI7889" s="6"/>
      <c r="BJ7889" s="166"/>
      <c r="BK7889" s="166"/>
      <c r="BL7889" s="166"/>
      <c r="BM7889" s="6"/>
      <c r="BN7889" s="6"/>
      <c r="BO7889" s="6"/>
      <c r="BP7889" s="6"/>
      <c r="BQ7889" s="6"/>
      <c r="BR7889" s="6"/>
      <c r="BS7889" s="6"/>
      <c r="BT7889" s="6"/>
      <c r="BU7889" s="6"/>
      <c r="BV7889" s="6"/>
      <c r="BW7889" s="6"/>
      <c r="CJ7889" s="415"/>
      <c r="CK7889" s="415"/>
      <c r="CO7889" s="168"/>
    </row>
    <row r="7890" spans="32:93" s="162" customFormat="1" x14ac:dyDescent="0.25">
      <c r="AF7890" s="169"/>
      <c r="AG7890" s="169"/>
      <c r="AH7890" s="169"/>
      <c r="AI7890" s="169"/>
      <c r="AJ7890" s="169"/>
      <c r="AK7890" s="170"/>
      <c r="AP7890" s="6"/>
      <c r="AQ7890" s="6"/>
      <c r="AR7890" s="6"/>
      <c r="AS7890" s="6"/>
      <c r="AT7890" s="6"/>
      <c r="AU7890" s="6"/>
      <c r="AV7890" s="6"/>
      <c r="AW7890" s="6"/>
      <c r="AX7890" s="6"/>
      <c r="AY7890" s="6"/>
      <c r="AZ7890" s="6"/>
      <c r="BA7890" s="6"/>
      <c r="BB7890" s="166"/>
      <c r="BC7890" s="166"/>
      <c r="BD7890" s="166"/>
      <c r="BE7890" s="6"/>
      <c r="BF7890" s="6"/>
      <c r="BG7890" s="6"/>
      <c r="BH7890" s="6"/>
      <c r="BI7890" s="6"/>
      <c r="BJ7890" s="166"/>
      <c r="BK7890" s="166"/>
      <c r="BL7890" s="166"/>
      <c r="BM7890" s="6"/>
      <c r="BN7890" s="6"/>
      <c r="BO7890" s="6"/>
      <c r="BP7890" s="6"/>
      <c r="BQ7890" s="6"/>
      <c r="BR7890" s="6"/>
      <c r="BS7890" s="6"/>
      <c r="BT7890" s="6"/>
      <c r="BU7890" s="6"/>
      <c r="BV7890" s="6"/>
      <c r="BW7890" s="6"/>
      <c r="CJ7890" s="415"/>
      <c r="CK7890" s="415"/>
      <c r="CO7890" s="168"/>
    </row>
    <row r="7891" spans="32:93" s="162" customFormat="1" x14ac:dyDescent="0.25">
      <c r="AF7891" s="169"/>
      <c r="AG7891" s="169"/>
      <c r="AH7891" s="169"/>
      <c r="AI7891" s="169"/>
      <c r="AJ7891" s="169"/>
      <c r="AK7891" s="170"/>
      <c r="AP7891" s="6"/>
      <c r="AQ7891" s="6"/>
      <c r="AR7891" s="6"/>
      <c r="AS7891" s="6"/>
      <c r="AT7891" s="6"/>
      <c r="AU7891" s="6"/>
      <c r="AV7891" s="6"/>
      <c r="AW7891" s="6"/>
      <c r="AX7891" s="6"/>
      <c r="AY7891" s="6"/>
      <c r="AZ7891" s="6"/>
      <c r="BA7891" s="6"/>
      <c r="BB7891" s="166"/>
      <c r="BC7891" s="166"/>
      <c r="BD7891" s="166"/>
      <c r="BE7891" s="6"/>
      <c r="BF7891" s="6"/>
      <c r="BG7891" s="6"/>
      <c r="BH7891" s="6"/>
      <c r="BI7891" s="6"/>
      <c r="BJ7891" s="166"/>
      <c r="BK7891" s="166"/>
      <c r="BL7891" s="166"/>
      <c r="BM7891" s="6"/>
      <c r="BN7891" s="6"/>
      <c r="BO7891" s="6"/>
      <c r="BP7891" s="6"/>
      <c r="BQ7891" s="6"/>
      <c r="BR7891" s="6"/>
      <c r="BS7891" s="6"/>
      <c r="BT7891" s="6"/>
      <c r="BU7891" s="6"/>
      <c r="BV7891" s="6"/>
      <c r="BW7891" s="6"/>
      <c r="CJ7891" s="415"/>
      <c r="CK7891" s="415"/>
      <c r="CO7891" s="168"/>
    </row>
    <row r="7892" spans="32:93" s="162" customFormat="1" x14ac:dyDescent="0.25">
      <c r="AF7892" s="169"/>
      <c r="AG7892" s="169"/>
      <c r="AH7892" s="169"/>
      <c r="AI7892" s="169"/>
      <c r="AJ7892" s="169"/>
      <c r="AK7892" s="170"/>
      <c r="AP7892" s="6"/>
      <c r="AQ7892" s="6"/>
      <c r="AR7892" s="6"/>
      <c r="AS7892" s="6"/>
      <c r="AT7892" s="6"/>
      <c r="AU7892" s="6"/>
      <c r="AV7892" s="6"/>
      <c r="AW7892" s="6"/>
      <c r="AX7892" s="6"/>
      <c r="AY7892" s="6"/>
      <c r="AZ7892" s="6"/>
      <c r="BA7892" s="6"/>
      <c r="BB7892" s="166"/>
      <c r="BC7892" s="166"/>
      <c r="BD7892" s="166"/>
      <c r="BE7892" s="6"/>
      <c r="BF7892" s="6"/>
      <c r="BG7892" s="6"/>
      <c r="BH7892" s="6"/>
      <c r="BI7892" s="6"/>
      <c r="BJ7892" s="166"/>
      <c r="BK7892" s="166"/>
      <c r="BL7892" s="166"/>
      <c r="BM7892" s="6"/>
      <c r="BN7892" s="6"/>
      <c r="BO7892" s="6"/>
      <c r="BP7892" s="6"/>
      <c r="BQ7892" s="6"/>
      <c r="BR7892" s="6"/>
      <c r="BS7892" s="6"/>
      <c r="BT7892" s="6"/>
      <c r="BU7892" s="6"/>
      <c r="BV7892" s="6"/>
      <c r="BW7892" s="6"/>
      <c r="CJ7892" s="415"/>
      <c r="CK7892" s="415"/>
      <c r="CO7892" s="168"/>
    </row>
    <row r="7893" spans="32:93" s="162" customFormat="1" x14ac:dyDescent="0.25">
      <c r="AF7893" s="169"/>
      <c r="AG7893" s="169"/>
      <c r="AH7893" s="169"/>
      <c r="AI7893" s="169"/>
      <c r="AJ7893" s="169"/>
      <c r="AK7893" s="170"/>
      <c r="AP7893" s="6"/>
      <c r="AQ7893" s="6"/>
      <c r="AR7893" s="6"/>
      <c r="AS7893" s="6"/>
      <c r="AT7893" s="6"/>
      <c r="AU7893" s="6"/>
      <c r="AV7893" s="6"/>
      <c r="AW7893" s="6"/>
      <c r="AX7893" s="6"/>
      <c r="AY7893" s="6"/>
      <c r="AZ7893" s="6"/>
      <c r="BA7893" s="6"/>
      <c r="BB7893" s="166"/>
      <c r="BC7893" s="166"/>
      <c r="BD7893" s="166"/>
      <c r="BE7893" s="6"/>
      <c r="BF7893" s="6"/>
      <c r="BG7893" s="6"/>
      <c r="BH7893" s="6"/>
      <c r="BI7893" s="6"/>
      <c r="BJ7893" s="166"/>
      <c r="BK7893" s="166"/>
      <c r="BL7893" s="166"/>
      <c r="BM7893" s="6"/>
      <c r="BN7893" s="6"/>
      <c r="BO7893" s="6"/>
      <c r="BP7893" s="6"/>
      <c r="BQ7893" s="6"/>
      <c r="BR7893" s="6"/>
      <c r="BS7893" s="6"/>
      <c r="BT7893" s="6"/>
      <c r="BU7893" s="6"/>
      <c r="BV7893" s="6"/>
      <c r="BW7893" s="6"/>
      <c r="CJ7893" s="415"/>
      <c r="CK7893" s="415"/>
      <c r="CO7893" s="168"/>
    </row>
    <row r="7894" spans="32:93" s="162" customFormat="1" x14ac:dyDescent="0.25">
      <c r="AF7894" s="169"/>
      <c r="AG7894" s="169"/>
      <c r="AH7894" s="169"/>
      <c r="AI7894" s="169"/>
      <c r="AJ7894" s="169"/>
      <c r="AK7894" s="170"/>
      <c r="AP7894" s="6"/>
      <c r="AQ7894" s="6"/>
      <c r="AR7894" s="6"/>
      <c r="AS7894" s="6"/>
      <c r="AT7894" s="6"/>
      <c r="AU7894" s="6"/>
      <c r="AV7894" s="6"/>
      <c r="AW7894" s="6"/>
      <c r="AX7894" s="6"/>
      <c r="AY7894" s="6"/>
      <c r="AZ7894" s="6"/>
      <c r="BA7894" s="6"/>
      <c r="BB7894" s="166"/>
      <c r="BC7894" s="166"/>
      <c r="BD7894" s="166"/>
      <c r="BE7894" s="6"/>
      <c r="BF7894" s="6"/>
      <c r="BG7894" s="6"/>
      <c r="BH7894" s="6"/>
      <c r="BI7894" s="6"/>
      <c r="BJ7894" s="166"/>
      <c r="BK7894" s="166"/>
      <c r="BL7894" s="166"/>
      <c r="BM7894" s="6"/>
      <c r="BN7894" s="6"/>
      <c r="BO7894" s="6"/>
      <c r="BP7894" s="6"/>
      <c r="BQ7894" s="6"/>
      <c r="BR7894" s="6"/>
      <c r="BS7894" s="6"/>
      <c r="BT7894" s="6"/>
      <c r="BU7894" s="6"/>
      <c r="BV7894" s="6"/>
      <c r="BW7894" s="6"/>
      <c r="CJ7894" s="415"/>
      <c r="CK7894" s="415"/>
      <c r="CO7894" s="168"/>
    </row>
    <row r="7895" spans="32:93" s="162" customFormat="1" x14ac:dyDescent="0.25">
      <c r="AF7895" s="169"/>
      <c r="AG7895" s="169"/>
      <c r="AH7895" s="169"/>
      <c r="AI7895" s="169"/>
      <c r="AJ7895" s="169"/>
      <c r="AK7895" s="170"/>
      <c r="AP7895" s="6"/>
      <c r="AQ7895" s="6"/>
      <c r="AR7895" s="6"/>
      <c r="AS7895" s="6"/>
      <c r="AT7895" s="6"/>
      <c r="AU7895" s="6"/>
      <c r="AV7895" s="6"/>
      <c r="AW7895" s="6"/>
      <c r="AX7895" s="6"/>
      <c r="AY7895" s="6"/>
      <c r="AZ7895" s="6"/>
      <c r="BA7895" s="6"/>
      <c r="BB7895" s="166"/>
      <c r="BC7895" s="166"/>
      <c r="BD7895" s="166"/>
      <c r="BE7895" s="6"/>
      <c r="BF7895" s="6"/>
      <c r="BG7895" s="6"/>
      <c r="BH7895" s="6"/>
      <c r="BI7895" s="6"/>
      <c r="BJ7895" s="166"/>
      <c r="BK7895" s="166"/>
      <c r="BL7895" s="166"/>
      <c r="BM7895" s="6"/>
      <c r="BN7895" s="6"/>
      <c r="BO7895" s="6"/>
      <c r="BP7895" s="6"/>
      <c r="BQ7895" s="6"/>
      <c r="BR7895" s="6"/>
      <c r="BS7895" s="6"/>
      <c r="BT7895" s="6"/>
      <c r="BU7895" s="6"/>
      <c r="BV7895" s="6"/>
      <c r="BW7895" s="6"/>
      <c r="CJ7895" s="415"/>
      <c r="CK7895" s="415"/>
      <c r="CO7895" s="168"/>
    </row>
    <row r="7896" spans="32:93" s="162" customFormat="1" x14ac:dyDescent="0.25">
      <c r="AF7896" s="169"/>
      <c r="AG7896" s="169"/>
      <c r="AH7896" s="169"/>
      <c r="AI7896" s="169"/>
      <c r="AJ7896" s="169"/>
      <c r="AK7896" s="170"/>
      <c r="AP7896" s="6"/>
      <c r="AQ7896" s="6"/>
      <c r="AR7896" s="6"/>
      <c r="AS7896" s="6"/>
      <c r="AT7896" s="6"/>
      <c r="AU7896" s="6"/>
      <c r="AV7896" s="6"/>
      <c r="AW7896" s="6"/>
      <c r="AX7896" s="6"/>
      <c r="AY7896" s="6"/>
      <c r="AZ7896" s="6"/>
      <c r="BA7896" s="6"/>
      <c r="BB7896" s="166"/>
      <c r="BC7896" s="166"/>
      <c r="BD7896" s="166"/>
      <c r="BE7896" s="6"/>
      <c r="BF7896" s="6"/>
      <c r="BG7896" s="6"/>
      <c r="BH7896" s="6"/>
      <c r="BI7896" s="6"/>
      <c r="BJ7896" s="166"/>
      <c r="BK7896" s="166"/>
      <c r="BL7896" s="166"/>
      <c r="BM7896" s="6"/>
      <c r="BN7896" s="6"/>
      <c r="BO7896" s="6"/>
      <c r="BP7896" s="6"/>
      <c r="BQ7896" s="6"/>
      <c r="BR7896" s="6"/>
      <c r="BS7896" s="6"/>
      <c r="BT7896" s="6"/>
      <c r="BU7896" s="6"/>
      <c r="BV7896" s="6"/>
      <c r="BW7896" s="6"/>
      <c r="CJ7896" s="415"/>
      <c r="CK7896" s="415"/>
      <c r="CO7896" s="168"/>
    </row>
    <row r="7897" spans="32:93" s="162" customFormat="1" x14ac:dyDescent="0.25">
      <c r="AF7897" s="169"/>
      <c r="AG7897" s="169"/>
      <c r="AH7897" s="169"/>
      <c r="AI7897" s="169"/>
      <c r="AJ7897" s="169"/>
      <c r="AK7897" s="170"/>
      <c r="AP7897" s="6"/>
      <c r="AQ7897" s="6"/>
      <c r="AR7897" s="6"/>
      <c r="AS7897" s="6"/>
      <c r="AT7897" s="6"/>
      <c r="AU7897" s="6"/>
      <c r="AV7897" s="6"/>
      <c r="AW7897" s="6"/>
      <c r="AX7897" s="6"/>
      <c r="AY7897" s="6"/>
      <c r="AZ7897" s="6"/>
      <c r="BA7897" s="6"/>
      <c r="BB7897" s="166"/>
      <c r="BC7897" s="166"/>
      <c r="BD7897" s="166"/>
      <c r="BE7897" s="6"/>
      <c r="BF7897" s="6"/>
      <c r="BG7897" s="6"/>
      <c r="BH7897" s="6"/>
      <c r="BI7897" s="6"/>
      <c r="BJ7897" s="166"/>
      <c r="BK7897" s="166"/>
      <c r="BL7897" s="166"/>
      <c r="BM7897" s="6"/>
      <c r="BN7897" s="6"/>
      <c r="BO7897" s="6"/>
      <c r="BP7897" s="6"/>
      <c r="BQ7897" s="6"/>
      <c r="BR7897" s="6"/>
      <c r="BS7897" s="6"/>
      <c r="BT7897" s="6"/>
      <c r="BU7897" s="6"/>
      <c r="BV7897" s="6"/>
      <c r="BW7897" s="6"/>
      <c r="CJ7897" s="415"/>
      <c r="CK7897" s="415"/>
      <c r="CO7897" s="168"/>
    </row>
    <row r="7898" spans="32:93" s="162" customFormat="1" x14ac:dyDescent="0.25">
      <c r="AF7898" s="169"/>
      <c r="AG7898" s="169"/>
      <c r="AH7898" s="169"/>
      <c r="AI7898" s="169"/>
      <c r="AJ7898" s="169"/>
      <c r="AK7898" s="170"/>
      <c r="AP7898" s="6"/>
      <c r="AQ7898" s="6"/>
      <c r="AR7898" s="6"/>
      <c r="AS7898" s="6"/>
      <c r="AT7898" s="6"/>
      <c r="AU7898" s="6"/>
      <c r="AV7898" s="6"/>
      <c r="AW7898" s="6"/>
      <c r="AX7898" s="6"/>
      <c r="AY7898" s="6"/>
      <c r="AZ7898" s="6"/>
      <c r="BA7898" s="6"/>
      <c r="BB7898" s="166"/>
      <c r="BC7898" s="166"/>
      <c r="BD7898" s="166"/>
      <c r="BE7898" s="6"/>
      <c r="BF7898" s="6"/>
      <c r="BG7898" s="6"/>
      <c r="BH7898" s="6"/>
      <c r="BI7898" s="6"/>
      <c r="BJ7898" s="166"/>
      <c r="BK7898" s="166"/>
      <c r="BL7898" s="166"/>
      <c r="BM7898" s="6"/>
      <c r="BN7898" s="6"/>
      <c r="BO7898" s="6"/>
      <c r="BP7898" s="6"/>
      <c r="BQ7898" s="6"/>
      <c r="BR7898" s="6"/>
      <c r="BS7898" s="6"/>
      <c r="BT7898" s="6"/>
      <c r="BU7898" s="6"/>
      <c r="BV7898" s="6"/>
      <c r="BW7898" s="6"/>
      <c r="CJ7898" s="415"/>
      <c r="CK7898" s="415"/>
      <c r="CO7898" s="168"/>
    </row>
    <row r="7899" spans="32:93" s="162" customFormat="1" x14ac:dyDescent="0.25">
      <c r="AF7899" s="169"/>
      <c r="AG7899" s="169"/>
      <c r="AH7899" s="169"/>
      <c r="AI7899" s="169"/>
      <c r="AJ7899" s="169"/>
      <c r="AK7899" s="170"/>
      <c r="AP7899" s="6"/>
      <c r="AQ7899" s="6"/>
      <c r="AR7899" s="6"/>
      <c r="AS7899" s="6"/>
      <c r="AT7899" s="6"/>
      <c r="AU7899" s="6"/>
      <c r="AV7899" s="6"/>
      <c r="AW7899" s="6"/>
      <c r="AX7899" s="6"/>
      <c r="AY7899" s="6"/>
      <c r="AZ7899" s="6"/>
      <c r="BA7899" s="6"/>
      <c r="BB7899" s="166"/>
      <c r="BC7899" s="166"/>
      <c r="BD7899" s="166"/>
      <c r="BE7899" s="6"/>
      <c r="BF7899" s="6"/>
      <c r="BG7899" s="6"/>
      <c r="BH7899" s="6"/>
      <c r="BI7899" s="6"/>
      <c r="BJ7899" s="166"/>
      <c r="BK7899" s="166"/>
      <c r="BL7899" s="166"/>
      <c r="BM7899" s="6"/>
      <c r="BN7899" s="6"/>
      <c r="BO7899" s="6"/>
      <c r="BP7899" s="6"/>
      <c r="BQ7899" s="6"/>
      <c r="BR7899" s="6"/>
      <c r="BS7899" s="6"/>
      <c r="BT7899" s="6"/>
      <c r="BU7899" s="6"/>
      <c r="BV7899" s="6"/>
      <c r="BW7899" s="6"/>
      <c r="CJ7899" s="415"/>
      <c r="CK7899" s="415"/>
      <c r="CO7899" s="168"/>
    </row>
    <row r="7900" spans="32:93" s="162" customFormat="1" x14ac:dyDescent="0.25">
      <c r="AF7900" s="169"/>
      <c r="AG7900" s="169"/>
      <c r="AH7900" s="169"/>
      <c r="AI7900" s="169"/>
      <c r="AJ7900" s="169"/>
      <c r="AK7900" s="170"/>
      <c r="AP7900" s="6"/>
      <c r="AQ7900" s="6"/>
      <c r="AR7900" s="6"/>
      <c r="AS7900" s="6"/>
      <c r="AT7900" s="6"/>
      <c r="AU7900" s="6"/>
      <c r="AV7900" s="6"/>
      <c r="AW7900" s="6"/>
      <c r="AX7900" s="6"/>
      <c r="AY7900" s="6"/>
      <c r="AZ7900" s="6"/>
      <c r="BA7900" s="6"/>
      <c r="BB7900" s="166"/>
      <c r="BC7900" s="166"/>
      <c r="BD7900" s="166"/>
      <c r="BE7900" s="6"/>
      <c r="BF7900" s="6"/>
      <c r="BG7900" s="6"/>
      <c r="BH7900" s="6"/>
      <c r="BI7900" s="6"/>
      <c r="BJ7900" s="166"/>
      <c r="BK7900" s="166"/>
      <c r="BL7900" s="166"/>
      <c r="BM7900" s="6"/>
      <c r="BN7900" s="6"/>
      <c r="BO7900" s="6"/>
      <c r="BP7900" s="6"/>
      <c r="BQ7900" s="6"/>
      <c r="BR7900" s="6"/>
      <c r="BS7900" s="6"/>
      <c r="BT7900" s="6"/>
      <c r="BU7900" s="6"/>
      <c r="BV7900" s="6"/>
      <c r="BW7900" s="6"/>
      <c r="CJ7900" s="415"/>
      <c r="CK7900" s="415"/>
      <c r="CO7900" s="168"/>
    </row>
    <row r="7901" spans="32:93" s="162" customFormat="1" x14ac:dyDescent="0.25">
      <c r="AF7901" s="169"/>
      <c r="AG7901" s="169"/>
      <c r="AH7901" s="169"/>
      <c r="AI7901" s="169"/>
      <c r="AJ7901" s="169"/>
      <c r="AK7901" s="170"/>
      <c r="AP7901" s="6"/>
      <c r="AQ7901" s="6"/>
      <c r="AR7901" s="6"/>
      <c r="AS7901" s="6"/>
      <c r="AT7901" s="6"/>
      <c r="AU7901" s="6"/>
      <c r="AV7901" s="6"/>
      <c r="AW7901" s="6"/>
      <c r="AX7901" s="6"/>
      <c r="AY7901" s="6"/>
      <c r="AZ7901" s="6"/>
      <c r="BA7901" s="6"/>
      <c r="BB7901" s="166"/>
      <c r="BC7901" s="166"/>
      <c r="BD7901" s="166"/>
      <c r="BE7901" s="6"/>
      <c r="BF7901" s="6"/>
      <c r="BG7901" s="6"/>
      <c r="BH7901" s="6"/>
      <c r="BI7901" s="6"/>
      <c r="BJ7901" s="166"/>
      <c r="BK7901" s="166"/>
      <c r="BL7901" s="166"/>
      <c r="BM7901" s="6"/>
      <c r="BN7901" s="6"/>
      <c r="BO7901" s="6"/>
      <c r="BP7901" s="6"/>
      <c r="BQ7901" s="6"/>
      <c r="BR7901" s="6"/>
      <c r="BS7901" s="6"/>
      <c r="BT7901" s="6"/>
      <c r="BU7901" s="6"/>
      <c r="BV7901" s="6"/>
      <c r="BW7901" s="6"/>
      <c r="CJ7901" s="415"/>
      <c r="CK7901" s="415"/>
      <c r="CO7901" s="168"/>
    </row>
    <row r="7902" spans="32:93" s="162" customFormat="1" x14ac:dyDescent="0.25">
      <c r="AF7902" s="169"/>
      <c r="AG7902" s="169"/>
      <c r="AH7902" s="169"/>
      <c r="AI7902" s="169"/>
      <c r="AJ7902" s="169"/>
      <c r="AK7902" s="170"/>
      <c r="AP7902" s="6"/>
      <c r="AQ7902" s="6"/>
      <c r="AR7902" s="6"/>
      <c r="AS7902" s="6"/>
      <c r="AT7902" s="6"/>
      <c r="AU7902" s="6"/>
      <c r="AV7902" s="6"/>
      <c r="AW7902" s="6"/>
      <c r="AX7902" s="6"/>
      <c r="AY7902" s="6"/>
      <c r="AZ7902" s="6"/>
      <c r="BA7902" s="6"/>
      <c r="BB7902" s="166"/>
      <c r="BC7902" s="166"/>
      <c r="BD7902" s="166"/>
      <c r="BE7902" s="6"/>
      <c r="BF7902" s="6"/>
      <c r="BG7902" s="6"/>
      <c r="BH7902" s="6"/>
      <c r="BI7902" s="6"/>
      <c r="BJ7902" s="166"/>
      <c r="BK7902" s="166"/>
      <c r="BL7902" s="166"/>
      <c r="BM7902" s="6"/>
      <c r="BN7902" s="6"/>
      <c r="BO7902" s="6"/>
      <c r="BP7902" s="6"/>
      <c r="BQ7902" s="6"/>
      <c r="BR7902" s="6"/>
      <c r="BS7902" s="6"/>
      <c r="BT7902" s="6"/>
      <c r="BU7902" s="6"/>
      <c r="BV7902" s="6"/>
      <c r="BW7902" s="6"/>
      <c r="CJ7902" s="415"/>
      <c r="CK7902" s="415"/>
      <c r="CO7902" s="168"/>
    </row>
    <row r="7903" spans="32:93" s="162" customFormat="1" x14ac:dyDescent="0.25">
      <c r="AF7903" s="169"/>
      <c r="AG7903" s="169"/>
      <c r="AH7903" s="169"/>
      <c r="AI7903" s="169"/>
      <c r="AJ7903" s="169"/>
      <c r="AK7903" s="170"/>
      <c r="AP7903" s="6"/>
      <c r="AQ7903" s="6"/>
      <c r="AR7903" s="6"/>
      <c r="AS7903" s="6"/>
      <c r="AT7903" s="6"/>
      <c r="AU7903" s="6"/>
      <c r="AV7903" s="6"/>
      <c r="AW7903" s="6"/>
      <c r="AX7903" s="6"/>
      <c r="AY7903" s="6"/>
      <c r="AZ7903" s="6"/>
      <c r="BA7903" s="6"/>
      <c r="BB7903" s="166"/>
      <c r="BC7903" s="166"/>
      <c r="BD7903" s="166"/>
      <c r="BE7903" s="6"/>
      <c r="BF7903" s="6"/>
      <c r="BG7903" s="6"/>
      <c r="BH7903" s="6"/>
      <c r="BI7903" s="6"/>
      <c r="BJ7903" s="166"/>
      <c r="BK7903" s="166"/>
      <c r="BL7903" s="166"/>
      <c r="BM7903" s="6"/>
      <c r="BN7903" s="6"/>
      <c r="BO7903" s="6"/>
      <c r="BP7903" s="6"/>
      <c r="BQ7903" s="6"/>
      <c r="BR7903" s="6"/>
      <c r="BS7903" s="6"/>
      <c r="BT7903" s="6"/>
      <c r="BU7903" s="6"/>
      <c r="BV7903" s="6"/>
      <c r="BW7903" s="6"/>
      <c r="CJ7903" s="415"/>
      <c r="CK7903" s="415"/>
      <c r="CO7903" s="168"/>
    </row>
    <row r="7904" spans="32:93" s="162" customFormat="1" x14ac:dyDescent="0.25">
      <c r="AF7904" s="169"/>
      <c r="AG7904" s="169"/>
      <c r="AH7904" s="169"/>
      <c r="AI7904" s="169"/>
      <c r="AJ7904" s="169"/>
      <c r="AK7904" s="170"/>
      <c r="AP7904" s="6"/>
      <c r="AQ7904" s="6"/>
      <c r="AR7904" s="6"/>
      <c r="AS7904" s="6"/>
      <c r="AT7904" s="6"/>
      <c r="AU7904" s="6"/>
      <c r="AV7904" s="6"/>
      <c r="AW7904" s="6"/>
      <c r="AX7904" s="6"/>
      <c r="AY7904" s="6"/>
      <c r="AZ7904" s="6"/>
      <c r="BA7904" s="6"/>
      <c r="BB7904" s="166"/>
      <c r="BC7904" s="166"/>
      <c r="BD7904" s="166"/>
      <c r="BE7904" s="6"/>
      <c r="BF7904" s="6"/>
      <c r="BG7904" s="6"/>
      <c r="BH7904" s="6"/>
      <c r="BI7904" s="6"/>
      <c r="BJ7904" s="166"/>
      <c r="BK7904" s="166"/>
      <c r="BL7904" s="166"/>
      <c r="BM7904" s="6"/>
      <c r="BN7904" s="6"/>
      <c r="BO7904" s="6"/>
      <c r="BP7904" s="6"/>
      <c r="BQ7904" s="6"/>
      <c r="BR7904" s="6"/>
      <c r="BS7904" s="6"/>
      <c r="BT7904" s="6"/>
      <c r="BU7904" s="6"/>
      <c r="BV7904" s="6"/>
      <c r="BW7904" s="6"/>
      <c r="CJ7904" s="415"/>
      <c r="CK7904" s="415"/>
      <c r="CO7904" s="168"/>
    </row>
    <row r="7905" spans="32:93" s="162" customFormat="1" x14ac:dyDescent="0.25">
      <c r="AF7905" s="169"/>
      <c r="AG7905" s="169"/>
      <c r="AH7905" s="169"/>
      <c r="AI7905" s="169"/>
      <c r="AJ7905" s="169"/>
      <c r="AK7905" s="170"/>
      <c r="AP7905" s="6"/>
      <c r="AQ7905" s="6"/>
      <c r="AR7905" s="6"/>
      <c r="AS7905" s="6"/>
      <c r="AT7905" s="6"/>
      <c r="AU7905" s="6"/>
      <c r="AV7905" s="6"/>
      <c r="AW7905" s="6"/>
      <c r="AX7905" s="6"/>
      <c r="AY7905" s="6"/>
      <c r="AZ7905" s="6"/>
      <c r="BA7905" s="6"/>
      <c r="BB7905" s="166"/>
      <c r="BC7905" s="166"/>
      <c r="BD7905" s="166"/>
      <c r="BE7905" s="6"/>
      <c r="BF7905" s="6"/>
      <c r="BG7905" s="6"/>
      <c r="BH7905" s="6"/>
      <c r="BI7905" s="6"/>
      <c r="BJ7905" s="166"/>
      <c r="BK7905" s="166"/>
      <c r="BL7905" s="166"/>
      <c r="BM7905" s="6"/>
      <c r="BN7905" s="6"/>
      <c r="BO7905" s="6"/>
      <c r="BP7905" s="6"/>
      <c r="BQ7905" s="6"/>
      <c r="BR7905" s="6"/>
      <c r="BS7905" s="6"/>
      <c r="BT7905" s="6"/>
      <c r="BU7905" s="6"/>
      <c r="BV7905" s="6"/>
      <c r="BW7905" s="6"/>
      <c r="CJ7905" s="415"/>
      <c r="CK7905" s="415"/>
      <c r="CO7905" s="168"/>
    </row>
    <row r="7906" spans="32:93" s="162" customFormat="1" x14ac:dyDescent="0.25">
      <c r="AF7906" s="169"/>
      <c r="AG7906" s="169"/>
      <c r="AH7906" s="169"/>
      <c r="AI7906" s="169"/>
      <c r="AJ7906" s="169"/>
      <c r="AK7906" s="170"/>
      <c r="AP7906" s="6"/>
      <c r="AQ7906" s="6"/>
      <c r="AR7906" s="6"/>
      <c r="AS7906" s="6"/>
      <c r="AT7906" s="6"/>
      <c r="AU7906" s="6"/>
      <c r="AV7906" s="6"/>
      <c r="AW7906" s="6"/>
      <c r="AX7906" s="6"/>
      <c r="AY7906" s="6"/>
      <c r="AZ7906" s="6"/>
      <c r="BA7906" s="6"/>
      <c r="BB7906" s="166"/>
      <c r="BC7906" s="166"/>
      <c r="BD7906" s="166"/>
      <c r="BE7906" s="6"/>
      <c r="BF7906" s="6"/>
      <c r="BG7906" s="6"/>
      <c r="BH7906" s="6"/>
      <c r="BI7906" s="6"/>
      <c r="BJ7906" s="166"/>
      <c r="BK7906" s="166"/>
      <c r="BL7906" s="166"/>
      <c r="BM7906" s="6"/>
      <c r="BN7906" s="6"/>
      <c r="BO7906" s="6"/>
      <c r="BP7906" s="6"/>
      <c r="BQ7906" s="6"/>
      <c r="BR7906" s="6"/>
      <c r="BS7906" s="6"/>
      <c r="BT7906" s="6"/>
      <c r="BU7906" s="6"/>
      <c r="BV7906" s="6"/>
      <c r="BW7906" s="6"/>
      <c r="CJ7906" s="415"/>
      <c r="CK7906" s="415"/>
      <c r="CO7906" s="168"/>
    </row>
    <row r="7907" spans="32:93" s="162" customFormat="1" x14ac:dyDescent="0.25">
      <c r="AF7907" s="169"/>
      <c r="AG7907" s="169"/>
      <c r="AH7907" s="169"/>
      <c r="AI7907" s="169"/>
      <c r="AJ7907" s="169"/>
      <c r="AK7907" s="170"/>
      <c r="AP7907" s="6"/>
      <c r="AQ7907" s="6"/>
      <c r="AR7907" s="6"/>
      <c r="AS7907" s="6"/>
      <c r="AT7907" s="6"/>
      <c r="AU7907" s="6"/>
      <c r="AV7907" s="6"/>
      <c r="AW7907" s="6"/>
      <c r="AX7907" s="6"/>
      <c r="AY7907" s="6"/>
      <c r="AZ7907" s="6"/>
      <c r="BA7907" s="6"/>
      <c r="BB7907" s="166"/>
      <c r="BC7907" s="166"/>
      <c r="BD7907" s="166"/>
      <c r="BE7907" s="6"/>
      <c r="BF7907" s="6"/>
      <c r="BG7907" s="6"/>
      <c r="BH7907" s="6"/>
      <c r="BI7907" s="6"/>
      <c r="BJ7907" s="166"/>
      <c r="BK7907" s="166"/>
      <c r="BL7907" s="166"/>
      <c r="BM7907" s="6"/>
      <c r="BN7907" s="6"/>
      <c r="BO7907" s="6"/>
      <c r="BP7907" s="6"/>
      <c r="BQ7907" s="6"/>
      <c r="BR7907" s="6"/>
      <c r="BS7907" s="6"/>
      <c r="BT7907" s="6"/>
      <c r="BU7907" s="6"/>
      <c r="BV7907" s="6"/>
      <c r="BW7907" s="6"/>
      <c r="CJ7907" s="415"/>
      <c r="CK7907" s="415"/>
      <c r="CO7907" s="168"/>
    </row>
    <row r="7908" spans="32:93" s="162" customFormat="1" x14ac:dyDescent="0.25">
      <c r="AF7908" s="169"/>
      <c r="AG7908" s="169"/>
      <c r="AH7908" s="169"/>
      <c r="AI7908" s="169"/>
      <c r="AJ7908" s="169"/>
      <c r="AK7908" s="170"/>
      <c r="AP7908" s="6"/>
      <c r="AQ7908" s="6"/>
      <c r="AR7908" s="6"/>
      <c r="AS7908" s="6"/>
      <c r="AT7908" s="6"/>
      <c r="AU7908" s="6"/>
      <c r="AV7908" s="6"/>
      <c r="AW7908" s="6"/>
      <c r="AX7908" s="6"/>
      <c r="AY7908" s="6"/>
      <c r="AZ7908" s="6"/>
      <c r="BA7908" s="6"/>
      <c r="BB7908" s="166"/>
      <c r="BC7908" s="166"/>
      <c r="BD7908" s="166"/>
      <c r="BE7908" s="6"/>
      <c r="BF7908" s="6"/>
      <c r="BG7908" s="6"/>
      <c r="BH7908" s="6"/>
      <c r="BI7908" s="6"/>
      <c r="BJ7908" s="166"/>
      <c r="BK7908" s="166"/>
      <c r="BL7908" s="166"/>
      <c r="BM7908" s="6"/>
      <c r="BN7908" s="6"/>
      <c r="BO7908" s="6"/>
      <c r="BP7908" s="6"/>
      <c r="BQ7908" s="6"/>
      <c r="BR7908" s="6"/>
      <c r="BS7908" s="6"/>
      <c r="BT7908" s="6"/>
      <c r="BU7908" s="6"/>
      <c r="BV7908" s="6"/>
      <c r="BW7908" s="6"/>
      <c r="CJ7908" s="415"/>
      <c r="CK7908" s="415"/>
      <c r="CO7908" s="168"/>
    </row>
    <row r="7909" spans="32:93" s="162" customFormat="1" x14ac:dyDescent="0.25">
      <c r="AF7909" s="169"/>
      <c r="AG7909" s="169"/>
      <c r="AH7909" s="169"/>
      <c r="AI7909" s="169"/>
      <c r="AJ7909" s="169"/>
      <c r="AK7909" s="170"/>
      <c r="AP7909" s="6"/>
      <c r="AQ7909" s="6"/>
      <c r="AR7909" s="6"/>
      <c r="AS7909" s="6"/>
      <c r="AT7909" s="6"/>
      <c r="AU7909" s="6"/>
      <c r="AV7909" s="6"/>
      <c r="AW7909" s="6"/>
      <c r="AX7909" s="6"/>
      <c r="AY7909" s="6"/>
      <c r="AZ7909" s="6"/>
      <c r="BA7909" s="6"/>
      <c r="BB7909" s="166"/>
      <c r="BC7909" s="166"/>
      <c r="BD7909" s="166"/>
      <c r="BE7909" s="6"/>
      <c r="BF7909" s="6"/>
      <c r="BG7909" s="6"/>
      <c r="BH7909" s="6"/>
      <c r="BI7909" s="6"/>
      <c r="BJ7909" s="166"/>
      <c r="BK7909" s="166"/>
      <c r="BL7909" s="166"/>
      <c r="BM7909" s="6"/>
      <c r="BN7909" s="6"/>
      <c r="BO7909" s="6"/>
      <c r="BP7909" s="6"/>
      <c r="BQ7909" s="6"/>
      <c r="BR7909" s="6"/>
      <c r="BS7909" s="6"/>
      <c r="BT7909" s="6"/>
      <c r="BU7909" s="6"/>
      <c r="BV7909" s="6"/>
      <c r="BW7909" s="6"/>
      <c r="CJ7909" s="415"/>
      <c r="CK7909" s="415"/>
      <c r="CO7909" s="168"/>
    </row>
    <row r="7910" spans="32:93" s="162" customFormat="1" x14ac:dyDescent="0.25">
      <c r="AF7910" s="169"/>
      <c r="AG7910" s="169"/>
      <c r="AH7910" s="169"/>
      <c r="AI7910" s="169"/>
      <c r="AJ7910" s="169"/>
      <c r="AK7910" s="170"/>
      <c r="AP7910" s="6"/>
      <c r="AQ7910" s="6"/>
      <c r="AR7910" s="6"/>
      <c r="AS7910" s="6"/>
      <c r="AT7910" s="6"/>
      <c r="AU7910" s="6"/>
      <c r="AV7910" s="6"/>
      <c r="AW7910" s="6"/>
      <c r="AX7910" s="6"/>
      <c r="AY7910" s="6"/>
      <c r="AZ7910" s="6"/>
      <c r="BA7910" s="6"/>
      <c r="BB7910" s="166"/>
      <c r="BC7910" s="166"/>
      <c r="BD7910" s="166"/>
      <c r="BE7910" s="6"/>
      <c r="BF7910" s="6"/>
      <c r="BG7910" s="6"/>
      <c r="BH7910" s="6"/>
      <c r="BI7910" s="6"/>
      <c r="BJ7910" s="166"/>
      <c r="BK7910" s="166"/>
      <c r="BL7910" s="166"/>
      <c r="BM7910" s="6"/>
      <c r="BN7910" s="6"/>
      <c r="BO7910" s="6"/>
      <c r="BP7910" s="6"/>
      <c r="BQ7910" s="6"/>
      <c r="BR7910" s="6"/>
      <c r="BS7910" s="6"/>
      <c r="BT7910" s="6"/>
      <c r="BU7910" s="6"/>
      <c r="BV7910" s="6"/>
      <c r="BW7910" s="6"/>
      <c r="CJ7910" s="415"/>
      <c r="CK7910" s="415"/>
      <c r="CO7910" s="168"/>
    </row>
    <row r="7911" spans="32:93" s="162" customFormat="1" x14ac:dyDescent="0.25">
      <c r="AF7911" s="169"/>
      <c r="AG7911" s="169"/>
      <c r="AH7911" s="169"/>
      <c r="AI7911" s="169"/>
      <c r="AJ7911" s="169"/>
      <c r="AK7911" s="170"/>
      <c r="AP7911" s="6"/>
      <c r="AQ7911" s="6"/>
      <c r="AR7911" s="6"/>
      <c r="AS7911" s="6"/>
      <c r="AT7911" s="6"/>
      <c r="AU7911" s="6"/>
      <c r="AV7911" s="6"/>
      <c r="AW7911" s="6"/>
      <c r="AX7911" s="6"/>
      <c r="AY7911" s="6"/>
      <c r="AZ7911" s="6"/>
      <c r="BA7911" s="6"/>
      <c r="BB7911" s="166"/>
      <c r="BC7911" s="166"/>
      <c r="BD7911" s="166"/>
      <c r="BE7911" s="6"/>
      <c r="BF7911" s="6"/>
      <c r="BG7911" s="6"/>
      <c r="BH7911" s="6"/>
      <c r="BI7911" s="6"/>
      <c r="BJ7911" s="166"/>
      <c r="BK7911" s="166"/>
      <c r="BL7911" s="166"/>
      <c r="BM7911" s="6"/>
      <c r="BN7911" s="6"/>
      <c r="BO7911" s="6"/>
      <c r="BP7911" s="6"/>
      <c r="BQ7911" s="6"/>
      <c r="BR7911" s="6"/>
      <c r="BS7911" s="6"/>
      <c r="BT7911" s="6"/>
      <c r="BU7911" s="6"/>
      <c r="BV7911" s="6"/>
      <c r="BW7911" s="6"/>
      <c r="CJ7911" s="415"/>
      <c r="CK7911" s="415"/>
      <c r="CO7911" s="168"/>
    </row>
    <row r="7912" spans="32:93" s="162" customFormat="1" x14ac:dyDescent="0.25">
      <c r="AF7912" s="169"/>
      <c r="AG7912" s="169"/>
      <c r="AH7912" s="169"/>
      <c r="AI7912" s="169"/>
      <c r="AJ7912" s="169"/>
      <c r="AK7912" s="170"/>
      <c r="AP7912" s="6"/>
      <c r="AQ7912" s="6"/>
      <c r="AR7912" s="6"/>
      <c r="AS7912" s="6"/>
      <c r="AT7912" s="6"/>
      <c r="AU7912" s="6"/>
      <c r="AV7912" s="6"/>
      <c r="AW7912" s="6"/>
      <c r="AX7912" s="6"/>
      <c r="AY7912" s="6"/>
      <c r="AZ7912" s="6"/>
      <c r="BA7912" s="6"/>
      <c r="BB7912" s="166"/>
      <c r="BC7912" s="166"/>
      <c r="BD7912" s="166"/>
      <c r="BE7912" s="6"/>
      <c r="BF7912" s="6"/>
      <c r="BG7912" s="6"/>
      <c r="BH7912" s="6"/>
      <c r="BI7912" s="6"/>
      <c r="BJ7912" s="166"/>
      <c r="BK7912" s="166"/>
      <c r="BL7912" s="166"/>
      <c r="BM7912" s="6"/>
      <c r="BN7912" s="6"/>
      <c r="BO7912" s="6"/>
      <c r="BP7912" s="6"/>
      <c r="BQ7912" s="6"/>
      <c r="BR7912" s="6"/>
      <c r="BS7912" s="6"/>
      <c r="BT7912" s="6"/>
      <c r="BU7912" s="6"/>
      <c r="BV7912" s="6"/>
      <c r="BW7912" s="6"/>
      <c r="CJ7912" s="415"/>
      <c r="CK7912" s="415"/>
      <c r="CO7912" s="168"/>
    </row>
    <row r="7913" spans="32:93" s="162" customFormat="1" x14ac:dyDescent="0.25">
      <c r="AF7913" s="169"/>
      <c r="AG7913" s="169"/>
      <c r="AH7913" s="169"/>
      <c r="AI7913" s="169"/>
      <c r="AJ7913" s="169"/>
      <c r="AK7913" s="170"/>
      <c r="AP7913" s="6"/>
      <c r="AQ7913" s="6"/>
      <c r="AR7913" s="6"/>
      <c r="AS7913" s="6"/>
      <c r="AT7913" s="6"/>
      <c r="AU7913" s="6"/>
      <c r="AV7913" s="6"/>
      <c r="AW7913" s="6"/>
      <c r="AX7913" s="6"/>
      <c r="AY7913" s="6"/>
      <c r="AZ7913" s="6"/>
      <c r="BA7913" s="6"/>
      <c r="BB7913" s="166"/>
      <c r="BC7913" s="166"/>
      <c r="BD7913" s="166"/>
      <c r="BE7913" s="6"/>
      <c r="BF7913" s="6"/>
      <c r="BG7913" s="6"/>
      <c r="BH7913" s="6"/>
      <c r="BI7913" s="6"/>
      <c r="BJ7913" s="166"/>
      <c r="BK7913" s="166"/>
      <c r="BL7913" s="166"/>
      <c r="BM7913" s="6"/>
      <c r="BN7913" s="6"/>
      <c r="BO7913" s="6"/>
      <c r="BP7913" s="6"/>
      <c r="BQ7913" s="6"/>
      <c r="BR7913" s="6"/>
      <c r="BS7913" s="6"/>
      <c r="BT7913" s="6"/>
      <c r="BU7913" s="6"/>
      <c r="BV7913" s="6"/>
      <c r="BW7913" s="6"/>
      <c r="CJ7913" s="415"/>
      <c r="CK7913" s="415"/>
      <c r="CO7913" s="168"/>
    </row>
    <row r="7914" spans="32:93" s="162" customFormat="1" x14ac:dyDescent="0.25">
      <c r="AF7914" s="169"/>
      <c r="AG7914" s="169"/>
      <c r="AH7914" s="169"/>
      <c r="AI7914" s="169"/>
      <c r="AJ7914" s="169"/>
      <c r="AK7914" s="170"/>
      <c r="AP7914" s="6"/>
      <c r="AQ7914" s="6"/>
      <c r="AR7914" s="6"/>
      <c r="AS7914" s="6"/>
      <c r="AT7914" s="6"/>
      <c r="AU7914" s="6"/>
      <c r="AV7914" s="6"/>
      <c r="AW7914" s="6"/>
      <c r="AX7914" s="6"/>
      <c r="AY7914" s="6"/>
      <c r="AZ7914" s="6"/>
      <c r="BA7914" s="6"/>
      <c r="BB7914" s="166"/>
      <c r="BC7914" s="166"/>
      <c r="BD7914" s="166"/>
      <c r="BE7914" s="6"/>
      <c r="BF7914" s="6"/>
      <c r="BG7914" s="6"/>
      <c r="BH7914" s="6"/>
      <c r="BI7914" s="6"/>
      <c r="BJ7914" s="166"/>
      <c r="BK7914" s="166"/>
      <c r="BL7914" s="166"/>
      <c r="BM7914" s="6"/>
      <c r="BN7914" s="6"/>
      <c r="BO7914" s="6"/>
      <c r="BP7914" s="6"/>
      <c r="BQ7914" s="6"/>
      <c r="BR7914" s="6"/>
      <c r="BS7914" s="6"/>
      <c r="BT7914" s="6"/>
      <c r="BU7914" s="6"/>
      <c r="BV7914" s="6"/>
      <c r="BW7914" s="6"/>
      <c r="CJ7914" s="415"/>
      <c r="CK7914" s="415"/>
      <c r="CO7914" s="168"/>
    </row>
    <row r="7915" spans="32:93" s="162" customFormat="1" x14ac:dyDescent="0.25">
      <c r="AF7915" s="169"/>
      <c r="AG7915" s="169"/>
      <c r="AH7915" s="169"/>
      <c r="AI7915" s="169"/>
      <c r="AJ7915" s="169"/>
      <c r="AK7915" s="170"/>
      <c r="AP7915" s="6"/>
      <c r="AQ7915" s="6"/>
      <c r="AR7915" s="6"/>
      <c r="AS7915" s="6"/>
      <c r="AT7915" s="6"/>
      <c r="AU7915" s="6"/>
      <c r="AV7915" s="6"/>
      <c r="AW7915" s="6"/>
      <c r="AX7915" s="6"/>
      <c r="AY7915" s="6"/>
      <c r="AZ7915" s="6"/>
      <c r="BA7915" s="6"/>
      <c r="BB7915" s="166"/>
      <c r="BC7915" s="166"/>
      <c r="BD7915" s="166"/>
      <c r="BE7915" s="6"/>
      <c r="BF7915" s="6"/>
      <c r="BG7915" s="6"/>
      <c r="BH7915" s="6"/>
      <c r="BI7915" s="6"/>
      <c r="BJ7915" s="166"/>
      <c r="BK7915" s="166"/>
      <c r="BL7915" s="166"/>
      <c r="BM7915" s="6"/>
      <c r="BN7915" s="6"/>
      <c r="BO7915" s="6"/>
      <c r="BP7915" s="6"/>
      <c r="BQ7915" s="6"/>
      <c r="BR7915" s="6"/>
      <c r="BS7915" s="6"/>
      <c r="BT7915" s="6"/>
      <c r="BU7915" s="6"/>
      <c r="BV7915" s="6"/>
      <c r="BW7915" s="6"/>
      <c r="CJ7915" s="415"/>
      <c r="CK7915" s="415"/>
      <c r="CO7915" s="168"/>
    </row>
    <row r="7916" spans="32:93" s="162" customFormat="1" x14ac:dyDescent="0.25">
      <c r="AF7916" s="169"/>
      <c r="AG7916" s="169"/>
      <c r="AH7916" s="169"/>
      <c r="AI7916" s="169"/>
      <c r="AJ7916" s="169"/>
      <c r="AK7916" s="170"/>
      <c r="AP7916" s="6"/>
      <c r="AQ7916" s="6"/>
      <c r="AR7916" s="6"/>
      <c r="AS7916" s="6"/>
      <c r="AT7916" s="6"/>
      <c r="AU7916" s="6"/>
      <c r="AV7916" s="6"/>
      <c r="AW7916" s="6"/>
      <c r="AX7916" s="6"/>
      <c r="AY7916" s="6"/>
      <c r="AZ7916" s="6"/>
      <c r="BA7916" s="6"/>
      <c r="BB7916" s="166"/>
      <c r="BC7916" s="166"/>
      <c r="BD7916" s="166"/>
      <c r="BE7916" s="6"/>
      <c r="BF7916" s="6"/>
      <c r="BG7916" s="6"/>
      <c r="BH7916" s="6"/>
      <c r="BI7916" s="6"/>
      <c r="BJ7916" s="166"/>
      <c r="BK7916" s="166"/>
      <c r="BL7916" s="166"/>
      <c r="BM7916" s="6"/>
      <c r="BN7916" s="6"/>
      <c r="BO7916" s="6"/>
      <c r="BP7916" s="6"/>
      <c r="BQ7916" s="6"/>
      <c r="BR7916" s="6"/>
      <c r="BS7916" s="6"/>
      <c r="BT7916" s="6"/>
      <c r="BU7916" s="6"/>
      <c r="BV7916" s="6"/>
      <c r="BW7916" s="6"/>
      <c r="CJ7916" s="415"/>
      <c r="CK7916" s="415"/>
      <c r="CO7916" s="168"/>
    </row>
    <row r="7917" spans="32:93" s="162" customFormat="1" x14ac:dyDescent="0.25">
      <c r="AF7917" s="169"/>
      <c r="AG7917" s="169"/>
      <c r="AH7917" s="169"/>
      <c r="AI7917" s="169"/>
      <c r="AJ7917" s="169"/>
      <c r="AK7917" s="170"/>
      <c r="AP7917" s="6"/>
      <c r="AQ7917" s="6"/>
      <c r="AR7917" s="6"/>
      <c r="AS7917" s="6"/>
      <c r="AT7917" s="6"/>
      <c r="AU7917" s="6"/>
      <c r="AV7917" s="6"/>
      <c r="AW7917" s="6"/>
      <c r="AX7917" s="6"/>
      <c r="AY7917" s="6"/>
      <c r="AZ7917" s="6"/>
      <c r="BA7917" s="6"/>
      <c r="BB7917" s="166"/>
      <c r="BC7917" s="166"/>
      <c r="BD7917" s="166"/>
      <c r="BE7917" s="6"/>
      <c r="BF7917" s="6"/>
      <c r="BG7917" s="6"/>
      <c r="BH7917" s="6"/>
      <c r="BI7917" s="6"/>
      <c r="BJ7917" s="166"/>
      <c r="BK7917" s="166"/>
      <c r="BL7917" s="166"/>
      <c r="BM7917" s="6"/>
      <c r="BN7917" s="6"/>
      <c r="BO7917" s="6"/>
      <c r="BP7917" s="6"/>
      <c r="BQ7917" s="6"/>
      <c r="BR7917" s="6"/>
      <c r="BS7917" s="6"/>
      <c r="BT7917" s="6"/>
      <c r="BU7917" s="6"/>
      <c r="BV7917" s="6"/>
      <c r="BW7917" s="6"/>
      <c r="CJ7917" s="415"/>
      <c r="CK7917" s="415"/>
      <c r="CO7917" s="168"/>
    </row>
    <row r="7918" spans="32:93" s="162" customFormat="1" x14ac:dyDescent="0.25">
      <c r="AF7918" s="169"/>
      <c r="AG7918" s="169"/>
      <c r="AH7918" s="169"/>
      <c r="AI7918" s="169"/>
      <c r="AJ7918" s="169"/>
      <c r="AK7918" s="170"/>
      <c r="AP7918" s="6"/>
      <c r="AQ7918" s="6"/>
      <c r="AR7918" s="6"/>
      <c r="AS7918" s="6"/>
      <c r="AT7918" s="6"/>
      <c r="AU7918" s="6"/>
      <c r="AV7918" s="6"/>
      <c r="AW7918" s="6"/>
      <c r="AX7918" s="6"/>
      <c r="AY7918" s="6"/>
      <c r="AZ7918" s="6"/>
      <c r="BA7918" s="6"/>
      <c r="BB7918" s="166"/>
      <c r="BC7918" s="166"/>
      <c r="BD7918" s="166"/>
      <c r="BE7918" s="6"/>
      <c r="BF7918" s="6"/>
      <c r="BG7918" s="6"/>
      <c r="BH7918" s="6"/>
      <c r="BI7918" s="6"/>
      <c r="BJ7918" s="166"/>
      <c r="BK7918" s="166"/>
      <c r="BL7918" s="166"/>
      <c r="BM7918" s="6"/>
      <c r="BN7918" s="6"/>
      <c r="BO7918" s="6"/>
      <c r="BP7918" s="6"/>
      <c r="BQ7918" s="6"/>
      <c r="BR7918" s="6"/>
      <c r="BS7918" s="6"/>
      <c r="BT7918" s="6"/>
      <c r="BU7918" s="6"/>
      <c r="BV7918" s="6"/>
      <c r="BW7918" s="6"/>
      <c r="CJ7918" s="415"/>
      <c r="CK7918" s="415"/>
      <c r="CO7918" s="168"/>
    </row>
    <row r="7919" spans="32:93" s="162" customFormat="1" x14ac:dyDescent="0.25">
      <c r="AF7919" s="169"/>
      <c r="AG7919" s="169"/>
      <c r="AH7919" s="169"/>
      <c r="AI7919" s="169"/>
      <c r="AJ7919" s="169"/>
      <c r="AK7919" s="170"/>
      <c r="AP7919" s="6"/>
      <c r="AQ7919" s="6"/>
      <c r="AR7919" s="6"/>
      <c r="AS7919" s="6"/>
      <c r="AT7919" s="6"/>
      <c r="AU7919" s="6"/>
      <c r="AV7919" s="6"/>
      <c r="AW7919" s="6"/>
      <c r="AX7919" s="6"/>
      <c r="AY7919" s="6"/>
      <c r="AZ7919" s="6"/>
      <c r="BA7919" s="6"/>
      <c r="BB7919" s="166"/>
      <c r="BC7919" s="166"/>
      <c r="BD7919" s="166"/>
      <c r="BE7919" s="6"/>
      <c r="BF7919" s="6"/>
      <c r="BG7919" s="6"/>
      <c r="BH7919" s="6"/>
      <c r="BI7919" s="6"/>
      <c r="BJ7919" s="166"/>
      <c r="BK7919" s="166"/>
      <c r="BL7919" s="166"/>
      <c r="BM7919" s="6"/>
      <c r="BN7919" s="6"/>
      <c r="BO7919" s="6"/>
      <c r="BP7919" s="6"/>
      <c r="BQ7919" s="6"/>
      <c r="BR7919" s="6"/>
      <c r="BS7919" s="6"/>
      <c r="BT7919" s="6"/>
      <c r="BU7919" s="6"/>
      <c r="BV7919" s="6"/>
      <c r="BW7919" s="6"/>
      <c r="CJ7919" s="415"/>
      <c r="CK7919" s="415"/>
      <c r="CO7919" s="168"/>
    </row>
    <row r="7920" spans="32:93" s="162" customFormat="1" x14ac:dyDescent="0.25">
      <c r="AF7920" s="169"/>
      <c r="AG7920" s="169"/>
      <c r="AH7920" s="169"/>
      <c r="AI7920" s="169"/>
      <c r="AJ7920" s="169"/>
      <c r="AK7920" s="170"/>
      <c r="AP7920" s="6"/>
      <c r="AQ7920" s="6"/>
      <c r="AR7920" s="6"/>
      <c r="AS7920" s="6"/>
      <c r="AT7920" s="6"/>
      <c r="AU7920" s="6"/>
      <c r="AV7920" s="6"/>
      <c r="AW7920" s="6"/>
      <c r="AX7920" s="6"/>
      <c r="AY7920" s="6"/>
      <c r="AZ7920" s="6"/>
      <c r="BA7920" s="6"/>
      <c r="BB7920" s="166"/>
      <c r="BC7920" s="166"/>
      <c r="BD7920" s="166"/>
      <c r="BE7920" s="6"/>
      <c r="BF7920" s="6"/>
      <c r="BG7920" s="6"/>
      <c r="BH7920" s="6"/>
      <c r="BI7920" s="6"/>
      <c r="BJ7920" s="166"/>
      <c r="BK7920" s="166"/>
      <c r="BL7920" s="166"/>
      <c r="BM7920" s="6"/>
      <c r="BN7920" s="6"/>
      <c r="BO7920" s="6"/>
      <c r="BP7920" s="6"/>
      <c r="BQ7920" s="6"/>
      <c r="BR7920" s="6"/>
      <c r="BS7920" s="6"/>
      <c r="BT7920" s="6"/>
      <c r="BU7920" s="6"/>
      <c r="BV7920" s="6"/>
      <c r="BW7920" s="6"/>
      <c r="CJ7920" s="415"/>
      <c r="CK7920" s="415"/>
      <c r="CO7920" s="168"/>
    </row>
    <row r="7921" spans="32:93" s="162" customFormat="1" x14ac:dyDescent="0.25">
      <c r="AF7921" s="169"/>
      <c r="AG7921" s="169"/>
      <c r="AH7921" s="169"/>
      <c r="AI7921" s="169"/>
      <c r="AJ7921" s="169"/>
      <c r="AK7921" s="170"/>
      <c r="AP7921" s="6"/>
      <c r="AQ7921" s="6"/>
      <c r="AR7921" s="6"/>
      <c r="AS7921" s="6"/>
      <c r="AT7921" s="6"/>
      <c r="AU7921" s="6"/>
      <c r="AV7921" s="6"/>
      <c r="AW7921" s="6"/>
      <c r="AX7921" s="6"/>
      <c r="AY7921" s="6"/>
      <c r="AZ7921" s="6"/>
      <c r="BA7921" s="6"/>
      <c r="BB7921" s="166"/>
      <c r="BC7921" s="166"/>
      <c r="BD7921" s="166"/>
      <c r="BE7921" s="6"/>
      <c r="BF7921" s="6"/>
      <c r="BG7921" s="6"/>
      <c r="BH7921" s="6"/>
      <c r="BI7921" s="6"/>
      <c r="BJ7921" s="166"/>
      <c r="BK7921" s="166"/>
      <c r="BL7921" s="166"/>
      <c r="BM7921" s="6"/>
      <c r="BN7921" s="6"/>
      <c r="BO7921" s="6"/>
      <c r="BP7921" s="6"/>
      <c r="BQ7921" s="6"/>
      <c r="BR7921" s="6"/>
      <c r="BS7921" s="6"/>
      <c r="BT7921" s="6"/>
      <c r="BU7921" s="6"/>
      <c r="BV7921" s="6"/>
      <c r="BW7921" s="6"/>
      <c r="CJ7921" s="415"/>
      <c r="CK7921" s="415"/>
      <c r="CO7921" s="168"/>
    </row>
    <row r="7922" spans="32:93" s="162" customFormat="1" x14ac:dyDescent="0.25">
      <c r="AF7922" s="169"/>
      <c r="AG7922" s="169"/>
      <c r="AH7922" s="169"/>
      <c r="AI7922" s="169"/>
      <c r="AJ7922" s="169"/>
      <c r="AK7922" s="170"/>
      <c r="AP7922" s="6"/>
      <c r="AQ7922" s="6"/>
      <c r="AR7922" s="6"/>
      <c r="AS7922" s="6"/>
      <c r="AT7922" s="6"/>
      <c r="AU7922" s="6"/>
      <c r="AV7922" s="6"/>
      <c r="AW7922" s="6"/>
      <c r="AX7922" s="6"/>
      <c r="AY7922" s="6"/>
      <c r="AZ7922" s="6"/>
      <c r="BA7922" s="6"/>
      <c r="BB7922" s="166"/>
      <c r="BC7922" s="166"/>
      <c r="BD7922" s="166"/>
      <c r="BE7922" s="6"/>
      <c r="BF7922" s="6"/>
      <c r="BG7922" s="6"/>
      <c r="BH7922" s="6"/>
      <c r="BI7922" s="6"/>
      <c r="BJ7922" s="166"/>
      <c r="BK7922" s="166"/>
      <c r="BL7922" s="166"/>
      <c r="BM7922" s="6"/>
      <c r="BN7922" s="6"/>
      <c r="BO7922" s="6"/>
      <c r="BP7922" s="6"/>
      <c r="BQ7922" s="6"/>
      <c r="BR7922" s="6"/>
      <c r="BS7922" s="6"/>
      <c r="BT7922" s="6"/>
      <c r="BU7922" s="6"/>
      <c r="BV7922" s="6"/>
      <c r="BW7922" s="6"/>
      <c r="CJ7922" s="415"/>
      <c r="CK7922" s="415"/>
      <c r="CO7922" s="168"/>
    </row>
    <row r="7923" spans="32:93" s="162" customFormat="1" x14ac:dyDescent="0.25">
      <c r="AF7923" s="169"/>
      <c r="AG7923" s="169"/>
      <c r="AH7923" s="169"/>
      <c r="AI7923" s="169"/>
      <c r="AJ7923" s="169"/>
      <c r="AK7923" s="170"/>
      <c r="AP7923" s="6"/>
      <c r="AQ7923" s="6"/>
      <c r="AR7923" s="6"/>
      <c r="AS7923" s="6"/>
      <c r="AT7923" s="6"/>
      <c r="AU7923" s="6"/>
      <c r="AV7923" s="6"/>
      <c r="AW7923" s="6"/>
      <c r="AX7923" s="6"/>
      <c r="AY7923" s="6"/>
      <c r="AZ7923" s="6"/>
      <c r="BA7923" s="6"/>
      <c r="BB7923" s="166"/>
      <c r="BC7923" s="166"/>
      <c r="BD7923" s="166"/>
      <c r="BE7923" s="6"/>
      <c r="BF7923" s="6"/>
      <c r="BG7923" s="6"/>
      <c r="BH7923" s="6"/>
      <c r="BI7923" s="6"/>
      <c r="BJ7923" s="166"/>
      <c r="BK7923" s="166"/>
      <c r="BL7923" s="166"/>
      <c r="BM7923" s="6"/>
      <c r="BN7923" s="6"/>
      <c r="BO7923" s="6"/>
      <c r="BP7923" s="6"/>
      <c r="BQ7923" s="6"/>
      <c r="BR7923" s="6"/>
      <c r="BS7923" s="6"/>
      <c r="BT7923" s="6"/>
      <c r="BU7923" s="6"/>
      <c r="BV7923" s="6"/>
      <c r="BW7923" s="6"/>
      <c r="CJ7923" s="415"/>
      <c r="CK7923" s="415"/>
      <c r="CO7923" s="168"/>
    </row>
    <row r="7924" spans="32:93" s="162" customFormat="1" x14ac:dyDescent="0.25">
      <c r="AF7924" s="169"/>
      <c r="AG7924" s="169"/>
      <c r="AH7924" s="169"/>
      <c r="AI7924" s="169"/>
      <c r="AJ7924" s="169"/>
      <c r="AK7924" s="170"/>
      <c r="AP7924" s="6"/>
      <c r="AQ7924" s="6"/>
      <c r="AR7924" s="6"/>
      <c r="AS7924" s="6"/>
      <c r="AT7924" s="6"/>
      <c r="AU7924" s="6"/>
      <c r="AV7924" s="6"/>
      <c r="AW7924" s="6"/>
      <c r="AX7924" s="6"/>
      <c r="AY7924" s="6"/>
      <c r="AZ7924" s="6"/>
      <c r="BA7924" s="6"/>
      <c r="BB7924" s="166"/>
      <c r="BC7924" s="166"/>
      <c r="BD7924" s="166"/>
      <c r="BE7924" s="6"/>
      <c r="BF7924" s="6"/>
      <c r="BG7924" s="6"/>
      <c r="BH7924" s="6"/>
      <c r="BI7924" s="6"/>
      <c r="BJ7924" s="166"/>
      <c r="BK7924" s="166"/>
      <c r="BL7924" s="166"/>
      <c r="BM7924" s="6"/>
      <c r="BN7924" s="6"/>
      <c r="BO7924" s="6"/>
      <c r="BP7924" s="6"/>
      <c r="BQ7924" s="6"/>
      <c r="BR7924" s="6"/>
      <c r="BS7924" s="6"/>
      <c r="BT7924" s="6"/>
      <c r="BU7924" s="6"/>
      <c r="BV7924" s="6"/>
      <c r="BW7924" s="6"/>
      <c r="CJ7924" s="415"/>
      <c r="CK7924" s="415"/>
      <c r="CO7924" s="168"/>
    </row>
    <row r="7925" spans="32:93" s="162" customFormat="1" x14ac:dyDescent="0.25">
      <c r="AF7925" s="169"/>
      <c r="AG7925" s="169"/>
      <c r="AH7925" s="169"/>
      <c r="AI7925" s="169"/>
      <c r="AJ7925" s="169"/>
      <c r="AK7925" s="170"/>
      <c r="AP7925" s="6"/>
      <c r="AQ7925" s="6"/>
      <c r="AR7925" s="6"/>
      <c r="AS7925" s="6"/>
      <c r="AT7925" s="6"/>
      <c r="AU7925" s="6"/>
      <c r="AV7925" s="6"/>
      <c r="AW7925" s="6"/>
      <c r="AX7925" s="6"/>
      <c r="AY7925" s="6"/>
      <c r="AZ7925" s="6"/>
      <c r="BA7925" s="6"/>
      <c r="BB7925" s="166"/>
      <c r="BC7925" s="166"/>
      <c r="BD7925" s="166"/>
      <c r="BE7925" s="6"/>
      <c r="BF7925" s="6"/>
      <c r="BG7925" s="6"/>
      <c r="BH7925" s="6"/>
      <c r="BI7925" s="6"/>
      <c r="BJ7925" s="166"/>
      <c r="BK7925" s="166"/>
      <c r="BL7925" s="166"/>
      <c r="BM7925" s="6"/>
      <c r="BN7925" s="6"/>
      <c r="BO7925" s="6"/>
      <c r="BP7925" s="6"/>
      <c r="BQ7925" s="6"/>
      <c r="BR7925" s="6"/>
      <c r="BS7925" s="6"/>
      <c r="BT7925" s="6"/>
      <c r="BU7925" s="6"/>
      <c r="BV7925" s="6"/>
      <c r="BW7925" s="6"/>
      <c r="CJ7925" s="415"/>
      <c r="CK7925" s="415"/>
      <c r="CO7925" s="168"/>
    </row>
    <row r="7926" spans="32:93" s="162" customFormat="1" x14ac:dyDescent="0.25">
      <c r="AF7926" s="169"/>
      <c r="AG7926" s="169"/>
      <c r="AH7926" s="169"/>
      <c r="AI7926" s="169"/>
      <c r="AJ7926" s="169"/>
      <c r="AK7926" s="170"/>
      <c r="AP7926" s="6"/>
      <c r="AQ7926" s="6"/>
      <c r="AR7926" s="6"/>
      <c r="AS7926" s="6"/>
      <c r="AT7926" s="6"/>
      <c r="AU7926" s="6"/>
      <c r="AV7926" s="6"/>
      <c r="AW7926" s="6"/>
      <c r="AX7926" s="6"/>
      <c r="AY7926" s="6"/>
      <c r="AZ7926" s="6"/>
      <c r="BA7926" s="6"/>
      <c r="BB7926" s="166"/>
      <c r="BC7926" s="166"/>
      <c r="BD7926" s="166"/>
      <c r="BE7926" s="6"/>
      <c r="BF7926" s="6"/>
      <c r="BG7926" s="6"/>
      <c r="BH7926" s="6"/>
      <c r="BI7926" s="6"/>
      <c r="BJ7926" s="166"/>
      <c r="BK7926" s="166"/>
      <c r="BL7926" s="166"/>
      <c r="BM7926" s="6"/>
      <c r="BN7926" s="6"/>
      <c r="BO7926" s="6"/>
      <c r="BP7926" s="6"/>
      <c r="BQ7926" s="6"/>
      <c r="BR7926" s="6"/>
      <c r="BS7926" s="6"/>
      <c r="BT7926" s="6"/>
      <c r="BU7926" s="6"/>
      <c r="BV7926" s="6"/>
      <c r="BW7926" s="6"/>
      <c r="CJ7926" s="415"/>
      <c r="CK7926" s="415"/>
      <c r="CO7926" s="168"/>
    </row>
    <row r="7927" spans="32:93" s="162" customFormat="1" x14ac:dyDescent="0.25">
      <c r="AF7927" s="169"/>
      <c r="AG7927" s="169"/>
      <c r="AH7927" s="169"/>
      <c r="AI7927" s="169"/>
      <c r="AJ7927" s="169"/>
      <c r="AK7927" s="170"/>
      <c r="AP7927" s="6"/>
      <c r="AQ7927" s="6"/>
      <c r="AR7927" s="6"/>
      <c r="AS7927" s="6"/>
      <c r="AT7927" s="6"/>
      <c r="AU7927" s="6"/>
      <c r="AV7927" s="6"/>
      <c r="AW7927" s="6"/>
      <c r="AX7927" s="6"/>
      <c r="AY7927" s="6"/>
      <c r="AZ7927" s="6"/>
      <c r="BA7927" s="6"/>
      <c r="BB7927" s="166"/>
      <c r="BC7927" s="166"/>
      <c r="BD7927" s="166"/>
      <c r="BE7927" s="6"/>
      <c r="BF7927" s="6"/>
      <c r="BG7927" s="6"/>
      <c r="BH7927" s="6"/>
      <c r="BI7927" s="6"/>
      <c r="BJ7927" s="166"/>
      <c r="BK7927" s="166"/>
      <c r="BL7927" s="166"/>
      <c r="BM7927" s="6"/>
      <c r="BN7927" s="6"/>
      <c r="BO7927" s="6"/>
      <c r="BP7927" s="6"/>
      <c r="BQ7927" s="6"/>
      <c r="BR7927" s="6"/>
      <c r="BS7927" s="6"/>
      <c r="BT7927" s="6"/>
      <c r="BU7927" s="6"/>
      <c r="BV7927" s="6"/>
      <c r="BW7927" s="6"/>
      <c r="CJ7927" s="415"/>
      <c r="CK7927" s="415"/>
      <c r="CO7927" s="168"/>
    </row>
    <row r="7928" spans="32:93" s="162" customFormat="1" x14ac:dyDescent="0.25">
      <c r="AF7928" s="169"/>
      <c r="AG7928" s="169"/>
      <c r="AH7928" s="169"/>
      <c r="AI7928" s="169"/>
      <c r="AJ7928" s="169"/>
      <c r="AK7928" s="170"/>
      <c r="AP7928" s="6"/>
      <c r="AQ7928" s="6"/>
      <c r="AR7928" s="6"/>
      <c r="AS7928" s="6"/>
      <c r="AT7928" s="6"/>
      <c r="AU7928" s="6"/>
      <c r="AV7928" s="6"/>
      <c r="AW7928" s="6"/>
      <c r="AX7928" s="6"/>
      <c r="AY7928" s="6"/>
      <c r="AZ7928" s="6"/>
      <c r="BA7928" s="6"/>
      <c r="BB7928" s="166"/>
      <c r="BC7928" s="166"/>
      <c r="BD7928" s="166"/>
      <c r="BE7928" s="6"/>
      <c r="BF7928" s="6"/>
      <c r="BG7928" s="6"/>
      <c r="BH7928" s="6"/>
      <c r="BI7928" s="6"/>
      <c r="BJ7928" s="166"/>
      <c r="BK7928" s="166"/>
      <c r="BL7928" s="166"/>
      <c r="BM7928" s="6"/>
      <c r="BN7928" s="6"/>
      <c r="BO7928" s="6"/>
      <c r="BP7928" s="6"/>
      <c r="BQ7928" s="6"/>
      <c r="BR7928" s="6"/>
      <c r="BS7928" s="6"/>
      <c r="BT7928" s="6"/>
      <c r="BU7928" s="6"/>
      <c r="BV7928" s="6"/>
      <c r="BW7928" s="6"/>
      <c r="CJ7928" s="415"/>
      <c r="CK7928" s="415"/>
      <c r="CO7928" s="168"/>
    </row>
    <row r="7929" spans="32:93" s="162" customFormat="1" x14ac:dyDescent="0.25">
      <c r="AF7929" s="169"/>
      <c r="AG7929" s="169"/>
      <c r="AH7929" s="169"/>
      <c r="AI7929" s="169"/>
      <c r="AJ7929" s="169"/>
      <c r="AK7929" s="170"/>
      <c r="AP7929" s="6"/>
      <c r="AQ7929" s="6"/>
      <c r="AR7929" s="6"/>
      <c r="AS7929" s="6"/>
      <c r="AT7929" s="6"/>
      <c r="AU7929" s="6"/>
      <c r="AV7929" s="6"/>
      <c r="AW7929" s="6"/>
      <c r="AX7929" s="6"/>
      <c r="AY7929" s="6"/>
      <c r="AZ7929" s="6"/>
      <c r="BA7929" s="6"/>
      <c r="BB7929" s="166"/>
      <c r="BC7929" s="166"/>
      <c r="BD7929" s="166"/>
      <c r="BE7929" s="6"/>
      <c r="BF7929" s="6"/>
      <c r="BG7929" s="6"/>
      <c r="BH7929" s="6"/>
      <c r="BI7929" s="6"/>
      <c r="BJ7929" s="166"/>
      <c r="BK7929" s="166"/>
      <c r="BL7929" s="166"/>
      <c r="BM7929" s="6"/>
      <c r="BN7929" s="6"/>
      <c r="BO7929" s="6"/>
      <c r="BP7929" s="6"/>
      <c r="BQ7929" s="6"/>
      <c r="BR7929" s="6"/>
      <c r="BS7929" s="6"/>
      <c r="BT7929" s="6"/>
      <c r="BU7929" s="6"/>
      <c r="BV7929" s="6"/>
      <c r="BW7929" s="6"/>
      <c r="CJ7929" s="415"/>
      <c r="CK7929" s="415"/>
      <c r="CO7929" s="168"/>
    </row>
    <row r="7930" spans="32:93" s="162" customFormat="1" x14ac:dyDescent="0.25">
      <c r="AF7930" s="169"/>
      <c r="AG7930" s="169"/>
      <c r="AH7930" s="169"/>
      <c r="AI7930" s="169"/>
      <c r="AJ7930" s="169"/>
      <c r="AK7930" s="170"/>
      <c r="AP7930" s="6"/>
      <c r="AQ7930" s="6"/>
      <c r="AR7930" s="6"/>
      <c r="AS7930" s="6"/>
      <c r="AT7930" s="6"/>
      <c r="AU7930" s="6"/>
      <c r="AV7930" s="6"/>
      <c r="AW7930" s="6"/>
      <c r="AX7930" s="6"/>
      <c r="AY7930" s="6"/>
      <c r="AZ7930" s="6"/>
      <c r="BA7930" s="6"/>
      <c r="BB7930" s="166"/>
      <c r="BC7930" s="166"/>
      <c r="BD7930" s="166"/>
      <c r="BE7930" s="6"/>
      <c r="BF7930" s="6"/>
      <c r="BG7930" s="6"/>
      <c r="BH7930" s="6"/>
      <c r="BI7930" s="6"/>
      <c r="BJ7930" s="166"/>
      <c r="BK7930" s="166"/>
      <c r="BL7930" s="166"/>
      <c r="BM7930" s="6"/>
      <c r="BN7930" s="6"/>
      <c r="BO7930" s="6"/>
      <c r="BP7930" s="6"/>
      <c r="BQ7930" s="6"/>
      <c r="BR7930" s="6"/>
      <c r="BS7930" s="6"/>
      <c r="BT7930" s="6"/>
      <c r="BU7930" s="6"/>
      <c r="BV7930" s="6"/>
      <c r="BW7930" s="6"/>
      <c r="CJ7930" s="415"/>
      <c r="CK7930" s="415"/>
      <c r="CO7930" s="168"/>
    </row>
    <row r="7931" spans="32:93" s="162" customFormat="1" x14ac:dyDescent="0.25">
      <c r="AF7931" s="169"/>
      <c r="AG7931" s="169"/>
      <c r="AH7931" s="169"/>
      <c r="AI7931" s="169"/>
      <c r="AJ7931" s="169"/>
      <c r="AK7931" s="170"/>
      <c r="AP7931" s="6"/>
      <c r="AQ7931" s="6"/>
      <c r="AR7931" s="6"/>
      <c r="AS7931" s="6"/>
      <c r="AT7931" s="6"/>
      <c r="AU7931" s="6"/>
      <c r="AV7931" s="6"/>
      <c r="AW7931" s="6"/>
      <c r="AX7931" s="6"/>
      <c r="AY7931" s="6"/>
      <c r="AZ7931" s="6"/>
      <c r="BA7931" s="6"/>
      <c r="BB7931" s="166"/>
      <c r="BC7931" s="166"/>
      <c r="BD7931" s="166"/>
      <c r="BE7931" s="6"/>
      <c r="BF7931" s="6"/>
      <c r="BG7931" s="6"/>
      <c r="BH7931" s="6"/>
      <c r="BI7931" s="6"/>
      <c r="BJ7931" s="166"/>
      <c r="BK7931" s="166"/>
      <c r="BL7931" s="166"/>
      <c r="BM7931" s="6"/>
      <c r="BN7931" s="6"/>
      <c r="BO7931" s="6"/>
      <c r="BP7931" s="6"/>
      <c r="BQ7931" s="6"/>
      <c r="BR7931" s="6"/>
      <c r="BS7931" s="6"/>
      <c r="BT7931" s="6"/>
      <c r="BU7931" s="6"/>
      <c r="BV7931" s="6"/>
      <c r="BW7931" s="6"/>
      <c r="CJ7931" s="415"/>
      <c r="CK7931" s="415"/>
      <c r="CO7931" s="168"/>
    </row>
    <row r="7932" spans="32:93" s="162" customFormat="1" x14ac:dyDescent="0.25">
      <c r="AF7932" s="169"/>
      <c r="AG7932" s="169"/>
      <c r="AH7932" s="169"/>
      <c r="AI7932" s="169"/>
      <c r="AJ7932" s="169"/>
      <c r="AK7932" s="170"/>
      <c r="AP7932" s="6"/>
      <c r="AQ7932" s="6"/>
      <c r="AR7932" s="6"/>
      <c r="AS7932" s="6"/>
      <c r="AT7932" s="6"/>
      <c r="AU7932" s="6"/>
      <c r="AV7932" s="6"/>
      <c r="AW7932" s="6"/>
      <c r="AX7932" s="6"/>
      <c r="AY7932" s="6"/>
      <c r="AZ7932" s="6"/>
      <c r="BA7932" s="6"/>
      <c r="BB7932" s="166"/>
      <c r="BC7932" s="166"/>
      <c r="BD7932" s="166"/>
      <c r="BE7932" s="6"/>
      <c r="BF7932" s="6"/>
      <c r="BG7932" s="6"/>
      <c r="BH7932" s="6"/>
      <c r="BI7932" s="6"/>
      <c r="BJ7932" s="166"/>
      <c r="BK7932" s="166"/>
      <c r="BL7932" s="166"/>
      <c r="BM7932" s="6"/>
      <c r="BN7932" s="6"/>
      <c r="BO7932" s="6"/>
      <c r="BP7932" s="6"/>
      <c r="BQ7932" s="6"/>
      <c r="BR7932" s="6"/>
      <c r="BS7932" s="6"/>
      <c r="BT7932" s="6"/>
      <c r="BU7932" s="6"/>
      <c r="BV7932" s="6"/>
      <c r="BW7932" s="6"/>
      <c r="CJ7932" s="415"/>
      <c r="CK7932" s="415"/>
      <c r="CO7932" s="168"/>
    </row>
    <row r="7933" spans="32:93" s="162" customFormat="1" x14ac:dyDescent="0.25">
      <c r="AF7933" s="169"/>
      <c r="AG7933" s="169"/>
      <c r="AH7933" s="169"/>
      <c r="AI7933" s="169"/>
      <c r="AJ7933" s="169"/>
      <c r="AK7933" s="170"/>
      <c r="AP7933" s="6"/>
      <c r="AQ7933" s="6"/>
      <c r="AR7933" s="6"/>
      <c r="AS7933" s="6"/>
      <c r="AT7933" s="6"/>
      <c r="AU7933" s="6"/>
      <c r="AV7933" s="6"/>
      <c r="AW7933" s="6"/>
      <c r="AX7933" s="6"/>
      <c r="AY7933" s="6"/>
      <c r="AZ7933" s="6"/>
      <c r="BA7933" s="6"/>
      <c r="BB7933" s="166"/>
      <c r="BC7933" s="166"/>
      <c r="BD7933" s="166"/>
      <c r="BE7933" s="6"/>
      <c r="BF7933" s="6"/>
      <c r="BG7933" s="6"/>
      <c r="BH7933" s="6"/>
      <c r="BI7933" s="6"/>
      <c r="BJ7933" s="166"/>
      <c r="BK7933" s="166"/>
      <c r="BL7933" s="166"/>
      <c r="BM7933" s="6"/>
      <c r="BN7933" s="6"/>
      <c r="BO7933" s="6"/>
      <c r="BP7933" s="6"/>
      <c r="BQ7933" s="6"/>
      <c r="BR7933" s="6"/>
      <c r="BS7933" s="6"/>
      <c r="BT7933" s="6"/>
      <c r="BU7933" s="6"/>
      <c r="BV7933" s="6"/>
      <c r="BW7933" s="6"/>
      <c r="CJ7933" s="415"/>
      <c r="CK7933" s="415"/>
      <c r="CO7933" s="168"/>
    </row>
    <row r="7934" spans="32:93" s="162" customFormat="1" x14ac:dyDescent="0.25">
      <c r="AF7934" s="169"/>
      <c r="AG7934" s="169"/>
      <c r="AH7934" s="169"/>
      <c r="AI7934" s="169"/>
      <c r="AJ7934" s="169"/>
      <c r="AK7934" s="170"/>
      <c r="AP7934" s="6"/>
      <c r="AQ7934" s="6"/>
      <c r="AR7934" s="6"/>
      <c r="AS7934" s="6"/>
      <c r="AT7934" s="6"/>
      <c r="AU7934" s="6"/>
      <c r="AV7934" s="6"/>
      <c r="AW7934" s="6"/>
      <c r="AX7934" s="6"/>
      <c r="AY7934" s="6"/>
      <c r="AZ7934" s="6"/>
      <c r="BA7934" s="6"/>
      <c r="BB7934" s="166"/>
      <c r="BC7934" s="166"/>
      <c r="BD7934" s="166"/>
      <c r="BE7934" s="6"/>
      <c r="BF7934" s="6"/>
      <c r="BG7934" s="6"/>
      <c r="BH7934" s="6"/>
      <c r="BI7934" s="6"/>
      <c r="BJ7934" s="166"/>
      <c r="BK7934" s="166"/>
      <c r="BL7934" s="166"/>
      <c r="BM7934" s="6"/>
      <c r="BN7934" s="6"/>
      <c r="BO7934" s="6"/>
      <c r="BP7934" s="6"/>
      <c r="BQ7934" s="6"/>
      <c r="BR7934" s="6"/>
      <c r="BS7934" s="6"/>
      <c r="BT7934" s="6"/>
      <c r="BU7934" s="6"/>
      <c r="BV7934" s="6"/>
      <c r="BW7934" s="6"/>
      <c r="CJ7934" s="415"/>
      <c r="CK7934" s="415"/>
      <c r="CO7934" s="168"/>
    </row>
    <row r="7935" spans="32:93" s="162" customFormat="1" x14ac:dyDescent="0.25">
      <c r="AF7935" s="169"/>
      <c r="AG7935" s="169"/>
      <c r="AH7935" s="169"/>
      <c r="AI7935" s="169"/>
      <c r="AJ7935" s="169"/>
      <c r="AK7935" s="170"/>
      <c r="AP7935" s="6"/>
      <c r="AQ7935" s="6"/>
      <c r="AR7935" s="6"/>
      <c r="AS7935" s="6"/>
      <c r="AT7935" s="6"/>
      <c r="AU7935" s="6"/>
      <c r="AV7935" s="6"/>
      <c r="AW7935" s="6"/>
      <c r="AX7935" s="6"/>
      <c r="AY7935" s="6"/>
      <c r="AZ7935" s="6"/>
      <c r="BA7935" s="6"/>
      <c r="BB7935" s="166"/>
      <c r="BC7935" s="166"/>
      <c r="BD7935" s="166"/>
      <c r="BE7935" s="6"/>
      <c r="BF7935" s="6"/>
      <c r="BG7935" s="6"/>
      <c r="BH7935" s="6"/>
      <c r="BI7935" s="6"/>
      <c r="BJ7935" s="166"/>
      <c r="BK7935" s="166"/>
      <c r="BL7935" s="166"/>
      <c r="BM7935" s="6"/>
      <c r="BN7935" s="6"/>
      <c r="BO7935" s="6"/>
      <c r="BP7935" s="6"/>
      <c r="BQ7935" s="6"/>
      <c r="BR7935" s="6"/>
      <c r="BS7935" s="6"/>
      <c r="BT7935" s="6"/>
      <c r="BU7935" s="6"/>
      <c r="BV7935" s="6"/>
      <c r="BW7935" s="6"/>
      <c r="CJ7935" s="415"/>
      <c r="CK7935" s="415"/>
      <c r="CO7935" s="168"/>
    </row>
    <row r="7936" spans="32:93" s="162" customFormat="1" x14ac:dyDescent="0.25">
      <c r="AF7936" s="169"/>
      <c r="AG7936" s="169"/>
      <c r="AH7936" s="169"/>
      <c r="AI7936" s="169"/>
      <c r="AJ7936" s="169"/>
      <c r="AK7936" s="170"/>
      <c r="AP7936" s="6"/>
      <c r="AQ7936" s="6"/>
      <c r="AR7936" s="6"/>
      <c r="AS7936" s="6"/>
      <c r="AT7936" s="6"/>
      <c r="AU7936" s="6"/>
      <c r="AV7936" s="6"/>
      <c r="AW7936" s="6"/>
      <c r="AX7936" s="6"/>
      <c r="AY7936" s="6"/>
      <c r="AZ7936" s="6"/>
      <c r="BA7936" s="6"/>
      <c r="BB7936" s="166"/>
      <c r="BC7936" s="166"/>
      <c r="BD7936" s="166"/>
      <c r="BE7936" s="6"/>
      <c r="BF7936" s="6"/>
      <c r="BG7936" s="6"/>
      <c r="BH7936" s="6"/>
      <c r="BI7936" s="6"/>
      <c r="BJ7936" s="166"/>
      <c r="BK7936" s="166"/>
      <c r="BL7936" s="166"/>
      <c r="BM7936" s="6"/>
      <c r="BN7936" s="6"/>
      <c r="BO7936" s="6"/>
      <c r="BP7936" s="6"/>
      <c r="BQ7936" s="6"/>
      <c r="BR7936" s="6"/>
      <c r="BS7936" s="6"/>
      <c r="BT7936" s="6"/>
      <c r="BU7936" s="6"/>
      <c r="BV7936" s="6"/>
      <c r="BW7936" s="6"/>
      <c r="CJ7936" s="415"/>
      <c r="CK7936" s="415"/>
      <c r="CO7936" s="168"/>
    </row>
    <row r="7937" spans="32:93" s="162" customFormat="1" x14ac:dyDescent="0.25">
      <c r="AF7937" s="169"/>
      <c r="AG7937" s="169"/>
      <c r="AH7937" s="169"/>
      <c r="AI7937" s="169"/>
      <c r="AJ7937" s="169"/>
      <c r="AK7937" s="170"/>
      <c r="AP7937" s="6"/>
      <c r="AQ7937" s="6"/>
      <c r="AR7937" s="6"/>
      <c r="AS7937" s="6"/>
      <c r="AT7937" s="6"/>
      <c r="AU7937" s="6"/>
      <c r="AV7937" s="6"/>
      <c r="AW7937" s="6"/>
      <c r="AX7937" s="6"/>
      <c r="AY7937" s="6"/>
      <c r="AZ7937" s="6"/>
      <c r="BA7937" s="6"/>
      <c r="BB7937" s="166"/>
      <c r="BC7937" s="166"/>
      <c r="BD7937" s="166"/>
      <c r="BE7937" s="6"/>
      <c r="BF7937" s="6"/>
      <c r="BG7937" s="6"/>
      <c r="BH7937" s="6"/>
      <c r="BI7937" s="6"/>
      <c r="BJ7937" s="166"/>
      <c r="BK7937" s="166"/>
      <c r="BL7937" s="166"/>
      <c r="BM7937" s="6"/>
      <c r="BN7937" s="6"/>
      <c r="BO7937" s="6"/>
      <c r="BP7937" s="6"/>
      <c r="BQ7937" s="6"/>
      <c r="BR7937" s="6"/>
      <c r="BS7937" s="6"/>
      <c r="BT7937" s="6"/>
      <c r="BU7937" s="6"/>
      <c r="BV7937" s="6"/>
      <c r="BW7937" s="6"/>
      <c r="CJ7937" s="415"/>
      <c r="CK7937" s="415"/>
      <c r="CO7937" s="168"/>
    </row>
    <row r="7938" spans="32:93" s="162" customFormat="1" x14ac:dyDescent="0.25">
      <c r="AF7938" s="169"/>
      <c r="AG7938" s="169"/>
      <c r="AH7938" s="169"/>
      <c r="AI7938" s="169"/>
      <c r="AJ7938" s="169"/>
      <c r="AK7938" s="170"/>
      <c r="AP7938" s="6"/>
      <c r="AQ7938" s="6"/>
      <c r="AR7938" s="6"/>
      <c r="AS7938" s="6"/>
      <c r="AT7938" s="6"/>
      <c r="AU7938" s="6"/>
      <c r="AV7938" s="6"/>
      <c r="AW7938" s="6"/>
      <c r="AX7938" s="6"/>
      <c r="AY7938" s="6"/>
      <c r="AZ7938" s="6"/>
      <c r="BA7938" s="6"/>
      <c r="BB7938" s="166"/>
      <c r="BC7938" s="166"/>
      <c r="BD7938" s="166"/>
      <c r="BE7938" s="6"/>
      <c r="BF7938" s="6"/>
      <c r="BG7938" s="6"/>
      <c r="BH7938" s="6"/>
      <c r="BI7938" s="6"/>
      <c r="BJ7938" s="166"/>
      <c r="BK7938" s="166"/>
      <c r="BL7938" s="166"/>
      <c r="BM7938" s="6"/>
      <c r="BN7938" s="6"/>
      <c r="BO7938" s="6"/>
      <c r="BP7938" s="6"/>
      <c r="BQ7938" s="6"/>
      <c r="BR7938" s="6"/>
      <c r="BS7938" s="6"/>
      <c r="BT7938" s="6"/>
      <c r="BU7938" s="6"/>
      <c r="BV7938" s="6"/>
      <c r="BW7938" s="6"/>
      <c r="CJ7938" s="415"/>
      <c r="CK7938" s="415"/>
      <c r="CO7938" s="168"/>
    </row>
    <row r="7939" spans="32:93" s="162" customFormat="1" x14ac:dyDescent="0.25">
      <c r="AF7939" s="169"/>
      <c r="AG7939" s="169"/>
      <c r="AH7939" s="169"/>
      <c r="AI7939" s="169"/>
      <c r="AJ7939" s="169"/>
      <c r="AK7939" s="170"/>
      <c r="AP7939" s="6"/>
      <c r="AQ7939" s="6"/>
      <c r="AR7939" s="6"/>
      <c r="AS7939" s="6"/>
      <c r="AT7939" s="6"/>
      <c r="AU7939" s="6"/>
      <c r="AV7939" s="6"/>
      <c r="AW7939" s="6"/>
      <c r="AX7939" s="6"/>
      <c r="AY7939" s="6"/>
      <c r="AZ7939" s="6"/>
      <c r="BA7939" s="6"/>
      <c r="BB7939" s="166"/>
      <c r="BC7939" s="166"/>
      <c r="BD7939" s="166"/>
      <c r="BE7939" s="6"/>
      <c r="BF7939" s="6"/>
      <c r="BG7939" s="6"/>
      <c r="BH7939" s="6"/>
      <c r="BI7939" s="6"/>
      <c r="BJ7939" s="166"/>
      <c r="BK7939" s="166"/>
      <c r="BL7939" s="166"/>
      <c r="BM7939" s="6"/>
      <c r="BN7939" s="6"/>
      <c r="BO7939" s="6"/>
      <c r="BP7939" s="6"/>
      <c r="BQ7939" s="6"/>
      <c r="BR7939" s="6"/>
      <c r="BS7939" s="6"/>
      <c r="BT7939" s="6"/>
      <c r="BU7939" s="6"/>
      <c r="BV7939" s="6"/>
      <c r="BW7939" s="6"/>
      <c r="CJ7939" s="415"/>
      <c r="CK7939" s="415"/>
      <c r="CO7939" s="168"/>
    </row>
    <row r="7940" spans="32:93" s="162" customFormat="1" x14ac:dyDescent="0.25">
      <c r="AF7940" s="169"/>
      <c r="AG7940" s="169"/>
      <c r="AH7940" s="169"/>
      <c r="AI7940" s="169"/>
      <c r="AJ7940" s="169"/>
      <c r="AK7940" s="170"/>
      <c r="AP7940" s="6"/>
      <c r="AQ7940" s="6"/>
      <c r="AR7940" s="6"/>
      <c r="AS7940" s="6"/>
      <c r="AT7940" s="6"/>
      <c r="AU7940" s="6"/>
      <c r="AV7940" s="6"/>
      <c r="AW7940" s="6"/>
      <c r="AX7940" s="6"/>
      <c r="AY7940" s="6"/>
      <c r="AZ7940" s="6"/>
      <c r="BA7940" s="6"/>
      <c r="BB7940" s="166"/>
      <c r="BC7940" s="166"/>
      <c r="BD7940" s="166"/>
      <c r="BE7940" s="6"/>
      <c r="BF7940" s="6"/>
      <c r="BG7940" s="6"/>
      <c r="BH7940" s="6"/>
      <c r="BI7940" s="6"/>
      <c r="BJ7940" s="166"/>
      <c r="BK7940" s="166"/>
      <c r="BL7940" s="166"/>
      <c r="BM7940" s="6"/>
      <c r="BN7940" s="6"/>
      <c r="BO7940" s="6"/>
      <c r="BP7940" s="6"/>
      <c r="BQ7940" s="6"/>
      <c r="BR7940" s="6"/>
      <c r="BS7940" s="6"/>
      <c r="BT7940" s="6"/>
      <c r="BU7940" s="6"/>
      <c r="BV7940" s="6"/>
      <c r="BW7940" s="6"/>
      <c r="CJ7940" s="415"/>
      <c r="CK7940" s="415"/>
      <c r="CO7940" s="168"/>
    </row>
    <row r="7941" spans="32:93" s="162" customFormat="1" x14ac:dyDescent="0.25">
      <c r="AF7941" s="169"/>
      <c r="AG7941" s="169"/>
      <c r="AH7941" s="169"/>
      <c r="AI7941" s="169"/>
      <c r="AJ7941" s="169"/>
      <c r="AK7941" s="170"/>
      <c r="AP7941" s="6"/>
      <c r="AQ7941" s="6"/>
      <c r="AR7941" s="6"/>
      <c r="AS7941" s="6"/>
      <c r="AT7941" s="6"/>
      <c r="AU7941" s="6"/>
      <c r="AV7941" s="6"/>
      <c r="AW7941" s="6"/>
      <c r="AX7941" s="6"/>
      <c r="AY7941" s="6"/>
      <c r="AZ7941" s="6"/>
      <c r="BA7941" s="6"/>
      <c r="BB7941" s="166"/>
      <c r="BC7941" s="166"/>
      <c r="BD7941" s="166"/>
      <c r="BE7941" s="6"/>
      <c r="BF7941" s="6"/>
      <c r="BG7941" s="6"/>
      <c r="BH7941" s="6"/>
      <c r="BI7941" s="6"/>
      <c r="BJ7941" s="166"/>
      <c r="BK7941" s="166"/>
      <c r="BL7941" s="166"/>
      <c r="BM7941" s="6"/>
      <c r="BN7941" s="6"/>
      <c r="BO7941" s="6"/>
      <c r="BP7941" s="6"/>
      <c r="BQ7941" s="6"/>
      <c r="BR7941" s="6"/>
      <c r="BS7941" s="6"/>
      <c r="BT7941" s="6"/>
      <c r="BU7941" s="6"/>
      <c r="BV7941" s="6"/>
      <c r="BW7941" s="6"/>
      <c r="CJ7941" s="415"/>
      <c r="CK7941" s="415"/>
      <c r="CO7941" s="168"/>
    </row>
    <row r="7942" spans="32:93" s="162" customFormat="1" x14ac:dyDescent="0.25">
      <c r="AF7942" s="169"/>
      <c r="AG7942" s="169"/>
      <c r="AH7942" s="169"/>
      <c r="AI7942" s="169"/>
      <c r="AJ7942" s="169"/>
      <c r="AK7942" s="170"/>
      <c r="AP7942" s="6"/>
      <c r="AQ7942" s="6"/>
      <c r="AR7942" s="6"/>
      <c r="AS7942" s="6"/>
      <c r="AT7942" s="6"/>
      <c r="AU7942" s="6"/>
      <c r="AV7942" s="6"/>
      <c r="AW7942" s="6"/>
      <c r="AX7942" s="6"/>
      <c r="AY7942" s="6"/>
      <c r="AZ7942" s="6"/>
      <c r="BA7942" s="6"/>
      <c r="BB7942" s="166"/>
      <c r="BC7942" s="166"/>
      <c r="BD7942" s="166"/>
      <c r="BE7942" s="6"/>
      <c r="BF7942" s="6"/>
      <c r="BG7942" s="6"/>
      <c r="BH7942" s="6"/>
      <c r="BI7942" s="6"/>
      <c r="BJ7942" s="166"/>
      <c r="BK7942" s="166"/>
      <c r="BL7942" s="166"/>
      <c r="BM7942" s="6"/>
      <c r="BN7942" s="6"/>
      <c r="BO7942" s="6"/>
      <c r="BP7942" s="6"/>
      <c r="BQ7942" s="6"/>
      <c r="BR7942" s="6"/>
      <c r="BS7942" s="6"/>
      <c r="BT7942" s="6"/>
      <c r="BU7942" s="6"/>
      <c r="BV7942" s="6"/>
      <c r="BW7942" s="6"/>
      <c r="CJ7942" s="415"/>
      <c r="CK7942" s="415"/>
      <c r="CO7942" s="168"/>
    </row>
    <row r="7943" spans="32:93" s="162" customFormat="1" x14ac:dyDescent="0.25">
      <c r="AF7943" s="169"/>
      <c r="AG7943" s="169"/>
      <c r="AH7943" s="169"/>
      <c r="AI7943" s="169"/>
      <c r="AJ7943" s="169"/>
      <c r="AK7943" s="170"/>
      <c r="AP7943" s="6"/>
      <c r="AQ7943" s="6"/>
      <c r="AR7943" s="6"/>
      <c r="AS7943" s="6"/>
      <c r="AT7943" s="6"/>
      <c r="AU7943" s="6"/>
      <c r="AV7943" s="6"/>
      <c r="AW7943" s="6"/>
      <c r="AX7943" s="6"/>
      <c r="AY7943" s="6"/>
      <c r="AZ7943" s="6"/>
      <c r="BA7943" s="6"/>
      <c r="BB7943" s="166"/>
      <c r="BC7943" s="166"/>
      <c r="BD7943" s="166"/>
      <c r="BE7943" s="6"/>
      <c r="BF7943" s="6"/>
      <c r="BG7943" s="6"/>
      <c r="BH7943" s="6"/>
      <c r="BI7943" s="6"/>
      <c r="BJ7943" s="166"/>
      <c r="BK7943" s="166"/>
      <c r="BL7943" s="166"/>
      <c r="BM7943" s="6"/>
      <c r="BN7943" s="6"/>
      <c r="BO7943" s="6"/>
      <c r="BP7943" s="6"/>
      <c r="BQ7943" s="6"/>
      <c r="BR7943" s="6"/>
      <c r="BS7943" s="6"/>
      <c r="BT7943" s="6"/>
      <c r="BU7943" s="6"/>
      <c r="BV7943" s="6"/>
      <c r="BW7943" s="6"/>
      <c r="CJ7943" s="415"/>
      <c r="CK7943" s="415"/>
      <c r="CO7943" s="168"/>
    </row>
    <row r="7944" spans="32:93" s="162" customFormat="1" x14ac:dyDescent="0.25">
      <c r="AF7944" s="169"/>
      <c r="AG7944" s="169"/>
      <c r="AH7944" s="169"/>
      <c r="AI7944" s="169"/>
      <c r="AJ7944" s="169"/>
      <c r="AK7944" s="170"/>
      <c r="AP7944" s="6"/>
      <c r="AQ7944" s="6"/>
      <c r="AR7944" s="6"/>
      <c r="AS7944" s="6"/>
      <c r="AT7944" s="6"/>
      <c r="AU7944" s="6"/>
      <c r="AV7944" s="6"/>
      <c r="AW7944" s="6"/>
      <c r="AX7944" s="6"/>
      <c r="AY7944" s="6"/>
      <c r="AZ7944" s="6"/>
      <c r="BA7944" s="6"/>
      <c r="BB7944" s="166"/>
      <c r="BC7944" s="166"/>
      <c r="BD7944" s="166"/>
      <c r="BE7944" s="6"/>
      <c r="BF7944" s="6"/>
      <c r="BG7944" s="6"/>
      <c r="BH7944" s="6"/>
      <c r="BI7944" s="6"/>
      <c r="BJ7944" s="166"/>
      <c r="BK7944" s="166"/>
      <c r="BL7944" s="166"/>
      <c r="BM7944" s="6"/>
      <c r="BN7944" s="6"/>
      <c r="BO7944" s="6"/>
      <c r="BP7944" s="6"/>
      <c r="BQ7944" s="6"/>
      <c r="BR7944" s="6"/>
      <c r="BS7944" s="6"/>
      <c r="BT7944" s="6"/>
      <c r="BU7944" s="6"/>
      <c r="BV7944" s="6"/>
      <c r="BW7944" s="6"/>
      <c r="CJ7944" s="415"/>
      <c r="CK7944" s="415"/>
      <c r="CO7944" s="168"/>
    </row>
    <row r="7945" spans="32:93" s="162" customFormat="1" x14ac:dyDescent="0.25">
      <c r="AF7945" s="169"/>
      <c r="AG7945" s="169"/>
      <c r="AH7945" s="169"/>
      <c r="AI7945" s="169"/>
      <c r="AJ7945" s="169"/>
      <c r="AK7945" s="170"/>
      <c r="AP7945" s="6"/>
      <c r="AQ7945" s="6"/>
      <c r="AR7945" s="6"/>
      <c r="AS7945" s="6"/>
      <c r="AT7945" s="6"/>
      <c r="AU7945" s="6"/>
      <c r="AV7945" s="6"/>
      <c r="AW7945" s="6"/>
      <c r="AX7945" s="6"/>
      <c r="AY7945" s="6"/>
      <c r="AZ7945" s="6"/>
      <c r="BA7945" s="6"/>
      <c r="BB7945" s="166"/>
      <c r="BC7945" s="166"/>
      <c r="BD7945" s="166"/>
      <c r="BE7945" s="6"/>
      <c r="BF7945" s="6"/>
      <c r="BG7945" s="6"/>
      <c r="BH7945" s="6"/>
      <c r="BI7945" s="6"/>
      <c r="BJ7945" s="166"/>
      <c r="BK7945" s="166"/>
      <c r="BL7945" s="166"/>
      <c r="BM7945" s="6"/>
      <c r="BN7945" s="6"/>
      <c r="BO7945" s="6"/>
      <c r="BP7945" s="6"/>
      <c r="BQ7945" s="6"/>
      <c r="BR7945" s="6"/>
      <c r="BS7945" s="6"/>
      <c r="BT7945" s="6"/>
      <c r="BU7945" s="6"/>
      <c r="BV7945" s="6"/>
      <c r="BW7945" s="6"/>
      <c r="CJ7945" s="415"/>
      <c r="CK7945" s="415"/>
      <c r="CO7945" s="168"/>
    </row>
    <row r="7946" spans="32:93" s="162" customFormat="1" x14ac:dyDescent="0.25">
      <c r="AF7946" s="169"/>
      <c r="AG7946" s="169"/>
      <c r="AH7946" s="169"/>
      <c r="AI7946" s="169"/>
      <c r="AJ7946" s="169"/>
      <c r="AK7946" s="170"/>
      <c r="AP7946" s="6"/>
      <c r="AQ7946" s="6"/>
      <c r="AR7946" s="6"/>
      <c r="AS7946" s="6"/>
      <c r="AT7946" s="6"/>
      <c r="AU7946" s="6"/>
      <c r="AV7946" s="6"/>
      <c r="AW7946" s="6"/>
      <c r="AX7946" s="6"/>
      <c r="AY7946" s="6"/>
      <c r="AZ7946" s="6"/>
      <c r="BA7946" s="6"/>
      <c r="BB7946" s="166"/>
      <c r="BC7946" s="166"/>
      <c r="BD7946" s="166"/>
      <c r="BE7946" s="6"/>
      <c r="BF7946" s="6"/>
      <c r="BG7946" s="6"/>
      <c r="BH7946" s="6"/>
      <c r="BI7946" s="6"/>
      <c r="BJ7946" s="166"/>
      <c r="BK7946" s="166"/>
      <c r="BL7946" s="166"/>
      <c r="BM7946" s="6"/>
      <c r="BN7946" s="6"/>
      <c r="BO7946" s="6"/>
      <c r="BP7946" s="6"/>
      <c r="BQ7946" s="6"/>
      <c r="BR7946" s="6"/>
      <c r="BS7946" s="6"/>
      <c r="BT7946" s="6"/>
      <c r="BU7946" s="6"/>
      <c r="BV7946" s="6"/>
      <c r="BW7946" s="6"/>
      <c r="CJ7946" s="415"/>
      <c r="CK7946" s="415"/>
      <c r="CO7946" s="168"/>
    </row>
    <row r="7947" spans="32:93" s="162" customFormat="1" x14ac:dyDescent="0.25">
      <c r="AF7947" s="169"/>
      <c r="AG7947" s="169"/>
      <c r="AH7947" s="169"/>
      <c r="AI7947" s="169"/>
      <c r="AJ7947" s="169"/>
      <c r="AK7947" s="170"/>
      <c r="AP7947" s="6"/>
      <c r="AQ7947" s="6"/>
      <c r="AR7947" s="6"/>
      <c r="AS7947" s="6"/>
      <c r="AT7947" s="6"/>
      <c r="AU7947" s="6"/>
      <c r="AV7947" s="6"/>
      <c r="AW7947" s="6"/>
      <c r="AX7947" s="6"/>
      <c r="AY7947" s="6"/>
      <c r="AZ7947" s="6"/>
      <c r="BA7947" s="6"/>
      <c r="BB7947" s="166"/>
      <c r="BC7947" s="166"/>
      <c r="BD7947" s="166"/>
      <c r="BE7947" s="6"/>
      <c r="BF7947" s="6"/>
      <c r="BG7947" s="6"/>
      <c r="BH7947" s="6"/>
      <c r="BI7947" s="6"/>
      <c r="BJ7947" s="166"/>
      <c r="BK7947" s="166"/>
      <c r="BL7947" s="166"/>
      <c r="BM7947" s="6"/>
      <c r="BN7947" s="6"/>
      <c r="BO7947" s="6"/>
      <c r="BP7947" s="6"/>
      <c r="BQ7947" s="6"/>
      <c r="BR7947" s="6"/>
      <c r="BS7947" s="6"/>
      <c r="BT7947" s="6"/>
      <c r="BU7947" s="6"/>
      <c r="BV7947" s="6"/>
      <c r="BW7947" s="6"/>
      <c r="CJ7947" s="415"/>
      <c r="CK7947" s="415"/>
      <c r="CO7947" s="168"/>
    </row>
    <row r="7948" spans="32:93" s="162" customFormat="1" x14ac:dyDescent="0.25">
      <c r="AF7948" s="169"/>
      <c r="AG7948" s="169"/>
      <c r="AH7948" s="169"/>
      <c r="AI7948" s="169"/>
      <c r="AJ7948" s="169"/>
      <c r="AK7948" s="170"/>
      <c r="AP7948" s="6"/>
      <c r="AQ7948" s="6"/>
      <c r="AR7948" s="6"/>
      <c r="AS7948" s="6"/>
      <c r="AT7948" s="6"/>
      <c r="AU7948" s="6"/>
      <c r="AV7948" s="6"/>
      <c r="AW7948" s="6"/>
      <c r="AX7948" s="6"/>
      <c r="AY7948" s="6"/>
      <c r="AZ7948" s="6"/>
      <c r="BA7948" s="6"/>
      <c r="BB7948" s="166"/>
      <c r="BC7948" s="166"/>
      <c r="BD7948" s="166"/>
      <c r="BE7948" s="6"/>
      <c r="BF7948" s="6"/>
      <c r="BG7948" s="6"/>
      <c r="BH7948" s="6"/>
      <c r="BI7948" s="6"/>
      <c r="BJ7948" s="166"/>
      <c r="BK7948" s="166"/>
      <c r="BL7948" s="166"/>
      <c r="BM7948" s="6"/>
      <c r="BN7948" s="6"/>
      <c r="BO7948" s="6"/>
      <c r="BP7948" s="6"/>
      <c r="BQ7948" s="6"/>
      <c r="BR7948" s="6"/>
      <c r="BS7948" s="6"/>
      <c r="BT7948" s="6"/>
      <c r="BU7948" s="6"/>
      <c r="BV7948" s="6"/>
      <c r="BW7948" s="6"/>
      <c r="CJ7948" s="415"/>
      <c r="CK7948" s="415"/>
      <c r="CO7948" s="168"/>
    </row>
    <row r="7949" spans="32:93" s="162" customFormat="1" x14ac:dyDescent="0.25">
      <c r="AF7949" s="169"/>
      <c r="AG7949" s="169"/>
      <c r="AH7949" s="169"/>
      <c r="AI7949" s="169"/>
      <c r="AJ7949" s="169"/>
      <c r="AK7949" s="170"/>
      <c r="AP7949" s="6"/>
      <c r="AQ7949" s="6"/>
      <c r="AR7949" s="6"/>
      <c r="AS7949" s="6"/>
      <c r="AT7949" s="6"/>
      <c r="AU7949" s="6"/>
      <c r="AV7949" s="6"/>
      <c r="AW7949" s="6"/>
      <c r="AX7949" s="6"/>
      <c r="AY7949" s="6"/>
      <c r="AZ7949" s="6"/>
      <c r="BA7949" s="6"/>
      <c r="BB7949" s="166"/>
      <c r="BC7949" s="166"/>
      <c r="BD7949" s="166"/>
      <c r="BE7949" s="6"/>
      <c r="BF7949" s="6"/>
      <c r="BG7949" s="6"/>
      <c r="BH7949" s="6"/>
      <c r="BI7949" s="6"/>
      <c r="BJ7949" s="166"/>
      <c r="BK7949" s="166"/>
      <c r="BL7949" s="166"/>
      <c r="BM7949" s="6"/>
      <c r="BN7949" s="6"/>
      <c r="BO7949" s="6"/>
      <c r="BP7949" s="6"/>
      <c r="BQ7949" s="6"/>
      <c r="BR7949" s="6"/>
      <c r="BS7949" s="6"/>
      <c r="BT7949" s="6"/>
      <c r="BU7949" s="6"/>
      <c r="BV7949" s="6"/>
      <c r="BW7949" s="6"/>
      <c r="CJ7949" s="415"/>
      <c r="CK7949" s="415"/>
      <c r="CO7949" s="168"/>
    </row>
    <row r="7950" spans="32:93" s="162" customFormat="1" x14ac:dyDescent="0.25">
      <c r="AF7950" s="169"/>
      <c r="AG7950" s="169"/>
      <c r="AH7950" s="169"/>
      <c r="AI7950" s="169"/>
      <c r="AJ7950" s="169"/>
      <c r="AK7950" s="170"/>
      <c r="AP7950" s="6"/>
      <c r="AQ7950" s="6"/>
      <c r="AR7950" s="6"/>
      <c r="AS7950" s="6"/>
      <c r="AT7950" s="6"/>
      <c r="AU7950" s="6"/>
      <c r="AV7950" s="6"/>
      <c r="AW7950" s="6"/>
      <c r="AX7950" s="6"/>
      <c r="AY7950" s="6"/>
      <c r="AZ7950" s="6"/>
      <c r="BA7950" s="6"/>
      <c r="BB7950" s="166"/>
      <c r="BC7950" s="166"/>
      <c r="BD7950" s="166"/>
      <c r="BE7950" s="6"/>
      <c r="BF7950" s="6"/>
      <c r="BG7950" s="6"/>
      <c r="BH7950" s="6"/>
      <c r="BI7950" s="6"/>
      <c r="BJ7950" s="166"/>
      <c r="BK7950" s="166"/>
      <c r="BL7950" s="166"/>
      <c r="BM7950" s="6"/>
      <c r="BN7950" s="6"/>
      <c r="BO7950" s="6"/>
      <c r="BP7950" s="6"/>
      <c r="BQ7950" s="6"/>
      <c r="BR7950" s="6"/>
      <c r="BS7950" s="6"/>
      <c r="BT7950" s="6"/>
      <c r="BU7950" s="6"/>
      <c r="BV7950" s="6"/>
      <c r="BW7950" s="6"/>
      <c r="CJ7950" s="415"/>
      <c r="CK7950" s="415"/>
      <c r="CO7950" s="168"/>
    </row>
    <row r="7951" spans="32:93" s="162" customFormat="1" x14ac:dyDescent="0.25">
      <c r="AF7951" s="169"/>
      <c r="AG7951" s="169"/>
      <c r="AH7951" s="169"/>
      <c r="AI7951" s="169"/>
      <c r="AJ7951" s="169"/>
      <c r="AK7951" s="170"/>
      <c r="AP7951" s="6"/>
      <c r="AQ7951" s="6"/>
      <c r="AR7951" s="6"/>
      <c r="AS7951" s="6"/>
      <c r="AT7951" s="6"/>
      <c r="AU7951" s="6"/>
      <c r="AV7951" s="6"/>
      <c r="AW7951" s="6"/>
      <c r="AX7951" s="6"/>
      <c r="AY7951" s="6"/>
      <c r="AZ7951" s="6"/>
      <c r="BA7951" s="6"/>
      <c r="BB7951" s="166"/>
      <c r="BC7951" s="166"/>
      <c r="BD7951" s="166"/>
      <c r="BE7951" s="6"/>
      <c r="BF7951" s="6"/>
      <c r="BG7951" s="6"/>
      <c r="BH7951" s="6"/>
      <c r="BI7951" s="6"/>
      <c r="BJ7951" s="166"/>
      <c r="BK7951" s="166"/>
      <c r="BL7951" s="166"/>
      <c r="BM7951" s="6"/>
      <c r="BN7951" s="6"/>
      <c r="BO7951" s="6"/>
      <c r="BP7951" s="6"/>
      <c r="BQ7951" s="6"/>
      <c r="BR7951" s="6"/>
      <c r="BS7951" s="6"/>
      <c r="BT7951" s="6"/>
      <c r="BU7951" s="6"/>
      <c r="BV7951" s="6"/>
      <c r="BW7951" s="6"/>
      <c r="CJ7951" s="415"/>
      <c r="CK7951" s="415"/>
      <c r="CO7951" s="168"/>
    </row>
    <row r="7952" spans="32:93" s="162" customFormat="1" x14ac:dyDescent="0.25">
      <c r="AF7952" s="169"/>
      <c r="AG7952" s="169"/>
      <c r="AH7952" s="169"/>
      <c r="AI7952" s="169"/>
      <c r="AJ7952" s="169"/>
      <c r="AK7952" s="170"/>
      <c r="AP7952" s="6"/>
      <c r="AQ7952" s="6"/>
      <c r="AR7952" s="6"/>
      <c r="AS7952" s="6"/>
      <c r="AT7952" s="6"/>
      <c r="AU7952" s="6"/>
      <c r="AV7952" s="6"/>
      <c r="AW7952" s="6"/>
      <c r="AX7952" s="6"/>
      <c r="AY7952" s="6"/>
      <c r="AZ7952" s="6"/>
      <c r="BA7952" s="6"/>
      <c r="BB7952" s="166"/>
      <c r="BC7952" s="166"/>
      <c r="BD7952" s="166"/>
      <c r="BE7952" s="6"/>
      <c r="BF7952" s="6"/>
      <c r="BG7952" s="6"/>
      <c r="BH7952" s="6"/>
      <c r="BI7952" s="6"/>
      <c r="BJ7952" s="166"/>
      <c r="BK7952" s="166"/>
      <c r="BL7952" s="166"/>
      <c r="BM7952" s="6"/>
      <c r="BN7952" s="6"/>
      <c r="BO7952" s="6"/>
      <c r="BP7952" s="6"/>
      <c r="BQ7952" s="6"/>
      <c r="BR7952" s="6"/>
      <c r="BS7952" s="6"/>
      <c r="BT7952" s="6"/>
      <c r="BU7952" s="6"/>
      <c r="BV7952" s="6"/>
      <c r="BW7952" s="6"/>
      <c r="CJ7952" s="415"/>
      <c r="CK7952" s="415"/>
      <c r="CO7952" s="168"/>
    </row>
    <row r="7953" spans="32:93" s="162" customFormat="1" x14ac:dyDescent="0.25">
      <c r="AF7953" s="169"/>
      <c r="AG7953" s="169"/>
      <c r="AH7953" s="169"/>
      <c r="AI7953" s="169"/>
      <c r="AJ7953" s="169"/>
      <c r="AK7953" s="170"/>
      <c r="AP7953" s="6"/>
      <c r="AQ7953" s="6"/>
      <c r="AR7953" s="6"/>
      <c r="AS7953" s="6"/>
      <c r="AT7953" s="6"/>
      <c r="AU7953" s="6"/>
      <c r="AV7953" s="6"/>
      <c r="AW7953" s="6"/>
      <c r="AX7953" s="6"/>
      <c r="AY7953" s="6"/>
      <c r="AZ7953" s="6"/>
      <c r="BA7953" s="6"/>
      <c r="BB7953" s="166"/>
      <c r="BC7953" s="166"/>
      <c r="BD7953" s="166"/>
      <c r="BE7953" s="6"/>
      <c r="BF7953" s="6"/>
      <c r="BG7953" s="6"/>
      <c r="BH7953" s="6"/>
      <c r="BI7953" s="6"/>
      <c r="BJ7953" s="166"/>
      <c r="BK7953" s="166"/>
      <c r="BL7953" s="166"/>
      <c r="BM7953" s="6"/>
      <c r="BN7953" s="6"/>
      <c r="BO7953" s="6"/>
      <c r="BP7953" s="6"/>
      <c r="BQ7953" s="6"/>
      <c r="BR7953" s="6"/>
      <c r="BS7953" s="6"/>
      <c r="BT7953" s="6"/>
      <c r="BU7953" s="6"/>
      <c r="BV7953" s="6"/>
      <c r="BW7953" s="6"/>
      <c r="CJ7953" s="415"/>
      <c r="CK7953" s="415"/>
      <c r="CO7953" s="168"/>
    </row>
    <row r="7954" spans="32:93" s="162" customFormat="1" x14ac:dyDescent="0.25">
      <c r="AF7954" s="169"/>
      <c r="AG7954" s="169"/>
      <c r="AH7954" s="169"/>
      <c r="AI7954" s="169"/>
      <c r="AJ7954" s="169"/>
      <c r="AK7954" s="170"/>
      <c r="AP7954" s="6"/>
      <c r="AQ7954" s="6"/>
      <c r="AR7954" s="6"/>
      <c r="AS7954" s="6"/>
      <c r="AT7954" s="6"/>
      <c r="AU7954" s="6"/>
      <c r="AV7954" s="6"/>
      <c r="AW7954" s="6"/>
      <c r="AX7954" s="6"/>
      <c r="AY7954" s="6"/>
      <c r="AZ7954" s="6"/>
      <c r="BA7954" s="6"/>
      <c r="BB7954" s="166"/>
      <c r="BC7954" s="166"/>
      <c r="BD7954" s="166"/>
      <c r="BE7954" s="6"/>
      <c r="BF7954" s="6"/>
      <c r="BG7954" s="6"/>
      <c r="BH7954" s="6"/>
      <c r="BI7954" s="6"/>
      <c r="BJ7954" s="166"/>
      <c r="BK7954" s="166"/>
      <c r="BL7954" s="166"/>
      <c r="BM7954" s="6"/>
      <c r="BN7954" s="6"/>
      <c r="BO7954" s="6"/>
      <c r="BP7954" s="6"/>
      <c r="BQ7954" s="6"/>
      <c r="BR7954" s="6"/>
      <c r="BS7954" s="6"/>
      <c r="BT7954" s="6"/>
      <c r="BU7954" s="6"/>
      <c r="BV7954" s="6"/>
      <c r="BW7954" s="6"/>
      <c r="CJ7954" s="415"/>
      <c r="CK7954" s="415"/>
      <c r="CO7954" s="168"/>
    </row>
    <row r="7955" spans="32:93" s="162" customFormat="1" x14ac:dyDescent="0.25">
      <c r="AF7955" s="169"/>
      <c r="AG7955" s="169"/>
      <c r="AH7955" s="169"/>
      <c r="AI7955" s="169"/>
      <c r="AJ7955" s="169"/>
      <c r="AK7955" s="170"/>
      <c r="AP7955" s="6"/>
      <c r="AQ7955" s="6"/>
      <c r="AR7955" s="6"/>
      <c r="AS7955" s="6"/>
      <c r="AT7955" s="6"/>
      <c r="AU7955" s="6"/>
      <c r="AV7955" s="6"/>
      <c r="AW7955" s="6"/>
      <c r="AX7955" s="6"/>
      <c r="AY7955" s="6"/>
      <c r="AZ7955" s="6"/>
      <c r="BA7955" s="6"/>
      <c r="BB7955" s="166"/>
      <c r="BC7955" s="166"/>
      <c r="BD7955" s="166"/>
      <c r="BE7955" s="6"/>
      <c r="BF7955" s="6"/>
      <c r="BG7955" s="6"/>
      <c r="BH7955" s="6"/>
      <c r="BI7955" s="6"/>
      <c r="BJ7955" s="166"/>
      <c r="BK7955" s="166"/>
      <c r="BL7955" s="166"/>
      <c r="BM7955" s="6"/>
      <c r="BN7955" s="6"/>
      <c r="BO7955" s="6"/>
      <c r="BP7955" s="6"/>
      <c r="BQ7955" s="6"/>
      <c r="BR7955" s="6"/>
      <c r="BS7955" s="6"/>
      <c r="BT7955" s="6"/>
      <c r="BU7955" s="6"/>
      <c r="BV7955" s="6"/>
      <c r="BW7955" s="6"/>
      <c r="CJ7955" s="415"/>
      <c r="CK7955" s="415"/>
      <c r="CO7955" s="168"/>
    </row>
    <row r="7956" spans="32:93" s="162" customFormat="1" x14ac:dyDescent="0.25">
      <c r="AF7956" s="169"/>
      <c r="AG7956" s="169"/>
      <c r="AH7956" s="169"/>
      <c r="AI7956" s="169"/>
      <c r="AJ7956" s="169"/>
      <c r="AK7956" s="170"/>
      <c r="AP7956" s="6"/>
      <c r="AQ7956" s="6"/>
      <c r="AR7956" s="6"/>
      <c r="AS7956" s="6"/>
      <c r="AT7956" s="6"/>
      <c r="AU7956" s="6"/>
      <c r="AV7956" s="6"/>
      <c r="AW7956" s="6"/>
      <c r="AX7956" s="6"/>
      <c r="AY7956" s="6"/>
      <c r="AZ7956" s="6"/>
      <c r="BA7956" s="6"/>
      <c r="BB7956" s="166"/>
      <c r="BC7956" s="166"/>
      <c r="BD7956" s="166"/>
      <c r="BE7956" s="6"/>
      <c r="BF7956" s="6"/>
      <c r="BG7956" s="6"/>
      <c r="BH7956" s="6"/>
      <c r="BI7956" s="6"/>
      <c r="BJ7956" s="166"/>
      <c r="BK7956" s="166"/>
      <c r="BL7956" s="166"/>
      <c r="BM7956" s="6"/>
      <c r="BN7956" s="6"/>
      <c r="BO7956" s="6"/>
      <c r="BP7956" s="6"/>
      <c r="BQ7956" s="6"/>
      <c r="BR7956" s="6"/>
      <c r="BS7956" s="6"/>
      <c r="BT7956" s="6"/>
      <c r="BU7956" s="6"/>
      <c r="BV7956" s="6"/>
      <c r="BW7956" s="6"/>
      <c r="CJ7956" s="415"/>
      <c r="CK7956" s="415"/>
      <c r="CO7956" s="168"/>
    </row>
    <row r="7957" spans="32:93" s="162" customFormat="1" x14ac:dyDescent="0.25">
      <c r="AF7957" s="169"/>
      <c r="AG7957" s="169"/>
      <c r="AH7957" s="169"/>
      <c r="AI7957" s="169"/>
      <c r="AJ7957" s="169"/>
      <c r="AK7957" s="170"/>
      <c r="AP7957" s="6"/>
      <c r="AQ7957" s="6"/>
      <c r="AR7957" s="6"/>
      <c r="AS7957" s="6"/>
      <c r="AT7957" s="6"/>
      <c r="AU7957" s="6"/>
      <c r="AV7957" s="6"/>
      <c r="AW7957" s="6"/>
      <c r="AX7957" s="6"/>
      <c r="AY7957" s="6"/>
      <c r="AZ7957" s="6"/>
      <c r="BA7957" s="6"/>
      <c r="BB7957" s="166"/>
      <c r="BC7957" s="166"/>
      <c r="BD7957" s="166"/>
      <c r="BE7957" s="6"/>
      <c r="BF7957" s="6"/>
      <c r="BG7957" s="6"/>
      <c r="BH7957" s="6"/>
      <c r="BI7957" s="6"/>
      <c r="BJ7957" s="166"/>
      <c r="BK7957" s="166"/>
      <c r="BL7957" s="166"/>
      <c r="BM7957" s="6"/>
      <c r="BN7957" s="6"/>
      <c r="BO7957" s="6"/>
      <c r="BP7957" s="6"/>
      <c r="BQ7957" s="6"/>
      <c r="BR7957" s="6"/>
      <c r="BS7957" s="6"/>
      <c r="BT7957" s="6"/>
      <c r="BU7957" s="6"/>
      <c r="BV7957" s="6"/>
      <c r="BW7957" s="6"/>
      <c r="CJ7957" s="415"/>
      <c r="CK7957" s="415"/>
      <c r="CO7957" s="168"/>
    </row>
    <row r="7958" spans="32:93" s="162" customFormat="1" x14ac:dyDescent="0.25">
      <c r="AF7958" s="169"/>
      <c r="AG7958" s="169"/>
      <c r="AH7958" s="169"/>
      <c r="AI7958" s="169"/>
      <c r="AJ7958" s="169"/>
      <c r="AK7958" s="170"/>
      <c r="AP7958" s="6"/>
      <c r="AQ7958" s="6"/>
      <c r="AR7958" s="6"/>
      <c r="AS7958" s="6"/>
      <c r="AT7958" s="6"/>
      <c r="AU7958" s="6"/>
      <c r="AV7958" s="6"/>
      <c r="AW7958" s="6"/>
      <c r="AX7958" s="6"/>
      <c r="AY7958" s="6"/>
      <c r="AZ7958" s="6"/>
      <c r="BA7958" s="6"/>
      <c r="BB7958" s="166"/>
      <c r="BC7958" s="166"/>
      <c r="BD7958" s="166"/>
      <c r="BE7958" s="6"/>
      <c r="BF7958" s="6"/>
      <c r="BG7958" s="6"/>
      <c r="BH7958" s="6"/>
      <c r="BI7958" s="6"/>
      <c r="BJ7958" s="166"/>
      <c r="BK7958" s="166"/>
      <c r="BL7958" s="166"/>
      <c r="BM7958" s="6"/>
      <c r="BN7958" s="6"/>
      <c r="BO7958" s="6"/>
      <c r="BP7958" s="6"/>
      <c r="BQ7958" s="6"/>
      <c r="BR7958" s="6"/>
      <c r="BS7958" s="6"/>
      <c r="BT7958" s="6"/>
      <c r="BU7958" s="6"/>
      <c r="BV7958" s="6"/>
      <c r="BW7958" s="6"/>
      <c r="CJ7958" s="415"/>
      <c r="CK7958" s="415"/>
      <c r="CO7958" s="168"/>
    </row>
    <row r="7959" spans="32:93" s="162" customFormat="1" x14ac:dyDescent="0.25">
      <c r="AF7959" s="169"/>
      <c r="AG7959" s="169"/>
      <c r="AH7959" s="169"/>
      <c r="AI7959" s="169"/>
      <c r="AJ7959" s="169"/>
      <c r="AK7959" s="170"/>
      <c r="AP7959" s="6"/>
      <c r="AQ7959" s="6"/>
      <c r="AR7959" s="6"/>
      <c r="AS7959" s="6"/>
      <c r="AT7959" s="6"/>
      <c r="AU7959" s="6"/>
      <c r="AV7959" s="6"/>
      <c r="AW7959" s="6"/>
      <c r="AX7959" s="6"/>
      <c r="AY7959" s="6"/>
      <c r="AZ7959" s="6"/>
      <c r="BA7959" s="6"/>
      <c r="BB7959" s="166"/>
      <c r="BC7959" s="166"/>
      <c r="BD7959" s="166"/>
      <c r="BE7959" s="6"/>
      <c r="BF7959" s="6"/>
      <c r="BG7959" s="6"/>
      <c r="BH7959" s="6"/>
      <c r="BI7959" s="6"/>
      <c r="BJ7959" s="166"/>
      <c r="BK7959" s="166"/>
      <c r="BL7959" s="166"/>
      <c r="BM7959" s="6"/>
      <c r="BN7959" s="6"/>
      <c r="BO7959" s="6"/>
      <c r="BP7959" s="6"/>
      <c r="BQ7959" s="6"/>
      <c r="BR7959" s="6"/>
      <c r="BS7959" s="6"/>
      <c r="BT7959" s="6"/>
      <c r="BU7959" s="6"/>
      <c r="BV7959" s="6"/>
      <c r="BW7959" s="6"/>
      <c r="CJ7959" s="415"/>
      <c r="CK7959" s="415"/>
      <c r="CO7959" s="168"/>
    </row>
    <row r="7960" spans="32:93" s="162" customFormat="1" x14ac:dyDescent="0.25">
      <c r="AF7960" s="169"/>
      <c r="AG7960" s="169"/>
      <c r="AH7960" s="169"/>
      <c r="AI7960" s="169"/>
      <c r="AJ7960" s="169"/>
      <c r="AK7960" s="170"/>
      <c r="AP7960" s="6"/>
      <c r="AQ7960" s="6"/>
      <c r="AR7960" s="6"/>
      <c r="AS7960" s="6"/>
      <c r="AT7960" s="6"/>
      <c r="AU7960" s="6"/>
      <c r="AV7960" s="6"/>
      <c r="AW7960" s="6"/>
      <c r="AX7960" s="6"/>
      <c r="AY7960" s="6"/>
      <c r="AZ7960" s="6"/>
      <c r="BA7960" s="6"/>
      <c r="BB7960" s="166"/>
      <c r="BC7960" s="166"/>
      <c r="BD7960" s="166"/>
      <c r="BE7960" s="6"/>
      <c r="BF7960" s="6"/>
      <c r="BG7960" s="6"/>
      <c r="BH7960" s="6"/>
      <c r="BI7960" s="6"/>
      <c r="BJ7960" s="166"/>
      <c r="BK7960" s="166"/>
      <c r="BL7960" s="166"/>
      <c r="BM7960" s="6"/>
      <c r="BN7960" s="6"/>
      <c r="BO7960" s="6"/>
      <c r="BP7960" s="6"/>
      <c r="BQ7960" s="6"/>
      <c r="BR7960" s="6"/>
      <c r="BS7960" s="6"/>
      <c r="BT7960" s="6"/>
      <c r="BU7960" s="6"/>
      <c r="BV7960" s="6"/>
      <c r="BW7960" s="6"/>
      <c r="CJ7960" s="415"/>
      <c r="CK7960" s="415"/>
      <c r="CO7960" s="168"/>
    </row>
    <row r="7961" spans="32:93" s="162" customFormat="1" x14ac:dyDescent="0.25">
      <c r="AF7961" s="169"/>
      <c r="AG7961" s="169"/>
      <c r="AH7961" s="169"/>
      <c r="AI7961" s="169"/>
      <c r="AJ7961" s="169"/>
      <c r="AK7961" s="170"/>
      <c r="AP7961" s="6"/>
      <c r="AQ7961" s="6"/>
      <c r="AR7961" s="6"/>
      <c r="AS7961" s="6"/>
      <c r="AT7961" s="6"/>
      <c r="AU7961" s="6"/>
      <c r="AV7961" s="6"/>
      <c r="AW7961" s="6"/>
      <c r="AX7961" s="6"/>
      <c r="AY7961" s="6"/>
      <c r="AZ7961" s="6"/>
      <c r="BA7961" s="6"/>
      <c r="BB7961" s="166"/>
      <c r="BC7961" s="166"/>
      <c r="BD7961" s="166"/>
      <c r="BE7961" s="6"/>
      <c r="BF7961" s="6"/>
      <c r="BG7961" s="6"/>
      <c r="BH7961" s="6"/>
      <c r="BI7961" s="6"/>
      <c r="BJ7961" s="166"/>
      <c r="BK7961" s="166"/>
      <c r="BL7961" s="166"/>
      <c r="BM7961" s="6"/>
      <c r="BN7961" s="6"/>
      <c r="BO7961" s="6"/>
      <c r="BP7961" s="6"/>
      <c r="BQ7961" s="6"/>
      <c r="BR7961" s="6"/>
      <c r="BS7961" s="6"/>
      <c r="BT7961" s="6"/>
      <c r="BU7961" s="6"/>
      <c r="BV7961" s="6"/>
      <c r="BW7961" s="6"/>
      <c r="CJ7961" s="415"/>
      <c r="CK7961" s="415"/>
      <c r="CO7961" s="168"/>
    </row>
    <row r="7962" spans="32:93" s="162" customFormat="1" x14ac:dyDescent="0.25">
      <c r="AF7962" s="169"/>
      <c r="AG7962" s="169"/>
      <c r="AH7962" s="169"/>
      <c r="AI7962" s="169"/>
      <c r="AJ7962" s="169"/>
      <c r="AK7962" s="170"/>
      <c r="AP7962" s="6"/>
      <c r="AQ7962" s="6"/>
      <c r="AR7962" s="6"/>
      <c r="AS7962" s="6"/>
      <c r="AT7962" s="6"/>
      <c r="AU7962" s="6"/>
      <c r="AV7962" s="6"/>
      <c r="AW7962" s="6"/>
      <c r="AX7962" s="6"/>
      <c r="AY7962" s="6"/>
      <c r="AZ7962" s="6"/>
      <c r="BA7962" s="6"/>
      <c r="BB7962" s="166"/>
      <c r="BC7962" s="166"/>
      <c r="BD7962" s="166"/>
      <c r="BE7962" s="6"/>
      <c r="BF7962" s="6"/>
      <c r="BG7962" s="6"/>
      <c r="BH7962" s="6"/>
      <c r="BI7962" s="6"/>
      <c r="BJ7962" s="166"/>
      <c r="BK7962" s="166"/>
      <c r="BL7962" s="166"/>
      <c r="BM7962" s="6"/>
      <c r="BN7962" s="6"/>
      <c r="BO7962" s="6"/>
      <c r="BP7962" s="6"/>
      <c r="BQ7962" s="6"/>
      <c r="BR7962" s="6"/>
      <c r="BS7962" s="6"/>
      <c r="BT7962" s="6"/>
      <c r="BU7962" s="6"/>
      <c r="BV7962" s="6"/>
      <c r="BW7962" s="6"/>
      <c r="CJ7962" s="415"/>
      <c r="CK7962" s="415"/>
      <c r="CO7962" s="168"/>
    </row>
    <row r="7963" spans="32:93" s="162" customFormat="1" x14ac:dyDescent="0.25">
      <c r="AF7963" s="169"/>
      <c r="AG7963" s="169"/>
      <c r="AH7963" s="169"/>
      <c r="AI7963" s="169"/>
      <c r="AJ7963" s="169"/>
      <c r="AK7963" s="170"/>
      <c r="AP7963" s="6"/>
      <c r="AQ7963" s="6"/>
      <c r="AR7963" s="6"/>
      <c r="AS7963" s="6"/>
      <c r="AT7963" s="6"/>
      <c r="AU7963" s="6"/>
      <c r="AV7963" s="6"/>
      <c r="AW7963" s="6"/>
      <c r="AX7963" s="6"/>
      <c r="AY7963" s="6"/>
      <c r="AZ7963" s="6"/>
      <c r="BA7963" s="6"/>
      <c r="BB7963" s="166"/>
      <c r="BC7963" s="166"/>
      <c r="BD7963" s="166"/>
      <c r="BE7963" s="6"/>
      <c r="BF7963" s="6"/>
      <c r="BG7963" s="6"/>
      <c r="BH7963" s="6"/>
      <c r="BI7963" s="6"/>
      <c r="BJ7963" s="166"/>
      <c r="BK7963" s="166"/>
      <c r="BL7963" s="166"/>
      <c r="BM7963" s="6"/>
      <c r="BN7963" s="6"/>
      <c r="BO7963" s="6"/>
      <c r="BP7963" s="6"/>
      <c r="BQ7963" s="6"/>
      <c r="BR7963" s="6"/>
      <c r="BS7963" s="6"/>
      <c r="BT7963" s="6"/>
      <c r="BU7963" s="6"/>
      <c r="BV7963" s="6"/>
      <c r="BW7963" s="6"/>
      <c r="CJ7963" s="415"/>
      <c r="CK7963" s="415"/>
      <c r="CO7963" s="168"/>
    </row>
    <row r="7964" spans="32:93" s="162" customFormat="1" x14ac:dyDescent="0.25">
      <c r="AF7964" s="169"/>
      <c r="AG7964" s="169"/>
      <c r="AH7964" s="169"/>
      <c r="AI7964" s="169"/>
      <c r="AJ7964" s="169"/>
      <c r="AK7964" s="170"/>
      <c r="AP7964" s="6"/>
      <c r="AQ7964" s="6"/>
      <c r="AR7964" s="6"/>
      <c r="AS7964" s="6"/>
      <c r="AT7964" s="6"/>
      <c r="AU7964" s="6"/>
      <c r="AV7964" s="6"/>
      <c r="AW7964" s="6"/>
      <c r="AX7964" s="6"/>
      <c r="AY7964" s="6"/>
      <c r="AZ7964" s="6"/>
      <c r="BA7964" s="6"/>
      <c r="BB7964" s="166"/>
      <c r="BC7964" s="166"/>
      <c r="BD7964" s="166"/>
      <c r="BE7964" s="6"/>
      <c r="BF7964" s="6"/>
      <c r="BG7964" s="6"/>
      <c r="BH7964" s="6"/>
      <c r="BI7964" s="6"/>
      <c r="BJ7964" s="166"/>
      <c r="BK7964" s="166"/>
      <c r="BL7964" s="166"/>
      <c r="BM7964" s="6"/>
      <c r="BN7964" s="6"/>
      <c r="BO7964" s="6"/>
      <c r="BP7964" s="6"/>
      <c r="BQ7964" s="6"/>
      <c r="BR7964" s="6"/>
      <c r="BS7964" s="6"/>
      <c r="BT7964" s="6"/>
      <c r="BU7964" s="6"/>
      <c r="BV7964" s="6"/>
      <c r="BW7964" s="6"/>
      <c r="CJ7964" s="415"/>
      <c r="CK7964" s="415"/>
      <c r="CO7964" s="168"/>
    </row>
    <row r="7965" spans="32:93" s="162" customFormat="1" x14ac:dyDescent="0.25">
      <c r="AF7965" s="169"/>
      <c r="AG7965" s="169"/>
      <c r="AH7965" s="169"/>
      <c r="AI7965" s="169"/>
      <c r="AJ7965" s="169"/>
      <c r="AK7965" s="170"/>
      <c r="AP7965" s="6"/>
      <c r="AQ7965" s="6"/>
      <c r="AR7965" s="6"/>
      <c r="AS7965" s="6"/>
      <c r="AT7965" s="6"/>
      <c r="AU7965" s="6"/>
      <c r="AV7965" s="6"/>
      <c r="AW7965" s="6"/>
      <c r="AX7965" s="6"/>
      <c r="AY7965" s="6"/>
      <c r="AZ7965" s="6"/>
      <c r="BA7965" s="6"/>
      <c r="BB7965" s="166"/>
      <c r="BC7965" s="166"/>
      <c r="BD7965" s="166"/>
      <c r="BE7965" s="6"/>
      <c r="BF7965" s="6"/>
      <c r="BG7965" s="6"/>
      <c r="BH7965" s="6"/>
      <c r="BI7965" s="6"/>
      <c r="BJ7965" s="166"/>
      <c r="BK7965" s="166"/>
      <c r="BL7965" s="166"/>
      <c r="BM7965" s="6"/>
      <c r="BN7965" s="6"/>
      <c r="BO7965" s="6"/>
      <c r="BP7965" s="6"/>
      <c r="BQ7965" s="6"/>
      <c r="BR7965" s="6"/>
      <c r="BS7965" s="6"/>
      <c r="BT7965" s="6"/>
      <c r="BU7965" s="6"/>
      <c r="BV7965" s="6"/>
      <c r="BW7965" s="6"/>
      <c r="CJ7965" s="415"/>
      <c r="CK7965" s="415"/>
      <c r="CO7965" s="168"/>
    </row>
    <row r="7966" spans="32:93" s="162" customFormat="1" x14ac:dyDescent="0.25">
      <c r="AF7966" s="169"/>
      <c r="AG7966" s="169"/>
      <c r="AH7966" s="169"/>
      <c r="AI7966" s="169"/>
      <c r="AJ7966" s="169"/>
      <c r="AK7966" s="170"/>
      <c r="AP7966" s="6"/>
      <c r="AQ7966" s="6"/>
      <c r="AR7966" s="6"/>
      <c r="AS7966" s="6"/>
      <c r="AT7966" s="6"/>
      <c r="AU7966" s="6"/>
      <c r="AV7966" s="6"/>
      <c r="AW7966" s="6"/>
      <c r="AX7966" s="6"/>
      <c r="AY7966" s="6"/>
      <c r="AZ7966" s="6"/>
      <c r="BA7966" s="6"/>
      <c r="BB7966" s="166"/>
      <c r="BC7966" s="166"/>
      <c r="BD7966" s="166"/>
      <c r="BE7966" s="6"/>
      <c r="BF7966" s="6"/>
      <c r="BG7966" s="6"/>
      <c r="BH7966" s="6"/>
      <c r="BI7966" s="6"/>
      <c r="BJ7966" s="166"/>
      <c r="BK7966" s="166"/>
      <c r="BL7966" s="166"/>
      <c r="BM7966" s="6"/>
      <c r="BN7966" s="6"/>
      <c r="BO7966" s="6"/>
      <c r="BP7966" s="6"/>
      <c r="BQ7966" s="6"/>
      <c r="BR7966" s="6"/>
      <c r="BS7966" s="6"/>
      <c r="BT7966" s="6"/>
      <c r="BU7966" s="6"/>
      <c r="BV7966" s="6"/>
      <c r="BW7966" s="6"/>
      <c r="CJ7966" s="415"/>
      <c r="CK7966" s="415"/>
      <c r="CO7966" s="168"/>
    </row>
    <row r="7967" spans="32:93" s="162" customFormat="1" x14ac:dyDescent="0.25">
      <c r="AF7967" s="169"/>
      <c r="AG7967" s="169"/>
      <c r="AH7967" s="169"/>
      <c r="AI7967" s="169"/>
      <c r="AJ7967" s="169"/>
      <c r="AK7967" s="170"/>
      <c r="AP7967" s="6"/>
      <c r="AQ7967" s="6"/>
      <c r="AR7967" s="6"/>
      <c r="AS7967" s="6"/>
      <c r="AT7967" s="6"/>
      <c r="AU7967" s="6"/>
      <c r="AV7967" s="6"/>
      <c r="AW7967" s="6"/>
      <c r="AX7967" s="6"/>
      <c r="AY7967" s="6"/>
      <c r="AZ7967" s="6"/>
      <c r="BA7967" s="6"/>
      <c r="BB7967" s="166"/>
      <c r="BC7967" s="166"/>
      <c r="BD7967" s="166"/>
      <c r="BE7967" s="6"/>
      <c r="BF7967" s="6"/>
      <c r="BG7967" s="6"/>
      <c r="BH7967" s="6"/>
      <c r="BI7967" s="6"/>
      <c r="BJ7967" s="166"/>
      <c r="BK7967" s="166"/>
      <c r="BL7967" s="166"/>
      <c r="BM7967" s="6"/>
      <c r="BN7967" s="6"/>
      <c r="BO7967" s="6"/>
      <c r="BP7967" s="6"/>
      <c r="BQ7967" s="6"/>
      <c r="BR7967" s="6"/>
      <c r="BS7967" s="6"/>
      <c r="BT7967" s="6"/>
      <c r="BU7967" s="6"/>
      <c r="BV7967" s="6"/>
      <c r="BW7967" s="6"/>
      <c r="CJ7967" s="415"/>
      <c r="CK7967" s="415"/>
      <c r="CO7967" s="168"/>
    </row>
    <row r="7968" spans="32:93" s="162" customFormat="1" x14ac:dyDescent="0.25">
      <c r="AF7968" s="169"/>
      <c r="AG7968" s="169"/>
      <c r="AH7968" s="169"/>
      <c r="AI7968" s="169"/>
      <c r="AJ7968" s="169"/>
      <c r="AK7968" s="170"/>
      <c r="AP7968" s="6"/>
      <c r="AQ7968" s="6"/>
      <c r="AR7968" s="6"/>
      <c r="AS7968" s="6"/>
      <c r="AT7968" s="6"/>
      <c r="AU7968" s="6"/>
      <c r="AV7968" s="6"/>
      <c r="AW7968" s="6"/>
      <c r="AX7968" s="6"/>
      <c r="AY7968" s="6"/>
      <c r="AZ7968" s="6"/>
      <c r="BA7968" s="6"/>
      <c r="BB7968" s="166"/>
      <c r="BC7968" s="166"/>
      <c r="BD7968" s="166"/>
      <c r="BE7968" s="6"/>
      <c r="BF7968" s="6"/>
      <c r="BG7968" s="6"/>
      <c r="BH7968" s="6"/>
      <c r="BI7968" s="6"/>
      <c r="BJ7968" s="166"/>
      <c r="BK7968" s="166"/>
      <c r="BL7968" s="166"/>
      <c r="BM7968" s="6"/>
      <c r="BN7968" s="6"/>
      <c r="BO7968" s="6"/>
      <c r="BP7968" s="6"/>
      <c r="BQ7968" s="6"/>
      <c r="BR7968" s="6"/>
      <c r="BS7968" s="6"/>
      <c r="BT7968" s="6"/>
      <c r="BU7968" s="6"/>
      <c r="BV7968" s="6"/>
      <c r="BW7968" s="6"/>
      <c r="CJ7968" s="415"/>
      <c r="CK7968" s="415"/>
      <c r="CO7968" s="168"/>
    </row>
    <row r="7969" spans="32:93" s="162" customFormat="1" x14ac:dyDescent="0.25">
      <c r="AF7969" s="169"/>
      <c r="AG7969" s="169"/>
      <c r="AH7969" s="169"/>
      <c r="AI7969" s="169"/>
      <c r="AJ7969" s="169"/>
      <c r="AK7969" s="170"/>
      <c r="AP7969" s="6"/>
      <c r="AQ7969" s="6"/>
      <c r="AR7969" s="6"/>
      <c r="AS7969" s="6"/>
      <c r="AT7969" s="6"/>
      <c r="AU7969" s="6"/>
      <c r="AV7969" s="6"/>
      <c r="AW7969" s="6"/>
      <c r="AX7969" s="6"/>
      <c r="AY7969" s="6"/>
      <c r="AZ7969" s="6"/>
      <c r="BA7969" s="6"/>
      <c r="BB7969" s="166"/>
      <c r="BC7969" s="166"/>
      <c r="BD7969" s="166"/>
      <c r="BE7969" s="6"/>
      <c r="BF7969" s="6"/>
      <c r="BG7969" s="6"/>
      <c r="BH7969" s="6"/>
      <c r="BI7969" s="6"/>
      <c r="BJ7969" s="166"/>
      <c r="BK7969" s="166"/>
      <c r="BL7969" s="166"/>
      <c r="BM7969" s="6"/>
      <c r="BN7969" s="6"/>
      <c r="BO7969" s="6"/>
      <c r="BP7969" s="6"/>
      <c r="BQ7969" s="6"/>
      <c r="BR7969" s="6"/>
      <c r="BS7969" s="6"/>
      <c r="BT7969" s="6"/>
      <c r="BU7969" s="6"/>
      <c r="BV7969" s="6"/>
      <c r="BW7969" s="6"/>
      <c r="CJ7969" s="415"/>
      <c r="CK7969" s="415"/>
      <c r="CO7969" s="168"/>
    </row>
    <row r="7970" spans="32:93" s="162" customFormat="1" x14ac:dyDescent="0.25">
      <c r="AF7970" s="169"/>
      <c r="AG7970" s="169"/>
      <c r="AH7970" s="169"/>
      <c r="AI7970" s="169"/>
      <c r="AJ7970" s="169"/>
      <c r="AK7970" s="170"/>
      <c r="AP7970" s="6"/>
      <c r="AQ7970" s="6"/>
      <c r="AR7970" s="6"/>
      <c r="AS7970" s="6"/>
      <c r="AT7970" s="6"/>
      <c r="AU7970" s="6"/>
      <c r="AV7970" s="6"/>
      <c r="AW7970" s="6"/>
      <c r="AX7970" s="6"/>
      <c r="AY7970" s="6"/>
      <c r="AZ7970" s="6"/>
      <c r="BA7970" s="6"/>
      <c r="BB7970" s="166"/>
      <c r="BC7970" s="166"/>
      <c r="BD7970" s="166"/>
      <c r="BE7970" s="6"/>
      <c r="BF7970" s="6"/>
      <c r="BG7970" s="6"/>
      <c r="BH7970" s="6"/>
      <c r="BI7970" s="6"/>
      <c r="BJ7970" s="166"/>
      <c r="BK7970" s="166"/>
      <c r="BL7970" s="166"/>
      <c r="BM7970" s="6"/>
      <c r="BN7970" s="6"/>
      <c r="BO7970" s="6"/>
      <c r="BP7970" s="6"/>
      <c r="BQ7970" s="6"/>
      <c r="BR7970" s="6"/>
      <c r="BS7970" s="6"/>
      <c r="BT7970" s="6"/>
      <c r="BU7970" s="6"/>
      <c r="BV7970" s="6"/>
      <c r="BW7970" s="6"/>
      <c r="CJ7970" s="415"/>
      <c r="CK7970" s="415"/>
      <c r="CO7970" s="168"/>
    </row>
    <row r="7971" spans="32:93" s="162" customFormat="1" x14ac:dyDescent="0.25">
      <c r="AF7971" s="169"/>
      <c r="AG7971" s="169"/>
      <c r="AH7971" s="169"/>
      <c r="AI7971" s="169"/>
      <c r="AJ7971" s="169"/>
      <c r="AK7971" s="170"/>
      <c r="AP7971" s="6"/>
      <c r="AQ7971" s="6"/>
      <c r="AR7971" s="6"/>
      <c r="AS7971" s="6"/>
      <c r="AT7971" s="6"/>
      <c r="AU7971" s="6"/>
      <c r="AV7971" s="6"/>
      <c r="AW7971" s="6"/>
      <c r="AX7971" s="6"/>
      <c r="AY7971" s="6"/>
      <c r="AZ7971" s="6"/>
      <c r="BA7971" s="6"/>
      <c r="BB7971" s="166"/>
      <c r="BC7971" s="166"/>
      <c r="BD7971" s="166"/>
      <c r="BE7971" s="6"/>
      <c r="BF7971" s="6"/>
      <c r="BG7971" s="6"/>
      <c r="BH7971" s="6"/>
      <c r="BI7971" s="6"/>
      <c r="BJ7971" s="166"/>
      <c r="BK7971" s="166"/>
      <c r="BL7971" s="166"/>
      <c r="BM7971" s="6"/>
      <c r="BN7971" s="6"/>
      <c r="BO7971" s="6"/>
      <c r="BP7971" s="6"/>
      <c r="BQ7971" s="6"/>
      <c r="BR7971" s="6"/>
      <c r="BS7971" s="6"/>
      <c r="BT7971" s="6"/>
      <c r="BU7971" s="6"/>
      <c r="BV7971" s="6"/>
      <c r="BW7971" s="6"/>
      <c r="CJ7971" s="415"/>
      <c r="CK7971" s="415"/>
      <c r="CO7971" s="168"/>
    </row>
    <row r="7972" spans="32:93" s="162" customFormat="1" x14ac:dyDescent="0.25">
      <c r="AF7972" s="169"/>
      <c r="AG7972" s="169"/>
      <c r="AH7972" s="169"/>
      <c r="AI7972" s="169"/>
      <c r="AJ7972" s="169"/>
      <c r="AK7972" s="170"/>
      <c r="AP7972" s="6"/>
      <c r="AQ7972" s="6"/>
      <c r="AR7972" s="6"/>
      <c r="AS7972" s="6"/>
      <c r="AT7972" s="6"/>
      <c r="AU7972" s="6"/>
      <c r="AV7972" s="6"/>
      <c r="AW7972" s="6"/>
      <c r="AX7972" s="6"/>
      <c r="AY7972" s="6"/>
      <c r="AZ7972" s="6"/>
      <c r="BA7972" s="6"/>
      <c r="BB7972" s="166"/>
      <c r="BC7972" s="166"/>
      <c r="BD7972" s="166"/>
      <c r="BE7972" s="6"/>
      <c r="BF7972" s="6"/>
      <c r="BG7972" s="6"/>
      <c r="BH7972" s="6"/>
      <c r="BI7972" s="6"/>
      <c r="BJ7972" s="166"/>
      <c r="BK7972" s="166"/>
      <c r="BL7972" s="166"/>
      <c r="BM7972" s="6"/>
      <c r="BN7972" s="6"/>
      <c r="BO7972" s="6"/>
      <c r="BP7972" s="6"/>
      <c r="BQ7972" s="6"/>
      <c r="BR7972" s="6"/>
      <c r="BS7972" s="6"/>
      <c r="BT7972" s="6"/>
      <c r="BU7972" s="6"/>
      <c r="BV7972" s="6"/>
      <c r="BW7972" s="6"/>
      <c r="CJ7972" s="415"/>
      <c r="CK7972" s="415"/>
      <c r="CO7972" s="168"/>
    </row>
    <row r="7973" spans="32:93" s="162" customFormat="1" x14ac:dyDescent="0.25">
      <c r="AF7973" s="169"/>
      <c r="AG7973" s="169"/>
      <c r="AH7973" s="169"/>
      <c r="AI7973" s="169"/>
      <c r="AJ7973" s="169"/>
      <c r="AK7973" s="170"/>
      <c r="AP7973" s="6"/>
      <c r="AQ7973" s="6"/>
      <c r="AR7973" s="6"/>
      <c r="AS7973" s="6"/>
      <c r="AT7973" s="6"/>
      <c r="AU7973" s="6"/>
      <c r="AV7973" s="6"/>
      <c r="AW7973" s="6"/>
      <c r="AX7973" s="6"/>
      <c r="AY7973" s="6"/>
      <c r="AZ7973" s="6"/>
      <c r="BA7973" s="6"/>
      <c r="BB7973" s="166"/>
      <c r="BC7973" s="166"/>
      <c r="BD7973" s="166"/>
      <c r="BE7973" s="6"/>
      <c r="BF7973" s="6"/>
      <c r="BG7973" s="6"/>
      <c r="BH7973" s="6"/>
      <c r="BI7973" s="6"/>
      <c r="BJ7973" s="166"/>
      <c r="BK7973" s="166"/>
      <c r="BL7973" s="166"/>
      <c r="BM7973" s="6"/>
      <c r="BN7973" s="6"/>
      <c r="BO7973" s="6"/>
      <c r="BP7973" s="6"/>
      <c r="BQ7973" s="6"/>
      <c r="BR7973" s="6"/>
      <c r="BS7973" s="6"/>
      <c r="BT7973" s="6"/>
      <c r="BU7973" s="6"/>
      <c r="BV7973" s="6"/>
      <c r="BW7973" s="6"/>
      <c r="CJ7973" s="415"/>
      <c r="CK7973" s="415"/>
      <c r="CO7973" s="168"/>
    </row>
    <row r="7974" spans="32:93" s="162" customFormat="1" x14ac:dyDescent="0.25">
      <c r="AF7974" s="169"/>
      <c r="AG7974" s="169"/>
      <c r="AH7974" s="169"/>
      <c r="AI7974" s="169"/>
      <c r="AJ7974" s="169"/>
      <c r="AK7974" s="170"/>
      <c r="AP7974" s="6"/>
      <c r="AQ7974" s="6"/>
      <c r="AR7974" s="6"/>
      <c r="AS7974" s="6"/>
      <c r="AT7974" s="6"/>
      <c r="AU7974" s="6"/>
      <c r="AV7974" s="6"/>
      <c r="AW7974" s="6"/>
      <c r="AX7974" s="6"/>
      <c r="AY7974" s="6"/>
      <c r="AZ7974" s="6"/>
      <c r="BA7974" s="6"/>
      <c r="BB7974" s="166"/>
      <c r="BC7974" s="166"/>
      <c r="BD7974" s="166"/>
      <c r="BE7974" s="6"/>
      <c r="BF7974" s="6"/>
      <c r="BG7974" s="6"/>
      <c r="BH7974" s="6"/>
      <c r="BI7974" s="6"/>
      <c r="BJ7974" s="166"/>
      <c r="BK7974" s="166"/>
      <c r="BL7974" s="166"/>
      <c r="BM7974" s="6"/>
      <c r="BN7974" s="6"/>
      <c r="BO7974" s="6"/>
      <c r="BP7974" s="6"/>
      <c r="BQ7974" s="6"/>
      <c r="BR7974" s="6"/>
      <c r="BS7974" s="6"/>
      <c r="BT7974" s="6"/>
      <c r="BU7974" s="6"/>
      <c r="BV7974" s="6"/>
      <c r="BW7974" s="6"/>
      <c r="CJ7974" s="415"/>
      <c r="CK7974" s="415"/>
      <c r="CO7974" s="168"/>
    </row>
    <row r="7975" spans="32:93" s="162" customFormat="1" x14ac:dyDescent="0.25">
      <c r="AF7975" s="169"/>
      <c r="AG7975" s="169"/>
      <c r="AH7975" s="169"/>
      <c r="AI7975" s="169"/>
      <c r="AJ7975" s="169"/>
      <c r="AK7975" s="170"/>
      <c r="AP7975" s="6"/>
      <c r="AQ7975" s="6"/>
      <c r="AR7975" s="6"/>
      <c r="AS7975" s="6"/>
      <c r="AT7975" s="6"/>
      <c r="AU7975" s="6"/>
      <c r="AV7975" s="6"/>
      <c r="AW7975" s="6"/>
      <c r="AX7975" s="6"/>
      <c r="AY7975" s="6"/>
      <c r="AZ7975" s="6"/>
      <c r="BA7975" s="6"/>
      <c r="BB7975" s="166"/>
      <c r="BC7975" s="166"/>
      <c r="BD7975" s="166"/>
      <c r="BE7975" s="6"/>
      <c r="BF7975" s="6"/>
      <c r="BG7975" s="6"/>
      <c r="BH7975" s="6"/>
      <c r="BI7975" s="6"/>
      <c r="BJ7975" s="166"/>
      <c r="BK7975" s="166"/>
      <c r="BL7975" s="166"/>
      <c r="BM7975" s="6"/>
      <c r="BN7975" s="6"/>
      <c r="BO7975" s="6"/>
      <c r="BP7975" s="6"/>
      <c r="BQ7975" s="6"/>
      <c r="BR7975" s="6"/>
      <c r="BS7975" s="6"/>
      <c r="BT7975" s="6"/>
      <c r="BU7975" s="6"/>
      <c r="BV7975" s="6"/>
      <c r="BW7975" s="6"/>
      <c r="CJ7975" s="415"/>
      <c r="CK7975" s="415"/>
      <c r="CO7975" s="168"/>
    </row>
    <row r="7976" spans="32:93" s="162" customFormat="1" x14ac:dyDescent="0.25">
      <c r="AF7976" s="169"/>
      <c r="AG7976" s="169"/>
      <c r="AH7976" s="169"/>
      <c r="AI7976" s="169"/>
      <c r="AJ7976" s="169"/>
      <c r="AK7976" s="170"/>
      <c r="AP7976" s="6"/>
      <c r="AQ7976" s="6"/>
      <c r="AR7976" s="6"/>
      <c r="AS7976" s="6"/>
      <c r="AT7976" s="6"/>
      <c r="AU7976" s="6"/>
      <c r="AV7976" s="6"/>
      <c r="AW7976" s="6"/>
      <c r="AX7976" s="6"/>
      <c r="AY7976" s="6"/>
      <c r="AZ7976" s="6"/>
      <c r="BA7976" s="6"/>
      <c r="BB7976" s="166"/>
      <c r="BC7976" s="166"/>
      <c r="BD7976" s="166"/>
      <c r="BE7976" s="6"/>
      <c r="BF7976" s="6"/>
      <c r="BG7976" s="6"/>
      <c r="BH7976" s="6"/>
      <c r="BI7976" s="6"/>
      <c r="BJ7976" s="166"/>
      <c r="BK7976" s="166"/>
      <c r="BL7976" s="166"/>
      <c r="BM7976" s="6"/>
      <c r="BN7976" s="6"/>
      <c r="BO7976" s="6"/>
      <c r="BP7976" s="6"/>
      <c r="BQ7976" s="6"/>
      <c r="BR7976" s="6"/>
      <c r="BS7976" s="6"/>
      <c r="BT7976" s="6"/>
      <c r="BU7976" s="6"/>
      <c r="BV7976" s="6"/>
      <c r="BW7976" s="6"/>
      <c r="CJ7976" s="415"/>
      <c r="CK7976" s="415"/>
      <c r="CO7976" s="168"/>
    </row>
    <row r="7977" spans="32:93" s="162" customFormat="1" x14ac:dyDescent="0.25">
      <c r="AF7977" s="169"/>
      <c r="AG7977" s="169"/>
      <c r="AH7977" s="169"/>
      <c r="AI7977" s="169"/>
      <c r="AJ7977" s="169"/>
      <c r="AK7977" s="170"/>
      <c r="AP7977" s="6"/>
      <c r="AQ7977" s="6"/>
      <c r="AR7977" s="6"/>
      <c r="AS7977" s="6"/>
      <c r="AT7977" s="6"/>
      <c r="AU7977" s="6"/>
      <c r="AV7977" s="6"/>
      <c r="AW7977" s="6"/>
      <c r="AX7977" s="6"/>
      <c r="AY7977" s="6"/>
      <c r="AZ7977" s="6"/>
      <c r="BA7977" s="6"/>
      <c r="BB7977" s="166"/>
      <c r="BC7977" s="166"/>
      <c r="BD7977" s="166"/>
      <c r="BE7977" s="6"/>
      <c r="BF7977" s="6"/>
      <c r="BG7977" s="6"/>
      <c r="BH7977" s="6"/>
      <c r="BI7977" s="6"/>
      <c r="BJ7977" s="166"/>
      <c r="BK7977" s="166"/>
      <c r="BL7977" s="166"/>
      <c r="BM7977" s="6"/>
      <c r="BN7977" s="6"/>
      <c r="BO7977" s="6"/>
      <c r="BP7977" s="6"/>
      <c r="BQ7977" s="6"/>
      <c r="BR7977" s="6"/>
      <c r="BS7977" s="6"/>
      <c r="BT7977" s="6"/>
      <c r="BU7977" s="6"/>
      <c r="BV7977" s="6"/>
      <c r="BW7977" s="6"/>
      <c r="CJ7977" s="415"/>
      <c r="CK7977" s="415"/>
      <c r="CO7977" s="168"/>
    </row>
    <row r="7978" spans="32:93" s="162" customFormat="1" x14ac:dyDescent="0.25">
      <c r="AF7978" s="169"/>
      <c r="AG7978" s="169"/>
      <c r="AH7978" s="169"/>
      <c r="AI7978" s="169"/>
      <c r="AJ7978" s="169"/>
      <c r="AK7978" s="170"/>
      <c r="AP7978" s="6"/>
      <c r="AQ7978" s="6"/>
      <c r="AR7978" s="6"/>
      <c r="AS7978" s="6"/>
      <c r="AT7978" s="6"/>
      <c r="AU7978" s="6"/>
      <c r="AV7978" s="6"/>
      <c r="AW7978" s="6"/>
      <c r="AX7978" s="6"/>
      <c r="AY7978" s="6"/>
      <c r="AZ7978" s="6"/>
      <c r="BA7978" s="6"/>
      <c r="BB7978" s="166"/>
      <c r="BC7978" s="166"/>
      <c r="BD7978" s="166"/>
      <c r="BE7978" s="6"/>
      <c r="BF7978" s="6"/>
      <c r="BG7978" s="6"/>
      <c r="BH7978" s="6"/>
      <c r="BI7978" s="6"/>
      <c r="BJ7978" s="166"/>
      <c r="BK7978" s="166"/>
      <c r="BL7978" s="166"/>
      <c r="BM7978" s="6"/>
      <c r="BN7978" s="6"/>
      <c r="BO7978" s="6"/>
      <c r="BP7978" s="6"/>
      <c r="BQ7978" s="6"/>
      <c r="BR7978" s="6"/>
      <c r="BS7978" s="6"/>
      <c r="BT7978" s="6"/>
      <c r="BU7978" s="6"/>
      <c r="BV7978" s="6"/>
      <c r="BW7978" s="6"/>
      <c r="CJ7978" s="415"/>
      <c r="CK7978" s="415"/>
      <c r="CO7978" s="168"/>
    </row>
    <row r="7979" spans="32:93" s="162" customFormat="1" x14ac:dyDescent="0.25">
      <c r="AF7979" s="169"/>
      <c r="AG7979" s="169"/>
      <c r="AH7979" s="169"/>
      <c r="AI7979" s="169"/>
      <c r="AJ7979" s="169"/>
      <c r="AK7979" s="170"/>
      <c r="AP7979" s="6"/>
      <c r="AQ7979" s="6"/>
      <c r="AR7979" s="6"/>
      <c r="AS7979" s="6"/>
      <c r="AT7979" s="6"/>
      <c r="AU7979" s="6"/>
      <c r="AV7979" s="6"/>
      <c r="AW7979" s="6"/>
      <c r="AX7979" s="6"/>
      <c r="AY7979" s="6"/>
      <c r="AZ7979" s="6"/>
      <c r="BA7979" s="6"/>
      <c r="BB7979" s="166"/>
      <c r="BC7979" s="166"/>
      <c r="BD7979" s="166"/>
      <c r="BE7979" s="6"/>
      <c r="BF7979" s="6"/>
      <c r="BG7979" s="6"/>
      <c r="BH7979" s="6"/>
      <c r="BI7979" s="6"/>
      <c r="BJ7979" s="166"/>
      <c r="BK7979" s="166"/>
      <c r="BL7979" s="166"/>
      <c r="BM7979" s="6"/>
      <c r="BN7979" s="6"/>
      <c r="BO7979" s="6"/>
      <c r="BP7979" s="6"/>
      <c r="BQ7979" s="6"/>
      <c r="BR7979" s="6"/>
      <c r="BS7979" s="6"/>
      <c r="BT7979" s="6"/>
      <c r="BU7979" s="6"/>
      <c r="BV7979" s="6"/>
      <c r="BW7979" s="6"/>
      <c r="CJ7979" s="415"/>
      <c r="CK7979" s="415"/>
      <c r="CO7979" s="168"/>
    </row>
    <row r="7980" spans="32:93" s="162" customFormat="1" x14ac:dyDescent="0.25">
      <c r="AF7980" s="169"/>
      <c r="AG7980" s="169"/>
      <c r="AH7980" s="169"/>
      <c r="AI7980" s="169"/>
      <c r="AJ7980" s="169"/>
      <c r="AK7980" s="170"/>
      <c r="AP7980" s="6"/>
      <c r="AQ7980" s="6"/>
      <c r="AR7980" s="6"/>
      <c r="AS7980" s="6"/>
      <c r="AT7980" s="6"/>
      <c r="AU7980" s="6"/>
      <c r="AV7980" s="6"/>
      <c r="AW7980" s="6"/>
      <c r="AX7980" s="6"/>
      <c r="AY7980" s="6"/>
      <c r="AZ7980" s="6"/>
      <c r="BA7980" s="6"/>
      <c r="BB7980" s="166"/>
      <c r="BC7980" s="166"/>
      <c r="BD7980" s="166"/>
      <c r="BE7980" s="6"/>
      <c r="BF7980" s="6"/>
      <c r="BG7980" s="6"/>
      <c r="BH7980" s="6"/>
      <c r="BI7980" s="6"/>
      <c r="BJ7980" s="166"/>
      <c r="BK7980" s="166"/>
      <c r="BL7980" s="166"/>
      <c r="BM7980" s="6"/>
      <c r="BN7980" s="6"/>
      <c r="BO7980" s="6"/>
      <c r="BP7980" s="6"/>
      <c r="BQ7980" s="6"/>
      <c r="BR7980" s="6"/>
      <c r="BS7980" s="6"/>
      <c r="BT7980" s="6"/>
      <c r="BU7980" s="6"/>
      <c r="BV7980" s="6"/>
      <c r="BW7980" s="6"/>
      <c r="CJ7980" s="415"/>
      <c r="CK7980" s="415"/>
      <c r="CO7980" s="168"/>
    </row>
    <row r="7981" spans="32:93" s="162" customFormat="1" x14ac:dyDescent="0.25">
      <c r="AF7981" s="169"/>
      <c r="AG7981" s="169"/>
      <c r="AH7981" s="169"/>
      <c r="AI7981" s="169"/>
      <c r="AJ7981" s="169"/>
      <c r="AK7981" s="170"/>
      <c r="AP7981" s="6"/>
      <c r="AQ7981" s="6"/>
      <c r="AR7981" s="6"/>
      <c r="AS7981" s="6"/>
      <c r="AT7981" s="6"/>
      <c r="AU7981" s="6"/>
      <c r="AV7981" s="6"/>
      <c r="AW7981" s="6"/>
      <c r="AX7981" s="6"/>
      <c r="AY7981" s="6"/>
      <c r="AZ7981" s="6"/>
      <c r="BA7981" s="6"/>
      <c r="BB7981" s="166"/>
      <c r="BC7981" s="166"/>
      <c r="BD7981" s="166"/>
      <c r="BE7981" s="6"/>
      <c r="BF7981" s="6"/>
      <c r="BG7981" s="6"/>
      <c r="BH7981" s="6"/>
      <c r="BI7981" s="6"/>
      <c r="BJ7981" s="166"/>
      <c r="BK7981" s="166"/>
      <c r="BL7981" s="166"/>
      <c r="BM7981" s="6"/>
      <c r="BN7981" s="6"/>
      <c r="BO7981" s="6"/>
      <c r="BP7981" s="6"/>
      <c r="BQ7981" s="6"/>
      <c r="BR7981" s="6"/>
      <c r="BS7981" s="6"/>
      <c r="BT7981" s="6"/>
      <c r="BU7981" s="6"/>
      <c r="BV7981" s="6"/>
      <c r="BW7981" s="6"/>
      <c r="CJ7981" s="415"/>
      <c r="CK7981" s="415"/>
      <c r="CO7981" s="168"/>
    </row>
    <row r="7982" spans="32:93" s="162" customFormat="1" x14ac:dyDescent="0.25">
      <c r="AF7982" s="169"/>
      <c r="AG7982" s="169"/>
      <c r="AH7982" s="169"/>
      <c r="AI7982" s="169"/>
      <c r="AJ7982" s="169"/>
      <c r="AK7982" s="170"/>
      <c r="AP7982" s="6"/>
      <c r="AQ7982" s="6"/>
      <c r="AR7982" s="6"/>
      <c r="AS7982" s="6"/>
      <c r="AT7982" s="6"/>
      <c r="AU7982" s="6"/>
      <c r="AV7982" s="6"/>
      <c r="AW7982" s="6"/>
      <c r="AX7982" s="6"/>
      <c r="AY7982" s="6"/>
      <c r="AZ7982" s="6"/>
      <c r="BA7982" s="6"/>
      <c r="BB7982" s="166"/>
      <c r="BC7982" s="166"/>
      <c r="BD7982" s="166"/>
      <c r="BE7982" s="6"/>
      <c r="BF7982" s="6"/>
      <c r="BG7982" s="6"/>
      <c r="BH7982" s="6"/>
      <c r="BI7982" s="6"/>
      <c r="BJ7982" s="166"/>
      <c r="BK7982" s="166"/>
      <c r="BL7982" s="166"/>
      <c r="BM7982" s="6"/>
      <c r="BN7982" s="6"/>
      <c r="BO7982" s="6"/>
      <c r="BP7982" s="6"/>
      <c r="BQ7982" s="6"/>
      <c r="BR7982" s="6"/>
      <c r="BS7982" s="6"/>
      <c r="BT7982" s="6"/>
      <c r="BU7982" s="6"/>
      <c r="BV7982" s="6"/>
      <c r="BW7982" s="6"/>
      <c r="CJ7982" s="415"/>
      <c r="CK7982" s="415"/>
      <c r="CO7982" s="168"/>
    </row>
    <row r="7983" spans="32:93" s="162" customFormat="1" x14ac:dyDescent="0.25">
      <c r="AF7983" s="169"/>
      <c r="AG7983" s="169"/>
      <c r="AH7983" s="169"/>
      <c r="AI7983" s="169"/>
      <c r="AJ7983" s="169"/>
      <c r="AK7983" s="170"/>
      <c r="AP7983" s="6"/>
      <c r="AQ7983" s="6"/>
      <c r="AR7983" s="6"/>
      <c r="AS7983" s="6"/>
      <c r="AT7983" s="6"/>
      <c r="AU7983" s="6"/>
      <c r="AV7983" s="6"/>
      <c r="AW7983" s="6"/>
      <c r="AX7983" s="6"/>
      <c r="AY7983" s="6"/>
      <c r="AZ7983" s="6"/>
      <c r="BA7983" s="6"/>
      <c r="BB7983" s="166"/>
      <c r="BC7983" s="166"/>
      <c r="BD7983" s="166"/>
      <c r="BE7983" s="6"/>
      <c r="BF7983" s="6"/>
      <c r="BG7983" s="6"/>
      <c r="BH7983" s="6"/>
      <c r="BI7983" s="6"/>
      <c r="BJ7983" s="166"/>
      <c r="BK7983" s="166"/>
      <c r="BL7983" s="166"/>
      <c r="BM7983" s="6"/>
      <c r="BN7983" s="6"/>
      <c r="BO7983" s="6"/>
      <c r="BP7983" s="6"/>
      <c r="BQ7983" s="6"/>
      <c r="BR7983" s="6"/>
      <c r="BS7983" s="6"/>
      <c r="BT7983" s="6"/>
      <c r="BU7983" s="6"/>
      <c r="BV7983" s="6"/>
      <c r="BW7983" s="6"/>
      <c r="CJ7983" s="415"/>
      <c r="CK7983" s="415"/>
      <c r="CO7983" s="168"/>
    </row>
    <row r="7984" spans="32:93" s="162" customFormat="1" x14ac:dyDescent="0.25">
      <c r="AF7984" s="169"/>
      <c r="AG7984" s="169"/>
      <c r="AH7984" s="169"/>
      <c r="AI7984" s="169"/>
      <c r="AJ7984" s="169"/>
      <c r="AK7984" s="170"/>
      <c r="AP7984" s="6"/>
      <c r="AQ7984" s="6"/>
      <c r="AR7984" s="6"/>
      <c r="AS7984" s="6"/>
      <c r="AT7984" s="6"/>
      <c r="AU7984" s="6"/>
      <c r="AV7984" s="6"/>
      <c r="AW7984" s="6"/>
      <c r="AX7984" s="6"/>
      <c r="AY7984" s="6"/>
      <c r="AZ7984" s="6"/>
      <c r="BA7984" s="6"/>
      <c r="BB7984" s="166"/>
      <c r="BC7984" s="166"/>
      <c r="BD7984" s="166"/>
      <c r="BE7984" s="6"/>
      <c r="BF7984" s="6"/>
      <c r="BG7984" s="6"/>
      <c r="BH7984" s="6"/>
      <c r="BI7984" s="6"/>
      <c r="BJ7984" s="166"/>
      <c r="BK7984" s="166"/>
      <c r="BL7984" s="166"/>
      <c r="BM7984" s="6"/>
      <c r="BN7984" s="6"/>
      <c r="BO7984" s="6"/>
      <c r="BP7984" s="6"/>
      <c r="BQ7984" s="6"/>
      <c r="BR7984" s="6"/>
      <c r="BS7984" s="6"/>
      <c r="BT7984" s="6"/>
      <c r="BU7984" s="6"/>
      <c r="BV7984" s="6"/>
      <c r="BW7984" s="6"/>
      <c r="CJ7984" s="415"/>
      <c r="CK7984" s="415"/>
      <c r="CO7984" s="168"/>
    </row>
    <row r="7985" spans="32:93" s="162" customFormat="1" x14ac:dyDescent="0.25">
      <c r="AF7985" s="169"/>
      <c r="AG7985" s="169"/>
      <c r="AH7985" s="169"/>
      <c r="AI7985" s="169"/>
      <c r="AJ7985" s="169"/>
      <c r="AK7985" s="170"/>
      <c r="AP7985" s="6"/>
      <c r="AQ7985" s="6"/>
      <c r="AR7985" s="6"/>
      <c r="AS7985" s="6"/>
      <c r="AT7985" s="6"/>
      <c r="AU7985" s="6"/>
      <c r="AV7985" s="6"/>
      <c r="AW7985" s="6"/>
      <c r="AX7985" s="6"/>
      <c r="AY7985" s="6"/>
      <c r="AZ7985" s="6"/>
      <c r="BA7985" s="6"/>
      <c r="BB7985" s="166"/>
      <c r="BC7985" s="166"/>
      <c r="BD7985" s="166"/>
      <c r="BE7985" s="6"/>
      <c r="BF7985" s="6"/>
      <c r="BG7985" s="6"/>
      <c r="BH7985" s="6"/>
      <c r="BI7985" s="6"/>
      <c r="BJ7985" s="166"/>
      <c r="BK7985" s="166"/>
      <c r="BL7985" s="166"/>
      <c r="BM7985" s="6"/>
      <c r="BN7985" s="6"/>
      <c r="BO7985" s="6"/>
      <c r="BP7985" s="6"/>
      <c r="BQ7985" s="6"/>
      <c r="BR7985" s="6"/>
      <c r="BS7985" s="6"/>
      <c r="BT7985" s="6"/>
      <c r="BU7985" s="6"/>
      <c r="BV7985" s="6"/>
      <c r="BW7985" s="6"/>
      <c r="CJ7985" s="415"/>
      <c r="CK7985" s="415"/>
      <c r="CO7985" s="168"/>
    </row>
    <row r="7986" spans="32:93" s="162" customFormat="1" x14ac:dyDescent="0.25">
      <c r="AF7986" s="169"/>
      <c r="AG7986" s="169"/>
      <c r="AH7986" s="169"/>
      <c r="AI7986" s="169"/>
      <c r="AJ7986" s="169"/>
      <c r="AK7986" s="170"/>
      <c r="AP7986" s="6"/>
      <c r="AQ7986" s="6"/>
      <c r="AR7986" s="6"/>
      <c r="AS7986" s="6"/>
      <c r="AT7986" s="6"/>
      <c r="AU7986" s="6"/>
      <c r="AV7986" s="6"/>
      <c r="AW7986" s="6"/>
      <c r="AX7986" s="6"/>
      <c r="AY7986" s="6"/>
      <c r="AZ7986" s="6"/>
      <c r="BA7986" s="6"/>
      <c r="BB7986" s="166"/>
      <c r="BC7986" s="166"/>
      <c r="BD7986" s="166"/>
      <c r="BE7986" s="6"/>
      <c r="BF7986" s="6"/>
      <c r="BG7986" s="6"/>
      <c r="BH7986" s="6"/>
      <c r="BI7986" s="6"/>
      <c r="BJ7986" s="166"/>
      <c r="BK7986" s="166"/>
      <c r="BL7986" s="166"/>
      <c r="BM7986" s="6"/>
      <c r="BN7986" s="6"/>
      <c r="BO7986" s="6"/>
      <c r="BP7986" s="6"/>
      <c r="BQ7986" s="6"/>
      <c r="BR7986" s="6"/>
      <c r="BS7986" s="6"/>
      <c r="BT7986" s="6"/>
      <c r="BU7986" s="6"/>
      <c r="BV7986" s="6"/>
      <c r="BW7986" s="6"/>
      <c r="CJ7986" s="415"/>
      <c r="CK7986" s="415"/>
      <c r="CO7986" s="168"/>
    </row>
    <row r="7987" spans="32:93" s="162" customFormat="1" x14ac:dyDescent="0.25">
      <c r="AF7987" s="169"/>
      <c r="AG7987" s="169"/>
      <c r="AH7987" s="169"/>
      <c r="AI7987" s="169"/>
      <c r="AJ7987" s="169"/>
      <c r="AK7987" s="170"/>
      <c r="AP7987" s="6"/>
      <c r="AQ7987" s="6"/>
      <c r="AR7987" s="6"/>
      <c r="AS7987" s="6"/>
      <c r="AT7987" s="6"/>
      <c r="AU7987" s="6"/>
      <c r="AV7987" s="6"/>
      <c r="AW7987" s="6"/>
      <c r="AX7987" s="6"/>
      <c r="AY7987" s="6"/>
      <c r="AZ7987" s="6"/>
      <c r="BA7987" s="6"/>
      <c r="BB7987" s="166"/>
      <c r="BC7987" s="166"/>
      <c r="BD7987" s="166"/>
      <c r="BE7987" s="6"/>
      <c r="BF7987" s="6"/>
      <c r="BG7987" s="6"/>
      <c r="BH7987" s="6"/>
      <c r="BI7987" s="6"/>
      <c r="BJ7987" s="166"/>
      <c r="BK7987" s="166"/>
      <c r="BL7987" s="166"/>
      <c r="BM7987" s="6"/>
      <c r="BN7987" s="6"/>
      <c r="BO7987" s="6"/>
      <c r="BP7987" s="6"/>
      <c r="BQ7987" s="6"/>
      <c r="BR7987" s="6"/>
      <c r="BS7987" s="6"/>
      <c r="BT7987" s="6"/>
      <c r="BU7987" s="6"/>
      <c r="BV7987" s="6"/>
      <c r="BW7987" s="6"/>
      <c r="CJ7987" s="415"/>
      <c r="CK7987" s="415"/>
      <c r="CO7987" s="168"/>
    </row>
    <row r="7988" spans="32:93" s="162" customFormat="1" x14ac:dyDescent="0.25">
      <c r="AF7988" s="169"/>
      <c r="AG7988" s="169"/>
      <c r="AH7988" s="169"/>
      <c r="AI7988" s="169"/>
      <c r="AJ7988" s="169"/>
      <c r="AK7988" s="170"/>
      <c r="AP7988" s="6"/>
      <c r="AQ7988" s="6"/>
      <c r="AR7988" s="6"/>
      <c r="AS7988" s="6"/>
      <c r="AT7988" s="6"/>
      <c r="AU7988" s="6"/>
      <c r="AV7988" s="6"/>
      <c r="AW7988" s="6"/>
      <c r="AX7988" s="6"/>
      <c r="AY7988" s="6"/>
      <c r="AZ7988" s="6"/>
      <c r="BA7988" s="6"/>
      <c r="BB7988" s="166"/>
      <c r="BC7988" s="166"/>
      <c r="BD7988" s="166"/>
      <c r="BE7988" s="6"/>
      <c r="BF7988" s="6"/>
      <c r="BG7988" s="6"/>
      <c r="BH7988" s="6"/>
      <c r="BI7988" s="6"/>
      <c r="BJ7988" s="166"/>
      <c r="BK7988" s="166"/>
      <c r="BL7988" s="166"/>
      <c r="BM7988" s="6"/>
      <c r="BN7988" s="6"/>
      <c r="BO7988" s="6"/>
      <c r="BP7988" s="6"/>
      <c r="BQ7988" s="6"/>
      <c r="BR7988" s="6"/>
      <c r="BS7988" s="6"/>
      <c r="BT7988" s="6"/>
      <c r="BU7988" s="6"/>
      <c r="BV7988" s="6"/>
      <c r="BW7988" s="6"/>
      <c r="CJ7988" s="415"/>
      <c r="CK7988" s="415"/>
      <c r="CO7988" s="168"/>
    </row>
    <row r="7989" spans="32:93" s="162" customFormat="1" x14ac:dyDescent="0.25">
      <c r="AF7989" s="169"/>
      <c r="AG7989" s="169"/>
      <c r="AH7989" s="169"/>
      <c r="AI7989" s="169"/>
      <c r="AJ7989" s="169"/>
      <c r="AK7989" s="170"/>
      <c r="AP7989" s="6"/>
      <c r="AQ7989" s="6"/>
      <c r="AR7989" s="6"/>
      <c r="AS7989" s="6"/>
      <c r="AT7989" s="6"/>
      <c r="AU7989" s="6"/>
      <c r="AV7989" s="6"/>
      <c r="AW7989" s="6"/>
      <c r="AX7989" s="6"/>
      <c r="AY7989" s="6"/>
      <c r="AZ7989" s="6"/>
      <c r="BA7989" s="6"/>
      <c r="BB7989" s="166"/>
      <c r="BC7989" s="166"/>
      <c r="BD7989" s="166"/>
      <c r="BE7989" s="6"/>
      <c r="BF7989" s="6"/>
      <c r="BG7989" s="6"/>
      <c r="BH7989" s="6"/>
      <c r="BI7989" s="6"/>
      <c r="BJ7989" s="166"/>
      <c r="BK7989" s="166"/>
      <c r="BL7989" s="166"/>
      <c r="BM7989" s="6"/>
      <c r="BN7989" s="6"/>
      <c r="BO7989" s="6"/>
      <c r="BP7989" s="6"/>
      <c r="BQ7989" s="6"/>
      <c r="BR7989" s="6"/>
      <c r="BS7989" s="6"/>
      <c r="BT7989" s="6"/>
      <c r="BU7989" s="6"/>
      <c r="BV7989" s="6"/>
      <c r="BW7989" s="6"/>
      <c r="CJ7989" s="415"/>
      <c r="CK7989" s="415"/>
      <c r="CO7989" s="168"/>
    </row>
    <row r="7990" spans="32:93" s="162" customFormat="1" x14ac:dyDescent="0.25">
      <c r="AF7990" s="169"/>
      <c r="AG7990" s="169"/>
      <c r="AH7990" s="169"/>
      <c r="AI7990" s="169"/>
      <c r="AJ7990" s="169"/>
      <c r="AK7990" s="170"/>
      <c r="AP7990" s="6"/>
      <c r="AQ7990" s="6"/>
      <c r="AR7990" s="6"/>
      <c r="AS7990" s="6"/>
      <c r="AT7990" s="6"/>
      <c r="AU7990" s="6"/>
      <c r="AV7990" s="6"/>
      <c r="AW7990" s="6"/>
      <c r="AX7990" s="6"/>
      <c r="AY7990" s="6"/>
      <c r="AZ7990" s="6"/>
      <c r="BA7990" s="6"/>
      <c r="BB7990" s="166"/>
      <c r="BC7990" s="166"/>
      <c r="BD7990" s="166"/>
      <c r="BE7990" s="6"/>
      <c r="BF7990" s="6"/>
      <c r="BG7990" s="6"/>
      <c r="BH7990" s="6"/>
      <c r="BI7990" s="6"/>
      <c r="BJ7990" s="166"/>
      <c r="BK7990" s="166"/>
      <c r="BL7990" s="166"/>
      <c r="BM7990" s="6"/>
      <c r="BN7990" s="6"/>
      <c r="BO7990" s="6"/>
      <c r="BP7990" s="6"/>
      <c r="BQ7990" s="6"/>
      <c r="BR7990" s="6"/>
      <c r="BS7990" s="6"/>
      <c r="BT7990" s="6"/>
      <c r="BU7990" s="6"/>
      <c r="BV7990" s="6"/>
      <c r="BW7990" s="6"/>
      <c r="CJ7990" s="415"/>
      <c r="CK7990" s="415"/>
      <c r="CO7990" s="168"/>
    </row>
    <row r="7991" spans="32:93" s="162" customFormat="1" x14ac:dyDescent="0.25">
      <c r="AF7991" s="169"/>
      <c r="AG7991" s="169"/>
      <c r="AH7991" s="169"/>
      <c r="AI7991" s="169"/>
      <c r="AJ7991" s="169"/>
      <c r="AK7991" s="170"/>
      <c r="AP7991" s="6"/>
      <c r="AQ7991" s="6"/>
      <c r="AR7991" s="6"/>
      <c r="AS7991" s="6"/>
      <c r="AT7991" s="6"/>
      <c r="AU7991" s="6"/>
      <c r="AV7991" s="6"/>
      <c r="AW7991" s="6"/>
      <c r="AX7991" s="6"/>
      <c r="AY7991" s="6"/>
      <c r="AZ7991" s="6"/>
      <c r="BA7991" s="6"/>
      <c r="BB7991" s="166"/>
      <c r="BC7991" s="166"/>
      <c r="BD7991" s="166"/>
      <c r="BE7991" s="6"/>
      <c r="BF7991" s="6"/>
      <c r="BG7991" s="6"/>
      <c r="BH7991" s="6"/>
      <c r="BI7991" s="6"/>
      <c r="BJ7991" s="166"/>
      <c r="BK7991" s="166"/>
      <c r="BL7991" s="166"/>
      <c r="BM7991" s="6"/>
      <c r="BN7991" s="6"/>
      <c r="BO7991" s="6"/>
      <c r="BP7991" s="6"/>
      <c r="BQ7991" s="6"/>
      <c r="BR7991" s="6"/>
      <c r="BS7991" s="6"/>
      <c r="BT7991" s="6"/>
      <c r="BU7991" s="6"/>
      <c r="BV7991" s="6"/>
      <c r="BW7991" s="6"/>
      <c r="CJ7991" s="415"/>
      <c r="CK7991" s="415"/>
      <c r="CO7991" s="168"/>
    </row>
    <row r="7992" spans="32:93" s="162" customFormat="1" x14ac:dyDescent="0.25">
      <c r="AF7992" s="169"/>
      <c r="AG7992" s="169"/>
      <c r="AH7992" s="169"/>
      <c r="AI7992" s="169"/>
      <c r="AJ7992" s="169"/>
      <c r="AK7992" s="170"/>
      <c r="AP7992" s="6"/>
      <c r="AQ7992" s="6"/>
      <c r="AR7992" s="6"/>
      <c r="AS7992" s="6"/>
      <c r="AT7992" s="6"/>
      <c r="AU7992" s="6"/>
      <c r="AV7992" s="6"/>
      <c r="AW7992" s="6"/>
      <c r="AX7992" s="6"/>
      <c r="AY7992" s="6"/>
      <c r="AZ7992" s="6"/>
      <c r="BA7992" s="6"/>
      <c r="BB7992" s="166"/>
      <c r="BC7992" s="166"/>
      <c r="BD7992" s="166"/>
      <c r="BE7992" s="6"/>
      <c r="BF7992" s="6"/>
      <c r="BG7992" s="6"/>
      <c r="BH7992" s="6"/>
      <c r="BI7992" s="6"/>
      <c r="BJ7992" s="166"/>
      <c r="BK7992" s="166"/>
      <c r="BL7992" s="166"/>
      <c r="BM7992" s="6"/>
      <c r="BN7992" s="6"/>
      <c r="BO7992" s="6"/>
      <c r="BP7992" s="6"/>
      <c r="BQ7992" s="6"/>
      <c r="BR7992" s="6"/>
      <c r="BS7992" s="6"/>
      <c r="BT7992" s="6"/>
      <c r="BU7992" s="6"/>
      <c r="BV7992" s="6"/>
      <c r="BW7992" s="6"/>
      <c r="CJ7992" s="415"/>
      <c r="CK7992" s="415"/>
      <c r="CO7992" s="168"/>
    </row>
    <row r="7993" spans="32:93" s="162" customFormat="1" x14ac:dyDescent="0.25">
      <c r="AF7993" s="169"/>
      <c r="AG7993" s="169"/>
      <c r="AH7993" s="169"/>
      <c r="AI7993" s="169"/>
      <c r="AJ7993" s="169"/>
      <c r="AK7993" s="170"/>
      <c r="AP7993" s="6"/>
      <c r="AQ7993" s="6"/>
      <c r="AR7993" s="6"/>
      <c r="AS7993" s="6"/>
      <c r="AT7993" s="6"/>
      <c r="AU7993" s="6"/>
      <c r="AV7993" s="6"/>
      <c r="AW7993" s="6"/>
      <c r="AX7993" s="6"/>
      <c r="AY7993" s="6"/>
      <c r="AZ7993" s="6"/>
      <c r="BA7993" s="6"/>
      <c r="BB7993" s="166"/>
      <c r="BC7993" s="166"/>
      <c r="BD7993" s="166"/>
      <c r="BE7993" s="6"/>
      <c r="BF7993" s="6"/>
      <c r="BG7993" s="6"/>
      <c r="BH7993" s="6"/>
      <c r="BI7993" s="6"/>
      <c r="BJ7993" s="166"/>
      <c r="BK7993" s="166"/>
      <c r="BL7993" s="166"/>
      <c r="BM7993" s="6"/>
      <c r="BN7993" s="6"/>
      <c r="BO7993" s="6"/>
      <c r="BP7993" s="6"/>
      <c r="BQ7993" s="6"/>
      <c r="BR7993" s="6"/>
      <c r="BS7993" s="6"/>
      <c r="BT7993" s="6"/>
      <c r="BU7993" s="6"/>
      <c r="BV7993" s="6"/>
      <c r="BW7993" s="6"/>
      <c r="CJ7993" s="415"/>
      <c r="CK7993" s="415"/>
      <c r="CO7993" s="168"/>
    </row>
    <row r="7994" spans="32:93" s="162" customFormat="1" x14ac:dyDescent="0.25">
      <c r="AF7994" s="169"/>
      <c r="AG7994" s="169"/>
      <c r="AH7994" s="169"/>
      <c r="AI7994" s="169"/>
      <c r="AJ7994" s="169"/>
      <c r="AK7994" s="170"/>
      <c r="AP7994" s="6"/>
      <c r="AQ7994" s="6"/>
      <c r="AR7994" s="6"/>
      <c r="AS7994" s="6"/>
      <c r="AT7994" s="6"/>
      <c r="AU7994" s="6"/>
      <c r="AV7994" s="6"/>
      <c r="AW7994" s="6"/>
      <c r="AX7994" s="6"/>
      <c r="AY7994" s="6"/>
      <c r="AZ7994" s="6"/>
      <c r="BA7994" s="6"/>
      <c r="BB7994" s="166"/>
      <c r="BC7994" s="166"/>
      <c r="BD7994" s="166"/>
      <c r="BE7994" s="6"/>
      <c r="BF7994" s="6"/>
      <c r="BG7994" s="6"/>
      <c r="BH7994" s="6"/>
      <c r="BI7994" s="6"/>
      <c r="BJ7994" s="166"/>
      <c r="BK7994" s="166"/>
      <c r="BL7994" s="166"/>
      <c r="BM7994" s="6"/>
      <c r="BN7994" s="6"/>
      <c r="BO7994" s="6"/>
      <c r="BP7994" s="6"/>
      <c r="BQ7994" s="6"/>
      <c r="BR7994" s="6"/>
      <c r="BS7994" s="6"/>
      <c r="BT7994" s="6"/>
      <c r="BU7994" s="6"/>
      <c r="BV7994" s="6"/>
      <c r="BW7994" s="6"/>
      <c r="CJ7994" s="415"/>
      <c r="CK7994" s="415"/>
      <c r="CO7994" s="168"/>
    </row>
    <row r="7995" spans="32:93" s="162" customFormat="1" x14ac:dyDescent="0.25">
      <c r="AF7995" s="169"/>
      <c r="AG7995" s="169"/>
      <c r="AH7995" s="169"/>
      <c r="AI7995" s="169"/>
      <c r="AJ7995" s="169"/>
      <c r="AK7995" s="170"/>
      <c r="AP7995" s="6"/>
      <c r="AQ7995" s="6"/>
      <c r="AR7995" s="6"/>
      <c r="AS7995" s="6"/>
      <c r="AT7995" s="6"/>
      <c r="AU7995" s="6"/>
      <c r="AV7995" s="6"/>
      <c r="AW7995" s="6"/>
      <c r="AX7995" s="6"/>
      <c r="AY7995" s="6"/>
      <c r="AZ7995" s="6"/>
      <c r="BA7995" s="6"/>
      <c r="BB7995" s="166"/>
      <c r="BC7995" s="166"/>
      <c r="BD7995" s="166"/>
      <c r="BE7995" s="6"/>
      <c r="BF7995" s="6"/>
      <c r="BG7995" s="6"/>
      <c r="BH7995" s="6"/>
      <c r="BI7995" s="6"/>
      <c r="BJ7995" s="166"/>
      <c r="BK7995" s="166"/>
      <c r="BL7995" s="166"/>
      <c r="BM7995" s="6"/>
      <c r="BN7995" s="6"/>
      <c r="BO7995" s="6"/>
      <c r="BP7995" s="6"/>
      <c r="BQ7995" s="6"/>
      <c r="BR7995" s="6"/>
      <c r="BS7995" s="6"/>
      <c r="BT7995" s="6"/>
      <c r="BU7995" s="6"/>
      <c r="BV7995" s="6"/>
      <c r="BW7995" s="6"/>
      <c r="CJ7995" s="415"/>
      <c r="CK7995" s="415"/>
      <c r="CO7995" s="168"/>
    </row>
    <row r="7996" spans="32:93" s="162" customFormat="1" x14ac:dyDescent="0.25">
      <c r="AF7996" s="169"/>
      <c r="AG7996" s="169"/>
      <c r="AH7996" s="169"/>
      <c r="AI7996" s="169"/>
      <c r="AJ7996" s="169"/>
      <c r="AK7996" s="170"/>
      <c r="AP7996" s="6"/>
      <c r="AQ7996" s="6"/>
      <c r="AR7996" s="6"/>
      <c r="AS7996" s="6"/>
      <c r="AT7996" s="6"/>
      <c r="AU7996" s="6"/>
      <c r="AV7996" s="6"/>
      <c r="AW7996" s="6"/>
      <c r="AX7996" s="6"/>
      <c r="AY7996" s="6"/>
      <c r="AZ7996" s="6"/>
      <c r="BA7996" s="6"/>
      <c r="BB7996" s="166"/>
      <c r="BC7996" s="166"/>
      <c r="BD7996" s="166"/>
      <c r="BE7996" s="6"/>
      <c r="BF7996" s="6"/>
      <c r="BG7996" s="6"/>
      <c r="BH7996" s="6"/>
      <c r="BI7996" s="6"/>
      <c r="BJ7996" s="166"/>
      <c r="BK7996" s="166"/>
      <c r="BL7996" s="166"/>
      <c r="BM7996" s="6"/>
      <c r="BN7996" s="6"/>
      <c r="BO7996" s="6"/>
      <c r="BP7996" s="6"/>
      <c r="BQ7996" s="6"/>
      <c r="BR7996" s="6"/>
      <c r="BS7996" s="6"/>
      <c r="BT7996" s="6"/>
      <c r="BU7996" s="6"/>
      <c r="BV7996" s="6"/>
      <c r="BW7996" s="6"/>
      <c r="CJ7996" s="415"/>
      <c r="CK7996" s="415"/>
      <c r="CO7996" s="168"/>
    </row>
    <row r="7997" spans="32:93" s="162" customFormat="1" x14ac:dyDescent="0.25">
      <c r="AF7997" s="169"/>
      <c r="AG7997" s="169"/>
      <c r="AH7997" s="169"/>
      <c r="AI7997" s="169"/>
      <c r="AJ7997" s="169"/>
      <c r="AK7997" s="170"/>
      <c r="AP7997" s="6"/>
      <c r="AQ7997" s="6"/>
      <c r="AR7997" s="6"/>
      <c r="AS7997" s="6"/>
      <c r="AT7997" s="6"/>
      <c r="AU7997" s="6"/>
      <c r="AV7997" s="6"/>
      <c r="AW7997" s="6"/>
      <c r="AX7997" s="6"/>
      <c r="AY7997" s="6"/>
      <c r="AZ7997" s="6"/>
      <c r="BA7997" s="6"/>
      <c r="BB7997" s="166"/>
      <c r="BC7997" s="166"/>
      <c r="BD7997" s="166"/>
      <c r="BE7997" s="6"/>
      <c r="BF7997" s="6"/>
      <c r="BG7997" s="6"/>
      <c r="BH7997" s="6"/>
      <c r="BI7997" s="6"/>
      <c r="BJ7997" s="166"/>
      <c r="BK7997" s="166"/>
      <c r="BL7997" s="166"/>
      <c r="BM7997" s="6"/>
      <c r="BN7997" s="6"/>
      <c r="BO7997" s="6"/>
      <c r="BP7997" s="6"/>
      <c r="BQ7997" s="6"/>
      <c r="BR7997" s="6"/>
      <c r="BS7997" s="6"/>
      <c r="BT7997" s="6"/>
      <c r="BU7997" s="6"/>
      <c r="BV7997" s="6"/>
      <c r="BW7997" s="6"/>
      <c r="CJ7997" s="415"/>
      <c r="CK7997" s="415"/>
      <c r="CO7997" s="168"/>
    </row>
    <row r="7998" spans="32:93" s="162" customFormat="1" x14ac:dyDescent="0.25">
      <c r="AF7998" s="169"/>
      <c r="AG7998" s="169"/>
      <c r="AH7998" s="169"/>
      <c r="AI7998" s="169"/>
      <c r="AJ7998" s="169"/>
      <c r="AK7998" s="170"/>
      <c r="AP7998" s="6"/>
      <c r="AQ7998" s="6"/>
      <c r="AR7998" s="6"/>
      <c r="AS7998" s="6"/>
      <c r="AT7998" s="6"/>
      <c r="AU7998" s="6"/>
      <c r="AV7998" s="6"/>
      <c r="AW7998" s="6"/>
      <c r="AX7998" s="6"/>
      <c r="AY7998" s="6"/>
      <c r="AZ7998" s="6"/>
      <c r="BA7998" s="6"/>
      <c r="BB7998" s="166"/>
      <c r="BC7998" s="166"/>
      <c r="BD7998" s="166"/>
      <c r="BE7998" s="6"/>
      <c r="BF7998" s="6"/>
      <c r="BG7998" s="6"/>
      <c r="BH7998" s="6"/>
      <c r="BI7998" s="6"/>
      <c r="BJ7998" s="166"/>
      <c r="BK7998" s="166"/>
      <c r="BL7998" s="166"/>
      <c r="BM7998" s="6"/>
      <c r="BN7998" s="6"/>
      <c r="BO7998" s="6"/>
      <c r="BP7998" s="6"/>
      <c r="BQ7998" s="6"/>
      <c r="BR7998" s="6"/>
      <c r="BS7998" s="6"/>
      <c r="BT7998" s="6"/>
      <c r="BU7998" s="6"/>
      <c r="BV7998" s="6"/>
      <c r="BW7998" s="6"/>
      <c r="CJ7998" s="415"/>
      <c r="CK7998" s="415"/>
      <c r="CO7998" s="168"/>
    </row>
    <row r="7999" spans="32:93" s="162" customFormat="1" x14ac:dyDescent="0.25">
      <c r="AF7999" s="169"/>
      <c r="AG7999" s="169"/>
      <c r="AH7999" s="169"/>
      <c r="AI7999" s="169"/>
      <c r="AJ7999" s="169"/>
      <c r="AK7999" s="170"/>
      <c r="AP7999" s="6"/>
      <c r="AQ7999" s="6"/>
      <c r="AR7999" s="6"/>
      <c r="AS7999" s="6"/>
      <c r="AT7999" s="6"/>
      <c r="AU7999" s="6"/>
      <c r="AV7999" s="6"/>
      <c r="AW7999" s="6"/>
      <c r="AX7999" s="6"/>
      <c r="AY7999" s="6"/>
      <c r="AZ7999" s="6"/>
      <c r="BA7999" s="6"/>
      <c r="BB7999" s="166"/>
      <c r="BC7999" s="166"/>
      <c r="BD7999" s="166"/>
      <c r="BE7999" s="6"/>
      <c r="BF7999" s="6"/>
      <c r="BG7999" s="6"/>
      <c r="BH7999" s="6"/>
      <c r="BI7999" s="6"/>
      <c r="BJ7999" s="166"/>
      <c r="BK7999" s="166"/>
      <c r="BL7999" s="166"/>
      <c r="BM7999" s="6"/>
      <c r="BN7999" s="6"/>
      <c r="BO7999" s="6"/>
      <c r="BP7999" s="6"/>
      <c r="BQ7999" s="6"/>
      <c r="BR7999" s="6"/>
      <c r="BS7999" s="6"/>
      <c r="BT7999" s="6"/>
      <c r="BU7999" s="6"/>
      <c r="BV7999" s="6"/>
      <c r="BW7999" s="6"/>
      <c r="CJ7999" s="415"/>
      <c r="CK7999" s="415"/>
      <c r="CO7999" s="168"/>
    </row>
    <row r="8000" spans="32:93" s="162" customFormat="1" x14ac:dyDescent="0.25">
      <c r="AF8000" s="169"/>
      <c r="AG8000" s="169"/>
      <c r="AH8000" s="169"/>
      <c r="AI8000" s="169"/>
      <c r="AJ8000" s="169"/>
      <c r="AK8000" s="170"/>
      <c r="AP8000" s="6"/>
      <c r="AQ8000" s="6"/>
      <c r="AR8000" s="6"/>
      <c r="AS8000" s="6"/>
      <c r="AT8000" s="6"/>
      <c r="AU8000" s="6"/>
      <c r="AV8000" s="6"/>
      <c r="AW8000" s="6"/>
      <c r="AX8000" s="6"/>
      <c r="AY8000" s="6"/>
      <c r="AZ8000" s="6"/>
      <c r="BA8000" s="6"/>
      <c r="BB8000" s="166"/>
      <c r="BC8000" s="166"/>
      <c r="BD8000" s="166"/>
      <c r="BE8000" s="6"/>
      <c r="BF8000" s="6"/>
      <c r="BG8000" s="6"/>
      <c r="BH8000" s="6"/>
      <c r="BI8000" s="6"/>
      <c r="BJ8000" s="166"/>
      <c r="BK8000" s="166"/>
      <c r="BL8000" s="166"/>
      <c r="BM8000" s="6"/>
      <c r="BN8000" s="6"/>
      <c r="BO8000" s="6"/>
      <c r="BP8000" s="6"/>
      <c r="BQ8000" s="6"/>
      <c r="BR8000" s="6"/>
      <c r="BS8000" s="6"/>
      <c r="BT8000" s="6"/>
      <c r="BU8000" s="6"/>
      <c r="BV8000" s="6"/>
      <c r="BW8000" s="6"/>
      <c r="CJ8000" s="415"/>
      <c r="CK8000" s="415"/>
      <c r="CO8000" s="168"/>
    </row>
    <row r="8001" spans="32:93" s="162" customFormat="1" x14ac:dyDescent="0.25">
      <c r="AF8001" s="169"/>
      <c r="AG8001" s="169"/>
      <c r="AH8001" s="169"/>
      <c r="AI8001" s="169"/>
      <c r="AJ8001" s="169"/>
      <c r="AK8001" s="170"/>
      <c r="AP8001" s="6"/>
      <c r="AQ8001" s="6"/>
      <c r="AR8001" s="6"/>
      <c r="AS8001" s="6"/>
      <c r="AT8001" s="6"/>
      <c r="AU8001" s="6"/>
      <c r="AV8001" s="6"/>
      <c r="AW8001" s="6"/>
      <c r="AX8001" s="6"/>
      <c r="AY8001" s="6"/>
      <c r="AZ8001" s="6"/>
      <c r="BA8001" s="6"/>
      <c r="BB8001" s="166"/>
      <c r="BC8001" s="166"/>
      <c r="BD8001" s="166"/>
      <c r="BE8001" s="6"/>
      <c r="BF8001" s="6"/>
      <c r="BG8001" s="6"/>
      <c r="BH8001" s="6"/>
      <c r="BI8001" s="6"/>
      <c r="BJ8001" s="166"/>
      <c r="BK8001" s="166"/>
      <c r="BL8001" s="166"/>
      <c r="BM8001" s="6"/>
      <c r="BN8001" s="6"/>
      <c r="BO8001" s="6"/>
      <c r="BP8001" s="6"/>
      <c r="BQ8001" s="6"/>
      <c r="BR8001" s="6"/>
      <c r="BS8001" s="6"/>
      <c r="BT8001" s="6"/>
      <c r="BU8001" s="6"/>
      <c r="BV8001" s="6"/>
      <c r="BW8001" s="6"/>
      <c r="CJ8001" s="415"/>
      <c r="CK8001" s="415"/>
      <c r="CO8001" s="168"/>
    </row>
    <row r="8002" spans="32:93" s="162" customFormat="1" x14ac:dyDescent="0.25">
      <c r="AF8002" s="169"/>
      <c r="AG8002" s="169"/>
      <c r="AH8002" s="169"/>
      <c r="AI8002" s="169"/>
      <c r="AJ8002" s="169"/>
      <c r="AK8002" s="170"/>
      <c r="AP8002" s="6"/>
      <c r="AQ8002" s="6"/>
      <c r="AR8002" s="6"/>
      <c r="AS8002" s="6"/>
      <c r="AT8002" s="6"/>
      <c r="AU8002" s="6"/>
      <c r="AV8002" s="6"/>
      <c r="AW8002" s="6"/>
      <c r="AX8002" s="6"/>
      <c r="AY8002" s="6"/>
      <c r="AZ8002" s="6"/>
      <c r="BA8002" s="6"/>
      <c r="BB8002" s="166"/>
      <c r="BC8002" s="166"/>
      <c r="BD8002" s="166"/>
      <c r="BE8002" s="6"/>
      <c r="BF8002" s="6"/>
      <c r="BG8002" s="6"/>
      <c r="BH8002" s="6"/>
      <c r="BI8002" s="6"/>
      <c r="BJ8002" s="166"/>
      <c r="BK8002" s="166"/>
      <c r="BL8002" s="166"/>
      <c r="BM8002" s="6"/>
      <c r="BN8002" s="6"/>
      <c r="BO8002" s="6"/>
      <c r="BP8002" s="6"/>
      <c r="BQ8002" s="6"/>
      <c r="BR8002" s="6"/>
      <c r="BS8002" s="6"/>
      <c r="BT8002" s="6"/>
      <c r="BU8002" s="6"/>
      <c r="BV8002" s="6"/>
      <c r="BW8002" s="6"/>
      <c r="CJ8002" s="415"/>
      <c r="CK8002" s="415"/>
      <c r="CO8002" s="168"/>
    </row>
    <row r="8003" spans="32:93" s="162" customFormat="1" x14ac:dyDescent="0.25">
      <c r="AF8003" s="169"/>
      <c r="AG8003" s="169"/>
      <c r="AH8003" s="169"/>
      <c r="AI8003" s="169"/>
      <c r="AJ8003" s="169"/>
      <c r="AK8003" s="170"/>
      <c r="AP8003" s="6"/>
      <c r="AQ8003" s="6"/>
      <c r="AR8003" s="6"/>
      <c r="AS8003" s="6"/>
      <c r="AT8003" s="6"/>
      <c r="AU8003" s="6"/>
      <c r="AV8003" s="6"/>
      <c r="AW8003" s="6"/>
      <c r="AX8003" s="6"/>
      <c r="AY8003" s="6"/>
      <c r="AZ8003" s="6"/>
      <c r="BA8003" s="6"/>
      <c r="BB8003" s="166"/>
      <c r="BC8003" s="166"/>
      <c r="BD8003" s="166"/>
      <c r="BE8003" s="6"/>
      <c r="BF8003" s="6"/>
      <c r="BG8003" s="6"/>
      <c r="BH8003" s="6"/>
      <c r="BI8003" s="6"/>
      <c r="BJ8003" s="166"/>
      <c r="BK8003" s="166"/>
      <c r="BL8003" s="166"/>
      <c r="BM8003" s="6"/>
      <c r="BN8003" s="6"/>
      <c r="BO8003" s="6"/>
      <c r="BP8003" s="6"/>
      <c r="BQ8003" s="6"/>
      <c r="BR8003" s="6"/>
      <c r="BS8003" s="6"/>
      <c r="BT8003" s="6"/>
      <c r="BU8003" s="6"/>
      <c r="BV8003" s="6"/>
      <c r="BW8003" s="6"/>
      <c r="CJ8003" s="415"/>
      <c r="CK8003" s="415"/>
      <c r="CO8003" s="168"/>
    </row>
    <row r="8004" spans="32:93" s="162" customFormat="1" x14ac:dyDescent="0.25">
      <c r="AF8004" s="169"/>
      <c r="AG8004" s="169"/>
      <c r="AH8004" s="169"/>
      <c r="AI8004" s="169"/>
      <c r="AJ8004" s="169"/>
      <c r="AK8004" s="170"/>
      <c r="AP8004" s="6"/>
      <c r="AQ8004" s="6"/>
      <c r="AR8004" s="6"/>
      <c r="AS8004" s="6"/>
      <c r="AT8004" s="6"/>
      <c r="AU8004" s="6"/>
      <c r="AV8004" s="6"/>
      <c r="AW8004" s="6"/>
      <c r="AX8004" s="6"/>
      <c r="AY8004" s="6"/>
      <c r="AZ8004" s="6"/>
      <c r="BA8004" s="6"/>
      <c r="BB8004" s="166"/>
      <c r="BC8004" s="166"/>
      <c r="BD8004" s="166"/>
      <c r="BE8004" s="6"/>
      <c r="BF8004" s="6"/>
      <c r="BG8004" s="6"/>
      <c r="BH8004" s="6"/>
      <c r="BI8004" s="6"/>
      <c r="BJ8004" s="166"/>
      <c r="BK8004" s="166"/>
      <c r="BL8004" s="166"/>
      <c r="BM8004" s="6"/>
      <c r="BN8004" s="6"/>
      <c r="BO8004" s="6"/>
      <c r="BP8004" s="6"/>
      <c r="BQ8004" s="6"/>
      <c r="BR8004" s="6"/>
      <c r="BS8004" s="6"/>
      <c r="BT8004" s="6"/>
      <c r="BU8004" s="6"/>
      <c r="BV8004" s="6"/>
      <c r="BW8004" s="6"/>
      <c r="CJ8004" s="415"/>
      <c r="CK8004" s="415"/>
      <c r="CO8004" s="168"/>
    </row>
    <row r="8005" spans="32:93" s="162" customFormat="1" x14ac:dyDescent="0.25">
      <c r="AF8005" s="169"/>
      <c r="AG8005" s="169"/>
      <c r="AH8005" s="169"/>
      <c r="AI8005" s="169"/>
      <c r="AJ8005" s="169"/>
      <c r="AK8005" s="170"/>
      <c r="AP8005" s="6"/>
      <c r="AQ8005" s="6"/>
      <c r="AR8005" s="6"/>
      <c r="AS8005" s="6"/>
      <c r="AT8005" s="6"/>
      <c r="AU8005" s="6"/>
      <c r="AV8005" s="6"/>
      <c r="AW8005" s="6"/>
      <c r="AX8005" s="6"/>
      <c r="AY8005" s="6"/>
      <c r="AZ8005" s="6"/>
      <c r="BA8005" s="6"/>
      <c r="BB8005" s="166"/>
      <c r="BC8005" s="166"/>
      <c r="BD8005" s="166"/>
      <c r="BE8005" s="6"/>
      <c r="BF8005" s="6"/>
      <c r="BG8005" s="6"/>
      <c r="BH8005" s="6"/>
      <c r="BI8005" s="6"/>
      <c r="BJ8005" s="166"/>
      <c r="BK8005" s="166"/>
      <c r="BL8005" s="166"/>
      <c r="BM8005" s="6"/>
      <c r="BN8005" s="6"/>
      <c r="BO8005" s="6"/>
      <c r="BP8005" s="6"/>
      <c r="BQ8005" s="6"/>
      <c r="BR8005" s="6"/>
      <c r="BS8005" s="6"/>
      <c r="BT8005" s="6"/>
      <c r="BU8005" s="6"/>
      <c r="BV8005" s="6"/>
      <c r="BW8005" s="6"/>
      <c r="CJ8005" s="415"/>
      <c r="CK8005" s="415"/>
      <c r="CO8005" s="168"/>
    </row>
    <row r="8006" spans="32:93" s="162" customFormat="1" x14ac:dyDescent="0.25">
      <c r="AF8006" s="169"/>
      <c r="AG8006" s="169"/>
      <c r="AH8006" s="169"/>
      <c r="AI8006" s="169"/>
      <c r="AJ8006" s="169"/>
      <c r="AK8006" s="170"/>
      <c r="AP8006" s="6"/>
      <c r="AQ8006" s="6"/>
      <c r="AR8006" s="6"/>
      <c r="AS8006" s="6"/>
      <c r="AT8006" s="6"/>
      <c r="AU8006" s="6"/>
      <c r="AV8006" s="6"/>
      <c r="AW8006" s="6"/>
      <c r="AX8006" s="6"/>
      <c r="AY8006" s="6"/>
      <c r="AZ8006" s="6"/>
      <c r="BA8006" s="6"/>
      <c r="BB8006" s="166"/>
      <c r="BC8006" s="166"/>
      <c r="BD8006" s="166"/>
      <c r="BE8006" s="6"/>
      <c r="BF8006" s="6"/>
      <c r="BG8006" s="6"/>
      <c r="BH8006" s="6"/>
      <c r="BI8006" s="6"/>
      <c r="BJ8006" s="166"/>
      <c r="BK8006" s="166"/>
      <c r="BL8006" s="166"/>
      <c r="BM8006" s="6"/>
      <c r="BN8006" s="6"/>
      <c r="BO8006" s="6"/>
      <c r="BP8006" s="6"/>
      <c r="BQ8006" s="6"/>
      <c r="BR8006" s="6"/>
      <c r="BS8006" s="6"/>
      <c r="BT8006" s="6"/>
      <c r="BU8006" s="6"/>
      <c r="BV8006" s="6"/>
      <c r="BW8006" s="6"/>
      <c r="CJ8006" s="415"/>
      <c r="CK8006" s="415"/>
      <c r="CO8006" s="168"/>
    </row>
    <row r="8007" spans="32:93" s="162" customFormat="1" x14ac:dyDescent="0.25">
      <c r="AF8007" s="169"/>
      <c r="AG8007" s="169"/>
      <c r="AH8007" s="169"/>
      <c r="AI8007" s="169"/>
      <c r="AJ8007" s="169"/>
      <c r="AK8007" s="170"/>
      <c r="AP8007" s="6"/>
      <c r="AQ8007" s="6"/>
      <c r="AR8007" s="6"/>
      <c r="AS8007" s="6"/>
      <c r="AT8007" s="6"/>
      <c r="AU8007" s="6"/>
      <c r="AV8007" s="6"/>
      <c r="AW8007" s="6"/>
      <c r="AX8007" s="6"/>
      <c r="AY8007" s="6"/>
      <c r="AZ8007" s="6"/>
      <c r="BA8007" s="6"/>
      <c r="BB8007" s="166"/>
      <c r="BC8007" s="166"/>
      <c r="BD8007" s="166"/>
      <c r="BE8007" s="6"/>
      <c r="BF8007" s="6"/>
      <c r="BG8007" s="6"/>
      <c r="BH8007" s="6"/>
      <c r="BI8007" s="6"/>
      <c r="BJ8007" s="166"/>
      <c r="BK8007" s="166"/>
      <c r="BL8007" s="166"/>
      <c r="BM8007" s="6"/>
      <c r="BN8007" s="6"/>
      <c r="BO8007" s="6"/>
      <c r="BP8007" s="6"/>
      <c r="BQ8007" s="6"/>
      <c r="BR8007" s="6"/>
      <c r="BS8007" s="6"/>
      <c r="BT8007" s="6"/>
      <c r="BU8007" s="6"/>
      <c r="BV8007" s="6"/>
      <c r="BW8007" s="6"/>
      <c r="CJ8007" s="415"/>
      <c r="CK8007" s="415"/>
      <c r="CO8007" s="168"/>
    </row>
    <row r="8008" spans="32:93" s="162" customFormat="1" x14ac:dyDescent="0.25">
      <c r="AF8008" s="169"/>
      <c r="AG8008" s="169"/>
      <c r="AH8008" s="169"/>
      <c r="AI8008" s="169"/>
      <c r="AJ8008" s="169"/>
      <c r="AK8008" s="170"/>
      <c r="AP8008" s="6"/>
      <c r="AQ8008" s="6"/>
      <c r="AR8008" s="6"/>
      <c r="AS8008" s="6"/>
      <c r="AT8008" s="6"/>
      <c r="AU8008" s="6"/>
      <c r="AV8008" s="6"/>
      <c r="AW8008" s="6"/>
      <c r="AX8008" s="6"/>
      <c r="AY8008" s="6"/>
      <c r="AZ8008" s="6"/>
      <c r="BA8008" s="6"/>
      <c r="BB8008" s="166"/>
      <c r="BC8008" s="166"/>
      <c r="BD8008" s="166"/>
      <c r="BE8008" s="6"/>
      <c r="BF8008" s="6"/>
      <c r="BG8008" s="6"/>
      <c r="BH8008" s="6"/>
      <c r="BI8008" s="6"/>
      <c r="BJ8008" s="166"/>
      <c r="BK8008" s="166"/>
      <c r="BL8008" s="166"/>
      <c r="BM8008" s="6"/>
      <c r="BN8008" s="6"/>
      <c r="BO8008" s="6"/>
      <c r="BP8008" s="6"/>
      <c r="BQ8008" s="6"/>
      <c r="BR8008" s="6"/>
      <c r="BS8008" s="6"/>
      <c r="BT8008" s="6"/>
      <c r="BU8008" s="6"/>
      <c r="BV8008" s="6"/>
      <c r="BW8008" s="6"/>
      <c r="CJ8008" s="415"/>
      <c r="CK8008" s="415"/>
      <c r="CO8008" s="168"/>
    </row>
    <row r="8009" spans="32:93" s="162" customFormat="1" x14ac:dyDescent="0.25">
      <c r="AF8009" s="169"/>
      <c r="AG8009" s="169"/>
      <c r="AH8009" s="169"/>
      <c r="AI8009" s="169"/>
      <c r="AJ8009" s="169"/>
      <c r="AK8009" s="170"/>
      <c r="AP8009" s="6"/>
      <c r="AQ8009" s="6"/>
      <c r="AR8009" s="6"/>
      <c r="AS8009" s="6"/>
      <c r="AT8009" s="6"/>
      <c r="AU8009" s="6"/>
      <c r="AV8009" s="6"/>
      <c r="AW8009" s="6"/>
      <c r="AX8009" s="6"/>
      <c r="AY8009" s="6"/>
      <c r="AZ8009" s="6"/>
      <c r="BA8009" s="6"/>
      <c r="BB8009" s="166"/>
      <c r="BC8009" s="166"/>
      <c r="BD8009" s="166"/>
      <c r="BE8009" s="6"/>
      <c r="BF8009" s="6"/>
      <c r="BG8009" s="6"/>
      <c r="BH8009" s="6"/>
      <c r="BI8009" s="6"/>
      <c r="BJ8009" s="166"/>
      <c r="BK8009" s="166"/>
      <c r="BL8009" s="166"/>
      <c r="BM8009" s="6"/>
      <c r="BN8009" s="6"/>
      <c r="BO8009" s="6"/>
      <c r="BP8009" s="6"/>
      <c r="BQ8009" s="6"/>
      <c r="BR8009" s="6"/>
      <c r="BS8009" s="6"/>
      <c r="BT8009" s="6"/>
      <c r="BU8009" s="6"/>
      <c r="BV8009" s="6"/>
      <c r="BW8009" s="6"/>
      <c r="CJ8009" s="415"/>
      <c r="CK8009" s="415"/>
      <c r="CO8009" s="168"/>
    </row>
    <row r="8010" spans="32:93" s="162" customFormat="1" x14ac:dyDescent="0.25">
      <c r="AF8010" s="169"/>
      <c r="AG8010" s="169"/>
      <c r="AH8010" s="169"/>
      <c r="AI8010" s="169"/>
      <c r="AJ8010" s="169"/>
      <c r="AK8010" s="170"/>
      <c r="AP8010" s="6"/>
      <c r="AQ8010" s="6"/>
      <c r="AR8010" s="6"/>
      <c r="AS8010" s="6"/>
      <c r="AT8010" s="6"/>
      <c r="AU8010" s="6"/>
      <c r="AV8010" s="6"/>
      <c r="AW8010" s="6"/>
      <c r="AX8010" s="6"/>
      <c r="AY8010" s="6"/>
      <c r="AZ8010" s="6"/>
      <c r="BA8010" s="6"/>
      <c r="BB8010" s="166"/>
      <c r="BC8010" s="166"/>
      <c r="BD8010" s="166"/>
      <c r="BE8010" s="6"/>
      <c r="BF8010" s="6"/>
      <c r="BG8010" s="6"/>
      <c r="BH8010" s="6"/>
      <c r="BI8010" s="6"/>
      <c r="BJ8010" s="166"/>
      <c r="BK8010" s="166"/>
      <c r="BL8010" s="166"/>
      <c r="BM8010" s="6"/>
      <c r="BN8010" s="6"/>
      <c r="BO8010" s="6"/>
      <c r="BP8010" s="6"/>
      <c r="BQ8010" s="6"/>
      <c r="BR8010" s="6"/>
      <c r="BS8010" s="6"/>
      <c r="BT8010" s="6"/>
      <c r="BU8010" s="6"/>
      <c r="BV8010" s="6"/>
      <c r="BW8010" s="6"/>
      <c r="CJ8010" s="415"/>
      <c r="CK8010" s="415"/>
      <c r="CO8010" s="168"/>
    </row>
    <row r="8011" spans="32:93" s="162" customFormat="1" x14ac:dyDescent="0.25">
      <c r="AF8011" s="169"/>
      <c r="AG8011" s="169"/>
      <c r="AH8011" s="169"/>
      <c r="AI8011" s="169"/>
      <c r="AJ8011" s="169"/>
      <c r="AK8011" s="170"/>
      <c r="AP8011" s="6"/>
      <c r="AQ8011" s="6"/>
      <c r="AR8011" s="6"/>
      <c r="AS8011" s="6"/>
      <c r="AT8011" s="6"/>
      <c r="AU8011" s="6"/>
      <c r="AV8011" s="6"/>
      <c r="AW8011" s="6"/>
      <c r="AX8011" s="6"/>
      <c r="AY8011" s="6"/>
      <c r="AZ8011" s="6"/>
      <c r="BA8011" s="6"/>
      <c r="BB8011" s="166"/>
      <c r="BC8011" s="166"/>
      <c r="BD8011" s="166"/>
      <c r="BE8011" s="6"/>
      <c r="BF8011" s="6"/>
      <c r="BG8011" s="6"/>
      <c r="BH8011" s="6"/>
      <c r="BI8011" s="6"/>
      <c r="BJ8011" s="166"/>
      <c r="BK8011" s="166"/>
      <c r="BL8011" s="166"/>
      <c r="BM8011" s="6"/>
      <c r="BN8011" s="6"/>
      <c r="BO8011" s="6"/>
      <c r="BP8011" s="6"/>
      <c r="BQ8011" s="6"/>
      <c r="BR8011" s="6"/>
      <c r="BS8011" s="6"/>
      <c r="BT8011" s="6"/>
      <c r="BU8011" s="6"/>
      <c r="BV8011" s="6"/>
      <c r="BW8011" s="6"/>
      <c r="CJ8011" s="415"/>
      <c r="CK8011" s="415"/>
      <c r="CO8011" s="168"/>
    </row>
    <row r="8012" spans="32:93" s="162" customFormat="1" x14ac:dyDescent="0.25">
      <c r="AF8012" s="169"/>
      <c r="AG8012" s="169"/>
      <c r="AH8012" s="169"/>
      <c r="AI8012" s="169"/>
      <c r="AJ8012" s="169"/>
      <c r="AK8012" s="170"/>
      <c r="AP8012" s="6"/>
      <c r="AQ8012" s="6"/>
      <c r="AR8012" s="6"/>
      <c r="AS8012" s="6"/>
      <c r="AT8012" s="6"/>
      <c r="AU8012" s="6"/>
      <c r="AV8012" s="6"/>
      <c r="AW8012" s="6"/>
      <c r="AX8012" s="6"/>
      <c r="AY8012" s="6"/>
      <c r="AZ8012" s="6"/>
      <c r="BA8012" s="6"/>
      <c r="BB8012" s="166"/>
      <c r="BC8012" s="166"/>
      <c r="BD8012" s="166"/>
      <c r="BE8012" s="6"/>
      <c r="BF8012" s="6"/>
      <c r="BG8012" s="6"/>
      <c r="BH8012" s="6"/>
      <c r="BI8012" s="6"/>
      <c r="BJ8012" s="166"/>
      <c r="BK8012" s="166"/>
      <c r="BL8012" s="166"/>
      <c r="BM8012" s="6"/>
      <c r="BN8012" s="6"/>
      <c r="BO8012" s="6"/>
      <c r="BP8012" s="6"/>
      <c r="BQ8012" s="6"/>
      <c r="BR8012" s="6"/>
      <c r="BS8012" s="6"/>
      <c r="BT8012" s="6"/>
      <c r="BU8012" s="6"/>
      <c r="BV8012" s="6"/>
      <c r="BW8012" s="6"/>
      <c r="CJ8012" s="415"/>
      <c r="CK8012" s="415"/>
      <c r="CO8012" s="168"/>
    </row>
    <row r="8013" spans="32:93" s="162" customFormat="1" x14ac:dyDescent="0.25">
      <c r="AF8013" s="169"/>
      <c r="AG8013" s="169"/>
      <c r="AH8013" s="169"/>
      <c r="AI8013" s="169"/>
      <c r="AJ8013" s="169"/>
      <c r="AK8013" s="170"/>
      <c r="AP8013" s="6"/>
      <c r="AQ8013" s="6"/>
      <c r="AR8013" s="6"/>
      <c r="AS8013" s="6"/>
      <c r="AT8013" s="6"/>
      <c r="AU8013" s="6"/>
      <c r="AV8013" s="6"/>
      <c r="AW8013" s="6"/>
      <c r="AX8013" s="6"/>
      <c r="AY8013" s="6"/>
      <c r="AZ8013" s="6"/>
      <c r="BA8013" s="6"/>
      <c r="BB8013" s="166"/>
      <c r="BC8013" s="166"/>
      <c r="BD8013" s="166"/>
      <c r="BE8013" s="6"/>
      <c r="BF8013" s="6"/>
      <c r="BG8013" s="6"/>
      <c r="BH8013" s="6"/>
      <c r="BI8013" s="6"/>
      <c r="BJ8013" s="166"/>
      <c r="BK8013" s="166"/>
      <c r="BL8013" s="166"/>
      <c r="BM8013" s="6"/>
      <c r="BN8013" s="6"/>
      <c r="BO8013" s="6"/>
      <c r="BP8013" s="6"/>
      <c r="BQ8013" s="6"/>
      <c r="BR8013" s="6"/>
      <c r="BS8013" s="6"/>
      <c r="BT8013" s="6"/>
      <c r="BU8013" s="6"/>
      <c r="BV8013" s="6"/>
      <c r="BW8013" s="6"/>
      <c r="CJ8013" s="415"/>
      <c r="CK8013" s="415"/>
      <c r="CO8013" s="168"/>
    </row>
    <row r="8014" spans="32:93" s="162" customFormat="1" x14ac:dyDescent="0.25">
      <c r="AF8014" s="169"/>
      <c r="AG8014" s="169"/>
      <c r="AH8014" s="169"/>
      <c r="AI8014" s="169"/>
      <c r="AJ8014" s="169"/>
      <c r="AK8014" s="170"/>
      <c r="AP8014" s="6"/>
      <c r="AQ8014" s="6"/>
      <c r="AR8014" s="6"/>
      <c r="AS8014" s="6"/>
      <c r="AT8014" s="6"/>
      <c r="AU8014" s="6"/>
      <c r="AV8014" s="6"/>
      <c r="AW8014" s="6"/>
      <c r="AX8014" s="6"/>
      <c r="AY8014" s="6"/>
      <c r="AZ8014" s="6"/>
      <c r="BA8014" s="6"/>
      <c r="BB8014" s="166"/>
      <c r="BC8014" s="166"/>
      <c r="BD8014" s="166"/>
      <c r="BE8014" s="6"/>
      <c r="BF8014" s="6"/>
      <c r="BG8014" s="6"/>
      <c r="BH8014" s="6"/>
      <c r="BI8014" s="6"/>
      <c r="BJ8014" s="166"/>
      <c r="BK8014" s="166"/>
      <c r="BL8014" s="166"/>
      <c r="BM8014" s="6"/>
      <c r="BN8014" s="6"/>
      <c r="BO8014" s="6"/>
      <c r="BP8014" s="6"/>
      <c r="BQ8014" s="6"/>
      <c r="BR8014" s="6"/>
      <c r="BS8014" s="6"/>
      <c r="BT8014" s="6"/>
      <c r="BU8014" s="6"/>
      <c r="BV8014" s="6"/>
      <c r="BW8014" s="6"/>
      <c r="CJ8014" s="415"/>
      <c r="CK8014" s="415"/>
      <c r="CO8014" s="168"/>
    </row>
    <row r="8015" spans="32:93" s="162" customFormat="1" x14ac:dyDescent="0.25">
      <c r="AF8015" s="169"/>
      <c r="AG8015" s="169"/>
      <c r="AH8015" s="169"/>
      <c r="AI8015" s="169"/>
      <c r="AJ8015" s="169"/>
      <c r="AK8015" s="170"/>
      <c r="AP8015" s="6"/>
      <c r="AQ8015" s="6"/>
      <c r="AR8015" s="6"/>
      <c r="AS8015" s="6"/>
      <c r="AT8015" s="6"/>
      <c r="AU8015" s="6"/>
      <c r="AV8015" s="6"/>
      <c r="AW8015" s="6"/>
      <c r="AX8015" s="6"/>
      <c r="AY8015" s="6"/>
      <c r="AZ8015" s="6"/>
      <c r="BA8015" s="6"/>
      <c r="BB8015" s="166"/>
      <c r="BC8015" s="166"/>
      <c r="BD8015" s="166"/>
      <c r="BE8015" s="6"/>
      <c r="BF8015" s="6"/>
      <c r="BG8015" s="6"/>
      <c r="BH8015" s="6"/>
      <c r="BI8015" s="6"/>
      <c r="BJ8015" s="166"/>
      <c r="BK8015" s="166"/>
      <c r="BL8015" s="166"/>
      <c r="BM8015" s="6"/>
      <c r="BN8015" s="6"/>
      <c r="BO8015" s="6"/>
      <c r="BP8015" s="6"/>
      <c r="BQ8015" s="6"/>
      <c r="BR8015" s="6"/>
      <c r="BS8015" s="6"/>
      <c r="BT8015" s="6"/>
      <c r="BU8015" s="6"/>
      <c r="BV8015" s="6"/>
      <c r="BW8015" s="6"/>
      <c r="CJ8015" s="415"/>
      <c r="CK8015" s="415"/>
      <c r="CO8015" s="168"/>
    </row>
    <row r="8016" spans="32:93" s="162" customFormat="1" x14ac:dyDescent="0.25">
      <c r="AF8016" s="169"/>
      <c r="AG8016" s="169"/>
      <c r="AH8016" s="169"/>
      <c r="AI8016" s="169"/>
      <c r="AJ8016" s="169"/>
      <c r="AK8016" s="170"/>
      <c r="AP8016" s="6"/>
      <c r="AQ8016" s="6"/>
      <c r="AR8016" s="6"/>
      <c r="AS8016" s="6"/>
      <c r="AT8016" s="6"/>
      <c r="AU8016" s="6"/>
      <c r="AV8016" s="6"/>
      <c r="AW8016" s="6"/>
      <c r="AX8016" s="6"/>
      <c r="AY8016" s="6"/>
      <c r="AZ8016" s="6"/>
      <c r="BA8016" s="6"/>
      <c r="BB8016" s="166"/>
      <c r="BC8016" s="166"/>
      <c r="BD8016" s="166"/>
      <c r="BE8016" s="6"/>
      <c r="BF8016" s="6"/>
      <c r="BG8016" s="6"/>
      <c r="BH8016" s="6"/>
      <c r="BI8016" s="6"/>
      <c r="BJ8016" s="166"/>
      <c r="BK8016" s="166"/>
      <c r="BL8016" s="166"/>
      <c r="BM8016" s="6"/>
      <c r="BN8016" s="6"/>
      <c r="BO8016" s="6"/>
      <c r="BP8016" s="6"/>
      <c r="BQ8016" s="6"/>
      <c r="BR8016" s="6"/>
      <c r="BS8016" s="6"/>
      <c r="BT8016" s="6"/>
      <c r="BU8016" s="6"/>
      <c r="BV8016" s="6"/>
      <c r="BW8016" s="6"/>
      <c r="CJ8016" s="415"/>
      <c r="CK8016" s="415"/>
      <c r="CO8016" s="168"/>
    </row>
    <row r="8017" spans="32:93" s="162" customFormat="1" x14ac:dyDescent="0.25">
      <c r="AF8017" s="169"/>
      <c r="AG8017" s="169"/>
      <c r="AH8017" s="169"/>
      <c r="AI8017" s="169"/>
      <c r="AJ8017" s="169"/>
      <c r="AK8017" s="170"/>
      <c r="AP8017" s="6"/>
      <c r="AQ8017" s="6"/>
      <c r="AR8017" s="6"/>
      <c r="AS8017" s="6"/>
      <c r="AT8017" s="6"/>
      <c r="AU8017" s="6"/>
      <c r="AV8017" s="6"/>
      <c r="AW8017" s="6"/>
      <c r="AX8017" s="6"/>
      <c r="AY8017" s="6"/>
      <c r="AZ8017" s="6"/>
      <c r="BA8017" s="6"/>
      <c r="BB8017" s="166"/>
      <c r="BC8017" s="166"/>
      <c r="BD8017" s="166"/>
      <c r="BE8017" s="6"/>
      <c r="BF8017" s="6"/>
      <c r="BG8017" s="6"/>
      <c r="BH8017" s="6"/>
      <c r="BI8017" s="6"/>
      <c r="BJ8017" s="166"/>
      <c r="BK8017" s="166"/>
      <c r="BL8017" s="166"/>
      <c r="BM8017" s="6"/>
      <c r="BN8017" s="6"/>
      <c r="BO8017" s="6"/>
      <c r="BP8017" s="6"/>
      <c r="BQ8017" s="6"/>
      <c r="BR8017" s="6"/>
      <c r="BS8017" s="6"/>
      <c r="BT8017" s="6"/>
      <c r="BU8017" s="6"/>
      <c r="BV8017" s="6"/>
      <c r="BW8017" s="6"/>
      <c r="CJ8017" s="415"/>
      <c r="CK8017" s="415"/>
      <c r="CO8017" s="168"/>
    </row>
    <row r="8018" spans="32:93" s="162" customFormat="1" x14ac:dyDescent="0.25">
      <c r="AF8018" s="169"/>
      <c r="AG8018" s="169"/>
      <c r="AH8018" s="169"/>
      <c r="AI8018" s="169"/>
      <c r="AJ8018" s="169"/>
      <c r="AK8018" s="170"/>
      <c r="AP8018" s="6"/>
      <c r="AQ8018" s="6"/>
      <c r="AR8018" s="6"/>
      <c r="AS8018" s="6"/>
      <c r="AT8018" s="6"/>
      <c r="AU8018" s="6"/>
      <c r="AV8018" s="6"/>
      <c r="AW8018" s="6"/>
      <c r="AX8018" s="6"/>
      <c r="AY8018" s="6"/>
      <c r="AZ8018" s="6"/>
      <c r="BA8018" s="6"/>
      <c r="BB8018" s="166"/>
      <c r="BC8018" s="166"/>
      <c r="BD8018" s="166"/>
      <c r="BE8018" s="6"/>
      <c r="BF8018" s="6"/>
      <c r="BG8018" s="6"/>
      <c r="BH8018" s="6"/>
      <c r="BI8018" s="6"/>
      <c r="BJ8018" s="166"/>
      <c r="BK8018" s="166"/>
      <c r="BL8018" s="166"/>
      <c r="BM8018" s="6"/>
      <c r="BN8018" s="6"/>
      <c r="BO8018" s="6"/>
      <c r="BP8018" s="6"/>
      <c r="BQ8018" s="6"/>
      <c r="BR8018" s="6"/>
      <c r="BS8018" s="6"/>
      <c r="BT8018" s="6"/>
      <c r="BU8018" s="6"/>
      <c r="BV8018" s="6"/>
      <c r="BW8018" s="6"/>
      <c r="CJ8018" s="415"/>
      <c r="CK8018" s="415"/>
      <c r="CO8018" s="168"/>
    </row>
    <row r="8019" spans="32:93" s="162" customFormat="1" x14ac:dyDescent="0.25">
      <c r="AF8019" s="169"/>
      <c r="AG8019" s="169"/>
      <c r="AH8019" s="169"/>
      <c r="AI8019" s="169"/>
      <c r="AJ8019" s="169"/>
      <c r="AK8019" s="170"/>
      <c r="AP8019" s="6"/>
      <c r="AQ8019" s="6"/>
      <c r="AR8019" s="6"/>
      <c r="AS8019" s="6"/>
      <c r="AT8019" s="6"/>
      <c r="AU8019" s="6"/>
      <c r="AV8019" s="6"/>
      <c r="AW8019" s="6"/>
      <c r="AX8019" s="6"/>
      <c r="AY8019" s="6"/>
      <c r="AZ8019" s="6"/>
      <c r="BA8019" s="6"/>
      <c r="BB8019" s="166"/>
      <c r="BC8019" s="166"/>
      <c r="BD8019" s="166"/>
      <c r="BE8019" s="6"/>
      <c r="BF8019" s="6"/>
      <c r="BG8019" s="6"/>
      <c r="BH8019" s="6"/>
      <c r="BI8019" s="6"/>
      <c r="BJ8019" s="166"/>
      <c r="BK8019" s="166"/>
      <c r="BL8019" s="166"/>
      <c r="BM8019" s="6"/>
      <c r="BN8019" s="6"/>
      <c r="BO8019" s="6"/>
      <c r="BP8019" s="6"/>
      <c r="BQ8019" s="6"/>
      <c r="BR8019" s="6"/>
      <c r="BS8019" s="6"/>
      <c r="BT8019" s="6"/>
      <c r="BU8019" s="6"/>
      <c r="BV8019" s="6"/>
      <c r="BW8019" s="6"/>
      <c r="CJ8019" s="415"/>
      <c r="CK8019" s="415"/>
      <c r="CO8019" s="168"/>
    </row>
    <row r="8020" spans="32:93" s="162" customFormat="1" x14ac:dyDescent="0.25">
      <c r="AF8020" s="169"/>
      <c r="AG8020" s="169"/>
      <c r="AH8020" s="169"/>
      <c r="AI8020" s="169"/>
      <c r="AJ8020" s="169"/>
      <c r="AK8020" s="170"/>
      <c r="AP8020" s="6"/>
      <c r="AQ8020" s="6"/>
      <c r="AR8020" s="6"/>
      <c r="AS8020" s="6"/>
      <c r="AT8020" s="6"/>
      <c r="AU8020" s="6"/>
      <c r="AV8020" s="6"/>
      <c r="AW8020" s="6"/>
      <c r="AX8020" s="6"/>
      <c r="AY8020" s="6"/>
      <c r="AZ8020" s="6"/>
      <c r="BA8020" s="6"/>
      <c r="BB8020" s="166"/>
      <c r="BC8020" s="166"/>
      <c r="BD8020" s="166"/>
      <c r="BE8020" s="6"/>
      <c r="BF8020" s="6"/>
      <c r="BG8020" s="6"/>
      <c r="BH8020" s="6"/>
      <c r="BI8020" s="6"/>
      <c r="BJ8020" s="166"/>
      <c r="BK8020" s="166"/>
      <c r="BL8020" s="166"/>
      <c r="BM8020" s="6"/>
      <c r="BN8020" s="6"/>
      <c r="BO8020" s="6"/>
      <c r="BP8020" s="6"/>
      <c r="BQ8020" s="6"/>
      <c r="BR8020" s="6"/>
      <c r="BS8020" s="6"/>
      <c r="BT8020" s="6"/>
      <c r="BU8020" s="6"/>
      <c r="BV8020" s="6"/>
      <c r="BW8020" s="6"/>
      <c r="CJ8020" s="415"/>
      <c r="CK8020" s="415"/>
      <c r="CO8020" s="168"/>
    </row>
    <row r="8021" spans="32:93" s="162" customFormat="1" x14ac:dyDescent="0.25">
      <c r="AF8021" s="169"/>
      <c r="AG8021" s="169"/>
      <c r="AH8021" s="169"/>
      <c r="AI8021" s="169"/>
      <c r="AJ8021" s="169"/>
      <c r="AK8021" s="170"/>
      <c r="AP8021" s="6"/>
      <c r="AQ8021" s="6"/>
      <c r="AR8021" s="6"/>
      <c r="AS8021" s="6"/>
      <c r="AT8021" s="6"/>
      <c r="AU8021" s="6"/>
      <c r="AV8021" s="6"/>
      <c r="AW8021" s="6"/>
      <c r="AX8021" s="6"/>
      <c r="AY8021" s="6"/>
      <c r="AZ8021" s="6"/>
      <c r="BA8021" s="6"/>
      <c r="BB8021" s="166"/>
      <c r="BC8021" s="166"/>
      <c r="BD8021" s="166"/>
      <c r="BE8021" s="6"/>
      <c r="BF8021" s="6"/>
      <c r="BG8021" s="6"/>
      <c r="BH8021" s="6"/>
      <c r="BI8021" s="6"/>
      <c r="BJ8021" s="166"/>
      <c r="BK8021" s="166"/>
      <c r="BL8021" s="166"/>
      <c r="BM8021" s="6"/>
      <c r="BN8021" s="6"/>
      <c r="BO8021" s="6"/>
      <c r="BP8021" s="6"/>
      <c r="BQ8021" s="6"/>
      <c r="BR8021" s="6"/>
      <c r="BS8021" s="6"/>
      <c r="BT8021" s="6"/>
      <c r="BU8021" s="6"/>
      <c r="BV8021" s="6"/>
      <c r="BW8021" s="6"/>
      <c r="CJ8021" s="415"/>
      <c r="CK8021" s="415"/>
      <c r="CO8021" s="168"/>
    </row>
    <row r="8022" spans="32:93" s="162" customFormat="1" x14ac:dyDescent="0.25">
      <c r="AF8022" s="169"/>
      <c r="AG8022" s="169"/>
      <c r="AH8022" s="169"/>
      <c r="AI8022" s="169"/>
      <c r="AJ8022" s="169"/>
      <c r="AK8022" s="170"/>
      <c r="AP8022" s="6"/>
      <c r="AQ8022" s="6"/>
      <c r="AR8022" s="6"/>
      <c r="AS8022" s="6"/>
      <c r="AT8022" s="6"/>
      <c r="AU8022" s="6"/>
      <c r="AV8022" s="6"/>
      <c r="AW8022" s="6"/>
      <c r="AX8022" s="6"/>
      <c r="AY8022" s="6"/>
      <c r="AZ8022" s="6"/>
      <c r="BA8022" s="6"/>
      <c r="BB8022" s="166"/>
      <c r="BC8022" s="166"/>
      <c r="BD8022" s="166"/>
      <c r="BE8022" s="6"/>
      <c r="BF8022" s="6"/>
      <c r="BG8022" s="6"/>
      <c r="BH8022" s="6"/>
      <c r="BI8022" s="6"/>
      <c r="BJ8022" s="166"/>
      <c r="BK8022" s="166"/>
      <c r="BL8022" s="166"/>
      <c r="BM8022" s="6"/>
      <c r="BN8022" s="6"/>
      <c r="BO8022" s="6"/>
      <c r="BP8022" s="6"/>
      <c r="BQ8022" s="6"/>
      <c r="BR8022" s="6"/>
      <c r="BS8022" s="6"/>
      <c r="BT8022" s="6"/>
      <c r="BU8022" s="6"/>
      <c r="BV8022" s="6"/>
      <c r="BW8022" s="6"/>
      <c r="CJ8022" s="415"/>
      <c r="CK8022" s="415"/>
      <c r="CO8022" s="168"/>
    </row>
    <row r="8023" spans="32:93" s="162" customFormat="1" x14ac:dyDescent="0.25">
      <c r="AF8023" s="169"/>
      <c r="AG8023" s="169"/>
      <c r="AH8023" s="169"/>
      <c r="AI8023" s="169"/>
      <c r="AJ8023" s="169"/>
      <c r="AK8023" s="170"/>
      <c r="AP8023" s="6"/>
      <c r="AQ8023" s="6"/>
      <c r="AR8023" s="6"/>
      <c r="AS8023" s="6"/>
      <c r="AT8023" s="6"/>
      <c r="AU8023" s="6"/>
      <c r="AV8023" s="6"/>
      <c r="AW8023" s="6"/>
      <c r="AX8023" s="6"/>
      <c r="AY8023" s="6"/>
      <c r="AZ8023" s="6"/>
      <c r="BA8023" s="6"/>
      <c r="BB8023" s="166"/>
      <c r="BC8023" s="166"/>
      <c r="BD8023" s="166"/>
      <c r="BE8023" s="6"/>
      <c r="BF8023" s="6"/>
      <c r="BG8023" s="6"/>
      <c r="BH8023" s="6"/>
      <c r="BI8023" s="6"/>
      <c r="BJ8023" s="166"/>
      <c r="BK8023" s="166"/>
      <c r="BL8023" s="166"/>
      <c r="BM8023" s="6"/>
      <c r="BN8023" s="6"/>
      <c r="BO8023" s="6"/>
      <c r="BP8023" s="6"/>
      <c r="BQ8023" s="6"/>
      <c r="BR8023" s="6"/>
      <c r="BS8023" s="6"/>
      <c r="BT8023" s="6"/>
      <c r="BU8023" s="6"/>
      <c r="BV8023" s="6"/>
      <c r="BW8023" s="6"/>
      <c r="CJ8023" s="415"/>
      <c r="CK8023" s="415"/>
      <c r="CO8023" s="168"/>
    </row>
    <row r="8024" spans="32:93" s="162" customFormat="1" x14ac:dyDescent="0.25">
      <c r="AF8024" s="169"/>
      <c r="AG8024" s="169"/>
      <c r="AH8024" s="169"/>
      <c r="AI8024" s="169"/>
      <c r="AJ8024" s="169"/>
      <c r="AK8024" s="170"/>
      <c r="AP8024" s="6"/>
      <c r="AQ8024" s="6"/>
      <c r="AR8024" s="6"/>
      <c r="AS8024" s="6"/>
      <c r="AT8024" s="6"/>
      <c r="AU8024" s="6"/>
      <c r="AV8024" s="6"/>
      <c r="AW8024" s="6"/>
      <c r="AX8024" s="6"/>
      <c r="AY8024" s="6"/>
      <c r="AZ8024" s="6"/>
      <c r="BA8024" s="6"/>
      <c r="BB8024" s="166"/>
      <c r="BC8024" s="166"/>
      <c r="BD8024" s="166"/>
      <c r="BE8024" s="6"/>
      <c r="BF8024" s="6"/>
      <c r="BG8024" s="6"/>
      <c r="BH8024" s="6"/>
      <c r="BI8024" s="6"/>
      <c r="BJ8024" s="166"/>
      <c r="BK8024" s="166"/>
      <c r="BL8024" s="166"/>
      <c r="BM8024" s="6"/>
      <c r="BN8024" s="6"/>
      <c r="BO8024" s="6"/>
      <c r="BP8024" s="6"/>
      <c r="BQ8024" s="6"/>
      <c r="BR8024" s="6"/>
      <c r="BS8024" s="6"/>
      <c r="BT8024" s="6"/>
      <c r="BU8024" s="6"/>
      <c r="BV8024" s="6"/>
      <c r="BW8024" s="6"/>
      <c r="CJ8024" s="415"/>
      <c r="CK8024" s="415"/>
      <c r="CO8024" s="168"/>
    </row>
    <row r="8025" spans="32:93" s="162" customFormat="1" x14ac:dyDescent="0.25">
      <c r="AF8025" s="169"/>
      <c r="AG8025" s="169"/>
      <c r="AH8025" s="169"/>
      <c r="AI8025" s="169"/>
      <c r="AJ8025" s="169"/>
      <c r="AK8025" s="170"/>
      <c r="AP8025" s="6"/>
      <c r="AQ8025" s="6"/>
      <c r="AR8025" s="6"/>
      <c r="AS8025" s="6"/>
      <c r="AT8025" s="6"/>
      <c r="AU8025" s="6"/>
      <c r="AV8025" s="6"/>
      <c r="AW8025" s="6"/>
      <c r="AX8025" s="6"/>
      <c r="AY8025" s="6"/>
      <c r="AZ8025" s="6"/>
      <c r="BA8025" s="6"/>
      <c r="BB8025" s="166"/>
      <c r="BC8025" s="166"/>
      <c r="BD8025" s="166"/>
      <c r="BE8025" s="6"/>
      <c r="BF8025" s="6"/>
      <c r="BG8025" s="6"/>
      <c r="BH8025" s="6"/>
      <c r="BI8025" s="6"/>
      <c r="BJ8025" s="166"/>
      <c r="BK8025" s="166"/>
      <c r="BL8025" s="166"/>
      <c r="BM8025" s="6"/>
      <c r="BN8025" s="6"/>
      <c r="BO8025" s="6"/>
      <c r="BP8025" s="6"/>
      <c r="BQ8025" s="6"/>
      <c r="BR8025" s="6"/>
      <c r="BS8025" s="6"/>
      <c r="BT8025" s="6"/>
      <c r="BU8025" s="6"/>
      <c r="BV8025" s="6"/>
      <c r="BW8025" s="6"/>
      <c r="CJ8025" s="415"/>
      <c r="CK8025" s="415"/>
      <c r="CO8025" s="168"/>
    </row>
    <row r="8026" spans="32:93" s="162" customFormat="1" x14ac:dyDescent="0.25">
      <c r="AF8026" s="169"/>
      <c r="AG8026" s="169"/>
      <c r="AH8026" s="169"/>
      <c r="AI8026" s="169"/>
      <c r="AJ8026" s="169"/>
      <c r="AK8026" s="170"/>
      <c r="AP8026" s="6"/>
      <c r="AQ8026" s="6"/>
      <c r="AR8026" s="6"/>
      <c r="AS8026" s="6"/>
      <c r="AT8026" s="6"/>
      <c r="AU8026" s="6"/>
      <c r="AV8026" s="6"/>
      <c r="AW8026" s="6"/>
      <c r="AX8026" s="6"/>
      <c r="AY8026" s="6"/>
      <c r="AZ8026" s="6"/>
      <c r="BA8026" s="6"/>
      <c r="BB8026" s="166"/>
      <c r="BC8026" s="166"/>
      <c r="BD8026" s="166"/>
      <c r="BE8026" s="6"/>
      <c r="BF8026" s="6"/>
      <c r="BG8026" s="6"/>
      <c r="BH8026" s="6"/>
      <c r="BI8026" s="6"/>
      <c r="BJ8026" s="166"/>
      <c r="BK8026" s="166"/>
      <c r="BL8026" s="166"/>
      <c r="BM8026" s="6"/>
      <c r="BN8026" s="6"/>
      <c r="BO8026" s="6"/>
      <c r="BP8026" s="6"/>
      <c r="BQ8026" s="6"/>
      <c r="BR8026" s="6"/>
      <c r="BS8026" s="6"/>
      <c r="BT8026" s="6"/>
      <c r="BU8026" s="6"/>
      <c r="BV8026" s="6"/>
      <c r="BW8026" s="6"/>
      <c r="CJ8026" s="415"/>
      <c r="CK8026" s="415"/>
      <c r="CO8026" s="168"/>
    </row>
    <row r="8027" spans="32:93" s="162" customFormat="1" x14ac:dyDescent="0.25">
      <c r="AF8027" s="169"/>
      <c r="AG8027" s="169"/>
      <c r="AH8027" s="169"/>
      <c r="AI8027" s="169"/>
      <c r="AJ8027" s="169"/>
      <c r="AK8027" s="170"/>
      <c r="AP8027" s="6"/>
      <c r="AQ8027" s="6"/>
      <c r="AR8027" s="6"/>
      <c r="AS8027" s="6"/>
      <c r="AT8027" s="6"/>
      <c r="AU8027" s="6"/>
      <c r="AV8027" s="6"/>
      <c r="AW8027" s="6"/>
      <c r="AX8027" s="6"/>
      <c r="AY8027" s="6"/>
      <c r="AZ8027" s="6"/>
      <c r="BA8027" s="6"/>
      <c r="BB8027" s="166"/>
      <c r="BC8027" s="166"/>
      <c r="BD8027" s="166"/>
      <c r="BE8027" s="6"/>
      <c r="BF8027" s="6"/>
      <c r="BG8027" s="6"/>
      <c r="BH8027" s="6"/>
      <c r="BI8027" s="6"/>
      <c r="BJ8027" s="166"/>
      <c r="BK8027" s="166"/>
      <c r="BL8027" s="166"/>
      <c r="BM8027" s="6"/>
      <c r="BN8027" s="6"/>
      <c r="BO8027" s="6"/>
      <c r="BP8027" s="6"/>
      <c r="BQ8027" s="6"/>
      <c r="BR8027" s="6"/>
      <c r="BS8027" s="6"/>
      <c r="BT8027" s="6"/>
      <c r="BU8027" s="6"/>
      <c r="BV8027" s="6"/>
      <c r="BW8027" s="6"/>
      <c r="CJ8027" s="415"/>
      <c r="CK8027" s="415"/>
      <c r="CO8027" s="168"/>
    </row>
    <row r="8028" spans="32:93" s="162" customFormat="1" x14ac:dyDescent="0.25">
      <c r="AF8028" s="169"/>
      <c r="AG8028" s="169"/>
      <c r="AH8028" s="169"/>
      <c r="AI8028" s="169"/>
      <c r="AJ8028" s="169"/>
      <c r="AK8028" s="170"/>
      <c r="AP8028" s="6"/>
      <c r="AQ8028" s="6"/>
      <c r="AR8028" s="6"/>
      <c r="AS8028" s="6"/>
      <c r="AT8028" s="6"/>
      <c r="AU8028" s="6"/>
      <c r="AV8028" s="6"/>
      <c r="AW8028" s="6"/>
      <c r="AX8028" s="6"/>
      <c r="AY8028" s="6"/>
      <c r="AZ8028" s="6"/>
      <c r="BA8028" s="6"/>
      <c r="BB8028" s="166"/>
      <c r="BC8028" s="166"/>
      <c r="BD8028" s="166"/>
      <c r="BE8028" s="6"/>
      <c r="BF8028" s="6"/>
      <c r="BG8028" s="6"/>
      <c r="BH8028" s="6"/>
      <c r="BI8028" s="6"/>
      <c r="BJ8028" s="166"/>
      <c r="BK8028" s="166"/>
      <c r="BL8028" s="166"/>
      <c r="BM8028" s="6"/>
      <c r="BN8028" s="6"/>
      <c r="BO8028" s="6"/>
      <c r="BP8028" s="6"/>
      <c r="BQ8028" s="6"/>
      <c r="BR8028" s="6"/>
      <c r="BS8028" s="6"/>
      <c r="BT8028" s="6"/>
      <c r="BU8028" s="6"/>
      <c r="BV8028" s="6"/>
      <c r="BW8028" s="6"/>
      <c r="CJ8028" s="415"/>
      <c r="CK8028" s="415"/>
      <c r="CO8028" s="168"/>
    </row>
    <row r="8029" spans="32:93" s="162" customFormat="1" x14ac:dyDescent="0.25">
      <c r="AF8029" s="169"/>
      <c r="AG8029" s="169"/>
      <c r="AH8029" s="169"/>
      <c r="AI8029" s="169"/>
      <c r="AJ8029" s="169"/>
      <c r="AK8029" s="170"/>
      <c r="AP8029" s="6"/>
      <c r="AQ8029" s="6"/>
      <c r="AR8029" s="6"/>
      <c r="AS8029" s="6"/>
      <c r="AT8029" s="6"/>
      <c r="AU8029" s="6"/>
      <c r="AV8029" s="6"/>
      <c r="AW8029" s="6"/>
      <c r="AX8029" s="6"/>
      <c r="AY8029" s="6"/>
      <c r="AZ8029" s="6"/>
      <c r="BA8029" s="6"/>
      <c r="BB8029" s="166"/>
      <c r="BC8029" s="166"/>
      <c r="BD8029" s="166"/>
      <c r="BE8029" s="6"/>
      <c r="BF8029" s="6"/>
      <c r="BG8029" s="6"/>
      <c r="BH8029" s="6"/>
      <c r="BI8029" s="6"/>
      <c r="BJ8029" s="166"/>
      <c r="BK8029" s="166"/>
      <c r="BL8029" s="166"/>
      <c r="BM8029" s="6"/>
      <c r="BN8029" s="6"/>
      <c r="BO8029" s="6"/>
      <c r="BP8029" s="6"/>
      <c r="BQ8029" s="6"/>
      <c r="BR8029" s="6"/>
      <c r="BS8029" s="6"/>
      <c r="BT8029" s="6"/>
      <c r="BU8029" s="6"/>
      <c r="BV8029" s="6"/>
      <c r="BW8029" s="6"/>
      <c r="CJ8029" s="415"/>
      <c r="CK8029" s="415"/>
      <c r="CO8029" s="168"/>
    </row>
    <row r="8030" spans="32:93" s="162" customFormat="1" x14ac:dyDescent="0.25">
      <c r="AF8030" s="169"/>
      <c r="AG8030" s="169"/>
      <c r="AH8030" s="169"/>
      <c r="AI8030" s="169"/>
      <c r="AJ8030" s="169"/>
      <c r="AK8030" s="170"/>
      <c r="AP8030" s="6"/>
      <c r="AQ8030" s="6"/>
      <c r="AR8030" s="6"/>
      <c r="AS8030" s="6"/>
      <c r="AT8030" s="6"/>
      <c r="AU8030" s="6"/>
      <c r="AV8030" s="6"/>
      <c r="AW8030" s="6"/>
      <c r="AX8030" s="6"/>
      <c r="AY8030" s="6"/>
      <c r="AZ8030" s="6"/>
      <c r="BA8030" s="6"/>
      <c r="BB8030" s="166"/>
      <c r="BC8030" s="166"/>
      <c r="BD8030" s="166"/>
      <c r="BE8030" s="6"/>
      <c r="BF8030" s="6"/>
      <c r="BG8030" s="6"/>
      <c r="BH8030" s="6"/>
      <c r="BI8030" s="6"/>
      <c r="BJ8030" s="166"/>
      <c r="BK8030" s="166"/>
      <c r="BL8030" s="166"/>
      <c r="BM8030" s="6"/>
      <c r="BN8030" s="6"/>
      <c r="BO8030" s="6"/>
      <c r="BP8030" s="6"/>
      <c r="BQ8030" s="6"/>
      <c r="BR8030" s="6"/>
      <c r="BS8030" s="6"/>
      <c r="BT8030" s="6"/>
      <c r="BU8030" s="6"/>
      <c r="BV8030" s="6"/>
      <c r="BW8030" s="6"/>
      <c r="CJ8030" s="415"/>
      <c r="CK8030" s="415"/>
      <c r="CO8030" s="168"/>
    </row>
    <row r="8031" spans="32:93" s="162" customFormat="1" x14ac:dyDescent="0.25">
      <c r="AF8031" s="169"/>
      <c r="AG8031" s="169"/>
      <c r="AH8031" s="169"/>
      <c r="AI8031" s="169"/>
      <c r="AJ8031" s="169"/>
      <c r="AK8031" s="170"/>
      <c r="AP8031" s="6"/>
      <c r="AQ8031" s="6"/>
      <c r="AR8031" s="6"/>
      <c r="AS8031" s="6"/>
      <c r="AT8031" s="6"/>
      <c r="AU8031" s="6"/>
      <c r="AV8031" s="6"/>
      <c r="AW8031" s="6"/>
      <c r="AX8031" s="6"/>
      <c r="AY8031" s="6"/>
      <c r="AZ8031" s="6"/>
      <c r="BA8031" s="6"/>
      <c r="BB8031" s="166"/>
      <c r="BC8031" s="166"/>
      <c r="BD8031" s="166"/>
      <c r="BE8031" s="6"/>
      <c r="BF8031" s="6"/>
      <c r="BG8031" s="6"/>
      <c r="BH8031" s="6"/>
      <c r="BI8031" s="6"/>
      <c r="BJ8031" s="166"/>
      <c r="BK8031" s="166"/>
      <c r="BL8031" s="166"/>
      <c r="BM8031" s="6"/>
      <c r="BN8031" s="6"/>
      <c r="BO8031" s="6"/>
      <c r="BP8031" s="6"/>
      <c r="BQ8031" s="6"/>
      <c r="BR8031" s="6"/>
      <c r="BS8031" s="6"/>
      <c r="BT8031" s="6"/>
      <c r="BU8031" s="6"/>
      <c r="BV8031" s="6"/>
      <c r="BW8031" s="6"/>
      <c r="CJ8031" s="415"/>
      <c r="CK8031" s="415"/>
      <c r="CO8031" s="168"/>
    </row>
    <row r="8032" spans="32:93" s="162" customFormat="1" x14ac:dyDescent="0.25">
      <c r="AF8032" s="169"/>
      <c r="AG8032" s="169"/>
      <c r="AH8032" s="169"/>
      <c r="AI8032" s="169"/>
      <c r="AJ8032" s="169"/>
      <c r="AK8032" s="170"/>
      <c r="AP8032" s="6"/>
      <c r="AQ8032" s="6"/>
      <c r="AR8032" s="6"/>
      <c r="AS8032" s="6"/>
      <c r="AT8032" s="6"/>
      <c r="AU8032" s="6"/>
      <c r="AV8032" s="6"/>
      <c r="AW8032" s="6"/>
      <c r="AX8032" s="6"/>
      <c r="AY8032" s="6"/>
      <c r="AZ8032" s="6"/>
      <c r="BA8032" s="6"/>
      <c r="BB8032" s="166"/>
      <c r="BC8032" s="166"/>
      <c r="BD8032" s="166"/>
      <c r="BE8032" s="6"/>
      <c r="BF8032" s="6"/>
      <c r="BG8032" s="6"/>
      <c r="BH8032" s="6"/>
      <c r="BI8032" s="6"/>
      <c r="BJ8032" s="166"/>
      <c r="BK8032" s="166"/>
      <c r="BL8032" s="166"/>
      <c r="BM8032" s="6"/>
      <c r="BN8032" s="6"/>
      <c r="BO8032" s="6"/>
      <c r="BP8032" s="6"/>
      <c r="BQ8032" s="6"/>
      <c r="BR8032" s="6"/>
      <c r="BS8032" s="6"/>
      <c r="BT8032" s="6"/>
      <c r="BU8032" s="6"/>
      <c r="BV8032" s="6"/>
      <c r="BW8032" s="6"/>
      <c r="CJ8032" s="415"/>
      <c r="CK8032" s="415"/>
      <c r="CO8032" s="168"/>
    </row>
    <row r="8033" spans="32:93" s="162" customFormat="1" x14ac:dyDescent="0.25">
      <c r="AF8033" s="169"/>
      <c r="AG8033" s="169"/>
      <c r="AH8033" s="169"/>
      <c r="AI8033" s="169"/>
      <c r="AJ8033" s="169"/>
      <c r="AK8033" s="170"/>
      <c r="AP8033" s="6"/>
      <c r="AQ8033" s="6"/>
      <c r="AR8033" s="6"/>
      <c r="AS8033" s="6"/>
      <c r="AT8033" s="6"/>
      <c r="AU8033" s="6"/>
      <c r="AV8033" s="6"/>
      <c r="AW8033" s="6"/>
      <c r="AX8033" s="6"/>
      <c r="AY8033" s="6"/>
      <c r="AZ8033" s="6"/>
      <c r="BA8033" s="6"/>
      <c r="BB8033" s="166"/>
      <c r="BC8033" s="166"/>
      <c r="BD8033" s="166"/>
      <c r="BE8033" s="6"/>
      <c r="BF8033" s="6"/>
      <c r="BG8033" s="6"/>
      <c r="BH8033" s="6"/>
      <c r="BI8033" s="6"/>
      <c r="BJ8033" s="166"/>
      <c r="BK8033" s="166"/>
      <c r="BL8033" s="166"/>
      <c r="BM8033" s="6"/>
      <c r="BN8033" s="6"/>
      <c r="BO8033" s="6"/>
      <c r="BP8033" s="6"/>
      <c r="BQ8033" s="6"/>
      <c r="BR8033" s="6"/>
      <c r="BS8033" s="6"/>
      <c r="BT8033" s="6"/>
      <c r="BU8033" s="6"/>
      <c r="BV8033" s="6"/>
      <c r="BW8033" s="6"/>
      <c r="CJ8033" s="415"/>
      <c r="CK8033" s="415"/>
      <c r="CO8033" s="168"/>
    </row>
    <row r="8034" spans="32:93" s="162" customFormat="1" x14ac:dyDescent="0.25">
      <c r="AF8034" s="169"/>
      <c r="AG8034" s="169"/>
      <c r="AH8034" s="169"/>
      <c r="AI8034" s="169"/>
      <c r="AJ8034" s="169"/>
      <c r="AK8034" s="170"/>
      <c r="AP8034" s="6"/>
      <c r="AQ8034" s="6"/>
      <c r="AR8034" s="6"/>
      <c r="AS8034" s="6"/>
      <c r="AT8034" s="6"/>
      <c r="AU8034" s="6"/>
      <c r="AV8034" s="6"/>
      <c r="AW8034" s="6"/>
      <c r="AX8034" s="6"/>
      <c r="AY8034" s="6"/>
      <c r="AZ8034" s="6"/>
      <c r="BA8034" s="6"/>
      <c r="BB8034" s="166"/>
      <c r="BC8034" s="166"/>
      <c r="BD8034" s="166"/>
      <c r="BE8034" s="6"/>
      <c r="BF8034" s="6"/>
      <c r="BG8034" s="6"/>
      <c r="BH8034" s="6"/>
      <c r="BI8034" s="6"/>
      <c r="BJ8034" s="166"/>
      <c r="BK8034" s="166"/>
      <c r="BL8034" s="166"/>
      <c r="BM8034" s="6"/>
      <c r="BN8034" s="6"/>
      <c r="BO8034" s="6"/>
      <c r="BP8034" s="6"/>
      <c r="BQ8034" s="6"/>
      <c r="BR8034" s="6"/>
      <c r="BS8034" s="6"/>
      <c r="BT8034" s="6"/>
      <c r="BU8034" s="6"/>
      <c r="BV8034" s="6"/>
      <c r="BW8034" s="6"/>
      <c r="CJ8034" s="415"/>
      <c r="CK8034" s="415"/>
      <c r="CO8034" s="168"/>
    </row>
    <row r="8035" spans="32:93" s="162" customFormat="1" x14ac:dyDescent="0.25">
      <c r="AF8035" s="169"/>
      <c r="AG8035" s="169"/>
      <c r="AH8035" s="169"/>
      <c r="AI8035" s="169"/>
      <c r="AJ8035" s="169"/>
      <c r="AK8035" s="170"/>
      <c r="AP8035" s="6"/>
      <c r="AQ8035" s="6"/>
      <c r="AR8035" s="6"/>
      <c r="AS8035" s="6"/>
      <c r="AT8035" s="6"/>
      <c r="AU8035" s="6"/>
      <c r="AV8035" s="6"/>
      <c r="AW8035" s="6"/>
      <c r="AX8035" s="6"/>
      <c r="AY8035" s="6"/>
      <c r="AZ8035" s="6"/>
      <c r="BA8035" s="6"/>
      <c r="BB8035" s="166"/>
      <c r="BC8035" s="166"/>
      <c r="BD8035" s="166"/>
      <c r="BE8035" s="6"/>
      <c r="BF8035" s="6"/>
      <c r="BG8035" s="6"/>
      <c r="BH8035" s="6"/>
      <c r="BI8035" s="6"/>
      <c r="BJ8035" s="166"/>
      <c r="BK8035" s="166"/>
      <c r="BL8035" s="166"/>
      <c r="BM8035" s="6"/>
      <c r="BN8035" s="6"/>
      <c r="BO8035" s="6"/>
      <c r="BP8035" s="6"/>
      <c r="BQ8035" s="6"/>
      <c r="BR8035" s="6"/>
      <c r="BS8035" s="6"/>
      <c r="BT8035" s="6"/>
      <c r="BU8035" s="6"/>
      <c r="BV8035" s="6"/>
      <c r="BW8035" s="6"/>
      <c r="CJ8035" s="415"/>
      <c r="CK8035" s="415"/>
      <c r="CO8035" s="168"/>
    </row>
    <row r="8036" spans="32:93" s="162" customFormat="1" x14ac:dyDescent="0.25">
      <c r="AF8036" s="169"/>
      <c r="AG8036" s="169"/>
      <c r="AH8036" s="169"/>
      <c r="AI8036" s="169"/>
      <c r="AJ8036" s="169"/>
      <c r="AK8036" s="170"/>
      <c r="AP8036" s="6"/>
      <c r="AQ8036" s="6"/>
      <c r="AR8036" s="6"/>
      <c r="AS8036" s="6"/>
      <c r="AT8036" s="6"/>
      <c r="AU8036" s="6"/>
      <c r="AV8036" s="6"/>
      <c r="AW8036" s="6"/>
      <c r="AX8036" s="6"/>
      <c r="AY8036" s="6"/>
      <c r="AZ8036" s="6"/>
      <c r="BA8036" s="6"/>
      <c r="BB8036" s="166"/>
      <c r="BC8036" s="166"/>
      <c r="BD8036" s="166"/>
      <c r="BE8036" s="6"/>
      <c r="BF8036" s="6"/>
      <c r="BG8036" s="6"/>
      <c r="BH8036" s="6"/>
      <c r="BI8036" s="6"/>
      <c r="BJ8036" s="166"/>
      <c r="BK8036" s="166"/>
      <c r="BL8036" s="166"/>
      <c r="BM8036" s="6"/>
      <c r="BN8036" s="6"/>
      <c r="BO8036" s="6"/>
      <c r="BP8036" s="6"/>
      <c r="BQ8036" s="6"/>
      <c r="BR8036" s="6"/>
      <c r="BS8036" s="6"/>
      <c r="BT8036" s="6"/>
      <c r="BU8036" s="6"/>
      <c r="BV8036" s="6"/>
      <c r="BW8036" s="6"/>
      <c r="CJ8036" s="415"/>
      <c r="CK8036" s="415"/>
      <c r="CO8036" s="168"/>
    </row>
    <row r="8037" spans="32:93" s="162" customFormat="1" x14ac:dyDescent="0.25">
      <c r="AF8037" s="169"/>
      <c r="AG8037" s="169"/>
      <c r="AH8037" s="169"/>
      <c r="AI8037" s="169"/>
      <c r="AJ8037" s="169"/>
      <c r="AK8037" s="170"/>
      <c r="AP8037" s="6"/>
      <c r="AQ8037" s="6"/>
      <c r="AR8037" s="6"/>
      <c r="AS8037" s="6"/>
      <c r="AT8037" s="6"/>
      <c r="AU8037" s="6"/>
      <c r="AV8037" s="6"/>
      <c r="AW8037" s="6"/>
      <c r="AX8037" s="6"/>
      <c r="AY8037" s="6"/>
      <c r="AZ8037" s="6"/>
      <c r="BA8037" s="6"/>
      <c r="BB8037" s="166"/>
      <c r="BC8037" s="166"/>
      <c r="BD8037" s="166"/>
      <c r="BE8037" s="6"/>
      <c r="BF8037" s="6"/>
      <c r="BG8037" s="6"/>
      <c r="BH8037" s="6"/>
      <c r="BI8037" s="6"/>
      <c r="BJ8037" s="166"/>
      <c r="BK8037" s="166"/>
      <c r="BL8037" s="166"/>
      <c r="BM8037" s="6"/>
      <c r="BN8037" s="6"/>
      <c r="BO8037" s="6"/>
      <c r="BP8037" s="6"/>
      <c r="BQ8037" s="6"/>
      <c r="BR8037" s="6"/>
      <c r="BS8037" s="6"/>
      <c r="BT8037" s="6"/>
      <c r="BU8037" s="6"/>
      <c r="BV8037" s="6"/>
      <c r="BW8037" s="6"/>
      <c r="CJ8037" s="415"/>
      <c r="CK8037" s="415"/>
      <c r="CO8037" s="168"/>
    </row>
    <row r="8038" spans="32:93" s="162" customFormat="1" x14ac:dyDescent="0.25">
      <c r="AF8038" s="169"/>
      <c r="AG8038" s="169"/>
      <c r="AH8038" s="169"/>
      <c r="AI8038" s="169"/>
      <c r="AJ8038" s="169"/>
      <c r="AK8038" s="170"/>
      <c r="AP8038" s="6"/>
      <c r="AQ8038" s="6"/>
      <c r="AR8038" s="6"/>
      <c r="AS8038" s="6"/>
      <c r="AT8038" s="6"/>
      <c r="AU8038" s="6"/>
      <c r="AV8038" s="6"/>
      <c r="AW8038" s="6"/>
      <c r="AX8038" s="6"/>
      <c r="AY8038" s="6"/>
      <c r="AZ8038" s="6"/>
      <c r="BA8038" s="6"/>
      <c r="BB8038" s="166"/>
      <c r="BC8038" s="166"/>
      <c r="BD8038" s="166"/>
      <c r="BE8038" s="6"/>
      <c r="BF8038" s="6"/>
      <c r="BG8038" s="6"/>
      <c r="BH8038" s="6"/>
      <c r="BI8038" s="6"/>
      <c r="BJ8038" s="166"/>
      <c r="BK8038" s="166"/>
      <c r="BL8038" s="166"/>
      <c r="BM8038" s="6"/>
      <c r="BN8038" s="6"/>
      <c r="BO8038" s="6"/>
      <c r="BP8038" s="6"/>
      <c r="BQ8038" s="6"/>
      <c r="BR8038" s="6"/>
      <c r="BS8038" s="6"/>
      <c r="BT8038" s="6"/>
      <c r="BU8038" s="6"/>
      <c r="BV8038" s="6"/>
      <c r="BW8038" s="6"/>
      <c r="CJ8038" s="415"/>
      <c r="CK8038" s="415"/>
      <c r="CO8038" s="168"/>
    </row>
    <row r="8039" spans="32:93" s="162" customFormat="1" x14ac:dyDescent="0.25">
      <c r="AF8039" s="169"/>
      <c r="AG8039" s="169"/>
      <c r="AH8039" s="169"/>
      <c r="AI8039" s="169"/>
      <c r="AJ8039" s="169"/>
      <c r="AK8039" s="170"/>
      <c r="AP8039" s="6"/>
      <c r="AQ8039" s="6"/>
      <c r="AR8039" s="6"/>
      <c r="AS8039" s="6"/>
      <c r="AT8039" s="6"/>
      <c r="AU8039" s="6"/>
      <c r="AV8039" s="6"/>
      <c r="AW8039" s="6"/>
      <c r="AX8039" s="6"/>
      <c r="AY8039" s="6"/>
      <c r="AZ8039" s="6"/>
      <c r="BA8039" s="6"/>
      <c r="BB8039" s="166"/>
      <c r="BC8039" s="166"/>
      <c r="BD8039" s="166"/>
      <c r="BE8039" s="6"/>
      <c r="BF8039" s="6"/>
      <c r="BG8039" s="6"/>
      <c r="BH8039" s="6"/>
      <c r="BI8039" s="6"/>
      <c r="BJ8039" s="166"/>
      <c r="BK8039" s="166"/>
      <c r="BL8039" s="166"/>
      <c r="BM8039" s="6"/>
      <c r="BN8039" s="6"/>
      <c r="BO8039" s="6"/>
      <c r="BP8039" s="6"/>
      <c r="BQ8039" s="6"/>
      <c r="BR8039" s="6"/>
      <c r="BS8039" s="6"/>
      <c r="BT8039" s="6"/>
      <c r="BU8039" s="6"/>
      <c r="BV8039" s="6"/>
      <c r="BW8039" s="6"/>
      <c r="CJ8039" s="415"/>
      <c r="CK8039" s="415"/>
      <c r="CO8039" s="168"/>
    </row>
    <row r="8040" spans="32:93" s="162" customFormat="1" x14ac:dyDescent="0.25">
      <c r="AF8040" s="169"/>
      <c r="AG8040" s="169"/>
      <c r="AH8040" s="169"/>
      <c r="AI8040" s="169"/>
      <c r="AJ8040" s="169"/>
      <c r="AK8040" s="170"/>
      <c r="AP8040" s="6"/>
      <c r="AQ8040" s="6"/>
      <c r="AR8040" s="6"/>
      <c r="AS8040" s="6"/>
      <c r="AT8040" s="6"/>
      <c r="AU8040" s="6"/>
      <c r="AV8040" s="6"/>
      <c r="AW8040" s="6"/>
      <c r="AX8040" s="6"/>
      <c r="AY8040" s="6"/>
      <c r="AZ8040" s="6"/>
      <c r="BA8040" s="6"/>
      <c r="BB8040" s="166"/>
      <c r="BC8040" s="166"/>
      <c r="BD8040" s="166"/>
      <c r="BE8040" s="6"/>
      <c r="BF8040" s="6"/>
      <c r="BG8040" s="6"/>
      <c r="BH8040" s="6"/>
      <c r="BI8040" s="6"/>
      <c r="BJ8040" s="166"/>
      <c r="BK8040" s="166"/>
      <c r="BL8040" s="166"/>
      <c r="BM8040" s="6"/>
      <c r="BN8040" s="6"/>
      <c r="BO8040" s="6"/>
      <c r="BP8040" s="6"/>
      <c r="BQ8040" s="6"/>
      <c r="BR8040" s="6"/>
      <c r="BS8040" s="6"/>
      <c r="BT8040" s="6"/>
      <c r="BU8040" s="6"/>
      <c r="BV8040" s="6"/>
      <c r="BW8040" s="6"/>
      <c r="CJ8040" s="415"/>
      <c r="CK8040" s="415"/>
      <c r="CO8040" s="168"/>
    </row>
    <row r="8041" spans="32:93" s="162" customFormat="1" x14ac:dyDescent="0.25">
      <c r="AF8041" s="169"/>
      <c r="AG8041" s="169"/>
      <c r="AH8041" s="169"/>
      <c r="AI8041" s="169"/>
      <c r="AJ8041" s="169"/>
      <c r="AK8041" s="170"/>
      <c r="AP8041" s="6"/>
      <c r="AQ8041" s="6"/>
      <c r="AR8041" s="6"/>
      <c r="AS8041" s="6"/>
      <c r="AT8041" s="6"/>
      <c r="AU8041" s="6"/>
      <c r="AV8041" s="6"/>
      <c r="AW8041" s="6"/>
      <c r="AX8041" s="6"/>
      <c r="AY8041" s="6"/>
      <c r="AZ8041" s="6"/>
      <c r="BA8041" s="6"/>
      <c r="BB8041" s="166"/>
      <c r="BC8041" s="166"/>
      <c r="BD8041" s="166"/>
      <c r="BE8041" s="6"/>
      <c r="BF8041" s="6"/>
      <c r="BG8041" s="6"/>
      <c r="BH8041" s="6"/>
      <c r="BI8041" s="6"/>
      <c r="BJ8041" s="166"/>
      <c r="BK8041" s="166"/>
      <c r="BL8041" s="166"/>
      <c r="BM8041" s="6"/>
      <c r="BN8041" s="6"/>
      <c r="BO8041" s="6"/>
      <c r="BP8041" s="6"/>
      <c r="BQ8041" s="6"/>
      <c r="BR8041" s="6"/>
      <c r="BS8041" s="6"/>
      <c r="BT8041" s="6"/>
      <c r="BU8041" s="6"/>
      <c r="BV8041" s="6"/>
      <c r="BW8041" s="6"/>
      <c r="CJ8041" s="415"/>
      <c r="CK8041" s="415"/>
      <c r="CO8041" s="168"/>
    </row>
    <row r="8042" spans="32:93" s="162" customFormat="1" x14ac:dyDescent="0.25">
      <c r="AF8042" s="169"/>
      <c r="AG8042" s="169"/>
      <c r="AH8042" s="169"/>
      <c r="AI8042" s="169"/>
      <c r="AJ8042" s="169"/>
      <c r="AK8042" s="170"/>
      <c r="AP8042" s="6"/>
      <c r="AQ8042" s="6"/>
      <c r="AR8042" s="6"/>
      <c r="AS8042" s="6"/>
      <c r="AT8042" s="6"/>
      <c r="AU8042" s="6"/>
      <c r="AV8042" s="6"/>
      <c r="AW8042" s="6"/>
      <c r="AX8042" s="6"/>
      <c r="AY8042" s="6"/>
      <c r="AZ8042" s="6"/>
      <c r="BA8042" s="6"/>
      <c r="BB8042" s="166"/>
      <c r="BC8042" s="166"/>
      <c r="BD8042" s="166"/>
      <c r="BE8042" s="6"/>
      <c r="BF8042" s="6"/>
      <c r="BG8042" s="6"/>
      <c r="BH8042" s="6"/>
      <c r="BI8042" s="6"/>
      <c r="BJ8042" s="166"/>
      <c r="BK8042" s="166"/>
      <c r="BL8042" s="166"/>
      <c r="BM8042" s="6"/>
      <c r="BN8042" s="6"/>
      <c r="BO8042" s="6"/>
      <c r="BP8042" s="6"/>
      <c r="BQ8042" s="6"/>
      <c r="BR8042" s="6"/>
      <c r="BS8042" s="6"/>
      <c r="BT8042" s="6"/>
      <c r="BU8042" s="6"/>
      <c r="BV8042" s="6"/>
      <c r="BW8042" s="6"/>
      <c r="CJ8042" s="415"/>
      <c r="CK8042" s="415"/>
      <c r="CO8042" s="168"/>
    </row>
    <row r="8043" spans="32:93" s="162" customFormat="1" x14ac:dyDescent="0.25">
      <c r="AF8043" s="169"/>
      <c r="AG8043" s="169"/>
      <c r="AH8043" s="169"/>
      <c r="AI8043" s="169"/>
      <c r="AJ8043" s="169"/>
      <c r="AK8043" s="170"/>
      <c r="AP8043" s="6"/>
      <c r="AQ8043" s="6"/>
      <c r="AR8043" s="6"/>
      <c r="AS8043" s="6"/>
      <c r="AT8043" s="6"/>
      <c r="AU8043" s="6"/>
      <c r="AV8043" s="6"/>
      <c r="AW8043" s="6"/>
      <c r="AX8043" s="6"/>
      <c r="AY8043" s="6"/>
      <c r="AZ8043" s="6"/>
      <c r="BA8043" s="6"/>
      <c r="BB8043" s="166"/>
      <c r="BC8043" s="166"/>
      <c r="BD8043" s="166"/>
      <c r="BE8043" s="6"/>
      <c r="BF8043" s="6"/>
      <c r="BG8043" s="6"/>
      <c r="BH8043" s="6"/>
      <c r="BI8043" s="6"/>
      <c r="BJ8043" s="166"/>
      <c r="BK8043" s="166"/>
      <c r="BL8043" s="166"/>
      <c r="BM8043" s="6"/>
      <c r="BN8043" s="6"/>
      <c r="BO8043" s="6"/>
      <c r="BP8043" s="6"/>
      <c r="BQ8043" s="6"/>
      <c r="BR8043" s="6"/>
      <c r="BS8043" s="6"/>
      <c r="BT8043" s="6"/>
      <c r="BU8043" s="6"/>
      <c r="BV8043" s="6"/>
      <c r="BW8043" s="6"/>
      <c r="CJ8043" s="415"/>
      <c r="CK8043" s="415"/>
      <c r="CO8043" s="168"/>
    </row>
    <row r="8044" spans="32:93" s="162" customFormat="1" x14ac:dyDescent="0.25">
      <c r="AF8044" s="169"/>
      <c r="AG8044" s="169"/>
      <c r="AH8044" s="169"/>
      <c r="AI8044" s="169"/>
      <c r="AJ8044" s="169"/>
      <c r="AK8044" s="170"/>
      <c r="AP8044" s="6"/>
      <c r="AQ8044" s="6"/>
      <c r="AR8044" s="6"/>
      <c r="AS8044" s="6"/>
      <c r="AT8044" s="6"/>
      <c r="AU8044" s="6"/>
      <c r="AV8044" s="6"/>
      <c r="AW8044" s="6"/>
      <c r="AX8044" s="6"/>
      <c r="AY8044" s="6"/>
      <c r="AZ8044" s="6"/>
      <c r="BA8044" s="6"/>
      <c r="BB8044" s="166"/>
      <c r="BC8044" s="166"/>
      <c r="BD8044" s="166"/>
      <c r="BE8044" s="6"/>
      <c r="BF8044" s="6"/>
      <c r="BG8044" s="6"/>
      <c r="BH8044" s="6"/>
      <c r="BI8044" s="6"/>
      <c r="BJ8044" s="166"/>
      <c r="BK8044" s="166"/>
      <c r="BL8044" s="166"/>
      <c r="BM8044" s="6"/>
      <c r="BN8044" s="6"/>
      <c r="BO8044" s="6"/>
      <c r="BP8044" s="6"/>
      <c r="BQ8044" s="6"/>
      <c r="BR8044" s="6"/>
      <c r="BS8044" s="6"/>
      <c r="BT8044" s="6"/>
      <c r="BU8044" s="6"/>
      <c r="BV8044" s="6"/>
      <c r="BW8044" s="6"/>
      <c r="CJ8044" s="415"/>
      <c r="CK8044" s="415"/>
      <c r="CO8044" s="168"/>
    </row>
    <row r="8045" spans="32:93" s="162" customFormat="1" x14ac:dyDescent="0.25">
      <c r="AF8045" s="169"/>
      <c r="AG8045" s="169"/>
      <c r="AH8045" s="169"/>
      <c r="AI8045" s="169"/>
      <c r="AJ8045" s="169"/>
      <c r="AK8045" s="170"/>
      <c r="AP8045" s="6"/>
      <c r="AQ8045" s="6"/>
      <c r="AR8045" s="6"/>
      <c r="AS8045" s="6"/>
      <c r="AT8045" s="6"/>
      <c r="AU8045" s="6"/>
      <c r="AV8045" s="6"/>
      <c r="AW8045" s="6"/>
      <c r="AX8045" s="6"/>
      <c r="AY8045" s="6"/>
      <c r="AZ8045" s="6"/>
      <c r="BA8045" s="6"/>
      <c r="BB8045" s="166"/>
      <c r="BC8045" s="166"/>
      <c r="BD8045" s="166"/>
      <c r="BE8045" s="6"/>
      <c r="BF8045" s="6"/>
      <c r="BG8045" s="6"/>
      <c r="BH8045" s="6"/>
      <c r="BI8045" s="6"/>
      <c r="BJ8045" s="166"/>
      <c r="BK8045" s="166"/>
      <c r="BL8045" s="166"/>
      <c r="BM8045" s="6"/>
      <c r="BN8045" s="6"/>
      <c r="BO8045" s="6"/>
      <c r="BP8045" s="6"/>
      <c r="BQ8045" s="6"/>
      <c r="BR8045" s="6"/>
      <c r="BS8045" s="6"/>
      <c r="BT8045" s="6"/>
      <c r="BU8045" s="6"/>
      <c r="BV8045" s="6"/>
      <c r="BW8045" s="6"/>
      <c r="CJ8045" s="415"/>
      <c r="CK8045" s="415"/>
      <c r="CO8045" s="168"/>
    </row>
    <row r="8046" spans="32:93" s="162" customFormat="1" x14ac:dyDescent="0.25">
      <c r="AF8046" s="169"/>
      <c r="AG8046" s="169"/>
      <c r="AH8046" s="169"/>
      <c r="AI8046" s="169"/>
      <c r="AJ8046" s="169"/>
      <c r="AK8046" s="170"/>
      <c r="AP8046" s="6"/>
      <c r="AQ8046" s="6"/>
      <c r="AR8046" s="6"/>
      <c r="AS8046" s="6"/>
      <c r="AT8046" s="6"/>
      <c r="AU8046" s="6"/>
      <c r="AV8046" s="6"/>
      <c r="AW8046" s="6"/>
      <c r="AX8046" s="6"/>
      <c r="AY8046" s="6"/>
      <c r="AZ8046" s="6"/>
      <c r="BA8046" s="6"/>
      <c r="BB8046" s="166"/>
      <c r="BC8046" s="166"/>
      <c r="BD8046" s="166"/>
      <c r="BE8046" s="6"/>
      <c r="BF8046" s="6"/>
      <c r="BG8046" s="6"/>
      <c r="BH8046" s="6"/>
      <c r="BI8046" s="6"/>
      <c r="BJ8046" s="166"/>
      <c r="BK8046" s="166"/>
      <c r="BL8046" s="166"/>
      <c r="BM8046" s="6"/>
      <c r="BN8046" s="6"/>
      <c r="BO8046" s="6"/>
      <c r="BP8046" s="6"/>
      <c r="BQ8046" s="6"/>
      <c r="BR8046" s="6"/>
      <c r="BS8046" s="6"/>
      <c r="BT8046" s="6"/>
      <c r="BU8046" s="6"/>
      <c r="BV8046" s="6"/>
      <c r="BW8046" s="6"/>
      <c r="CJ8046" s="415"/>
      <c r="CK8046" s="415"/>
      <c r="CO8046" s="168"/>
    </row>
    <row r="8047" spans="32:93" s="162" customFormat="1" x14ac:dyDescent="0.25">
      <c r="AF8047" s="169"/>
      <c r="AG8047" s="169"/>
      <c r="AH8047" s="169"/>
      <c r="AI8047" s="169"/>
      <c r="AJ8047" s="169"/>
      <c r="AK8047" s="170"/>
      <c r="AP8047" s="6"/>
      <c r="AQ8047" s="6"/>
      <c r="AR8047" s="6"/>
      <c r="AS8047" s="6"/>
      <c r="AT8047" s="6"/>
      <c r="AU8047" s="6"/>
      <c r="AV8047" s="6"/>
      <c r="AW8047" s="6"/>
      <c r="AX8047" s="6"/>
      <c r="AY8047" s="6"/>
      <c r="AZ8047" s="6"/>
      <c r="BA8047" s="6"/>
      <c r="BB8047" s="166"/>
      <c r="BC8047" s="166"/>
      <c r="BD8047" s="166"/>
      <c r="BE8047" s="6"/>
      <c r="BF8047" s="6"/>
      <c r="BG8047" s="6"/>
      <c r="BH8047" s="6"/>
      <c r="BI8047" s="6"/>
      <c r="BJ8047" s="166"/>
      <c r="BK8047" s="166"/>
      <c r="BL8047" s="166"/>
      <c r="BM8047" s="6"/>
      <c r="BN8047" s="6"/>
      <c r="BO8047" s="6"/>
      <c r="BP8047" s="6"/>
      <c r="BQ8047" s="6"/>
      <c r="BR8047" s="6"/>
      <c r="BS8047" s="6"/>
      <c r="BT8047" s="6"/>
      <c r="BU8047" s="6"/>
      <c r="BV8047" s="6"/>
      <c r="BW8047" s="6"/>
      <c r="CJ8047" s="415"/>
      <c r="CK8047" s="415"/>
      <c r="CO8047" s="168"/>
    </row>
    <row r="8048" spans="32:93" s="162" customFormat="1" x14ac:dyDescent="0.25">
      <c r="AF8048" s="169"/>
      <c r="AG8048" s="169"/>
      <c r="AH8048" s="169"/>
      <c r="AI8048" s="169"/>
      <c r="AJ8048" s="169"/>
      <c r="AK8048" s="170"/>
      <c r="AP8048" s="6"/>
      <c r="AQ8048" s="6"/>
      <c r="AR8048" s="6"/>
      <c r="AS8048" s="6"/>
      <c r="AT8048" s="6"/>
      <c r="AU8048" s="6"/>
      <c r="AV8048" s="6"/>
      <c r="AW8048" s="6"/>
      <c r="AX8048" s="6"/>
      <c r="AY8048" s="6"/>
      <c r="AZ8048" s="6"/>
      <c r="BA8048" s="6"/>
      <c r="BB8048" s="166"/>
      <c r="BC8048" s="166"/>
      <c r="BD8048" s="166"/>
      <c r="BE8048" s="6"/>
      <c r="BF8048" s="6"/>
      <c r="BG8048" s="6"/>
      <c r="BH8048" s="6"/>
      <c r="BI8048" s="6"/>
      <c r="BJ8048" s="166"/>
      <c r="BK8048" s="166"/>
      <c r="BL8048" s="166"/>
      <c r="BM8048" s="6"/>
      <c r="BN8048" s="6"/>
      <c r="BO8048" s="6"/>
      <c r="BP8048" s="6"/>
      <c r="BQ8048" s="6"/>
      <c r="BR8048" s="6"/>
      <c r="BS8048" s="6"/>
      <c r="BT8048" s="6"/>
      <c r="BU8048" s="6"/>
      <c r="BV8048" s="6"/>
      <c r="BW8048" s="6"/>
      <c r="CJ8048" s="415"/>
      <c r="CK8048" s="415"/>
      <c r="CO8048" s="168"/>
    </row>
    <row r="8049" spans="32:93" s="162" customFormat="1" x14ac:dyDescent="0.25">
      <c r="AF8049" s="169"/>
      <c r="AG8049" s="169"/>
      <c r="AH8049" s="169"/>
      <c r="AI8049" s="169"/>
      <c r="AJ8049" s="169"/>
      <c r="AK8049" s="170"/>
      <c r="AP8049" s="6"/>
      <c r="AQ8049" s="6"/>
      <c r="AR8049" s="6"/>
      <c r="AS8049" s="6"/>
      <c r="AT8049" s="6"/>
      <c r="AU8049" s="6"/>
      <c r="AV8049" s="6"/>
      <c r="AW8049" s="6"/>
      <c r="AX8049" s="6"/>
      <c r="AY8049" s="6"/>
      <c r="AZ8049" s="6"/>
      <c r="BA8049" s="6"/>
      <c r="BB8049" s="166"/>
      <c r="BC8049" s="166"/>
      <c r="BD8049" s="166"/>
      <c r="BE8049" s="6"/>
      <c r="BF8049" s="6"/>
      <c r="BG8049" s="6"/>
      <c r="BH8049" s="6"/>
      <c r="BI8049" s="6"/>
      <c r="BJ8049" s="166"/>
      <c r="BK8049" s="166"/>
      <c r="BL8049" s="166"/>
      <c r="BM8049" s="6"/>
      <c r="BN8049" s="6"/>
      <c r="BO8049" s="6"/>
      <c r="BP8049" s="6"/>
      <c r="BQ8049" s="6"/>
      <c r="BR8049" s="6"/>
      <c r="BS8049" s="6"/>
      <c r="BT8049" s="6"/>
      <c r="BU8049" s="6"/>
      <c r="BV8049" s="6"/>
      <c r="BW8049" s="6"/>
      <c r="CJ8049" s="415"/>
      <c r="CK8049" s="415"/>
      <c r="CO8049" s="168"/>
    </row>
    <row r="8050" spans="32:93" s="162" customFormat="1" x14ac:dyDescent="0.25">
      <c r="AF8050" s="169"/>
      <c r="AG8050" s="169"/>
      <c r="AH8050" s="169"/>
      <c r="AI8050" s="169"/>
      <c r="AJ8050" s="169"/>
      <c r="AK8050" s="170"/>
      <c r="AP8050" s="6"/>
      <c r="AQ8050" s="6"/>
      <c r="AR8050" s="6"/>
      <c r="AS8050" s="6"/>
      <c r="AT8050" s="6"/>
      <c r="AU8050" s="6"/>
      <c r="AV8050" s="6"/>
      <c r="AW8050" s="6"/>
      <c r="AX8050" s="6"/>
      <c r="AY8050" s="6"/>
      <c r="AZ8050" s="6"/>
      <c r="BA8050" s="6"/>
      <c r="BB8050" s="166"/>
      <c r="BC8050" s="166"/>
      <c r="BD8050" s="166"/>
      <c r="BE8050" s="6"/>
      <c r="BF8050" s="6"/>
      <c r="BG8050" s="6"/>
      <c r="BH8050" s="6"/>
      <c r="BI8050" s="6"/>
      <c r="BJ8050" s="166"/>
      <c r="BK8050" s="166"/>
      <c r="BL8050" s="166"/>
      <c r="BM8050" s="6"/>
      <c r="BN8050" s="6"/>
      <c r="BO8050" s="6"/>
      <c r="BP8050" s="6"/>
      <c r="BQ8050" s="6"/>
      <c r="BR8050" s="6"/>
      <c r="BS8050" s="6"/>
      <c r="BT8050" s="6"/>
      <c r="BU8050" s="6"/>
      <c r="BV8050" s="6"/>
      <c r="BW8050" s="6"/>
      <c r="CJ8050" s="415"/>
      <c r="CK8050" s="415"/>
      <c r="CO8050" s="168"/>
    </row>
    <row r="8051" spans="32:93" s="162" customFormat="1" x14ac:dyDescent="0.25">
      <c r="AF8051" s="169"/>
      <c r="AG8051" s="169"/>
      <c r="AH8051" s="169"/>
      <c r="AI8051" s="169"/>
      <c r="AJ8051" s="169"/>
      <c r="AK8051" s="170"/>
      <c r="AP8051" s="6"/>
      <c r="AQ8051" s="6"/>
      <c r="AR8051" s="6"/>
      <c r="AS8051" s="6"/>
      <c r="AT8051" s="6"/>
      <c r="AU8051" s="6"/>
      <c r="AV8051" s="6"/>
      <c r="AW8051" s="6"/>
      <c r="AX8051" s="6"/>
      <c r="AY8051" s="6"/>
      <c r="AZ8051" s="6"/>
      <c r="BA8051" s="6"/>
      <c r="BB8051" s="166"/>
      <c r="BC8051" s="166"/>
      <c r="BD8051" s="166"/>
      <c r="BE8051" s="6"/>
      <c r="BF8051" s="6"/>
      <c r="BG8051" s="6"/>
      <c r="BH8051" s="6"/>
      <c r="BI8051" s="6"/>
      <c r="BJ8051" s="166"/>
      <c r="BK8051" s="166"/>
      <c r="BL8051" s="166"/>
      <c r="BM8051" s="6"/>
      <c r="BN8051" s="6"/>
      <c r="BO8051" s="6"/>
      <c r="BP8051" s="6"/>
      <c r="BQ8051" s="6"/>
      <c r="BR8051" s="6"/>
      <c r="BS8051" s="6"/>
      <c r="BT8051" s="6"/>
      <c r="BU8051" s="6"/>
      <c r="BV8051" s="6"/>
      <c r="BW8051" s="6"/>
      <c r="CJ8051" s="415"/>
      <c r="CK8051" s="415"/>
      <c r="CO8051" s="168"/>
    </row>
    <row r="8052" spans="32:93" s="162" customFormat="1" x14ac:dyDescent="0.25">
      <c r="AF8052" s="169"/>
      <c r="AG8052" s="169"/>
      <c r="AH8052" s="169"/>
      <c r="AI8052" s="169"/>
      <c r="AJ8052" s="169"/>
      <c r="AK8052" s="170"/>
      <c r="AP8052" s="6"/>
      <c r="AQ8052" s="6"/>
      <c r="AR8052" s="6"/>
      <c r="AS8052" s="6"/>
      <c r="AT8052" s="6"/>
      <c r="AU8052" s="6"/>
      <c r="AV8052" s="6"/>
      <c r="AW8052" s="6"/>
      <c r="AX8052" s="6"/>
      <c r="AY8052" s="6"/>
      <c r="AZ8052" s="6"/>
      <c r="BA8052" s="6"/>
      <c r="BB8052" s="166"/>
      <c r="BC8052" s="166"/>
      <c r="BD8052" s="166"/>
      <c r="BE8052" s="6"/>
      <c r="BF8052" s="6"/>
      <c r="BG8052" s="6"/>
      <c r="BH8052" s="6"/>
      <c r="BI8052" s="6"/>
      <c r="BJ8052" s="166"/>
      <c r="BK8052" s="166"/>
      <c r="BL8052" s="166"/>
      <c r="BM8052" s="6"/>
      <c r="BN8052" s="6"/>
      <c r="BO8052" s="6"/>
      <c r="BP8052" s="6"/>
      <c r="BQ8052" s="6"/>
      <c r="BR8052" s="6"/>
      <c r="BS8052" s="6"/>
      <c r="BT8052" s="6"/>
      <c r="BU8052" s="6"/>
      <c r="BV8052" s="6"/>
      <c r="BW8052" s="6"/>
      <c r="CJ8052" s="415"/>
      <c r="CK8052" s="415"/>
      <c r="CO8052" s="168"/>
    </row>
    <row r="8053" spans="32:93" s="162" customFormat="1" x14ac:dyDescent="0.25">
      <c r="AF8053" s="169"/>
      <c r="AG8053" s="169"/>
      <c r="AH8053" s="169"/>
      <c r="AI8053" s="169"/>
      <c r="AJ8053" s="169"/>
      <c r="AK8053" s="170"/>
      <c r="AP8053" s="6"/>
      <c r="AQ8053" s="6"/>
      <c r="AR8053" s="6"/>
      <c r="AS8053" s="6"/>
      <c r="AT8053" s="6"/>
      <c r="AU8053" s="6"/>
      <c r="AV8053" s="6"/>
      <c r="AW8053" s="6"/>
      <c r="AX8053" s="6"/>
      <c r="AY8053" s="6"/>
      <c r="AZ8053" s="6"/>
      <c r="BA8053" s="6"/>
      <c r="BB8053" s="166"/>
      <c r="BC8053" s="166"/>
      <c r="BD8053" s="166"/>
      <c r="BE8053" s="6"/>
      <c r="BF8053" s="6"/>
      <c r="BG8053" s="6"/>
      <c r="BH8053" s="6"/>
      <c r="BI8053" s="6"/>
      <c r="BJ8053" s="166"/>
      <c r="BK8053" s="166"/>
      <c r="BL8053" s="166"/>
      <c r="BM8053" s="6"/>
      <c r="BN8053" s="6"/>
      <c r="BO8053" s="6"/>
      <c r="BP8053" s="6"/>
      <c r="BQ8053" s="6"/>
      <c r="BR8053" s="6"/>
      <c r="BS8053" s="6"/>
      <c r="BT8053" s="6"/>
      <c r="BU8053" s="6"/>
      <c r="BV8053" s="6"/>
      <c r="BW8053" s="6"/>
      <c r="CJ8053" s="415"/>
      <c r="CK8053" s="415"/>
      <c r="CO8053" s="168"/>
    </row>
    <row r="8054" spans="32:93" s="162" customFormat="1" x14ac:dyDescent="0.25">
      <c r="AF8054" s="169"/>
      <c r="AG8054" s="169"/>
      <c r="AH8054" s="169"/>
      <c r="AI8054" s="169"/>
      <c r="AJ8054" s="169"/>
      <c r="AK8054" s="170"/>
      <c r="AP8054" s="6"/>
      <c r="AQ8054" s="6"/>
      <c r="AR8054" s="6"/>
      <c r="AS8054" s="6"/>
      <c r="AT8054" s="6"/>
      <c r="AU8054" s="6"/>
      <c r="AV8054" s="6"/>
      <c r="AW8054" s="6"/>
      <c r="AX8054" s="6"/>
      <c r="AY8054" s="6"/>
      <c r="AZ8054" s="6"/>
      <c r="BA8054" s="6"/>
      <c r="BB8054" s="166"/>
      <c r="BC8054" s="166"/>
      <c r="BD8054" s="166"/>
      <c r="BE8054" s="6"/>
      <c r="BF8054" s="6"/>
      <c r="BG8054" s="6"/>
      <c r="BH8054" s="6"/>
      <c r="BI8054" s="6"/>
      <c r="BJ8054" s="166"/>
      <c r="BK8054" s="166"/>
      <c r="BL8054" s="166"/>
      <c r="BM8054" s="6"/>
      <c r="BN8054" s="6"/>
      <c r="BO8054" s="6"/>
      <c r="BP8054" s="6"/>
      <c r="BQ8054" s="6"/>
      <c r="BR8054" s="6"/>
      <c r="BS8054" s="6"/>
      <c r="BT8054" s="6"/>
      <c r="BU8054" s="6"/>
      <c r="BV8054" s="6"/>
      <c r="BW8054" s="6"/>
      <c r="CJ8054" s="415"/>
      <c r="CK8054" s="415"/>
      <c r="CO8054" s="168"/>
    </row>
    <row r="8055" spans="32:93" s="162" customFormat="1" x14ac:dyDescent="0.25">
      <c r="AF8055" s="169"/>
      <c r="AG8055" s="169"/>
      <c r="AH8055" s="169"/>
      <c r="AI8055" s="169"/>
      <c r="AJ8055" s="169"/>
      <c r="AK8055" s="170"/>
      <c r="AP8055" s="6"/>
      <c r="AQ8055" s="6"/>
      <c r="AR8055" s="6"/>
      <c r="AS8055" s="6"/>
      <c r="AT8055" s="6"/>
      <c r="AU8055" s="6"/>
      <c r="AV8055" s="6"/>
      <c r="AW8055" s="6"/>
      <c r="AX8055" s="6"/>
      <c r="AY8055" s="6"/>
      <c r="AZ8055" s="6"/>
      <c r="BA8055" s="6"/>
      <c r="BB8055" s="166"/>
      <c r="BC8055" s="166"/>
      <c r="BD8055" s="166"/>
      <c r="BE8055" s="6"/>
      <c r="BF8055" s="6"/>
      <c r="BG8055" s="6"/>
      <c r="BH8055" s="6"/>
      <c r="BI8055" s="6"/>
      <c r="BJ8055" s="166"/>
      <c r="BK8055" s="166"/>
      <c r="BL8055" s="166"/>
      <c r="BM8055" s="6"/>
      <c r="BN8055" s="6"/>
      <c r="BO8055" s="6"/>
      <c r="BP8055" s="6"/>
      <c r="BQ8055" s="6"/>
      <c r="BR8055" s="6"/>
      <c r="BS8055" s="6"/>
      <c r="BT8055" s="6"/>
      <c r="BU8055" s="6"/>
      <c r="BV8055" s="6"/>
      <c r="BW8055" s="6"/>
      <c r="CJ8055" s="415"/>
      <c r="CK8055" s="415"/>
      <c r="CO8055" s="168"/>
    </row>
    <row r="8056" spans="32:93" s="162" customFormat="1" x14ac:dyDescent="0.25">
      <c r="AF8056" s="169"/>
      <c r="AG8056" s="169"/>
      <c r="AH8056" s="169"/>
      <c r="AI8056" s="169"/>
      <c r="AJ8056" s="169"/>
      <c r="AK8056" s="170"/>
      <c r="AP8056" s="6"/>
      <c r="AQ8056" s="6"/>
      <c r="AR8056" s="6"/>
      <c r="AS8056" s="6"/>
      <c r="AT8056" s="6"/>
      <c r="AU8056" s="6"/>
      <c r="AV8056" s="6"/>
      <c r="AW8056" s="6"/>
      <c r="AX8056" s="6"/>
      <c r="AY8056" s="6"/>
      <c r="AZ8056" s="6"/>
      <c r="BA8056" s="6"/>
      <c r="BB8056" s="166"/>
      <c r="BC8056" s="166"/>
      <c r="BD8056" s="166"/>
      <c r="BE8056" s="6"/>
      <c r="BF8056" s="6"/>
      <c r="BG8056" s="6"/>
      <c r="BH8056" s="6"/>
      <c r="BI8056" s="6"/>
      <c r="BJ8056" s="166"/>
      <c r="BK8056" s="166"/>
      <c r="BL8056" s="166"/>
      <c r="BM8056" s="6"/>
      <c r="BN8056" s="6"/>
      <c r="BO8056" s="6"/>
      <c r="BP8056" s="6"/>
      <c r="BQ8056" s="6"/>
      <c r="BR8056" s="6"/>
      <c r="BS8056" s="6"/>
      <c r="BT8056" s="6"/>
      <c r="BU8056" s="6"/>
      <c r="BV8056" s="6"/>
      <c r="BW8056" s="6"/>
      <c r="CJ8056" s="415"/>
      <c r="CK8056" s="415"/>
      <c r="CO8056" s="168"/>
    </row>
    <row r="8057" spans="32:93" s="162" customFormat="1" x14ac:dyDescent="0.25">
      <c r="AF8057" s="169"/>
      <c r="AG8057" s="169"/>
      <c r="AH8057" s="169"/>
      <c r="AI8057" s="169"/>
      <c r="AJ8057" s="169"/>
      <c r="AK8057" s="170"/>
      <c r="AP8057" s="6"/>
      <c r="AQ8057" s="6"/>
      <c r="AR8057" s="6"/>
      <c r="AS8057" s="6"/>
      <c r="AT8057" s="6"/>
      <c r="AU8057" s="6"/>
      <c r="AV8057" s="6"/>
      <c r="AW8057" s="6"/>
      <c r="AX8057" s="6"/>
      <c r="AY8057" s="6"/>
      <c r="AZ8057" s="6"/>
      <c r="BA8057" s="6"/>
      <c r="BB8057" s="166"/>
      <c r="BC8057" s="166"/>
      <c r="BD8057" s="166"/>
      <c r="BE8057" s="6"/>
      <c r="BF8057" s="6"/>
      <c r="BG8057" s="6"/>
      <c r="BH8057" s="6"/>
      <c r="BI8057" s="6"/>
      <c r="BJ8057" s="166"/>
      <c r="BK8057" s="166"/>
      <c r="BL8057" s="166"/>
      <c r="BM8057" s="6"/>
      <c r="BN8057" s="6"/>
      <c r="BO8057" s="6"/>
      <c r="BP8057" s="6"/>
      <c r="BQ8057" s="6"/>
      <c r="BR8057" s="6"/>
      <c r="BS8057" s="6"/>
      <c r="BT8057" s="6"/>
      <c r="BU8057" s="6"/>
      <c r="BV8057" s="6"/>
      <c r="BW8057" s="6"/>
      <c r="CJ8057" s="415"/>
      <c r="CK8057" s="415"/>
      <c r="CO8057" s="168"/>
    </row>
    <row r="8058" spans="32:93" s="162" customFormat="1" x14ac:dyDescent="0.25">
      <c r="AF8058" s="169"/>
      <c r="AG8058" s="169"/>
      <c r="AH8058" s="169"/>
      <c r="AI8058" s="169"/>
      <c r="AJ8058" s="169"/>
      <c r="AK8058" s="170"/>
      <c r="AP8058" s="6"/>
      <c r="AQ8058" s="6"/>
      <c r="AR8058" s="6"/>
      <c r="AS8058" s="6"/>
      <c r="AT8058" s="6"/>
      <c r="AU8058" s="6"/>
      <c r="AV8058" s="6"/>
      <c r="AW8058" s="6"/>
      <c r="AX8058" s="6"/>
      <c r="AY8058" s="6"/>
      <c r="AZ8058" s="6"/>
      <c r="BA8058" s="6"/>
      <c r="BB8058" s="166"/>
      <c r="BC8058" s="166"/>
      <c r="BD8058" s="166"/>
      <c r="BE8058" s="6"/>
      <c r="BF8058" s="6"/>
      <c r="BG8058" s="6"/>
      <c r="BH8058" s="6"/>
      <c r="BI8058" s="6"/>
      <c r="BJ8058" s="166"/>
      <c r="BK8058" s="166"/>
      <c r="BL8058" s="166"/>
      <c r="BM8058" s="6"/>
      <c r="BN8058" s="6"/>
      <c r="BO8058" s="6"/>
      <c r="BP8058" s="6"/>
      <c r="BQ8058" s="6"/>
      <c r="BR8058" s="6"/>
      <c r="BS8058" s="6"/>
      <c r="BT8058" s="6"/>
      <c r="BU8058" s="6"/>
      <c r="BV8058" s="6"/>
      <c r="BW8058" s="6"/>
      <c r="CJ8058" s="415"/>
      <c r="CK8058" s="415"/>
      <c r="CO8058" s="168"/>
    </row>
    <row r="8059" spans="32:93" s="162" customFormat="1" x14ac:dyDescent="0.25">
      <c r="AF8059" s="169"/>
      <c r="AG8059" s="169"/>
      <c r="AH8059" s="169"/>
      <c r="AI8059" s="169"/>
      <c r="AJ8059" s="169"/>
      <c r="AK8059" s="170"/>
      <c r="AP8059" s="6"/>
      <c r="AQ8059" s="6"/>
      <c r="AR8059" s="6"/>
      <c r="AS8059" s="6"/>
      <c r="AT8059" s="6"/>
      <c r="AU8059" s="6"/>
      <c r="AV8059" s="6"/>
      <c r="AW8059" s="6"/>
      <c r="AX8059" s="6"/>
      <c r="AY8059" s="6"/>
      <c r="AZ8059" s="6"/>
      <c r="BA8059" s="6"/>
      <c r="BB8059" s="166"/>
      <c r="BC8059" s="166"/>
      <c r="BD8059" s="166"/>
      <c r="BE8059" s="6"/>
      <c r="BF8059" s="6"/>
      <c r="BG8059" s="6"/>
      <c r="BH8059" s="6"/>
      <c r="BI8059" s="6"/>
      <c r="BJ8059" s="166"/>
      <c r="BK8059" s="166"/>
      <c r="BL8059" s="166"/>
      <c r="BM8059" s="6"/>
      <c r="BN8059" s="6"/>
      <c r="BO8059" s="6"/>
      <c r="BP8059" s="6"/>
      <c r="BQ8059" s="6"/>
      <c r="BR8059" s="6"/>
      <c r="BS8059" s="6"/>
      <c r="BT8059" s="6"/>
      <c r="BU8059" s="6"/>
      <c r="BV8059" s="6"/>
      <c r="BW8059" s="6"/>
      <c r="CJ8059" s="415"/>
      <c r="CK8059" s="415"/>
      <c r="CO8059" s="168"/>
    </row>
    <row r="8060" spans="32:93" s="162" customFormat="1" x14ac:dyDescent="0.25">
      <c r="AF8060" s="169"/>
      <c r="AG8060" s="169"/>
      <c r="AH8060" s="169"/>
      <c r="AI8060" s="169"/>
      <c r="AJ8060" s="169"/>
      <c r="AK8060" s="170"/>
      <c r="AP8060" s="6"/>
      <c r="AQ8060" s="6"/>
      <c r="AR8060" s="6"/>
      <c r="AS8060" s="6"/>
      <c r="AT8060" s="6"/>
      <c r="AU8060" s="6"/>
      <c r="AV8060" s="6"/>
      <c r="AW8060" s="6"/>
      <c r="AX8060" s="6"/>
      <c r="AY8060" s="6"/>
      <c r="AZ8060" s="6"/>
      <c r="BA8060" s="6"/>
      <c r="BB8060" s="166"/>
      <c r="BC8060" s="166"/>
      <c r="BD8060" s="166"/>
      <c r="BE8060" s="6"/>
      <c r="BF8060" s="6"/>
      <c r="BG8060" s="6"/>
      <c r="BH8060" s="6"/>
      <c r="BI8060" s="6"/>
      <c r="BJ8060" s="166"/>
      <c r="BK8060" s="166"/>
      <c r="BL8060" s="166"/>
      <c r="BM8060" s="6"/>
      <c r="BN8060" s="6"/>
      <c r="BO8060" s="6"/>
      <c r="BP8060" s="6"/>
      <c r="BQ8060" s="6"/>
      <c r="BR8060" s="6"/>
      <c r="BS8060" s="6"/>
      <c r="BT8060" s="6"/>
      <c r="BU8060" s="6"/>
      <c r="BV8060" s="6"/>
      <c r="BW8060" s="6"/>
      <c r="CJ8060" s="415"/>
      <c r="CK8060" s="415"/>
      <c r="CO8060" s="168"/>
    </row>
    <row r="8061" spans="32:93" s="162" customFormat="1" x14ac:dyDescent="0.25">
      <c r="AF8061" s="169"/>
      <c r="AG8061" s="169"/>
      <c r="AH8061" s="169"/>
      <c r="AI8061" s="169"/>
      <c r="AJ8061" s="169"/>
      <c r="AK8061" s="170"/>
      <c r="AP8061" s="6"/>
      <c r="AQ8061" s="6"/>
      <c r="AR8061" s="6"/>
      <c r="AS8061" s="6"/>
      <c r="AT8061" s="6"/>
      <c r="AU8061" s="6"/>
      <c r="AV8061" s="6"/>
      <c r="AW8061" s="6"/>
      <c r="AX8061" s="6"/>
      <c r="AY8061" s="6"/>
      <c r="AZ8061" s="6"/>
      <c r="BA8061" s="6"/>
      <c r="BB8061" s="166"/>
      <c r="BC8061" s="166"/>
      <c r="BD8061" s="166"/>
      <c r="BE8061" s="6"/>
      <c r="BF8061" s="6"/>
      <c r="BG8061" s="6"/>
      <c r="BH8061" s="6"/>
      <c r="BI8061" s="6"/>
      <c r="BJ8061" s="166"/>
      <c r="BK8061" s="166"/>
      <c r="BL8061" s="166"/>
      <c r="BM8061" s="6"/>
      <c r="BN8061" s="6"/>
      <c r="BO8061" s="6"/>
      <c r="BP8061" s="6"/>
      <c r="BQ8061" s="6"/>
      <c r="BR8061" s="6"/>
      <c r="BS8061" s="6"/>
      <c r="BT8061" s="6"/>
      <c r="BU8061" s="6"/>
      <c r="BV8061" s="6"/>
      <c r="BW8061" s="6"/>
      <c r="CJ8061" s="415"/>
      <c r="CK8061" s="415"/>
      <c r="CO8061" s="168"/>
    </row>
    <row r="8062" spans="32:93" s="162" customFormat="1" x14ac:dyDescent="0.25">
      <c r="AF8062" s="169"/>
      <c r="AG8062" s="169"/>
      <c r="AH8062" s="169"/>
      <c r="AI8062" s="169"/>
      <c r="AJ8062" s="169"/>
      <c r="AK8062" s="170"/>
      <c r="AP8062" s="6"/>
      <c r="AQ8062" s="6"/>
      <c r="AR8062" s="6"/>
      <c r="AS8062" s="6"/>
      <c r="AT8062" s="6"/>
      <c r="AU8062" s="6"/>
      <c r="AV8062" s="6"/>
      <c r="AW8062" s="6"/>
      <c r="AX8062" s="6"/>
      <c r="AY8062" s="6"/>
      <c r="AZ8062" s="6"/>
      <c r="BA8062" s="6"/>
      <c r="BB8062" s="166"/>
      <c r="BC8062" s="166"/>
      <c r="BD8062" s="166"/>
      <c r="BE8062" s="6"/>
      <c r="BF8062" s="6"/>
      <c r="BG8062" s="6"/>
      <c r="BH8062" s="6"/>
      <c r="BI8062" s="6"/>
      <c r="BJ8062" s="166"/>
      <c r="BK8062" s="166"/>
      <c r="BL8062" s="166"/>
      <c r="BM8062" s="6"/>
      <c r="BN8062" s="6"/>
      <c r="BO8062" s="6"/>
      <c r="BP8062" s="6"/>
      <c r="BQ8062" s="6"/>
      <c r="BR8062" s="6"/>
      <c r="BS8062" s="6"/>
      <c r="BT8062" s="6"/>
      <c r="BU8062" s="6"/>
      <c r="BV8062" s="6"/>
      <c r="BW8062" s="6"/>
      <c r="CJ8062" s="415"/>
      <c r="CK8062" s="415"/>
      <c r="CO8062" s="168"/>
    </row>
    <row r="8063" spans="32:93" s="162" customFormat="1" x14ac:dyDescent="0.25">
      <c r="AF8063" s="169"/>
      <c r="AG8063" s="169"/>
      <c r="AH8063" s="169"/>
      <c r="AI8063" s="169"/>
      <c r="AJ8063" s="169"/>
      <c r="AK8063" s="170"/>
      <c r="AP8063" s="6"/>
      <c r="AQ8063" s="6"/>
      <c r="AR8063" s="6"/>
      <c r="AS8063" s="6"/>
      <c r="AT8063" s="6"/>
      <c r="AU8063" s="6"/>
      <c r="AV8063" s="6"/>
      <c r="AW8063" s="6"/>
      <c r="AX8063" s="6"/>
      <c r="AY8063" s="6"/>
      <c r="AZ8063" s="6"/>
      <c r="BA8063" s="6"/>
      <c r="BB8063" s="166"/>
      <c r="BC8063" s="166"/>
      <c r="BD8063" s="166"/>
      <c r="BE8063" s="6"/>
      <c r="BF8063" s="6"/>
      <c r="BG8063" s="6"/>
      <c r="BH8063" s="6"/>
      <c r="BI8063" s="6"/>
      <c r="BJ8063" s="166"/>
      <c r="BK8063" s="166"/>
      <c r="BL8063" s="166"/>
      <c r="BM8063" s="6"/>
      <c r="BN8063" s="6"/>
      <c r="BO8063" s="6"/>
      <c r="BP8063" s="6"/>
      <c r="BQ8063" s="6"/>
      <c r="BR8063" s="6"/>
      <c r="BS8063" s="6"/>
      <c r="BT8063" s="6"/>
      <c r="BU8063" s="6"/>
      <c r="BV8063" s="6"/>
      <c r="BW8063" s="6"/>
      <c r="CJ8063" s="415"/>
      <c r="CK8063" s="415"/>
      <c r="CO8063" s="168"/>
    </row>
    <row r="8064" spans="32:93" s="162" customFormat="1" x14ac:dyDescent="0.25">
      <c r="AF8064" s="169"/>
      <c r="AG8064" s="169"/>
      <c r="AH8064" s="169"/>
      <c r="AI8064" s="169"/>
      <c r="AJ8064" s="169"/>
      <c r="AK8064" s="170"/>
      <c r="AP8064" s="6"/>
      <c r="AQ8064" s="6"/>
      <c r="AR8064" s="6"/>
      <c r="AS8064" s="6"/>
      <c r="AT8064" s="6"/>
      <c r="AU8064" s="6"/>
      <c r="AV8064" s="6"/>
      <c r="AW8064" s="6"/>
      <c r="AX8064" s="6"/>
      <c r="AY8064" s="6"/>
      <c r="AZ8064" s="6"/>
      <c r="BA8064" s="6"/>
      <c r="BB8064" s="166"/>
      <c r="BC8064" s="166"/>
      <c r="BD8064" s="166"/>
      <c r="BE8064" s="6"/>
      <c r="BF8064" s="6"/>
      <c r="BG8064" s="6"/>
      <c r="BH8064" s="6"/>
      <c r="BI8064" s="6"/>
      <c r="BJ8064" s="166"/>
      <c r="BK8064" s="166"/>
      <c r="BL8064" s="166"/>
      <c r="BM8064" s="6"/>
      <c r="BN8064" s="6"/>
      <c r="BO8064" s="6"/>
      <c r="BP8064" s="6"/>
      <c r="BQ8064" s="6"/>
      <c r="BR8064" s="6"/>
      <c r="BS8064" s="6"/>
      <c r="BT8064" s="6"/>
      <c r="BU8064" s="6"/>
      <c r="BV8064" s="6"/>
      <c r="BW8064" s="6"/>
      <c r="CJ8064" s="415"/>
      <c r="CK8064" s="415"/>
      <c r="CO8064" s="168"/>
    </row>
    <row r="8065" spans="32:93" s="162" customFormat="1" x14ac:dyDescent="0.25">
      <c r="AF8065" s="169"/>
      <c r="AG8065" s="169"/>
      <c r="AH8065" s="169"/>
      <c r="AI8065" s="169"/>
      <c r="AJ8065" s="169"/>
      <c r="AK8065" s="170"/>
      <c r="AP8065" s="6"/>
      <c r="AQ8065" s="6"/>
      <c r="AR8065" s="6"/>
      <c r="AS8065" s="6"/>
      <c r="AT8065" s="6"/>
      <c r="AU8065" s="6"/>
      <c r="AV8065" s="6"/>
      <c r="AW8065" s="6"/>
      <c r="AX8065" s="6"/>
      <c r="AY8065" s="6"/>
      <c r="AZ8065" s="6"/>
      <c r="BA8065" s="6"/>
      <c r="BB8065" s="166"/>
      <c r="BC8065" s="166"/>
      <c r="BD8065" s="166"/>
      <c r="BE8065" s="6"/>
      <c r="BF8065" s="6"/>
      <c r="BG8065" s="6"/>
      <c r="BH8065" s="6"/>
      <c r="BI8065" s="6"/>
      <c r="BJ8065" s="166"/>
      <c r="BK8065" s="166"/>
      <c r="BL8065" s="166"/>
      <c r="BM8065" s="6"/>
      <c r="BN8065" s="6"/>
      <c r="BO8065" s="6"/>
      <c r="BP8065" s="6"/>
      <c r="BQ8065" s="6"/>
      <c r="BR8065" s="6"/>
      <c r="BS8065" s="6"/>
      <c r="BT8065" s="6"/>
      <c r="BU8065" s="6"/>
      <c r="BV8065" s="6"/>
      <c r="BW8065" s="6"/>
      <c r="CJ8065" s="415"/>
      <c r="CK8065" s="415"/>
      <c r="CO8065" s="168"/>
    </row>
    <row r="8066" spans="32:93" s="162" customFormat="1" x14ac:dyDescent="0.25">
      <c r="AF8066" s="169"/>
      <c r="AG8066" s="169"/>
      <c r="AH8066" s="169"/>
      <c r="AI8066" s="169"/>
      <c r="AJ8066" s="169"/>
      <c r="AK8066" s="170"/>
      <c r="AP8066" s="6"/>
      <c r="AQ8066" s="6"/>
      <c r="AR8066" s="6"/>
      <c r="AS8066" s="6"/>
      <c r="AT8066" s="6"/>
      <c r="AU8066" s="6"/>
      <c r="AV8066" s="6"/>
      <c r="AW8066" s="6"/>
      <c r="AX8066" s="6"/>
      <c r="AY8066" s="6"/>
      <c r="AZ8066" s="6"/>
      <c r="BA8066" s="6"/>
      <c r="BB8066" s="166"/>
      <c r="BC8066" s="166"/>
      <c r="BD8066" s="166"/>
      <c r="BE8066" s="6"/>
      <c r="BF8066" s="6"/>
      <c r="BG8066" s="6"/>
      <c r="BH8066" s="6"/>
      <c r="BI8066" s="6"/>
      <c r="BJ8066" s="166"/>
      <c r="BK8066" s="166"/>
      <c r="BL8066" s="166"/>
      <c r="BM8066" s="6"/>
      <c r="BN8066" s="6"/>
      <c r="BO8066" s="6"/>
      <c r="BP8066" s="6"/>
      <c r="BQ8066" s="6"/>
      <c r="BR8066" s="6"/>
      <c r="BS8066" s="6"/>
      <c r="BT8066" s="6"/>
      <c r="BU8066" s="6"/>
      <c r="BV8066" s="6"/>
      <c r="BW8066" s="6"/>
      <c r="CJ8066" s="415"/>
      <c r="CK8066" s="415"/>
      <c r="CO8066" s="168"/>
    </row>
    <row r="8067" spans="32:93" s="162" customFormat="1" x14ac:dyDescent="0.25">
      <c r="AF8067" s="169"/>
      <c r="AG8067" s="169"/>
      <c r="AH8067" s="169"/>
      <c r="AI8067" s="169"/>
      <c r="AJ8067" s="169"/>
      <c r="AK8067" s="170"/>
      <c r="AP8067" s="6"/>
      <c r="AQ8067" s="6"/>
      <c r="AR8067" s="6"/>
      <c r="AS8067" s="6"/>
      <c r="AT8067" s="6"/>
      <c r="AU8067" s="6"/>
      <c r="AV8067" s="6"/>
      <c r="AW8067" s="6"/>
      <c r="AX8067" s="6"/>
      <c r="AY8067" s="6"/>
      <c r="AZ8067" s="6"/>
      <c r="BA8067" s="6"/>
      <c r="BB8067" s="166"/>
      <c r="BC8067" s="166"/>
      <c r="BD8067" s="166"/>
      <c r="BE8067" s="6"/>
      <c r="BF8067" s="6"/>
      <c r="BG8067" s="6"/>
      <c r="BH8067" s="6"/>
      <c r="BI8067" s="6"/>
      <c r="BJ8067" s="166"/>
      <c r="BK8067" s="166"/>
      <c r="BL8067" s="166"/>
      <c r="BM8067" s="6"/>
      <c r="BN8067" s="6"/>
      <c r="BO8067" s="6"/>
      <c r="BP8067" s="6"/>
      <c r="BQ8067" s="6"/>
      <c r="BR8067" s="6"/>
      <c r="BS8067" s="6"/>
      <c r="BT8067" s="6"/>
      <c r="BU8067" s="6"/>
      <c r="BV8067" s="6"/>
      <c r="BW8067" s="6"/>
      <c r="CJ8067" s="415"/>
      <c r="CK8067" s="415"/>
      <c r="CO8067" s="168"/>
    </row>
    <row r="8068" spans="32:93" s="162" customFormat="1" x14ac:dyDescent="0.25">
      <c r="AF8068" s="169"/>
      <c r="AG8068" s="169"/>
      <c r="AH8068" s="169"/>
      <c r="AI8068" s="169"/>
      <c r="AJ8068" s="169"/>
      <c r="AK8068" s="170"/>
      <c r="AP8068" s="6"/>
      <c r="AQ8068" s="6"/>
      <c r="AR8068" s="6"/>
      <c r="AS8068" s="6"/>
      <c r="AT8068" s="6"/>
      <c r="AU8068" s="6"/>
      <c r="AV8068" s="6"/>
      <c r="AW8068" s="6"/>
      <c r="AX8068" s="6"/>
      <c r="AY8068" s="6"/>
      <c r="AZ8068" s="6"/>
      <c r="BA8068" s="6"/>
      <c r="BB8068" s="166"/>
      <c r="BC8068" s="166"/>
      <c r="BD8068" s="166"/>
      <c r="BE8068" s="6"/>
      <c r="BF8068" s="6"/>
      <c r="BG8068" s="6"/>
      <c r="BH8068" s="6"/>
      <c r="BI8068" s="6"/>
      <c r="BJ8068" s="166"/>
      <c r="BK8068" s="166"/>
      <c r="BL8068" s="166"/>
      <c r="BM8068" s="6"/>
      <c r="BN8068" s="6"/>
      <c r="BO8068" s="6"/>
      <c r="BP8068" s="6"/>
      <c r="BQ8068" s="6"/>
      <c r="BR8068" s="6"/>
      <c r="BS8068" s="6"/>
      <c r="BT8068" s="6"/>
      <c r="BU8068" s="6"/>
      <c r="BV8068" s="6"/>
      <c r="BW8068" s="6"/>
      <c r="CJ8068" s="415"/>
      <c r="CK8068" s="415"/>
      <c r="CO8068" s="168"/>
    </row>
    <row r="8069" spans="32:93" s="162" customFormat="1" x14ac:dyDescent="0.25">
      <c r="AF8069" s="169"/>
      <c r="AG8069" s="169"/>
      <c r="AH8069" s="169"/>
      <c r="AI8069" s="169"/>
      <c r="AJ8069" s="169"/>
      <c r="AK8069" s="170"/>
      <c r="AP8069" s="6"/>
      <c r="AQ8069" s="6"/>
      <c r="AR8069" s="6"/>
      <c r="AS8069" s="6"/>
      <c r="AT8069" s="6"/>
      <c r="AU8069" s="6"/>
      <c r="AV8069" s="6"/>
      <c r="AW8069" s="6"/>
      <c r="AX8069" s="6"/>
      <c r="AY8069" s="6"/>
      <c r="AZ8069" s="6"/>
      <c r="BA8069" s="6"/>
      <c r="BB8069" s="166"/>
      <c r="BC8069" s="166"/>
      <c r="BD8069" s="166"/>
      <c r="BE8069" s="6"/>
      <c r="BF8069" s="6"/>
      <c r="BG8069" s="6"/>
      <c r="BH8069" s="6"/>
      <c r="BI8069" s="6"/>
      <c r="BJ8069" s="166"/>
      <c r="BK8069" s="166"/>
      <c r="BL8069" s="166"/>
      <c r="BM8069" s="6"/>
      <c r="BN8069" s="6"/>
      <c r="BO8069" s="6"/>
      <c r="BP8069" s="6"/>
      <c r="BQ8069" s="6"/>
      <c r="BR8069" s="6"/>
      <c r="BS8069" s="6"/>
      <c r="BT8069" s="6"/>
      <c r="BU8069" s="6"/>
      <c r="BV8069" s="6"/>
      <c r="BW8069" s="6"/>
      <c r="CJ8069" s="415"/>
      <c r="CK8069" s="415"/>
      <c r="CO8069" s="168"/>
    </row>
    <row r="8070" spans="32:93" s="162" customFormat="1" x14ac:dyDescent="0.25">
      <c r="AF8070" s="169"/>
      <c r="AG8070" s="169"/>
      <c r="AH8070" s="169"/>
      <c r="AI8070" s="169"/>
      <c r="AJ8070" s="169"/>
      <c r="AK8070" s="170"/>
      <c r="AP8070" s="6"/>
      <c r="AQ8070" s="6"/>
      <c r="AR8070" s="6"/>
      <c r="AS8070" s="6"/>
      <c r="AT8070" s="6"/>
      <c r="AU8070" s="6"/>
      <c r="AV8070" s="6"/>
      <c r="AW8070" s="6"/>
      <c r="AX8070" s="6"/>
      <c r="AY8070" s="6"/>
      <c r="AZ8070" s="6"/>
      <c r="BA8070" s="6"/>
      <c r="BB8070" s="166"/>
      <c r="BC8070" s="166"/>
      <c r="BD8070" s="166"/>
      <c r="BE8070" s="6"/>
      <c r="BF8070" s="6"/>
      <c r="BG8070" s="6"/>
      <c r="BH8070" s="6"/>
      <c r="BI8070" s="6"/>
      <c r="BJ8070" s="166"/>
      <c r="BK8070" s="166"/>
      <c r="BL8070" s="166"/>
      <c r="BM8070" s="6"/>
      <c r="BN8070" s="6"/>
      <c r="BO8070" s="6"/>
      <c r="BP8070" s="6"/>
      <c r="BQ8070" s="6"/>
      <c r="BR8070" s="6"/>
      <c r="BS8070" s="6"/>
      <c r="BT8070" s="6"/>
      <c r="BU8070" s="6"/>
      <c r="BV8070" s="6"/>
      <c r="BW8070" s="6"/>
      <c r="CJ8070" s="415"/>
      <c r="CK8070" s="415"/>
      <c r="CO8070" s="168"/>
    </row>
    <row r="8071" spans="32:93" s="162" customFormat="1" x14ac:dyDescent="0.25">
      <c r="AF8071" s="169"/>
      <c r="AG8071" s="169"/>
      <c r="AH8071" s="169"/>
      <c r="AI8071" s="169"/>
      <c r="AJ8071" s="169"/>
      <c r="AK8071" s="170"/>
      <c r="AP8071" s="6"/>
      <c r="AQ8071" s="6"/>
      <c r="AR8071" s="6"/>
      <c r="AS8071" s="6"/>
      <c r="AT8071" s="6"/>
      <c r="AU8071" s="6"/>
      <c r="AV8071" s="6"/>
      <c r="AW8071" s="6"/>
      <c r="AX8071" s="6"/>
      <c r="AY8071" s="6"/>
      <c r="AZ8071" s="6"/>
      <c r="BA8071" s="6"/>
      <c r="BB8071" s="166"/>
      <c r="BC8071" s="166"/>
      <c r="BD8071" s="166"/>
      <c r="BE8071" s="6"/>
      <c r="BF8071" s="6"/>
      <c r="BG8071" s="6"/>
      <c r="BH8071" s="6"/>
      <c r="BI8071" s="6"/>
      <c r="BJ8071" s="166"/>
      <c r="BK8071" s="166"/>
      <c r="BL8071" s="166"/>
      <c r="BM8071" s="6"/>
      <c r="BN8071" s="6"/>
      <c r="BO8071" s="6"/>
      <c r="BP8071" s="6"/>
      <c r="BQ8071" s="6"/>
      <c r="BR8071" s="6"/>
      <c r="BS8071" s="6"/>
      <c r="BT8071" s="6"/>
      <c r="BU8071" s="6"/>
      <c r="BV8071" s="6"/>
      <c r="BW8071" s="6"/>
      <c r="CJ8071" s="415"/>
      <c r="CK8071" s="415"/>
      <c r="CO8071" s="168"/>
    </row>
    <row r="8072" spans="32:93" s="162" customFormat="1" x14ac:dyDescent="0.25">
      <c r="AF8072" s="169"/>
      <c r="AG8072" s="169"/>
      <c r="AH8072" s="169"/>
      <c r="AI8072" s="169"/>
      <c r="AJ8072" s="169"/>
      <c r="AK8072" s="170"/>
      <c r="AP8072" s="6"/>
      <c r="AQ8072" s="6"/>
      <c r="AR8072" s="6"/>
      <c r="AS8072" s="6"/>
      <c r="AT8072" s="6"/>
      <c r="AU8072" s="6"/>
      <c r="AV8072" s="6"/>
      <c r="AW8072" s="6"/>
      <c r="AX8072" s="6"/>
      <c r="AY8072" s="6"/>
      <c r="AZ8072" s="6"/>
      <c r="BA8072" s="6"/>
      <c r="BB8072" s="166"/>
      <c r="BC8072" s="166"/>
      <c r="BD8072" s="166"/>
      <c r="BE8072" s="6"/>
      <c r="BF8072" s="6"/>
      <c r="BG8072" s="6"/>
      <c r="BH8072" s="6"/>
      <c r="BI8072" s="6"/>
      <c r="BJ8072" s="166"/>
      <c r="BK8072" s="166"/>
      <c r="BL8072" s="166"/>
      <c r="BM8072" s="6"/>
      <c r="BN8072" s="6"/>
      <c r="BO8072" s="6"/>
      <c r="BP8072" s="6"/>
      <c r="BQ8072" s="6"/>
      <c r="BR8072" s="6"/>
      <c r="BS8072" s="6"/>
      <c r="BT8072" s="6"/>
      <c r="BU8072" s="6"/>
      <c r="BV8072" s="6"/>
      <c r="BW8072" s="6"/>
      <c r="CJ8072" s="415"/>
      <c r="CK8072" s="415"/>
      <c r="CO8072" s="168"/>
    </row>
    <row r="8073" spans="32:93" s="162" customFormat="1" x14ac:dyDescent="0.25">
      <c r="AF8073" s="169"/>
      <c r="AG8073" s="169"/>
      <c r="AH8073" s="169"/>
      <c r="AI8073" s="169"/>
      <c r="AJ8073" s="169"/>
      <c r="AK8073" s="170"/>
      <c r="AP8073" s="6"/>
      <c r="AQ8073" s="6"/>
      <c r="AR8073" s="6"/>
      <c r="AS8073" s="6"/>
      <c r="AT8073" s="6"/>
      <c r="AU8073" s="6"/>
      <c r="AV8073" s="6"/>
      <c r="AW8073" s="6"/>
      <c r="AX8073" s="6"/>
      <c r="AY8073" s="6"/>
      <c r="AZ8073" s="6"/>
      <c r="BA8073" s="6"/>
      <c r="BB8073" s="166"/>
      <c r="BC8073" s="166"/>
      <c r="BD8073" s="166"/>
      <c r="BE8073" s="6"/>
      <c r="BF8073" s="6"/>
      <c r="BG8073" s="6"/>
      <c r="BH8073" s="6"/>
      <c r="BI8073" s="6"/>
      <c r="BJ8073" s="166"/>
      <c r="BK8073" s="166"/>
      <c r="BL8073" s="166"/>
      <c r="BM8073" s="6"/>
      <c r="BN8073" s="6"/>
      <c r="BO8073" s="6"/>
      <c r="BP8073" s="6"/>
      <c r="BQ8073" s="6"/>
      <c r="BR8073" s="6"/>
      <c r="BS8073" s="6"/>
      <c r="BT8073" s="6"/>
      <c r="BU8073" s="6"/>
      <c r="BV8073" s="6"/>
      <c r="BW8073" s="6"/>
      <c r="CJ8073" s="415"/>
      <c r="CK8073" s="415"/>
      <c r="CO8073" s="168"/>
    </row>
    <row r="8074" spans="32:93" s="162" customFormat="1" x14ac:dyDescent="0.25">
      <c r="AF8074" s="169"/>
      <c r="AG8074" s="169"/>
      <c r="AH8074" s="169"/>
      <c r="AI8074" s="169"/>
      <c r="AJ8074" s="169"/>
      <c r="AK8074" s="170"/>
      <c r="AP8074" s="6"/>
      <c r="AQ8074" s="6"/>
      <c r="AR8074" s="6"/>
      <c r="AS8074" s="6"/>
      <c r="AT8074" s="6"/>
      <c r="AU8074" s="6"/>
      <c r="AV8074" s="6"/>
      <c r="AW8074" s="6"/>
      <c r="AX8074" s="6"/>
      <c r="AY8074" s="6"/>
      <c r="AZ8074" s="6"/>
      <c r="BA8074" s="6"/>
      <c r="BB8074" s="166"/>
      <c r="BC8074" s="166"/>
      <c r="BD8074" s="166"/>
      <c r="BE8074" s="6"/>
      <c r="BF8074" s="6"/>
      <c r="BG8074" s="6"/>
      <c r="BH8074" s="6"/>
      <c r="BI8074" s="6"/>
      <c r="BJ8074" s="166"/>
      <c r="BK8074" s="166"/>
      <c r="BL8074" s="166"/>
      <c r="BM8074" s="6"/>
      <c r="BN8074" s="6"/>
      <c r="BO8074" s="6"/>
      <c r="BP8074" s="6"/>
      <c r="BQ8074" s="6"/>
      <c r="BR8074" s="6"/>
      <c r="BS8074" s="6"/>
      <c r="BT8074" s="6"/>
      <c r="BU8074" s="6"/>
      <c r="BV8074" s="6"/>
      <c r="BW8074" s="6"/>
      <c r="CJ8074" s="415"/>
      <c r="CK8074" s="415"/>
      <c r="CO8074" s="168"/>
    </row>
    <row r="8075" spans="32:93" s="162" customFormat="1" x14ac:dyDescent="0.25">
      <c r="AF8075" s="169"/>
      <c r="AG8075" s="169"/>
      <c r="AH8075" s="169"/>
      <c r="AI8075" s="169"/>
      <c r="AJ8075" s="169"/>
      <c r="AK8075" s="170"/>
      <c r="AP8075" s="6"/>
      <c r="AQ8075" s="6"/>
      <c r="AR8075" s="6"/>
      <c r="AS8075" s="6"/>
      <c r="AT8075" s="6"/>
      <c r="AU8075" s="6"/>
      <c r="AV8075" s="6"/>
      <c r="AW8075" s="6"/>
      <c r="AX8075" s="6"/>
      <c r="AY8075" s="6"/>
      <c r="AZ8075" s="6"/>
      <c r="BA8075" s="6"/>
      <c r="BB8075" s="166"/>
      <c r="BC8075" s="166"/>
      <c r="BD8075" s="166"/>
      <c r="BE8075" s="6"/>
      <c r="BF8075" s="6"/>
      <c r="BG8075" s="6"/>
      <c r="BH8075" s="6"/>
      <c r="BI8075" s="6"/>
      <c r="BJ8075" s="166"/>
      <c r="BK8075" s="166"/>
      <c r="BL8075" s="166"/>
      <c r="BM8075" s="6"/>
      <c r="BN8075" s="6"/>
      <c r="BO8075" s="6"/>
      <c r="BP8075" s="6"/>
      <c r="BQ8075" s="6"/>
      <c r="BR8075" s="6"/>
      <c r="BS8075" s="6"/>
      <c r="BT8075" s="6"/>
      <c r="BU8075" s="6"/>
      <c r="BV8075" s="6"/>
      <c r="BW8075" s="6"/>
      <c r="CJ8075" s="415"/>
      <c r="CK8075" s="415"/>
      <c r="CO8075" s="168"/>
    </row>
    <row r="8076" spans="32:93" s="162" customFormat="1" x14ac:dyDescent="0.25">
      <c r="AF8076" s="169"/>
      <c r="AG8076" s="169"/>
      <c r="AH8076" s="169"/>
      <c r="AI8076" s="169"/>
      <c r="AJ8076" s="169"/>
      <c r="AK8076" s="170"/>
      <c r="AP8076" s="6"/>
      <c r="AQ8076" s="6"/>
      <c r="AR8076" s="6"/>
      <c r="AS8076" s="6"/>
      <c r="AT8076" s="6"/>
      <c r="AU8076" s="6"/>
      <c r="AV8076" s="6"/>
      <c r="AW8076" s="6"/>
      <c r="AX8076" s="6"/>
      <c r="AY8076" s="6"/>
      <c r="AZ8076" s="6"/>
      <c r="BA8076" s="6"/>
      <c r="BB8076" s="166"/>
      <c r="BC8076" s="166"/>
      <c r="BD8076" s="166"/>
      <c r="BE8076" s="6"/>
      <c r="BF8076" s="6"/>
      <c r="BG8076" s="6"/>
      <c r="BH8076" s="6"/>
      <c r="BI8076" s="6"/>
      <c r="BJ8076" s="166"/>
      <c r="BK8076" s="166"/>
      <c r="BL8076" s="166"/>
      <c r="BM8076" s="6"/>
      <c r="BN8076" s="6"/>
      <c r="BO8076" s="6"/>
      <c r="BP8076" s="6"/>
      <c r="BQ8076" s="6"/>
      <c r="BR8076" s="6"/>
      <c r="BS8076" s="6"/>
      <c r="BT8076" s="6"/>
      <c r="BU8076" s="6"/>
      <c r="BV8076" s="6"/>
      <c r="BW8076" s="6"/>
      <c r="CJ8076" s="415"/>
      <c r="CK8076" s="415"/>
      <c r="CO8076" s="168"/>
    </row>
    <row r="8077" spans="32:93" s="162" customFormat="1" x14ac:dyDescent="0.25">
      <c r="AF8077" s="169"/>
      <c r="AG8077" s="169"/>
      <c r="AH8077" s="169"/>
      <c r="AI8077" s="169"/>
      <c r="AJ8077" s="169"/>
      <c r="AK8077" s="170"/>
      <c r="AP8077" s="6"/>
      <c r="AQ8077" s="6"/>
      <c r="AR8077" s="6"/>
      <c r="AS8077" s="6"/>
      <c r="AT8077" s="6"/>
      <c r="AU8077" s="6"/>
      <c r="AV8077" s="6"/>
      <c r="AW8077" s="6"/>
      <c r="AX8077" s="6"/>
      <c r="AY8077" s="6"/>
      <c r="AZ8077" s="6"/>
      <c r="BA8077" s="6"/>
      <c r="BB8077" s="166"/>
      <c r="BC8077" s="166"/>
      <c r="BD8077" s="166"/>
      <c r="BE8077" s="6"/>
      <c r="BF8077" s="6"/>
      <c r="BG8077" s="6"/>
      <c r="BH8077" s="6"/>
      <c r="BI8077" s="6"/>
      <c r="BJ8077" s="166"/>
      <c r="BK8077" s="166"/>
      <c r="BL8077" s="166"/>
      <c r="BM8077" s="6"/>
      <c r="BN8077" s="6"/>
      <c r="BO8077" s="6"/>
      <c r="BP8077" s="6"/>
      <c r="BQ8077" s="6"/>
      <c r="BR8077" s="6"/>
      <c r="BS8077" s="6"/>
      <c r="BT8077" s="6"/>
      <c r="BU8077" s="6"/>
      <c r="BV8077" s="6"/>
      <c r="BW8077" s="6"/>
      <c r="CJ8077" s="415"/>
      <c r="CK8077" s="415"/>
      <c r="CO8077" s="168"/>
    </row>
    <row r="8078" spans="32:93" s="162" customFormat="1" x14ac:dyDescent="0.25">
      <c r="AF8078" s="169"/>
      <c r="AG8078" s="169"/>
      <c r="AH8078" s="169"/>
      <c r="AI8078" s="169"/>
      <c r="AJ8078" s="169"/>
      <c r="AK8078" s="170"/>
      <c r="AP8078" s="6"/>
      <c r="AQ8078" s="6"/>
      <c r="AR8078" s="6"/>
      <c r="AS8078" s="6"/>
      <c r="AT8078" s="6"/>
      <c r="AU8078" s="6"/>
      <c r="AV8078" s="6"/>
      <c r="AW8078" s="6"/>
      <c r="AX8078" s="6"/>
      <c r="AY8078" s="6"/>
      <c r="AZ8078" s="6"/>
      <c r="BA8078" s="6"/>
      <c r="BB8078" s="166"/>
      <c r="BC8078" s="166"/>
      <c r="BD8078" s="166"/>
      <c r="BE8078" s="6"/>
      <c r="BF8078" s="6"/>
      <c r="BG8078" s="6"/>
      <c r="BH8078" s="6"/>
      <c r="BI8078" s="6"/>
      <c r="BJ8078" s="166"/>
      <c r="BK8078" s="166"/>
      <c r="BL8078" s="166"/>
      <c r="BM8078" s="6"/>
      <c r="BN8078" s="6"/>
      <c r="BO8078" s="6"/>
      <c r="BP8078" s="6"/>
      <c r="BQ8078" s="6"/>
      <c r="BR8078" s="6"/>
      <c r="BS8078" s="6"/>
      <c r="BT8078" s="6"/>
      <c r="BU8078" s="6"/>
      <c r="BV8078" s="6"/>
      <c r="BW8078" s="6"/>
      <c r="CJ8078" s="415"/>
      <c r="CK8078" s="415"/>
      <c r="CO8078" s="168"/>
    </row>
    <row r="8079" spans="32:93" s="162" customFormat="1" x14ac:dyDescent="0.25">
      <c r="AF8079" s="169"/>
      <c r="AG8079" s="169"/>
      <c r="AH8079" s="169"/>
      <c r="AI8079" s="169"/>
      <c r="AJ8079" s="169"/>
      <c r="AK8079" s="170"/>
      <c r="AP8079" s="6"/>
      <c r="AQ8079" s="6"/>
      <c r="AR8079" s="6"/>
      <c r="AS8079" s="6"/>
      <c r="AT8079" s="6"/>
      <c r="AU8079" s="6"/>
      <c r="AV8079" s="6"/>
      <c r="AW8079" s="6"/>
      <c r="AX8079" s="6"/>
      <c r="AY8079" s="6"/>
      <c r="AZ8079" s="6"/>
      <c r="BA8079" s="6"/>
      <c r="BB8079" s="166"/>
      <c r="BC8079" s="166"/>
      <c r="BD8079" s="166"/>
      <c r="BE8079" s="6"/>
      <c r="BF8079" s="6"/>
      <c r="BG8079" s="6"/>
      <c r="BH8079" s="6"/>
      <c r="BI8079" s="6"/>
      <c r="BJ8079" s="166"/>
      <c r="BK8079" s="166"/>
      <c r="BL8079" s="166"/>
      <c r="BM8079" s="6"/>
      <c r="BN8079" s="6"/>
      <c r="BO8079" s="6"/>
      <c r="BP8079" s="6"/>
      <c r="BQ8079" s="6"/>
      <c r="BR8079" s="6"/>
      <c r="BS8079" s="6"/>
      <c r="BT8079" s="6"/>
      <c r="BU8079" s="6"/>
      <c r="BV8079" s="6"/>
      <c r="BW8079" s="6"/>
      <c r="CJ8079" s="415"/>
      <c r="CK8079" s="415"/>
      <c r="CO8079" s="168"/>
    </row>
    <row r="8080" spans="32:93" s="162" customFormat="1" x14ac:dyDescent="0.25">
      <c r="AF8080" s="169"/>
      <c r="AG8080" s="169"/>
      <c r="AH8080" s="169"/>
      <c r="AI8080" s="169"/>
      <c r="AJ8080" s="169"/>
      <c r="AK8080" s="170"/>
      <c r="AP8080" s="6"/>
      <c r="AQ8080" s="6"/>
      <c r="AR8080" s="6"/>
      <c r="AS8080" s="6"/>
      <c r="AT8080" s="6"/>
      <c r="AU8080" s="6"/>
      <c r="AV8080" s="6"/>
      <c r="AW8080" s="6"/>
      <c r="AX8080" s="6"/>
      <c r="AY8080" s="6"/>
      <c r="AZ8080" s="6"/>
      <c r="BA8080" s="6"/>
      <c r="BB8080" s="166"/>
      <c r="BC8080" s="166"/>
      <c r="BD8080" s="166"/>
      <c r="BE8080" s="6"/>
      <c r="BF8080" s="6"/>
      <c r="BG8080" s="6"/>
      <c r="BH8080" s="6"/>
      <c r="BI8080" s="6"/>
      <c r="BJ8080" s="166"/>
      <c r="BK8080" s="166"/>
      <c r="BL8080" s="166"/>
      <c r="BM8080" s="6"/>
      <c r="BN8080" s="6"/>
      <c r="BO8080" s="6"/>
      <c r="BP8080" s="6"/>
      <c r="BQ8080" s="6"/>
      <c r="BR8080" s="6"/>
      <c r="BS8080" s="6"/>
      <c r="BT8080" s="6"/>
      <c r="BU8080" s="6"/>
      <c r="BV8080" s="6"/>
      <c r="BW8080" s="6"/>
      <c r="CJ8080" s="415"/>
      <c r="CK8080" s="415"/>
      <c r="CO8080" s="168"/>
    </row>
    <row r="8081" spans="32:93" s="162" customFormat="1" x14ac:dyDescent="0.25">
      <c r="AF8081" s="169"/>
      <c r="AG8081" s="169"/>
      <c r="AH8081" s="169"/>
      <c r="AI8081" s="169"/>
      <c r="AJ8081" s="169"/>
      <c r="AK8081" s="170"/>
      <c r="AP8081" s="6"/>
      <c r="AQ8081" s="6"/>
      <c r="AR8081" s="6"/>
      <c r="AS8081" s="6"/>
      <c r="AT8081" s="6"/>
      <c r="AU8081" s="6"/>
      <c r="AV8081" s="6"/>
      <c r="AW8081" s="6"/>
      <c r="AX8081" s="6"/>
      <c r="AY8081" s="6"/>
      <c r="AZ8081" s="6"/>
      <c r="BA8081" s="6"/>
      <c r="BB8081" s="166"/>
      <c r="BC8081" s="166"/>
      <c r="BD8081" s="166"/>
      <c r="BE8081" s="6"/>
      <c r="BF8081" s="6"/>
      <c r="BG8081" s="6"/>
      <c r="BH8081" s="6"/>
      <c r="BI8081" s="6"/>
      <c r="BJ8081" s="166"/>
      <c r="BK8081" s="166"/>
      <c r="BL8081" s="166"/>
      <c r="BM8081" s="6"/>
      <c r="BN8081" s="6"/>
      <c r="BO8081" s="6"/>
      <c r="BP8081" s="6"/>
      <c r="BQ8081" s="6"/>
      <c r="BR8081" s="6"/>
      <c r="BS8081" s="6"/>
      <c r="BT8081" s="6"/>
      <c r="BU8081" s="6"/>
      <c r="BV8081" s="6"/>
      <c r="BW8081" s="6"/>
      <c r="CJ8081" s="415"/>
      <c r="CK8081" s="415"/>
      <c r="CO8081" s="168"/>
    </row>
    <row r="8082" spans="32:93" s="162" customFormat="1" x14ac:dyDescent="0.25">
      <c r="AF8082" s="169"/>
      <c r="AG8082" s="169"/>
      <c r="AH8082" s="169"/>
      <c r="AI8082" s="169"/>
      <c r="AJ8082" s="169"/>
      <c r="AK8082" s="170"/>
      <c r="AP8082" s="6"/>
      <c r="AQ8082" s="6"/>
      <c r="AR8082" s="6"/>
      <c r="AS8082" s="6"/>
      <c r="AT8082" s="6"/>
      <c r="AU8082" s="6"/>
      <c r="AV8082" s="6"/>
      <c r="AW8082" s="6"/>
      <c r="AX8082" s="6"/>
      <c r="AY8082" s="6"/>
      <c r="AZ8082" s="6"/>
      <c r="BA8082" s="6"/>
      <c r="BB8082" s="166"/>
      <c r="BC8082" s="166"/>
      <c r="BD8082" s="166"/>
      <c r="BE8082" s="6"/>
      <c r="BF8082" s="6"/>
      <c r="BG8082" s="6"/>
      <c r="BH8082" s="6"/>
      <c r="BI8082" s="6"/>
      <c r="BJ8082" s="166"/>
      <c r="BK8082" s="166"/>
      <c r="BL8082" s="166"/>
      <c r="BM8082" s="6"/>
      <c r="BN8082" s="6"/>
      <c r="BO8082" s="6"/>
      <c r="BP8082" s="6"/>
      <c r="BQ8082" s="6"/>
      <c r="BR8082" s="6"/>
      <c r="BS8082" s="6"/>
      <c r="BT8082" s="6"/>
      <c r="BU8082" s="6"/>
      <c r="BV8082" s="6"/>
      <c r="BW8082" s="6"/>
      <c r="CJ8082" s="415"/>
      <c r="CK8082" s="415"/>
      <c r="CO8082" s="168"/>
    </row>
    <row r="8083" spans="32:93" s="162" customFormat="1" x14ac:dyDescent="0.25">
      <c r="AF8083" s="169"/>
      <c r="AG8083" s="169"/>
      <c r="AH8083" s="169"/>
      <c r="AI8083" s="169"/>
      <c r="AJ8083" s="169"/>
      <c r="AK8083" s="170"/>
      <c r="AP8083" s="6"/>
      <c r="AQ8083" s="6"/>
      <c r="AR8083" s="6"/>
      <c r="AS8083" s="6"/>
      <c r="AT8083" s="6"/>
      <c r="AU8083" s="6"/>
      <c r="AV8083" s="6"/>
      <c r="AW8083" s="6"/>
      <c r="AX8083" s="6"/>
      <c r="AY8083" s="6"/>
      <c r="AZ8083" s="6"/>
      <c r="BA8083" s="6"/>
      <c r="BB8083" s="166"/>
      <c r="BC8083" s="166"/>
      <c r="BD8083" s="166"/>
      <c r="BE8083" s="6"/>
      <c r="BF8083" s="6"/>
      <c r="BG8083" s="6"/>
      <c r="BH8083" s="6"/>
      <c r="BI8083" s="6"/>
      <c r="BJ8083" s="166"/>
      <c r="BK8083" s="166"/>
      <c r="BL8083" s="166"/>
      <c r="BM8083" s="6"/>
      <c r="BN8083" s="6"/>
      <c r="BO8083" s="6"/>
      <c r="BP8083" s="6"/>
      <c r="BQ8083" s="6"/>
      <c r="BR8083" s="6"/>
      <c r="BS8083" s="6"/>
      <c r="BT8083" s="6"/>
      <c r="BU8083" s="6"/>
      <c r="BV8083" s="6"/>
      <c r="BW8083" s="6"/>
      <c r="CJ8083" s="415"/>
      <c r="CK8083" s="415"/>
      <c r="CO8083" s="168"/>
    </row>
    <row r="8084" spans="32:93" s="162" customFormat="1" x14ac:dyDescent="0.25">
      <c r="AF8084" s="169"/>
      <c r="AG8084" s="169"/>
      <c r="AH8084" s="169"/>
      <c r="AI8084" s="169"/>
      <c r="AJ8084" s="169"/>
      <c r="AK8084" s="170"/>
      <c r="AP8084" s="6"/>
      <c r="AQ8084" s="6"/>
      <c r="AR8084" s="6"/>
      <c r="AS8084" s="6"/>
      <c r="AT8084" s="6"/>
      <c r="AU8084" s="6"/>
      <c r="AV8084" s="6"/>
      <c r="AW8084" s="6"/>
      <c r="AX8084" s="6"/>
      <c r="AY8084" s="6"/>
      <c r="AZ8084" s="6"/>
      <c r="BA8084" s="6"/>
      <c r="BB8084" s="166"/>
      <c r="BC8084" s="166"/>
      <c r="BD8084" s="166"/>
      <c r="BE8084" s="6"/>
      <c r="BF8084" s="6"/>
      <c r="BG8084" s="6"/>
      <c r="BH8084" s="6"/>
      <c r="BI8084" s="6"/>
      <c r="BJ8084" s="166"/>
      <c r="BK8084" s="166"/>
      <c r="BL8084" s="166"/>
      <c r="BM8084" s="6"/>
      <c r="BN8084" s="6"/>
      <c r="BO8084" s="6"/>
      <c r="BP8084" s="6"/>
      <c r="BQ8084" s="6"/>
      <c r="BR8084" s="6"/>
      <c r="BS8084" s="6"/>
      <c r="BT8084" s="6"/>
      <c r="BU8084" s="6"/>
      <c r="BV8084" s="6"/>
      <c r="BW8084" s="6"/>
      <c r="CJ8084" s="415"/>
      <c r="CK8084" s="415"/>
      <c r="CO8084" s="168"/>
    </row>
    <row r="8085" spans="32:93" s="162" customFormat="1" x14ac:dyDescent="0.25">
      <c r="AF8085" s="169"/>
      <c r="AG8085" s="169"/>
      <c r="AH8085" s="169"/>
      <c r="AI8085" s="169"/>
      <c r="AJ8085" s="169"/>
      <c r="AK8085" s="170"/>
      <c r="AP8085" s="6"/>
      <c r="AQ8085" s="6"/>
      <c r="AR8085" s="6"/>
      <c r="AS8085" s="6"/>
      <c r="AT8085" s="6"/>
      <c r="AU8085" s="6"/>
      <c r="AV8085" s="6"/>
      <c r="AW8085" s="6"/>
      <c r="AX8085" s="6"/>
      <c r="AY8085" s="6"/>
      <c r="AZ8085" s="6"/>
      <c r="BA8085" s="6"/>
      <c r="BB8085" s="166"/>
      <c r="BC8085" s="166"/>
      <c r="BD8085" s="166"/>
      <c r="BE8085" s="6"/>
      <c r="BF8085" s="6"/>
      <c r="BG8085" s="6"/>
      <c r="BH8085" s="6"/>
      <c r="BI8085" s="6"/>
      <c r="BJ8085" s="166"/>
      <c r="BK8085" s="166"/>
      <c r="BL8085" s="166"/>
      <c r="BM8085" s="6"/>
      <c r="BN8085" s="6"/>
      <c r="BO8085" s="6"/>
      <c r="BP8085" s="6"/>
      <c r="BQ8085" s="6"/>
      <c r="BR8085" s="6"/>
      <c r="BS8085" s="6"/>
      <c r="BT8085" s="6"/>
      <c r="BU8085" s="6"/>
      <c r="BV8085" s="6"/>
      <c r="BW8085" s="6"/>
      <c r="CJ8085" s="415"/>
      <c r="CK8085" s="415"/>
      <c r="CO8085" s="168"/>
    </row>
    <row r="8086" spans="32:93" s="162" customFormat="1" x14ac:dyDescent="0.25">
      <c r="AF8086" s="169"/>
      <c r="AG8086" s="169"/>
      <c r="AH8086" s="169"/>
      <c r="AI8086" s="169"/>
      <c r="AJ8086" s="169"/>
      <c r="AK8086" s="170"/>
      <c r="AP8086" s="6"/>
      <c r="AQ8086" s="6"/>
      <c r="AR8086" s="6"/>
      <c r="AS8086" s="6"/>
      <c r="AT8086" s="6"/>
      <c r="AU8086" s="6"/>
      <c r="AV8086" s="6"/>
      <c r="AW8086" s="6"/>
      <c r="AX8086" s="6"/>
      <c r="AY8086" s="6"/>
      <c r="AZ8086" s="6"/>
      <c r="BA8086" s="6"/>
      <c r="BB8086" s="166"/>
      <c r="BC8086" s="166"/>
      <c r="BD8086" s="166"/>
      <c r="BE8086" s="6"/>
      <c r="BF8086" s="6"/>
      <c r="BG8086" s="6"/>
      <c r="BH8086" s="6"/>
      <c r="BI8086" s="6"/>
      <c r="BJ8086" s="166"/>
      <c r="BK8086" s="166"/>
      <c r="BL8086" s="166"/>
      <c r="BM8086" s="6"/>
      <c r="BN8086" s="6"/>
      <c r="BO8086" s="6"/>
      <c r="BP8086" s="6"/>
      <c r="BQ8086" s="6"/>
      <c r="BR8086" s="6"/>
      <c r="BS8086" s="6"/>
      <c r="BT8086" s="6"/>
      <c r="BU8086" s="6"/>
      <c r="BV8086" s="6"/>
      <c r="BW8086" s="6"/>
      <c r="CJ8086" s="415"/>
      <c r="CK8086" s="415"/>
      <c r="CO8086" s="168"/>
    </row>
    <row r="8087" spans="32:93" s="162" customFormat="1" x14ac:dyDescent="0.25">
      <c r="AF8087" s="169"/>
      <c r="AG8087" s="169"/>
      <c r="AH8087" s="169"/>
      <c r="AI8087" s="169"/>
      <c r="AJ8087" s="169"/>
      <c r="AK8087" s="170"/>
      <c r="AP8087" s="6"/>
      <c r="AQ8087" s="6"/>
      <c r="AR8087" s="6"/>
      <c r="AS8087" s="6"/>
      <c r="AT8087" s="6"/>
      <c r="AU8087" s="6"/>
      <c r="AV8087" s="6"/>
      <c r="AW8087" s="6"/>
      <c r="AX8087" s="6"/>
      <c r="AY8087" s="6"/>
      <c r="AZ8087" s="6"/>
      <c r="BA8087" s="6"/>
      <c r="BB8087" s="166"/>
      <c r="BC8087" s="166"/>
      <c r="BD8087" s="166"/>
      <c r="BE8087" s="6"/>
      <c r="BF8087" s="6"/>
      <c r="BG8087" s="6"/>
      <c r="BH8087" s="6"/>
      <c r="BI8087" s="6"/>
      <c r="BJ8087" s="166"/>
      <c r="BK8087" s="166"/>
      <c r="BL8087" s="166"/>
      <c r="BM8087" s="6"/>
      <c r="BN8087" s="6"/>
      <c r="BO8087" s="6"/>
      <c r="BP8087" s="6"/>
      <c r="BQ8087" s="6"/>
      <c r="BR8087" s="6"/>
      <c r="BS8087" s="6"/>
      <c r="BT8087" s="6"/>
      <c r="BU8087" s="6"/>
      <c r="BV8087" s="6"/>
      <c r="BW8087" s="6"/>
      <c r="CJ8087" s="415"/>
      <c r="CK8087" s="415"/>
      <c r="CO8087" s="168"/>
    </row>
    <row r="8088" spans="32:93" s="162" customFormat="1" x14ac:dyDescent="0.25">
      <c r="AF8088" s="169"/>
      <c r="AG8088" s="169"/>
      <c r="AH8088" s="169"/>
      <c r="AI8088" s="169"/>
      <c r="AJ8088" s="169"/>
      <c r="AK8088" s="170"/>
      <c r="AP8088" s="6"/>
      <c r="AQ8088" s="6"/>
      <c r="AR8088" s="6"/>
      <c r="AS8088" s="6"/>
      <c r="AT8088" s="6"/>
      <c r="AU8088" s="6"/>
      <c r="AV8088" s="6"/>
      <c r="AW8088" s="6"/>
      <c r="AX8088" s="6"/>
      <c r="AY8088" s="6"/>
      <c r="AZ8088" s="6"/>
      <c r="BA8088" s="6"/>
      <c r="BB8088" s="166"/>
      <c r="BC8088" s="166"/>
      <c r="BD8088" s="166"/>
      <c r="BE8088" s="6"/>
      <c r="BF8088" s="6"/>
      <c r="BG8088" s="6"/>
      <c r="BH8088" s="6"/>
      <c r="BI8088" s="6"/>
      <c r="BJ8088" s="166"/>
      <c r="BK8088" s="166"/>
      <c r="BL8088" s="166"/>
      <c r="BM8088" s="6"/>
      <c r="BN8088" s="6"/>
      <c r="BO8088" s="6"/>
      <c r="BP8088" s="6"/>
      <c r="BQ8088" s="6"/>
      <c r="BR8088" s="6"/>
      <c r="BS8088" s="6"/>
      <c r="BT8088" s="6"/>
      <c r="BU8088" s="6"/>
      <c r="BV8088" s="6"/>
      <c r="BW8088" s="6"/>
      <c r="CJ8088" s="415"/>
      <c r="CK8088" s="415"/>
      <c r="CO8088" s="168"/>
    </row>
    <row r="8089" spans="32:93" s="162" customFormat="1" x14ac:dyDescent="0.25">
      <c r="AF8089" s="169"/>
      <c r="AG8089" s="169"/>
      <c r="AH8089" s="169"/>
      <c r="AI8089" s="169"/>
      <c r="AJ8089" s="169"/>
      <c r="AK8089" s="170"/>
      <c r="AP8089" s="6"/>
      <c r="AQ8089" s="6"/>
      <c r="AR8089" s="6"/>
      <c r="AS8089" s="6"/>
      <c r="AT8089" s="6"/>
      <c r="AU8089" s="6"/>
      <c r="AV8089" s="6"/>
      <c r="AW8089" s="6"/>
      <c r="AX8089" s="6"/>
      <c r="AY8089" s="6"/>
      <c r="AZ8089" s="6"/>
      <c r="BA8089" s="6"/>
      <c r="BB8089" s="166"/>
      <c r="BC8089" s="166"/>
      <c r="BD8089" s="166"/>
      <c r="BE8089" s="6"/>
      <c r="BF8089" s="6"/>
      <c r="BG8089" s="6"/>
      <c r="BH8089" s="6"/>
      <c r="BI8089" s="6"/>
      <c r="BJ8089" s="166"/>
      <c r="BK8089" s="166"/>
      <c r="BL8089" s="166"/>
      <c r="BM8089" s="6"/>
      <c r="BN8089" s="6"/>
      <c r="BO8089" s="6"/>
      <c r="BP8089" s="6"/>
      <c r="BQ8089" s="6"/>
      <c r="BR8089" s="6"/>
      <c r="BS8089" s="6"/>
      <c r="BT8089" s="6"/>
      <c r="BU8089" s="6"/>
      <c r="BV8089" s="6"/>
      <c r="BW8089" s="6"/>
      <c r="CJ8089" s="415"/>
      <c r="CK8089" s="415"/>
      <c r="CO8089" s="168"/>
    </row>
    <row r="8090" spans="32:93" s="162" customFormat="1" x14ac:dyDescent="0.25">
      <c r="AF8090" s="169"/>
      <c r="AG8090" s="169"/>
      <c r="AH8090" s="169"/>
      <c r="AI8090" s="169"/>
      <c r="AJ8090" s="169"/>
      <c r="AK8090" s="170"/>
      <c r="AP8090" s="6"/>
      <c r="AQ8090" s="6"/>
      <c r="AR8090" s="6"/>
      <c r="AS8090" s="6"/>
      <c r="AT8090" s="6"/>
      <c r="AU8090" s="6"/>
      <c r="AV8090" s="6"/>
      <c r="AW8090" s="6"/>
      <c r="AX8090" s="6"/>
      <c r="AY8090" s="6"/>
      <c r="AZ8090" s="6"/>
      <c r="BA8090" s="6"/>
      <c r="BB8090" s="166"/>
      <c r="BC8090" s="166"/>
      <c r="BD8090" s="166"/>
      <c r="BE8090" s="6"/>
      <c r="BF8090" s="6"/>
      <c r="BG8090" s="6"/>
      <c r="BH8090" s="6"/>
      <c r="BI8090" s="6"/>
      <c r="BJ8090" s="166"/>
      <c r="BK8090" s="166"/>
      <c r="BL8090" s="166"/>
      <c r="BM8090" s="6"/>
      <c r="BN8090" s="6"/>
      <c r="BO8090" s="6"/>
      <c r="BP8090" s="6"/>
      <c r="BQ8090" s="6"/>
      <c r="BR8090" s="6"/>
      <c r="BS8090" s="6"/>
      <c r="BT8090" s="6"/>
      <c r="BU8090" s="6"/>
      <c r="BV8090" s="6"/>
      <c r="BW8090" s="6"/>
      <c r="CJ8090" s="415"/>
      <c r="CK8090" s="415"/>
      <c r="CO8090" s="168"/>
    </row>
    <row r="8091" spans="32:93" s="162" customFormat="1" x14ac:dyDescent="0.25">
      <c r="AF8091" s="169"/>
      <c r="AG8091" s="169"/>
      <c r="AH8091" s="169"/>
      <c r="AI8091" s="169"/>
      <c r="AJ8091" s="169"/>
      <c r="AK8091" s="170"/>
      <c r="AP8091" s="6"/>
      <c r="AQ8091" s="6"/>
      <c r="AR8091" s="6"/>
      <c r="AS8091" s="6"/>
      <c r="AT8091" s="6"/>
      <c r="AU8091" s="6"/>
      <c r="AV8091" s="6"/>
      <c r="AW8091" s="6"/>
      <c r="AX8091" s="6"/>
      <c r="AY8091" s="6"/>
      <c r="AZ8091" s="6"/>
      <c r="BA8091" s="6"/>
      <c r="BB8091" s="166"/>
      <c r="BC8091" s="166"/>
      <c r="BD8091" s="166"/>
      <c r="BE8091" s="6"/>
      <c r="BF8091" s="6"/>
      <c r="BG8091" s="6"/>
      <c r="BH8091" s="6"/>
      <c r="BI8091" s="6"/>
      <c r="BJ8091" s="166"/>
      <c r="BK8091" s="166"/>
      <c r="BL8091" s="166"/>
      <c r="BM8091" s="6"/>
      <c r="BN8091" s="6"/>
      <c r="BO8091" s="6"/>
      <c r="BP8091" s="6"/>
      <c r="BQ8091" s="6"/>
      <c r="BR8091" s="6"/>
      <c r="BS8091" s="6"/>
      <c r="BT8091" s="6"/>
      <c r="BU8091" s="6"/>
      <c r="BV8091" s="6"/>
      <c r="BW8091" s="6"/>
      <c r="CJ8091" s="415"/>
      <c r="CK8091" s="415"/>
      <c r="CO8091" s="168"/>
    </row>
    <row r="8092" spans="32:93" s="162" customFormat="1" x14ac:dyDescent="0.25">
      <c r="AF8092" s="169"/>
      <c r="AG8092" s="169"/>
      <c r="AH8092" s="169"/>
      <c r="AI8092" s="169"/>
      <c r="AJ8092" s="169"/>
      <c r="AK8092" s="170"/>
      <c r="AP8092" s="6"/>
      <c r="AQ8092" s="6"/>
      <c r="AR8092" s="6"/>
      <c r="AS8092" s="6"/>
      <c r="AT8092" s="6"/>
      <c r="AU8092" s="6"/>
      <c r="AV8092" s="6"/>
      <c r="AW8092" s="6"/>
      <c r="AX8092" s="6"/>
      <c r="AY8092" s="6"/>
      <c r="AZ8092" s="6"/>
      <c r="BA8092" s="6"/>
      <c r="BB8092" s="166"/>
      <c r="BC8092" s="166"/>
      <c r="BD8092" s="166"/>
      <c r="BE8092" s="6"/>
      <c r="BF8092" s="6"/>
      <c r="BG8092" s="6"/>
      <c r="BH8092" s="6"/>
      <c r="BI8092" s="6"/>
      <c r="BJ8092" s="166"/>
      <c r="BK8092" s="166"/>
      <c r="BL8092" s="166"/>
      <c r="BM8092" s="6"/>
      <c r="BN8092" s="6"/>
      <c r="BO8092" s="6"/>
      <c r="BP8092" s="6"/>
      <c r="BQ8092" s="6"/>
      <c r="BR8092" s="6"/>
      <c r="BS8092" s="6"/>
      <c r="BT8092" s="6"/>
      <c r="BU8092" s="6"/>
      <c r="BV8092" s="6"/>
      <c r="BW8092" s="6"/>
      <c r="CJ8092" s="415"/>
      <c r="CK8092" s="415"/>
      <c r="CO8092" s="168"/>
    </row>
    <row r="8093" spans="32:93" s="162" customFormat="1" x14ac:dyDescent="0.25">
      <c r="AF8093" s="169"/>
      <c r="AG8093" s="169"/>
      <c r="AH8093" s="169"/>
      <c r="AI8093" s="169"/>
      <c r="AJ8093" s="169"/>
      <c r="AK8093" s="170"/>
      <c r="AP8093" s="6"/>
      <c r="AQ8093" s="6"/>
      <c r="AR8093" s="6"/>
      <c r="AS8093" s="6"/>
      <c r="AT8093" s="6"/>
      <c r="AU8093" s="6"/>
      <c r="AV8093" s="6"/>
      <c r="AW8093" s="6"/>
      <c r="AX8093" s="6"/>
      <c r="AY8093" s="6"/>
      <c r="AZ8093" s="6"/>
      <c r="BA8093" s="6"/>
      <c r="BB8093" s="166"/>
      <c r="BC8093" s="166"/>
      <c r="BD8093" s="166"/>
      <c r="BE8093" s="6"/>
      <c r="BF8093" s="6"/>
      <c r="BG8093" s="6"/>
      <c r="BH8093" s="6"/>
      <c r="BI8093" s="6"/>
      <c r="BJ8093" s="166"/>
      <c r="BK8093" s="166"/>
      <c r="BL8093" s="166"/>
      <c r="BM8093" s="6"/>
      <c r="BN8093" s="6"/>
      <c r="BO8093" s="6"/>
      <c r="BP8093" s="6"/>
      <c r="BQ8093" s="6"/>
      <c r="BR8093" s="6"/>
      <c r="BS8093" s="6"/>
      <c r="BT8093" s="6"/>
      <c r="BU8093" s="6"/>
      <c r="BV8093" s="6"/>
      <c r="BW8093" s="6"/>
      <c r="CJ8093" s="415"/>
      <c r="CK8093" s="415"/>
      <c r="CO8093" s="168"/>
    </row>
    <row r="8094" spans="32:93" s="162" customFormat="1" x14ac:dyDescent="0.25">
      <c r="AF8094" s="169"/>
      <c r="AG8094" s="169"/>
      <c r="AH8094" s="169"/>
      <c r="AI8094" s="169"/>
      <c r="AJ8094" s="169"/>
      <c r="AK8094" s="170"/>
      <c r="AP8094" s="6"/>
      <c r="AQ8094" s="6"/>
      <c r="AR8094" s="6"/>
      <c r="AS8094" s="6"/>
      <c r="AT8094" s="6"/>
      <c r="AU8094" s="6"/>
      <c r="AV8094" s="6"/>
      <c r="AW8094" s="6"/>
      <c r="AX8094" s="6"/>
      <c r="AY8094" s="6"/>
      <c r="AZ8094" s="6"/>
      <c r="BA8094" s="6"/>
      <c r="BB8094" s="166"/>
      <c r="BC8094" s="166"/>
      <c r="BD8094" s="166"/>
      <c r="BE8094" s="6"/>
      <c r="BF8094" s="6"/>
      <c r="BG8094" s="6"/>
      <c r="BH8094" s="6"/>
      <c r="BI8094" s="6"/>
      <c r="BJ8094" s="166"/>
      <c r="BK8094" s="166"/>
      <c r="BL8094" s="166"/>
      <c r="BM8094" s="6"/>
      <c r="BN8094" s="6"/>
      <c r="BO8094" s="6"/>
      <c r="BP8094" s="6"/>
      <c r="BQ8094" s="6"/>
      <c r="BR8094" s="6"/>
      <c r="BS8094" s="6"/>
      <c r="BT8094" s="6"/>
      <c r="BU8094" s="6"/>
      <c r="BV8094" s="6"/>
      <c r="BW8094" s="6"/>
      <c r="CJ8094" s="415"/>
      <c r="CK8094" s="415"/>
      <c r="CO8094" s="168"/>
    </row>
    <row r="8095" spans="32:93" s="162" customFormat="1" x14ac:dyDescent="0.25">
      <c r="AF8095" s="169"/>
      <c r="AG8095" s="169"/>
      <c r="AH8095" s="169"/>
      <c r="AI8095" s="169"/>
      <c r="AJ8095" s="169"/>
      <c r="AK8095" s="170"/>
      <c r="AP8095" s="6"/>
      <c r="AQ8095" s="6"/>
      <c r="AR8095" s="6"/>
      <c r="AS8095" s="6"/>
      <c r="AT8095" s="6"/>
      <c r="AU8095" s="6"/>
      <c r="AV8095" s="6"/>
      <c r="AW8095" s="6"/>
      <c r="AX8095" s="6"/>
      <c r="AY8095" s="6"/>
      <c r="AZ8095" s="6"/>
      <c r="BA8095" s="6"/>
      <c r="BB8095" s="166"/>
      <c r="BC8095" s="166"/>
      <c r="BD8095" s="166"/>
      <c r="BE8095" s="6"/>
      <c r="BF8095" s="6"/>
      <c r="BG8095" s="6"/>
      <c r="BH8095" s="6"/>
      <c r="BI8095" s="6"/>
      <c r="BJ8095" s="166"/>
      <c r="BK8095" s="166"/>
      <c r="BL8095" s="166"/>
      <c r="BM8095" s="6"/>
      <c r="BN8095" s="6"/>
      <c r="BO8095" s="6"/>
      <c r="BP8095" s="6"/>
      <c r="BQ8095" s="6"/>
      <c r="BR8095" s="6"/>
      <c r="BS8095" s="6"/>
      <c r="BT8095" s="6"/>
      <c r="BU8095" s="6"/>
      <c r="BV8095" s="6"/>
      <c r="BW8095" s="6"/>
      <c r="CJ8095" s="415"/>
      <c r="CK8095" s="415"/>
      <c r="CO8095" s="168"/>
    </row>
    <row r="8096" spans="32:93" s="162" customFormat="1" x14ac:dyDescent="0.25">
      <c r="AF8096" s="169"/>
      <c r="AG8096" s="169"/>
      <c r="AH8096" s="169"/>
      <c r="AI8096" s="169"/>
      <c r="AJ8096" s="169"/>
      <c r="AK8096" s="170"/>
      <c r="AP8096" s="6"/>
      <c r="AQ8096" s="6"/>
      <c r="AR8096" s="6"/>
      <c r="AS8096" s="6"/>
      <c r="AT8096" s="6"/>
      <c r="AU8096" s="6"/>
      <c r="AV8096" s="6"/>
      <c r="AW8096" s="6"/>
      <c r="AX8096" s="6"/>
      <c r="AY8096" s="6"/>
      <c r="AZ8096" s="6"/>
      <c r="BA8096" s="6"/>
      <c r="BB8096" s="166"/>
      <c r="BC8096" s="166"/>
      <c r="BD8096" s="166"/>
      <c r="BE8096" s="6"/>
      <c r="BF8096" s="6"/>
      <c r="BG8096" s="6"/>
      <c r="BH8096" s="6"/>
      <c r="BI8096" s="6"/>
      <c r="BJ8096" s="166"/>
      <c r="BK8096" s="166"/>
      <c r="BL8096" s="166"/>
      <c r="BM8096" s="6"/>
      <c r="BN8096" s="6"/>
      <c r="BO8096" s="6"/>
      <c r="BP8096" s="6"/>
      <c r="BQ8096" s="6"/>
      <c r="BR8096" s="6"/>
      <c r="BS8096" s="6"/>
      <c r="BT8096" s="6"/>
      <c r="BU8096" s="6"/>
      <c r="BV8096" s="6"/>
      <c r="BW8096" s="6"/>
      <c r="CJ8096" s="415"/>
      <c r="CK8096" s="415"/>
      <c r="CO8096" s="168"/>
    </row>
    <row r="8097" spans="32:93" s="162" customFormat="1" x14ac:dyDescent="0.25">
      <c r="AF8097" s="169"/>
      <c r="AG8097" s="169"/>
      <c r="AH8097" s="169"/>
      <c r="AI8097" s="169"/>
      <c r="AJ8097" s="169"/>
      <c r="AK8097" s="170"/>
      <c r="AP8097" s="6"/>
      <c r="AQ8097" s="6"/>
      <c r="AR8097" s="6"/>
      <c r="AS8097" s="6"/>
      <c r="AT8097" s="6"/>
      <c r="AU8097" s="6"/>
      <c r="AV8097" s="6"/>
      <c r="AW8097" s="6"/>
      <c r="AX8097" s="6"/>
      <c r="AY8097" s="6"/>
      <c r="AZ8097" s="6"/>
      <c r="BA8097" s="6"/>
      <c r="BB8097" s="166"/>
      <c r="BC8097" s="166"/>
      <c r="BD8097" s="166"/>
      <c r="BE8097" s="6"/>
      <c r="BF8097" s="6"/>
      <c r="BG8097" s="6"/>
      <c r="BH8097" s="6"/>
      <c r="BI8097" s="6"/>
      <c r="BJ8097" s="166"/>
      <c r="BK8097" s="166"/>
      <c r="BL8097" s="166"/>
      <c r="BM8097" s="6"/>
      <c r="BN8097" s="6"/>
      <c r="BO8097" s="6"/>
      <c r="BP8097" s="6"/>
      <c r="BQ8097" s="6"/>
      <c r="BR8097" s="6"/>
      <c r="BS8097" s="6"/>
      <c r="BT8097" s="6"/>
      <c r="BU8097" s="6"/>
      <c r="BV8097" s="6"/>
      <c r="BW8097" s="6"/>
      <c r="CJ8097" s="415"/>
      <c r="CK8097" s="415"/>
      <c r="CO8097" s="168"/>
    </row>
    <row r="8098" spans="32:93" s="162" customFormat="1" x14ac:dyDescent="0.25">
      <c r="AF8098" s="169"/>
      <c r="AG8098" s="169"/>
      <c r="AH8098" s="169"/>
      <c r="AI8098" s="169"/>
      <c r="AJ8098" s="169"/>
      <c r="AK8098" s="170"/>
      <c r="AP8098" s="6"/>
      <c r="AQ8098" s="6"/>
      <c r="AR8098" s="6"/>
      <c r="AS8098" s="6"/>
      <c r="AT8098" s="6"/>
      <c r="AU8098" s="6"/>
      <c r="AV8098" s="6"/>
      <c r="AW8098" s="6"/>
      <c r="AX8098" s="6"/>
      <c r="AY8098" s="6"/>
      <c r="AZ8098" s="6"/>
      <c r="BA8098" s="6"/>
      <c r="BB8098" s="166"/>
      <c r="BC8098" s="166"/>
      <c r="BD8098" s="166"/>
      <c r="BE8098" s="6"/>
      <c r="BF8098" s="6"/>
      <c r="BG8098" s="6"/>
      <c r="BH8098" s="6"/>
      <c r="BI8098" s="6"/>
      <c r="BJ8098" s="166"/>
      <c r="BK8098" s="166"/>
      <c r="BL8098" s="166"/>
      <c r="BM8098" s="6"/>
      <c r="BN8098" s="6"/>
      <c r="BO8098" s="6"/>
      <c r="BP8098" s="6"/>
      <c r="BQ8098" s="6"/>
      <c r="BR8098" s="6"/>
      <c r="BS8098" s="6"/>
      <c r="BT8098" s="6"/>
      <c r="BU8098" s="6"/>
      <c r="BV8098" s="6"/>
      <c r="BW8098" s="6"/>
      <c r="CJ8098" s="415"/>
      <c r="CK8098" s="415"/>
      <c r="CO8098" s="168"/>
    </row>
    <row r="8099" spans="32:93" s="162" customFormat="1" x14ac:dyDescent="0.25">
      <c r="AF8099" s="169"/>
      <c r="AG8099" s="169"/>
      <c r="AH8099" s="169"/>
      <c r="AI8099" s="169"/>
      <c r="AJ8099" s="169"/>
      <c r="AK8099" s="170"/>
      <c r="AP8099" s="6"/>
      <c r="AQ8099" s="6"/>
      <c r="AR8099" s="6"/>
      <c r="AS8099" s="6"/>
      <c r="AT8099" s="6"/>
      <c r="AU8099" s="6"/>
      <c r="AV8099" s="6"/>
      <c r="AW8099" s="6"/>
      <c r="AX8099" s="6"/>
      <c r="AY8099" s="6"/>
      <c r="AZ8099" s="6"/>
      <c r="BA8099" s="6"/>
      <c r="BB8099" s="166"/>
      <c r="BC8099" s="166"/>
      <c r="BD8099" s="166"/>
      <c r="BE8099" s="6"/>
      <c r="BF8099" s="6"/>
      <c r="BG8099" s="6"/>
      <c r="BH8099" s="6"/>
      <c r="BI8099" s="6"/>
      <c r="BJ8099" s="166"/>
      <c r="BK8099" s="166"/>
      <c r="BL8099" s="166"/>
      <c r="BM8099" s="6"/>
      <c r="BN8099" s="6"/>
      <c r="BO8099" s="6"/>
      <c r="BP8099" s="6"/>
      <c r="BQ8099" s="6"/>
      <c r="BR8099" s="6"/>
      <c r="BS8099" s="6"/>
      <c r="BT8099" s="6"/>
      <c r="BU8099" s="6"/>
      <c r="BV8099" s="6"/>
      <c r="BW8099" s="6"/>
      <c r="CJ8099" s="415"/>
      <c r="CK8099" s="415"/>
      <c r="CO8099" s="168"/>
    </row>
    <row r="8100" spans="32:93" s="162" customFormat="1" x14ac:dyDescent="0.25">
      <c r="AF8100" s="169"/>
      <c r="AG8100" s="169"/>
      <c r="AH8100" s="169"/>
      <c r="AI8100" s="169"/>
      <c r="AJ8100" s="169"/>
      <c r="AK8100" s="170"/>
      <c r="AP8100" s="6"/>
      <c r="AQ8100" s="6"/>
      <c r="AR8100" s="6"/>
      <c r="AS8100" s="6"/>
      <c r="AT8100" s="6"/>
      <c r="AU8100" s="6"/>
      <c r="AV8100" s="6"/>
      <c r="AW8100" s="6"/>
      <c r="AX8100" s="6"/>
      <c r="AY8100" s="6"/>
      <c r="AZ8100" s="6"/>
      <c r="BA8100" s="6"/>
      <c r="BB8100" s="166"/>
      <c r="BC8100" s="166"/>
      <c r="BD8100" s="166"/>
      <c r="BE8100" s="6"/>
      <c r="BF8100" s="6"/>
      <c r="BG8100" s="6"/>
      <c r="BH8100" s="6"/>
      <c r="BI8100" s="6"/>
      <c r="BJ8100" s="166"/>
      <c r="BK8100" s="166"/>
      <c r="BL8100" s="166"/>
      <c r="BM8100" s="6"/>
      <c r="BN8100" s="6"/>
      <c r="BO8100" s="6"/>
      <c r="BP8100" s="6"/>
      <c r="BQ8100" s="6"/>
      <c r="BR8100" s="6"/>
      <c r="BS8100" s="6"/>
      <c r="BT8100" s="6"/>
      <c r="BU8100" s="6"/>
      <c r="BV8100" s="6"/>
      <c r="BW8100" s="6"/>
      <c r="CJ8100" s="415"/>
      <c r="CK8100" s="415"/>
      <c r="CO8100" s="168"/>
    </row>
    <row r="8101" spans="32:93" s="162" customFormat="1" x14ac:dyDescent="0.25">
      <c r="AF8101" s="169"/>
      <c r="AG8101" s="169"/>
      <c r="AH8101" s="169"/>
      <c r="AI8101" s="169"/>
      <c r="AJ8101" s="169"/>
      <c r="AK8101" s="170"/>
      <c r="AP8101" s="6"/>
      <c r="AQ8101" s="6"/>
      <c r="AR8101" s="6"/>
      <c r="AS8101" s="6"/>
      <c r="AT8101" s="6"/>
      <c r="AU8101" s="6"/>
      <c r="AV8101" s="6"/>
      <c r="AW8101" s="6"/>
      <c r="AX8101" s="6"/>
      <c r="AY8101" s="6"/>
      <c r="AZ8101" s="6"/>
      <c r="BA8101" s="6"/>
      <c r="BB8101" s="166"/>
      <c r="BC8101" s="166"/>
      <c r="BD8101" s="166"/>
      <c r="BE8101" s="6"/>
      <c r="BF8101" s="6"/>
      <c r="BG8101" s="6"/>
      <c r="BH8101" s="6"/>
      <c r="BI8101" s="6"/>
      <c r="BJ8101" s="166"/>
      <c r="BK8101" s="166"/>
      <c r="BL8101" s="166"/>
      <c r="BM8101" s="6"/>
      <c r="BN8101" s="6"/>
      <c r="BO8101" s="6"/>
      <c r="BP8101" s="6"/>
      <c r="BQ8101" s="6"/>
      <c r="BR8101" s="6"/>
      <c r="BS8101" s="6"/>
      <c r="BT8101" s="6"/>
      <c r="BU8101" s="6"/>
      <c r="BV8101" s="6"/>
      <c r="BW8101" s="6"/>
      <c r="CJ8101" s="415"/>
      <c r="CK8101" s="415"/>
      <c r="CO8101" s="168"/>
    </row>
    <row r="8102" spans="32:93" s="162" customFormat="1" x14ac:dyDescent="0.25">
      <c r="AF8102" s="169"/>
      <c r="AG8102" s="169"/>
      <c r="AH8102" s="169"/>
      <c r="AI8102" s="169"/>
      <c r="AJ8102" s="169"/>
      <c r="AK8102" s="170"/>
      <c r="AP8102" s="6"/>
      <c r="AQ8102" s="6"/>
      <c r="AR8102" s="6"/>
      <c r="AS8102" s="6"/>
      <c r="AT8102" s="6"/>
      <c r="AU8102" s="6"/>
      <c r="AV8102" s="6"/>
      <c r="AW8102" s="6"/>
      <c r="AX8102" s="6"/>
      <c r="AY8102" s="6"/>
      <c r="AZ8102" s="6"/>
      <c r="BA8102" s="6"/>
      <c r="BB8102" s="166"/>
      <c r="BC8102" s="166"/>
      <c r="BD8102" s="166"/>
      <c r="BE8102" s="6"/>
      <c r="BF8102" s="6"/>
      <c r="BG8102" s="6"/>
      <c r="BH8102" s="6"/>
      <c r="BI8102" s="6"/>
      <c r="BJ8102" s="166"/>
      <c r="BK8102" s="166"/>
      <c r="BL8102" s="166"/>
      <c r="BM8102" s="6"/>
      <c r="BN8102" s="6"/>
      <c r="BO8102" s="6"/>
      <c r="BP8102" s="6"/>
      <c r="BQ8102" s="6"/>
      <c r="BR8102" s="6"/>
      <c r="BS8102" s="6"/>
      <c r="BT8102" s="6"/>
      <c r="BU8102" s="6"/>
      <c r="BV8102" s="6"/>
      <c r="BW8102" s="6"/>
      <c r="CJ8102" s="415"/>
      <c r="CK8102" s="415"/>
      <c r="CO8102" s="168"/>
    </row>
    <row r="8103" spans="32:93" s="162" customFormat="1" x14ac:dyDescent="0.25">
      <c r="AF8103" s="169"/>
      <c r="AG8103" s="169"/>
      <c r="AH8103" s="169"/>
      <c r="AI8103" s="169"/>
      <c r="AJ8103" s="169"/>
      <c r="AK8103" s="170"/>
      <c r="AP8103" s="6"/>
      <c r="AQ8103" s="6"/>
      <c r="AR8103" s="6"/>
      <c r="AS8103" s="6"/>
      <c r="AT8103" s="6"/>
      <c r="AU8103" s="6"/>
      <c r="AV8103" s="6"/>
      <c r="AW8103" s="6"/>
      <c r="AX8103" s="6"/>
      <c r="AY8103" s="6"/>
      <c r="AZ8103" s="6"/>
      <c r="BA8103" s="6"/>
      <c r="BB8103" s="166"/>
      <c r="BC8103" s="166"/>
      <c r="BD8103" s="166"/>
      <c r="BE8103" s="6"/>
      <c r="BF8103" s="6"/>
      <c r="BG8103" s="6"/>
      <c r="BH8103" s="6"/>
      <c r="BI8103" s="6"/>
      <c r="BJ8103" s="166"/>
      <c r="BK8103" s="166"/>
      <c r="BL8103" s="166"/>
      <c r="BM8103" s="6"/>
      <c r="BN8103" s="6"/>
      <c r="BO8103" s="6"/>
      <c r="BP8103" s="6"/>
      <c r="BQ8103" s="6"/>
      <c r="BR8103" s="6"/>
      <c r="BS8103" s="6"/>
      <c r="BT8103" s="6"/>
      <c r="BU8103" s="6"/>
      <c r="BV8103" s="6"/>
      <c r="BW8103" s="6"/>
      <c r="CJ8103" s="415"/>
      <c r="CK8103" s="415"/>
      <c r="CO8103" s="168"/>
    </row>
    <row r="8104" spans="32:93" s="162" customFormat="1" x14ac:dyDescent="0.25">
      <c r="AF8104" s="169"/>
      <c r="AG8104" s="169"/>
      <c r="AH8104" s="169"/>
      <c r="AI8104" s="169"/>
      <c r="AJ8104" s="169"/>
      <c r="AK8104" s="170"/>
      <c r="AP8104" s="6"/>
      <c r="AQ8104" s="6"/>
      <c r="AR8104" s="6"/>
      <c r="AS8104" s="6"/>
      <c r="AT8104" s="6"/>
      <c r="AU8104" s="6"/>
      <c r="AV8104" s="6"/>
      <c r="AW8104" s="6"/>
      <c r="AX8104" s="6"/>
      <c r="AY8104" s="6"/>
      <c r="AZ8104" s="6"/>
      <c r="BA8104" s="6"/>
      <c r="BB8104" s="166"/>
      <c r="BC8104" s="166"/>
      <c r="BD8104" s="166"/>
      <c r="BE8104" s="6"/>
      <c r="BF8104" s="6"/>
      <c r="BG8104" s="6"/>
      <c r="BH8104" s="6"/>
      <c r="BI8104" s="6"/>
      <c r="BJ8104" s="166"/>
      <c r="BK8104" s="166"/>
      <c r="BL8104" s="166"/>
      <c r="BM8104" s="6"/>
      <c r="BN8104" s="6"/>
      <c r="BO8104" s="6"/>
      <c r="BP8104" s="6"/>
      <c r="BQ8104" s="6"/>
      <c r="BR8104" s="6"/>
      <c r="BS8104" s="6"/>
      <c r="BT8104" s="6"/>
      <c r="BU8104" s="6"/>
      <c r="BV8104" s="6"/>
      <c r="BW8104" s="6"/>
      <c r="CJ8104" s="415"/>
      <c r="CK8104" s="415"/>
      <c r="CO8104" s="168"/>
    </row>
    <row r="8105" spans="32:93" s="162" customFormat="1" x14ac:dyDescent="0.25">
      <c r="AF8105" s="169"/>
      <c r="AG8105" s="169"/>
      <c r="AH8105" s="169"/>
      <c r="AI8105" s="169"/>
      <c r="AJ8105" s="169"/>
      <c r="AK8105" s="170"/>
      <c r="AP8105" s="6"/>
      <c r="AQ8105" s="6"/>
      <c r="AR8105" s="6"/>
      <c r="AS8105" s="6"/>
      <c r="AT8105" s="6"/>
      <c r="AU8105" s="6"/>
      <c r="AV8105" s="6"/>
      <c r="AW8105" s="6"/>
      <c r="AX8105" s="6"/>
      <c r="AY8105" s="6"/>
      <c r="AZ8105" s="6"/>
      <c r="BA8105" s="6"/>
      <c r="BB8105" s="166"/>
      <c r="BC8105" s="166"/>
      <c r="BD8105" s="166"/>
      <c r="BE8105" s="6"/>
      <c r="BF8105" s="6"/>
      <c r="BG8105" s="6"/>
      <c r="BH8105" s="6"/>
      <c r="BI8105" s="6"/>
      <c r="BJ8105" s="166"/>
      <c r="BK8105" s="166"/>
      <c r="BL8105" s="166"/>
      <c r="BM8105" s="6"/>
      <c r="BN8105" s="6"/>
      <c r="BO8105" s="6"/>
      <c r="BP8105" s="6"/>
      <c r="BQ8105" s="6"/>
      <c r="BR8105" s="6"/>
      <c r="BS8105" s="6"/>
      <c r="BT8105" s="6"/>
      <c r="BU8105" s="6"/>
      <c r="BV8105" s="6"/>
      <c r="BW8105" s="6"/>
      <c r="CJ8105" s="415"/>
      <c r="CK8105" s="415"/>
      <c r="CO8105" s="168"/>
    </row>
    <row r="8106" spans="32:93" s="162" customFormat="1" x14ac:dyDescent="0.25">
      <c r="AF8106" s="169"/>
      <c r="AG8106" s="169"/>
      <c r="AH8106" s="169"/>
      <c r="AI8106" s="169"/>
      <c r="AJ8106" s="169"/>
      <c r="AK8106" s="170"/>
      <c r="AP8106" s="6"/>
      <c r="AQ8106" s="6"/>
      <c r="AR8106" s="6"/>
      <c r="AS8106" s="6"/>
      <c r="AT8106" s="6"/>
      <c r="AU8106" s="6"/>
      <c r="AV8106" s="6"/>
      <c r="AW8106" s="6"/>
      <c r="AX8106" s="6"/>
      <c r="AY8106" s="6"/>
      <c r="AZ8106" s="6"/>
      <c r="BA8106" s="6"/>
      <c r="BB8106" s="166"/>
      <c r="BC8106" s="166"/>
      <c r="BD8106" s="166"/>
      <c r="BE8106" s="6"/>
      <c r="BF8106" s="6"/>
      <c r="BG8106" s="6"/>
      <c r="BH8106" s="6"/>
      <c r="BI8106" s="6"/>
      <c r="BJ8106" s="166"/>
      <c r="BK8106" s="166"/>
      <c r="BL8106" s="166"/>
      <c r="BM8106" s="6"/>
      <c r="BN8106" s="6"/>
      <c r="BO8106" s="6"/>
      <c r="BP8106" s="6"/>
      <c r="BQ8106" s="6"/>
      <c r="BR8106" s="6"/>
      <c r="BS8106" s="6"/>
      <c r="BT8106" s="6"/>
      <c r="BU8106" s="6"/>
      <c r="BV8106" s="6"/>
      <c r="BW8106" s="6"/>
      <c r="CJ8106" s="415"/>
      <c r="CK8106" s="415"/>
      <c r="CO8106" s="168"/>
    </row>
    <row r="8107" spans="32:93" s="162" customFormat="1" x14ac:dyDescent="0.25">
      <c r="AF8107" s="169"/>
      <c r="AG8107" s="169"/>
      <c r="AH8107" s="169"/>
      <c r="AI8107" s="169"/>
      <c r="AJ8107" s="169"/>
      <c r="AK8107" s="170"/>
      <c r="AP8107" s="6"/>
      <c r="AQ8107" s="6"/>
      <c r="AR8107" s="6"/>
      <c r="AS8107" s="6"/>
      <c r="AT8107" s="6"/>
      <c r="AU8107" s="6"/>
      <c r="AV8107" s="6"/>
      <c r="AW8107" s="6"/>
      <c r="AX8107" s="6"/>
      <c r="AY8107" s="6"/>
      <c r="AZ8107" s="6"/>
      <c r="BA8107" s="6"/>
      <c r="BB8107" s="166"/>
      <c r="BC8107" s="166"/>
      <c r="BD8107" s="166"/>
      <c r="BE8107" s="6"/>
      <c r="BF8107" s="6"/>
      <c r="BG8107" s="6"/>
      <c r="BH8107" s="6"/>
      <c r="BI8107" s="6"/>
      <c r="BJ8107" s="166"/>
      <c r="BK8107" s="166"/>
      <c r="BL8107" s="166"/>
      <c r="BM8107" s="6"/>
      <c r="BN8107" s="6"/>
      <c r="BO8107" s="6"/>
      <c r="BP8107" s="6"/>
      <c r="BQ8107" s="6"/>
      <c r="BR8107" s="6"/>
      <c r="BS8107" s="6"/>
      <c r="BT8107" s="6"/>
      <c r="BU8107" s="6"/>
      <c r="BV8107" s="6"/>
      <c r="BW8107" s="6"/>
      <c r="CJ8107" s="415"/>
      <c r="CK8107" s="415"/>
      <c r="CO8107" s="168"/>
    </row>
    <row r="8108" spans="32:93" s="162" customFormat="1" x14ac:dyDescent="0.25">
      <c r="AF8108" s="169"/>
      <c r="AG8108" s="169"/>
      <c r="AH8108" s="169"/>
      <c r="AI8108" s="169"/>
      <c r="AJ8108" s="169"/>
      <c r="AK8108" s="170"/>
      <c r="AP8108" s="6"/>
      <c r="AQ8108" s="6"/>
      <c r="AR8108" s="6"/>
      <c r="AS8108" s="6"/>
      <c r="AT8108" s="6"/>
      <c r="AU8108" s="6"/>
      <c r="AV8108" s="6"/>
      <c r="AW8108" s="6"/>
      <c r="AX8108" s="6"/>
      <c r="AY8108" s="6"/>
      <c r="AZ8108" s="6"/>
      <c r="BA8108" s="6"/>
      <c r="BB8108" s="166"/>
      <c r="BC8108" s="166"/>
      <c r="BD8108" s="166"/>
      <c r="BE8108" s="6"/>
      <c r="BF8108" s="6"/>
      <c r="BG8108" s="6"/>
      <c r="BH8108" s="6"/>
      <c r="BI8108" s="6"/>
      <c r="BJ8108" s="166"/>
      <c r="BK8108" s="166"/>
      <c r="BL8108" s="166"/>
      <c r="BM8108" s="6"/>
      <c r="BN8108" s="6"/>
      <c r="BO8108" s="6"/>
      <c r="BP8108" s="6"/>
      <c r="BQ8108" s="6"/>
      <c r="BR8108" s="6"/>
      <c r="BS8108" s="6"/>
      <c r="BT8108" s="6"/>
      <c r="BU8108" s="6"/>
      <c r="BV8108" s="6"/>
      <c r="BW8108" s="6"/>
      <c r="CJ8108" s="415"/>
      <c r="CK8108" s="415"/>
      <c r="CO8108" s="168"/>
    </row>
    <row r="8109" spans="32:93" s="162" customFormat="1" x14ac:dyDescent="0.25">
      <c r="AF8109" s="169"/>
      <c r="AG8109" s="169"/>
      <c r="AH8109" s="169"/>
      <c r="AI8109" s="169"/>
      <c r="AJ8109" s="169"/>
      <c r="AK8109" s="170"/>
      <c r="AP8109" s="6"/>
      <c r="AQ8109" s="6"/>
      <c r="AR8109" s="6"/>
      <c r="AS8109" s="6"/>
      <c r="AT8109" s="6"/>
      <c r="AU8109" s="6"/>
      <c r="AV8109" s="6"/>
      <c r="AW8109" s="6"/>
      <c r="AX8109" s="6"/>
      <c r="AY8109" s="6"/>
      <c r="AZ8109" s="6"/>
      <c r="BA8109" s="6"/>
      <c r="BB8109" s="166"/>
      <c r="BC8109" s="166"/>
      <c r="BD8109" s="166"/>
      <c r="BE8109" s="6"/>
      <c r="BF8109" s="6"/>
      <c r="BG8109" s="6"/>
      <c r="BH8109" s="6"/>
      <c r="BI8109" s="6"/>
      <c r="BJ8109" s="166"/>
      <c r="BK8109" s="166"/>
      <c r="BL8109" s="166"/>
      <c r="BM8109" s="6"/>
      <c r="BN8109" s="6"/>
      <c r="BO8109" s="6"/>
      <c r="BP8109" s="6"/>
      <c r="BQ8109" s="6"/>
      <c r="BR8109" s="6"/>
      <c r="BS8109" s="6"/>
      <c r="BT8109" s="6"/>
      <c r="BU8109" s="6"/>
      <c r="BV8109" s="6"/>
      <c r="BW8109" s="6"/>
      <c r="CJ8109" s="415"/>
      <c r="CK8109" s="415"/>
      <c r="CO8109" s="168"/>
    </row>
    <row r="8110" spans="32:93" s="162" customFormat="1" x14ac:dyDescent="0.25">
      <c r="AF8110" s="169"/>
      <c r="AG8110" s="169"/>
      <c r="AH8110" s="169"/>
      <c r="AI8110" s="169"/>
      <c r="AJ8110" s="169"/>
      <c r="AK8110" s="170"/>
      <c r="AP8110" s="6"/>
      <c r="AQ8110" s="6"/>
      <c r="AR8110" s="6"/>
      <c r="AS8110" s="6"/>
      <c r="AT8110" s="6"/>
      <c r="AU8110" s="6"/>
      <c r="AV8110" s="6"/>
      <c r="AW8110" s="6"/>
      <c r="AX8110" s="6"/>
      <c r="AY8110" s="6"/>
      <c r="AZ8110" s="6"/>
      <c r="BA8110" s="6"/>
      <c r="BB8110" s="166"/>
      <c r="BC8110" s="166"/>
      <c r="BD8110" s="166"/>
      <c r="BE8110" s="6"/>
      <c r="BF8110" s="6"/>
      <c r="BG8110" s="6"/>
      <c r="BH8110" s="6"/>
      <c r="BI8110" s="6"/>
      <c r="BJ8110" s="166"/>
      <c r="BK8110" s="166"/>
      <c r="BL8110" s="166"/>
      <c r="BM8110" s="6"/>
      <c r="BN8110" s="6"/>
      <c r="BO8110" s="6"/>
      <c r="BP8110" s="6"/>
      <c r="BQ8110" s="6"/>
      <c r="BR8110" s="6"/>
      <c r="BS8110" s="6"/>
      <c r="BT8110" s="6"/>
      <c r="BU8110" s="6"/>
      <c r="BV8110" s="6"/>
      <c r="BW8110" s="6"/>
      <c r="CJ8110" s="415"/>
      <c r="CK8110" s="415"/>
      <c r="CO8110" s="168"/>
    </row>
    <row r="8111" spans="32:93" s="162" customFormat="1" x14ac:dyDescent="0.25">
      <c r="AF8111" s="169"/>
      <c r="AG8111" s="169"/>
      <c r="AH8111" s="169"/>
      <c r="AI8111" s="169"/>
      <c r="AJ8111" s="169"/>
      <c r="AK8111" s="170"/>
      <c r="AP8111" s="6"/>
      <c r="AQ8111" s="6"/>
      <c r="AR8111" s="6"/>
      <c r="AS8111" s="6"/>
      <c r="AT8111" s="6"/>
      <c r="AU8111" s="6"/>
      <c r="AV8111" s="6"/>
      <c r="AW8111" s="6"/>
      <c r="AX8111" s="6"/>
      <c r="AY8111" s="6"/>
      <c r="AZ8111" s="6"/>
      <c r="BA8111" s="6"/>
      <c r="BB8111" s="166"/>
      <c r="BC8111" s="166"/>
      <c r="BD8111" s="166"/>
      <c r="BE8111" s="6"/>
      <c r="BF8111" s="6"/>
      <c r="BG8111" s="6"/>
      <c r="BH8111" s="6"/>
      <c r="BI8111" s="6"/>
      <c r="BJ8111" s="166"/>
      <c r="BK8111" s="166"/>
      <c r="BL8111" s="166"/>
      <c r="BM8111" s="6"/>
      <c r="BN8111" s="6"/>
      <c r="BO8111" s="6"/>
      <c r="BP8111" s="6"/>
      <c r="BQ8111" s="6"/>
      <c r="BR8111" s="6"/>
      <c r="BS8111" s="6"/>
      <c r="BT8111" s="6"/>
      <c r="BU8111" s="6"/>
      <c r="BV8111" s="6"/>
      <c r="BW8111" s="6"/>
      <c r="CJ8111" s="415"/>
      <c r="CK8111" s="415"/>
      <c r="CO8111" s="168"/>
    </row>
    <row r="8112" spans="32:93" s="162" customFormat="1" x14ac:dyDescent="0.25">
      <c r="AF8112" s="169"/>
      <c r="AG8112" s="169"/>
      <c r="AH8112" s="169"/>
      <c r="AI8112" s="169"/>
      <c r="AJ8112" s="169"/>
      <c r="AK8112" s="170"/>
      <c r="AP8112" s="6"/>
      <c r="AQ8112" s="6"/>
      <c r="AR8112" s="6"/>
      <c r="AS8112" s="6"/>
      <c r="AT8112" s="6"/>
      <c r="AU8112" s="6"/>
      <c r="AV8112" s="6"/>
      <c r="AW8112" s="6"/>
      <c r="AX8112" s="6"/>
      <c r="AY8112" s="6"/>
      <c r="AZ8112" s="6"/>
      <c r="BA8112" s="6"/>
      <c r="BB8112" s="166"/>
      <c r="BC8112" s="166"/>
      <c r="BD8112" s="166"/>
      <c r="BE8112" s="6"/>
      <c r="BF8112" s="6"/>
      <c r="BG8112" s="6"/>
      <c r="BH8112" s="6"/>
      <c r="BI8112" s="6"/>
      <c r="BJ8112" s="166"/>
      <c r="BK8112" s="166"/>
      <c r="BL8112" s="166"/>
      <c r="BM8112" s="6"/>
      <c r="BN8112" s="6"/>
      <c r="BO8112" s="6"/>
      <c r="BP8112" s="6"/>
      <c r="BQ8112" s="6"/>
      <c r="BR8112" s="6"/>
      <c r="BS8112" s="6"/>
      <c r="BT8112" s="6"/>
      <c r="BU8112" s="6"/>
      <c r="BV8112" s="6"/>
      <c r="BW8112" s="6"/>
      <c r="CJ8112" s="415"/>
      <c r="CK8112" s="415"/>
      <c r="CO8112" s="168"/>
    </row>
    <row r="8113" spans="32:93" s="162" customFormat="1" x14ac:dyDescent="0.25">
      <c r="AF8113" s="169"/>
      <c r="AG8113" s="169"/>
      <c r="AH8113" s="169"/>
      <c r="AI8113" s="169"/>
      <c r="AJ8113" s="169"/>
      <c r="AK8113" s="170"/>
      <c r="AP8113" s="6"/>
      <c r="AQ8113" s="6"/>
      <c r="AR8113" s="6"/>
      <c r="AS8113" s="6"/>
      <c r="AT8113" s="6"/>
      <c r="AU8113" s="6"/>
      <c r="AV8113" s="6"/>
      <c r="AW8113" s="6"/>
      <c r="AX8113" s="6"/>
      <c r="AY8113" s="6"/>
      <c r="AZ8113" s="6"/>
      <c r="BA8113" s="6"/>
      <c r="BB8113" s="166"/>
      <c r="BC8113" s="166"/>
      <c r="BD8113" s="166"/>
      <c r="BE8113" s="6"/>
      <c r="BF8113" s="6"/>
      <c r="BG8113" s="6"/>
      <c r="BH8113" s="6"/>
      <c r="BI8113" s="6"/>
      <c r="BJ8113" s="166"/>
      <c r="BK8113" s="166"/>
      <c r="BL8113" s="166"/>
      <c r="BM8113" s="6"/>
      <c r="BN8113" s="6"/>
      <c r="BO8113" s="6"/>
      <c r="BP8113" s="6"/>
      <c r="BQ8113" s="6"/>
      <c r="BR8113" s="6"/>
      <c r="BS8113" s="6"/>
      <c r="BT8113" s="6"/>
      <c r="BU8113" s="6"/>
      <c r="BV8113" s="6"/>
      <c r="BW8113" s="6"/>
      <c r="CJ8113" s="415"/>
      <c r="CK8113" s="415"/>
      <c r="CO8113" s="168"/>
    </row>
    <row r="8114" spans="32:93" s="162" customFormat="1" x14ac:dyDescent="0.25">
      <c r="AF8114" s="169"/>
      <c r="AG8114" s="169"/>
      <c r="AH8114" s="169"/>
      <c r="AI8114" s="169"/>
      <c r="AJ8114" s="169"/>
      <c r="AK8114" s="170"/>
      <c r="AP8114" s="6"/>
      <c r="AQ8114" s="6"/>
      <c r="AR8114" s="6"/>
      <c r="AS8114" s="6"/>
      <c r="AT8114" s="6"/>
      <c r="AU8114" s="6"/>
      <c r="AV8114" s="6"/>
      <c r="AW8114" s="6"/>
      <c r="AX8114" s="6"/>
      <c r="AY8114" s="6"/>
      <c r="AZ8114" s="6"/>
      <c r="BA8114" s="6"/>
      <c r="BB8114" s="166"/>
      <c r="BC8114" s="166"/>
      <c r="BD8114" s="166"/>
      <c r="BE8114" s="6"/>
      <c r="BF8114" s="6"/>
      <c r="BG8114" s="6"/>
      <c r="BH8114" s="6"/>
      <c r="BI8114" s="6"/>
      <c r="BJ8114" s="166"/>
      <c r="BK8114" s="166"/>
      <c r="BL8114" s="166"/>
      <c r="BM8114" s="6"/>
      <c r="BN8114" s="6"/>
      <c r="BO8114" s="6"/>
      <c r="BP8114" s="6"/>
      <c r="BQ8114" s="6"/>
      <c r="BR8114" s="6"/>
      <c r="BS8114" s="6"/>
      <c r="BT8114" s="6"/>
      <c r="BU8114" s="6"/>
      <c r="BV8114" s="6"/>
      <c r="BW8114" s="6"/>
      <c r="CJ8114" s="415"/>
      <c r="CK8114" s="415"/>
      <c r="CO8114" s="168"/>
    </row>
    <row r="8115" spans="32:93" s="162" customFormat="1" x14ac:dyDescent="0.25">
      <c r="AF8115" s="169"/>
      <c r="AG8115" s="169"/>
      <c r="AH8115" s="169"/>
      <c r="AI8115" s="169"/>
      <c r="AJ8115" s="169"/>
      <c r="AK8115" s="170"/>
      <c r="AP8115" s="6"/>
      <c r="AQ8115" s="6"/>
      <c r="AR8115" s="6"/>
      <c r="AS8115" s="6"/>
      <c r="AT8115" s="6"/>
      <c r="AU8115" s="6"/>
      <c r="AV8115" s="6"/>
      <c r="AW8115" s="6"/>
      <c r="AX8115" s="6"/>
      <c r="AY8115" s="6"/>
      <c r="AZ8115" s="6"/>
      <c r="BA8115" s="6"/>
      <c r="BB8115" s="166"/>
      <c r="BC8115" s="166"/>
      <c r="BD8115" s="166"/>
      <c r="BE8115" s="6"/>
      <c r="BF8115" s="6"/>
      <c r="BG8115" s="6"/>
      <c r="BH8115" s="6"/>
      <c r="BI8115" s="6"/>
      <c r="BJ8115" s="166"/>
      <c r="BK8115" s="166"/>
      <c r="BL8115" s="166"/>
      <c r="BM8115" s="6"/>
      <c r="BN8115" s="6"/>
      <c r="BO8115" s="6"/>
      <c r="BP8115" s="6"/>
      <c r="BQ8115" s="6"/>
      <c r="BR8115" s="6"/>
      <c r="BS8115" s="6"/>
      <c r="BT8115" s="6"/>
      <c r="BU8115" s="6"/>
      <c r="BV8115" s="6"/>
      <c r="BW8115" s="6"/>
      <c r="CJ8115" s="415"/>
      <c r="CK8115" s="415"/>
      <c r="CO8115" s="168"/>
    </row>
    <row r="8116" spans="32:93" s="162" customFormat="1" x14ac:dyDescent="0.25">
      <c r="AF8116" s="169"/>
      <c r="AG8116" s="169"/>
      <c r="AH8116" s="169"/>
      <c r="AI8116" s="169"/>
      <c r="AJ8116" s="169"/>
      <c r="AK8116" s="170"/>
      <c r="AP8116" s="6"/>
      <c r="AQ8116" s="6"/>
      <c r="AR8116" s="6"/>
      <c r="AS8116" s="6"/>
      <c r="AT8116" s="6"/>
      <c r="AU8116" s="6"/>
      <c r="AV8116" s="6"/>
      <c r="AW8116" s="6"/>
      <c r="AX8116" s="6"/>
      <c r="AY8116" s="6"/>
      <c r="AZ8116" s="6"/>
      <c r="BA8116" s="6"/>
      <c r="BB8116" s="166"/>
      <c r="BC8116" s="166"/>
      <c r="BD8116" s="166"/>
      <c r="BE8116" s="6"/>
      <c r="BF8116" s="6"/>
      <c r="BG8116" s="6"/>
      <c r="BH8116" s="6"/>
      <c r="BI8116" s="6"/>
      <c r="BJ8116" s="166"/>
      <c r="BK8116" s="166"/>
      <c r="BL8116" s="166"/>
      <c r="BM8116" s="6"/>
      <c r="BN8116" s="6"/>
      <c r="BO8116" s="6"/>
      <c r="BP8116" s="6"/>
      <c r="BQ8116" s="6"/>
      <c r="BR8116" s="6"/>
      <c r="BS8116" s="6"/>
      <c r="BT8116" s="6"/>
      <c r="BU8116" s="6"/>
      <c r="BV8116" s="6"/>
      <c r="BW8116" s="6"/>
      <c r="CJ8116" s="415"/>
      <c r="CK8116" s="415"/>
      <c r="CO8116" s="168"/>
    </row>
    <row r="8117" spans="32:93" s="162" customFormat="1" x14ac:dyDescent="0.25">
      <c r="AF8117" s="169"/>
      <c r="AG8117" s="169"/>
      <c r="AH8117" s="169"/>
      <c r="AI8117" s="169"/>
      <c r="AJ8117" s="169"/>
      <c r="AK8117" s="170"/>
      <c r="AP8117" s="6"/>
      <c r="AQ8117" s="6"/>
      <c r="AR8117" s="6"/>
      <c r="AS8117" s="6"/>
      <c r="AT8117" s="6"/>
      <c r="AU8117" s="6"/>
      <c r="AV8117" s="6"/>
      <c r="AW8117" s="6"/>
      <c r="AX8117" s="6"/>
      <c r="AY8117" s="6"/>
      <c r="AZ8117" s="6"/>
      <c r="BA8117" s="6"/>
      <c r="BB8117" s="166"/>
      <c r="BC8117" s="166"/>
      <c r="BD8117" s="166"/>
      <c r="BE8117" s="6"/>
      <c r="BF8117" s="6"/>
      <c r="BG8117" s="6"/>
      <c r="BH8117" s="6"/>
      <c r="BI8117" s="6"/>
      <c r="BJ8117" s="166"/>
      <c r="BK8117" s="166"/>
      <c r="BL8117" s="166"/>
      <c r="BM8117" s="6"/>
      <c r="BN8117" s="6"/>
      <c r="BO8117" s="6"/>
      <c r="BP8117" s="6"/>
      <c r="BQ8117" s="6"/>
      <c r="BR8117" s="6"/>
      <c r="BS8117" s="6"/>
      <c r="BT8117" s="6"/>
      <c r="BU8117" s="6"/>
      <c r="BV8117" s="6"/>
      <c r="BW8117" s="6"/>
      <c r="CJ8117" s="415"/>
      <c r="CK8117" s="415"/>
      <c r="CO8117" s="168"/>
    </row>
    <row r="8118" spans="32:93" s="162" customFormat="1" x14ac:dyDescent="0.25">
      <c r="AF8118" s="169"/>
      <c r="AG8118" s="169"/>
      <c r="AH8118" s="169"/>
      <c r="AI8118" s="169"/>
      <c r="AJ8118" s="169"/>
      <c r="AK8118" s="170"/>
      <c r="AP8118" s="6"/>
      <c r="AQ8118" s="6"/>
      <c r="AR8118" s="6"/>
      <c r="AS8118" s="6"/>
      <c r="AT8118" s="6"/>
      <c r="AU8118" s="6"/>
      <c r="AV8118" s="6"/>
      <c r="AW8118" s="6"/>
      <c r="AX8118" s="6"/>
      <c r="AY8118" s="6"/>
      <c r="AZ8118" s="6"/>
      <c r="BA8118" s="6"/>
      <c r="BB8118" s="166"/>
      <c r="BC8118" s="166"/>
      <c r="BD8118" s="166"/>
      <c r="BE8118" s="6"/>
      <c r="BF8118" s="6"/>
      <c r="BG8118" s="6"/>
      <c r="BH8118" s="6"/>
      <c r="BI8118" s="6"/>
      <c r="BJ8118" s="166"/>
      <c r="BK8118" s="166"/>
      <c r="BL8118" s="166"/>
      <c r="BM8118" s="6"/>
      <c r="BN8118" s="6"/>
      <c r="BO8118" s="6"/>
      <c r="BP8118" s="6"/>
      <c r="BQ8118" s="6"/>
      <c r="BR8118" s="6"/>
      <c r="BS8118" s="6"/>
      <c r="BT8118" s="6"/>
      <c r="BU8118" s="6"/>
      <c r="BV8118" s="6"/>
      <c r="BW8118" s="6"/>
      <c r="CJ8118" s="415"/>
      <c r="CK8118" s="415"/>
      <c r="CO8118" s="168"/>
    </row>
    <row r="8119" spans="32:93" s="162" customFormat="1" x14ac:dyDescent="0.25">
      <c r="AF8119" s="169"/>
      <c r="AG8119" s="169"/>
      <c r="AH8119" s="169"/>
      <c r="AI8119" s="169"/>
      <c r="AJ8119" s="169"/>
      <c r="AK8119" s="170"/>
      <c r="AP8119" s="6"/>
      <c r="AQ8119" s="6"/>
      <c r="AR8119" s="6"/>
      <c r="AS8119" s="6"/>
      <c r="AT8119" s="6"/>
      <c r="AU8119" s="6"/>
      <c r="AV8119" s="6"/>
      <c r="AW8119" s="6"/>
      <c r="AX8119" s="6"/>
      <c r="AY8119" s="6"/>
      <c r="AZ8119" s="6"/>
      <c r="BA8119" s="6"/>
      <c r="BB8119" s="166"/>
      <c r="BC8119" s="166"/>
      <c r="BD8119" s="166"/>
      <c r="BE8119" s="6"/>
      <c r="BF8119" s="6"/>
      <c r="BG8119" s="6"/>
      <c r="BH8119" s="6"/>
      <c r="BI8119" s="6"/>
      <c r="BJ8119" s="166"/>
      <c r="BK8119" s="166"/>
      <c r="BL8119" s="166"/>
      <c r="BM8119" s="6"/>
      <c r="BN8119" s="6"/>
      <c r="BO8119" s="6"/>
      <c r="BP8119" s="6"/>
      <c r="BQ8119" s="6"/>
      <c r="BR8119" s="6"/>
      <c r="BS8119" s="6"/>
      <c r="BT8119" s="6"/>
      <c r="BU8119" s="6"/>
      <c r="BV8119" s="6"/>
      <c r="BW8119" s="6"/>
      <c r="CJ8119" s="415"/>
      <c r="CK8119" s="415"/>
      <c r="CO8119" s="168"/>
    </row>
    <row r="8120" spans="32:93" s="162" customFormat="1" x14ac:dyDescent="0.25">
      <c r="AF8120" s="169"/>
      <c r="AG8120" s="169"/>
      <c r="AH8120" s="169"/>
      <c r="AI8120" s="169"/>
      <c r="AJ8120" s="169"/>
      <c r="AK8120" s="170"/>
      <c r="AP8120" s="6"/>
      <c r="AQ8120" s="6"/>
      <c r="AR8120" s="6"/>
      <c r="AS8120" s="6"/>
      <c r="AT8120" s="6"/>
      <c r="AU8120" s="6"/>
      <c r="AV8120" s="6"/>
      <c r="AW8120" s="6"/>
      <c r="AX8120" s="6"/>
      <c r="AY8120" s="6"/>
      <c r="AZ8120" s="6"/>
      <c r="BA8120" s="6"/>
      <c r="BB8120" s="166"/>
      <c r="BC8120" s="166"/>
      <c r="BD8120" s="166"/>
      <c r="BE8120" s="6"/>
      <c r="BF8120" s="6"/>
      <c r="BG8120" s="6"/>
      <c r="BH8120" s="6"/>
      <c r="BI8120" s="6"/>
      <c r="BJ8120" s="166"/>
      <c r="BK8120" s="166"/>
      <c r="BL8120" s="166"/>
      <c r="BM8120" s="6"/>
      <c r="BN8120" s="6"/>
      <c r="BO8120" s="6"/>
      <c r="BP8120" s="6"/>
      <c r="BQ8120" s="6"/>
      <c r="BR8120" s="6"/>
      <c r="BS8120" s="6"/>
      <c r="BT8120" s="6"/>
      <c r="BU8120" s="6"/>
      <c r="BV8120" s="6"/>
      <c r="BW8120" s="6"/>
      <c r="CJ8120" s="415"/>
      <c r="CK8120" s="415"/>
      <c r="CO8120" s="168"/>
    </row>
    <row r="8121" spans="32:93" s="162" customFormat="1" x14ac:dyDescent="0.25">
      <c r="AF8121" s="169"/>
      <c r="AG8121" s="169"/>
      <c r="AH8121" s="169"/>
      <c r="AI8121" s="169"/>
      <c r="AJ8121" s="169"/>
      <c r="AK8121" s="170"/>
      <c r="AP8121" s="6"/>
      <c r="AQ8121" s="6"/>
      <c r="AR8121" s="6"/>
      <c r="AS8121" s="6"/>
      <c r="AT8121" s="6"/>
      <c r="AU8121" s="6"/>
      <c r="AV8121" s="6"/>
      <c r="AW8121" s="6"/>
      <c r="AX8121" s="6"/>
      <c r="AY8121" s="6"/>
      <c r="AZ8121" s="6"/>
      <c r="BA8121" s="6"/>
      <c r="BB8121" s="166"/>
      <c r="BC8121" s="166"/>
      <c r="BD8121" s="166"/>
      <c r="BE8121" s="6"/>
      <c r="BF8121" s="6"/>
      <c r="BG8121" s="6"/>
      <c r="BH8121" s="6"/>
      <c r="BI8121" s="6"/>
      <c r="BJ8121" s="166"/>
      <c r="BK8121" s="166"/>
      <c r="BL8121" s="166"/>
      <c r="BM8121" s="6"/>
      <c r="BN8121" s="6"/>
      <c r="BO8121" s="6"/>
      <c r="BP8121" s="6"/>
      <c r="BQ8121" s="6"/>
      <c r="BR8121" s="6"/>
      <c r="BS8121" s="6"/>
      <c r="BT8121" s="6"/>
      <c r="BU8121" s="6"/>
      <c r="BV8121" s="6"/>
      <c r="BW8121" s="6"/>
      <c r="CJ8121" s="415"/>
      <c r="CK8121" s="415"/>
      <c r="CO8121" s="168"/>
    </row>
    <row r="8122" spans="32:93" s="162" customFormat="1" x14ac:dyDescent="0.25">
      <c r="AF8122" s="169"/>
      <c r="AG8122" s="169"/>
      <c r="AH8122" s="169"/>
      <c r="AI8122" s="169"/>
      <c r="AJ8122" s="169"/>
      <c r="AK8122" s="170"/>
      <c r="AP8122" s="6"/>
      <c r="AQ8122" s="6"/>
      <c r="AR8122" s="6"/>
      <c r="AS8122" s="6"/>
      <c r="AT8122" s="6"/>
      <c r="AU8122" s="6"/>
      <c r="AV8122" s="6"/>
      <c r="AW8122" s="6"/>
      <c r="AX8122" s="6"/>
      <c r="AY8122" s="6"/>
      <c r="AZ8122" s="6"/>
      <c r="BA8122" s="6"/>
      <c r="BB8122" s="166"/>
      <c r="BC8122" s="166"/>
      <c r="BD8122" s="166"/>
      <c r="BE8122" s="6"/>
      <c r="BF8122" s="6"/>
      <c r="BG8122" s="6"/>
      <c r="BH8122" s="6"/>
      <c r="BI8122" s="6"/>
      <c r="BJ8122" s="166"/>
      <c r="BK8122" s="166"/>
      <c r="BL8122" s="166"/>
      <c r="BM8122" s="6"/>
      <c r="BN8122" s="6"/>
      <c r="BO8122" s="6"/>
      <c r="BP8122" s="6"/>
      <c r="BQ8122" s="6"/>
      <c r="BR8122" s="6"/>
      <c r="BS8122" s="6"/>
      <c r="BT8122" s="6"/>
      <c r="BU8122" s="6"/>
      <c r="BV8122" s="6"/>
      <c r="BW8122" s="6"/>
      <c r="CJ8122" s="415"/>
      <c r="CK8122" s="415"/>
      <c r="CO8122" s="168"/>
    </row>
    <row r="8123" spans="32:93" s="162" customFormat="1" x14ac:dyDescent="0.25">
      <c r="AF8123" s="169"/>
      <c r="AG8123" s="169"/>
      <c r="AH8123" s="169"/>
      <c r="AI8123" s="169"/>
      <c r="AJ8123" s="169"/>
      <c r="AK8123" s="170"/>
      <c r="AP8123" s="6"/>
      <c r="AQ8123" s="6"/>
      <c r="AR8123" s="6"/>
      <c r="AS8123" s="6"/>
      <c r="AT8123" s="6"/>
      <c r="AU8123" s="6"/>
      <c r="AV8123" s="6"/>
      <c r="AW8123" s="6"/>
      <c r="AX8123" s="6"/>
      <c r="AY8123" s="6"/>
      <c r="AZ8123" s="6"/>
      <c r="BA8123" s="6"/>
      <c r="BB8123" s="166"/>
      <c r="BC8123" s="166"/>
      <c r="BD8123" s="166"/>
      <c r="BE8123" s="6"/>
      <c r="BF8123" s="6"/>
      <c r="BG8123" s="6"/>
      <c r="BH8123" s="6"/>
      <c r="BI8123" s="6"/>
      <c r="BJ8123" s="166"/>
      <c r="BK8123" s="166"/>
      <c r="BL8123" s="166"/>
      <c r="BM8123" s="6"/>
      <c r="BN8123" s="6"/>
      <c r="BO8123" s="6"/>
      <c r="BP8123" s="6"/>
      <c r="BQ8123" s="6"/>
      <c r="BR8123" s="6"/>
      <c r="BS8123" s="6"/>
      <c r="BT8123" s="6"/>
      <c r="BU8123" s="6"/>
      <c r="BV8123" s="6"/>
      <c r="BW8123" s="6"/>
      <c r="CJ8123" s="415"/>
      <c r="CK8123" s="415"/>
      <c r="CO8123" s="168"/>
    </row>
    <row r="8124" spans="32:93" s="162" customFormat="1" x14ac:dyDescent="0.25">
      <c r="AF8124" s="169"/>
      <c r="AG8124" s="169"/>
      <c r="AH8124" s="169"/>
      <c r="AI8124" s="169"/>
      <c r="AJ8124" s="169"/>
      <c r="AK8124" s="170"/>
      <c r="AP8124" s="6"/>
      <c r="AQ8124" s="6"/>
      <c r="AR8124" s="6"/>
      <c r="AS8124" s="6"/>
      <c r="AT8124" s="6"/>
      <c r="AU8124" s="6"/>
      <c r="AV8124" s="6"/>
      <c r="AW8124" s="6"/>
      <c r="AX8124" s="6"/>
      <c r="AY8124" s="6"/>
      <c r="AZ8124" s="6"/>
      <c r="BA8124" s="6"/>
      <c r="BB8124" s="166"/>
      <c r="BC8124" s="166"/>
      <c r="BD8124" s="166"/>
      <c r="BE8124" s="6"/>
      <c r="BF8124" s="6"/>
      <c r="BG8124" s="6"/>
      <c r="BH8124" s="6"/>
      <c r="BI8124" s="6"/>
      <c r="BJ8124" s="166"/>
      <c r="BK8124" s="166"/>
      <c r="BL8124" s="166"/>
      <c r="BM8124" s="6"/>
      <c r="BN8124" s="6"/>
      <c r="BO8124" s="6"/>
      <c r="BP8124" s="6"/>
      <c r="BQ8124" s="6"/>
      <c r="BR8124" s="6"/>
      <c r="BS8124" s="6"/>
      <c r="BT8124" s="6"/>
      <c r="BU8124" s="6"/>
      <c r="BV8124" s="6"/>
      <c r="BW8124" s="6"/>
      <c r="CJ8124" s="415"/>
      <c r="CK8124" s="415"/>
      <c r="CO8124" s="168"/>
    </row>
    <row r="8125" spans="32:93" s="162" customFormat="1" x14ac:dyDescent="0.25">
      <c r="AF8125" s="169"/>
      <c r="AG8125" s="169"/>
      <c r="AH8125" s="169"/>
      <c r="AI8125" s="169"/>
      <c r="AJ8125" s="169"/>
      <c r="AK8125" s="170"/>
      <c r="AP8125" s="6"/>
      <c r="AQ8125" s="6"/>
      <c r="AR8125" s="6"/>
      <c r="AS8125" s="6"/>
      <c r="AT8125" s="6"/>
      <c r="AU8125" s="6"/>
      <c r="AV8125" s="6"/>
      <c r="AW8125" s="6"/>
      <c r="AX8125" s="6"/>
      <c r="AY8125" s="6"/>
      <c r="AZ8125" s="6"/>
      <c r="BA8125" s="6"/>
      <c r="BB8125" s="166"/>
      <c r="BC8125" s="166"/>
      <c r="BD8125" s="166"/>
      <c r="BE8125" s="6"/>
      <c r="BF8125" s="6"/>
      <c r="BG8125" s="6"/>
      <c r="BH8125" s="6"/>
      <c r="BI8125" s="6"/>
      <c r="BJ8125" s="166"/>
      <c r="BK8125" s="166"/>
      <c r="BL8125" s="166"/>
      <c r="BM8125" s="6"/>
      <c r="BN8125" s="6"/>
      <c r="BO8125" s="6"/>
      <c r="BP8125" s="6"/>
      <c r="BQ8125" s="6"/>
      <c r="BR8125" s="6"/>
      <c r="BS8125" s="6"/>
      <c r="BT8125" s="6"/>
      <c r="BU8125" s="6"/>
      <c r="BV8125" s="6"/>
      <c r="BW8125" s="6"/>
      <c r="CJ8125" s="415"/>
      <c r="CK8125" s="415"/>
      <c r="CO8125" s="168"/>
    </row>
    <row r="8126" spans="32:93" s="162" customFormat="1" x14ac:dyDescent="0.25">
      <c r="AF8126" s="169"/>
      <c r="AG8126" s="169"/>
      <c r="AH8126" s="169"/>
      <c r="AI8126" s="169"/>
      <c r="AJ8126" s="169"/>
      <c r="AK8126" s="170"/>
      <c r="AP8126" s="6"/>
      <c r="AQ8126" s="6"/>
      <c r="AR8126" s="6"/>
      <c r="AS8126" s="6"/>
      <c r="AT8126" s="6"/>
      <c r="AU8126" s="6"/>
      <c r="AV8126" s="6"/>
      <c r="AW8126" s="6"/>
      <c r="AX8126" s="6"/>
      <c r="AY8126" s="6"/>
      <c r="AZ8126" s="6"/>
      <c r="BA8126" s="6"/>
      <c r="BB8126" s="166"/>
      <c r="BC8126" s="166"/>
      <c r="BD8126" s="166"/>
      <c r="BE8126" s="6"/>
      <c r="BF8126" s="6"/>
      <c r="BG8126" s="6"/>
      <c r="BH8126" s="6"/>
      <c r="BI8126" s="6"/>
      <c r="BJ8126" s="166"/>
      <c r="BK8126" s="166"/>
      <c r="BL8126" s="166"/>
      <c r="BM8126" s="6"/>
      <c r="BN8126" s="6"/>
      <c r="BO8126" s="6"/>
      <c r="BP8126" s="6"/>
      <c r="BQ8126" s="6"/>
      <c r="BR8126" s="6"/>
      <c r="BS8126" s="6"/>
      <c r="BT8126" s="6"/>
      <c r="BU8126" s="6"/>
      <c r="BV8126" s="6"/>
      <c r="BW8126" s="6"/>
      <c r="CJ8126" s="415"/>
      <c r="CK8126" s="415"/>
      <c r="CO8126" s="168"/>
    </row>
    <row r="8127" spans="32:93" s="162" customFormat="1" x14ac:dyDescent="0.25">
      <c r="AF8127" s="169"/>
      <c r="AG8127" s="169"/>
      <c r="AH8127" s="169"/>
      <c r="AI8127" s="169"/>
      <c r="AJ8127" s="169"/>
      <c r="AK8127" s="170"/>
      <c r="AP8127" s="6"/>
      <c r="AQ8127" s="6"/>
      <c r="AR8127" s="6"/>
      <c r="AS8127" s="6"/>
      <c r="AT8127" s="6"/>
      <c r="AU8127" s="6"/>
      <c r="AV8127" s="6"/>
      <c r="AW8127" s="6"/>
      <c r="AX8127" s="6"/>
      <c r="AY8127" s="6"/>
      <c r="AZ8127" s="6"/>
      <c r="BA8127" s="6"/>
      <c r="BB8127" s="166"/>
      <c r="BC8127" s="166"/>
      <c r="BD8127" s="166"/>
      <c r="BE8127" s="6"/>
      <c r="BF8127" s="6"/>
      <c r="BG8127" s="6"/>
      <c r="BH8127" s="6"/>
      <c r="BI8127" s="6"/>
      <c r="BJ8127" s="166"/>
      <c r="BK8127" s="166"/>
      <c r="BL8127" s="166"/>
      <c r="BM8127" s="6"/>
      <c r="BN8127" s="6"/>
      <c r="BO8127" s="6"/>
      <c r="BP8127" s="6"/>
      <c r="BQ8127" s="6"/>
      <c r="BR8127" s="6"/>
      <c r="BS8127" s="6"/>
      <c r="BT8127" s="6"/>
      <c r="BU8127" s="6"/>
      <c r="BV8127" s="6"/>
      <c r="BW8127" s="6"/>
      <c r="CJ8127" s="415"/>
      <c r="CK8127" s="415"/>
      <c r="CO8127" s="168"/>
    </row>
    <row r="8128" spans="32:93" s="162" customFormat="1" x14ac:dyDescent="0.25">
      <c r="AF8128" s="169"/>
      <c r="AG8128" s="169"/>
      <c r="AH8128" s="169"/>
      <c r="AI8128" s="169"/>
      <c r="AJ8128" s="169"/>
      <c r="AK8128" s="170"/>
      <c r="AP8128" s="6"/>
      <c r="AQ8128" s="6"/>
      <c r="AR8128" s="6"/>
      <c r="AS8128" s="6"/>
      <c r="AT8128" s="6"/>
      <c r="AU8128" s="6"/>
      <c r="AV8128" s="6"/>
      <c r="AW8128" s="6"/>
      <c r="AX8128" s="6"/>
      <c r="AY8128" s="6"/>
      <c r="AZ8128" s="6"/>
      <c r="BA8128" s="6"/>
      <c r="BB8128" s="166"/>
      <c r="BC8128" s="166"/>
      <c r="BD8128" s="166"/>
      <c r="BE8128" s="6"/>
      <c r="BF8128" s="6"/>
      <c r="BG8128" s="6"/>
      <c r="BH8128" s="6"/>
      <c r="BI8128" s="6"/>
      <c r="BJ8128" s="166"/>
      <c r="BK8128" s="166"/>
      <c r="BL8128" s="166"/>
      <c r="BM8128" s="6"/>
      <c r="BN8128" s="6"/>
      <c r="BO8128" s="6"/>
      <c r="BP8128" s="6"/>
      <c r="BQ8128" s="6"/>
      <c r="BR8128" s="6"/>
      <c r="BS8128" s="6"/>
      <c r="BT8128" s="6"/>
      <c r="BU8128" s="6"/>
      <c r="BV8128" s="6"/>
      <c r="BW8128" s="6"/>
      <c r="CJ8128" s="415"/>
      <c r="CK8128" s="415"/>
      <c r="CO8128" s="168"/>
    </row>
    <row r="8129" spans="32:93" s="162" customFormat="1" x14ac:dyDescent="0.25">
      <c r="AF8129" s="169"/>
      <c r="AG8129" s="169"/>
      <c r="AH8129" s="169"/>
      <c r="AI8129" s="169"/>
      <c r="AJ8129" s="169"/>
      <c r="AK8129" s="170"/>
      <c r="AP8129" s="6"/>
      <c r="AQ8129" s="6"/>
      <c r="AR8129" s="6"/>
      <c r="AS8129" s="6"/>
      <c r="AT8129" s="6"/>
      <c r="AU8129" s="6"/>
      <c r="AV8129" s="6"/>
      <c r="AW8129" s="6"/>
      <c r="AX8129" s="6"/>
      <c r="AY8129" s="6"/>
      <c r="AZ8129" s="6"/>
      <c r="BA8129" s="6"/>
      <c r="BB8129" s="166"/>
      <c r="BC8129" s="166"/>
      <c r="BD8129" s="166"/>
      <c r="BE8129" s="6"/>
      <c r="BF8129" s="6"/>
      <c r="BG8129" s="6"/>
      <c r="BH8129" s="6"/>
      <c r="BI8129" s="6"/>
      <c r="BJ8129" s="166"/>
      <c r="BK8129" s="166"/>
      <c r="BL8129" s="166"/>
      <c r="BM8129" s="6"/>
      <c r="BN8129" s="6"/>
      <c r="BO8129" s="6"/>
      <c r="BP8129" s="6"/>
      <c r="BQ8129" s="6"/>
      <c r="BR8129" s="6"/>
      <c r="BS8129" s="6"/>
      <c r="BT8129" s="6"/>
      <c r="BU8129" s="6"/>
      <c r="BV8129" s="6"/>
      <c r="BW8129" s="6"/>
      <c r="CJ8129" s="415"/>
      <c r="CK8129" s="415"/>
      <c r="CO8129" s="168"/>
    </row>
    <row r="8130" spans="32:93" s="162" customFormat="1" x14ac:dyDescent="0.25">
      <c r="AF8130" s="169"/>
      <c r="AG8130" s="169"/>
      <c r="AH8130" s="169"/>
      <c r="AI8130" s="169"/>
      <c r="AJ8130" s="169"/>
      <c r="AK8130" s="170"/>
      <c r="AP8130" s="6"/>
      <c r="AQ8130" s="6"/>
      <c r="AR8130" s="6"/>
      <c r="AS8130" s="6"/>
      <c r="AT8130" s="6"/>
      <c r="AU8130" s="6"/>
      <c r="AV8130" s="6"/>
      <c r="AW8130" s="6"/>
      <c r="AX8130" s="6"/>
      <c r="AY8130" s="6"/>
      <c r="AZ8130" s="6"/>
      <c r="BA8130" s="6"/>
      <c r="BB8130" s="166"/>
      <c r="BC8130" s="166"/>
      <c r="BD8130" s="166"/>
      <c r="BE8130" s="6"/>
      <c r="BF8130" s="6"/>
      <c r="BG8130" s="6"/>
      <c r="BH8130" s="6"/>
      <c r="BI8130" s="6"/>
      <c r="BJ8130" s="166"/>
      <c r="BK8130" s="166"/>
      <c r="BL8130" s="166"/>
      <c r="BM8130" s="6"/>
      <c r="BN8130" s="6"/>
      <c r="BO8130" s="6"/>
      <c r="BP8130" s="6"/>
      <c r="BQ8130" s="6"/>
      <c r="BR8130" s="6"/>
      <c r="BS8130" s="6"/>
      <c r="BT8130" s="6"/>
      <c r="BU8130" s="6"/>
      <c r="BV8130" s="6"/>
      <c r="BW8130" s="6"/>
      <c r="CJ8130" s="415"/>
      <c r="CK8130" s="415"/>
      <c r="CO8130" s="168"/>
    </row>
    <row r="8131" spans="32:93" s="162" customFormat="1" x14ac:dyDescent="0.25">
      <c r="AF8131" s="169"/>
      <c r="AG8131" s="169"/>
      <c r="AH8131" s="169"/>
      <c r="AI8131" s="169"/>
      <c r="AJ8131" s="169"/>
      <c r="AK8131" s="170"/>
      <c r="AP8131" s="6"/>
      <c r="AQ8131" s="6"/>
      <c r="AR8131" s="6"/>
      <c r="AS8131" s="6"/>
      <c r="AT8131" s="6"/>
      <c r="AU8131" s="6"/>
      <c r="AV8131" s="6"/>
      <c r="AW8131" s="6"/>
      <c r="AX8131" s="6"/>
      <c r="AY8131" s="6"/>
      <c r="AZ8131" s="6"/>
      <c r="BA8131" s="6"/>
      <c r="BB8131" s="166"/>
      <c r="BC8131" s="166"/>
      <c r="BD8131" s="166"/>
      <c r="BE8131" s="6"/>
      <c r="BF8131" s="6"/>
      <c r="BG8131" s="6"/>
      <c r="BH8131" s="6"/>
      <c r="BI8131" s="6"/>
      <c r="BJ8131" s="166"/>
      <c r="BK8131" s="166"/>
      <c r="BL8131" s="166"/>
      <c r="BM8131" s="6"/>
      <c r="BN8131" s="6"/>
      <c r="BO8131" s="6"/>
      <c r="BP8131" s="6"/>
      <c r="BQ8131" s="6"/>
      <c r="BR8131" s="6"/>
      <c r="BS8131" s="6"/>
      <c r="BT8131" s="6"/>
      <c r="BU8131" s="6"/>
      <c r="BV8131" s="6"/>
      <c r="BW8131" s="6"/>
      <c r="CJ8131" s="415"/>
      <c r="CK8131" s="415"/>
      <c r="CO8131" s="168"/>
    </row>
    <row r="8132" spans="32:93" s="162" customFormat="1" x14ac:dyDescent="0.25">
      <c r="AF8132" s="169"/>
      <c r="AG8132" s="169"/>
      <c r="AH8132" s="169"/>
      <c r="AI8132" s="169"/>
      <c r="AJ8132" s="169"/>
      <c r="AK8132" s="170"/>
      <c r="AP8132" s="6"/>
      <c r="AQ8132" s="6"/>
      <c r="AR8132" s="6"/>
      <c r="AS8132" s="6"/>
      <c r="AT8132" s="6"/>
      <c r="AU8132" s="6"/>
      <c r="AV8132" s="6"/>
      <c r="AW8132" s="6"/>
      <c r="AX8132" s="6"/>
      <c r="AY8132" s="6"/>
      <c r="AZ8132" s="6"/>
      <c r="BA8132" s="6"/>
      <c r="BB8132" s="166"/>
      <c r="BC8132" s="166"/>
      <c r="BD8132" s="166"/>
      <c r="BE8132" s="6"/>
      <c r="BF8132" s="6"/>
      <c r="BG8132" s="6"/>
      <c r="BH8132" s="6"/>
      <c r="BI8132" s="6"/>
      <c r="BJ8132" s="166"/>
      <c r="BK8132" s="166"/>
      <c r="BL8132" s="166"/>
      <c r="BM8132" s="6"/>
      <c r="BN8132" s="6"/>
      <c r="BO8132" s="6"/>
      <c r="BP8132" s="6"/>
      <c r="BQ8132" s="6"/>
      <c r="BR8132" s="6"/>
      <c r="BS8132" s="6"/>
      <c r="BT8132" s="6"/>
      <c r="BU8132" s="6"/>
      <c r="BV8132" s="6"/>
      <c r="BW8132" s="6"/>
      <c r="CJ8132" s="415"/>
      <c r="CK8132" s="415"/>
      <c r="CO8132" s="168"/>
    </row>
    <row r="8133" spans="32:93" s="162" customFormat="1" x14ac:dyDescent="0.25">
      <c r="AF8133" s="169"/>
      <c r="AG8133" s="169"/>
      <c r="AH8133" s="169"/>
      <c r="AI8133" s="169"/>
      <c r="AJ8133" s="169"/>
      <c r="AK8133" s="170"/>
      <c r="AP8133" s="6"/>
      <c r="AQ8133" s="6"/>
      <c r="AR8133" s="6"/>
      <c r="AS8133" s="6"/>
      <c r="AT8133" s="6"/>
      <c r="AU8133" s="6"/>
      <c r="AV8133" s="6"/>
      <c r="AW8133" s="6"/>
      <c r="AX8133" s="6"/>
      <c r="AY8133" s="6"/>
      <c r="AZ8133" s="6"/>
      <c r="BA8133" s="6"/>
      <c r="BB8133" s="166"/>
      <c r="BC8133" s="166"/>
      <c r="BD8133" s="166"/>
      <c r="BE8133" s="6"/>
      <c r="BF8133" s="6"/>
      <c r="BG8133" s="6"/>
      <c r="BH8133" s="6"/>
      <c r="BI8133" s="6"/>
      <c r="BJ8133" s="166"/>
      <c r="BK8133" s="166"/>
      <c r="BL8133" s="166"/>
      <c r="BM8133" s="6"/>
      <c r="BN8133" s="6"/>
      <c r="BO8133" s="6"/>
      <c r="BP8133" s="6"/>
      <c r="BQ8133" s="6"/>
      <c r="BR8133" s="6"/>
      <c r="BS8133" s="6"/>
      <c r="BT8133" s="6"/>
      <c r="BU8133" s="6"/>
      <c r="BV8133" s="6"/>
      <c r="BW8133" s="6"/>
      <c r="CJ8133" s="415"/>
      <c r="CK8133" s="415"/>
      <c r="CO8133" s="168"/>
    </row>
    <row r="8134" spans="32:93" s="162" customFormat="1" x14ac:dyDescent="0.25">
      <c r="AF8134" s="169"/>
      <c r="AG8134" s="169"/>
      <c r="AH8134" s="169"/>
      <c r="AI8134" s="169"/>
      <c r="AJ8134" s="169"/>
      <c r="AK8134" s="170"/>
      <c r="AP8134" s="6"/>
      <c r="AQ8134" s="6"/>
      <c r="AR8134" s="6"/>
      <c r="AS8134" s="6"/>
      <c r="AT8134" s="6"/>
      <c r="AU8134" s="6"/>
      <c r="AV8134" s="6"/>
      <c r="AW8134" s="6"/>
      <c r="AX8134" s="6"/>
      <c r="AY8134" s="6"/>
      <c r="AZ8134" s="6"/>
      <c r="BA8134" s="6"/>
      <c r="BB8134" s="166"/>
      <c r="BC8134" s="166"/>
      <c r="BD8134" s="166"/>
      <c r="BE8134" s="6"/>
      <c r="BF8134" s="6"/>
      <c r="BG8134" s="6"/>
      <c r="BH8134" s="6"/>
      <c r="BI8134" s="6"/>
      <c r="BJ8134" s="166"/>
      <c r="BK8134" s="166"/>
      <c r="BL8134" s="166"/>
      <c r="BM8134" s="6"/>
      <c r="BN8134" s="6"/>
      <c r="BO8134" s="6"/>
      <c r="BP8134" s="6"/>
      <c r="BQ8134" s="6"/>
      <c r="BR8134" s="6"/>
      <c r="BS8134" s="6"/>
      <c r="BT8134" s="6"/>
      <c r="BU8134" s="6"/>
      <c r="BV8134" s="6"/>
      <c r="BW8134" s="6"/>
      <c r="CJ8134" s="415"/>
      <c r="CK8134" s="415"/>
      <c r="CO8134" s="168"/>
    </row>
    <row r="8135" spans="32:93" s="162" customFormat="1" x14ac:dyDescent="0.25">
      <c r="AF8135" s="169"/>
      <c r="AG8135" s="169"/>
      <c r="AH8135" s="169"/>
      <c r="AI8135" s="169"/>
      <c r="AJ8135" s="169"/>
      <c r="AK8135" s="170"/>
      <c r="AP8135" s="6"/>
      <c r="AQ8135" s="6"/>
      <c r="AR8135" s="6"/>
      <c r="AS8135" s="6"/>
      <c r="AT8135" s="6"/>
      <c r="AU8135" s="6"/>
      <c r="AV8135" s="6"/>
      <c r="AW8135" s="6"/>
      <c r="AX8135" s="6"/>
      <c r="AY8135" s="6"/>
      <c r="AZ8135" s="6"/>
      <c r="BA8135" s="6"/>
      <c r="BB8135" s="166"/>
      <c r="BC8135" s="166"/>
      <c r="BD8135" s="166"/>
      <c r="BE8135" s="6"/>
      <c r="BF8135" s="6"/>
      <c r="BG8135" s="6"/>
      <c r="BH8135" s="6"/>
      <c r="BI8135" s="6"/>
      <c r="BJ8135" s="166"/>
      <c r="BK8135" s="166"/>
      <c r="BL8135" s="166"/>
      <c r="BM8135" s="6"/>
      <c r="BN8135" s="6"/>
      <c r="BO8135" s="6"/>
      <c r="BP8135" s="6"/>
      <c r="BQ8135" s="6"/>
      <c r="BR8135" s="6"/>
      <c r="BS8135" s="6"/>
      <c r="BT8135" s="6"/>
      <c r="BU8135" s="6"/>
      <c r="BV8135" s="6"/>
      <c r="BW8135" s="6"/>
      <c r="CJ8135" s="415"/>
      <c r="CK8135" s="415"/>
      <c r="CO8135" s="168"/>
    </row>
    <row r="8136" spans="32:93" s="162" customFormat="1" x14ac:dyDescent="0.25">
      <c r="AF8136" s="169"/>
      <c r="AG8136" s="169"/>
      <c r="AH8136" s="169"/>
      <c r="AI8136" s="169"/>
      <c r="AJ8136" s="169"/>
      <c r="AK8136" s="170"/>
      <c r="AP8136" s="6"/>
      <c r="AQ8136" s="6"/>
      <c r="AR8136" s="6"/>
      <c r="AS8136" s="6"/>
      <c r="AT8136" s="6"/>
      <c r="AU8136" s="6"/>
      <c r="AV8136" s="6"/>
      <c r="AW8136" s="6"/>
      <c r="AX8136" s="6"/>
      <c r="AY8136" s="6"/>
      <c r="AZ8136" s="6"/>
      <c r="BA8136" s="6"/>
      <c r="BB8136" s="166"/>
      <c r="BC8136" s="166"/>
      <c r="BD8136" s="166"/>
      <c r="BE8136" s="6"/>
      <c r="BF8136" s="6"/>
      <c r="BG8136" s="6"/>
      <c r="BH8136" s="6"/>
      <c r="BI8136" s="6"/>
      <c r="BJ8136" s="166"/>
      <c r="BK8136" s="166"/>
      <c r="BL8136" s="166"/>
      <c r="BM8136" s="6"/>
      <c r="BN8136" s="6"/>
      <c r="BO8136" s="6"/>
      <c r="BP8136" s="6"/>
      <c r="BQ8136" s="6"/>
      <c r="BR8136" s="6"/>
      <c r="BS8136" s="6"/>
      <c r="BT8136" s="6"/>
      <c r="BU8136" s="6"/>
      <c r="BV8136" s="6"/>
      <c r="BW8136" s="6"/>
      <c r="CJ8136" s="415"/>
      <c r="CK8136" s="415"/>
      <c r="CO8136" s="168"/>
    </row>
    <row r="8137" spans="32:93" s="162" customFormat="1" x14ac:dyDescent="0.25">
      <c r="AF8137" s="169"/>
      <c r="AG8137" s="169"/>
      <c r="AH8137" s="169"/>
      <c r="AI8137" s="169"/>
      <c r="AJ8137" s="169"/>
      <c r="AK8137" s="170"/>
      <c r="AP8137" s="6"/>
      <c r="AQ8137" s="6"/>
      <c r="AR8137" s="6"/>
      <c r="AS8137" s="6"/>
      <c r="AT8137" s="6"/>
      <c r="AU8137" s="6"/>
      <c r="AV8137" s="6"/>
      <c r="AW8137" s="6"/>
      <c r="AX8137" s="6"/>
      <c r="AY8137" s="6"/>
      <c r="AZ8137" s="6"/>
      <c r="BA8137" s="6"/>
      <c r="BB8137" s="166"/>
      <c r="BC8137" s="166"/>
      <c r="BD8137" s="166"/>
      <c r="BE8137" s="6"/>
      <c r="BF8137" s="6"/>
      <c r="BG8137" s="6"/>
      <c r="BH8137" s="6"/>
      <c r="BI8137" s="6"/>
      <c r="BJ8137" s="166"/>
      <c r="BK8137" s="166"/>
      <c r="BL8137" s="166"/>
      <c r="BM8137" s="6"/>
      <c r="BN8137" s="6"/>
      <c r="BO8137" s="6"/>
      <c r="BP8137" s="6"/>
      <c r="BQ8137" s="6"/>
      <c r="BR8137" s="6"/>
      <c r="BS8137" s="6"/>
      <c r="BT8137" s="6"/>
      <c r="BU8137" s="6"/>
      <c r="BV8137" s="6"/>
      <c r="BW8137" s="6"/>
      <c r="CJ8137" s="415"/>
      <c r="CK8137" s="415"/>
      <c r="CO8137" s="168"/>
    </row>
    <row r="8138" spans="32:93" s="162" customFormat="1" x14ac:dyDescent="0.25">
      <c r="AF8138" s="169"/>
      <c r="AG8138" s="169"/>
      <c r="AH8138" s="169"/>
      <c r="AI8138" s="169"/>
      <c r="AJ8138" s="169"/>
      <c r="AK8138" s="170"/>
      <c r="AP8138" s="6"/>
      <c r="AQ8138" s="6"/>
      <c r="AR8138" s="6"/>
      <c r="AS8138" s="6"/>
      <c r="AT8138" s="6"/>
      <c r="AU8138" s="6"/>
      <c r="AV8138" s="6"/>
      <c r="AW8138" s="6"/>
      <c r="AX8138" s="6"/>
      <c r="AY8138" s="6"/>
      <c r="AZ8138" s="6"/>
      <c r="BA8138" s="6"/>
      <c r="BB8138" s="166"/>
      <c r="BC8138" s="166"/>
      <c r="BD8138" s="166"/>
      <c r="BE8138" s="6"/>
      <c r="BF8138" s="6"/>
      <c r="BG8138" s="6"/>
      <c r="BH8138" s="6"/>
      <c r="BI8138" s="6"/>
      <c r="BJ8138" s="166"/>
      <c r="BK8138" s="166"/>
      <c r="BL8138" s="166"/>
      <c r="BM8138" s="6"/>
      <c r="BN8138" s="6"/>
      <c r="BO8138" s="6"/>
      <c r="BP8138" s="6"/>
      <c r="BQ8138" s="6"/>
      <c r="BR8138" s="6"/>
      <c r="BS8138" s="6"/>
      <c r="BT8138" s="6"/>
      <c r="BU8138" s="6"/>
      <c r="BV8138" s="6"/>
      <c r="BW8138" s="6"/>
      <c r="CJ8138" s="415"/>
      <c r="CK8138" s="415"/>
      <c r="CO8138" s="168"/>
    </row>
    <row r="8139" spans="32:93" s="162" customFormat="1" x14ac:dyDescent="0.25">
      <c r="AF8139" s="169"/>
      <c r="AG8139" s="169"/>
      <c r="AH8139" s="169"/>
      <c r="AI8139" s="169"/>
      <c r="AJ8139" s="169"/>
      <c r="AK8139" s="170"/>
      <c r="AP8139" s="6"/>
      <c r="AQ8139" s="6"/>
      <c r="AR8139" s="6"/>
      <c r="AS8139" s="6"/>
      <c r="AT8139" s="6"/>
      <c r="AU8139" s="6"/>
      <c r="AV8139" s="6"/>
      <c r="AW8139" s="6"/>
      <c r="AX8139" s="6"/>
      <c r="AY8139" s="6"/>
      <c r="AZ8139" s="6"/>
      <c r="BA8139" s="6"/>
      <c r="BB8139" s="166"/>
      <c r="BC8139" s="166"/>
      <c r="BD8139" s="166"/>
      <c r="BE8139" s="6"/>
      <c r="BF8139" s="6"/>
      <c r="BG8139" s="6"/>
      <c r="BH8139" s="6"/>
      <c r="BI8139" s="6"/>
      <c r="BJ8139" s="166"/>
      <c r="BK8139" s="166"/>
      <c r="BL8139" s="166"/>
      <c r="BM8139" s="6"/>
      <c r="BN8139" s="6"/>
      <c r="BO8139" s="6"/>
      <c r="BP8139" s="6"/>
      <c r="BQ8139" s="6"/>
      <c r="BR8139" s="6"/>
      <c r="BS8139" s="6"/>
      <c r="BT8139" s="6"/>
      <c r="BU8139" s="6"/>
      <c r="BV8139" s="6"/>
      <c r="BW8139" s="6"/>
      <c r="CJ8139" s="415"/>
      <c r="CK8139" s="415"/>
      <c r="CO8139" s="168"/>
    </row>
    <row r="8140" spans="32:93" s="162" customFormat="1" x14ac:dyDescent="0.25">
      <c r="AF8140" s="169"/>
      <c r="AG8140" s="169"/>
      <c r="AH8140" s="169"/>
      <c r="AI8140" s="169"/>
      <c r="AJ8140" s="169"/>
      <c r="AK8140" s="170"/>
      <c r="AP8140" s="6"/>
      <c r="AQ8140" s="6"/>
      <c r="AR8140" s="6"/>
      <c r="AS8140" s="6"/>
      <c r="AT8140" s="6"/>
      <c r="AU8140" s="6"/>
      <c r="AV8140" s="6"/>
      <c r="AW8140" s="6"/>
      <c r="AX8140" s="6"/>
      <c r="AY8140" s="6"/>
      <c r="AZ8140" s="6"/>
      <c r="BA8140" s="6"/>
      <c r="BB8140" s="166"/>
      <c r="BC8140" s="166"/>
      <c r="BD8140" s="166"/>
      <c r="BE8140" s="6"/>
      <c r="BF8140" s="6"/>
      <c r="BG8140" s="6"/>
      <c r="BH8140" s="6"/>
      <c r="BI8140" s="6"/>
      <c r="BJ8140" s="166"/>
      <c r="BK8140" s="166"/>
      <c r="BL8140" s="166"/>
      <c r="BM8140" s="6"/>
      <c r="BN8140" s="6"/>
      <c r="BO8140" s="6"/>
      <c r="BP8140" s="6"/>
      <c r="BQ8140" s="6"/>
      <c r="BR8140" s="6"/>
      <c r="BS8140" s="6"/>
      <c r="BT8140" s="6"/>
      <c r="BU8140" s="6"/>
      <c r="BV8140" s="6"/>
      <c r="BW8140" s="6"/>
      <c r="CJ8140" s="415"/>
      <c r="CK8140" s="415"/>
      <c r="CO8140" s="168"/>
    </row>
    <row r="8141" spans="32:93" s="162" customFormat="1" x14ac:dyDescent="0.25">
      <c r="AF8141" s="169"/>
      <c r="AG8141" s="169"/>
      <c r="AH8141" s="169"/>
      <c r="AI8141" s="169"/>
      <c r="AJ8141" s="169"/>
      <c r="AK8141" s="170"/>
      <c r="AP8141" s="6"/>
      <c r="AQ8141" s="6"/>
      <c r="AR8141" s="6"/>
      <c r="AS8141" s="6"/>
      <c r="AT8141" s="6"/>
      <c r="AU8141" s="6"/>
      <c r="AV8141" s="6"/>
      <c r="AW8141" s="6"/>
      <c r="AX8141" s="6"/>
      <c r="AY8141" s="6"/>
      <c r="AZ8141" s="6"/>
      <c r="BA8141" s="6"/>
      <c r="BB8141" s="166"/>
      <c r="BC8141" s="166"/>
      <c r="BD8141" s="166"/>
      <c r="BE8141" s="6"/>
      <c r="BF8141" s="6"/>
      <c r="BG8141" s="6"/>
      <c r="BH8141" s="6"/>
      <c r="BI8141" s="6"/>
      <c r="BJ8141" s="166"/>
      <c r="BK8141" s="166"/>
      <c r="BL8141" s="166"/>
      <c r="BM8141" s="6"/>
      <c r="BN8141" s="6"/>
      <c r="BO8141" s="6"/>
      <c r="BP8141" s="6"/>
      <c r="BQ8141" s="6"/>
      <c r="BR8141" s="6"/>
      <c r="BS8141" s="6"/>
      <c r="BT8141" s="6"/>
      <c r="BU8141" s="6"/>
      <c r="BV8141" s="6"/>
      <c r="BW8141" s="6"/>
      <c r="CJ8141" s="415"/>
      <c r="CK8141" s="415"/>
      <c r="CO8141" s="168"/>
    </row>
    <row r="8142" spans="32:93" s="162" customFormat="1" x14ac:dyDescent="0.25">
      <c r="AF8142" s="169"/>
      <c r="AG8142" s="169"/>
      <c r="AH8142" s="169"/>
      <c r="AI8142" s="169"/>
      <c r="AJ8142" s="169"/>
      <c r="AK8142" s="170"/>
      <c r="AP8142" s="6"/>
      <c r="AQ8142" s="6"/>
      <c r="AR8142" s="6"/>
      <c r="AS8142" s="6"/>
      <c r="AT8142" s="6"/>
      <c r="AU8142" s="6"/>
      <c r="AV8142" s="6"/>
      <c r="AW8142" s="6"/>
      <c r="AX8142" s="6"/>
      <c r="AY8142" s="6"/>
      <c r="AZ8142" s="6"/>
      <c r="BA8142" s="6"/>
      <c r="BB8142" s="166"/>
      <c r="BC8142" s="166"/>
      <c r="BD8142" s="166"/>
      <c r="BE8142" s="6"/>
      <c r="BF8142" s="6"/>
      <c r="BG8142" s="6"/>
      <c r="BH8142" s="6"/>
      <c r="BI8142" s="6"/>
      <c r="BJ8142" s="166"/>
      <c r="BK8142" s="166"/>
      <c r="BL8142" s="166"/>
      <c r="BM8142" s="6"/>
      <c r="BN8142" s="6"/>
      <c r="BO8142" s="6"/>
      <c r="BP8142" s="6"/>
      <c r="BQ8142" s="6"/>
      <c r="BR8142" s="6"/>
      <c r="BS8142" s="6"/>
      <c r="BT8142" s="6"/>
      <c r="BU8142" s="6"/>
      <c r="BV8142" s="6"/>
      <c r="BW8142" s="6"/>
      <c r="CJ8142" s="415"/>
      <c r="CK8142" s="415"/>
      <c r="CO8142" s="168"/>
    </row>
    <row r="8143" spans="32:93" s="162" customFormat="1" x14ac:dyDescent="0.25">
      <c r="AF8143" s="169"/>
      <c r="AG8143" s="169"/>
      <c r="AH8143" s="169"/>
      <c r="AI8143" s="169"/>
      <c r="AJ8143" s="169"/>
      <c r="AK8143" s="170"/>
      <c r="AP8143" s="6"/>
      <c r="AQ8143" s="6"/>
      <c r="AR8143" s="6"/>
      <c r="AS8143" s="6"/>
      <c r="AT8143" s="6"/>
      <c r="AU8143" s="6"/>
      <c r="AV8143" s="6"/>
      <c r="AW8143" s="6"/>
      <c r="AX8143" s="6"/>
      <c r="AY8143" s="6"/>
      <c r="AZ8143" s="6"/>
      <c r="BA8143" s="6"/>
      <c r="BB8143" s="166"/>
      <c r="BC8143" s="166"/>
      <c r="BD8143" s="166"/>
      <c r="BE8143" s="6"/>
      <c r="BF8143" s="6"/>
      <c r="BG8143" s="6"/>
      <c r="BH8143" s="6"/>
      <c r="BI8143" s="6"/>
      <c r="BJ8143" s="166"/>
      <c r="BK8143" s="166"/>
      <c r="BL8143" s="166"/>
      <c r="BM8143" s="6"/>
      <c r="BN8143" s="6"/>
      <c r="BO8143" s="6"/>
      <c r="BP8143" s="6"/>
      <c r="BQ8143" s="6"/>
      <c r="BR8143" s="6"/>
      <c r="BS8143" s="6"/>
      <c r="BT8143" s="6"/>
      <c r="BU8143" s="6"/>
      <c r="BV8143" s="6"/>
      <c r="BW8143" s="6"/>
      <c r="CJ8143" s="415"/>
      <c r="CK8143" s="415"/>
      <c r="CO8143" s="168"/>
    </row>
    <row r="8144" spans="32:93" s="162" customFormat="1" x14ac:dyDescent="0.25">
      <c r="AF8144" s="169"/>
      <c r="AG8144" s="169"/>
      <c r="AH8144" s="169"/>
      <c r="AI8144" s="169"/>
      <c r="AJ8144" s="169"/>
      <c r="AK8144" s="170"/>
      <c r="AP8144" s="6"/>
      <c r="AQ8144" s="6"/>
      <c r="AR8144" s="6"/>
      <c r="AS8144" s="6"/>
      <c r="AT8144" s="6"/>
      <c r="AU8144" s="6"/>
      <c r="AV8144" s="6"/>
      <c r="AW8144" s="6"/>
      <c r="AX8144" s="6"/>
      <c r="AY8144" s="6"/>
      <c r="AZ8144" s="6"/>
      <c r="BA8144" s="6"/>
      <c r="BB8144" s="166"/>
      <c r="BC8144" s="166"/>
      <c r="BD8144" s="166"/>
      <c r="BE8144" s="6"/>
      <c r="BF8144" s="6"/>
      <c r="BG8144" s="6"/>
      <c r="BH8144" s="6"/>
      <c r="BI8144" s="6"/>
      <c r="BJ8144" s="166"/>
      <c r="BK8144" s="166"/>
      <c r="BL8144" s="166"/>
      <c r="BM8144" s="6"/>
      <c r="BN8144" s="6"/>
      <c r="BO8144" s="6"/>
      <c r="BP8144" s="6"/>
      <c r="BQ8144" s="6"/>
      <c r="BR8144" s="6"/>
      <c r="BS8144" s="6"/>
      <c r="BT8144" s="6"/>
      <c r="BU8144" s="6"/>
      <c r="BV8144" s="6"/>
      <c r="BW8144" s="6"/>
      <c r="CJ8144" s="415"/>
      <c r="CK8144" s="415"/>
      <c r="CO8144" s="168"/>
    </row>
    <row r="8145" spans="32:93" s="162" customFormat="1" x14ac:dyDescent="0.25">
      <c r="AF8145" s="169"/>
      <c r="AG8145" s="169"/>
      <c r="AH8145" s="169"/>
      <c r="AI8145" s="169"/>
      <c r="AJ8145" s="169"/>
      <c r="AK8145" s="170"/>
      <c r="AP8145" s="6"/>
      <c r="AQ8145" s="6"/>
      <c r="AR8145" s="6"/>
      <c r="AS8145" s="6"/>
      <c r="AT8145" s="6"/>
      <c r="AU8145" s="6"/>
      <c r="AV8145" s="6"/>
      <c r="AW8145" s="6"/>
      <c r="AX8145" s="6"/>
      <c r="AY8145" s="6"/>
      <c r="AZ8145" s="6"/>
      <c r="BA8145" s="6"/>
      <c r="BB8145" s="166"/>
      <c r="BC8145" s="166"/>
      <c r="BD8145" s="166"/>
      <c r="BE8145" s="6"/>
      <c r="BF8145" s="6"/>
      <c r="BG8145" s="6"/>
      <c r="BH8145" s="6"/>
      <c r="BI8145" s="6"/>
      <c r="BJ8145" s="166"/>
      <c r="BK8145" s="166"/>
      <c r="BL8145" s="166"/>
      <c r="BM8145" s="6"/>
      <c r="BN8145" s="6"/>
      <c r="BO8145" s="6"/>
      <c r="BP8145" s="6"/>
      <c r="BQ8145" s="6"/>
      <c r="BR8145" s="6"/>
      <c r="BS8145" s="6"/>
      <c r="BT8145" s="6"/>
      <c r="BU8145" s="6"/>
      <c r="BV8145" s="6"/>
      <c r="BW8145" s="6"/>
      <c r="CJ8145" s="415"/>
      <c r="CK8145" s="415"/>
      <c r="CO8145" s="168"/>
    </row>
    <row r="8146" spans="32:93" s="162" customFormat="1" x14ac:dyDescent="0.25">
      <c r="AF8146" s="169"/>
      <c r="AG8146" s="169"/>
      <c r="AH8146" s="169"/>
      <c r="AI8146" s="169"/>
      <c r="AJ8146" s="169"/>
      <c r="AK8146" s="170"/>
      <c r="AP8146" s="6"/>
      <c r="AQ8146" s="6"/>
      <c r="AR8146" s="6"/>
      <c r="AS8146" s="6"/>
      <c r="AT8146" s="6"/>
      <c r="AU8146" s="6"/>
      <c r="AV8146" s="6"/>
      <c r="AW8146" s="6"/>
      <c r="AX8146" s="6"/>
      <c r="AY8146" s="6"/>
      <c r="AZ8146" s="6"/>
      <c r="BA8146" s="6"/>
      <c r="BB8146" s="166"/>
      <c r="BC8146" s="166"/>
      <c r="BD8146" s="166"/>
      <c r="BE8146" s="6"/>
      <c r="BF8146" s="6"/>
      <c r="BG8146" s="6"/>
      <c r="BH8146" s="6"/>
      <c r="BI8146" s="6"/>
      <c r="BJ8146" s="166"/>
      <c r="BK8146" s="166"/>
      <c r="BL8146" s="166"/>
      <c r="BM8146" s="6"/>
      <c r="BN8146" s="6"/>
      <c r="BO8146" s="6"/>
      <c r="BP8146" s="6"/>
      <c r="BQ8146" s="6"/>
      <c r="BR8146" s="6"/>
      <c r="BS8146" s="6"/>
      <c r="BT8146" s="6"/>
      <c r="BU8146" s="6"/>
      <c r="BV8146" s="6"/>
      <c r="BW8146" s="6"/>
      <c r="CJ8146" s="415"/>
      <c r="CK8146" s="415"/>
      <c r="CO8146" s="168"/>
    </row>
    <row r="8147" spans="32:93" s="162" customFormat="1" x14ac:dyDescent="0.25">
      <c r="AF8147" s="169"/>
      <c r="AG8147" s="169"/>
      <c r="AH8147" s="169"/>
      <c r="AI8147" s="169"/>
      <c r="AJ8147" s="169"/>
      <c r="AK8147" s="170"/>
      <c r="AP8147" s="6"/>
      <c r="AQ8147" s="6"/>
      <c r="AR8147" s="6"/>
      <c r="AS8147" s="6"/>
      <c r="AT8147" s="6"/>
      <c r="AU8147" s="6"/>
      <c r="AV8147" s="6"/>
      <c r="AW8147" s="6"/>
      <c r="AX8147" s="6"/>
      <c r="AY8147" s="6"/>
      <c r="AZ8147" s="6"/>
      <c r="BA8147" s="6"/>
      <c r="BB8147" s="166"/>
      <c r="BC8147" s="166"/>
      <c r="BD8147" s="166"/>
      <c r="BE8147" s="6"/>
      <c r="BF8147" s="6"/>
      <c r="BG8147" s="6"/>
      <c r="BH8147" s="6"/>
      <c r="BI8147" s="6"/>
      <c r="BJ8147" s="166"/>
      <c r="BK8147" s="166"/>
      <c r="BL8147" s="166"/>
      <c r="BM8147" s="6"/>
      <c r="BN8147" s="6"/>
      <c r="BO8147" s="6"/>
      <c r="BP8147" s="6"/>
      <c r="BQ8147" s="6"/>
      <c r="BR8147" s="6"/>
      <c r="BS8147" s="6"/>
      <c r="BT8147" s="6"/>
      <c r="BU8147" s="6"/>
      <c r="BV8147" s="6"/>
      <c r="BW8147" s="6"/>
      <c r="CJ8147" s="415"/>
      <c r="CK8147" s="415"/>
      <c r="CO8147" s="168"/>
    </row>
    <row r="8148" spans="32:93" s="162" customFormat="1" x14ac:dyDescent="0.25">
      <c r="AF8148" s="169"/>
      <c r="AG8148" s="169"/>
      <c r="AH8148" s="169"/>
      <c r="AI8148" s="169"/>
      <c r="AJ8148" s="169"/>
      <c r="AK8148" s="170"/>
      <c r="AP8148" s="6"/>
      <c r="AQ8148" s="6"/>
      <c r="AR8148" s="6"/>
      <c r="AS8148" s="6"/>
      <c r="AT8148" s="6"/>
      <c r="AU8148" s="6"/>
      <c r="AV8148" s="6"/>
      <c r="AW8148" s="6"/>
      <c r="AX8148" s="6"/>
      <c r="AY8148" s="6"/>
      <c r="AZ8148" s="6"/>
      <c r="BA8148" s="6"/>
      <c r="BB8148" s="166"/>
      <c r="BC8148" s="166"/>
      <c r="BD8148" s="166"/>
      <c r="BE8148" s="6"/>
      <c r="BF8148" s="6"/>
      <c r="BG8148" s="6"/>
      <c r="BH8148" s="6"/>
      <c r="BI8148" s="6"/>
      <c r="BJ8148" s="166"/>
      <c r="BK8148" s="166"/>
      <c r="BL8148" s="166"/>
      <c r="BM8148" s="6"/>
      <c r="BN8148" s="6"/>
      <c r="BO8148" s="6"/>
      <c r="BP8148" s="6"/>
      <c r="BQ8148" s="6"/>
      <c r="BR8148" s="6"/>
      <c r="BS8148" s="6"/>
      <c r="BT8148" s="6"/>
      <c r="BU8148" s="6"/>
      <c r="BV8148" s="6"/>
      <c r="BW8148" s="6"/>
      <c r="CJ8148" s="415"/>
      <c r="CK8148" s="415"/>
      <c r="CO8148" s="168"/>
    </row>
    <row r="8149" spans="32:93" s="162" customFormat="1" x14ac:dyDescent="0.25">
      <c r="AF8149" s="169"/>
      <c r="AG8149" s="169"/>
      <c r="AH8149" s="169"/>
      <c r="AI8149" s="169"/>
      <c r="AJ8149" s="169"/>
      <c r="AK8149" s="170"/>
      <c r="AP8149" s="6"/>
      <c r="AQ8149" s="6"/>
      <c r="AR8149" s="6"/>
      <c r="AS8149" s="6"/>
      <c r="AT8149" s="6"/>
      <c r="AU8149" s="6"/>
      <c r="AV8149" s="6"/>
      <c r="AW8149" s="6"/>
      <c r="AX8149" s="6"/>
      <c r="AY8149" s="6"/>
      <c r="AZ8149" s="6"/>
      <c r="BA8149" s="6"/>
      <c r="BB8149" s="166"/>
      <c r="BC8149" s="166"/>
      <c r="BD8149" s="166"/>
      <c r="BE8149" s="6"/>
      <c r="BF8149" s="6"/>
      <c r="BG8149" s="6"/>
      <c r="BH8149" s="6"/>
      <c r="BI8149" s="6"/>
      <c r="BJ8149" s="166"/>
      <c r="BK8149" s="166"/>
      <c r="BL8149" s="166"/>
      <c r="BM8149" s="6"/>
      <c r="BN8149" s="6"/>
      <c r="BO8149" s="6"/>
      <c r="BP8149" s="6"/>
      <c r="BQ8149" s="6"/>
      <c r="BR8149" s="6"/>
      <c r="BS8149" s="6"/>
      <c r="BT8149" s="6"/>
      <c r="BU8149" s="6"/>
      <c r="BV8149" s="6"/>
      <c r="BW8149" s="6"/>
      <c r="CJ8149" s="415"/>
      <c r="CK8149" s="415"/>
      <c r="CO8149" s="168"/>
    </row>
    <row r="8150" spans="32:93" s="162" customFormat="1" x14ac:dyDescent="0.25">
      <c r="AF8150" s="169"/>
      <c r="AG8150" s="169"/>
      <c r="AH8150" s="169"/>
      <c r="AI8150" s="169"/>
      <c r="AJ8150" s="169"/>
      <c r="AK8150" s="170"/>
      <c r="AP8150" s="6"/>
      <c r="AQ8150" s="6"/>
      <c r="AR8150" s="6"/>
      <c r="AS8150" s="6"/>
      <c r="AT8150" s="6"/>
      <c r="AU8150" s="6"/>
      <c r="AV8150" s="6"/>
      <c r="AW8150" s="6"/>
      <c r="AX8150" s="6"/>
      <c r="AY8150" s="6"/>
      <c r="AZ8150" s="6"/>
      <c r="BA8150" s="6"/>
      <c r="BB8150" s="166"/>
      <c r="BC8150" s="166"/>
      <c r="BD8150" s="166"/>
      <c r="BE8150" s="6"/>
      <c r="BF8150" s="6"/>
      <c r="BG8150" s="6"/>
      <c r="BH8150" s="6"/>
      <c r="BI8150" s="6"/>
      <c r="BJ8150" s="166"/>
      <c r="BK8150" s="166"/>
      <c r="BL8150" s="166"/>
      <c r="BM8150" s="6"/>
      <c r="BN8150" s="6"/>
      <c r="BO8150" s="6"/>
      <c r="BP8150" s="6"/>
      <c r="BQ8150" s="6"/>
      <c r="BR8150" s="6"/>
      <c r="BS8150" s="6"/>
      <c r="BT8150" s="6"/>
      <c r="BU8150" s="6"/>
      <c r="BV8150" s="6"/>
      <c r="BW8150" s="6"/>
      <c r="CJ8150" s="415"/>
      <c r="CK8150" s="415"/>
      <c r="CO8150" s="168"/>
    </row>
    <row r="8151" spans="32:93" s="162" customFormat="1" x14ac:dyDescent="0.25">
      <c r="AF8151" s="169"/>
      <c r="AG8151" s="169"/>
      <c r="AH8151" s="169"/>
      <c r="AI8151" s="169"/>
      <c r="AJ8151" s="169"/>
      <c r="AK8151" s="170"/>
      <c r="AP8151" s="6"/>
      <c r="AQ8151" s="6"/>
      <c r="AR8151" s="6"/>
      <c r="AS8151" s="6"/>
      <c r="AT8151" s="6"/>
      <c r="AU8151" s="6"/>
      <c r="AV8151" s="6"/>
      <c r="AW8151" s="6"/>
      <c r="AX8151" s="6"/>
      <c r="AY8151" s="6"/>
      <c r="AZ8151" s="6"/>
      <c r="BA8151" s="6"/>
      <c r="BB8151" s="166"/>
      <c r="BC8151" s="166"/>
      <c r="BD8151" s="166"/>
      <c r="BE8151" s="6"/>
      <c r="BF8151" s="6"/>
      <c r="BG8151" s="6"/>
      <c r="BH8151" s="6"/>
      <c r="BI8151" s="6"/>
      <c r="BJ8151" s="166"/>
      <c r="BK8151" s="166"/>
      <c r="BL8151" s="166"/>
      <c r="BM8151" s="6"/>
      <c r="BN8151" s="6"/>
      <c r="BO8151" s="6"/>
      <c r="BP8151" s="6"/>
      <c r="BQ8151" s="6"/>
      <c r="BR8151" s="6"/>
      <c r="BS8151" s="6"/>
      <c r="BT8151" s="6"/>
      <c r="BU8151" s="6"/>
      <c r="BV8151" s="6"/>
      <c r="BW8151" s="6"/>
      <c r="CJ8151" s="415"/>
      <c r="CK8151" s="415"/>
      <c r="CO8151" s="168"/>
    </row>
    <row r="8152" spans="32:93" s="162" customFormat="1" x14ac:dyDescent="0.25">
      <c r="AF8152" s="169"/>
      <c r="AG8152" s="169"/>
      <c r="AH8152" s="169"/>
      <c r="AI8152" s="169"/>
      <c r="AJ8152" s="169"/>
      <c r="AK8152" s="170"/>
      <c r="AP8152" s="6"/>
      <c r="AQ8152" s="6"/>
      <c r="AR8152" s="6"/>
      <c r="AS8152" s="6"/>
      <c r="AT8152" s="6"/>
      <c r="AU8152" s="6"/>
      <c r="AV8152" s="6"/>
      <c r="AW8152" s="6"/>
      <c r="AX8152" s="6"/>
      <c r="AY8152" s="6"/>
      <c r="AZ8152" s="6"/>
      <c r="BA8152" s="6"/>
      <c r="BB8152" s="166"/>
      <c r="BC8152" s="166"/>
      <c r="BD8152" s="166"/>
      <c r="BE8152" s="6"/>
      <c r="BF8152" s="6"/>
      <c r="BG8152" s="6"/>
      <c r="BH8152" s="6"/>
      <c r="BI8152" s="6"/>
      <c r="BJ8152" s="166"/>
      <c r="BK8152" s="166"/>
      <c r="BL8152" s="166"/>
      <c r="BM8152" s="6"/>
      <c r="BN8152" s="6"/>
      <c r="BO8152" s="6"/>
      <c r="BP8152" s="6"/>
      <c r="BQ8152" s="6"/>
      <c r="BR8152" s="6"/>
      <c r="BS8152" s="6"/>
      <c r="BT8152" s="6"/>
      <c r="BU8152" s="6"/>
      <c r="BV8152" s="6"/>
      <c r="BW8152" s="6"/>
      <c r="CJ8152" s="415"/>
      <c r="CK8152" s="415"/>
      <c r="CO8152" s="168"/>
    </row>
    <row r="8153" spans="32:93" s="162" customFormat="1" x14ac:dyDescent="0.25">
      <c r="AF8153" s="169"/>
      <c r="AG8153" s="169"/>
      <c r="AH8153" s="169"/>
      <c r="AI8153" s="169"/>
      <c r="AJ8153" s="169"/>
      <c r="AK8153" s="170"/>
      <c r="AP8153" s="6"/>
      <c r="AQ8153" s="6"/>
      <c r="AR8153" s="6"/>
      <c r="AS8153" s="6"/>
      <c r="AT8153" s="6"/>
      <c r="AU8153" s="6"/>
      <c r="AV8153" s="6"/>
      <c r="AW8153" s="6"/>
      <c r="AX8153" s="6"/>
      <c r="AY8153" s="6"/>
      <c r="AZ8153" s="6"/>
      <c r="BA8153" s="6"/>
      <c r="BB8153" s="166"/>
      <c r="BC8153" s="166"/>
      <c r="BD8153" s="166"/>
      <c r="BE8153" s="6"/>
      <c r="BF8153" s="6"/>
      <c r="BG8153" s="6"/>
      <c r="BH8153" s="6"/>
      <c r="BI8153" s="6"/>
      <c r="BJ8153" s="166"/>
      <c r="BK8153" s="166"/>
      <c r="BL8153" s="166"/>
      <c r="BM8153" s="6"/>
      <c r="BN8153" s="6"/>
      <c r="BO8153" s="6"/>
      <c r="BP8153" s="6"/>
      <c r="BQ8153" s="6"/>
      <c r="BR8153" s="6"/>
      <c r="BS8153" s="6"/>
      <c r="BT8153" s="6"/>
      <c r="BU8153" s="6"/>
      <c r="BV8153" s="6"/>
      <c r="BW8153" s="6"/>
      <c r="CJ8153" s="415"/>
      <c r="CK8153" s="415"/>
      <c r="CO8153" s="168"/>
    </row>
    <row r="8154" spans="32:93" s="162" customFormat="1" x14ac:dyDescent="0.25">
      <c r="AF8154" s="169"/>
      <c r="AG8154" s="169"/>
      <c r="AH8154" s="169"/>
      <c r="AI8154" s="169"/>
      <c r="AJ8154" s="169"/>
      <c r="AK8154" s="170"/>
      <c r="AP8154" s="6"/>
      <c r="AQ8154" s="6"/>
      <c r="AR8154" s="6"/>
      <c r="AS8154" s="6"/>
      <c r="AT8154" s="6"/>
      <c r="AU8154" s="6"/>
      <c r="AV8154" s="6"/>
      <c r="AW8154" s="6"/>
      <c r="AX8154" s="6"/>
      <c r="AY8154" s="6"/>
      <c r="AZ8154" s="6"/>
      <c r="BA8154" s="6"/>
      <c r="BB8154" s="166"/>
      <c r="BC8154" s="166"/>
      <c r="BD8154" s="166"/>
      <c r="BE8154" s="6"/>
      <c r="BF8154" s="6"/>
      <c r="BG8154" s="6"/>
      <c r="BH8154" s="6"/>
      <c r="BI8154" s="6"/>
      <c r="BJ8154" s="166"/>
      <c r="BK8154" s="166"/>
      <c r="BL8154" s="166"/>
      <c r="BM8154" s="6"/>
      <c r="BN8154" s="6"/>
      <c r="BO8154" s="6"/>
      <c r="BP8154" s="6"/>
      <c r="BQ8154" s="6"/>
      <c r="BR8154" s="6"/>
      <c r="BS8154" s="6"/>
      <c r="BT8154" s="6"/>
      <c r="BU8154" s="6"/>
      <c r="BV8154" s="6"/>
      <c r="BW8154" s="6"/>
      <c r="CJ8154" s="415"/>
      <c r="CK8154" s="415"/>
      <c r="CO8154" s="168"/>
    </row>
    <row r="8155" spans="32:93" s="162" customFormat="1" x14ac:dyDescent="0.25">
      <c r="AF8155" s="169"/>
      <c r="AG8155" s="169"/>
      <c r="AH8155" s="169"/>
      <c r="AI8155" s="169"/>
      <c r="AJ8155" s="169"/>
      <c r="AK8155" s="170"/>
      <c r="AP8155" s="6"/>
      <c r="AQ8155" s="6"/>
      <c r="AR8155" s="6"/>
      <c r="AS8155" s="6"/>
      <c r="AT8155" s="6"/>
      <c r="AU8155" s="6"/>
      <c r="AV8155" s="6"/>
      <c r="AW8155" s="6"/>
      <c r="AX8155" s="6"/>
      <c r="AY8155" s="6"/>
      <c r="AZ8155" s="6"/>
      <c r="BA8155" s="6"/>
      <c r="BB8155" s="166"/>
      <c r="BC8155" s="166"/>
      <c r="BD8155" s="166"/>
      <c r="BE8155" s="6"/>
      <c r="BF8155" s="6"/>
      <c r="BG8155" s="6"/>
      <c r="BH8155" s="6"/>
      <c r="BI8155" s="6"/>
      <c r="BJ8155" s="166"/>
      <c r="BK8155" s="166"/>
      <c r="BL8155" s="166"/>
      <c r="BM8155" s="6"/>
      <c r="BN8155" s="6"/>
      <c r="BO8155" s="6"/>
      <c r="BP8155" s="6"/>
      <c r="BQ8155" s="6"/>
      <c r="BR8155" s="6"/>
      <c r="BS8155" s="6"/>
      <c r="BT8155" s="6"/>
      <c r="BU8155" s="6"/>
      <c r="BV8155" s="6"/>
      <c r="BW8155" s="6"/>
      <c r="CJ8155" s="415"/>
      <c r="CK8155" s="415"/>
      <c r="CO8155" s="168"/>
    </row>
    <row r="8156" spans="32:93" s="162" customFormat="1" x14ac:dyDescent="0.25">
      <c r="AF8156" s="169"/>
      <c r="AG8156" s="169"/>
      <c r="AH8156" s="169"/>
      <c r="AI8156" s="169"/>
      <c r="AJ8156" s="169"/>
      <c r="AK8156" s="170"/>
      <c r="AP8156" s="6"/>
      <c r="AQ8156" s="6"/>
      <c r="AR8156" s="6"/>
      <c r="AS8156" s="6"/>
      <c r="AT8156" s="6"/>
      <c r="AU8156" s="6"/>
      <c r="AV8156" s="6"/>
      <c r="AW8156" s="6"/>
      <c r="AX8156" s="6"/>
      <c r="AY8156" s="6"/>
      <c r="AZ8156" s="6"/>
      <c r="BA8156" s="6"/>
      <c r="BB8156" s="166"/>
      <c r="BC8156" s="166"/>
      <c r="BD8156" s="166"/>
      <c r="BE8156" s="6"/>
      <c r="BF8156" s="6"/>
      <c r="BG8156" s="6"/>
      <c r="BH8156" s="6"/>
      <c r="BI8156" s="6"/>
      <c r="BJ8156" s="166"/>
      <c r="BK8156" s="166"/>
      <c r="BL8156" s="166"/>
      <c r="BM8156" s="6"/>
      <c r="BN8156" s="6"/>
      <c r="BO8156" s="6"/>
      <c r="BP8156" s="6"/>
      <c r="BQ8156" s="6"/>
      <c r="BR8156" s="6"/>
      <c r="BS8156" s="6"/>
      <c r="BT8156" s="6"/>
      <c r="BU8156" s="6"/>
      <c r="BV8156" s="6"/>
      <c r="BW8156" s="6"/>
      <c r="CJ8156" s="415"/>
      <c r="CK8156" s="415"/>
      <c r="CO8156" s="168"/>
    </row>
    <row r="8157" spans="32:93" s="162" customFormat="1" x14ac:dyDescent="0.25">
      <c r="AF8157" s="169"/>
      <c r="AG8157" s="169"/>
      <c r="AH8157" s="169"/>
      <c r="AI8157" s="169"/>
      <c r="AJ8157" s="169"/>
      <c r="AK8157" s="170"/>
      <c r="AP8157" s="6"/>
      <c r="AQ8157" s="6"/>
      <c r="AR8157" s="6"/>
      <c r="AS8157" s="6"/>
      <c r="AT8157" s="6"/>
      <c r="AU8157" s="6"/>
      <c r="AV8157" s="6"/>
      <c r="AW8157" s="6"/>
      <c r="AX8157" s="6"/>
      <c r="AY8157" s="6"/>
      <c r="AZ8157" s="6"/>
      <c r="BA8157" s="6"/>
      <c r="BB8157" s="166"/>
      <c r="BC8157" s="166"/>
      <c r="BD8157" s="166"/>
      <c r="BE8157" s="6"/>
      <c r="BF8157" s="6"/>
      <c r="BG8157" s="6"/>
      <c r="BH8157" s="6"/>
      <c r="BI8157" s="6"/>
      <c r="BJ8157" s="166"/>
      <c r="BK8157" s="166"/>
      <c r="BL8157" s="166"/>
      <c r="BM8157" s="6"/>
      <c r="BN8157" s="6"/>
      <c r="BO8157" s="6"/>
      <c r="BP8157" s="6"/>
      <c r="BQ8157" s="6"/>
      <c r="BR8157" s="6"/>
      <c r="BS8157" s="6"/>
      <c r="BT8157" s="6"/>
      <c r="BU8157" s="6"/>
      <c r="BV8157" s="6"/>
      <c r="BW8157" s="6"/>
      <c r="CJ8157" s="415"/>
      <c r="CK8157" s="415"/>
      <c r="CO8157" s="168"/>
    </row>
    <row r="8158" spans="32:93" s="162" customFormat="1" x14ac:dyDescent="0.25">
      <c r="AF8158" s="169"/>
      <c r="AG8158" s="169"/>
      <c r="AH8158" s="169"/>
      <c r="AI8158" s="169"/>
      <c r="AJ8158" s="169"/>
      <c r="AK8158" s="170"/>
      <c r="AP8158" s="6"/>
      <c r="AQ8158" s="6"/>
      <c r="AR8158" s="6"/>
      <c r="AS8158" s="6"/>
      <c r="AT8158" s="6"/>
      <c r="AU8158" s="6"/>
      <c r="AV8158" s="6"/>
      <c r="AW8158" s="6"/>
      <c r="AX8158" s="6"/>
      <c r="AY8158" s="6"/>
      <c r="AZ8158" s="6"/>
      <c r="BA8158" s="6"/>
      <c r="BB8158" s="166"/>
      <c r="BC8158" s="166"/>
      <c r="BD8158" s="166"/>
      <c r="BE8158" s="6"/>
      <c r="BF8158" s="6"/>
      <c r="BG8158" s="6"/>
      <c r="BH8158" s="6"/>
      <c r="BI8158" s="6"/>
      <c r="BJ8158" s="166"/>
      <c r="BK8158" s="166"/>
      <c r="BL8158" s="166"/>
      <c r="BM8158" s="6"/>
      <c r="BN8158" s="6"/>
      <c r="BO8158" s="6"/>
      <c r="BP8158" s="6"/>
      <c r="BQ8158" s="6"/>
      <c r="BR8158" s="6"/>
      <c r="BS8158" s="6"/>
      <c r="BT8158" s="6"/>
      <c r="BU8158" s="6"/>
      <c r="BV8158" s="6"/>
      <c r="BW8158" s="6"/>
      <c r="CJ8158" s="415"/>
      <c r="CK8158" s="415"/>
      <c r="CO8158" s="168"/>
    </row>
    <row r="8159" spans="32:93" s="162" customFormat="1" x14ac:dyDescent="0.25">
      <c r="AF8159" s="169"/>
      <c r="AG8159" s="169"/>
      <c r="AH8159" s="169"/>
      <c r="AI8159" s="169"/>
      <c r="AJ8159" s="169"/>
      <c r="AK8159" s="170"/>
      <c r="AP8159" s="6"/>
      <c r="AQ8159" s="6"/>
      <c r="AR8159" s="6"/>
      <c r="AS8159" s="6"/>
      <c r="AT8159" s="6"/>
      <c r="AU8159" s="6"/>
      <c r="AV8159" s="6"/>
      <c r="AW8159" s="6"/>
      <c r="AX8159" s="6"/>
      <c r="AY8159" s="6"/>
      <c r="AZ8159" s="6"/>
      <c r="BA8159" s="6"/>
      <c r="BB8159" s="166"/>
      <c r="BC8159" s="166"/>
      <c r="BD8159" s="166"/>
      <c r="BE8159" s="6"/>
      <c r="BF8159" s="6"/>
      <c r="BG8159" s="6"/>
      <c r="BH8159" s="6"/>
      <c r="BI8159" s="6"/>
      <c r="BJ8159" s="166"/>
      <c r="BK8159" s="166"/>
      <c r="BL8159" s="166"/>
      <c r="BM8159" s="6"/>
      <c r="BN8159" s="6"/>
      <c r="BO8159" s="6"/>
      <c r="BP8159" s="6"/>
      <c r="BQ8159" s="6"/>
      <c r="BR8159" s="6"/>
      <c r="BS8159" s="6"/>
      <c r="BT8159" s="6"/>
      <c r="BU8159" s="6"/>
      <c r="BV8159" s="6"/>
      <c r="BW8159" s="6"/>
      <c r="CJ8159" s="415"/>
      <c r="CK8159" s="415"/>
      <c r="CO8159" s="168"/>
    </row>
    <row r="8160" spans="32:93" s="162" customFormat="1" x14ac:dyDescent="0.25">
      <c r="AF8160" s="169"/>
      <c r="AG8160" s="169"/>
      <c r="AH8160" s="169"/>
      <c r="AI8160" s="169"/>
      <c r="AJ8160" s="169"/>
      <c r="AK8160" s="170"/>
      <c r="AP8160" s="6"/>
      <c r="AQ8160" s="6"/>
      <c r="AR8160" s="6"/>
      <c r="AS8160" s="6"/>
      <c r="AT8160" s="6"/>
      <c r="AU8160" s="6"/>
      <c r="AV8160" s="6"/>
      <c r="AW8160" s="6"/>
      <c r="AX8160" s="6"/>
      <c r="AY8160" s="6"/>
      <c r="AZ8160" s="6"/>
      <c r="BA8160" s="6"/>
      <c r="BB8160" s="166"/>
      <c r="BC8160" s="166"/>
      <c r="BD8160" s="166"/>
      <c r="BE8160" s="6"/>
      <c r="BF8160" s="6"/>
      <c r="BG8160" s="6"/>
      <c r="BH8160" s="6"/>
      <c r="BI8160" s="6"/>
      <c r="BJ8160" s="166"/>
      <c r="BK8160" s="166"/>
      <c r="BL8160" s="166"/>
      <c r="BM8160" s="6"/>
      <c r="BN8160" s="6"/>
      <c r="BO8160" s="6"/>
      <c r="BP8160" s="6"/>
      <c r="BQ8160" s="6"/>
      <c r="BR8160" s="6"/>
      <c r="BS8160" s="6"/>
      <c r="BT8160" s="6"/>
      <c r="BU8160" s="6"/>
      <c r="BV8160" s="6"/>
      <c r="BW8160" s="6"/>
      <c r="CJ8160" s="415"/>
      <c r="CK8160" s="415"/>
      <c r="CO8160" s="168"/>
    </row>
    <row r="8161" spans="32:93" s="162" customFormat="1" x14ac:dyDescent="0.25">
      <c r="AF8161" s="169"/>
      <c r="AG8161" s="169"/>
      <c r="AH8161" s="169"/>
      <c r="AI8161" s="169"/>
      <c r="AJ8161" s="169"/>
      <c r="AK8161" s="170"/>
      <c r="AP8161" s="6"/>
      <c r="AQ8161" s="6"/>
      <c r="AR8161" s="6"/>
      <c r="AS8161" s="6"/>
      <c r="AT8161" s="6"/>
      <c r="AU8161" s="6"/>
      <c r="AV8161" s="6"/>
      <c r="AW8161" s="6"/>
      <c r="AX8161" s="6"/>
      <c r="AY8161" s="6"/>
      <c r="AZ8161" s="6"/>
      <c r="BA8161" s="6"/>
      <c r="BB8161" s="166"/>
      <c r="BC8161" s="166"/>
      <c r="BD8161" s="166"/>
      <c r="BE8161" s="6"/>
      <c r="BF8161" s="6"/>
      <c r="BG8161" s="6"/>
      <c r="BH8161" s="6"/>
      <c r="BI8161" s="6"/>
      <c r="BJ8161" s="166"/>
      <c r="BK8161" s="166"/>
      <c r="BL8161" s="166"/>
      <c r="BM8161" s="6"/>
      <c r="BN8161" s="6"/>
      <c r="BO8161" s="6"/>
      <c r="BP8161" s="6"/>
      <c r="BQ8161" s="6"/>
      <c r="BR8161" s="6"/>
      <c r="BS8161" s="6"/>
      <c r="BT8161" s="6"/>
      <c r="BU8161" s="6"/>
      <c r="BV8161" s="6"/>
      <c r="BW8161" s="6"/>
      <c r="CJ8161" s="415"/>
      <c r="CK8161" s="415"/>
      <c r="CO8161" s="168"/>
    </row>
    <row r="8162" spans="32:93" s="162" customFormat="1" x14ac:dyDescent="0.25">
      <c r="AF8162" s="169"/>
      <c r="AG8162" s="169"/>
      <c r="AH8162" s="169"/>
      <c r="AI8162" s="169"/>
      <c r="AJ8162" s="169"/>
      <c r="AK8162" s="170"/>
      <c r="AP8162" s="6"/>
      <c r="AQ8162" s="6"/>
      <c r="AR8162" s="6"/>
      <c r="AS8162" s="6"/>
      <c r="AT8162" s="6"/>
      <c r="AU8162" s="6"/>
      <c r="AV8162" s="6"/>
      <c r="AW8162" s="6"/>
      <c r="AX8162" s="6"/>
      <c r="AY8162" s="6"/>
      <c r="AZ8162" s="6"/>
      <c r="BA8162" s="6"/>
      <c r="BB8162" s="166"/>
      <c r="BC8162" s="166"/>
      <c r="BD8162" s="166"/>
      <c r="BE8162" s="6"/>
      <c r="BF8162" s="6"/>
      <c r="BG8162" s="6"/>
      <c r="BH8162" s="6"/>
      <c r="BI8162" s="6"/>
      <c r="BJ8162" s="166"/>
      <c r="BK8162" s="166"/>
      <c r="BL8162" s="166"/>
      <c r="BM8162" s="6"/>
      <c r="BN8162" s="6"/>
      <c r="BO8162" s="6"/>
      <c r="BP8162" s="6"/>
      <c r="BQ8162" s="6"/>
      <c r="BR8162" s="6"/>
      <c r="BS8162" s="6"/>
      <c r="BT8162" s="6"/>
      <c r="BU8162" s="6"/>
      <c r="BV8162" s="6"/>
      <c r="BW8162" s="6"/>
      <c r="CJ8162" s="415"/>
      <c r="CK8162" s="415"/>
      <c r="CO8162" s="168"/>
    </row>
    <row r="8163" spans="32:93" s="162" customFormat="1" x14ac:dyDescent="0.25">
      <c r="AF8163" s="169"/>
      <c r="AG8163" s="169"/>
      <c r="AH8163" s="169"/>
      <c r="AI8163" s="169"/>
      <c r="AJ8163" s="169"/>
      <c r="AK8163" s="170"/>
      <c r="AP8163" s="6"/>
      <c r="AQ8163" s="6"/>
      <c r="AR8163" s="6"/>
      <c r="AS8163" s="6"/>
      <c r="AT8163" s="6"/>
      <c r="AU8163" s="6"/>
      <c r="AV8163" s="6"/>
      <c r="AW8163" s="6"/>
      <c r="AX8163" s="6"/>
      <c r="AY8163" s="6"/>
      <c r="AZ8163" s="6"/>
      <c r="BA8163" s="6"/>
      <c r="BB8163" s="166"/>
      <c r="BC8163" s="166"/>
      <c r="BD8163" s="166"/>
      <c r="BE8163" s="6"/>
      <c r="BF8163" s="6"/>
      <c r="BG8163" s="6"/>
      <c r="BH8163" s="6"/>
      <c r="BI8163" s="6"/>
      <c r="BJ8163" s="166"/>
      <c r="BK8163" s="166"/>
      <c r="BL8163" s="166"/>
      <c r="BM8163" s="6"/>
      <c r="BN8163" s="6"/>
      <c r="BO8163" s="6"/>
      <c r="BP8163" s="6"/>
      <c r="BQ8163" s="6"/>
      <c r="BR8163" s="6"/>
      <c r="BS8163" s="6"/>
      <c r="BT8163" s="6"/>
      <c r="BU8163" s="6"/>
      <c r="BV8163" s="6"/>
      <c r="BW8163" s="6"/>
      <c r="CJ8163" s="415"/>
      <c r="CK8163" s="415"/>
      <c r="CO8163" s="168"/>
    </row>
    <row r="8164" spans="32:93" s="162" customFormat="1" x14ac:dyDescent="0.25">
      <c r="AF8164" s="169"/>
      <c r="AG8164" s="169"/>
      <c r="AH8164" s="169"/>
      <c r="AI8164" s="169"/>
      <c r="AJ8164" s="169"/>
      <c r="AK8164" s="170"/>
      <c r="AP8164" s="6"/>
      <c r="AQ8164" s="6"/>
      <c r="AR8164" s="6"/>
      <c r="AS8164" s="6"/>
      <c r="AT8164" s="6"/>
      <c r="AU8164" s="6"/>
      <c r="AV8164" s="6"/>
      <c r="AW8164" s="6"/>
      <c r="AX8164" s="6"/>
      <c r="AY8164" s="6"/>
      <c r="AZ8164" s="6"/>
      <c r="BA8164" s="6"/>
      <c r="BB8164" s="166"/>
      <c r="BC8164" s="166"/>
      <c r="BD8164" s="166"/>
      <c r="BE8164" s="6"/>
      <c r="BF8164" s="6"/>
      <c r="BG8164" s="6"/>
      <c r="BH8164" s="6"/>
      <c r="BI8164" s="6"/>
      <c r="BJ8164" s="166"/>
      <c r="BK8164" s="166"/>
      <c r="BL8164" s="166"/>
      <c r="BM8164" s="6"/>
      <c r="BN8164" s="6"/>
      <c r="BO8164" s="6"/>
      <c r="BP8164" s="6"/>
      <c r="BQ8164" s="6"/>
      <c r="BR8164" s="6"/>
      <c r="BS8164" s="6"/>
      <c r="BT8164" s="6"/>
      <c r="BU8164" s="6"/>
      <c r="BV8164" s="6"/>
      <c r="BW8164" s="6"/>
      <c r="CJ8164" s="415"/>
      <c r="CK8164" s="415"/>
      <c r="CO8164" s="168"/>
    </row>
    <row r="8165" spans="32:93" s="162" customFormat="1" x14ac:dyDescent="0.25">
      <c r="AF8165" s="169"/>
      <c r="AG8165" s="169"/>
      <c r="AH8165" s="169"/>
      <c r="AI8165" s="169"/>
      <c r="AJ8165" s="169"/>
      <c r="AK8165" s="170"/>
      <c r="AP8165" s="6"/>
      <c r="AQ8165" s="6"/>
      <c r="AR8165" s="6"/>
      <c r="AS8165" s="6"/>
      <c r="AT8165" s="6"/>
      <c r="AU8165" s="6"/>
      <c r="AV8165" s="6"/>
      <c r="AW8165" s="6"/>
      <c r="AX8165" s="6"/>
      <c r="AY8165" s="6"/>
      <c r="AZ8165" s="6"/>
      <c r="BA8165" s="6"/>
      <c r="BB8165" s="166"/>
      <c r="BC8165" s="166"/>
      <c r="BD8165" s="166"/>
      <c r="BE8165" s="6"/>
      <c r="BF8165" s="6"/>
      <c r="BG8165" s="6"/>
      <c r="BH8165" s="6"/>
      <c r="BI8165" s="6"/>
      <c r="BJ8165" s="166"/>
      <c r="BK8165" s="166"/>
      <c r="BL8165" s="166"/>
      <c r="BM8165" s="6"/>
      <c r="BN8165" s="6"/>
      <c r="BO8165" s="6"/>
      <c r="BP8165" s="6"/>
      <c r="BQ8165" s="6"/>
      <c r="BR8165" s="6"/>
      <c r="BS8165" s="6"/>
      <c r="BT8165" s="6"/>
      <c r="BU8165" s="6"/>
      <c r="BV8165" s="6"/>
      <c r="BW8165" s="6"/>
      <c r="CJ8165" s="415"/>
      <c r="CK8165" s="415"/>
      <c r="CO8165" s="168"/>
    </row>
    <row r="8166" spans="32:93" s="162" customFormat="1" x14ac:dyDescent="0.25">
      <c r="AF8166" s="169"/>
      <c r="AG8166" s="169"/>
      <c r="AH8166" s="169"/>
      <c r="AI8166" s="169"/>
      <c r="AJ8166" s="169"/>
      <c r="AK8166" s="170"/>
      <c r="AP8166" s="6"/>
      <c r="AQ8166" s="6"/>
      <c r="AR8166" s="6"/>
      <c r="AS8166" s="6"/>
      <c r="AT8166" s="6"/>
      <c r="AU8166" s="6"/>
      <c r="AV8166" s="6"/>
      <c r="AW8166" s="6"/>
      <c r="AX8166" s="6"/>
      <c r="AY8166" s="6"/>
      <c r="AZ8166" s="6"/>
      <c r="BA8166" s="6"/>
      <c r="BB8166" s="166"/>
      <c r="BC8166" s="166"/>
      <c r="BD8166" s="166"/>
      <c r="BE8166" s="6"/>
      <c r="BF8166" s="6"/>
      <c r="BG8166" s="6"/>
      <c r="BH8166" s="6"/>
      <c r="BI8166" s="6"/>
      <c r="BJ8166" s="166"/>
      <c r="BK8166" s="166"/>
      <c r="BL8166" s="166"/>
      <c r="BM8166" s="6"/>
      <c r="BN8166" s="6"/>
      <c r="BO8166" s="6"/>
      <c r="BP8166" s="6"/>
      <c r="BQ8166" s="6"/>
      <c r="BR8166" s="6"/>
      <c r="BS8166" s="6"/>
      <c r="BT8166" s="6"/>
      <c r="BU8166" s="6"/>
      <c r="BV8166" s="6"/>
      <c r="BW8166" s="6"/>
      <c r="CJ8166" s="415"/>
      <c r="CK8166" s="415"/>
      <c r="CO8166" s="168"/>
    </row>
    <row r="8167" spans="32:93" s="162" customFormat="1" x14ac:dyDescent="0.25">
      <c r="AF8167" s="169"/>
      <c r="AG8167" s="169"/>
      <c r="AH8167" s="169"/>
      <c r="AI8167" s="169"/>
      <c r="AJ8167" s="169"/>
      <c r="AK8167" s="170"/>
      <c r="AP8167" s="6"/>
      <c r="AQ8167" s="6"/>
      <c r="AR8167" s="6"/>
      <c r="AS8167" s="6"/>
      <c r="AT8167" s="6"/>
      <c r="AU8167" s="6"/>
      <c r="AV8167" s="6"/>
      <c r="AW8167" s="6"/>
      <c r="AX8167" s="6"/>
      <c r="AY8167" s="6"/>
      <c r="AZ8167" s="6"/>
      <c r="BA8167" s="6"/>
      <c r="BB8167" s="166"/>
      <c r="BC8167" s="166"/>
      <c r="BD8167" s="166"/>
      <c r="BE8167" s="6"/>
      <c r="BF8167" s="6"/>
      <c r="BG8167" s="6"/>
      <c r="BH8167" s="6"/>
      <c r="BI8167" s="6"/>
      <c r="BJ8167" s="166"/>
      <c r="BK8167" s="166"/>
      <c r="BL8167" s="166"/>
      <c r="BM8167" s="6"/>
      <c r="BN8167" s="6"/>
      <c r="BO8167" s="6"/>
      <c r="BP8167" s="6"/>
      <c r="BQ8167" s="6"/>
      <c r="BR8167" s="6"/>
      <c r="BS8167" s="6"/>
      <c r="BT8167" s="6"/>
      <c r="BU8167" s="6"/>
      <c r="BV8167" s="6"/>
      <c r="BW8167" s="6"/>
      <c r="CJ8167" s="415"/>
      <c r="CK8167" s="415"/>
      <c r="CO8167" s="168"/>
    </row>
    <row r="8168" spans="32:93" s="162" customFormat="1" x14ac:dyDescent="0.25">
      <c r="AF8168" s="169"/>
      <c r="AG8168" s="169"/>
      <c r="AH8168" s="169"/>
      <c r="AI8168" s="169"/>
      <c r="AJ8168" s="169"/>
      <c r="AK8168" s="170"/>
      <c r="AP8168" s="6"/>
      <c r="AQ8168" s="6"/>
      <c r="AR8168" s="6"/>
      <c r="AS8168" s="6"/>
      <c r="AT8168" s="6"/>
      <c r="AU8168" s="6"/>
      <c r="AV8168" s="6"/>
      <c r="AW8168" s="6"/>
      <c r="AX8168" s="6"/>
      <c r="AY8168" s="6"/>
      <c r="AZ8168" s="6"/>
      <c r="BA8168" s="6"/>
      <c r="BB8168" s="166"/>
      <c r="BC8168" s="166"/>
      <c r="BD8168" s="166"/>
      <c r="BE8168" s="6"/>
      <c r="BF8168" s="6"/>
      <c r="BG8168" s="6"/>
      <c r="BH8168" s="6"/>
      <c r="BI8168" s="6"/>
      <c r="BJ8168" s="166"/>
      <c r="BK8168" s="166"/>
      <c r="BL8168" s="166"/>
      <c r="BM8168" s="6"/>
      <c r="BN8168" s="6"/>
      <c r="BO8168" s="6"/>
      <c r="BP8168" s="6"/>
      <c r="BQ8168" s="6"/>
      <c r="BR8168" s="6"/>
      <c r="BS8168" s="6"/>
      <c r="BT8168" s="6"/>
      <c r="BU8168" s="6"/>
      <c r="BV8168" s="6"/>
      <c r="BW8168" s="6"/>
      <c r="CJ8168" s="415"/>
      <c r="CK8168" s="415"/>
      <c r="CO8168" s="168"/>
    </row>
    <row r="8169" spans="32:93" s="162" customFormat="1" x14ac:dyDescent="0.25">
      <c r="AF8169" s="169"/>
      <c r="AG8169" s="169"/>
      <c r="AH8169" s="169"/>
      <c r="AI8169" s="169"/>
      <c r="AJ8169" s="169"/>
      <c r="AK8169" s="170"/>
      <c r="AP8169" s="6"/>
      <c r="AQ8169" s="6"/>
      <c r="AR8169" s="6"/>
      <c r="AS8169" s="6"/>
      <c r="AT8169" s="6"/>
      <c r="AU8169" s="6"/>
      <c r="AV8169" s="6"/>
      <c r="AW8169" s="6"/>
      <c r="AX8169" s="6"/>
      <c r="AY8169" s="6"/>
      <c r="AZ8169" s="6"/>
      <c r="BA8169" s="6"/>
      <c r="BB8169" s="166"/>
      <c r="BC8169" s="166"/>
      <c r="BD8169" s="166"/>
      <c r="BE8169" s="6"/>
      <c r="BF8169" s="6"/>
      <c r="BG8169" s="6"/>
      <c r="BH8169" s="6"/>
      <c r="BI8169" s="6"/>
      <c r="BJ8169" s="166"/>
      <c r="BK8169" s="166"/>
      <c r="BL8169" s="166"/>
      <c r="BM8169" s="6"/>
      <c r="BN8169" s="6"/>
      <c r="BO8169" s="6"/>
      <c r="BP8169" s="6"/>
      <c r="BQ8169" s="6"/>
      <c r="BR8169" s="6"/>
      <c r="BS8169" s="6"/>
      <c r="BT8169" s="6"/>
      <c r="BU8169" s="6"/>
      <c r="BV8169" s="6"/>
      <c r="BW8169" s="6"/>
      <c r="CJ8169" s="415"/>
      <c r="CK8169" s="415"/>
      <c r="CO8169" s="168"/>
    </row>
    <row r="8170" spans="32:93" s="162" customFormat="1" x14ac:dyDescent="0.25">
      <c r="AF8170" s="169"/>
      <c r="AG8170" s="169"/>
      <c r="AH8170" s="169"/>
      <c r="AI8170" s="169"/>
      <c r="AJ8170" s="169"/>
      <c r="AK8170" s="170"/>
      <c r="AP8170" s="6"/>
      <c r="AQ8170" s="6"/>
      <c r="AR8170" s="6"/>
      <c r="AS8170" s="6"/>
      <c r="AT8170" s="6"/>
      <c r="AU8170" s="6"/>
      <c r="AV8170" s="6"/>
      <c r="AW8170" s="6"/>
      <c r="AX8170" s="6"/>
      <c r="AY8170" s="6"/>
      <c r="AZ8170" s="6"/>
      <c r="BA8170" s="6"/>
      <c r="BB8170" s="166"/>
      <c r="BC8170" s="166"/>
      <c r="BD8170" s="166"/>
      <c r="BE8170" s="6"/>
      <c r="BF8170" s="6"/>
      <c r="BG8170" s="6"/>
      <c r="BH8170" s="6"/>
      <c r="BI8170" s="6"/>
      <c r="BJ8170" s="166"/>
      <c r="BK8170" s="166"/>
      <c r="BL8170" s="166"/>
      <c r="BM8170" s="6"/>
      <c r="BN8170" s="6"/>
      <c r="BO8170" s="6"/>
      <c r="BP8170" s="6"/>
      <c r="BQ8170" s="6"/>
      <c r="BR8170" s="6"/>
      <c r="BS8170" s="6"/>
      <c r="BT8170" s="6"/>
      <c r="BU8170" s="6"/>
      <c r="BV8170" s="6"/>
      <c r="BW8170" s="6"/>
      <c r="CJ8170" s="415"/>
      <c r="CK8170" s="415"/>
      <c r="CO8170" s="168"/>
    </row>
    <row r="8171" spans="32:93" s="162" customFormat="1" x14ac:dyDescent="0.25">
      <c r="AF8171" s="169"/>
      <c r="AG8171" s="169"/>
      <c r="AH8171" s="169"/>
      <c r="AI8171" s="169"/>
      <c r="AJ8171" s="169"/>
      <c r="AK8171" s="170"/>
      <c r="AP8171" s="6"/>
      <c r="AQ8171" s="6"/>
      <c r="AR8171" s="6"/>
      <c r="AS8171" s="6"/>
      <c r="AT8171" s="6"/>
      <c r="AU8171" s="6"/>
      <c r="AV8171" s="6"/>
      <c r="AW8171" s="6"/>
      <c r="AX8171" s="6"/>
      <c r="AY8171" s="6"/>
      <c r="AZ8171" s="6"/>
      <c r="BA8171" s="6"/>
      <c r="BB8171" s="166"/>
      <c r="BC8171" s="166"/>
      <c r="BD8171" s="166"/>
      <c r="BE8171" s="6"/>
      <c r="BF8171" s="6"/>
      <c r="BG8171" s="6"/>
      <c r="BH8171" s="6"/>
      <c r="BI8171" s="6"/>
      <c r="BJ8171" s="166"/>
      <c r="BK8171" s="166"/>
      <c r="BL8171" s="166"/>
      <c r="BM8171" s="6"/>
      <c r="BN8171" s="6"/>
      <c r="BO8171" s="6"/>
      <c r="BP8171" s="6"/>
      <c r="BQ8171" s="6"/>
      <c r="BR8171" s="6"/>
      <c r="BS8171" s="6"/>
      <c r="BT8171" s="6"/>
      <c r="BU8171" s="6"/>
      <c r="BV8171" s="6"/>
      <c r="BW8171" s="6"/>
      <c r="CJ8171" s="415"/>
      <c r="CK8171" s="415"/>
      <c r="CO8171" s="168"/>
    </row>
    <row r="8172" spans="32:93" s="162" customFormat="1" x14ac:dyDescent="0.25">
      <c r="AF8172" s="169"/>
      <c r="AG8172" s="169"/>
      <c r="AH8172" s="169"/>
      <c r="AI8172" s="169"/>
      <c r="AJ8172" s="169"/>
      <c r="AK8172" s="170"/>
      <c r="AP8172" s="6"/>
      <c r="AQ8172" s="6"/>
      <c r="AR8172" s="6"/>
      <c r="AS8172" s="6"/>
      <c r="AT8172" s="6"/>
      <c r="AU8172" s="6"/>
      <c r="AV8172" s="6"/>
      <c r="AW8172" s="6"/>
      <c r="AX8172" s="6"/>
      <c r="AY8172" s="6"/>
      <c r="AZ8172" s="6"/>
      <c r="BA8172" s="6"/>
      <c r="BB8172" s="166"/>
      <c r="BC8172" s="166"/>
      <c r="BD8172" s="166"/>
      <c r="BE8172" s="6"/>
      <c r="BF8172" s="6"/>
      <c r="BG8172" s="6"/>
      <c r="BH8172" s="6"/>
      <c r="BI8172" s="6"/>
      <c r="BJ8172" s="166"/>
      <c r="BK8172" s="166"/>
      <c r="BL8172" s="166"/>
      <c r="BM8172" s="6"/>
      <c r="BN8172" s="6"/>
      <c r="BO8172" s="6"/>
      <c r="BP8172" s="6"/>
      <c r="BQ8172" s="6"/>
      <c r="BR8172" s="6"/>
      <c r="BS8172" s="6"/>
      <c r="BT8172" s="6"/>
      <c r="BU8172" s="6"/>
      <c r="BV8172" s="6"/>
      <c r="BW8172" s="6"/>
      <c r="CJ8172" s="415"/>
      <c r="CK8172" s="415"/>
      <c r="CO8172" s="168"/>
    </row>
    <row r="8173" spans="32:93" s="162" customFormat="1" x14ac:dyDescent="0.25">
      <c r="AF8173" s="169"/>
      <c r="AG8173" s="169"/>
      <c r="AH8173" s="169"/>
      <c r="AI8173" s="169"/>
      <c r="AJ8173" s="169"/>
      <c r="AK8173" s="170"/>
      <c r="AP8173" s="6"/>
      <c r="AQ8173" s="6"/>
      <c r="AR8173" s="6"/>
      <c r="AS8173" s="6"/>
      <c r="AT8173" s="6"/>
      <c r="AU8173" s="6"/>
      <c r="AV8173" s="6"/>
      <c r="AW8173" s="6"/>
      <c r="AX8173" s="6"/>
      <c r="AY8173" s="6"/>
      <c r="AZ8173" s="6"/>
      <c r="BA8173" s="6"/>
      <c r="BB8173" s="166"/>
      <c r="BC8173" s="166"/>
      <c r="BD8173" s="166"/>
      <c r="BE8173" s="6"/>
      <c r="BF8173" s="6"/>
      <c r="BG8173" s="6"/>
      <c r="BH8173" s="6"/>
      <c r="BI8173" s="6"/>
      <c r="BJ8173" s="166"/>
      <c r="BK8173" s="166"/>
      <c r="BL8173" s="166"/>
      <c r="BM8173" s="6"/>
      <c r="BN8173" s="6"/>
      <c r="BO8173" s="6"/>
      <c r="BP8173" s="6"/>
      <c r="BQ8173" s="6"/>
      <c r="BR8173" s="6"/>
      <c r="BS8173" s="6"/>
      <c r="BT8173" s="6"/>
      <c r="BU8173" s="6"/>
      <c r="BV8173" s="6"/>
      <c r="BW8173" s="6"/>
      <c r="CJ8173" s="415"/>
      <c r="CK8173" s="415"/>
      <c r="CO8173" s="168"/>
    </row>
    <row r="8174" spans="32:93" s="162" customFormat="1" x14ac:dyDescent="0.25">
      <c r="AF8174" s="169"/>
      <c r="AG8174" s="169"/>
      <c r="AH8174" s="169"/>
      <c r="AI8174" s="169"/>
      <c r="AJ8174" s="169"/>
      <c r="AK8174" s="170"/>
      <c r="AP8174" s="6"/>
      <c r="AQ8174" s="6"/>
      <c r="AR8174" s="6"/>
      <c r="AS8174" s="6"/>
      <c r="AT8174" s="6"/>
      <c r="AU8174" s="6"/>
      <c r="AV8174" s="6"/>
      <c r="AW8174" s="6"/>
      <c r="AX8174" s="6"/>
      <c r="AY8174" s="6"/>
      <c r="AZ8174" s="6"/>
      <c r="BA8174" s="6"/>
      <c r="BB8174" s="166"/>
      <c r="BC8174" s="166"/>
      <c r="BD8174" s="166"/>
      <c r="BE8174" s="6"/>
      <c r="BF8174" s="6"/>
      <c r="BG8174" s="6"/>
      <c r="BH8174" s="6"/>
      <c r="BI8174" s="6"/>
      <c r="BJ8174" s="166"/>
      <c r="BK8174" s="166"/>
      <c r="BL8174" s="166"/>
      <c r="BM8174" s="6"/>
      <c r="BN8174" s="6"/>
      <c r="BO8174" s="6"/>
      <c r="BP8174" s="6"/>
      <c r="BQ8174" s="6"/>
      <c r="BR8174" s="6"/>
      <c r="BS8174" s="6"/>
      <c r="BT8174" s="6"/>
      <c r="BU8174" s="6"/>
      <c r="BV8174" s="6"/>
      <c r="BW8174" s="6"/>
      <c r="CJ8174" s="415"/>
      <c r="CK8174" s="415"/>
      <c r="CO8174" s="168"/>
    </row>
    <row r="8175" spans="32:93" s="162" customFormat="1" x14ac:dyDescent="0.25">
      <c r="AF8175" s="169"/>
      <c r="AG8175" s="169"/>
      <c r="AH8175" s="169"/>
      <c r="AI8175" s="169"/>
      <c r="AJ8175" s="169"/>
      <c r="AK8175" s="170"/>
      <c r="AP8175" s="6"/>
      <c r="AQ8175" s="6"/>
      <c r="AR8175" s="6"/>
      <c r="AS8175" s="6"/>
      <c r="AT8175" s="6"/>
      <c r="AU8175" s="6"/>
      <c r="AV8175" s="6"/>
      <c r="AW8175" s="6"/>
      <c r="AX8175" s="6"/>
      <c r="AY8175" s="6"/>
      <c r="AZ8175" s="6"/>
      <c r="BA8175" s="6"/>
      <c r="BB8175" s="166"/>
      <c r="BC8175" s="166"/>
      <c r="BD8175" s="166"/>
      <c r="BE8175" s="6"/>
      <c r="BF8175" s="6"/>
      <c r="BG8175" s="6"/>
      <c r="BH8175" s="6"/>
      <c r="BI8175" s="6"/>
      <c r="BJ8175" s="166"/>
      <c r="BK8175" s="166"/>
      <c r="BL8175" s="166"/>
      <c r="BM8175" s="6"/>
      <c r="BN8175" s="6"/>
      <c r="BO8175" s="6"/>
      <c r="BP8175" s="6"/>
      <c r="BQ8175" s="6"/>
      <c r="BR8175" s="6"/>
      <c r="BS8175" s="6"/>
      <c r="BT8175" s="6"/>
      <c r="BU8175" s="6"/>
      <c r="BV8175" s="6"/>
      <c r="BW8175" s="6"/>
      <c r="CJ8175" s="415"/>
      <c r="CK8175" s="415"/>
      <c r="CO8175" s="168"/>
    </row>
    <row r="8176" spans="32:93" s="162" customFormat="1" x14ac:dyDescent="0.25">
      <c r="AF8176" s="169"/>
      <c r="AG8176" s="169"/>
      <c r="AH8176" s="169"/>
      <c r="AI8176" s="169"/>
      <c r="AJ8176" s="169"/>
      <c r="AK8176" s="170"/>
      <c r="AP8176" s="6"/>
      <c r="AQ8176" s="6"/>
      <c r="AR8176" s="6"/>
      <c r="AS8176" s="6"/>
      <c r="AT8176" s="6"/>
      <c r="AU8176" s="6"/>
      <c r="AV8176" s="6"/>
      <c r="AW8176" s="6"/>
      <c r="AX8176" s="6"/>
      <c r="AY8176" s="6"/>
      <c r="AZ8176" s="6"/>
      <c r="BA8176" s="6"/>
      <c r="BB8176" s="166"/>
      <c r="BC8176" s="166"/>
      <c r="BD8176" s="166"/>
      <c r="BE8176" s="6"/>
      <c r="BF8176" s="6"/>
      <c r="BG8176" s="6"/>
      <c r="BH8176" s="6"/>
      <c r="BI8176" s="6"/>
      <c r="BJ8176" s="166"/>
      <c r="BK8176" s="166"/>
      <c r="BL8176" s="166"/>
      <c r="BM8176" s="6"/>
      <c r="BN8176" s="6"/>
      <c r="BO8176" s="6"/>
      <c r="BP8176" s="6"/>
      <c r="BQ8176" s="6"/>
      <c r="BR8176" s="6"/>
      <c r="BS8176" s="6"/>
      <c r="BT8176" s="6"/>
      <c r="BU8176" s="6"/>
      <c r="BV8176" s="6"/>
      <c r="BW8176" s="6"/>
      <c r="CJ8176" s="415"/>
      <c r="CK8176" s="415"/>
      <c r="CO8176" s="168"/>
    </row>
    <row r="8177" spans="32:93" s="162" customFormat="1" x14ac:dyDescent="0.25">
      <c r="AF8177" s="169"/>
      <c r="AG8177" s="169"/>
      <c r="AH8177" s="169"/>
      <c r="AI8177" s="169"/>
      <c r="AJ8177" s="169"/>
      <c r="AK8177" s="170"/>
      <c r="AP8177" s="6"/>
      <c r="AQ8177" s="6"/>
      <c r="AR8177" s="6"/>
      <c r="AS8177" s="6"/>
      <c r="AT8177" s="6"/>
      <c r="AU8177" s="6"/>
      <c r="AV8177" s="6"/>
      <c r="AW8177" s="6"/>
      <c r="AX8177" s="6"/>
      <c r="AY8177" s="6"/>
      <c r="AZ8177" s="6"/>
      <c r="BA8177" s="6"/>
      <c r="BB8177" s="166"/>
      <c r="BC8177" s="166"/>
      <c r="BD8177" s="166"/>
      <c r="BE8177" s="6"/>
      <c r="BF8177" s="6"/>
      <c r="BG8177" s="6"/>
      <c r="BH8177" s="6"/>
      <c r="BI8177" s="6"/>
      <c r="BJ8177" s="166"/>
      <c r="BK8177" s="166"/>
      <c r="BL8177" s="166"/>
      <c r="BM8177" s="6"/>
      <c r="BN8177" s="6"/>
      <c r="BO8177" s="6"/>
      <c r="BP8177" s="6"/>
      <c r="BQ8177" s="6"/>
      <c r="BR8177" s="6"/>
      <c r="BS8177" s="6"/>
      <c r="BT8177" s="6"/>
      <c r="BU8177" s="6"/>
      <c r="BV8177" s="6"/>
      <c r="BW8177" s="6"/>
      <c r="CJ8177" s="415"/>
      <c r="CK8177" s="415"/>
      <c r="CO8177" s="168"/>
    </row>
    <row r="8178" spans="32:93" s="162" customFormat="1" x14ac:dyDescent="0.25">
      <c r="AF8178" s="169"/>
      <c r="AG8178" s="169"/>
      <c r="AH8178" s="169"/>
      <c r="AI8178" s="169"/>
      <c r="AJ8178" s="169"/>
      <c r="AK8178" s="170"/>
      <c r="AP8178" s="6"/>
      <c r="AQ8178" s="6"/>
      <c r="AR8178" s="6"/>
      <c r="AS8178" s="6"/>
      <c r="AT8178" s="6"/>
      <c r="AU8178" s="6"/>
      <c r="AV8178" s="6"/>
      <c r="AW8178" s="6"/>
      <c r="AX8178" s="6"/>
      <c r="AY8178" s="6"/>
      <c r="AZ8178" s="6"/>
      <c r="BA8178" s="6"/>
      <c r="BB8178" s="166"/>
      <c r="BC8178" s="166"/>
      <c r="BD8178" s="166"/>
      <c r="BE8178" s="6"/>
      <c r="BF8178" s="6"/>
      <c r="BG8178" s="6"/>
      <c r="BH8178" s="6"/>
      <c r="BI8178" s="6"/>
      <c r="BJ8178" s="166"/>
      <c r="BK8178" s="166"/>
      <c r="BL8178" s="166"/>
      <c r="BM8178" s="6"/>
      <c r="BN8178" s="6"/>
      <c r="BO8178" s="6"/>
      <c r="BP8178" s="6"/>
      <c r="BQ8178" s="6"/>
      <c r="BR8178" s="6"/>
      <c r="BS8178" s="6"/>
      <c r="BT8178" s="6"/>
      <c r="BU8178" s="6"/>
      <c r="BV8178" s="6"/>
      <c r="BW8178" s="6"/>
      <c r="CJ8178" s="415"/>
      <c r="CK8178" s="415"/>
      <c r="CO8178" s="168"/>
    </row>
    <row r="8179" spans="32:93" s="162" customFormat="1" x14ac:dyDescent="0.25">
      <c r="AF8179" s="169"/>
      <c r="AG8179" s="169"/>
      <c r="AH8179" s="169"/>
      <c r="AI8179" s="169"/>
      <c r="AJ8179" s="169"/>
      <c r="AK8179" s="170"/>
      <c r="AP8179" s="6"/>
      <c r="AQ8179" s="6"/>
      <c r="AR8179" s="6"/>
      <c r="AS8179" s="6"/>
      <c r="AT8179" s="6"/>
      <c r="AU8179" s="6"/>
      <c r="AV8179" s="6"/>
      <c r="AW8179" s="6"/>
      <c r="AX8179" s="6"/>
      <c r="AY8179" s="6"/>
      <c r="AZ8179" s="6"/>
      <c r="BA8179" s="6"/>
      <c r="BB8179" s="166"/>
      <c r="BC8179" s="166"/>
      <c r="BD8179" s="166"/>
      <c r="BE8179" s="6"/>
      <c r="BF8179" s="6"/>
      <c r="BG8179" s="6"/>
      <c r="BH8179" s="6"/>
      <c r="BI8179" s="6"/>
      <c r="BJ8179" s="166"/>
      <c r="BK8179" s="166"/>
      <c r="BL8179" s="166"/>
      <c r="BM8179" s="6"/>
      <c r="BN8179" s="6"/>
      <c r="BO8179" s="6"/>
      <c r="BP8179" s="6"/>
      <c r="BQ8179" s="6"/>
      <c r="BR8179" s="6"/>
      <c r="BS8179" s="6"/>
      <c r="BT8179" s="6"/>
      <c r="BU8179" s="6"/>
      <c r="BV8179" s="6"/>
      <c r="BW8179" s="6"/>
      <c r="CJ8179" s="415"/>
      <c r="CK8179" s="415"/>
      <c r="CO8179" s="168"/>
    </row>
    <row r="8180" spans="32:93" s="162" customFormat="1" x14ac:dyDescent="0.25">
      <c r="AF8180" s="169"/>
      <c r="AG8180" s="169"/>
      <c r="AH8180" s="169"/>
      <c r="AI8180" s="169"/>
      <c r="AJ8180" s="169"/>
      <c r="AK8180" s="170"/>
      <c r="AP8180" s="6"/>
      <c r="AQ8180" s="6"/>
      <c r="AR8180" s="6"/>
      <c r="AS8180" s="6"/>
      <c r="AT8180" s="6"/>
      <c r="AU8180" s="6"/>
      <c r="AV8180" s="6"/>
      <c r="AW8180" s="6"/>
      <c r="AX8180" s="6"/>
      <c r="AY8180" s="6"/>
      <c r="AZ8180" s="6"/>
      <c r="BA8180" s="6"/>
      <c r="BB8180" s="166"/>
      <c r="BC8180" s="166"/>
      <c r="BD8180" s="166"/>
      <c r="BE8180" s="6"/>
      <c r="BF8180" s="6"/>
      <c r="BG8180" s="6"/>
      <c r="BH8180" s="6"/>
      <c r="BI8180" s="6"/>
      <c r="BJ8180" s="166"/>
      <c r="BK8180" s="166"/>
      <c r="BL8180" s="166"/>
      <c r="BM8180" s="6"/>
      <c r="BN8180" s="6"/>
      <c r="BO8180" s="6"/>
      <c r="BP8180" s="6"/>
      <c r="BQ8180" s="6"/>
      <c r="BR8180" s="6"/>
      <c r="BS8180" s="6"/>
      <c r="BT8180" s="6"/>
      <c r="BU8180" s="6"/>
      <c r="BV8180" s="6"/>
      <c r="BW8180" s="6"/>
      <c r="CJ8180" s="415"/>
      <c r="CK8180" s="415"/>
      <c r="CO8180" s="168"/>
    </row>
    <row r="8181" spans="32:93" s="162" customFormat="1" x14ac:dyDescent="0.25">
      <c r="AF8181" s="169"/>
      <c r="AG8181" s="169"/>
      <c r="AH8181" s="169"/>
      <c r="AI8181" s="169"/>
      <c r="AJ8181" s="169"/>
      <c r="AK8181" s="170"/>
      <c r="AP8181" s="6"/>
      <c r="AQ8181" s="6"/>
      <c r="AR8181" s="6"/>
      <c r="AS8181" s="6"/>
      <c r="AT8181" s="6"/>
      <c r="AU8181" s="6"/>
      <c r="AV8181" s="6"/>
      <c r="AW8181" s="6"/>
      <c r="AX8181" s="6"/>
      <c r="AY8181" s="6"/>
      <c r="AZ8181" s="6"/>
      <c r="BA8181" s="6"/>
      <c r="BB8181" s="166"/>
      <c r="BC8181" s="166"/>
      <c r="BD8181" s="166"/>
      <c r="BE8181" s="6"/>
      <c r="BF8181" s="6"/>
      <c r="BG8181" s="6"/>
      <c r="BH8181" s="6"/>
      <c r="BI8181" s="6"/>
      <c r="BJ8181" s="166"/>
      <c r="BK8181" s="166"/>
      <c r="BL8181" s="166"/>
      <c r="BM8181" s="6"/>
      <c r="BN8181" s="6"/>
      <c r="BO8181" s="6"/>
      <c r="BP8181" s="6"/>
      <c r="BQ8181" s="6"/>
      <c r="BR8181" s="6"/>
      <c r="BS8181" s="6"/>
      <c r="BT8181" s="6"/>
      <c r="BU8181" s="6"/>
      <c r="BV8181" s="6"/>
      <c r="BW8181" s="6"/>
      <c r="CJ8181" s="415"/>
      <c r="CK8181" s="415"/>
      <c r="CO8181" s="168"/>
    </row>
    <row r="8182" spans="32:93" s="162" customFormat="1" x14ac:dyDescent="0.25">
      <c r="AF8182" s="169"/>
      <c r="AG8182" s="169"/>
      <c r="AH8182" s="169"/>
      <c r="AI8182" s="169"/>
      <c r="AJ8182" s="169"/>
      <c r="AK8182" s="170"/>
      <c r="AP8182" s="6"/>
      <c r="AQ8182" s="6"/>
      <c r="AR8182" s="6"/>
      <c r="AS8182" s="6"/>
      <c r="AT8182" s="6"/>
      <c r="AU8182" s="6"/>
      <c r="AV8182" s="6"/>
      <c r="AW8182" s="6"/>
      <c r="AX8182" s="6"/>
      <c r="AY8182" s="6"/>
      <c r="AZ8182" s="6"/>
      <c r="BA8182" s="6"/>
      <c r="BB8182" s="166"/>
      <c r="BC8182" s="166"/>
      <c r="BD8182" s="166"/>
      <c r="BE8182" s="6"/>
      <c r="BF8182" s="6"/>
      <c r="BG8182" s="6"/>
      <c r="BH8182" s="6"/>
      <c r="BI8182" s="6"/>
      <c r="BJ8182" s="166"/>
      <c r="BK8182" s="166"/>
      <c r="BL8182" s="166"/>
      <c r="BM8182" s="6"/>
      <c r="BN8182" s="6"/>
      <c r="BO8182" s="6"/>
      <c r="BP8182" s="6"/>
      <c r="BQ8182" s="6"/>
      <c r="BR8182" s="6"/>
      <c r="BS8182" s="6"/>
      <c r="BT8182" s="6"/>
      <c r="BU8182" s="6"/>
      <c r="BV8182" s="6"/>
      <c r="BW8182" s="6"/>
      <c r="CJ8182" s="415"/>
      <c r="CK8182" s="415"/>
      <c r="CO8182" s="168"/>
    </row>
    <row r="8183" spans="32:93" s="162" customFormat="1" x14ac:dyDescent="0.25">
      <c r="AF8183" s="169"/>
      <c r="AG8183" s="169"/>
      <c r="AH8183" s="169"/>
      <c r="AI8183" s="169"/>
      <c r="AJ8183" s="169"/>
      <c r="AK8183" s="170"/>
      <c r="AP8183" s="6"/>
      <c r="AQ8183" s="6"/>
      <c r="AR8183" s="6"/>
      <c r="AS8183" s="6"/>
      <c r="AT8183" s="6"/>
      <c r="AU8183" s="6"/>
      <c r="AV8183" s="6"/>
      <c r="AW8183" s="6"/>
      <c r="AX8183" s="6"/>
      <c r="AY8183" s="6"/>
      <c r="AZ8183" s="6"/>
      <c r="BA8183" s="6"/>
      <c r="BB8183" s="166"/>
      <c r="BC8183" s="166"/>
      <c r="BD8183" s="166"/>
      <c r="BE8183" s="6"/>
      <c r="BF8183" s="6"/>
      <c r="BG8183" s="6"/>
      <c r="BH8183" s="6"/>
      <c r="BI8183" s="6"/>
      <c r="BJ8183" s="166"/>
      <c r="BK8183" s="166"/>
      <c r="BL8183" s="166"/>
      <c r="BM8183" s="6"/>
      <c r="BN8183" s="6"/>
      <c r="BO8183" s="6"/>
      <c r="BP8183" s="6"/>
      <c r="BQ8183" s="6"/>
      <c r="BR8183" s="6"/>
      <c r="BS8183" s="6"/>
      <c r="BT8183" s="6"/>
      <c r="BU8183" s="6"/>
      <c r="BV8183" s="6"/>
      <c r="BW8183" s="6"/>
      <c r="CJ8183" s="415"/>
      <c r="CK8183" s="415"/>
      <c r="CO8183" s="168"/>
    </row>
    <row r="8184" spans="32:93" s="162" customFormat="1" x14ac:dyDescent="0.25">
      <c r="AF8184" s="169"/>
      <c r="AG8184" s="169"/>
      <c r="AH8184" s="169"/>
      <c r="AI8184" s="169"/>
      <c r="AJ8184" s="169"/>
      <c r="AK8184" s="170"/>
      <c r="AP8184" s="6"/>
      <c r="AQ8184" s="6"/>
      <c r="AR8184" s="6"/>
      <c r="AS8184" s="6"/>
      <c r="AT8184" s="6"/>
      <c r="AU8184" s="6"/>
      <c r="AV8184" s="6"/>
      <c r="AW8184" s="6"/>
      <c r="AX8184" s="6"/>
      <c r="AY8184" s="6"/>
      <c r="AZ8184" s="6"/>
      <c r="BA8184" s="6"/>
      <c r="BB8184" s="166"/>
      <c r="BC8184" s="166"/>
      <c r="BD8184" s="166"/>
      <c r="BE8184" s="6"/>
      <c r="BF8184" s="6"/>
      <c r="BG8184" s="6"/>
      <c r="BH8184" s="6"/>
      <c r="BI8184" s="6"/>
      <c r="BJ8184" s="166"/>
      <c r="BK8184" s="166"/>
      <c r="BL8184" s="166"/>
      <c r="BM8184" s="6"/>
      <c r="BN8184" s="6"/>
      <c r="BO8184" s="6"/>
      <c r="BP8184" s="6"/>
      <c r="BQ8184" s="6"/>
      <c r="BR8184" s="6"/>
      <c r="BS8184" s="6"/>
      <c r="BT8184" s="6"/>
      <c r="BU8184" s="6"/>
      <c r="BV8184" s="6"/>
      <c r="BW8184" s="6"/>
      <c r="CJ8184" s="415"/>
      <c r="CK8184" s="415"/>
      <c r="CO8184" s="168"/>
    </row>
    <row r="8185" spans="32:93" s="162" customFormat="1" x14ac:dyDescent="0.25">
      <c r="AF8185" s="169"/>
      <c r="AG8185" s="169"/>
      <c r="AH8185" s="169"/>
      <c r="AI8185" s="169"/>
      <c r="AJ8185" s="169"/>
      <c r="AK8185" s="170"/>
      <c r="AP8185" s="6"/>
      <c r="AQ8185" s="6"/>
      <c r="AR8185" s="6"/>
      <c r="AS8185" s="6"/>
      <c r="AT8185" s="6"/>
      <c r="AU8185" s="6"/>
      <c r="AV8185" s="6"/>
      <c r="AW8185" s="6"/>
      <c r="AX8185" s="6"/>
      <c r="AY8185" s="6"/>
      <c r="AZ8185" s="6"/>
      <c r="BA8185" s="6"/>
      <c r="BB8185" s="166"/>
      <c r="BC8185" s="166"/>
      <c r="BD8185" s="166"/>
      <c r="BE8185" s="6"/>
      <c r="BF8185" s="6"/>
      <c r="BG8185" s="6"/>
      <c r="BH8185" s="6"/>
      <c r="BI8185" s="6"/>
      <c r="BJ8185" s="166"/>
      <c r="BK8185" s="166"/>
      <c r="BL8185" s="166"/>
      <c r="BM8185" s="6"/>
      <c r="BN8185" s="6"/>
      <c r="BO8185" s="6"/>
      <c r="BP8185" s="6"/>
      <c r="BQ8185" s="6"/>
      <c r="BR8185" s="6"/>
      <c r="BS8185" s="6"/>
      <c r="BT8185" s="6"/>
      <c r="BU8185" s="6"/>
      <c r="BV8185" s="6"/>
      <c r="BW8185" s="6"/>
      <c r="CJ8185" s="415"/>
      <c r="CK8185" s="415"/>
      <c r="CO8185" s="168"/>
    </row>
    <row r="8186" spans="32:93" s="162" customFormat="1" x14ac:dyDescent="0.25">
      <c r="AF8186" s="169"/>
      <c r="AG8186" s="169"/>
      <c r="AH8186" s="169"/>
      <c r="AI8186" s="169"/>
      <c r="AJ8186" s="169"/>
      <c r="AK8186" s="170"/>
      <c r="AP8186" s="6"/>
      <c r="AQ8186" s="6"/>
      <c r="AR8186" s="6"/>
      <c r="AS8186" s="6"/>
      <c r="AT8186" s="6"/>
      <c r="AU8186" s="6"/>
      <c r="AV8186" s="6"/>
      <c r="AW8186" s="6"/>
      <c r="AX8186" s="6"/>
      <c r="AY8186" s="6"/>
      <c r="AZ8186" s="6"/>
      <c r="BA8186" s="6"/>
      <c r="BB8186" s="166"/>
      <c r="BC8186" s="166"/>
      <c r="BD8186" s="166"/>
      <c r="BE8186" s="6"/>
      <c r="BF8186" s="6"/>
      <c r="BG8186" s="6"/>
      <c r="BH8186" s="6"/>
      <c r="BI8186" s="6"/>
      <c r="BJ8186" s="166"/>
      <c r="BK8186" s="166"/>
      <c r="BL8186" s="166"/>
      <c r="BM8186" s="6"/>
      <c r="BN8186" s="6"/>
      <c r="BO8186" s="6"/>
      <c r="BP8186" s="6"/>
      <c r="BQ8186" s="6"/>
      <c r="BR8186" s="6"/>
      <c r="BS8186" s="6"/>
      <c r="BT8186" s="6"/>
      <c r="BU8186" s="6"/>
      <c r="BV8186" s="6"/>
      <c r="BW8186" s="6"/>
      <c r="CJ8186" s="415"/>
      <c r="CK8186" s="415"/>
      <c r="CO8186" s="168"/>
    </row>
    <row r="8187" spans="32:93" s="162" customFormat="1" x14ac:dyDescent="0.25">
      <c r="AF8187" s="169"/>
      <c r="AG8187" s="169"/>
      <c r="AH8187" s="169"/>
      <c r="AI8187" s="169"/>
      <c r="AJ8187" s="169"/>
      <c r="AK8187" s="170"/>
      <c r="AP8187" s="6"/>
      <c r="AQ8187" s="6"/>
      <c r="AR8187" s="6"/>
      <c r="AS8187" s="6"/>
      <c r="AT8187" s="6"/>
      <c r="AU8187" s="6"/>
      <c r="AV8187" s="6"/>
      <c r="AW8187" s="6"/>
      <c r="AX8187" s="6"/>
      <c r="AY8187" s="6"/>
      <c r="AZ8187" s="6"/>
      <c r="BA8187" s="6"/>
      <c r="BB8187" s="166"/>
      <c r="BC8187" s="166"/>
      <c r="BD8187" s="166"/>
      <c r="BE8187" s="6"/>
      <c r="BF8187" s="6"/>
      <c r="BG8187" s="6"/>
      <c r="BH8187" s="6"/>
      <c r="BI8187" s="6"/>
      <c r="BJ8187" s="166"/>
      <c r="BK8187" s="166"/>
      <c r="BL8187" s="166"/>
      <c r="BM8187" s="6"/>
      <c r="BN8187" s="6"/>
      <c r="BO8187" s="6"/>
      <c r="BP8187" s="6"/>
      <c r="BQ8187" s="6"/>
      <c r="BR8187" s="6"/>
      <c r="BS8187" s="6"/>
      <c r="BT8187" s="6"/>
      <c r="BU8187" s="6"/>
      <c r="BV8187" s="6"/>
      <c r="BW8187" s="6"/>
      <c r="CJ8187" s="415"/>
      <c r="CK8187" s="415"/>
      <c r="CO8187" s="168"/>
    </row>
    <row r="8188" spans="32:93" s="162" customFormat="1" x14ac:dyDescent="0.25">
      <c r="AF8188" s="169"/>
      <c r="AG8188" s="169"/>
      <c r="AH8188" s="169"/>
      <c r="AI8188" s="169"/>
      <c r="AJ8188" s="169"/>
      <c r="AK8188" s="170"/>
      <c r="AP8188" s="6"/>
      <c r="AQ8188" s="6"/>
      <c r="AR8188" s="6"/>
      <c r="AS8188" s="6"/>
      <c r="AT8188" s="6"/>
      <c r="AU8188" s="6"/>
      <c r="AV8188" s="6"/>
      <c r="AW8188" s="6"/>
      <c r="AX8188" s="6"/>
      <c r="AY8188" s="6"/>
      <c r="AZ8188" s="6"/>
      <c r="BA8188" s="6"/>
      <c r="BB8188" s="166"/>
      <c r="BC8188" s="166"/>
      <c r="BD8188" s="166"/>
      <c r="BE8188" s="6"/>
      <c r="BF8188" s="6"/>
      <c r="BG8188" s="6"/>
      <c r="BH8188" s="6"/>
      <c r="BI8188" s="6"/>
      <c r="BJ8188" s="166"/>
      <c r="BK8188" s="166"/>
      <c r="BL8188" s="166"/>
      <c r="BM8188" s="6"/>
      <c r="BN8188" s="6"/>
      <c r="BO8188" s="6"/>
      <c r="BP8188" s="6"/>
      <c r="BQ8188" s="6"/>
      <c r="BR8188" s="6"/>
      <c r="BS8188" s="6"/>
      <c r="BT8188" s="6"/>
      <c r="BU8188" s="6"/>
      <c r="BV8188" s="6"/>
      <c r="BW8188" s="6"/>
      <c r="CJ8188" s="415"/>
      <c r="CK8188" s="415"/>
      <c r="CO8188" s="168"/>
    </row>
    <row r="8189" spans="32:93" s="162" customFormat="1" x14ac:dyDescent="0.25">
      <c r="AF8189" s="169"/>
      <c r="AG8189" s="169"/>
      <c r="AH8189" s="169"/>
      <c r="AI8189" s="169"/>
      <c r="AJ8189" s="169"/>
      <c r="AK8189" s="170"/>
      <c r="AP8189" s="6"/>
      <c r="AQ8189" s="6"/>
      <c r="AR8189" s="6"/>
      <c r="AS8189" s="6"/>
      <c r="AT8189" s="6"/>
      <c r="AU8189" s="6"/>
      <c r="AV8189" s="6"/>
      <c r="AW8189" s="6"/>
      <c r="AX8189" s="6"/>
      <c r="AY8189" s="6"/>
      <c r="AZ8189" s="6"/>
      <c r="BA8189" s="6"/>
      <c r="BB8189" s="166"/>
      <c r="BC8189" s="166"/>
      <c r="BD8189" s="166"/>
      <c r="BE8189" s="6"/>
      <c r="BF8189" s="6"/>
      <c r="BG8189" s="6"/>
      <c r="BH8189" s="6"/>
      <c r="BI8189" s="6"/>
      <c r="BJ8189" s="166"/>
      <c r="BK8189" s="166"/>
      <c r="BL8189" s="166"/>
      <c r="BM8189" s="6"/>
      <c r="BN8189" s="6"/>
      <c r="BO8189" s="6"/>
      <c r="BP8189" s="6"/>
      <c r="BQ8189" s="6"/>
      <c r="BR8189" s="6"/>
      <c r="BS8189" s="6"/>
      <c r="BT8189" s="6"/>
      <c r="BU8189" s="6"/>
      <c r="BV8189" s="6"/>
      <c r="BW8189" s="6"/>
      <c r="CJ8189" s="415"/>
      <c r="CK8189" s="415"/>
      <c r="CO8189" s="168"/>
    </row>
    <row r="8190" spans="32:93" s="162" customFormat="1" x14ac:dyDescent="0.25">
      <c r="AF8190" s="169"/>
      <c r="AG8190" s="169"/>
      <c r="AH8190" s="169"/>
      <c r="AI8190" s="169"/>
      <c r="AJ8190" s="169"/>
      <c r="AK8190" s="170"/>
      <c r="AP8190" s="6"/>
      <c r="AQ8190" s="6"/>
      <c r="AR8190" s="6"/>
      <c r="AS8190" s="6"/>
      <c r="AT8190" s="6"/>
      <c r="AU8190" s="6"/>
      <c r="AV8190" s="6"/>
      <c r="AW8190" s="6"/>
      <c r="AX8190" s="6"/>
      <c r="AY8190" s="6"/>
      <c r="AZ8190" s="6"/>
      <c r="BA8190" s="6"/>
      <c r="BB8190" s="166"/>
      <c r="BC8190" s="166"/>
      <c r="BD8190" s="166"/>
      <c r="BE8190" s="6"/>
      <c r="BF8190" s="6"/>
      <c r="BG8190" s="6"/>
      <c r="BH8190" s="6"/>
      <c r="BI8190" s="6"/>
      <c r="BJ8190" s="166"/>
      <c r="BK8190" s="166"/>
      <c r="BL8190" s="166"/>
      <c r="BM8190" s="6"/>
      <c r="BN8190" s="6"/>
      <c r="BO8190" s="6"/>
      <c r="BP8190" s="6"/>
      <c r="BQ8190" s="6"/>
      <c r="BR8190" s="6"/>
      <c r="BS8190" s="6"/>
      <c r="BT8190" s="6"/>
      <c r="BU8190" s="6"/>
      <c r="BV8190" s="6"/>
      <c r="BW8190" s="6"/>
      <c r="CJ8190" s="415"/>
      <c r="CK8190" s="415"/>
      <c r="CO8190" s="168"/>
    </row>
    <row r="8191" spans="32:93" s="162" customFormat="1" x14ac:dyDescent="0.25">
      <c r="AF8191" s="169"/>
      <c r="AG8191" s="169"/>
      <c r="AH8191" s="169"/>
      <c r="AI8191" s="169"/>
      <c r="AJ8191" s="169"/>
      <c r="AK8191" s="170"/>
      <c r="AP8191" s="6"/>
      <c r="AQ8191" s="6"/>
      <c r="AR8191" s="6"/>
      <c r="AS8191" s="6"/>
      <c r="AT8191" s="6"/>
      <c r="AU8191" s="6"/>
      <c r="AV8191" s="6"/>
      <c r="AW8191" s="6"/>
      <c r="AX8191" s="6"/>
      <c r="AY8191" s="6"/>
      <c r="AZ8191" s="6"/>
      <c r="BA8191" s="6"/>
      <c r="BB8191" s="166"/>
      <c r="BC8191" s="166"/>
      <c r="BD8191" s="166"/>
      <c r="BE8191" s="6"/>
      <c r="BF8191" s="6"/>
      <c r="BG8191" s="6"/>
      <c r="BH8191" s="6"/>
      <c r="BI8191" s="6"/>
      <c r="BJ8191" s="166"/>
      <c r="BK8191" s="166"/>
      <c r="BL8191" s="166"/>
      <c r="BM8191" s="6"/>
      <c r="BN8191" s="6"/>
      <c r="BO8191" s="6"/>
      <c r="BP8191" s="6"/>
      <c r="BQ8191" s="6"/>
      <c r="BR8191" s="6"/>
      <c r="BS8191" s="6"/>
      <c r="BT8191" s="6"/>
      <c r="BU8191" s="6"/>
      <c r="BV8191" s="6"/>
      <c r="BW8191" s="6"/>
      <c r="CJ8191" s="415"/>
      <c r="CK8191" s="415"/>
      <c r="CO8191" s="168"/>
    </row>
    <row r="8192" spans="32:93" s="162" customFormat="1" x14ac:dyDescent="0.25">
      <c r="AF8192" s="169"/>
      <c r="AG8192" s="169"/>
      <c r="AH8192" s="169"/>
      <c r="AI8192" s="169"/>
      <c r="AJ8192" s="169"/>
      <c r="AK8192" s="170"/>
      <c r="AP8192" s="6"/>
      <c r="AQ8192" s="6"/>
      <c r="AR8192" s="6"/>
      <c r="AS8192" s="6"/>
      <c r="AT8192" s="6"/>
      <c r="AU8192" s="6"/>
      <c r="AV8192" s="6"/>
      <c r="AW8192" s="6"/>
      <c r="AX8192" s="6"/>
      <c r="AY8192" s="6"/>
      <c r="AZ8192" s="6"/>
      <c r="BA8192" s="6"/>
      <c r="BB8192" s="166"/>
      <c r="BC8192" s="166"/>
      <c r="BD8192" s="166"/>
      <c r="BE8192" s="6"/>
      <c r="BF8192" s="6"/>
      <c r="BG8192" s="6"/>
      <c r="BH8192" s="6"/>
      <c r="BI8192" s="6"/>
      <c r="BJ8192" s="166"/>
      <c r="BK8192" s="166"/>
      <c r="BL8192" s="166"/>
      <c r="BM8192" s="6"/>
      <c r="BN8192" s="6"/>
      <c r="BO8192" s="6"/>
      <c r="BP8192" s="6"/>
      <c r="BQ8192" s="6"/>
      <c r="BR8192" s="6"/>
      <c r="BS8192" s="6"/>
      <c r="BT8192" s="6"/>
      <c r="BU8192" s="6"/>
      <c r="BV8192" s="6"/>
      <c r="BW8192" s="6"/>
      <c r="CJ8192" s="415"/>
      <c r="CK8192" s="415"/>
      <c r="CO8192" s="168"/>
    </row>
    <row r="8193" spans="32:93" s="162" customFormat="1" x14ac:dyDescent="0.25">
      <c r="AF8193" s="169"/>
      <c r="AG8193" s="169"/>
      <c r="AH8193" s="169"/>
      <c r="AI8193" s="169"/>
      <c r="AJ8193" s="169"/>
      <c r="AK8193" s="170"/>
      <c r="AP8193" s="6"/>
      <c r="AQ8193" s="6"/>
      <c r="AR8193" s="6"/>
      <c r="AS8193" s="6"/>
      <c r="AT8193" s="6"/>
      <c r="AU8193" s="6"/>
      <c r="AV8193" s="6"/>
      <c r="AW8193" s="6"/>
      <c r="AX8193" s="6"/>
      <c r="AY8193" s="6"/>
      <c r="AZ8193" s="6"/>
      <c r="BA8193" s="6"/>
      <c r="BB8193" s="166"/>
      <c r="BC8193" s="166"/>
      <c r="BD8193" s="166"/>
      <c r="BE8193" s="6"/>
      <c r="BF8193" s="6"/>
      <c r="BG8193" s="6"/>
      <c r="BH8193" s="6"/>
      <c r="BI8193" s="6"/>
      <c r="BJ8193" s="166"/>
      <c r="BK8193" s="166"/>
      <c r="BL8193" s="166"/>
      <c r="BM8193" s="6"/>
      <c r="BN8193" s="6"/>
      <c r="BO8193" s="6"/>
      <c r="BP8193" s="6"/>
      <c r="BQ8193" s="6"/>
      <c r="BR8193" s="6"/>
      <c r="BS8193" s="6"/>
      <c r="BT8193" s="6"/>
      <c r="BU8193" s="6"/>
      <c r="BV8193" s="6"/>
      <c r="BW8193" s="6"/>
      <c r="CJ8193" s="415"/>
      <c r="CK8193" s="415"/>
      <c r="CO8193" s="168"/>
    </row>
    <row r="8194" spans="32:93" s="162" customFormat="1" x14ac:dyDescent="0.25">
      <c r="AF8194" s="169"/>
      <c r="AG8194" s="169"/>
      <c r="AH8194" s="169"/>
      <c r="AI8194" s="169"/>
      <c r="AJ8194" s="169"/>
      <c r="AK8194" s="170"/>
      <c r="AP8194" s="6"/>
      <c r="AQ8194" s="6"/>
      <c r="AR8194" s="6"/>
      <c r="AS8194" s="6"/>
      <c r="AT8194" s="6"/>
      <c r="AU8194" s="6"/>
      <c r="AV8194" s="6"/>
      <c r="AW8194" s="6"/>
      <c r="AX8194" s="6"/>
      <c r="AY8194" s="6"/>
      <c r="AZ8194" s="6"/>
      <c r="BA8194" s="6"/>
      <c r="BB8194" s="166"/>
      <c r="BC8194" s="166"/>
      <c r="BD8194" s="166"/>
      <c r="BE8194" s="6"/>
      <c r="BF8194" s="6"/>
      <c r="BG8194" s="6"/>
      <c r="BH8194" s="6"/>
      <c r="BI8194" s="6"/>
      <c r="BJ8194" s="166"/>
      <c r="BK8194" s="166"/>
      <c r="BL8194" s="166"/>
      <c r="BM8194" s="6"/>
      <c r="BN8194" s="6"/>
      <c r="BO8194" s="6"/>
      <c r="BP8194" s="6"/>
      <c r="BQ8194" s="6"/>
      <c r="BR8194" s="6"/>
      <c r="BS8194" s="6"/>
      <c r="BT8194" s="6"/>
      <c r="BU8194" s="6"/>
      <c r="BV8194" s="6"/>
      <c r="BW8194" s="6"/>
      <c r="CJ8194" s="415"/>
      <c r="CK8194" s="415"/>
      <c r="CO8194" s="168"/>
    </row>
    <row r="8195" spans="32:93" s="162" customFormat="1" x14ac:dyDescent="0.25">
      <c r="AF8195" s="169"/>
      <c r="AG8195" s="169"/>
      <c r="AH8195" s="169"/>
      <c r="AI8195" s="169"/>
      <c r="AJ8195" s="169"/>
      <c r="AK8195" s="170"/>
      <c r="AP8195" s="6"/>
      <c r="AQ8195" s="6"/>
      <c r="AR8195" s="6"/>
      <c r="AS8195" s="6"/>
      <c r="AT8195" s="6"/>
      <c r="AU8195" s="6"/>
      <c r="AV8195" s="6"/>
      <c r="AW8195" s="6"/>
      <c r="AX8195" s="6"/>
      <c r="AY8195" s="6"/>
      <c r="AZ8195" s="6"/>
      <c r="BA8195" s="6"/>
      <c r="BB8195" s="166"/>
      <c r="BC8195" s="166"/>
      <c r="BD8195" s="166"/>
      <c r="BE8195" s="6"/>
      <c r="BF8195" s="6"/>
      <c r="BG8195" s="6"/>
      <c r="BH8195" s="6"/>
      <c r="BI8195" s="6"/>
      <c r="BJ8195" s="166"/>
      <c r="BK8195" s="166"/>
      <c r="BL8195" s="166"/>
      <c r="BM8195" s="6"/>
      <c r="BN8195" s="6"/>
      <c r="BO8195" s="6"/>
      <c r="BP8195" s="6"/>
      <c r="BQ8195" s="6"/>
      <c r="BR8195" s="6"/>
      <c r="BS8195" s="6"/>
      <c r="BT8195" s="6"/>
      <c r="BU8195" s="6"/>
      <c r="BV8195" s="6"/>
      <c r="BW8195" s="6"/>
      <c r="CJ8195" s="415"/>
      <c r="CK8195" s="415"/>
      <c r="CO8195" s="168"/>
    </row>
    <row r="8196" spans="32:93" s="162" customFormat="1" x14ac:dyDescent="0.25">
      <c r="AF8196" s="169"/>
      <c r="AG8196" s="169"/>
      <c r="AH8196" s="169"/>
      <c r="AI8196" s="169"/>
      <c r="AJ8196" s="169"/>
      <c r="AK8196" s="170"/>
      <c r="AP8196" s="6"/>
      <c r="AQ8196" s="6"/>
      <c r="AR8196" s="6"/>
      <c r="AS8196" s="6"/>
      <c r="AT8196" s="6"/>
      <c r="AU8196" s="6"/>
      <c r="AV8196" s="6"/>
      <c r="AW8196" s="6"/>
      <c r="AX8196" s="6"/>
      <c r="AY8196" s="6"/>
      <c r="AZ8196" s="6"/>
      <c r="BA8196" s="6"/>
      <c r="BB8196" s="166"/>
      <c r="BC8196" s="166"/>
      <c r="BD8196" s="166"/>
      <c r="BE8196" s="6"/>
      <c r="BF8196" s="6"/>
      <c r="BG8196" s="6"/>
      <c r="BH8196" s="6"/>
      <c r="BI8196" s="6"/>
      <c r="BJ8196" s="166"/>
      <c r="BK8196" s="166"/>
      <c r="BL8196" s="166"/>
      <c r="BM8196" s="6"/>
      <c r="BN8196" s="6"/>
      <c r="BO8196" s="6"/>
      <c r="BP8196" s="6"/>
      <c r="BQ8196" s="6"/>
      <c r="BR8196" s="6"/>
      <c r="BS8196" s="6"/>
      <c r="BT8196" s="6"/>
      <c r="BU8196" s="6"/>
      <c r="BV8196" s="6"/>
      <c r="BW8196" s="6"/>
      <c r="CJ8196" s="415"/>
      <c r="CK8196" s="415"/>
      <c r="CO8196" s="168"/>
    </row>
    <row r="8197" spans="32:93" s="162" customFormat="1" x14ac:dyDescent="0.25">
      <c r="AF8197" s="169"/>
      <c r="AG8197" s="169"/>
      <c r="AH8197" s="169"/>
      <c r="AI8197" s="169"/>
      <c r="AJ8197" s="169"/>
      <c r="AK8197" s="170"/>
      <c r="AP8197" s="6"/>
      <c r="AQ8197" s="6"/>
      <c r="AR8197" s="6"/>
      <c r="AS8197" s="6"/>
      <c r="AT8197" s="6"/>
      <c r="AU8197" s="6"/>
      <c r="AV8197" s="6"/>
      <c r="AW8197" s="6"/>
      <c r="AX8197" s="6"/>
      <c r="AY8197" s="6"/>
      <c r="AZ8197" s="6"/>
      <c r="BA8197" s="6"/>
      <c r="BB8197" s="166"/>
      <c r="BC8197" s="166"/>
      <c r="BD8197" s="166"/>
      <c r="BE8197" s="6"/>
      <c r="BF8197" s="6"/>
      <c r="BG8197" s="6"/>
      <c r="BH8197" s="6"/>
      <c r="BI8197" s="6"/>
      <c r="BJ8197" s="166"/>
      <c r="BK8197" s="166"/>
      <c r="BL8197" s="166"/>
      <c r="BM8197" s="6"/>
      <c r="BN8197" s="6"/>
      <c r="BO8197" s="6"/>
      <c r="BP8197" s="6"/>
      <c r="BQ8197" s="6"/>
      <c r="BR8197" s="6"/>
      <c r="BS8197" s="6"/>
      <c r="BT8197" s="6"/>
      <c r="BU8197" s="6"/>
      <c r="BV8197" s="6"/>
      <c r="BW8197" s="6"/>
      <c r="CJ8197" s="415"/>
      <c r="CK8197" s="415"/>
      <c r="CO8197" s="168"/>
    </row>
    <row r="8198" spans="32:93" s="162" customFormat="1" x14ac:dyDescent="0.25">
      <c r="AF8198" s="169"/>
      <c r="AG8198" s="169"/>
      <c r="AH8198" s="169"/>
      <c r="AI8198" s="169"/>
      <c r="AJ8198" s="169"/>
      <c r="AK8198" s="170"/>
      <c r="AP8198" s="6"/>
      <c r="AQ8198" s="6"/>
      <c r="AR8198" s="6"/>
      <c r="AS8198" s="6"/>
      <c r="AT8198" s="6"/>
      <c r="AU8198" s="6"/>
      <c r="AV8198" s="6"/>
      <c r="AW8198" s="6"/>
      <c r="AX8198" s="6"/>
      <c r="AY8198" s="6"/>
      <c r="AZ8198" s="6"/>
      <c r="BA8198" s="6"/>
      <c r="BB8198" s="166"/>
      <c r="BC8198" s="166"/>
      <c r="BD8198" s="166"/>
      <c r="BE8198" s="6"/>
      <c r="BF8198" s="6"/>
      <c r="BG8198" s="6"/>
      <c r="BH8198" s="6"/>
      <c r="BI8198" s="6"/>
      <c r="BJ8198" s="166"/>
      <c r="BK8198" s="166"/>
      <c r="BL8198" s="166"/>
      <c r="BM8198" s="6"/>
      <c r="BN8198" s="6"/>
      <c r="BO8198" s="6"/>
      <c r="BP8198" s="6"/>
      <c r="BQ8198" s="6"/>
      <c r="BR8198" s="6"/>
      <c r="BS8198" s="6"/>
      <c r="BT8198" s="6"/>
      <c r="BU8198" s="6"/>
      <c r="BV8198" s="6"/>
      <c r="BW8198" s="6"/>
      <c r="CJ8198" s="415"/>
      <c r="CK8198" s="415"/>
      <c r="CO8198" s="168"/>
    </row>
    <row r="8199" spans="32:93" s="162" customFormat="1" x14ac:dyDescent="0.25">
      <c r="AF8199" s="169"/>
      <c r="AG8199" s="169"/>
      <c r="AH8199" s="169"/>
      <c r="AI8199" s="169"/>
      <c r="AJ8199" s="169"/>
      <c r="AK8199" s="170"/>
      <c r="AP8199" s="6"/>
      <c r="AQ8199" s="6"/>
      <c r="AR8199" s="6"/>
      <c r="AS8199" s="6"/>
      <c r="AT8199" s="6"/>
      <c r="AU8199" s="6"/>
      <c r="AV8199" s="6"/>
      <c r="AW8199" s="6"/>
      <c r="AX8199" s="6"/>
      <c r="AY8199" s="6"/>
      <c r="AZ8199" s="6"/>
      <c r="BA8199" s="6"/>
      <c r="BB8199" s="166"/>
      <c r="BC8199" s="166"/>
      <c r="BD8199" s="166"/>
      <c r="BE8199" s="6"/>
      <c r="BF8199" s="6"/>
      <c r="BG8199" s="6"/>
      <c r="BH8199" s="6"/>
      <c r="BI8199" s="6"/>
      <c r="BJ8199" s="166"/>
      <c r="BK8199" s="166"/>
      <c r="BL8199" s="166"/>
      <c r="BM8199" s="6"/>
      <c r="BN8199" s="6"/>
      <c r="BO8199" s="6"/>
      <c r="BP8199" s="6"/>
      <c r="BQ8199" s="6"/>
      <c r="BR8199" s="6"/>
      <c r="BS8199" s="6"/>
      <c r="BT8199" s="6"/>
      <c r="BU8199" s="6"/>
      <c r="BV8199" s="6"/>
      <c r="BW8199" s="6"/>
      <c r="CJ8199" s="415"/>
      <c r="CK8199" s="415"/>
      <c r="CO8199" s="168"/>
    </row>
    <row r="8200" spans="32:93" s="162" customFormat="1" x14ac:dyDescent="0.25">
      <c r="AF8200" s="169"/>
      <c r="AG8200" s="169"/>
      <c r="AH8200" s="169"/>
      <c r="AI8200" s="169"/>
      <c r="AJ8200" s="169"/>
      <c r="AK8200" s="170"/>
      <c r="AP8200" s="6"/>
      <c r="AQ8200" s="6"/>
      <c r="AR8200" s="6"/>
      <c r="AS8200" s="6"/>
      <c r="AT8200" s="6"/>
      <c r="AU8200" s="6"/>
      <c r="AV8200" s="6"/>
      <c r="AW8200" s="6"/>
      <c r="AX8200" s="6"/>
      <c r="AY8200" s="6"/>
      <c r="AZ8200" s="6"/>
      <c r="BA8200" s="6"/>
      <c r="BB8200" s="166"/>
      <c r="BC8200" s="166"/>
      <c r="BD8200" s="166"/>
      <c r="BE8200" s="6"/>
      <c r="BF8200" s="6"/>
      <c r="BG8200" s="6"/>
      <c r="BH8200" s="6"/>
      <c r="BI8200" s="6"/>
      <c r="BJ8200" s="166"/>
      <c r="BK8200" s="166"/>
      <c r="BL8200" s="166"/>
      <c r="BM8200" s="6"/>
      <c r="BN8200" s="6"/>
      <c r="BO8200" s="6"/>
      <c r="BP8200" s="6"/>
      <c r="BQ8200" s="6"/>
      <c r="BR8200" s="6"/>
      <c r="BS8200" s="6"/>
      <c r="BT8200" s="6"/>
      <c r="BU8200" s="6"/>
      <c r="BV8200" s="6"/>
      <c r="BW8200" s="6"/>
      <c r="CJ8200" s="415"/>
      <c r="CK8200" s="415"/>
      <c r="CO8200" s="168"/>
    </row>
    <row r="8201" spans="32:93" s="162" customFormat="1" x14ac:dyDescent="0.25">
      <c r="AF8201" s="169"/>
      <c r="AG8201" s="169"/>
      <c r="AH8201" s="169"/>
      <c r="AI8201" s="169"/>
      <c r="AJ8201" s="169"/>
      <c r="AK8201" s="170"/>
      <c r="AP8201" s="6"/>
      <c r="AQ8201" s="6"/>
      <c r="AR8201" s="6"/>
      <c r="AS8201" s="6"/>
      <c r="AT8201" s="6"/>
      <c r="AU8201" s="6"/>
      <c r="AV8201" s="6"/>
      <c r="AW8201" s="6"/>
      <c r="AX8201" s="6"/>
      <c r="AY8201" s="6"/>
      <c r="AZ8201" s="6"/>
      <c r="BA8201" s="6"/>
      <c r="BB8201" s="166"/>
      <c r="BC8201" s="166"/>
      <c r="BD8201" s="166"/>
      <c r="BE8201" s="6"/>
      <c r="BF8201" s="6"/>
      <c r="BG8201" s="6"/>
      <c r="BH8201" s="6"/>
      <c r="BI8201" s="6"/>
      <c r="BJ8201" s="166"/>
      <c r="BK8201" s="166"/>
      <c r="BL8201" s="166"/>
      <c r="BM8201" s="6"/>
      <c r="BN8201" s="6"/>
      <c r="BO8201" s="6"/>
      <c r="BP8201" s="6"/>
      <c r="BQ8201" s="6"/>
      <c r="BR8201" s="6"/>
      <c r="BS8201" s="6"/>
      <c r="BT8201" s="6"/>
      <c r="BU8201" s="6"/>
      <c r="BV8201" s="6"/>
      <c r="BW8201" s="6"/>
      <c r="CJ8201" s="415"/>
      <c r="CK8201" s="415"/>
      <c r="CO8201" s="168"/>
    </row>
    <row r="8202" spans="32:93" s="162" customFormat="1" x14ac:dyDescent="0.25">
      <c r="AF8202" s="169"/>
      <c r="AG8202" s="169"/>
      <c r="AH8202" s="169"/>
      <c r="AI8202" s="169"/>
      <c r="AJ8202" s="169"/>
      <c r="AK8202" s="170"/>
      <c r="AP8202" s="6"/>
      <c r="AQ8202" s="6"/>
      <c r="AR8202" s="6"/>
      <c r="AS8202" s="6"/>
      <c r="AT8202" s="6"/>
      <c r="AU8202" s="6"/>
      <c r="AV8202" s="6"/>
      <c r="AW8202" s="6"/>
      <c r="AX8202" s="6"/>
      <c r="AY8202" s="6"/>
      <c r="AZ8202" s="6"/>
      <c r="BA8202" s="6"/>
      <c r="BB8202" s="166"/>
      <c r="BC8202" s="166"/>
      <c r="BD8202" s="166"/>
      <c r="BE8202" s="6"/>
      <c r="BF8202" s="6"/>
      <c r="BG8202" s="6"/>
      <c r="BH8202" s="6"/>
      <c r="BI8202" s="6"/>
      <c r="BJ8202" s="166"/>
      <c r="BK8202" s="166"/>
      <c r="BL8202" s="166"/>
      <c r="BM8202" s="6"/>
      <c r="BN8202" s="6"/>
      <c r="BO8202" s="6"/>
      <c r="BP8202" s="6"/>
      <c r="BQ8202" s="6"/>
      <c r="BR8202" s="6"/>
      <c r="BS8202" s="6"/>
      <c r="BT8202" s="6"/>
      <c r="BU8202" s="6"/>
      <c r="BV8202" s="6"/>
      <c r="BW8202" s="6"/>
      <c r="CJ8202" s="415"/>
      <c r="CK8202" s="415"/>
      <c r="CO8202" s="168"/>
    </row>
    <row r="8203" spans="32:93" s="162" customFormat="1" x14ac:dyDescent="0.25">
      <c r="AF8203" s="169"/>
      <c r="AG8203" s="169"/>
      <c r="AH8203" s="169"/>
      <c r="AI8203" s="169"/>
      <c r="AJ8203" s="169"/>
      <c r="AK8203" s="170"/>
      <c r="AP8203" s="6"/>
      <c r="AQ8203" s="6"/>
      <c r="AR8203" s="6"/>
      <c r="AS8203" s="6"/>
      <c r="AT8203" s="6"/>
      <c r="AU8203" s="6"/>
      <c r="AV8203" s="6"/>
      <c r="AW8203" s="6"/>
      <c r="AX8203" s="6"/>
      <c r="AY8203" s="6"/>
      <c r="AZ8203" s="6"/>
      <c r="BA8203" s="6"/>
      <c r="BB8203" s="166"/>
      <c r="BC8203" s="166"/>
      <c r="BD8203" s="166"/>
      <c r="BE8203" s="6"/>
      <c r="BF8203" s="6"/>
      <c r="BG8203" s="6"/>
      <c r="BH8203" s="6"/>
      <c r="BI8203" s="6"/>
      <c r="BJ8203" s="166"/>
      <c r="BK8203" s="166"/>
      <c r="BL8203" s="166"/>
      <c r="BM8203" s="6"/>
      <c r="BN8203" s="6"/>
      <c r="BO8203" s="6"/>
      <c r="BP8203" s="6"/>
      <c r="BQ8203" s="6"/>
      <c r="BR8203" s="6"/>
      <c r="BS8203" s="6"/>
      <c r="BT8203" s="6"/>
      <c r="BU8203" s="6"/>
      <c r="BV8203" s="6"/>
      <c r="BW8203" s="6"/>
      <c r="CJ8203" s="415"/>
      <c r="CK8203" s="415"/>
      <c r="CO8203" s="168"/>
    </row>
    <row r="8204" spans="32:93" s="162" customFormat="1" x14ac:dyDescent="0.25">
      <c r="AF8204" s="169"/>
      <c r="AG8204" s="169"/>
      <c r="AH8204" s="169"/>
      <c r="AI8204" s="169"/>
      <c r="AJ8204" s="169"/>
      <c r="AK8204" s="170"/>
      <c r="AP8204" s="6"/>
      <c r="AQ8204" s="6"/>
      <c r="AR8204" s="6"/>
      <c r="AS8204" s="6"/>
      <c r="AT8204" s="6"/>
      <c r="AU8204" s="6"/>
      <c r="AV8204" s="6"/>
      <c r="AW8204" s="6"/>
      <c r="AX8204" s="6"/>
      <c r="AY8204" s="6"/>
      <c r="AZ8204" s="6"/>
      <c r="BA8204" s="6"/>
      <c r="BB8204" s="166"/>
      <c r="BC8204" s="166"/>
      <c r="BD8204" s="166"/>
      <c r="BE8204" s="6"/>
      <c r="BF8204" s="6"/>
      <c r="BG8204" s="6"/>
      <c r="BH8204" s="6"/>
      <c r="BI8204" s="6"/>
      <c r="BJ8204" s="166"/>
      <c r="BK8204" s="166"/>
      <c r="BL8204" s="166"/>
      <c r="BM8204" s="6"/>
      <c r="BN8204" s="6"/>
      <c r="BO8204" s="6"/>
      <c r="BP8204" s="6"/>
      <c r="BQ8204" s="6"/>
      <c r="BR8204" s="6"/>
      <c r="BS8204" s="6"/>
      <c r="BT8204" s="6"/>
      <c r="BU8204" s="6"/>
      <c r="BV8204" s="6"/>
      <c r="BW8204" s="6"/>
      <c r="CJ8204" s="415"/>
      <c r="CK8204" s="415"/>
      <c r="CO8204" s="168"/>
    </row>
    <row r="8205" spans="32:93" s="162" customFormat="1" x14ac:dyDescent="0.25">
      <c r="AF8205" s="169"/>
      <c r="AG8205" s="169"/>
      <c r="AH8205" s="169"/>
      <c r="AI8205" s="169"/>
      <c r="AJ8205" s="169"/>
      <c r="AK8205" s="170"/>
      <c r="AP8205" s="6"/>
      <c r="AQ8205" s="6"/>
      <c r="AR8205" s="6"/>
      <c r="AS8205" s="6"/>
      <c r="AT8205" s="6"/>
      <c r="AU8205" s="6"/>
      <c r="AV8205" s="6"/>
      <c r="AW8205" s="6"/>
      <c r="AX8205" s="6"/>
      <c r="AY8205" s="6"/>
      <c r="AZ8205" s="6"/>
      <c r="BA8205" s="6"/>
      <c r="BB8205" s="166"/>
      <c r="BC8205" s="166"/>
      <c r="BD8205" s="166"/>
      <c r="BE8205" s="6"/>
      <c r="BF8205" s="6"/>
      <c r="BG8205" s="6"/>
      <c r="BH8205" s="6"/>
      <c r="BI8205" s="6"/>
      <c r="BJ8205" s="166"/>
      <c r="BK8205" s="166"/>
      <c r="BL8205" s="166"/>
      <c r="BM8205" s="6"/>
      <c r="BN8205" s="6"/>
      <c r="BO8205" s="6"/>
      <c r="BP8205" s="6"/>
      <c r="BQ8205" s="6"/>
      <c r="BR8205" s="6"/>
      <c r="BS8205" s="6"/>
      <c r="BT8205" s="6"/>
      <c r="BU8205" s="6"/>
      <c r="BV8205" s="6"/>
      <c r="BW8205" s="6"/>
      <c r="CJ8205" s="415"/>
      <c r="CK8205" s="415"/>
      <c r="CO8205" s="168"/>
    </row>
    <row r="8206" spans="32:93" s="162" customFormat="1" x14ac:dyDescent="0.25">
      <c r="AF8206" s="169"/>
      <c r="AG8206" s="169"/>
      <c r="AH8206" s="169"/>
      <c r="AI8206" s="169"/>
      <c r="AJ8206" s="169"/>
      <c r="AK8206" s="170"/>
      <c r="AP8206" s="6"/>
      <c r="AQ8206" s="6"/>
      <c r="AR8206" s="6"/>
      <c r="AS8206" s="6"/>
      <c r="AT8206" s="6"/>
      <c r="AU8206" s="6"/>
      <c r="AV8206" s="6"/>
      <c r="AW8206" s="6"/>
      <c r="AX8206" s="6"/>
      <c r="AY8206" s="6"/>
      <c r="AZ8206" s="6"/>
      <c r="BA8206" s="6"/>
      <c r="BB8206" s="166"/>
      <c r="BC8206" s="166"/>
      <c r="BD8206" s="166"/>
      <c r="BE8206" s="6"/>
      <c r="BF8206" s="6"/>
      <c r="BG8206" s="6"/>
      <c r="BH8206" s="6"/>
      <c r="BI8206" s="6"/>
      <c r="BJ8206" s="166"/>
      <c r="BK8206" s="166"/>
      <c r="BL8206" s="166"/>
      <c r="BM8206" s="6"/>
      <c r="BN8206" s="6"/>
      <c r="BO8206" s="6"/>
      <c r="BP8206" s="6"/>
      <c r="BQ8206" s="6"/>
      <c r="BR8206" s="6"/>
      <c r="BS8206" s="6"/>
      <c r="BT8206" s="6"/>
      <c r="BU8206" s="6"/>
      <c r="BV8206" s="6"/>
      <c r="BW8206" s="6"/>
      <c r="CJ8206" s="415"/>
      <c r="CK8206" s="415"/>
      <c r="CO8206" s="168"/>
    </row>
    <row r="8207" spans="32:93" s="162" customFormat="1" x14ac:dyDescent="0.25">
      <c r="AF8207" s="169"/>
      <c r="AG8207" s="169"/>
      <c r="AH8207" s="169"/>
      <c r="AI8207" s="169"/>
      <c r="AJ8207" s="169"/>
      <c r="AK8207" s="170"/>
      <c r="AP8207" s="6"/>
      <c r="AQ8207" s="6"/>
      <c r="AR8207" s="6"/>
      <c r="AS8207" s="6"/>
      <c r="AT8207" s="6"/>
      <c r="AU8207" s="6"/>
      <c r="AV8207" s="6"/>
      <c r="AW8207" s="6"/>
      <c r="AX8207" s="6"/>
      <c r="AY8207" s="6"/>
      <c r="AZ8207" s="6"/>
      <c r="BA8207" s="6"/>
      <c r="BB8207" s="166"/>
      <c r="BC8207" s="166"/>
      <c r="BD8207" s="166"/>
      <c r="BE8207" s="6"/>
      <c r="BF8207" s="6"/>
      <c r="BG8207" s="6"/>
      <c r="BH8207" s="6"/>
      <c r="BI8207" s="6"/>
      <c r="BJ8207" s="166"/>
      <c r="BK8207" s="166"/>
      <c r="BL8207" s="166"/>
      <c r="BM8207" s="6"/>
      <c r="BN8207" s="6"/>
      <c r="BO8207" s="6"/>
      <c r="BP8207" s="6"/>
      <c r="BQ8207" s="6"/>
      <c r="BR8207" s="6"/>
      <c r="BS8207" s="6"/>
      <c r="BT8207" s="6"/>
      <c r="BU8207" s="6"/>
      <c r="BV8207" s="6"/>
      <c r="BW8207" s="6"/>
      <c r="CJ8207" s="415"/>
      <c r="CK8207" s="415"/>
      <c r="CO8207" s="168"/>
    </row>
    <row r="8208" spans="32:93" s="162" customFormat="1" x14ac:dyDescent="0.25">
      <c r="AF8208" s="169"/>
      <c r="AG8208" s="169"/>
      <c r="AH8208" s="169"/>
      <c r="AI8208" s="169"/>
      <c r="AJ8208" s="169"/>
      <c r="AK8208" s="170"/>
      <c r="AP8208" s="6"/>
      <c r="AQ8208" s="6"/>
      <c r="AR8208" s="6"/>
      <c r="AS8208" s="6"/>
      <c r="AT8208" s="6"/>
      <c r="AU8208" s="6"/>
      <c r="AV8208" s="6"/>
      <c r="AW8208" s="6"/>
      <c r="AX8208" s="6"/>
      <c r="AY8208" s="6"/>
      <c r="AZ8208" s="6"/>
      <c r="BA8208" s="6"/>
      <c r="BB8208" s="166"/>
      <c r="BC8208" s="166"/>
      <c r="BD8208" s="166"/>
      <c r="BE8208" s="6"/>
      <c r="BF8208" s="6"/>
      <c r="BG8208" s="6"/>
      <c r="BH8208" s="6"/>
      <c r="BI8208" s="6"/>
      <c r="BJ8208" s="166"/>
      <c r="BK8208" s="166"/>
      <c r="BL8208" s="166"/>
      <c r="BM8208" s="6"/>
      <c r="BN8208" s="6"/>
      <c r="BO8208" s="6"/>
      <c r="BP8208" s="6"/>
      <c r="BQ8208" s="6"/>
      <c r="BR8208" s="6"/>
      <c r="BS8208" s="6"/>
      <c r="BT8208" s="6"/>
      <c r="BU8208" s="6"/>
      <c r="BV8208" s="6"/>
      <c r="BW8208" s="6"/>
      <c r="CJ8208" s="415"/>
      <c r="CK8208" s="415"/>
      <c r="CO8208" s="168"/>
    </row>
    <row r="8209" spans="32:93" s="162" customFormat="1" x14ac:dyDescent="0.25">
      <c r="AF8209" s="169"/>
      <c r="AG8209" s="169"/>
      <c r="AH8209" s="169"/>
      <c r="AI8209" s="169"/>
      <c r="AJ8209" s="169"/>
      <c r="AK8209" s="170"/>
      <c r="AP8209" s="6"/>
      <c r="AQ8209" s="6"/>
      <c r="AR8209" s="6"/>
      <c r="AS8209" s="6"/>
      <c r="AT8209" s="6"/>
      <c r="AU8209" s="6"/>
      <c r="AV8209" s="6"/>
      <c r="AW8209" s="6"/>
      <c r="AX8209" s="6"/>
      <c r="AY8209" s="6"/>
      <c r="AZ8209" s="6"/>
      <c r="BA8209" s="6"/>
      <c r="BB8209" s="166"/>
      <c r="BC8209" s="166"/>
      <c r="BD8209" s="166"/>
      <c r="BE8209" s="6"/>
      <c r="BF8209" s="6"/>
      <c r="BG8209" s="6"/>
      <c r="BH8209" s="6"/>
      <c r="BI8209" s="6"/>
      <c r="BJ8209" s="166"/>
      <c r="BK8209" s="166"/>
      <c r="BL8209" s="166"/>
      <c r="BM8209" s="6"/>
      <c r="BN8209" s="6"/>
      <c r="BO8209" s="6"/>
      <c r="BP8209" s="6"/>
      <c r="BQ8209" s="6"/>
      <c r="BR8209" s="6"/>
      <c r="BS8209" s="6"/>
      <c r="BT8209" s="6"/>
      <c r="BU8209" s="6"/>
      <c r="BV8209" s="6"/>
      <c r="BW8209" s="6"/>
      <c r="CJ8209" s="415"/>
      <c r="CK8209" s="415"/>
      <c r="CO8209" s="168"/>
    </row>
    <row r="8210" spans="32:93" s="162" customFormat="1" x14ac:dyDescent="0.25">
      <c r="AF8210" s="169"/>
      <c r="AG8210" s="169"/>
      <c r="AH8210" s="169"/>
      <c r="AI8210" s="169"/>
      <c r="AJ8210" s="169"/>
      <c r="AK8210" s="170"/>
      <c r="AP8210" s="6"/>
      <c r="AQ8210" s="6"/>
      <c r="AR8210" s="6"/>
      <c r="AS8210" s="6"/>
      <c r="AT8210" s="6"/>
      <c r="AU8210" s="6"/>
      <c r="AV8210" s="6"/>
      <c r="AW8210" s="6"/>
      <c r="AX8210" s="6"/>
      <c r="AY8210" s="6"/>
      <c r="AZ8210" s="6"/>
      <c r="BA8210" s="6"/>
      <c r="BB8210" s="166"/>
      <c r="BC8210" s="166"/>
      <c r="BD8210" s="166"/>
      <c r="BE8210" s="6"/>
      <c r="BF8210" s="6"/>
      <c r="BG8210" s="6"/>
      <c r="BH8210" s="6"/>
      <c r="BI8210" s="6"/>
      <c r="BJ8210" s="166"/>
      <c r="BK8210" s="166"/>
      <c r="BL8210" s="166"/>
      <c r="BM8210" s="6"/>
      <c r="BN8210" s="6"/>
      <c r="BO8210" s="6"/>
      <c r="BP8210" s="6"/>
      <c r="BQ8210" s="6"/>
      <c r="BR8210" s="6"/>
      <c r="BS8210" s="6"/>
      <c r="BT8210" s="6"/>
      <c r="BU8210" s="6"/>
      <c r="BV8210" s="6"/>
      <c r="BW8210" s="6"/>
      <c r="CJ8210" s="415"/>
      <c r="CK8210" s="415"/>
      <c r="CO8210" s="168"/>
    </row>
    <row r="8211" spans="32:93" s="162" customFormat="1" x14ac:dyDescent="0.25">
      <c r="AF8211" s="169"/>
      <c r="AG8211" s="169"/>
      <c r="AH8211" s="169"/>
      <c r="AI8211" s="169"/>
      <c r="AJ8211" s="169"/>
      <c r="AK8211" s="170"/>
      <c r="AP8211" s="6"/>
      <c r="AQ8211" s="6"/>
      <c r="AR8211" s="6"/>
      <c r="AS8211" s="6"/>
      <c r="AT8211" s="6"/>
      <c r="AU8211" s="6"/>
      <c r="AV8211" s="6"/>
      <c r="AW8211" s="6"/>
      <c r="AX8211" s="6"/>
      <c r="AY8211" s="6"/>
      <c r="AZ8211" s="6"/>
      <c r="BA8211" s="6"/>
      <c r="BB8211" s="166"/>
      <c r="BC8211" s="166"/>
      <c r="BD8211" s="166"/>
      <c r="BE8211" s="6"/>
      <c r="BF8211" s="6"/>
      <c r="BG8211" s="6"/>
      <c r="BH8211" s="6"/>
      <c r="BI8211" s="6"/>
      <c r="BJ8211" s="166"/>
      <c r="BK8211" s="166"/>
      <c r="BL8211" s="166"/>
      <c r="BM8211" s="6"/>
      <c r="BN8211" s="6"/>
      <c r="BO8211" s="6"/>
      <c r="BP8211" s="6"/>
      <c r="BQ8211" s="6"/>
      <c r="BR8211" s="6"/>
      <c r="BS8211" s="6"/>
      <c r="BT8211" s="6"/>
      <c r="BU8211" s="6"/>
      <c r="BV8211" s="6"/>
      <c r="BW8211" s="6"/>
      <c r="CJ8211" s="415"/>
      <c r="CK8211" s="415"/>
      <c r="CO8211" s="168"/>
    </row>
    <row r="8212" spans="32:93" s="162" customFormat="1" x14ac:dyDescent="0.25">
      <c r="AF8212" s="169"/>
      <c r="AG8212" s="169"/>
      <c r="AH8212" s="169"/>
      <c r="AI8212" s="169"/>
      <c r="AJ8212" s="169"/>
      <c r="AK8212" s="170"/>
      <c r="AP8212" s="6"/>
      <c r="AQ8212" s="6"/>
      <c r="AR8212" s="6"/>
      <c r="AS8212" s="6"/>
      <c r="AT8212" s="6"/>
      <c r="AU8212" s="6"/>
      <c r="AV8212" s="6"/>
      <c r="AW8212" s="6"/>
      <c r="AX8212" s="6"/>
      <c r="AY8212" s="6"/>
      <c r="AZ8212" s="6"/>
      <c r="BA8212" s="6"/>
      <c r="BB8212" s="166"/>
      <c r="BC8212" s="166"/>
      <c r="BD8212" s="166"/>
      <c r="BE8212" s="6"/>
      <c r="BF8212" s="6"/>
      <c r="BG8212" s="6"/>
      <c r="BH8212" s="6"/>
      <c r="BI8212" s="6"/>
      <c r="BJ8212" s="166"/>
      <c r="BK8212" s="166"/>
      <c r="BL8212" s="166"/>
      <c r="BM8212" s="6"/>
      <c r="BN8212" s="6"/>
      <c r="BO8212" s="6"/>
      <c r="BP8212" s="6"/>
      <c r="BQ8212" s="6"/>
      <c r="BR8212" s="6"/>
      <c r="BS8212" s="6"/>
      <c r="BT8212" s="6"/>
      <c r="BU8212" s="6"/>
      <c r="BV8212" s="6"/>
      <c r="BW8212" s="6"/>
      <c r="CJ8212" s="415"/>
      <c r="CK8212" s="415"/>
      <c r="CO8212" s="168"/>
    </row>
    <row r="8213" spans="32:93" s="162" customFormat="1" x14ac:dyDescent="0.25">
      <c r="AF8213" s="169"/>
      <c r="AG8213" s="169"/>
      <c r="AH8213" s="169"/>
      <c r="AI8213" s="169"/>
      <c r="AJ8213" s="169"/>
      <c r="AK8213" s="170"/>
      <c r="AP8213" s="6"/>
      <c r="AQ8213" s="6"/>
      <c r="AR8213" s="6"/>
      <c r="AS8213" s="6"/>
      <c r="AT8213" s="6"/>
      <c r="AU8213" s="6"/>
      <c r="AV8213" s="6"/>
      <c r="AW8213" s="6"/>
      <c r="AX8213" s="6"/>
      <c r="AY8213" s="6"/>
      <c r="AZ8213" s="6"/>
      <c r="BA8213" s="6"/>
      <c r="BB8213" s="166"/>
      <c r="BC8213" s="166"/>
      <c r="BD8213" s="166"/>
      <c r="BE8213" s="6"/>
      <c r="BF8213" s="6"/>
      <c r="BG8213" s="6"/>
      <c r="BH8213" s="6"/>
      <c r="BI8213" s="6"/>
      <c r="BJ8213" s="166"/>
      <c r="BK8213" s="166"/>
      <c r="BL8213" s="166"/>
      <c r="BM8213" s="6"/>
      <c r="BN8213" s="6"/>
      <c r="BO8213" s="6"/>
      <c r="BP8213" s="6"/>
      <c r="BQ8213" s="6"/>
      <c r="BR8213" s="6"/>
      <c r="BS8213" s="6"/>
      <c r="BT8213" s="6"/>
      <c r="BU8213" s="6"/>
      <c r="BV8213" s="6"/>
      <c r="BW8213" s="6"/>
      <c r="CJ8213" s="415"/>
      <c r="CK8213" s="415"/>
      <c r="CO8213" s="168"/>
    </row>
    <row r="8214" spans="32:93" s="162" customFormat="1" x14ac:dyDescent="0.25">
      <c r="AF8214" s="169"/>
      <c r="AG8214" s="169"/>
      <c r="AH8214" s="169"/>
      <c r="AI8214" s="169"/>
      <c r="AJ8214" s="169"/>
      <c r="AK8214" s="170"/>
      <c r="AP8214" s="6"/>
      <c r="AQ8214" s="6"/>
      <c r="AR8214" s="6"/>
      <c r="AS8214" s="6"/>
      <c r="AT8214" s="6"/>
      <c r="AU8214" s="6"/>
      <c r="AV8214" s="6"/>
      <c r="AW8214" s="6"/>
      <c r="AX8214" s="6"/>
      <c r="AY8214" s="6"/>
      <c r="AZ8214" s="6"/>
      <c r="BA8214" s="6"/>
      <c r="BB8214" s="166"/>
      <c r="BC8214" s="166"/>
      <c r="BD8214" s="166"/>
      <c r="BE8214" s="6"/>
      <c r="BF8214" s="6"/>
      <c r="BG8214" s="6"/>
      <c r="BH8214" s="6"/>
      <c r="BI8214" s="6"/>
      <c r="BJ8214" s="166"/>
      <c r="BK8214" s="166"/>
      <c r="BL8214" s="166"/>
      <c r="BM8214" s="6"/>
      <c r="BN8214" s="6"/>
      <c r="BO8214" s="6"/>
      <c r="BP8214" s="6"/>
      <c r="BQ8214" s="6"/>
      <c r="BR8214" s="6"/>
      <c r="BS8214" s="6"/>
      <c r="BT8214" s="6"/>
      <c r="BU8214" s="6"/>
      <c r="BV8214" s="6"/>
      <c r="BW8214" s="6"/>
      <c r="CJ8214" s="415"/>
      <c r="CK8214" s="415"/>
      <c r="CO8214" s="168"/>
    </row>
    <row r="8215" spans="32:93" s="162" customFormat="1" x14ac:dyDescent="0.25">
      <c r="AF8215" s="169"/>
      <c r="AG8215" s="169"/>
      <c r="AH8215" s="169"/>
      <c r="AI8215" s="169"/>
      <c r="AJ8215" s="169"/>
      <c r="AK8215" s="170"/>
      <c r="AP8215" s="6"/>
      <c r="AQ8215" s="6"/>
      <c r="AR8215" s="6"/>
      <c r="AS8215" s="6"/>
      <c r="AT8215" s="6"/>
      <c r="AU8215" s="6"/>
      <c r="AV8215" s="6"/>
      <c r="AW8215" s="6"/>
      <c r="AX8215" s="6"/>
      <c r="AY8215" s="6"/>
      <c r="AZ8215" s="6"/>
      <c r="BA8215" s="6"/>
      <c r="BB8215" s="166"/>
      <c r="BC8215" s="166"/>
      <c r="BD8215" s="166"/>
      <c r="BE8215" s="6"/>
      <c r="BF8215" s="6"/>
      <c r="BG8215" s="6"/>
      <c r="BH8215" s="6"/>
      <c r="BI8215" s="6"/>
      <c r="BJ8215" s="166"/>
      <c r="BK8215" s="166"/>
      <c r="BL8215" s="166"/>
      <c r="BM8215" s="6"/>
      <c r="BN8215" s="6"/>
      <c r="BO8215" s="6"/>
      <c r="BP8215" s="6"/>
      <c r="BQ8215" s="6"/>
      <c r="BR8215" s="6"/>
      <c r="BS8215" s="6"/>
      <c r="BT8215" s="6"/>
      <c r="BU8215" s="6"/>
      <c r="BV8215" s="6"/>
      <c r="BW8215" s="6"/>
      <c r="CJ8215" s="415"/>
      <c r="CK8215" s="415"/>
      <c r="CO8215" s="168"/>
    </row>
    <row r="8216" spans="32:93" s="162" customFormat="1" x14ac:dyDescent="0.25">
      <c r="AF8216" s="169"/>
      <c r="AG8216" s="169"/>
      <c r="AH8216" s="169"/>
      <c r="AI8216" s="169"/>
      <c r="AJ8216" s="169"/>
      <c r="AK8216" s="170"/>
      <c r="AP8216" s="6"/>
      <c r="AQ8216" s="6"/>
      <c r="AR8216" s="6"/>
      <c r="AS8216" s="6"/>
      <c r="AT8216" s="6"/>
      <c r="AU8216" s="6"/>
      <c r="AV8216" s="6"/>
      <c r="AW8216" s="6"/>
      <c r="AX8216" s="6"/>
      <c r="AY8216" s="6"/>
      <c r="AZ8216" s="6"/>
      <c r="BA8216" s="6"/>
      <c r="BB8216" s="166"/>
      <c r="BC8216" s="166"/>
      <c r="BD8216" s="166"/>
      <c r="BE8216" s="6"/>
      <c r="BF8216" s="6"/>
      <c r="BG8216" s="6"/>
      <c r="BH8216" s="6"/>
      <c r="BI8216" s="6"/>
      <c r="BJ8216" s="166"/>
      <c r="BK8216" s="166"/>
      <c r="BL8216" s="166"/>
      <c r="BM8216" s="6"/>
      <c r="BN8216" s="6"/>
      <c r="BO8216" s="6"/>
      <c r="BP8216" s="6"/>
      <c r="BQ8216" s="6"/>
      <c r="BR8216" s="6"/>
      <c r="BS8216" s="6"/>
      <c r="BT8216" s="6"/>
      <c r="BU8216" s="6"/>
      <c r="BV8216" s="6"/>
      <c r="BW8216" s="6"/>
      <c r="CJ8216" s="415"/>
      <c r="CK8216" s="415"/>
      <c r="CO8216" s="168"/>
    </row>
    <row r="8217" spans="32:93" s="162" customFormat="1" x14ac:dyDescent="0.25">
      <c r="AF8217" s="169"/>
      <c r="AG8217" s="169"/>
      <c r="AH8217" s="169"/>
      <c r="AI8217" s="169"/>
      <c r="AJ8217" s="169"/>
      <c r="AK8217" s="170"/>
      <c r="AP8217" s="6"/>
      <c r="AQ8217" s="6"/>
      <c r="AR8217" s="6"/>
      <c r="AS8217" s="6"/>
      <c r="AT8217" s="6"/>
      <c r="AU8217" s="6"/>
      <c r="AV8217" s="6"/>
      <c r="AW8217" s="6"/>
      <c r="AX8217" s="6"/>
      <c r="AY8217" s="6"/>
      <c r="AZ8217" s="6"/>
      <c r="BA8217" s="6"/>
      <c r="BB8217" s="166"/>
      <c r="BC8217" s="166"/>
      <c r="BD8217" s="166"/>
      <c r="BE8217" s="6"/>
      <c r="BF8217" s="6"/>
      <c r="BG8217" s="6"/>
      <c r="BH8217" s="6"/>
      <c r="BI8217" s="6"/>
      <c r="BJ8217" s="166"/>
      <c r="BK8217" s="166"/>
      <c r="BL8217" s="166"/>
      <c r="BM8217" s="6"/>
      <c r="BN8217" s="6"/>
      <c r="BO8217" s="6"/>
      <c r="BP8217" s="6"/>
      <c r="BQ8217" s="6"/>
      <c r="BR8217" s="6"/>
      <c r="BS8217" s="6"/>
      <c r="BT8217" s="6"/>
      <c r="BU8217" s="6"/>
      <c r="BV8217" s="6"/>
      <c r="BW8217" s="6"/>
      <c r="CJ8217" s="415"/>
      <c r="CK8217" s="415"/>
      <c r="CO8217" s="168"/>
    </row>
    <row r="8218" spans="32:93" s="162" customFormat="1" x14ac:dyDescent="0.25">
      <c r="AF8218" s="169"/>
      <c r="AG8218" s="169"/>
      <c r="AH8218" s="169"/>
      <c r="AI8218" s="169"/>
      <c r="AJ8218" s="169"/>
      <c r="AK8218" s="170"/>
      <c r="AP8218" s="6"/>
      <c r="AQ8218" s="6"/>
      <c r="AR8218" s="6"/>
      <c r="AS8218" s="6"/>
      <c r="AT8218" s="6"/>
      <c r="AU8218" s="6"/>
      <c r="AV8218" s="6"/>
      <c r="AW8218" s="6"/>
      <c r="AX8218" s="6"/>
      <c r="AY8218" s="6"/>
      <c r="AZ8218" s="6"/>
      <c r="BA8218" s="6"/>
      <c r="BB8218" s="166"/>
      <c r="BC8218" s="166"/>
      <c r="BD8218" s="166"/>
      <c r="BE8218" s="6"/>
      <c r="BF8218" s="6"/>
      <c r="BG8218" s="6"/>
      <c r="BH8218" s="6"/>
      <c r="BI8218" s="6"/>
      <c r="BJ8218" s="166"/>
      <c r="BK8218" s="166"/>
      <c r="BL8218" s="166"/>
      <c r="BM8218" s="6"/>
      <c r="BN8218" s="6"/>
      <c r="BO8218" s="6"/>
      <c r="BP8218" s="6"/>
      <c r="BQ8218" s="6"/>
      <c r="BR8218" s="6"/>
      <c r="BS8218" s="6"/>
      <c r="BT8218" s="6"/>
      <c r="BU8218" s="6"/>
      <c r="BV8218" s="6"/>
      <c r="BW8218" s="6"/>
      <c r="CJ8218" s="415"/>
      <c r="CK8218" s="415"/>
      <c r="CO8218" s="168"/>
    </row>
    <row r="8219" spans="32:93" s="162" customFormat="1" x14ac:dyDescent="0.25">
      <c r="AF8219" s="169"/>
      <c r="AG8219" s="169"/>
      <c r="AH8219" s="169"/>
      <c r="AI8219" s="169"/>
      <c r="AJ8219" s="169"/>
      <c r="AK8219" s="170"/>
      <c r="AP8219" s="6"/>
      <c r="AQ8219" s="6"/>
      <c r="AR8219" s="6"/>
      <c r="AS8219" s="6"/>
      <c r="AT8219" s="6"/>
      <c r="AU8219" s="6"/>
      <c r="AV8219" s="6"/>
      <c r="AW8219" s="6"/>
      <c r="AX8219" s="6"/>
      <c r="AY8219" s="6"/>
      <c r="AZ8219" s="6"/>
      <c r="BA8219" s="6"/>
      <c r="BB8219" s="166"/>
      <c r="BC8219" s="166"/>
      <c r="BD8219" s="166"/>
      <c r="BE8219" s="6"/>
      <c r="BF8219" s="6"/>
      <c r="BG8219" s="6"/>
      <c r="BH8219" s="6"/>
      <c r="BI8219" s="6"/>
      <c r="BJ8219" s="166"/>
      <c r="BK8219" s="166"/>
      <c r="BL8219" s="166"/>
      <c r="BM8219" s="6"/>
      <c r="BN8219" s="6"/>
      <c r="BO8219" s="6"/>
      <c r="BP8219" s="6"/>
      <c r="BQ8219" s="6"/>
      <c r="BR8219" s="6"/>
      <c r="BS8219" s="6"/>
      <c r="BT8219" s="6"/>
      <c r="BU8219" s="6"/>
      <c r="BV8219" s="6"/>
      <c r="BW8219" s="6"/>
      <c r="CJ8219" s="415"/>
      <c r="CK8219" s="415"/>
      <c r="CO8219" s="168"/>
    </row>
    <row r="8220" spans="32:93" s="162" customFormat="1" x14ac:dyDescent="0.25">
      <c r="AF8220" s="169"/>
      <c r="AG8220" s="169"/>
      <c r="AH8220" s="169"/>
      <c r="AI8220" s="169"/>
      <c r="AJ8220" s="169"/>
      <c r="AK8220" s="170"/>
      <c r="AP8220" s="6"/>
      <c r="AQ8220" s="6"/>
      <c r="AR8220" s="6"/>
      <c r="AS8220" s="6"/>
      <c r="AT8220" s="6"/>
      <c r="AU8220" s="6"/>
      <c r="AV8220" s="6"/>
      <c r="AW8220" s="6"/>
      <c r="AX8220" s="6"/>
      <c r="AY8220" s="6"/>
      <c r="AZ8220" s="6"/>
      <c r="BA8220" s="6"/>
      <c r="BB8220" s="166"/>
      <c r="BC8220" s="166"/>
      <c r="BD8220" s="166"/>
      <c r="BE8220" s="6"/>
      <c r="BF8220" s="6"/>
      <c r="BG8220" s="6"/>
      <c r="BH8220" s="6"/>
      <c r="BI8220" s="6"/>
      <c r="BJ8220" s="166"/>
      <c r="BK8220" s="166"/>
      <c r="BL8220" s="166"/>
      <c r="BM8220" s="6"/>
      <c r="BN8220" s="6"/>
      <c r="BO8220" s="6"/>
      <c r="BP8220" s="6"/>
      <c r="BQ8220" s="6"/>
      <c r="BR8220" s="6"/>
      <c r="BS8220" s="6"/>
      <c r="BT8220" s="6"/>
      <c r="BU8220" s="6"/>
      <c r="BV8220" s="6"/>
      <c r="BW8220" s="6"/>
      <c r="CJ8220" s="415"/>
      <c r="CK8220" s="415"/>
      <c r="CO8220" s="168"/>
    </row>
    <row r="8221" spans="32:93" s="162" customFormat="1" x14ac:dyDescent="0.25">
      <c r="AF8221" s="169"/>
      <c r="AG8221" s="169"/>
      <c r="AH8221" s="169"/>
      <c r="AI8221" s="169"/>
      <c r="AJ8221" s="169"/>
      <c r="AK8221" s="170"/>
      <c r="AP8221" s="6"/>
      <c r="AQ8221" s="6"/>
      <c r="AR8221" s="6"/>
      <c r="AS8221" s="6"/>
      <c r="AT8221" s="6"/>
      <c r="AU8221" s="6"/>
      <c r="AV8221" s="6"/>
      <c r="AW8221" s="6"/>
      <c r="AX8221" s="6"/>
      <c r="AY8221" s="6"/>
      <c r="AZ8221" s="6"/>
      <c r="BA8221" s="6"/>
      <c r="BB8221" s="166"/>
      <c r="BC8221" s="166"/>
      <c r="BD8221" s="166"/>
      <c r="BE8221" s="6"/>
      <c r="BF8221" s="6"/>
      <c r="BG8221" s="6"/>
      <c r="BH8221" s="6"/>
      <c r="BI8221" s="6"/>
      <c r="BJ8221" s="166"/>
      <c r="BK8221" s="166"/>
      <c r="BL8221" s="166"/>
      <c r="BM8221" s="6"/>
      <c r="BN8221" s="6"/>
      <c r="BO8221" s="6"/>
      <c r="BP8221" s="6"/>
      <c r="BQ8221" s="6"/>
      <c r="BR8221" s="6"/>
      <c r="BS8221" s="6"/>
      <c r="BT8221" s="6"/>
      <c r="BU8221" s="6"/>
      <c r="BV8221" s="6"/>
      <c r="BW8221" s="6"/>
      <c r="CJ8221" s="415"/>
      <c r="CK8221" s="415"/>
      <c r="CO8221" s="168"/>
    </row>
    <row r="8222" spans="32:93" s="162" customFormat="1" x14ac:dyDescent="0.25">
      <c r="AF8222" s="169"/>
      <c r="AG8222" s="169"/>
      <c r="AH8222" s="169"/>
      <c r="AI8222" s="169"/>
      <c r="AJ8222" s="169"/>
      <c r="AK8222" s="170"/>
      <c r="AP8222" s="6"/>
      <c r="AQ8222" s="6"/>
      <c r="AR8222" s="6"/>
      <c r="AS8222" s="6"/>
      <c r="AT8222" s="6"/>
      <c r="AU8222" s="6"/>
      <c r="AV8222" s="6"/>
      <c r="AW8222" s="6"/>
      <c r="AX8222" s="6"/>
      <c r="AY8222" s="6"/>
      <c r="AZ8222" s="6"/>
      <c r="BA8222" s="6"/>
      <c r="BB8222" s="166"/>
      <c r="BC8222" s="166"/>
      <c r="BD8222" s="166"/>
      <c r="BE8222" s="6"/>
      <c r="BF8222" s="6"/>
      <c r="BG8222" s="6"/>
      <c r="BH8222" s="6"/>
      <c r="BI8222" s="6"/>
      <c r="BJ8222" s="166"/>
      <c r="BK8222" s="166"/>
      <c r="BL8222" s="166"/>
      <c r="BM8222" s="6"/>
      <c r="BN8222" s="6"/>
      <c r="BO8222" s="6"/>
      <c r="BP8222" s="6"/>
      <c r="BQ8222" s="6"/>
      <c r="BR8222" s="6"/>
      <c r="BS8222" s="6"/>
      <c r="BT8222" s="6"/>
      <c r="BU8222" s="6"/>
      <c r="BV8222" s="6"/>
      <c r="BW8222" s="6"/>
      <c r="CJ8222" s="415"/>
      <c r="CK8222" s="415"/>
      <c r="CO8222" s="168"/>
    </row>
    <row r="8223" spans="32:93" s="162" customFormat="1" x14ac:dyDescent="0.25">
      <c r="AF8223" s="169"/>
      <c r="AG8223" s="169"/>
      <c r="AH8223" s="169"/>
      <c r="AI8223" s="169"/>
      <c r="AJ8223" s="169"/>
      <c r="AK8223" s="170"/>
      <c r="AP8223" s="6"/>
      <c r="AQ8223" s="6"/>
      <c r="AR8223" s="6"/>
      <c r="AS8223" s="6"/>
      <c r="AT8223" s="6"/>
      <c r="AU8223" s="6"/>
      <c r="AV8223" s="6"/>
      <c r="AW8223" s="6"/>
      <c r="AX8223" s="6"/>
      <c r="AY8223" s="6"/>
      <c r="AZ8223" s="6"/>
      <c r="BA8223" s="6"/>
      <c r="BB8223" s="166"/>
      <c r="BC8223" s="166"/>
      <c r="BD8223" s="166"/>
      <c r="BE8223" s="6"/>
      <c r="BF8223" s="6"/>
      <c r="BG8223" s="6"/>
      <c r="BH8223" s="6"/>
      <c r="BI8223" s="6"/>
      <c r="BJ8223" s="166"/>
      <c r="BK8223" s="166"/>
      <c r="BL8223" s="166"/>
      <c r="BM8223" s="6"/>
      <c r="BN8223" s="6"/>
      <c r="BO8223" s="6"/>
      <c r="BP8223" s="6"/>
      <c r="BQ8223" s="6"/>
      <c r="BR8223" s="6"/>
      <c r="BS8223" s="6"/>
      <c r="BT8223" s="6"/>
      <c r="BU8223" s="6"/>
      <c r="BV8223" s="6"/>
      <c r="BW8223" s="6"/>
      <c r="CJ8223" s="415"/>
      <c r="CK8223" s="415"/>
      <c r="CO8223" s="168"/>
    </row>
    <row r="8224" spans="32:93" s="162" customFormat="1" x14ac:dyDescent="0.25">
      <c r="AF8224" s="169"/>
      <c r="AG8224" s="169"/>
      <c r="AH8224" s="169"/>
      <c r="AI8224" s="169"/>
      <c r="AJ8224" s="169"/>
      <c r="AK8224" s="170"/>
      <c r="AP8224" s="6"/>
      <c r="AQ8224" s="6"/>
      <c r="AR8224" s="6"/>
      <c r="AS8224" s="6"/>
      <c r="AT8224" s="6"/>
      <c r="AU8224" s="6"/>
      <c r="AV8224" s="6"/>
      <c r="AW8224" s="6"/>
      <c r="AX8224" s="6"/>
      <c r="AY8224" s="6"/>
      <c r="AZ8224" s="6"/>
      <c r="BA8224" s="6"/>
      <c r="BB8224" s="166"/>
      <c r="BC8224" s="166"/>
      <c r="BD8224" s="166"/>
      <c r="BE8224" s="6"/>
      <c r="BF8224" s="6"/>
      <c r="BG8224" s="6"/>
      <c r="BH8224" s="6"/>
      <c r="BI8224" s="6"/>
      <c r="BJ8224" s="166"/>
      <c r="BK8224" s="166"/>
      <c r="BL8224" s="166"/>
      <c r="BM8224" s="6"/>
      <c r="BN8224" s="6"/>
      <c r="BO8224" s="6"/>
      <c r="BP8224" s="6"/>
      <c r="BQ8224" s="6"/>
      <c r="BR8224" s="6"/>
      <c r="BS8224" s="6"/>
      <c r="BT8224" s="6"/>
      <c r="BU8224" s="6"/>
      <c r="BV8224" s="6"/>
      <c r="BW8224" s="6"/>
      <c r="CJ8224" s="415"/>
      <c r="CK8224" s="415"/>
      <c r="CO8224" s="168"/>
    </row>
    <row r="8225" spans="32:93" s="162" customFormat="1" x14ac:dyDescent="0.25">
      <c r="AF8225" s="169"/>
      <c r="AG8225" s="169"/>
      <c r="AH8225" s="169"/>
      <c r="AI8225" s="169"/>
      <c r="AJ8225" s="169"/>
      <c r="AK8225" s="170"/>
      <c r="AP8225" s="6"/>
      <c r="AQ8225" s="6"/>
      <c r="AR8225" s="6"/>
      <c r="AS8225" s="6"/>
      <c r="AT8225" s="6"/>
      <c r="AU8225" s="6"/>
      <c r="AV8225" s="6"/>
      <c r="AW8225" s="6"/>
      <c r="AX8225" s="6"/>
      <c r="AY8225" s="6"/>
      <c r="AZ8225" s="6"/>
      <c r="BA8225" s="6"/>
      <c r="BB8225" s="166"/>
      <c r="BC8225" s="166"/>
      <c r="BD8225" s="166"/>
      <c r="BE8225" s="6"/>
      <c r="BF8225" s="6"/>
      <c r="BG8225" s="6"/>
      <c r="BH8225" s="6"/>
      <c r="BI8225" s="6"/>
      <c r="BJ8225" s="166"/>
      <c r="BK8225" s="166"/>
      <c r="BL8225" s="166"/>
      <c r="BM8225" s="6"/>
      <c r="BN8225" s="6"/>
      <c r="BO8225" s="6"/>
      <c r="BP8225" s="6"/>
      <c r="BQ8225" s="6"/>
      <c r="BR8225" s="6"/>
      <c r="BS8225" s="6"/>
      <c r="BT8225" s="6"/>
      <c r="BU8225" s="6"/>
      <c r="BV8225" s="6"/>
      <c r="BW8225" s="6"/>
      <c r="CJ8225" s="415"/>
      <c r="CK8225" s="415"/>
      <c r="CO8225" s="168"/>
    </row>
    <row r="8226" spans="32:93" s="162" customFormat="1" x14ac:dyDescent="0.25">
      <c r="AF8226" s="169"/>
      <c r="AG8226" s="169"/>
      <c r="AH8226" s="169"/>
      <c r="AI8226" s="169"/>
      <c r="AJ8226" s="169"/>
      <c r="AK8226" s="170"/>
      <c r="AP8226" s="6"/>
      <c r="AQ8226" s="6"/>
      <c r="AR8226" s="6"/>
      <c r="AS8226" s="6"/>
      <c r="AT8226" s="6"/>
      <c r="AU8226" s="6"/>
      <c r="AV8226" s="6"/>
      <c r="AW8226" s="6"/>
      <c r="AX8226" s="6"/>
      <c r="AY8226" s="6"/>
      <c r="AZ8226" s="6"/>
      <c r="BA8226" s="6"/>
      <c r="BB8226" s="166"/>
      <c r="BC8226" s="166"/>
      <c r="BD8226" s="166"/>
      <c r="BE8226" s="6"/>
      <c r="BF8226" s="6"/>
      <c r="BG8226" s="6"/>
      <c r="BH8226" s="6"/>
      <c r="BI8226" s="6"/>
      <c r="BJ8226" s="166"/>
      <c r="BK8226" s="166"/>
      <c r="BL8226" s="166"/>
      <c r="BM8226" s="6"/>
      <c r="BN8226" s="6"/>
      <c r="BO8226" s="6"/>
      <c r="BP8226" s="6"/>
      <c r="BQ8226" s="6"/>
      <c r="BR8226" s="6"/>
      <c r="BS8226" s="6"/>
      <c r="BT8226" s="6"/>
      <c r="BU8226" s="6"/>
      <c r="BV8226" s="6"/>
      <c r="BW8226" s="6"/>
      <c r="CJ8226" s="415"/>
      <c r="CK8226" s="415"/>
      <c r="CO8226" s="168"/>
    </row>
    <row r="8227" spans="32:93" s="162" customFormat="1" x14ac:dyDescent="0.25">
      <c r="AF8227" s="169"/>
      <c r="AG8227" s="169"/>
      <c r="AH8227" s="169"/>
      <c r="AI8227" s="169"/>
      <c r="AJ8227" s="169"/>
      <c r="AK8227" s="170"/>
      <c r="AP8227" s="6"/>
      <c r="AQ8227" s="6"/>
      <c r="AR8227" s="6"/>
      <c r="AS8227" s="6"/>
      <c r="AT8227" s="6"/>
      <c r="AU8227" s="6"/>
      <c r="AV8227" s="6"/>
      <c r="AW8227" s="6"/>
      <c r="AX8227" s="6"/>
      <c r="AY8227" s="6"/>
      <c r="AZ8227" s="6"/>
      <c r="BA8227" s="6"/>
      <c r="BB8227" s="166"/>
      <c r="BC8227" s="166"/>
      <c r="BD8227" s="166"/>
      <c r="BE8227" s="6"/>
      <c r="BF8227" s="6"/>
      <c r="BG8227" s="6"/>
      <c r="BH8227" s="6"/>
      <c r="BI8227" s="6"/>
      <c r="BJ8227" s="166"/>
      <c r="BK8227" s="166"/>
      <c r="BL8227" s="166"/>
      <c r="BM8227" s="6"/>
      <c r="BN8227" s="6"/>
      <c r="BO8227" s="6"/>
      <c r="BP8227" s="6"/>
      <c r="BQ8227" s="6"/>
      <c r="BR8227" s="6"/>
      <c r="BS8227" s="6"/>
      <c r="BT8227" s="6"/>
      <c r="BU8227" s="6"/>
      <c r="BV8227" s="6"/>
      <c r="BW8227" s="6"/>
      <c r="CJ8227" s="415"/>
      <c r="CK8227" s="415"/>
      <c r="CO8227" s="168"/>
    </row>
    <row r="8228" spans="32:93" s="162" customFormat="1" x14ac:dyDescent="0.25">
      <c r="AF8228" s="169"/>
      <c r="AG8228" s="169"/>
      <c r="AH8228" s="169"/>
      <c r="AI8228" s="169"/>
      <c r="AJ8228" s="169"/>
      <c r="AK8228" s="170"/>
      <c r="AP8228" s="6"/>
      <c r="AQ8228" s="6"/>
      <c r="AR8228" s="6"/>
      <c r="AS8228" s="6"/>
      <c r="AT8228" s="6"/>
      <c r="AU8228" s="6"/>
      <c r="AV8228" s="6"/>
      <c r="AW8228" s="6"/>
      <c r="AX8228" s="6"/>
      <c r="AY8228" s="6"/>
      <c r="AZ8228" s="6"/>
      <c r="BA8228" s="6"/>
      <c r="BB8228" s="166"/>
      <c r="BC8228" s="166"/>
      <c r="BD8228" s="166"/>
      <c r="BE8228" s="6"/>
      <c r="BF8228" s="6"/>
      <c r="BG8228" s="6"/>
      <c r="BH8228" s="6"/>
      <c r="BI8228" s="6"/>
      <c r="BJ8228" s="166"/>
      <c r="BK8228" s="166"/>
      <c r="BL8228" s="166"/>
      <c r="BM8228" s="6"/>
      <c r="BN8228" s="6"/>
      <c r="BO8228" s="6"/>
      <c r="BP8228" s="6"/>
      <c r="BQ8228" s="6"/>
      <c r="BR8228" s="6"/>
      <c r="BS8228" s="6"/>
      <c r="BT8228" s="6"/>
      <c r="BU8228" s="6"/>
      <c r="BV8228" s="6"/>
      <c r="BW8228" s="6"/>
      <c r="CJ8228" s="415"/>
      <c r="CK8228" s="415"/>
      <c r="CO8228" s="168"/>
    </row>
    <row r="8229" spans="32:93" s="162" customFormat="1" x14ac:dyDescent="0.25">
      <c r="AF8229" s="169"/>
      <c r="AG8229" s="169"/>
      <c r="AH8229" s="169"/>
      <c r="AI8229" s="169"/>
      <c r="AJ8229" s="169"/>
      <c r="AK8229" s="170"/>
      <c r="AP8229" s="6"/>
      <c r="AQ8229" s="6"/>
      <c r="AR8229" s="6"/>
      <c r="AS8229" s="6"/>
      <c r="AT8229" s="6"/>
      <c r="AU8229" s="6"/>
      <c r="AV8229" s="6"/>
      <c r="AW8229" s="6"/>
      <c r="AX8229" s="6"/>
      <c r="AY8229" s="6"/>
      <c r="AZ8229" s="6"/>
      <c r="BA8229" s="6"/>
      <c r="BB8229" s="166"/>
      <c r="BC8229" s="166"/>
      <c r="BD8229" s="166"/>
      <c r="BE8229" s="6"/>
      <c r="BF8229" s="6"/>
      <c r="BG8229" s="6"/>
      <c r="BH8229" s="6"/>
      <c r="BI8229" s="6"/>
      <c r="BJ8229" s="166"/>
      <c r="BK8229" s="166"/>
      <c r="BL8229" s="166"/>
      <c r="BM8229" s="6"/>
      <c r="BN8229" s="6"/>
      <c r="BO8229" s="6"/>
      <c r="BP8229" s="6"/>
      <c r="BQ8229" s="6"/>
      <c r="BR8229" s="6"/>
      <c r="BS8229" s="6"/>
      <c r="BT8229" s="6"/>
      <c r="BU8229" s="6"/>
      <c r="BV8229" s="6"/>
      <c r="BW8229" s="6"/>
      <c r="CJ8229" s="415"/>
      <c r="CK8229" s="415"/>
      <c r="CO8229" s="168"/>
    </row>
    <row r="8230" spans="32:93" s="162" customFormat="1" x14ac:dyDescent="0.25">
      <c r="AF8230" s="169"/>
      <c r="AG8230" s="169"/>
      <c r="AH8230" s="169"/>
      <c r="AI8230" s="169"/>
      <c r="AJ8230" s="169"/>
      <c r="AK8230" s="170"/>
      <c r="AP8230" s="6"/>
      <c r="AQ8230" s="6"/>
      <c r="AR8230" s="6"/>
      <c r="AS8230" s="6"/>
      <c r="AT8230" s="6"/>
      <c r="AU8230" s="6"/>
      <c r="AV8230" s="6"/>
      <c r="AW8230" s="6"/>
      <c r="AX8230" s="6"/>
      <c r="AY8230" s="6"/>
      <c r="AZ8230" s="6"/>
      <c r="BA8230" s="6"/>
      <c r="BB8230" s="166"/>
      <c r="BC8230" s="166"/>
      <c r="BD8230" s="166"/>
      <c r="BE8230" s="6"/>
      <c r="BF8230" s="6"/>
      <c r="BG8230" s="6"/>
      <c r="BH8230" s="6"/>
      <c r="BI8230" s="6"/>
      <c r="BJ8230" s="166"/>
      <c r="BK8230" s="166"/>
      <c r="BL8230" s="166"/>
      <c r="BM8230" s="6"/>
      <c r="BN8230" s="6"/>
      <c r="BO8230" s="6"/>
      <c r="BP8230" s="6"/>
      <c r="BQ8230" s="6"/>
      <c r="BR8230" s="6"/>
      <c r="BS8230" s="6"/>
      <c r="BT8230" s="6"/>
      <c r="BU8230" s="6"/>
      <c r="BV8230" s="6"/>
      <c r="BW8230" s="6"/>
      <c r="CJ8230" s="415"/>
      <c r="CK8230" s="415"/>
      <c r="CO8230" s="168"/>
    </row>
    <row r="8231" spans="32:93" s="162" customFormat="1" x14ac:dyDescent="0.25">
      <c r="AF8231" s="169"/>
      <c r="AG8231" s="169"/>
      <c r="AH8231" s="169"/>
      <c r="AI8231" s="169"/>
      <c r="AJ8231" s="169"/>
      <c r="AK8231" s="170"/>
      <c r="AP8231" s="6"/>
      <c r="AQ8231" s="6"/>
      <c r="AR8231" s="6"/>
      <c r="AS8231" s="6"/>
      <c r="AT8231" s="6"/>
      <c r="AU8231" s="6"/>
      <c r="AV8231" s="6"/>
      <c r="AW8231" s="6"/>
      <c r="AX8231" s="6"/>
      <c r="AY8231" s="6"/>
      <c r="AZ8231" s="6"/>
      <c r="BA8231" s="6"/>
      <c r="BB8231" s="166"/>
      <c r="BC8231" s="166"/>
      <c r="BD8231" s="166"/>
      <c r="BE8231" s="6"/>
      <c r="BF8231" s="6"/>
      <c r="BG8231" s="6"/>
      <c r="BH8231" s="6"/>
      <c r="BI8231" s="6"/>
      <c r="BJ8231" s="166"/>
      <c r="BK8231" s="166"/>
      <c r="BL8231" s="166"/>
      <c r="BM8231" s="6"/>
      <c r="BN8231" s="6"/>
      <c r="BO8231" s="6"/>
      <c r="BP8231" s="6"/>
      <c r="BQ8231" s="6"/>
      <c r="BR8231" s="6"/>
      <c r="BS8231" s="6"/>
      <c r="BT8231" s="6"/>
      <c r="BU8231" s="6"/>
      <c r="BV8231" s="6"/>
      <c r="BW8231" s="6"/>
      <c r="CJ8231" s="415"/>
      <c r="CK8231" s="415"/>
      <c r="CO8231" s="168"/>
    </row>
    <row r="8232" spans="32:93" s="162" customFormat="1" x14ac:dyDescent="0.25">
      <c r="AF8232" s="169"/>
      <c r="AG8232" s="169"/>
      <c r="AH8232" s="169"/>
      <c r="AI8232" s="169"/>
      <c r="AJ8232" s="169"/>
      <c r="AK8232" s="170"/>
      <c r="AP8232" s="6"/>
      <c r="AQ8232" s="6"/>
      <c r="AR8232" s="6"/>
      <c r="AS8232" s="6"/>
      <c r="AT8232" s="6"/>
      <c r="AU8232" s="6"/>
      <c r="AV8232" s="6"/>
      <c r="AW8232" s="6"/>
      <c r="AX8232" s="6"/>
      <c r="AY8232" s="6"/>
      <c r="AZ8232" s="6"/>
      <c r="BA8232" s="6"/>
      <c r="BB8232" s="166"/>
      <c r="BC8232" s="166"/>
      <c r="BD8232" s="166"/>
      <c r="BE8232" s="6"/>
      <c r="BF8232" s="6"/>
      <c r="BG8232" s="6"/>
      <c r="BH8232" s="6"/>
      <c r="BI8232" s="6"/>
      <c r="BJ8232" s="166"/>
      <c r="BK8232" s="166"/>
      <c r="BL8232" s="166"/>
      <c r="BM8232" s="6"/>
      <c r="BN8232" s="6"/>
      <c r="BO8232" s="6"/>
      <c r="BP8232" s="6"/>
      <c r="BQ8232" s="6"/>
      <c r="BR8232" s="6"/>
      <c r="BS8232" s="6"/>
      <c r="BT8232" s="6"/>
      <c r="BU8232" s="6"/>
      <c r="BV8232" s="6"/>
      <c r="BW8232" s="6"/>
      <c r="CJ8232" s="415"/>
      <c r="CK8232" s="415"/>
      <c r="CO8232" s="168"/>
    </row>
    <row r="8233" spans="32:93" s="162" customFormat="1" x14ac:dyDescent="0.25">
      <c r="AF8233" s="169"/>
      <c r="AG8233" s="169"/>
      <c r="AH8233" s="169"/>
      <c r="AI8233" s="169"/>
      <c r="AJ8233" s="169"/>
      <c r="AK8233" s="170"/>
      <c r="AP8233" s="6"/>
      <c r="AQ8233" s="6"/>
      <c r="AR8233" s="6"/>
      <c r="AS8233" s="6"/>
      <c r="AT8233" s="6"/>
      <c r="AU8233" s="6"/>
      <c r="AV8233" s="6"/>
      <c r="AW8233" s="6"/>
      <c r="AX8233" s="6"/>
      <c r="AY8233" s="6"/>
      <c r="AZ8233" s="6"/>
      <c r="BA8233" s="6"/>
      <c r="BB8233" s="166"/>
      <c r="BC8233" s="166"/>
      <c r="BD8233" s="166"/>
      <c r="BE8233" s="6"/>
      <c r="BF8233" s="6"/>
      <c r="BG8233" s="6"/>
      <c r="BH8233" s="6"/>
      <c r="BI8233" s="6"/>
      <c r="BJ8233" s="166"/>
      <c r="BK8233" s="166"/>
      <c r="BL8233" s="166"/>
      <c r="BM8233" s="6"/>
      <c r="BN8233" s="6"/>
      <c r="BO8233" s="6"/>
      <c r="BP8233" s="6"/>
      <c r="BQ8233" s="6"/>
      <c r="BR8233" s="6"/>
      <c r="BS8233" s="6"/>
      <c r="BT8233" s="6"/>
      <c r="BU8233" s="6"/>
      <c r="BV8233" s="6"/>
      <c r="BW8233" s="6"/>
      <c r="CJ8233" s="415"/>
      <c r="CK8233" s="415"/>
      <c r="CO8233" s="168"/>
    </row>
    <row r="8234" spans="32:93" s="162" customFormat="1" x14ac:dyDescent="0.25">
      <c r="AF8234" s="169"/>
      <c r="AG8234" s="169"/>
      <c r="AH8234" s="169"/>
      <c r="AI8234" s="169"/>
      <c r="AJ8234" s="169"/>
      <c r="AK8234" s="170"/>
      <c r="AP8234" s="6"/>
      <c r="AQ8234" s="6"/>
      <c r="AR8234" s="6"/>
      <c r="AS8234" s="6"/>
      <c r="AT8234" s="6"/>
      <c r="AU8234" s="6"/>
      <c r="AV8234" s="6"/>
      <c r="AW8234" s="6"/>
      <c r="AX8234" s="6"/>
      <c r="AY8234" s="6"/>
      <c r="AZ8234" s="6"/>
      <c r="BA8234" s="6"/>
      <c r="BB8234" s="166"/>
      <c r="BC8234" s="166"/>
      <c r="BD8234" s="166"/>
      <c r="BE8234" s="6"/>
      <c r="BF8234" s="6"/>
      <c r="BG8234" s="6"/>
      <c r="BH8234" s="6"/>
      <c r="BI8234" s="6"/>
      <c r="BJ8234" s="166"/>
      <c r="BK8234" s="166"/>
      <c r="BL8234" s="166"/>
      <c r="BM8234" s="6"/>
      <c r="BN8234" s="6"/>
      <c r="BO8234" s="6"/>
      <c r="BP8234" s="6"/>
      <c r="BQ8234" s="6"/>
      <c r="BR8234" s="6"/>
      <c r="BS8234" s="6"/>
      <c r="BT8234" s="6"/>
      <c r="BU8234" s="6"/>
      <c r="BV8234" s="6"/>
      <c r="BW8234" s="6"/>
      <c r="CJ8234" s="415"/>
      <c r="CK8234" s="415"/>
      <c r="CO8234" s="168"/>
    </row>
    <row r="8235" spans="32:93" s="162" customFormat="1" x14ac:dyDescent="0.25">
      <c r="AF8235" s="169"/>
      <c r="AG8235" s="169"/>
      <c r="AH8235" s="169"/>
      <c r="AI8235" s="169"/>
      <c r="AJ8235" s="169"/>
      <c r="AK8235" s="170"/>
      <c r="AP8235" s="6"/>
      <c r="AQ8235" s="6"/>
      <c r="AR8235" s="6"/>
      <c r="AS8235" s="6"/>
      <c r="AT8235" s="6"/>
      <c r="AU8235" s="6"/>
      <c r="AV8235" s="6"/>
      <c r="AW8235" s="6"/>
      <c r="AX8235" s="6"/>
      <c r="AY8235" s="6"/>
      <c r="AZ8235" s="6"/>
      <c r="BA8235" s="6"/>
      <c r="BB8235" s="166"/>
      <c r="BC8235" s="166"/>
      <c r="BD8235" s="166"/>
      <c r="BE8235" s="6"/>
      <c r="BF8235" s="6"/>
      <c r="BG8235" s="6"/>
      <c r="BH8235" s="6"/>
      <c r="BI8235" s="6"/>
      <c r="BJ8235" s="166"/>
      <c r="BK8235" s="166"/>
      <c r="BL8235" s="166"/>
      <c r="BM8235" s="6"/>
      <c r="BN8235" s="6"/>
      <c r="BO8235" s="6"/>
      <c r="BP8235" s="6"/>
      <c r="BQ8235" s="6"/>
      <c r="BR8235" s="6"/>
      <c r="BS8235" s="6"/>
      <c r="BT8235" s="6"/>
      <c r="BU8235" s="6"/>
      <c r="BV8235" s="6"/>
      <c r="BW8235" s="6"/>
      <c r="CJ8235" s="415"/>
      <c r="CK8235" s="415"/>
      <c r="CO8235" s="168"/>
    </row>
    <row r="8236" spans="32:93" s="162" customFormat="1" x14ac:dyDescent="0.25">
      <c r="AF8236" s="169"/>
      <c r="AG8236" s="169"/>
      <c r="AH8236" s="169"/>
      <c r="AI8236" s="169"/>
      <c r="AJ8236" s="169"/>
      <c r="AK8236" s="170"/>
      <c r="AP8236" s="6"/>
      <c r="AQ8236" s="6"/>
      <c r="AR8236" s="6"/>
      <c r="AS8236" s="6"/>
      <c r="AT8236" s="6"/>
      <c r="AU8236" s="6"/>
      <c r="AV8236" s="6"/>
      <c r="AW8236" s="6"/>
      <c r="AX8236" s="6"/>
      <c r="AY8236" s="6"/>
      <c r="AZ8236" s="6"/>
      <c r="BA8236" s="6"/>
      <c r="BB8236" s="166"/>
      <c r="BC8236" s="166"/>
      <c r="BD8236" s="166"/>
      <c r="BE8236" s="6"/>
      <c r="BF8236" s="6"/>
      <c r="BG8236" s="6"/>
      <c r="BH8236" s="6"/>
      <c r="BI8236" s="6"/>
      <c r="BJ8236" s="166"/>
      <c r="BK8236" s="166"/>
      <c r="BL8236" s="166"/>
      <c r="BM8236" s="6"/>
      <c r="BN8236" s="6"/>
      <c r="BO8236" s="6"/>
      <c r="BP8236" s="6"/>
      <c r="BQ8236" s="6"/>
      <c r="BR8236" s="6"/>
      <c r="BS8236" s="6"/>
      <c r="BT8236" s="6"/>
      <c r="BU8236" s="6"/>
      <c r="BV8236" s="6"/>
      <c r="BW8236" s="6"/>
      <c r="CJ8236" s="415"/>
      <c r="CK8236" s="415"/>
      <c r="CO8236" s="168"/>
    </row>
    <row r="8237" spans="32:93" s="162" customFormat="1" x14ac:dyDescent="0.25">
      <c r="AF8237" s="169"/>
      <c r="AG8237" s="169"/>
      <c r="AH8237" s="169"/>
      <c r="AI8237" s="169"/>
      <c r="AJ8237" s="169"/>
      <c r="AK8237" s="170"/>
      <c r="AP8237" s="6"/>
      <c r="AQ8237" s="6"/>
      <c r="AR8237" s="6"/>
      <c r="AS8237" s="6"/>
      <c r="AT8237" s="6"/>
      <c r="AU8237" s="6"/>
      <c r="AV8237" s="6"/>
      <c r="AW8237" s="6"/>
      <c r="AX8237" s="6"/>
      <c r="AY8237" s="6"/>
      <c r="AZ8237" s="6"/>
      <c r="BA8237" s="6"/>
      <c r="BB8237" s="166"/>
      <c r="BC8237" s="166"/>
      <c r="BD8237" s="166"/>
      <c r="BE8237" s="6"/>
      <c r="BF8237" s="6"/>
      <c r="BG8237" s="6"/>
      <c r="BH8237" s="6"/>
      <c r="BI8237" s="6"/>
      <c r="BJ8237" s="166"/>
      <c r="BK8237" s="166"/>
      <c r="BL8237" s="166"/>
      <c r="BM8237" s="6"/>
      <c r="BN8237" s="6"/>
      <c r="BO8237" s="6"/>
      <c r="BP8237" s="6"/>
      <c r="BQ8237" s="6"/>
      <c r="BR8237" s="6"/>
      <c r="BS8237" s="6"/>
      <c r="BT8237" s="6"/>
      <c r="BU8237" s="6"/>
      <c r="BV8237" s="6"/>
      <c r="BW8237" s="6"/>
      <c r="CJ8237" s="415"/>
      <c r="CK8237" s="415"/>
      <c r="CO8237" s="168"/>
    </row>
    <row r="8238" spans="32:93" s="162" customFormat="1" x14ac:dyDescent="0.25">
      <c r="AF8238" s="169"/>
      <c r="AG8238" s="169"/>
      <c r="AH8238" s="169"/>
      <c r="AI8238" s="169"/>
      <c r="AJ8238" s="169"/>
      <c r="AK8238" s="170"/>
      <c r="AP8238" s="6"/>
      <c r="AQ8238" s="6"/>
      <c r="AR8238" s="6"/>
      <c r="AS8238" s="6"/>
      <c r="AT8238" s="6"/>
      <c r="AU8238" s="6"/>
      <c r="AV8238" s="6"/>
      <c r="AW8238" s="6"/>
      <c r="AX8238" s="6"/>
      <c r="AY8238" s="6"/>
      <c r="AZ8238" s="6"/>
      <c r="BA8238" s="6"/>
      <c r="BB8238" s="166"/>
      <c r="BC8238" s="166"/>
      <c r="BD8238" s="166"/>
      <c r="BE8238" s="6"/>
      <c r="BF8238" s="6"/>
      <c r="BG8238" s="6"/>
      <c r="BH8238" s="6"/>
      <c r="BI8238" s="6"/>
      <c r="BJ8238" s="166"/>
      <c r="BK8238" s="166"/>
      <c r="BL8238" s="166"/>
      <c r="BM8238" s="6"/>
      <c r="BN8238" s="6"/>
      <c r="BO8238" s="6"/>
      <c r="BP8238" s="6"/>
      <c r="BQ8238" s="6"/>
      <c r="BR8238" s="6"/>
      <c r="BS8238" s="6"/>
      <c r="BT8238" s="6"/>
      <c r="BU8238" s="6"/>
      <c r="BV8238" s="6"/>
      <c r="BW8238" s="6"/>
      <c r="CJ8238" s="415"/>
      <c r="CK8238" s="415"/>
      <c r="CO8238" s="168"/>
    </row>
    <row r="8239" spans="32:93" s="162" customFormat="1" x14ac:dyDescent="0.25">
      <c r="AF8239" s="169"/>
      <c r="AG8239" s="169"/>
      <c r="AH8239" s="169"/>
      <c r="AI8239" s="169"/>
      <c r="AJ8239" s="169"/>
      <c r="AK8239" s="170"/>
      <c r="AP8239" s="6"/>
      <c r="AQ8239" s="6"/>
      <c r="AR8239" s="6"/>
      <c r="AS8239" s="6"/>
      <c r="AT8239" s="6"/>
      <c r="AU8239" s="6"/>
      <c r="AV8239" s="6"/>
      <c r="AW8239" s="6"/>
      <c r="AX8239" s="6"/>
      <c r="AY8239" s="6"/>
      <c r="AZ8239" s="6"/>
      <c r="BA8239" s="6"/>
      <c r="BB8239" s="166"/>
      <c r="BC8239" s="166"/>
      <c r="BD8239" s="166"/>
      <c r="BE8239" s="6"/>
      <c r="BF8239" s="6"/>
      <c r="BG8239" s="6"/>
      <c r="BH8239" s="6"/>
      <c r="BI8239" s="6"/>
      <c r="BJ8239" s="166"/>
      <c r="BK8239" s="166"/>
      <c r="BL8239" s="166"/>
      <c r="BM8239" s="6"/>
      <c r="BN8239" s="6"/>
      <c r="BO8239" s="6"/>
      <c r="BP8239" s="6"/>
      <c r="BQ8239" s="6"/>
      <c r="BR8239" s="6"/>
      <c r="BS8239" s="6"/>
      <c r="BT8239" s="6"/>
      <c r="BU8239" s="6"/>
      <c r="BV8239" s="6"/>
      <c r="BW8239" s="6"/>
      <c r="CJ8239" s="415"/>
      <c r="CK8239" s="415"/>
      <c r="CO8239" s="168"/>
    </row>
    <row r="8240" spans="32:93" s="162" customFormat="1" x14ac:dyDescent="0.25">
      <c r="AF8240" s="169"/>
      <c r="AG8240" s="169"/>
      <c r="AH8240" s="169"/>
      <c r="AI8240" s="169"/>
      <c r="AJ8240" s="169"/>
      <c r="AK8240" s="170"/>
      <c r="AP8240" s="6"/>
      <c r="AQ8240" s="6"/>
      <c r="AR8240" s="6"/>
      <c r="AS8240" s="6"/>
      <c r="AT8240" s="6"/>
      <c r="AU8240" s="6"/>
      <c r="AV8240" s="6"/>
      <c r="AW8240" s="6"/>
      <c r="AX8240" s="6"/>
      <c r="AY8240" s="6"/>
      <c r="AZ8240" s="6"/>
      <c r="BA8240" s="6"/>
      <c r="BB8240" s="166"/>
      <c r="BC8240" s="166"/>
      <c r="BD8240" s="166"/>
      <c r="BE8240" s="6"/>
      <c r="BF8240" s="6"/>
      <c r="BG8240" s="6"/>
      <c r="BH8240" s="6"/>
      <c r="BI8240" s="6"/>
      <c r="BJ8240" s="166"/>
      <c r="BK8240" s="166"/>
      <c r="BL8240" s="166"/>
      <c r="BM8240" s="6"/>
      <c r="BN8240" s="6"/>
      <c r="BO8240" s="6"/>
      <c r="BP8240" s="6"/>
      <c r="BQ8240" s="6"/>
      <c r="BR8240" s="6"/>
      <c r="BS8240" s="6"/>
      <c r="BT8240" s="6"/>
      <c r="BU8240" s="6"/>
      <c r="BV8240" s="6"/>
      <c r="BW8240" s="6"/>
      <c r="CJ8240" s="415"/>
      <c r="CK8240" s="415"/>
      <c r="CO8240" s="168"/>
    </row>
    <row r="8241" spans="32:93" s="162" customFormat="1" x14ac:dyDescent="0.25">
      <c r="AF8241" s="169"/>
      <c r="AG8241" s="169"/>
      <c r="AH8241" s="169"/>
      <c r="AI8241" s="169"/>
      <c r="AJ8241" s="169"/>
      <c r="AK8241" s="170"/>
      <c r="AP8241" s="6"/>
      <c r="AQ8241" s="6"/>
      <c r="AR8241" s="6"/>
      <c r="AS8241" s="6"/>
      <c r="AT8241" s="6"/>
      <c r="AU8241" s="6"/>
      <c r="AV8241" s="6"/>
      <c r="AW8241" s="6"/>
      <c r="AX8241" s="6"/>
      <c r="AY8241" s="6"/>
      <c r="AZ8241" s="6"/>
      <c r="BA8241" s="6"/>
      <c r="BB8241" s="166"/>
      <c r="BC8241" s="166"/>
      <c r="BD8241" s="166"/>
      <c r="BE8241" s="6"/>
      <c r="BF8241" s="6"/>
      <c r="BG8241" s="6"/>
      <c r="BH8241" s="6"/>
      <c r="BI8241" s="6"/>
      <c r="BJ8241" s="166"/>
      <c r="BK8241" s="166"/>
      <c r="BL8241" s="166"/>
      <c r="BM8241" s="6"/>
      <c r="BN8241" s="6"/>
      <c r="BO8241" s="6"/>
      <c r="BP8241" s="6"/>
      <c r="BQ8241" s="6"/>
      <c r="BR8241" s="6"/>
      <c r="BS8241" s="6"/>
      <c r="BT8241" s="6"/>
      <c r="BU8241" s="6"/>
      <c r="BV8241" s="6"/>
      <c r="BW8241" s="6"/>
      <c r="CJ8241" s="415"/>
      <c r="CK8241" s="415"/>
      <c r="CO8241" s="168"/>
    </row>
    <row r="8242" spans="32:93" s="162" customFormat="1" x14ac:dyDescent="0.25">
      <c r="AF8242" s="169"/>
      <c r="AG8242" s="169"/>
      <c r="AH8242" s="169"/>
      <c r="AI8242" s="169"/>
      <c r="AJ8242" s="169"/>
      <c r="AK8242" s="170"/>
      <c r="AP8242" s="6"/>
      <c r="AQ8242" s="6"/>
      <c r="AR8242" s="6"/>
      <c r="AS8242" s="6"/>
      <c r="AT8242" s="6"/>
      <c r="AU8242" s="6"/>
      <c r="AV8242" s="6"/>
      <c r="AW8242" s="6"/>
      <c r="AX8242" s="6"/>
      <c r="AY8242" s="6"/>
      <c r="AZ8242" s="6"/>
      <c r="BA8242" s="6"/>
      <c r="BB8242" s="166"/>
      <c r="BC8242" s="166"/>
      <c r="BD8242" s="166"/>
      <c r="BE8242" s="6"/>
      <c r="BF8242" s="6"/>
      <c r="BG8242" s="6"/>
      <c r="BH8242" s="6"/>
      <c r="BI8242" s="6"/>
      <c r="BJ8242" s="166"/>
      <c r="BK8242" s="166"/>
      <c r="BL8242" s="166"/>
      <c r="BM8242" s="6"/>
      <c r="BN8242" s="6"/>
      <c r="BO8242" s="6"/>
      <c r="BP8242" s="6"/>
      <c r="BQ8242" s="6"/>
      <c r="BR8242" s="6"/>
      <c r="BS8242" s="6"/>
      <c r="BT8242" s="6"/>
      <c r="BU8242" s="6"/>
      <c r="BV8242" s="6"/>
      <c r="BW8242" s="6"/>
      <c r="CJ8242" s="415"/>
      <c r="CK8242" s="415"/>
      <c r="CO8242" s="168"/>
    </row>
    <row r="8243" spans="32:93" s="162" customFormat="1" x14ac:dyDescent="0.25">
      <c r="AF8243" s="169"/>
      <c r="AG8243" s="169"/>
      <c r="AH8243" s="169"/>
      <c r="AI8243" s="169"/>
      <c r="AJ8243" s="169"/>
      <c r="AK8243" s="170"/>
      <c r="AP8243" s="6"/>
      <c r="AQ8243" s="6"/>
      <c r="AR8243" s="6"/>
      <c r="AS8243" s="6"/>
      <c r="AT8243" s="6"/>
      <c r="AU8243" s="6"/>
      <c r="AV8243" s="6"/>
      <c r="AW8243" s="6"/>
      <c r="AX8243" s="6"/>
      <c r="AY8243" s="6"/>
      <c r="AZ8243" s="6"/>
      <c r="BA8243" s="6"/>
      <c r="BB8243" s="166"/>
      <c r="BC8243" s="166"/>
      <c r="BD8243" s="166"/>
      <c r="BE8243" s="6"/>
      <c r="BF8243" s="6"/>
      <c r="BG8243" s="6"/>
      <c r="BH8243" s="6"/>
      <c r="BI8243" s="6"/>
      <c r="BJ8243" s="166"/>
      <c r="BK8243" s="166"/>
      <c r="BL8243" s="166"/>
      <c r="BM8243" s="6"/>
      <c r="BN8243" s="6"/>
      <c r="BO8243" s="6"/>
      <c r="BP8243" s="6"/>
      <c r="BQ8243" s="6"/>
      <c r="BR8243" s="6"/>
      <c r="BS8243" s="6"/>
      <c r="BT8243" s="6"/>
      <c r="BU8243" s="6"/>
      <c r="BV8243" s="6"/>
      <c r="BW8243" s="6"/>
      <c r="CJ8243" s="415"/>
      <c r="CK8243" s="415"/>
      <c r="CO8243" s="168"/>
    </row>
    <row r="8244" spans="32:93" s="162" customFormat="1" x14ac:dyDescent="0.25">
      <c r="AF8244" s="169"/>
      <c r="AG8244" s="169"/>
      <c r="AH8244" s="169"/>
      <c r="AI8244" s="169"/>
      <c r="AJ8244" s="169"/>
      <c r="AK8244" s="170"/>
      <c r="AP8244" s="6"/>
      <c r="AQ8244" s="6"/>
      <c r="AR8244" s="6"/>
      <c r="AS8244" s="6"/>
      <c r="AT8244" s="6"/>
      <c r="AU8244" s="6"/>
      <c r="AV8244" s="6"/>
      <c r="AW8244" s="6"/>
      <c r="AX8244" s="6"/>
      <c r="AY8244" s="6"/>
      <c r="AZ8244" s="6"/>
      <c r="BA8244" s="6"/>
      <c r="BB8244" s="166"/>
      <c r="BC8244" s="166"/>
      <c r="BD8244" s="166"/>
      <c r="BE8244" s="6"/>
      <c r="BF8244" s="6"/>
      <c r="BG8244" s="6"/>
      <c r="BH8244" s="6"/>
      <c r="BI8244" s="6"/>
      <c r="BJ8244" s="166"/>
      <c r="BK8244" s="166"/>
      <c r="BL8244" s="166"/>
      <c r="BM8244" s="6"/>
      <c r="BN8244" s="6"/>
      <c r="BO8244" s="6"/>
      <c r="BP8244" s="6"/>
      <c r="BQ8244" s="6"/>
      <c r="BR8244" s="6"/>
      <c r="BS8244" s="6"/>
      <c r="BT8244" s="6"/>
      <c r="BU8244" s="6"/>
      <c r="BV8244" s="6"/>
      <c r="BW8244" s="6"/>
      <c r="CJ8244" s="415"/>
      <c r="CK8244" s="415"/>
      <c r="CO8244" s="168"/>
    </row>
    <row r="8245" spans="32:93" s="162" customFormat="1" x14ac:dyDescent="0.25">
      <c r="AF8245" s="169"/>
      <c r="AG8245" s="169"/>
      <c r="AH8245" s="169"/>
      <c r="AI8245" s="169"/>
      <c r="AJ8245" s="169"/>
      <c r="AK8245" s="170"/>
      <c r="AP8245" s="6"/>
      <c r="AQ8245" s="6"/>
      <c r="AR8245" s="6"/>
      <c r="AS8245" s="6"/>
      <c r="AT8245" s="6"/>
      <c r="AU8245" s="6"/>
      <c r="AV8245" s="6"/>
      <c r="AW8245" s="6"/>
      <c r="AX8245" s="6"/>
      <c r="AY8245" s="6"/>
      <c r="AZ8245" s="6"/>
      <c r="BA8245" s="6"/>
      <c r="BB8245" s="166"/>
      <c r="BC8245" s="166"/>
      <c r="BD8245" s="166"/>
      <c r="BE8245" s="6"/>
      <c r="BF8245" s="6"/>
      <c r="BG8245" s="6"/>
      <c r="BH8245" s="6"/>
      <c r="BI8245" s="6"/>
      <c r="BJ8245" s="166"/>
      <c r="BK8245" s="166"/>
      <c r="BL8245" s="166"/>
      <c r="BM8245" s="6"/>
      <c r="BN8245" s="6"/>
      <c r="BO8245" s="6"/>
      <c r="BP8245" s="6"/>
      <c r="BQ8245" s="6"/>
      <c r="BR8245" s="6"/>
      <c r="BS8245" s="6"/>
      <c r="BT8245" s="6"/>
      <c r="BU8245" s="6"/>
      <c r="BV8245" s="6"/>
      <c r="BW8245" s="6"/>
      <c r="CJ8245" s="415"/>
      <c r="CK8245" s="415"/>
      <c r="CO8245" s="168"/>
    </row>
    <row r="8246" spans="32:93" s="162" customFormat="1" x14ac:dyDescent="0.25">
      <c r="AF8246" s="169"/>
      <c r="AG8246" s="169"/>
      <c r="AH8246" s="169"/>
      <c r="AI8246" s="169"/>
      <c r="AJ8246" s="169"/>
      <c r="AK8246" s="170"/>
      <c r="AP8246" s="6"/>
      <c r="AQ8246" s="6"/>
      <c r="AR8246" s="6"/>
      <c r="AS8246" s="6"/>
      <c r="AT8246" s="6"/>
      <c r="AU8246" s="6"/>
      <c r="AV8246" s="6"/>
      <c r="AW8246" s="6"/>
      <c r="AX8246" s="6"/>
      <c r="AY8246" s="6"/>
      <c r="AZ8246" s="6"/>
      <c r="BA8246" s="6"/>
      <c r="BB8246" s="166"/>
      <c r="BC8246" s="166"/>
      <c r="BD8246" s="166"/>
      <c r="BE8246" s="6"/>
      <c r="BF8246" s="6"/>
      <c r="BG8246" s="6"/>
      <c r="BH8246" s="6"/>
      <c r="BI8246" s="6"/>
      <c r="BJ8246" s="166"/>
      <c r="BK8246" s="166"/>
      <c r="BL8246" s="166"/>
      <c r="BM8246" s="6"/>
      <c r="BN8246" s="6"/>
      <c r="BO8246" s="6"/>
      <c r="BP8246" s="6"/>
      <c r="BQ8246" s="6"/>
      <c r="BR8246" s="6"/>
      <c r="BS8246" s="6"/>
      <c r="BT8246" s="6"/>
      <c r="BU8246" s="6"/>
      <c r="BV8246" s="6"/>
      <c r="BW8246" s="6"/>
      <c r="CJ8246" s="415"/>
      <c r="CK8246" s="415"/>
      <c r="CO8246" s="168"/>
    </row>
    <row r="8247" spans="32:93" s="162" customFormat="1" x14ac:dyDescent="0.25">
      <c r="AF8247" s="169"/>
      <c r="AG8247" s="169"/>
      <c r="AH8247" s="169"/>
      <c r="AI8247" s="169"/>
      <c r="AJ8247" s="169"/>
      <c r="AK8247" s="170"/>
      <c r="AP8247" s="6"/>
      <c r="AQ8247" s="6"/>
      <c r="AR8247" s="6"/>
      <c r="AS8247" s="6"/>
      <c r="AT8247" s="6"/>
      <c r="AU8247" s="6"/>
      <c r="AV8247" s="6"/>
      <c r="AW8247" s="6"/>
      <c r="AX8247" s="6"/>
      <c r="AY8247" s="6"/>
      <c r="AZ8247" s="6"/>
      <c r="BA8247" s="6"/>
      <c r="BB8247" s="166"/>
      <c r="BC8247" s="166"/>
      <c r="BD8247" s="166"/>
      <c r="BE8247" s="6"/>
      <c r="BF8247" s="6"/>
      <c r="BG8247" s="6"/>
      <c r="BH8247" s="6"/>
      <c r="BI8247" s="6"/>
      <c r="BJ8247" s="166"/>
      <c r="BK8247" s="166"/>
      <c r="BL8247" s="166"/>
      <c r="BM8247" s="6"/>
      <c r="BN8247" s="6"/>
      <c r="BO8247" s="6"/>
      <c r="BP8247" s="6"/>
      <c r="BQ8247" s="6"/>
      <c r="BR8247" s="6"/>
      <c r="BS8247" s="6"/>
      <c r="BT8247" s="6"/>
      <c r="BU8247" s="6"/>
      <c r="BV8247" s="6"/>
      <c r="BW8247" s="6"/>
      <c r="CJ8247" s="415"/>
      <c r="CK8247" s="415"/>
      <c r="CO8247" s="168"/>
    </row>
    <row r="8248" spans="32:93" s="162" customFormat="1" x14ac:dyDescent="0.25">
      <c r="AF8248" s="169"/>
      <c r="AG8248" s="169"/>
      <c r="AH8248" s="169"/>
      <c r="AI8248" s="169"/>
      <c r="AJ8248" s="169"/>
      <c r="AK8248" s="170"/>
      <c r="AP8248" s="6"/>
      <c r="AQ8248" s="6"/>
      <c r="AR8248" s="6"/>
      <c r="AS8248" s="6"/>
      <c r="AT8248" s="6"/>
      <c r="AU8248" s="6"/>
      <c r="AV8248" s="6"/>
      <c r="AW8248" s="6"/>
      <c r="AX8248" s="6"/>
      <c r="AY8248" s="6"/>
      <c r="AZ8248" s="6"/>
      <c r="BA8248" s="6"/>
      <c r="BB8248" s="166"/>
      <c r="BC8248" s="166"/>
      <c r="BD8248" s="166"/>
      <c r="BE8248" s="6"/>
      <c r="BF8248" s="6"/>
      <c r="BG8248" s="6"/>
      <c r="BH8248" s="6"/>
      <c r="BI8248" s="6"/>
      <c r="BJ8248" s="166"/>
      <c r="BK8248" s="166"/>
      <c r="BL8248" s="166"/>
      <c r="BM8248" s="6"/>
      <c r="BN8248" s="6"/>
      <c r="BO8248" s="6"/>
      <c r="BP8248" s="6"/>
      <c r="BQ8248" s="6"/>
      <c r="BR8248" s="6"/>
      <c r="BS8248" s="6"/>
      <c r="BT8248" s="6"/>
      <c r="BU8248" s="6"/>
      <c r="BV8248" s="6"/>
      <c r="BW8248" s="6"/>
      <c r="CJ8248" s="415"/>
      <c r="CK8248" s="415"/>
      <c r="CO8248" s="168"/>
    </row>
    <row r="8249" spans="32:93" s="162" customFormat="1" x14ac:dyDescent="0.25">
      <c r="AF8249" s="169"/>
      <c r="AG8249" s="169"/>
      <c r="AH8249" s="169"/>
      <c r="AI8249" s="169"/>
      <c r="AJ8249" s="169"/>
      <c r="AK8249" s="170"/>
      <c r="AP8249" s="6"/>
      <c r="AQ8249" s="6"/>
      <c r="AR8249" s="6"/>
      <c r="AS8249" s="6"/>
      <c r="AT8249" s="6"/>
      <c r="AU8249" s="6"/>
      <c r="AV8249" s="6"/>
      <c r="AW8249" s="6"/>
      <c r="AX8249" s="6"/>
      <c r="AY8249" s="6"/>
      <c r="AZ8249" s="6"/>
      <c r="BA8249" s="6"/>
      <c r="BB8249" s="166"/>
      <c r="BC8249" s="166"/>
      <c r="BD8249" s="166"/>
      <c r="BE8249" s="6"/>
      <c r="BF8249" s="6"/>
      <c r="BG8249" s="6"/>
      <c r="BH8249" s="6"/>
      <c r="BI8249" s="6"/>
      <c r="BJ8249" s="166"/>
      <c r="BK8249" s="166"/>
      <c r="BL8249" s="166"/>
      <c r="BM8249" s="6"/>
      <c r="BN8249" s="6"/>
      <c r="BO8249" s="6"/>
      <c r="BP8249" s="6"/>
      <c r="BQ8249" s="6"/>
      <c r="BR8249" s="6"/>
      <c r="BS8249" s="6"/>
      <c r="BT8249" s="6"/>
      <c r="BU8249" s="6"/>
      <c r="BV8249" s="6"/>
      <c r="BW8249" s="6"/>
      <c r="CJ8249" s="415"/>
      <c r="CK8249" s="415"/>
      <c r="CO8249" s="168"/>
    </row>
    <row r="8250" spans="32:93" s="162" customFormat="1" x14ac:dyDescent="0.25">
      <c r="AF8250" s="169"/>
      <c r="AG8250" s="169"/>
      <c r="AH8250" s="169"/>
      <c r="AI8250" s="169"/>
      <c r="AJ8250" s="169"/>
      <c r="AK8250" s="170"/>
      <c r="AP8250" s="6"/>
      <c r="AQ8250" s="6"/>
      <c r="AR8250" s="6"/>
      <c r="AS8250" s="6"/>
      <c r="AT8250" s="6"/>
      <c r="AU8250" s="6"/>
      <c r="AV8250" s="6"/>
      <c r="AW8250" s="6"/>
      <c r="AX8250" s="6"/>
      <c r="AY8250" s="6"/>
      <c r="AZ8250" s="6"/>
      <c r="BA8250" s="6"/>
      <c r="BB8250" s="166"/>
      <c r="BC8250" s="166"/>
      <c r="BD8250" s="166"/>
      <c r="BE8250" s="6"/>
      <c r="BF8250" s="6"/>
      <c r="BG8250" s="6"/>
      <c r="BH8250" s="6"/>
      <c r="BI8250" s="6"/>
      <c r="BJ8250" s="166"/>
      <c r="BK8250" s="166"/>
      <c r="BL8250" s="166"/>
      <c r="BM8250" s="6"/>
      <c r="BN8250" s="6"/>
      <c r="BO8250" s="6"/>
      <c r="BP8250" s="6"/>
      <c r="BQ8250" s="6"/>
      <c r="BR8250" s="6"/>
      <c r="BS8250" s="6"/>
      <c r="BT8250" s="6"/>
      <c r="BU8250" s="6"/>
      <c r="BV8250" s="6"/>
      <c r="BW8250" s="6"/>
      <c r="CJ8250" s="415"/>
      <c r="CK8250" s="415"/>
      <c r="CO8250" s="168"/>
    </row>
    <row r="8251" spans="32:93" s="162" customFormat="1" x14ac:dyDescent="0.25">
      <c r="AF8251" s="169"/>
      <c r="AG8251" s="169"/>
      <c r="AH8251" s="169"/>
      <c r="AI8251" s="169"/>
      <c r="AJ8251" s="169"/>
      <c r="AK8251" s="170"/>
      <c r="AP8251" s="6"/>
      <c r="AQ8251" s="6"/>
      <c r="AR8251" s="6"/>
      <c r="AS8251" s="6"/>
      <c r="AT8251" s="6"/>
      <c r="AU8251" s="6"/>
      <c r="AV8251" s="6"/>
      <c r="AW8251" s="6"/>
      <c r="AX8251" s="6"/>
      <c r="AY8251" s="6"/>
      <c r="AZ8251" s="6"/>
      <c r="BA8251" s="6"/>
      <c r="BB8251" s="166"/>
      <c r="BC8251" s="166"/>
      <c r="BD8251" s="166"/>
      <c r="BE8251" s="6"/>
      <c r="BF8251" s="6"/>
      <c r="BG8251" s="6"/>
      <c r="BH8251" s="6"/>
      <c r="BI8251" s="6"/>
      <c r="BJ8251" s="166"/>
      <c r="BK8251" s="166"/>
      <c r="BL8251" s="166"/>
      <c r="BM8251" s="6"/>
      <c r="BN8251" s="6"/>
      <c r="BO8251" s="6"/>
      <c r="BP8251" s="6"/>
      <c r="BQ8251" s="6"/>
      <c r="BR8251" s="6"/>
      <c r="BS8251" s="6"/>
      <c r="BT8251" s="6"/>
      <c r="BU8251" s="6"/>
      <c r="BV8251" s="6"/>
      <c r="BW8251" s="6"/>
      <c r="CJ8251" s="415"/>
      <c r="CK8251" s="415"/>
      <c r="CO8251" s="168"/>
    </row>
    <row r="8252" spans="32:93" s="162" customFormat="1" x14ac:dyDescent="0.25">
      <c r="AF8252" s="169"/>
      <c r="AG8252" s="169"/>
      <c r="AH8252" s="169"/>
      <c r="AI8252" s="169"/>
      <c r="AJ8252" s="169"/>
      <c r="AK8252" s="170"/>
      <c r="AP8252" s="6"/>
      <c r="AQ8252" s="6"/>
      <c r="AR8252" s="6"/>
      <c r="AS8252" s="6"/>
      <c r="AT8252" s="6"/>
      <c r="AU8252" s="6"/>
      <c r="AV8252" s="6"/>
      <c r="AW8252" s="6"/>
      <c r="AX8252" s="6"/>
      <c r="AY8252" s="6"/>
      <c r="AZ8252" s="6"/>
      <c r="BA8252" s="6"/>
      <c r="BB8252" s="166"/>
      <c r="BC8252" s="166"/>
      <c r="BD8252" s="166"/>
      <c r="BE8252" s="6"/>
      <c r="BF8252" s="6"/>
      <c r="BG8252" s="6"/>
      <c r="BH8252" s="6"/>
      <c r="BI8252" s="6"/>
      <c r="BJ8252" s="166"/>
      <c r="BK8252" s="166"/>
      <c r="BL8252" s="166"/>
      <c r="BM8252" s="6"/>
      <c r="BN8252" s="6"/>
      <c r="BO8252" s="6"/>
      <c r="BP8252" s="6"/>
      <c r="BQ8252" s="6"/>
      <c r="BR8252" s="6"/>
      <c r="BS8252" s="6"/>
      <c r="BT8252" s="6"/>
      <c r="BU8252" s="6"/>
      <c r="BV8252" s="6"/>
      <c r="BW8252" s="6"/>
      <c r="CJ8252" s="415"/>
      <c r="CK8252" s="415"/>
      <c r="CO8252" s="168"/>
    </row>
    <row r="8253" spans="32:93" s="162" customFormat="1" x14ac:dyDescent="0.25">
      <c r="AF8253" s="169"/>
      <c r="AG8253" s="169"/>
      <c r="AH8253" s="169"/>
      <c r="AI8253" s="169"/>
      <c r="AJ8253" s="169"/>
      <c r="AK8253" s="170"/>
      <c r="AP8253" s="6"/>
      <c r="AQ8253" s="6"/>
      <c r="AR8253" s="6"/>
      <c r="AS8253" s="6"/>
      <c r="AT8253" s="6"/>
      <c r="AU8253" s="6"/>
      <c r="AV8253" s="6"/>
      <c r="AW8253" s="6"/>
      <c r="AX8253" s="6"/>
      <c r="AY8253" s="6"/>
      <c r="AZ8253" s="6"/>
      <c r="BA8253" s="6"/>
      <c r="BB8253" s="166"/>
      <c r="BC8253" s="166"/>
      <c r="BD8253" s="166"/>
      <c r="BE8253" s="6"/>
      <c r="BF8253" s="6"/>
      <c r="BG8253" s="6"/>
      <c r="BH8253" s="6"/>
      <c r="BI8253" s="6"/>
      <c r="BJ8253" s="166"/>
      <c r="BK8253" s="166"/>
      <c r="BL8253" s="166"/>
      <c r="BM8253" s="6"/>
      <c r="BN8253" s="6"/>
      <c r="BO8253" s="6"/>
      <c r="BP8253" s="6"/>
      <c r="BQ8253" s="6"/>
      <c r="BR8253" s="6"/>
      <c r="BS8253" s="6"/>
      <c r="BT8253" s="6"/>
      <c r="BU8253" s="6"/>
      <c r="BV8253" s="6"/>
      <c r="BW8253" s="6"/>
      <c r="CJ8253" s="415"/>
      <c r="CK8253" s="415"/>
      <c r="CO8253" s="168"/>
    </row>
    <row r="8254" spans="32:93" s="162" customFormat="1" x14ac:dyDescent="0.25">
      <c r="AF8254" s="169"/>
      <c r="AG8254" s="169"/>
      <c r="AH8254" s="169"/>
      <c r="AI8254" s="169"/>
      <c r="AJ8254" s="169"/>
      <c r="AK8254" s="170"/>
      <c r="AP8254" s="6"/>
      <c r="AQ8254" s="6"/>
      <c r="AR8254" s="6"/>
      <c r="AS8254" s="6"/>
      <c r="AT8254" s="6"/>
      <c r="AU8254" s="6"/>
      <c r="AV8254" s="6"/>
      <c r="AW8254" s="6"/>
      <c r="AX8254" s="6"/>
      <c r="AY8254" s="6"/>
      <c r="AZ8254" s="6"/>
      <c r="BA8254" s="6"/>
      <c r="BB8254" s="166"/>
      <c r="BC8254" s="166"/>
      <c r="BD8254" s="166"/>
      <c r="BE8254" s="6"/>
      <c r="BF8254" s="6"/>
      <c r="BG8254" s="6"/>
      <c r="BH8254" s="6"/>
      <c r="BI8254" s="6"/>
      <c r="BJ8254" s="166"/>
      <c r="BK8254" s="166"/>
      <c r="BL8254" s="166"/>
      <c r="BM8254" s="6"/>
      <c r="BN8254" s="6"/>
      <c r="BO8254" s="6"/>
      <c r="BP8254" s="6"/>
      <c r="BQ8254" s="6"/>
      <c r="BR8254" s="6"/>
      <c r="BS8254" s="6"/>
      <c r="BT8254" s="6"/>
      <c r="BU8254" s="6"/>
      <c r="BV8254" s="6"/>
      <c r="BW8254" s="6"/>
      <c r="CJ8254" s="415"/>
      <c r="CK8254" s="415"/>
      <c r="CO8254" s="168"/>
    </row>
    <row r="8255" spans="32:93" s="162" customFormat="1" x14ac:dyDescent="0.25">
      <c r="AF8255" s="169"/>
      <c r="AG8255" s="169"/>
      <c r="AH8255" s="169"/>
      <c r="AI8255" s="169"/>
      <c r="AJ8255" s="169"/>
      <c r="AK8255" s="170"/>
      <c r="AP8255" s="6"/>
      <c r="AQ8255" s="6"/>
      <c r="AR8255" s="6"/>
      <c r="AS8255" s="6"/>
      <c r="AT8255" s="6"/>
      <c r="AU8255" s="6"/>
      <c r="AV8255" s="6"/>
      <c r="AW8255" s="6"/>
      <c r="AX8255" s="6"/>
      <c r="AY8255" s="6"/>
      <c r="AZ8255" s="6"/>
      <c r="BA8255" s="6"/>
      <c r="BB8255" s="166"/>
      <c r="BC8255" s="166"/>
      <c r="BD8255" s="166"/>
      <c r="BE8255" s="6"/>
      <c r="BF8255" s="6"/>
      <c r="BG8255" s="6"/>
      <c r="BH8255" s="6"/>
      <c r="BI8255" s="6"/>
      <c r="BJ8255" s="166"/>
      <c r="BK8255" s="166"/>
      <c r="BL8255" s="166"/>
      <c r="BM8255" s="6"/>
      <c r="BN8255" s="6"/>
      <c r="BO8255" s="6"/>
      <c r="BP8255" s="6"/>
      <c r="BQ8255" s="6"/>
      <c r="BR8255" s="6"/>
      <c r="BS8255" s="6"/>
      <c r="BT8255" s="6"/>
      <c r="BU8255" s="6"/>
      <c r="BV8255" s="6"/>
      <c r="BW8255" s="6"/>
      <c r="CJ8255" s="415"/>
      <c r="CK8255" s="415"/>
      <c r="CO8255" s="168"/>
    </row>
    <row r="8256" spans="32:93" s="162" customFormat="1" x14ac:dyDescent="0.25">
      <c r="AF8256" s="169"/>
      <c r="AG8256" s="169"/>
      <c r="AH8256" s="169"/>
      <c r="AI8256" s="169"/>
      <c r="AJ8256" s="169"/>
      <c r="AK8256" s="170"/>
      <c r="AP8256" s="6"/>
      <c r="AQ8256" s="6"/>
      <c r="AR8256" s="6"/>
      <c r="AS8256" s="6"/>
      <c r="AT8256" s="6"/>
      <c r="AU8256" s="6"/>
      <c r="AV8256" s="6"/>
      <c r="AW8256" s="6"/>
      <c r="AX8256" s="6"/>
      <c r="AY8256" s="6"/>
      <c r="AZ8256" s="6"/>
      <c r="BA8256" s="6"/>
      <c r="BB8256" s="166"/>
      <c r="BC8256" s="166"/>
      <c r="BD8256" s="166"/>
      <c r="BE8256" s="6"/>
      <c r="BF8256" s="6"/>
      <c r="BG8256" s="6"/>
      <c r="BH8256" s="6"/>
      <c r="BI8256" s="6"/>
      <c r="BJ8256" s="166"/>
      <c r="BK8256" s="166"/>
      <c r="BL8256" s="166"/>
      <c r="BM8256" s="6"/>
      <c r="BN8256" s="6"/>
      <c r="BO8256" s="6"/>
      <c r="BP8256" s="6"/>
      <c r="BQ8256" s="6"/>
      <c r="BR8256" s="6"/>
      <c r="BS8256" s="6"/>
      <c r="BT8256" s="6"/>
      <c r="BU8256" s="6"/>
      <c r="BV8256" s="6"/>
      <c r="BW8256" s="6"/>
      <c r="CJ8256" s="415"/>
      <c r="CK8256" s="415"/>
      <c r="CO8256" s="168"/>
    </row>
    <row r="8257" spans="32:93" s="162" customFormat="1" x14ac:dyDescent="0.25">
      <c r="AF8257" s="169"/>
      <c r="AG8257" s="169"/>
      <c r="AH8257" s="169"/>
      <c r="AI8257" s="169"/>
      <c r="AJ8257" s="169"/>
      <c r="AK8257" s="170"/>
      <c r="AP8257" s="6"/>
      <c r="AQ8257" s="6"/>
      <c r="AR8257" s="6"/>
      <c r="AS8257" s="6"/>
      <c r="AT8257" s="6"/>
      <c r="AU8257" s="6"/>
      <c r="AV8257" s="6"/>
      <c r="AW8257" s="6"/>
      <c r="AX8257" s="6"/>
      <c r="AY8257" s="6"/>
      <c r="AZ8257" s="6"/>
      <c r="BA8257" s="6"/>
      <c r="BB8257" s="166"/>
      <c r="BC8257" s="166"/>
      <c r="BD8257" s="166"/>
      <c r="BE8257" s="6"/>
      <c r="BF8257" s="6"/>
      <c r="BG8257" s="6"/>
      <c r="BH8257" s="6"/>
      <c r="BI8257" s="6"/>
      <c r="BJ8257" s="166"/>
      <c r="BK8257" s="166"/>
      <c r="BL8257" s="166"/>
      <c r="BM8257" s="6"/>
      <c r="BN8257" s="6"/>
      <c r="BO8257" s="6"/>
      <c r="BP8257" s="6"/>
      <c r="BQ8257" s="6"/>
      <c r="BR8257" s="6"/>
      <c r="BS8257" s="6"/>
      <c r="BT8257" s="6"/>
      <c r="BU8257" s="6"/>
      <c r="BV8257" s="6"/>
      <c r="BW8257" s="6"/>
      <c r="CJ8257" s="415"/>
      <c r="CK8257" s="415"/>
      <c r="CO8257" s="168"/>
    </row>
    <row r="8258" spans="32:93" s="162" customFormat="1" x14ac:dyDescent="0.25">
      <c r="AF8258" s="169"/>
      <c r="AG8258" s="169"/>
      <c r="AH8258" s="169"/>
      <c r="AI8258" s="169"/>
      <c r="AJ8258" s="169"/>
      <c r="AK8258" s="170"/>
      <c r="AP8258" s="6"/>
      <c r="AQ8258" s="6"/>
      <c r="AR8258" s="6"/>
      <c r="AS8258" s="6"/>
      <c r="AT8258" s="6"/>
      <c r="AU8258" s="6"/>
      <c r="AV8258" s="6"/>
      <c r="AW8258" s="6"/>
      <c r="AX8258" s="6"/>
      <c r="AY8258" s="6"/>
      <c r="AZ8258" s="6"/>
      <c r="BA8258" s="6"/>
      <c r="BB8258" s="166"/>
      <c r="BC8258" s="166"/>
      <c r="BD8258" s="166"/>
      <c r="BE8258" s="6"/>
      <c r="BF8258" s="6"/>
      <c r="BG8258" s="6"/>
      <c r="BH8258" s="6"/>
      <c r="BI8258" s="6"/>
      <c r="BJ8258" s="166"/>
      <c r="BK8258" s="166"/>
      <c r="BL8258" s="166"/>
      <c r="BM8258" s="6"/>
      <c r="BN8258" s="6"/>
      <c r="BO8258" s="6"/>
      <c r="BP8258" s="6"/>
      <c r="BQ8258" s="6"/>
      <c r="BR8258" s="6"/>
      <c r="BS8258" s="6"/>
      <c r="BT8258" s="6"/>
      <c r="BU8258" s="6"/>
      <c r="BV8258" s="6"/>
      <c r="BW8258" s="6"/>
      <c r="CJ8258" s="415"/>
      <c r="CK8258" s="415"/>
      <c r="CO8258" s="168"/>
    </row>
    <row r="8259" spans="32:93" s="162" customFormat="1" x14ac:dyDescent="0.25">
      <c r="AF8259" s="169"/>
      <c r="AG8259" s="169"/>
      <c r="AH8259" s="169"/>
      <c r="AI8259" s="169"/>
      <c r="AJ8259" s="169"/>
      <c r="AK8259" s="170"/>
      <c r="AP8259" s="6"/>
      <c r="AQ8259" s="6"/>
      <c r="AR8259" s="6"/>
      <c r="AS8259" s="6"/>
      <c r="AT8259" s="6"/>
      <c r="AU8259" s="6"/>
      <c r="AV8259" s="6"/>
      <c r="AW8259" s="6"/>
      <c r="AX8259" s="6"/>
      <c r="AY8259" s="6"/>
      <c r="AZ8259" s="6"/>
      <c r="BA8259" s="6"/>
      <c r="BB8259" s="166"/>
      <c r="BC8259" s="166"/>
      <c r="BD8259" s="166"/>
      <c r="BE8259" s="6"/>
      <c r="BF8259" s="6"/>
      <c r="BG8259" s="6"/>
      <c r="BH8259" s="6"/>
      <c r="BI8259" s="6"/>
      <c r="BJ8259" s="166"/>
      <c r="BK8259" s="166"/>
      <c r="BL8259" s="166"/>
      <c r="BM8259" s="6"/>
      <c r="BN8259" s="6"/>
      <c r="BO8259" s="6"/>
      <c r="BP8259" s="6"/>
      <c r="BQ8259" s="6"/>
      <c r="BR8259" s="6"/>
      <c r="BS8259" s="6"/>
      <c r="BT8259" s="6"/>
      <c r="BU8259" s="6"/>
      <c r="BV8259" s="6"/>
      <c r="BW8259" s="6"/>
      <c r="CJ8259" s="415"/>
      <c r="CK8259" s="415"/>
      <c r="CO8259" s="168"/>
    </row>
    <row r="8260" spans="32:93" s="162" customFormat="1" x14ac:dyDescent="0.25">
      <c r="AF8260" s="169"/>
      <c r="AG8260" s="169"/>
      <c r="AH8260" s="169"/>
      <c r="AI8260" s="169"/>
      <c r="AJ8260" s="169"/>
      <c r="AK8260" s="170"/>
      <c r="AP8260" s="6"/>
      <c r="AQ8260" s="6"/>
      <c r="AR8260" s="6"/>
      <c r="AS8260" s="6"/>
      <c r="AT8260" s="6"/>
      <c r="AU8260" s="6"/>
      <c r="AV8260" s="6"/>
      <c r="AW8260" s="6"/>
      <c r="AX8260" s="6"/>
      <c r="AY8260" s="6"/>
      <c r="AZ8260" s="6"/>
      <c r="BA8260" s="6"/>
      <c r="BB8260" s="166"/>
      <c r="BC8260" s="166"/>
      <c r="BD8260" s="166"/>
      <c r="BE8260" s="6"/>
      <c r="BF8260" s="6"/>
      <c r="BG8260" s="6"/>
      <c r="BH8260" s="6"/>
      <c r="BI8260" s="6"/>
      <c r="BJ8260" s="166"/>
      <c r="BK8260" s="166"/>
      <c r="BL8260" s="166"/>
      <c r="BM8260" s="6"/>
      <c r="BN8260" s="6"/>
      <c r="BO8260" s="6"/>
      <c r="BP8260" s="6"/>
      <c r="BQ8260" s="6"/>
      <c r="BR8260" s="6"/>
      <c r="BS8260" s="6"/>
      <c r="BT8260" s="6"/>
      <c r="BU8260" s="6"/>
      <c r="BV8260" s="6"/>
      <c r="BW8260" s="6"/>
      <c r="CJ8260" s="415"/>
      <c r="CK8260" s="415"/>
      <c r="CO8260" s="168"/>
    </row>
    <row r="8261" spans="32:93" s="162" customFormat="1" x14ac:dyDescent="0.25">
      <c r="AF8261" s="169"/>
      <c r="AG8261" s="169"/>
      <c r="AH8261" s="169"/>
      <c r="AI8261" s="169"/>
      <c r="AJ8261" s="169"/>
      <c r="AK8261" s="170"/>
      <c r="AP8261" s="6"/>
      <c r="AQ8261" s="6"/>
      <c r="AR8261" s="6"/>
      <c r="AS8261" s="6"/>
      <c r="AT8261" s="6"/>
      <c r="AU8261" s="6"/>
      <c r="AV8261" s="6"/>
      <c r="AW8261" s="6"/>
      <c r="AX8261" s="6"/>
      <c r="AY8261" s="6"/>
      <c r="AZ8261" s="6"/>
      <c r="BA8261" s="6"/>
      <c r="BB8261" s="166"/>
      <c r="BC8261" s="166"/>
      <c r="BD8261" s="166"/>
      <c r="BE8261" s="6"/>
      <c r="BF8261" s="6"/>
      <c r="BG8261" s="6"/>
      <c r="BH8261" s="6"/>
      <c r="BI8261" s="6"/>
      <c r="BJ8261" s="166"/>
      <c r="BK8261" s="166"/>
      <c r="BL8261" s="166"/>
      <c r="BM8261" s="6"/>
      <c r="BN8261" s="6"/>
      <c r="BO8261" s="6"/>
      <c r="BP8261" s="6"/>
      <c r="BQ8261" s="6"/>
      <c r="BR8261" s="6"/>
      <c r="BS8261" s="6"/>
      <c r="BT8261" s="6"/>
      <c r="BU8261" s="6"/>
      <c r="BV8261" s="6"/>
      <c r="BW8261" s="6"/>
      <c r="CJ8261" s="415"/>
      <c r="CK8261" s="415"/>
      <c r="CO8261" s="168"/>
    </row>
    <row r="8262" spans="32:93" s="162" customFormat="1" x14ac:dyDescent="0.25">
      <c r="AF8262" s="169"/>
      <c r="AG8262" s="169"/>
      <c r="AH8262" s="169"/>
      <c r="AI8262" s="169"/>
      <c r="AJ8262" s="169"/>
      <c r="AK8262" s="170"/>
      <c r="AP8262" s="6"/>
      <c r="AQ8262" s="6"/>
      <c r="AR8262" s="6"/>
      <c r="AS8262" s="6"/>
      <c r="AT8262" s="6"/>
      <c r="AU8262" s="6"/>
      <c r="AV8262" s="6"/>
      <c r="AW8262" s="6"/>
      <c r="AX8262" s="6"/>
      <c r="AY8262" s="6"/>
      <c r="AZ8262" s="6"/>
      <c r="BA8262" s="6"/>
      <c r="BB8262" s="166"/>
      <c r="BC8262" s="166"/>
      <c r="BD8262" s="166"/>
      <c r="BE8262" s="6"/>
      <c r="BF8262" s="6"/>
      <c r="BG8262" s="6"/>
      <c r="BH8262" s="6"/>
      <c r="BI8262" s="6"/>
      <c r="BJ8262" s="166"/>
      <c r="BK8262" s="166"/>
      <c r="BL8262" s="166"/>
      <c r="BM8262" s="6"/>
      <c r="BN8262" s="6"/>
      <c r="BO8262" s="6"/>
      <c r="BP8262" s="6"/>
      <c r="BQ8262" s="6"/>
      <c r="BR8262" s="6"/>
      <c r="BS8262" s="6"/>
      <c r="BT8262" s="6"/>
      <c r="BU8262" s="6"/>
      <c r="BV8262" s="6"/>
      <c r="BW8262" s="6"/>
      <c r="CJ8262" s="415"/>
      <c r="CK8262" s="415"/>
      <c r="CO8262" s="168"/>
    </row>
    <row r="8263" spans="32:93" s="162" customFormat="1" x14ac:dyDescent="0.25">
      <c r="AF8263" s="169"/>
      <c r="AG8263" s="169"/>
      <c r="AH8263" s="169"/>
      <c r="AI8263" s="169"/>
      <c r="AJ8263" s="169"/>
      <c r="AK8263" s="170"/>
      <c r="AP8263" s="6"/>
      <c r="AQ8263" s="6"/>
      <c r="AR8263" s="6"/>
      <c r="AS8263" s="6"/>
      <c r="AT8263" s="6"/>
      <c r="AU8263" s="6"/>
      <c r="AV8263" s="6"/>
      <c r="AW8263" s="6"/>
      <c r="AX8263" s="6"/>
      <c r="AY8263" s="6"/>
      <c r="AZ8263" s="6"/>
      <c r="BA8263" s="6"/>
      <c r="BB8263" s="166"/>
      <c r="BC8263" s="166"/>
      <c r="BD8263" s="166"/>
      <c r="BE8263" s="6"/>
      <c r="BF8263" s="6"/>
      <c r="BG8263" s="6"/>
      <c r="BH8263" s="6"/>
      <c r="BI8263" s="6"/>
      <c r="BJ8263" s="166"/>
      <c r="BK8263" s="166"/>
      <c r="BL8263" s="166"/>
      <c r="BM8263" s="6"/>
      <c r="BN8263" s="6"/>
      <c r="BO8263" s="6"/>
      <c r="BP8263" s="6"/>
      <c r="BQ8263" s="6"/>
      <c r="BR8263" s="6"/>
      <c r="BS8263" s="6"/>
      <c r="BT8263" s="6"/>
      <c r="BU8263" s="6"/>
      <c r="BV8263" s="6"/>
      <c r="BW8263" s="6"/>
      <c r="CJ8263" s="415"/>
      <c r="CK8263" s="415"/>
      <c r="CO8263" s="168"/>
    </row>
    <row r="8264" spans="32:93" s="162" customFormat="1" x14ac:dyDescent="0.25">
      <c r="AF8264" s="169"/>
      <c r="AG8264" s="169"/>
      <c r="AH8264" s="169"/>
      <c r="AI8264" s="169"/>
      <c r="AJ8264" s="169"/>
      <c r="AK8264" s="170"/>
      <c r="AP8264" s="6"/>
      <c r="AQ8264" s="6"/>
      <c r="AR8264" s="6"/>
      <c r="AS8264" s="6"/>
      <c r="AT8264" s="6"/>
      <c r="AU8264" s="6"/>
      <c r="AV8264" s="6"/>
      <c r="AW8264" s="6"/>
      <c r="AX8264" s="6"/>
      <c r="AY8264" s="6"/>
      <c r="AZ8264" s="6"/>
      <c r="BA8264" s="6"/>
      <c r="BB8264" s="166"/>
      <c r="BC8264" s="166"/>
      <c r="BD8264" s="166"/>
      <c r="BE8264" s="6"/>
      <c r="BF8264" s="6"/>
      <c r="BG8264" s="6"/>
      <c r="BH8264" s="6"/>
      <c r="BI8264" s="6"/>
      <c r="BJ8264" s="166"/>
      <c r="BK8264" s="166"/>
      <c r="BL8264" s="166"/>
      <c r="BM8264" s="6"/>
      <c r="BN8264" s="6"/>
      <c r="BO8264" s="6"/>
      <c r="BP8264" s="6"/>
      <c r="BQ8264" s="6"/>
      <c r="BR8264" s="6"/>
      <c r="BS8264" s="6"/>
      <c r="BT8264" s="6"/>
      <c r="BU8264" s="6"/>
      <c r="BV8264" s="6"/>
      <c r="BW8264" s="6"/>
      <c r="CJ8264" s="415"/>
      <c r="CK8264" s="415"/>
      <c r="CO8264" s="168"/>
    </row>
    <row r="8265" spans="32:93" s="162" customFormat="1" x14ac:dyDescent="0.25">
      <c r="AF8265" s="169"/>
      <c r="AG8265" s="169"/>
      <c r="AH8265" s="169"/>
      <c r="AI8265" s="169"/>
      <c r="AJ8265" s="169"/>
      <c r="AK8265" s="170"/>
      <c r="AP8265" s="6"/>
      <c r="AQ8265" s="6"/>
      <c r="AR8265" s="6"/>
      <c r="AS8265" s="6"/>
      <c r="AT8265" s="6"/>
      <c r="AU8265" s="6"/>
      <c r="AV8265" s="6"/>
      <c r="AW8265" s="6"/>
      <c r="AX8265" s="6"/>
      <c r="AY8265" s="6"/>
      <c r="AZ8265" s="6"/>
      <c r="BA8265" s="6"/>
      <c r="BB8265" s="166"/>
      <c r="BC8265" s="166"/>
      <c r="BD8265" s="166"/>
      <c r="BE8265" s="6"/>
      <c r="BF8265" s="6"/>
      <c r="BG8265" s="6"/>
      <c r="BH8265" s="6"/>
      <c r="BI8265" s="6"/>
      <c r="BJ8265" s="166"/>
      <c r="BK8265" s="166"/>
      <c r="BL8265" s="166"/>
      <c r="BM8265" s="6"/>
      <c r="BN8265" s="6"/>
      <c r="BO8265" s="6"/>
      <c r="BP8265" s="6"/>
      <c r="BQ8265" s="6"/>
      <c r="BR8265" s="6"/>
      <c r="BS8265" s="6"/>
      <c r="BT8265" s="6"/>
      <c r="BU8265" s="6"/>
      <c r="BV8265" s="6"/>
      <c r="BW8265" s="6"/>
      <c r="CJ8265" s="415"/>
      <c r="CK8265" s="415"/>
      <c r="CO8265" s="168"/>
    </row>
    <row r="8266" spans="32:93" s="162" customFormat="1" x14ac:dyDescent="0.25">
      <c r="AF8266" s="169"/>
      <c r="AG8266" s="169"/>
      <c r="AH8266" s="169"/>
      <c r="AI8266" s="169"/>
      <c r="AJ8266" s="169"/>
      <c r="AK8266" s="170"/>
      <c r="AP8266" s="6"/>
      <c r="AQ8266" s="6"/>
      <c r="AR8266" s="6"/>
      <c r="AS8266" s="6"/>
      <c r="AT8266" s="6"/>
      <c r="AU8266" s="6"/>
      <c r="AV8266" s="6"/>
      <c r="AW8266" s="6"/>
      <c r="AX8266" s="6"/>
      <c r="AY8266" s="6"/>
      <c r="AZ8266" s="6"/>
      <c r="BA8266" s="6"/>
      <c r="BB8266" s="166"/>
      <c r="BC8266" s="166"/>
      <c r="BD8266" s="166"/>
      <c r="BE8266" s="6"/>
      <c r="BF8266" s="6"/>
      <c r="BG8266" s="6"/>
      <c r="BH8266" s="6"/>
      <c r="BI8266" s="6"/>
      <c r="BJ8266" s="166"/>
      <c r="BK8266" s="166"/>
      <c r="BL8266" s="166"/>
      <c r="BM8266" s="6"/>
      <c r="BN8266" s="6"/>
      <c r="BO8266" s="6"/>
      <c r="BP8266" s="6"/>
      <c r="BQ8266" s="6"/>
      <c r="BR8266" s="6"/>
      <c r="BS8266" s="6"/>
      <c r="BT8266" s="6"/>
      <c r="BU8266" s="6"/>
      <c r="BV8266" s="6"/>
      <c r="BW8266" s="6"/>
      <c r="CJ8266" s="415"/>
      <c r="CK8266" s="415"/>
      <c r="CO8266" s="168"/>
    </row>
    <row r="8267" spans="32:93" s="162" customFormat="1" x14ac:dyDescent="0.25">
      <c r="AF8267" s="169"/>
      <c r="AG8267" s="169"/>
      <c r="AH8267" s="169"/>
      <c r="AI8267" s="169"/>
      <c r="AJ8267" s="169"/>
      <c r="AK8267" s="170"/>
      <c r="AP8267" s="6"/>
      <c r="AQ8267" s="6"/>
      <c r="AR8267" s="6"/>
      <c r="AS8267" s="6"/>
      <c r="AT8267" s="6"/>
      <c r="AU8267" s="6"/>
      <c r="AV8267" s="6"/>
      <c r="AW8267" s="6"/>
      <c r="AX8267" s="6"/>
      <c r="AY8267" s="6"/>
      <c r="AZ8267" s="6"/>
      <c r="BA8267" s="6"/>
      <c r="BB8267" s="166"/>
      <c r="BC8267" s="166"/>
      <c r="BD8267" s="166"/>
      <c r="BE8267" s="6"/>
      <c r="BF8267" s="6"/>
      <c r="BG8267" s="6"/>
      <c r="BH8267" s="6"/>
      <c r="BI8267" s="6"/>
      <c r="BJ8267" s="166"/>
      <c r="BK8267" s="166"/>
      <c r="BL8267" s="166"/>
      <c r="BM8267" s="6"/>
      <c r="BN8267" s="6"/>
      <c r="BO8267" s="6"/>
      <c r="BP8267" s="6"/>
      <c r="BQ8267" s="6"/>
      <c r="BR8267" s="6"/>
      <c r="BS8267" s="6"/>
      <c r="BT8267" s="6"/>
      <c r="BU8267" s="6"/>
      <c r="BV8267" s="6"/>
      <c r="BW8267" s="6"/>
      <c r="CJ8267" s="415"/>
      <c r="CK8267" s="415"/>
      <c r="CO8267" s="168"/>
    </row>
    <row r="8268" spans="32:93" s="162" customFormat="1" x14ac:dyDescent="0.25">
      <c r="AF8268" s="169"/>
      <c r="AG8268" s="169"/>
      <c r="AH8268" s="169"/>
      <c r="AI8268" s="169"/>
      <c r="AJ8268" s="169"/>
      <c r="AK8268" s="170"/>
      <c r="AP8268" s="6"/>
      <c r="AQ8268" s="6"/>
      <c r="AR8268" s="6"/>
      <c r="AS8268" s="6"/>
      <c r="AT8268" s="6"/>
      <c r="AU8268" s="6"/>
      <c r="AV8268" s="6"/>
      <c r="AW8268" s="6"/>
      <c r="AX8268" s="6"/>
      <c r="AY8268" s="6"/>
      <c r="AZ8268" s="6"/>
      <c r="BA8268" s="6"/>
      <c r="BB8268" s="166"/>
      <c r="BC8268" s="166"/>
      <c r="BD8268" s="166"/>
      <c r="BE8268" s="6"/>
      <c r="BF8268" s="6"/>
      <c r="BG8268" s="6"/>
      <c r="BH8268" s="6"/>
      <c r="BI8268" s="6"/>
      <c r="BJ8268" s="166"/>
      <c r="BK8268" s="166"/>
      <c r="BL8268" s="166"/>
      <c r="BM8268" s="6"/>
      <c r="BN8268" s="6"/>
      <c r="BO8268" s="6"/>
      <c r="BP8268" s="6"/>
      <c r="BQ8268" s="6"/>
      <c r="BR8268" s="6"/>
      <c r="BS8268" s="6"/>
      <c r="BT8268" s="6"/>
      <c r="BU8268" s="6"/>
      <c r="BV8268" s="6"/>
      <c r="BW8268" s="6"/>
      <c r="CJ8268" s="415"/>
      <c r="CK8268" s="415"/>
      <c r="CO8268" s="168"/>
    </row>
    <row r="8269" spans="32:93" s="162" customFormat="1" x14ac:dyDescent="0.25">
      <c r="AF8269" s="169"/>
      <c r="AG8269" s="169"/>
      <c r="AH8269" s="169"/>
      <c r="AI8269" s="169"/>
      <c r="AJ8269" s="169"/>
      <c r="AK8269" s="170"/>
      <c r="AP8269" s="6"/>
      <c r="AQ8269" s="6"/>
      <c r="AR8269" s="6"/>
      <c r="AS8269" s="6"/>
      <c r="AT8269" s="6"/>
      <c r="AU8269" s="6"/>
      <c r="AV8269" s="6"/>
      <c r="AW8269" s="6"/>
      <c r="AX8269" s="6"/>
      <c r="AY8269" s="6"/>
      <c r="AZ8269" s="6"/>
      <c r="BA8269" s="6"/>
      <c r="BB8269" s="166"/>
      <c r="BC8269" s="166"/>
      <c r="BD8269" s="166"/>
      <c r="BE8269" s="6"/>
      <c r="BF8269" s="6"/>
      <c r="BG8269" s="6"/>
      <c r="BH8269" s="6"/>
      <c r="BI8269" s="6"/>
      <c r="BJ8269" s="166"/>
      <c r="BK8269" s="166"/>
      <c r="BL8269" s="166"/>
      <c r="BM8269" s="6"/>
      <c r="BN8269" s="6"/>
      <c r="BO8269" s="6"/>
      <c r="BP8269" s="6"/>
      <c r="BQ8269" s="6"/>
      <c r="BR8269" s="6"/>
      <c r="BS8269" s="6"/>
      <c r="BT8269" s="6"/>
      <c r="BU8269" s="6"/>
      <c r="BV8269" s="6"/>
      <c r="BW8269" s="6"/>
      <c r="CJ8269" s="415"/>
      <c r="CK8269" s="415"/>
      <c r="CO8269" s="168"/>
    </row>
    <row r="8270" spans="32:93" s="162" customFormat="1" x14ac:dyDescent="0.25">
      <c r="AF8270" s="169"/>
      <c r="AG8270" s="169"/>
      <c r="AH8270" s="169"/>
      <c r="AI8270" s="169"/>
      <c r="AJ8270" s="169"/>
      <c r="AK8270" s="170"/>
      <c r="AP8270" s="6"/>
      <c r="AQ8270" s="6"/>
      <c r="AR8270" s="6"/>
      <c r="AS8270" s="6"/>
      <c r="AT8270" s="6"/>
      <c r="AU8270" s="6"/>
      <c r="AV8270" s="6"/>
      <c r="AW8270" s="6"/>
      <c r="AX8270" s="6"/>
      <c r="AY8270" s="6"/>
      <c r="AZ8270" s="6"/>
      <c r="BA8270" s="6"/>
      <c r="BB8270" s="166"/>
      <c r="BC8270" s="166"/>
      <c r="BD8270" s="166"/>
      <c r="BE8270" s="6"/>
      <c r="BF8270" s="6"/>
      <c r="BG8270" s="6"/>
      <c r="BH8270" s="6"/>
      <c r="BI8270" s="6"/>
      <c r="BJ8270" s="166"/>
      <c r="BK8270" s="166"/>
      <c r="BL8270" s="166"/>
      <c r="BM8270" s="6"/>
      <c r="BN8270" s="6"/>
      <c r="BO8270" s="6"/>
      <c r="BP8270" s="6"/>
      <c r="BQ8270" s="6"/>
      <c r="BR8270" s="6"/>
      <c r="BS8270" s="6"/>
      <c r="BT8270" s="6"/>
      <c r="BU8270" s="6"/>
      <c r="BV8270" s="6"/>
      <c r="BW8270" s="6"/>
      <c r="CJ8270" s="415"/>
      <c r="CK8270" s="415"/>
      <c r="CO8270" s="168"/>
    </row>
    <row r="8271" spans="32:93" s="162" customFormat="1" x14ac:dyDescent="0.25">
      <c r="AF8271" s="169"/>
      <c r="AG8271" s="169"/>
      <c r="AH8271" s="169"/>
      <c r="AI8271" s="169"/>
      <c r="AJ8271" s="169"/>
      <c r="AK8271" s="170"/>
      <c r="AP8271" s="6"/>
      <c r="AQ8271" s="6"/>
      <c r="AR8271" s="6"/>
      <c r="AS8271" s="6"/>
      <c r="AT8271" s="6"/>
      <c r="AU8271" s="6"/>
      <c r="AV8271" s="6"/>
      <c r="AW8271" s="6"/>
      <c r="AX8271" s="6"/>
      <c r="AY8271" s="6"/>
      <c r="AZ8271" s="6"/>
      <c r="BA8271" s="6"/>
      <c r="BB8271" s="166"/>
      <c r="BC8271" s="166"/>
      <c r="BD8271" s="166"/>
      <c r="BE8271" s="6"/>
      <c r="BF8271" s="6"/>
      <c r="BG8271" s="6"/>
      <c r="BH8271" s="6"/>
      <c r="BI8271" s="6"/>
      <c r="BJ8271" s="166"/>
      <c r="BK8271" s="166"/>
      <c r="BL8271" s="166"/>
      <c r="BM8271" s="6"/>
      <c r="BN8271" s="6"/>
      <c r="BO8271" s="6"/>
      <c r="BP8271" s="6"/>
      <c r="BQ8271" s="6"/>
      <c r="BR8271" s="6"/>
      <c r="BS8271" s="6"/>
      <c r="BT8271" s="6"/>
      <c r="BU8271" s="6"/>
      <c r="BV8271" s="6"/>
      <c r="BW8271" s="6"/>
      <c r="CJ8271" s="415"/>
      <c r="CK8271" s="415"/>
      <c r="CO8271" s="168"/>
    </row>
    <row r="8272" spans="32:93" s="162" customFormat="1" x14ac:dyDescent="0.25">
      <c r="AF8272" s="169"/>
      <c r="AG8272" s="169"/>
      <c r="AH8272" s="169"/>
      <c r="AI8272" s="169"/>
      <c r="AJ8272" s="169"/>
      <c r="AK8272" s="170"/>
      <c r="AP8272" s="6"/>
      <c r="AQ8272" s="6"/>
      <c r="AR8272" s="6"/>
      <c r="AS8272" s="6"/>
      <c r="AT8272" s="6"/>
      <c r="AU8272" s="6"/>
      <c r="AV8272" s="6"/>
      <c r="AW8272" s="6"/>
      <c r="AX8272" s="6"/>
      <c r="AY8272" s="6"/>
      <c r="AZ8272" s="6"/>
      <c r="BA8272" s="6"/>
      <c r="BB8272" s="166"/>
      <c r="BC8272" s="166"/>
      <c r="BD8272" s="166"/>
      <c r="BE8272" s="6"/>
      <c r="BF8272" s="6"/>
      <c r="BG8272" s="6"/>
      <c r="BH8272" s="6"/>
      <c r="BI8272" s="6"/>
      <c r="BJ8272" s="166"/>
      <c r="BK8272" s="166"/>
      <c r="BL8272" s="166"/>
      <c r="BM8272" s="6"/>
      <c r="BN8272" s="6"/>
      <c r="BO8272" s="6"/>
      <c r="BP8272" s="6"/>
      <c r="BQ8272" s="6"/>
      <c r="BR8272" s="6"/>
      <c r="BS8272" s="6"/>
      <c r="BT8272" s="6"/>
      <c r="BU8272" s="6"/>
      <c r="BV8272" s="6"/>
      <c r="BW8272" s="6"/>
      <c r="CJ8272" s="415"/>
      <c r="CK8272" s="415"/>
      <c r="CO8272" s="168"/>
    </row>
    <row r="8273" spans="32:93" s="162" customFormat="1" x14ac:dyDescent="0.25">
      <c r="AF8273" s="169"/>
      <c r="AG8273" s="169"/>
      <c r="AH8273" s="169"/>
      <c r="AI8273" s="169"/>
      <c r="AJ8273" s="169"/>
      <c r="AK8273" s="170"/>
      <c r="AP8273" s="6"/>
      <c r="AQ8273" s="6"/>
      <c r="AR8273" s="6"/>
      <c r="AS8273" s="6"/>
      <c r="AT8273" s="6"/>
      <c r="AU8273" s="6"/>
      <c r="AV8273" s="6"/>
      <c r="AW8273" s="6"/>
      <c r="AX8273" s="6"/>
      <c r="AY8273" s="6"/>
      <c r="AZ8273" s="6"/>
      <c r="BA8273" s="6"/>
      <c r="BB8273" s="166"/>
      <c r="BC8273" s="166"/>
      <c r="BD8273" s="166"/>
      <c r="BE8273" s="6"/>
      <c r="BF8273" s="6"/>
      <c r="BG8273" s="6"/>
      <c r="BH8273" s="6"/>
      <c r="BI8273" s="6"/>
      <c r="BJ8273" s="166"/>
      <c r="BK8273" s="166"/>
      <c r="BL8273" s="166"/>
      <c r="BM8273" s="6"/>
      <c r="BN8273" s="6"/>
      <c r="BO8273" s="6"/>
      <c r="BP8273" s="6"/>
      <c r="BQ8273" s="6"/>
      <c r="BR8273" s="6"/>
      <c r="BS8273" s="6"/>
      <c r="BT8273" s="6"/>
      <c r="BU8273" s="6"/>
      <c r="BV8273" s="6"/>
      <c r="BW8273" s="6"/>
      <c r="CJ8273" s="415"/>
      <c r="CK8273" s="415"/>
      <c r="CO8273" s="168"/>
    </row>
    <row r="8274" spans="32:93" s="162" customFormat="1" x14ac:dyDescent="0.25">
      <c r="AF8274" s="169"/>
      <c r="AG8274" s="169"/>
      <c r="AH8274" s="169"/>
      <c r="AI8274" s="169"/>
      <c r="AJ8274" s="169"/>
      <c r="AK8274" s="170"/>
      <c r="AP8274" s="6"/>
      <c r="AQ8274" s="6"/>
      <c r="AR8274" s="6"/>
      <c r="AS8274" s="6"/>
      <c r="AT8274" s="6"/>
      <c r="AU8274" s="6"/>
      <c r="AV8274" s="6"/>
      <c r="AW8274" s="6"/>
      <c r="AX8274" s="6"/>
      <c r="AY8274" s="6"/>
      <c r="AZ8274" s="6"/>
      <c r="BA8274" s="6"/>
      <c r="BB8274" s="166"/>
      <c r="BC8274" s="166"/>
      <c r="BD8274" s="166"/>
      <c r="BE8274" s="6"/>
      <c r="BF8274" s="6"/>
      <c r="BG8274" s="6"/>
      <c r="BH8274" s="6"/>
      <c r="BI8274" s="6"/>
      <c r="BJ8274" s="166"/>
      <c r="BK8274" s="166"/>
      <c r="BL8274" s="166"/>
      <c r="BM8274" s="6"/>
      <c r="BN8274" s="6"/>
      <c r="BO8274" s="6"/>
      <c r="BP8274" s="6"/>
      <c r="BQ8274" s="6"/>
      <c r="BR8274" s="6"/>
      <c r="BS8274" s="6"/>
      <c r="BT8274" s="6"/>
      <c r="BU8274" s="6"/>
      <c r="BV8274" s="6"/>
      <c r="BW8274" s="6"/>
      <c r="CJ8274" s="415"/>
      <c r="CK8274" s="415"/>
      <c r="CO8274" s="168"/>
    </row>
    <row r="8275" spans="32:93" s="162" customFormat="1" x14ac:dyDescent="0.25">
      <c r="AF8275" s="169"/>
      <c r="AG8275" s="169"/>
      <c r="AH8275" s="169"/>
      <c r="AI8275" s="169"/>
      <c r="AJ8275" s="169"/>
      <c r="AK8275" s="170"/>
      <c r="AP8275" s="6"/>
      <c r="AQ8275" s="6"/>
      <c r="AR8275" s="6"/>
      <c r="AS8275" s="6"/>
      <c r="AT8275" s="6"/>
      <c r="AU8275" s="6"/>
      <c r="AV8275" s="6"/>
      <c r="AW8275" s="6"/>
      <c r="AX8275" s="6"/>
      <c r="AY8275" s="6"/>
      <c r="AZ8275" s="6"/>
      <c r="BA8275" s="6"/>
      <c r="BB8275" s="166"/>
      <c r="BC8275" s="166"/>
      <c r="BD8275" s="166"/>
      <c r="BE8275" s="6"/>
      <c r="BF8275" s="6"/>
      <c r="BG8275" s="6"/>
      <c r="BH8275" s="6"/>
      <c r="BI8275" s="6"/>
      <c r="BJ8275" s="166"/>
      <c r="BK8275" s="166"/>
      <c r="BL8275" s="166"/>
      <c r="BM8275" s="6"/>
      <c r="BN8275" s="6"/>
      <c r="BO8275" s="6"/>
      <c r="BP8275" s="6"/>
      <c r="BQ8275" s="6"/>
      <c r="BR8275" s="6"/>
      <c r="BS8275" s="6"/>
      <c r="BT8275" s="6"/>
      <c r="BU8275" s="6"/>
      <c r="BV8275" s="6"/>
      <c r="BW8275" s="6"/>
      <c r="CJ8275" s="415"/>
      <c r="CK8275" s="415"/>
      <c r="CO8275" s="168"/>
    </row>
    <row r="8276" spans="32:93" s="162" customFormat="1" x14ac:dyDescent="0.25">
      <c r="AF8276" s="169"/>
      <c r="AG8276" s="169"/>
      <c r="AH8276" s="169"/>
      <c r="AI8276" s="169"/>
      <c r="AJ8276" s="169"/>
      <c r="AK8276" s="170"/>
      <c r="AP8276" s="6"/>
      <c r="AQ8276" s="6"/>
      <c r="AR8276" s="6"/>
      <c r="AS8276" s="6"/>
      <c r="AT8276" s="6"/>
      <c r="AU8276" s="6"/>
      <c r="AV8276" s="6"/>
      <c r="AW8276" s="6"/>
      <c r="AX8276" s="6"/>
      <c r="AY8276" s="6"/>
      <c r="AZ8276" s="6"/>
      <c r="BA8276" s="6"/>
      <c r="BB8276" s="166"/>
      <c r="BC8276" s="166"/>
      <c r="BD8276" s="166"/>
      <c r="BE8276" s="6"/>
      <c r="BF8276" s="6"/>
      <c r="BG8276" s="6"/>
      <c r="BH8276" s="6"/>
      <c r="BI8276" s="6"/>
      <c r="BJ8276" s="166"/>
      <c r="BK8276" s="166"/>
      <c r="BL8276" s="166"/>
      <c r="BM8276" s="6"/>
      <c r="BN8276" s="6"/>
      <c r="BO8276" s="6"/>
      <c r="BP8276" s="6"/>
      <c r="BQ8276" s="6"/>
      <c r="BR8276" s="6"/>
      <c r="BS8276" s="6"/>
      <c r="BT8276" s="6"/>
      <c r="BU8276" s="6"/>
      <c r="BV8276" s="6"/>
      <c r="BW8276" s="6"/>
      <c r="CJ8276" s="415"/>
      <c r="CK8276" s="415"/>
      <c r="CO8276" s="168"/>
    </row>
    <row r="8277" spans="32:93" s="162" customFormat="1" x14ac:dyDescent="0.25">
      <c r="AF8277" s="169"/>
      <c r="AG8277" s="169"/>
      <c r="AH8277" s="169"/>
      <c r="AI8277" s="169"/>
      <c r="AJ8277" s="169"/>
      <c r="AK8277" s="170"/>
      <c r="AP8277" s="6"/>
      <c r="AQ8277" s="6"/>
      <c r="AR8277" s="6"/>
      <c r="AS8277" s="6"/>
      <c r="AT8277" s="6"/>
      <c r="AU8277" s="6"/>
      <c r="AV8277" s="6"/>
      <c r="AW8277" s="6"/>
      <c r="AX8277" s="6"/>
      <c r="AY8277" s="6"/>
      <c r="AZ8277" s="6"/>
      <c r="BA8277" s="6"/>
      <c r="BB8277" s="166"/>
      <c r="BC8277" s="166"/>
      <c r="BD8277" s="166"/>
      <c r="BE8277" s="6"/>
      <c r="BF8277" s="6"/>
      <c r="BG8277" s="6"/>
      <c r="BH8277" s="6"/>
      <c r="BI8277" s="6"/>
      <c r="BJ8277" s="166"/>
      <c r="BK8277" s="166"/>
      <c r="BL8277" s="166"/>
      <c r="BM8277" s="6"/>
      <c r="BN8277" s="6"/>
      <c r="BO8277" s="6"/>
      <c r="BP8277" s="6"/>
      <c r="BQ8277" s="6"/>
      <c r="BR8277" s="6"/>
      <c r="BS8277" s="6"/>
      <c r="BT8277" s="6"/>
      <c r="BU8277" s="6"/>
      <c r="BV8277" s="6"/>
      <c r="BW8277" s="6"/>
      <c r="CJ8277" s="415"/>
      <c r="CK8277" s="415"/>
      <c r="CO8277" s="168"/>
    </row>
    <row r="8278" spans="32:93" s="162" customFormat="1" x14ac:dyDescent="0.25">
      <c r="AF8278" s="169"/>
      <c r="AG8278" s="169"/>
      <c r="AH8278" s="169"/>
      <c r="AI8278" s="169"/>
      <c r="AJ8278" s="169"/>
      <c r="AK8278" s="170"/>
      <c r="AP8278" s="6"/>
      <c r="AQ8278" s="6"/>
      <c r="AR8278" s="6"/>
      <c r="AS8278" s="6"/>
      <c r="AT8278" s="6"/>
      <c r="AU8278" s="6"/>
      <c r="AV8278" s="6"/>
      <c r="AW8278" s="6"/>
      <c r="AX8278" s="6"/>
      <c r="AY8278" s="6"/>
      <c r="AZ8278" s="6"/>
      <c r="BA8278" s="6"/>
      <c r="BB8278" s="166"/>
      <c r="BC8278" s="166"/>
      <c r="BD8278" s="166"/>
      <c r="BE8278" s="6"/>
      <c r="BF8278" s="6"/>
      <c r="BG8278" s="6"/>
      <c r="BH8278" s="6"/>
      <c r="BI8278" s="6"/>
      <c r="BJ8278" s="166"/>
      <c r="BK8278" s="166"/>
      <c r="BL8278" s="166"/>
      <c r="BM8278" s="6"/>
      <c r="BN8278" s="6"/>
      <c r="BO8278" s="6"/>
      <c r="BP8278" s="6"/>
      <c r="BQ8278" s="6"/>
      <c r="BR8278" s="6"/>
      <c r="BS8278" s="6"/>
      <c r="BT8278" s="6"/>
      <c r="BU8278" s="6"/>
      <c r="BV8278" s="6"/>
      <c r="BW8278" s="6"/>
      <c r="CJ8278" s="415"/>
      <c r="CK8278" s="415"/>
      <c r="CO8278" s="168"/>
    </row>
    <row r="8279" spans="32:93" s="162" customFormat="1" x14ac:dyDescent="0.25">
      <c r="AF8279" s="169"/>
      <c r="AG8279" s="169"/>
      <c r="AH8279" s="169"/>
      <c r="AI8279" s="169"/>
      <c r="AJ8279" s="169"/>
      <c r="AK8279" s="170"/>
      <c r="AP8279" s="6"/>
      <c r="AQ8279" s="6"/>
      <c r="AR8279" s="6"/>
      <c r="AS8279" s="6"/>
      <c r="AT8279" s="6"/>
      <c r="AU8279" s="6"/>
      <c r="AV8279" s="6"/>
      <c r="AW8279" s="6"/>
      <c r="AX8279" s="6"/>
      <c r="AY8279" s="6"/>
      <c r="AZ8279" s="6"/>
      <c r="BA8279" s="6"/>
      <c r="BB8279" s="166"/>
      <c r="BC8279" s="166"/>
      <c r="BD8279" s="166"/>
      <c r="BE8279" s="6"/>
      <c r="BF8279" s="6"/>
      <c r="BG8279" s="6"/>
      <c r="BH8279" s="6"/>
      <c r="BI8279" s="6"/>
      <c r="BJ8279" s="166"/>
      <c r="BK8279" s="166"/>
      <c r="BL8279" s="166"/>
      <c r="BM8279" s="6"/>
      <c r="BN8279" s="6"/>
      <c r="BO8279" s="6"/>
      <c r="BP8279" s="6"/>
      <c r="BQ8279" s="6"/>
      <c r="BR8279" s="6"/>
      <c r="BS8279" s="6"/>
      <c r="BT8279" s="6"/>
      <c r="BU8279" s="6"/>
      <c r="BV8279" s="6"/>
      <c r="BW8279" s="6"/>
      <c r="CJ8279" s="415"/>
      <c r="CK8279" s="415"/>
      <c r="CO8279" s="168"/>
    </row>
    <row r="8280" spans="32:93" s="162" customFormat="1" x14ac:dyDescent="0.25">
      <c r="AF8280" s="169"/>
      <c r="AG8280" s="169"/>
      <c r="AH8280" s="169"/>
      <c r="AI8280" s="169"/>
      <c r="AJ8280" s="169"/>
      <c r="AK8280" s="170"/>
      <c r="AP8280" s="6"/>
      <c r="AQ8280" s="6"/>
      <c r="AR8280" s="6"/>
      <c r="AS8280" s="6"/>
      <c r="AT8280" s="6"/>
      <c r="AU8280" s="6"/>
      <c r="AV8280" s="6"/>
      <c r="AW8280" s="6"/>
      <c r="AX8280" s="6"/>
      <c r="AY8280" s="6"/>
      <c r="AZ8280" s="6"/>
      <c r="BA8280" s="6"/>
      <c r="BB8280" s="166"/>
      <c r="BC8280" s="166"/>
      <c r="BD8280" s="166"/>
      <c r="BE8280" s="6"/>
      <c r="BF8280" s="6"/>
      <c r="BG8280" s="6"/>
      <c r="BH8280" s="6"/>
      <c r="BI8280" s="6"/>
      <c r="BJ8280" s="166"/>
      <c r="BK8280" s="166"/>
      <c r="BL8280" s="166"/>
      <c r="BM8280" s="6"/>
      <c r="BN8280" s="6"/>
      <c r="BO8280" s="6"/>
      <c r="BP8280" s="6"/>
      <c r="BQ8280" s="6"/>
      <c r="BR8280" s="6"/>
      <c r="BS8280" s="6"/>
      <c r="BT8280" s="6"/>
      <c r="BU8280" s="6"/>
      <c r="BV8280" s="6"/>
      <c r="BW8280" s="6"/>
      <c r="CJ8280" s="415"/>
      <c r="CK8280" s="415"/>
      <c r="CO8280" s="168"/>
    </row>
    <row r="8281" spans="32:93" s="162" customFormat="1" x14ac:dyDescent="0.25">
      <c r="AF8281" s="169"/>
      <c r="AG8281" s="169"/>
      <c r="AH8281" s="169"/>
      <c r="AI8281" s="169"/>
      <c r="AJ8281" s="169"/>
      <c r="AK8281" s="170"/>
      <c r="AP8281" s="6"/>
      <c r="AQ8281" s="6"/>
      <c r="AR8281" s="6"/>
      <c r="AS8281" s="6"/>
      <c r="AT8281" s="6"/>
      <c r="AU8281" s="6"/>
      <c r="AV8281" s="6"/>
      <c r="AW8281" s="6"/>
      <c r="AX8281" s="6"/>
      <c r="AY8281" s="6"/>
      <c r="AZ8281" s="6"/>
      <c r="BA8281" s="6"/>
      <c r="BB8281" s="166"/>
      <c r="BC8281" s="166"/>
      <c r="BD8281" s="166"/>
      <c r="BE8281" s="6"/>
      <c r="BF8281" s="6"/>
      <c r="BG8281" s="6"/>
      <c r="BH8281" s="6"/>
      <c r="BI8281" s="6"/>
      <c r="BJ8281" s="166"/>
      <c r="BK8281" s="166"/>
      <c r="BL8281" s="166"/>
      <c r="BM8281" s="6"/>
      <c r="BN8281" s="6"/>
      <c r="BO8281" s="6"/>
      <c r="BP8281" s="6"/>
      <c r="BQ8281" s="6"/>
      <c r="BR8281" s="6"/>
      <c r="BS8281" s="6"/>
      <c r="BT8281" s="6"/>
      <c r="BU8281" s="6"/>
      <c r="BV8281" s="6"/>
      <c r="BW8281" s="6"/>
      <c r="CJ8281" s="415"/>
      <c r="CK8281" s="415"/>
      <c r="CO8281" s="168"/>
    </row>
    <row r="8282" spans="32:93" s="162" customFormat="1" x14ac:dyDescent="0.25">
      <c r="AF8282" s="169"/>
      <c r="AG8282" s="169"/>
      <c r="AH8282" s="169"/>
      <c r="AI8282" s="169"/>
      <c r="AJ8282" s="169"/>
      <c r="AK8282" s="170"/>
      <c r="AP8282" s="6"/>
      <c r="AQ8282" s="6"/>
      <c r="AR8282" s="6"/>
      <c r="AS8282" s="6"/>
      <c r="AT8282" s="6"/>
      <c r="AU8282" s="6"/>
      <c r="AV8282" s="6"/>
      <c r="AW8282" s="6"/>
      <c r="AX8282" s="6"/>
      <c r="AY8282" s="6"/>
      <c r="AZ8282" s="6"/>
      <c r="BA8282" s="6"/>
      <c r="BB8282" s="166"/>
      <c r="BC8282" s="166"/>
      <c r="BD8282" s="166"/>
      <c r="BE8282" s="6"/>
      <c r="BF8282" s="6"/>
      <c r="BG8282" s="6"/>
      <c r="BH8282" s="6"/>
      <c r="BI8282" s="6"/>
      <c r="BJ8282" s="166"/>
      <c r="BK8282" s="166"/>
      <c r="BL8282" s="166"/>
      <c r="BM8282" s="6"/>
      <c r="BN8282" s="6"/>
      <c r="BO8282" s="6"/>
      <c r="BP8282" s="6"/>
      <c r="BQ8282" s="6"/>
      <c r="BR8282" s="6"/>
      <c r="BS8282" s="6"/>
      <c r="BT8282" s="6"/>
      <c r="BU8282" s="6"/>
      <c r="BV8282" s="6"/>
      <c r="BW8282" s="6"/>
      <c r="CJ8282" s="415"/>
      <c r="CK8282" s="415"/>
      <c r="CO8282" s="168"/>
    </row>
    <row r="8283" spans="32:93" s="162" customFormat="1" x14ac:dyDescent="0.25">
      <c r="AF8283" s="169"/>
      <c r="AG8283" s="169"/>
      <c r="AH8283" s="169"/>
      <c r="AI8283" s="169"/>
      <c r="AJ8283" s="169"/>
      <c r="AK8283" s="170"/>
      <c r="AP8283" s="6"/>
      <c r="AQ8283" s="6"/>
      <c r="AR8283" s="6"/>
      <c r="AS8283" s="6"/>
      <c r="AT8283" s="6"/>
      <c r="AU8283" s="6"/>
      <c r="AV8283" s="6"/>
      <c r="AW8283" s="6"/>
      <c r="AX8283" s="6"/>
      <c r="AY8283" s="6"/>
      <c r="AZ8283" s="6"/>
      <c r="BA8283" s="6"/>
      <c r="BB8283" s="166"/>
      <c r="BC8283" s="166"/>
      <c r="BD8283" s="166"/>
      <c r="BE8283" s="6"/>
      <c r="BF8283" s="6"/>
      <c r="BG8283" s="6"/>
      <c r="BH8283" s="6"/>
      <c r="BI8283" s="6"/>
      <c r="BJ8283" s="166"/>
      <c r="BK8283" s="166"/>
      <c r="BL8283" s="166"/>
      <c r="BM8283" s="6"/>
      <c r="BN8283" s="6"/>
      <c r="BO8283" s="6"/>
      <c r="BP8283" s="6"/>
      <c r="BQ8283" s="6"/>
      <c r="BR8283" s="6"/>
      <c r="BS8283" s="6"/>
      <c r="BT8283" s="6"/>
      <c r="BU8283" s="6"/>
      <c r="BV8283" s="6"/>
      <c r="BW8283" s="6"/>
      <c r="CJ8283" s="415"/>
      <c r="CK8283" s="415"/>
      <c r="CO8283" s="168"/>
    </row>
    <row r="8284" spans="32:93" s="162" customFormat="1" x14ac:dyDescent="0.25">
      <c r="AF8284" s="169"/>
      <c r="AG8284" s="169"/>
      <c r="AH8284" s="169"/>
      <c r="AI8284" s="169"/>
      <c r="AJ8284" s="169"/>
      <c r="AK8284" s="170"/>
      <c r="AP8284" s="6"/>
      <c r="AQ8284" s="6"/>
      <c r="AR8284" s="6"/>
      <c r="AS8284" s="6"/>
      <c r="AT8284" s="6"/>
      <c r="AU8284" s="6"/>
      <c r="AV8284" s="6"/>
      <c r="AW8284" s="6"/>
      <c r="AX8284" s="6"/>
      <c r="AY8284" s="6"/>
      <c r="AZ8284" s="6"/>
      <c r="BA8284" s="6"/>
      <c r="BB8284" s="166"/>
      <c r="BC8284" s="166"/>
      <c r="BD8284" s="166"/>
      <c r="BE8284" s="6"/>
      <c r="BF8284" s="6"/>
      <c r="BG8284" s="6"/>
      <c r="BH8284" s="6"/>
      <c r="BI8284" s="6"/>
      <c r="BJ8284" s="166"/>
      <c r="BK8284" s="166"/>
      <c r="BL8284" s="166"/>
      <c r="BM8284" s="6"/>
      <c r="BN8284" s="6"/>
      <c r="BO8284" s="6"/>
      <c r="BP8284" s="6"/>
      <c r="BQ8284" s="6"/>
      <c r="BR8284" s="6"/>
      <c r="BS8284" s="6"/>
      <c r="BT8284" s="6"/>
      <c r="BU8284" s="6"/>
      <c r="BV8284" s="6"/>
      <c r="BW8284" s="6"/>
      <c r="CJ8284" s="415"/>
      <c r="CK8284" s="415"/>
      <c r="CO8284" s="168"/>
    </row>
    <row r="8285" spans="32:93" s="162" customFormat="1" x14ac:dyDescent="0.25">
      <c r="AF8285" s="169"/>
      <c r="AG8285" s="169"/>
      <c r="AH8285" s="169"/>
      <c r="AI8285" s="169"/>
      <c r="AJ8285" s="169"/>
      <c r="AK8285" s="170"/>
      <c r="AP8285" s="6"/>
      <c r="AQ8285" s="6"/>
      <c r="AR8285" s="6"/>
      <c r="AS8285" s="6"/>
      <c r="AT8285" s="6"/>
      <c r="AU8285" s="6"/>
      <c r="AV8285" s="6"/>
      <c r="AW8285" s="6"/>
      <c r="AX8285" s="6"/>
      <c r="AY8285" s="6"/>
      <c r="AZ8285" s="6"/>
      <c r="BA8285" s="6"/>
      <c r="BB8285" s="166"/>
      <c r="BC8285" s="166"/>
      <c r="BD8285" s="166"/>
      <c r="BE8285" s="6"/>
      <c r="BF8285" s="6"/>
      <c r="BG8285" s="6"/>
      <c r="BH8285" s="6"/>
      <c r="BI8285" s="6"/>
      <c r="BJ8285" s="166"/>
      <c r="BK8285" s="166"/>
      <c r="BL8285" s="166"/>
      <c r="BM8285" s="6"/>
      <c r="BN8285" s="6"/>
      <c r="BO8285" s="6"/>
      <c r="BP8285" s="6"/>
      <c r="BQ8285" s="6"/>
      <c r="BR8285" s="6"/>
      <c r="BS8285" s="6"/>
      <c r="BT8285" s="6"/>
      <c r="BU8285" s="6"/>
      <c r="BV8285" s="6"/>
      <c r="BW8285" s="6"/>
      <c r="CJ8285" s="415"/>
      <c r="CK8285" s="415"/>
      <c r="CO8285" s="168"/>
    </row>
    <row r="8286" spans="32:93" s="162" customFormat="1" x14ac:dyDescent="0.25">
      <c r="AF8286" s="169"/>
      <c r="AG8286" s="169"/>
      <c r="AH8286" s="169"/>
      <c r="AI8286" s="169"/>
      <c r="AJ8286" s="169"/>
      <c r="AK8286" s="170"/>
      <c r="AP8286" s="6"/>
      <c r="AQ8286" s="6"/>
      <c r="AR8286" s="6"/>
      <c r="AS8286" s="6"/>
      <c r="AT8286" s="6"/>
      <c r="AU8286" s="6"/>
      <c r="AV8286" s="6"/>
      <c r="AW8286" s="6"/>
      <c r="AX8286" s="6"/>
      <c r="AY8286" s="6"/>
      <c r="AZ8286" s="6"/>
      <c r="BA8286" s="6"/>
      <c r="BB8286" s="166"/>
      <c r="BC8286" s="166"/>
      <c r="BD8286" s="166"/>
      <c r="BE8286" s="6"/>
      <c r="BF8286" s="6"/>
      <c r="BG8286" s="6"/>
      <c r="BH8286" s="6"/>
      <c r="BI8286" s="6"/>
      <c r="BJ8286" s="166"/>
      <c r="BK8286" s="166"/>
      <c r="BL8286" s="166"/>
      <c r="BM8286" s="6"/>
      <c r="BN8286" s="6"/>
      <c r="BO8286" s="6"/>
      <c r="BP8286" s="6"/>
      <c r="BQ8286" s="6"/>
      <c r="BR8286" s="6"/>
      <c r="BS8286" s="6"/>
      <c r="BT8286" s="6"/>
      <c r="BU8286" s="6"/>
      <c r="BV8286" s="6"/>
      <c r="BW8286" s="6"/>
      <c r="CJ8286" s="415"/>
      <c r="CK8286" s="415"/>
      <c r="CO8286" s="168"/>
    </row>
    <row r="8287" spans="32:93" s="162" customFormat="1" x14ac:dyDescent="0.25">
      <c r="AF8287" s="169"/>
      <c r="AG8287" s="169"/>
      <c r="AH8287" s="169"/>
      <c r="AI8287" s="169"/>
      <c r="AJ8287" s="169"/>
      <c r="AK8287" s="170"/>
      <c r="AP8287" s="6"/>
      <c r="AQ8287" s="6"/>
      <c r="AR8287" s="6"/>
      <c r="AS8287" s="6"/>
      <c r="AT8287" s="6"/>
      <c r="AU8287" s="6"/>
      <c r="AV8287" s="6"/>
      <c r="AW8287" s="6"/>
      <c r="AX8287" s="6"/>
      <c r="AY8287" s="6"/>
      <c r="AZ8287" s="6"/>
      <c r="BA8287" s="6"/>
      <c r="BB8287" s="166"/>
      <c r="BC8287" s="166"/>
      <c r="BD8287" s="166"/>
      <c r="BE8287" s="6"/>
      <c r="BF8287" s="6"/>
      <c r="BG8287" s="6"/>
      <c r="BH8287" s="6"/>
      <c r="BI8287" s="6"/>
      <c r="BJ8287" s="166"/>
      <c r="BK8287" s="166"/>
      <c r="BL8287" s="166"/>
      <c r="BM8287" s="6"/>
      <c r="BN8287" s="6"/>
      <c r="BO8287" s="6"/>
      <c r="BP8287" s="6"/>
      <c r="BQ8287" s="6"/>
      <c r="BR8287" s="6"/>
      <c r="BS8287" s="6"/>
      <c r="BT8287" s="6"/>
      <c r="BU8287" s="6"/>
      <c r="BV8287" s="6"/>
      <c r="BW8287" s="6"/>
      <c r="CJ8287" s="415"/>
      <c r="CK8287" s="415"/>
      <c r="CO8287" s="168"/>
    </row>
    <row r="8288" spans="32:93" s="162" customFormat="1" x14ac:dyDescent="0.25">
      <c r="AF8288" s="169"/>
      <c r="AG8288" s="169"/>
      <c r="AH8288" s="169"/>
      <c r="AI8288" s="169"/>
      <c r="AJ8288" s="169"/>
      <c r="AK8288" s="170"/>
      <c r="AP8288" s="6"/>
      <c r="AQ8288" s="6"/>
      <c r="AR8288" s="6"/>
      <c r="AS8288" s="6"/>
      <c r="AT8288" s="6"/>
      <c r="AU8288" s="6"/>
      <c r="AV8288" s="6"/>
      <c r="AW8288" s="6"/>
      <c r="AX8288" s="6"/>
      <c r="AY8288" s="6"/>
      <c r="AZ8288" s="6"/>
      <c r="BA8288" s="6"/>
      <c r="BB8288" s="166"/>
      <c r="BC8288" s="166"/>
      <c r="BD8288" s="166"/>
      <c r="BE8288" s="6"/>
      <c r="BF8288" s="6"/>
      <c r="BG8288" s="6"/>
      <c r="BH8288" s="6"/>
      <c r="BI8288" s="6"/>
      <c r="BJ8288" s="166"/>
      <c r="BK8288" s="166"/>
      <c r="BL8288" s="166"/>
      <c r="BM8288" s="6"/>
      <c r="BN8288" s="6"/>
      <c r="BO8288" s="6"/>
      <c r="BP8288" s="6"/>
      <c r="BQ8288" s="6"/>
      <c r="BR8288" s="6"/>
      <c r="BS8288" s="6"/>
      <c r="BT8288" s="6"/>
      <c r="BU8288" s="6"/>
      <c r="BV8288" s="6"/>
      <c r="BW8288" s="6"/>
      <c r="CJ8288" s="415"/>
      <c r="CK8288" s="415"/>
      <c r="CO8288" s="168"/>
    </row>
    <row r="8289" spans="32:93" s="162" customFormat="1" x14ac:dyDescent="0.25">
      <c r="AF8289" s="169"/>
      <c r="AG8289" s="169"/>
      <c r="AH8289" s="169"/>
      <c r="AI8289" s="169"/>
      <c r="AJ8289" s="169"/>
      <c r="AK8289" s="170"/>
      <c r="AP8289" s="6"/>
      <c r="AQ8289" s="6"/>
      <c r="AR8289" s="6"/>
      <c r="AS8289" s="6"/>
      <c r="AT8289" s="6"/>
      <c r="AU8289" s="6"/>
      <c r="AV8289" s="6"/>
      <c r="AW8289" s="6"/>
      <c r="AX8289" s="6"/>
      <c r="AY8289" s="6"/>
      <c r="AZ8289" s="6"/>
      <c r="BA8289" s="6"/>
      <c r="BB8289" s="166"/>
      <c r="BC8289" s="166"/>
      <c r="BD8289" s="166"/>
      <c r="BE8289" s="6"/>
      <c r="BF8289" s="6"/>
      <c r="BG8289" s="6"/>
      <c r="BH8289" s="6"/>
      <c r="BI8289" s="6"/>
      <c r="BJ8289" s="166"/>
      <c r="BK8289" s="166"/>
      <c r="BL8289" s="166"/>
      <c r="BM8289" s="6"/>
      <c r="BN8289" s="6"/>
      <c r="BO8289" s="6"/>
      <c r="BP8289" s="6"/>
      <c r="BQ8289" s="6"/>
      <c r="BR8289" s="6"/>
      <c r="BS8289" s="6"/>
      <c r="BT8289" s="6"/>
      <c r="BU8289" s="6"/>
      <c r="BV8289" s="6"/>
      <c r="BW8289" s="6"/>
      <c r="CJ8289" s="415"/>
      <c r="CK8289" s="415"/>
      <c r="CO8289" s="168"/>
    </row>
    <row r="8290" spans="32:93" s="162" customFormat="1" x14ac:dyDescent="0.25">
      <c r="AF8290" s="169"/>
      <c r="AG8290" s="169"/>
      <c r="AH8290" s="169"/>
      <c r="AI8290" s="169"/>
      <c r="AJ8290" s="169"/>
      <c r="AK8290" s="170"/>
      <c r="AP8290" s="6"/>
      <c r="AQ8290" s="6"/>
      <c r="AR8290" s="6"/>
      <c r="AS8290" s="6"/>
      <c r="AT8290" s="6"/>
      <c r="AU8290" s="6"/>
      <c r="AV8290" s="6"/>
      <c r="AW8290" s="6"/>
      <c r="AX8290" s="6"/>
      <c r="AY8290" s="6"/>
      <c r="AZ8290" s="6"/>
      <c r="BA8290" s="6"/>
      <c r="BB8290" s="166"/>
      <c r="BC8290" s="166"/>
      <c r="BD8290" s="166"/>
      <c r="BE8290" s="6"/>
      <c r="BF8290" s="6"/>
      <c r="BG8290" s="6"/>
      <c r="BH8290" s="6"/>
      <c r="BI8290" s="6"/>
      <c r="BJ8290" s="166"/>
      <c r="BK8290" s="166"/>
      <c r="BL8290" s="166"/>
      <c r="BM8290" s="6"/>
      <c r="BN8290" s="6"/>
      <c r="BO8290" s="6"/>
      <c r="BP8290" s="6"/>
      <c r="BQ8290" s="6"/>
      <c r="BR8290" s="6"/>
      <c r="BS8290" s="6"/>
      <c r="BT8290" s="6"/>
      <c r="BU8290" s="6"/>
      <c r="BV8290" s="6"/>
      <c r="BW8290" s="6"/>
      <c r="CJ8290" s="415"/>
      <c r="CK8290" s="415"/>
      <c r="CO8290" s="168"/>
    </row>
    <row r="8291" spans="32:93" s="162" customFormat="1" x14ac:dyDescent="0.25">
      <c r="AF8291" s="169"/>
      <c r="AG8291" s="169"/>
      <c r="AH8291" s="169"/>
      <c r="AI8291" s="169"/>
      <c r="AJ8291" s="169"/>
      <c r="AK8291" s="170"/>
      <c r="AP8291" s="6"/>
      <c r="AQ8291" s="6"/>
      <c r="AR8291" s="6"/>
      <c r="AS8291" s="6"/>
      <c r="AT8291" s="6"/>
      <c r="AU8291" s="6"/>
      <c r="AV8291" s="6"/>
      <c r="AW8291" s="6"/>
      <c r="AX8291" s="6"/>
      <c r="AY8291" s="6"/>
      <c r="AZ8291" s="6"/>
      <c r="BA8291" s="6"/>
      <c r="BB8291" s="166"/>
      <c r="BC8291" s="166"/>
      <c r="BD8291" s="166"/>
      <c r="BE8291" s="6"/>
      <c r="BF8291" s="6"/>
      <c r="BG8291" s="6"/>
      <c r="BH8291" s="6"/>
      <c r="BI8291" s="6"/>
      <c r="BJ8291" s="166"/>
      <c r="BK8291" s="166"/>
      <c r="BL8291" s="166"/>
      <c r="BM8291" s="6"/>
      <c r="BN8291" s="6"/>
      <c r="BO8291" s="6"/>
      <c r="BP8291" s="6"/>
      <c r="BQ8291" s="6"/>
      <c r="BR8291" s="6"/>
      <c r="BS8291" s="6"/>
      <c r="BT8291" s="6"/>
      <c r="BU8291" s="6"/>
      <c r="BV8291" s="6"/>
      <c r="BW8291" s="6"/>
      <c r="CJ8291" s="415"/>
      <c r="CK8291" s="415"/>
      <c r="CO8291" s="168"/>
    </row>
    <row r="8292" spans="32:93" s="162" customFormat="1" x14ac:dyDescent="0.25">
      <c r="AF8292" s="169"/>
      <c r="AG8292" s="169"/>
      <c r="AH8292" s="169"/>
      <c r="AI8292" s="169"/>
      <c r="AJ8292" s="169"/>
      <c r="AK8292" s="170"/>
      <c r="AP8292" s="6"/>
      <c r="AQ8292" s="6"/>
      <c r="AR8292" s="6"/>
      <c r="AS8292" s="6"/>
      <c r="AT8292" s="6"/>
      <c r="AU8292" s="6"/>
      <c r="AV8292" s="6"/>
      <c r="AW8292" s="6"/>
      <c r="AX8292" s="6"/>
      <c r="AY8292" s="6"/>
      <c r="AZ8292" s="6"/>
      <c r="BA8292" s="6"/>
      <c r="BB8292" s="166"/>
      <c r="BC8292" s="166"/>
      <c r="BD8292" s="166"/>
      <c r="BE8292" s="6"/>
      <c r="BF8292" s="6"/>
      <c r="BG8292" s="6"/>
      <c r="BH8292" s="6"/>
      <c r="BI8292" s="6"/>
      <c r="BJ8292" s="166"/>
      <c r="BK8292" s="166"/>
      <c r="BL8292" s="166"/>
      <c r="BM8292" s="6"/>
      <c r="BN8292" s="6"/>
      <c r="BO8292" s="6"/>
      <c r="BP8292" s="6"/>
      <c r="BQ8292" s="6"/>
      <c r="BR8292" s="6"/>
      <c r="BS8292" s="6"/>
      <c r="BT8292" s="6"/>
      <c r="BU8292" s="6"/>
      <c r="BV8292" s="6"/>
      <c r="BW8292" s="6"/>
      <c r="CJ8292" s="415"/>
      <c r="CK8292" s="415"/>
      <c r="CO8292" s="168"/>
    </row>
    <row r="8293" spans="32:93" s="162" customFormat="1" x14ac:dyDescent="0.25">
      <c r="AF8293" s="169"/>
      <c r="AG8293" s="169"/>
      <c r="AH8293" s="169"/>
      <c r="AI8293" s="169"/>
      <c r="AJ8293" s="169"/>
      <c r="AK8293" s="170"/>
      <c r="AP8293" s="6"/>
      <c r="AQ8293" s="6"/>
      <c r="AR8293" s="6"/>
      <c r="AS8293" s="6"/>
      <c r="AT8293" s="6"/>
      <c r="AU8293" s="6"/>
      <c r="AV8293" s="6"/>
      <c r="AW8293" s="6"/>
      <c r="AX8293" s="6"/>
      <c r="AY8293" s="6"/>
      <c r="AZ8293" s="6"/>
      <c r="BA8293" s="6"/>
      <c r="BB8293" s="166"/>
      <c r="BC8293" s="166"/>
      <c r="BD8293" s="166"/>
      <c r="BE8293" s="6"/>
      <c r="BF8293" s="6"/>
      <c r="BG8293" s="6"/>
      <c r="BH8293" s="6"/>
      <c r="BI8293" s="6"/>
      <c r="BJ8293" s="166"/>
      <c r="BK8293" s="166"/>
      <c r="BL8293" s="166"/>
      <c r="BM8293" s="6"/>
      <c r="BN8293" s="6"/>
      <c r="BO8293" s="6"/>
      <c r="BP8293" s="6"/>
      <c r="BQ8293" s="6"/>
      <c r="BR8293" s="6"/>
      <c r="BS8293" s="6"/>
      <c r="BT8293" s="6"/>
      <c r="BU8293" s="6"/>
      <c r="BV8293" s="6"/>
      <c r="BW8293" s="6"/>
      <c r="CJ8293" s="415"/>
      <c r="CK8293" s="415"/>
      <c r="CO8293" s="168"/>
    </row>
    <row r="8294" spans="32:93" s="162" customFormat="1" x14ac:dyDescent="0.25">
      <c r="AF8294" s="169"/>
      <c r="AG8294" s="169"/>
      <c r="AH8294" s="169"/>
      <c r="AI8294" s="169"/>
      <c r="AJ8294" s="169"/>
      <c r="AK8294" s="170"/>
      <c r="AP8294" s="6"/>
      <c r="AQ8294" s="6"/>
      <c r="AR8294" s="6"/>
      <c r="AS8294" s="6"/>
      <c r="AT8294" s="6"/>
      <c r="AU8294" s="6"/>
      <c r="AV8294" s="6"/>
      <c r="AW8294" s="6"/>
      <c r="AX8294" s="6"/>
      <c r="AY8294" s="6"/>
      <c r="AZ8294" s="6"/>
      <c r="BA8294" s="6"/>
      <c r="BB8294" s="166"/>
      <c r="BC8294" s="166"/>
      <c r="BD8294" s="166"/>
      <c r="BE8294" s="6"/>
      <c r="BF8294" s="6"/>
      <c r="BG8294" s="6"/>
      <c r="BH8294" s="6"/>
      <c r="BI8294" s="6"/>
      <c r="BJ8294" s="166"/>
      <c r="BK8294" s="166"/>
      <c r="BL8294" s="166"/>
      <c r="BM8294" s="6"/>
      <c r="BN8294" s="6"/>
      <c r="BO8294" s="6"/>
      <c r="BP8294" s="6"/>
      <c r="BQ8294" s="6"/>
      <c r="BR8294" s="6"/>
      <c r="BS8294" s="6"/>
      <c r="BT8294" s="6"/>
      <c r="BU8294" s="6"/>
      <c r="BV8294" s="6"/>
      <c r="BW8294" s="6"/>
      <c r="CJ8294" s="415"/>
      <c r="CK8294" s="415"/>
      <c r="CO8294" s="168"/>
    </row>
    <row r="8295" spans="32:93" s="162" customFormat="1" x14ac:dyDescent="0.25">
      <c r="AF8295" s="169"/>
      <c r="AG8295" s="169"/>
      <c r="AH8295" s="169"/>
      <c r="AI8295" s="169"/>
      <c r="AJ8295" s="169"/>
      <c r="AK8295" s="170"/>
      <c r="AP8295" s="6"/>
      <c r="AQ8295" s="6"/>
      <c r="AR8295" s="6"/>
      <c r="AS8295" s="6"/>
      <c r="AT8295" s="6"/>
      <c r="AU8295" s="6"/>
      <c r="AV8295" s="6"/>
      <c r="AW8295" s="6"/>
      <c r="AX8295" s="6"/>
      <c r="AY8295" s="6"/>
      <c r="AZ8295" s="6"/>
      <c r="BA8295" s="6"/>
      <c r="BB8295" s="166"/>
      <c r="BC8295" s="166"/>
      <c r="BD8295" s="166"/>
      <c r="BE8295" s="6"/>
      <c r="BF8295" s="6"/>
      <c r="BG8295" s="6"/>
      <c r="BH8295" s="6"/>
      <c r="BI8295" s="6"/>
      <c r="BJ8295" s="166"/>
      <c r="BK8295" s="166"/>
      <c r="BL8295" s="166"/>
      <c r="BM8295" s="6"/>
      <c r="BN8295" s="6"/>
      <c r="BO8295" s="6"/>
      <c r="BP8295" s="6"/>
      <c r="BQ8295" s="6"/>
      <c r="BR8295" s="6"/>
      <c r="BS8295" s="6"/>
      <c r="BT8295" s="6"/>
      <c r="BU8295" s="6"/>
      <c r="BV8295" s="6"/>
      <c r="BW8295" s="6"/>
      <c r="CJ8295" s="415"/>
      <c r="CK8295" s="415"/>
      <c r="CO8295" s="168"/>
    </row>
    <row r="8296" spans="32:93" s="162" customFormat="1" x14ac:dyDescent="0.25">
      <c r="AF8296" s="169"/>
      <c r="AG8296" s="169"/>
      <c r="AH8296" s="169"/>
      <c r="AI8296" s="169"/>
      <c r="AJ8296" s="169"/>
      <c r="AK8296" s="170"/>
      <c r="AP8296" s="6"/>
      <c r="AQ8296" s="6"/>
      <c r="AR8296" s="6"/>
      <c r="AS8296" s="6"/>
      <c r="AT8296" s="6"/>
      <c r="AU8296" s="6"/>
      <c r="AV8296" s="6"/>
      <c r="AW8296" s="6"/>
      <c r="AX8296" s="6"/>
      <c r="AY8296" s="6"/>
      <c r="AZ8296" s="6"/>
      <c r="BA8296" s="6"/>
      <c r="BB8296" s="166"/>
      <c r="BC8296" s="166"/>
      <c r="BD8296" s="166"/>
      <c r="BE8296" s="6"/>
      <c r="BF8296" s="6"/>
      <c r="BG8296" s="6"/>
      <c r="BH8296" s="6"/>
      <c r="BI8296" s="6"/>
      <c r="BJ8296" s="166"/>
      <c r="BK8296" s="166"/>
      <c r="BL8296" s="166"/>
      <c r="BM8296" s="6"/>
      <c r="BN8296" s="6"/>
      <c r="BO8296" s="6"/>
      <c r="BP8296" s="6"/>
      <c r="BQ8296" s="6"/>
      <c r="BR8296" s="6"/>
      <c r="BS8296" s="6"/>
      <c r="BT8296" s="6"/>
      <c r="BU8296" s="6"/>
      <c r="BV8296" s="6"/>
      <c r="BW8296" s="6"/>
      <c r="CJ8296" s="415"/>
      <c r="CK8296" s="415"/>
      <c r="CO8296" s="168"/>
    </row>
    <row r="8297" spans="32:93" s="162" customFormat="1" x14ac:dyDescent="0.25">
      <c r="AF8297" s="169"/>
      <c r="AG8297" s="169"/>
      <c r="AH8297" s="169"/>
      <c r="AI8297" s="169"/>
      <c r="AJ8297" s="169"/>
      <c r="AK8297" s="170"/>
      <c r="AP8297" s="6"/>
      <c r="AQ8297" s="6"/>
      <c r="AR8297" s="6"/>
      <c r="AS8297" s="6"/>
      <c r="AT8297" s="6"/>
      <c r="AU8297" s="6"/>
      <c r="AV8297" s="6"/>
      <c r="AW8297" s="6"/>
      <c r="AX8297" s="6"/>
      <c r="AY8297" s="6"/>
      <c r="AZ8297" s="6"/>
      <c r="BA8297" s="6"/>
      <c r="BB8297" s="166"/>
      <c r="BC8297" s="166"/>
      <c r="BD8297" s="166"/>
      <c r="BE8297" s="6"/>
      <c r="BF8297" s="6"/>
      <c r="BG8297" s="6"/>
      <c r="BH8297" s="6"/>
      <c r="BI8297" s="6"/>
      <c r="BJ8297" s="166"/>
      <c r="BK8297" s="166"/>
      <c r="BL8297" s="166"/>
      <c r="BM8297" s="6"/>
      <c r="BN8297" s="6"/>
      <c r="BO8297" s="6"/>
      <c r="BP8297" s="6"/>
      <c r="BQ8297" s="6"/>
      <c r="BR8297" s="6"/>
      <c r="BS8297" s="6"/>
      <c r="BT8297" s="6"/>
      <c r="BU8297" s="6"/>
      <c r="BV8297" s="6"/>
      <c r="BW8297" s="6"/>
      <c r="CJ8297" s="415"/>
      <c r="CK8297" s="415"/>
      <c r="CO8297" s="168"/>
    </row>
    <row r="8298" spans="32:93" s="162" customFormat="1" x14ac:dyDescent="0.25">
      <c r="AF8298" s="169"/>
      <c r="AG8298" s="169"/>
      <c r="AH8298" s="169"/>
      <c r="AI8298" s="169"/>
      <c r="AJ8298" s="169"/>
      <c r="AK8298" s="170"/>
      <c r="AP8298" s="6"/>
      <c r="AQ8298" s="6"/>
      <c r="AR8298" s="6"/>
      <c r="AS8298" s="6"/>
      <c r="AT8298" s="6"/>
      <c r="AU8298" s="6"/>
      <c r="AV8298" s="6"/>
      <c r="AW8298" s="6"/>
      <c r="AX8298" s="6"/>
      <c r="AY8298" s="6"/>
      <c r="AZ8298" s="6"/>
      <c r="BA8298" s="6"/>
      <c r="BB8298" s="166"/>
      <c r="BC8298" s="166"/>
      <c r="BD8298" s="166"/>
      <c r="BE8298" s="6"/>
      <c r="BF8298" s="6"/>
      <c r="BG8298" s="6"/>
      <c r="BH8298" s="6"/>
      <c r="BI8298" s="6"/>
      <c r="BJ8298" s="166"/>
      <c r="BK8298" s="166"/>
      <c r="BL8298" s="166"/>
      <c r="BM8298" s="6"/>
      <c r="BN8298" s="6"/>
      <c r="BO8298" s="6"/>
      <c r="BP8298" s="6"/>
      <c r="BQ8298" s="6"/>
      <c r="BR8298" s="6"/>
      <c r="BS8298" s="6"/>
      <c r="BT8298" s="6"/>
      <c r="BU8298" s="6"/>
      <c r="BV8298" s="6"/>
      <c r="BW8298" s="6"/>
      <c r="CJ8298" s="415"/>
      <c r="CK8298" s="415"/>
      <c r="CO8298" s="168"/>
    </row>
    <row r="8299" spans="32:93" s="162" customFormat="1" x14ac:dyDescent="0.25">
      <c r="AF8299" s="169"/>
      <c r="AG8299" s="169"/>
      <c r="AH8299" s="169"/>
      <c r="AI8299" s="169"/>
      <c r="AJ8299" s="169"/>
      <c r="AK8299" s="170"/>
      <c r="AP8299" s="6"/>
      <c r="AQ8299" s="6"/>
      <c r="AR8299" s="6"/>
      <c r="AS8299" s="6"/>
      <c r="AT8299" s="6"/>
      <c r="AU8299" s="6"/>
      <c r="AV8299" s="6"/>
      <c r="AW8299" s="6"/>
      <c r="AX8299" s="6"/>
      <c r="AY8299" s="6"/>
      <c r="AZ8299" s="6"/>
      <c r="BA8299" s="6"/>
      <c r="BB8299" s="166"/>
      <c r="BC8299" s="166"/>
      <c r="BD8299" s="166"/>
      <c r="BE8299" s="6"/>
      <c r="BF8299" s="6"/>
      <c r="BG8299" s="6"/>
      <c r="BH8299" s="6"/>
      <c r="BI8299" s="6"/>
      <c r="BJ8299" s="166"/>
      <c r="BK8299" s="166"/>
      <c r="BL8299" s="166"/>
      <c r="BM8299" s="6"/>
      <c r="BN8299" s="6"/>
      <c r="BO8299" s="6"/>
      <c r="BP8299" s="6"/>
      <c r="BQ8299" s="6"/>
      <c r="BR8299" s="6"/>
      <c r="BS8299" s="6"/>
      <c r="BT8299" s="6"/>
      <c r="BU8299" s="6"/>
      <c r="BV8299" s="6"/>
      <c r="BW8299" s="6"/>
      <c r="CJ8299" s="415"/>
      <c r="CK8299" s="415"/>
      <c r="CO8299" s="168"/>
    </row>
    <row r="8300" spans="32:93" s="162" customFormat="1" x14ac:dyDescent="0.25">
      <c r="AF8300" s="169"/>
      <c r="AG8300" s="169"/>
      <c r="AH8300" s="169"/>
      <c r="AI8300" s="169"/>
      <c r="AJ8300" s="169"/>
      <c r="AK8300" s="170"/>
      <c r="AP8300" s="6"/>
      <c r="AQ8300" s="6"/>
      <c r="AR8300" s="6"/>
      <c r="AS8300" s="6"/>
      <c r="AT8300" s="6"/>
      <c r="AU8300" s="6"/>
      <c r="AV8300" s="6"/>
      <c r="AW8300" s="6"/>
      <c r="AX8300" s="6"/>
      <c r="AY8300" s="6"/>
      <c r="AZ8300" s="6"/>
      <c r="BA8300" s="6"/>
      <c r="BB8300" s="166"/>
      <c r="BC8300" s="166"/>
      <c r="BD8300" s="166"/>
      <c r="BE8300" s="6"/>
      <c r="BF8300" s="6"/>
      <c r="BG8300" s="6"/>
      <c r="BH8300" s="6"/>
      <c r="BI8300" s="6"/>
      <c r="BJ8300" s="166"/>
      <c r="BK8300" s="166"/>
      <c r="BL8300" s="166"/>
      <c r="BM8300" s="6"/>
      <c r="BN8300" s="6"/>
      <c r="BO8300" s="6"/>
      <c r="BP8300" s="6"/>
      <c r="BQ8300" s="6"/>
      <c r="BR8300" s="6"/>
      <c r="BS8300" s="6"/>
      <c r="BT8300" s="6"/>
      <c r="BU8300" s="6"/>
      <c r="BV8300" s="6"/>
      <c r="BW8300" s="6"/>
      <c r="CJ8300" s="415"/>
      <c r="CK8300" s="415"/>
      <c r="CO8300" s="168"/>
    </row>
    <row r="8301" spans="32:93" s="162" customFormat="1" x14ac:dyDescent="0.25">
      <c r="AF8301" s="169"/>
      <c r="AG8301" s="169"/>
      <c r="AH8301" s="169"/>
      <c r="AI8301" s="169"/>
      <c r="AJ8301" s="169"/>
      <c r="AK8301" s="170"/>
      <c r="AP8301" s="6"/>
      <c r="AQ8301" s="6"/>
      <c r="AR8301" s="6"/>
      <c r="AS8301" s="6"/>
      <c r="AT8301" s="6"/>
      <c r="AU8301" s="6"/>
      <c r="AV8301" s="6"/>
      <c r="AW8301" s="6"/>
      <c r="AX8301" s="6"/>
      <c r="AY8301" s="6"/>
      <c r="AZ8301" s="6"/>
      <c r="BA8301" s="6"/>
      <c r="BB8301" s="166"/>
      <c r="BC8301" s="166"/>
      <c r="BD8301" s="166"/>
      <c r="BE8301" s="6"/>
      <c r="BF8301" s="6"/>
      <c r="BG8301" s="6"/>
      <c r="BH8301" s="6"/>
      <c r="BI8301" s="6"/>
      <c r="BJ8301" s="166"/>
      <c r="BK8301" s="166"/>
      <c r="BL8301" s="166"/>
      <c r="BM8301" s="6"/>
      <c r="BN8301" s="6"/>
      <c r="BO8301" s="6"/>
      <c r="BP8301" s="6"/>
      <c r="BQ8301" s="6"/>
      <c r="BR8301" s="6"/>
      <c r="BS8301" s="6"/>
      <c r="BT8301" s="6"/>
      <c r="BU8301" s="6"/>
      <c r="BV8301" s="6"/>
      <c r="BW8301" s="6"/>
      <c r="CJ8301" s="415"/>
      <c r="CK8301" s="415"/>
      <c r="CO8301" s="168"/>
    </row>
    <row r="8302" spans="32:93" s="162" customFormat="1" x14ac:dyDescent="0.25">
      <c r="AF8302" s="169"/>
      <c r="AG8302" s="169"/>
      <c r="AH8302" s="169"/>
      <c r="AI8302" s="169"/>
      <c r="AJ8302" s="169"/>
      <c r="AK8302" s="170"/>
      <c r="AP8302" s="6"/>
      <c r="AQ8302" s="6"/>
      <c r="AR8302" s="6"/>
      <c r="AS8302" s="6"/>
      <c r="AT8302" s="6"/>
      <c r="AU8302" s="6"/>
      <c r="AV8302" s="6"/>
      <c r="AW8302" s="6"/>
      <c r="AX8302" s="6"/>
      <c r="AY8302" s="6"/>
      <c r="AZ8302" s="6"/>
      <c r="BA8302" s="6"/>
      <c r="BB8302" s="166"/>
      <c r="BC8302" s="166"/>
      <c r="BD8302" s="166"/>
      <c r="BE8302" s="6"/>
      <c r="BF8302" s="6"/>
      <c r="BG8302" s="6"/>
      <c r="BH8302" s="6"/>
      <c r="BI8302" s="6"/>
      <c r="BJ8302" s="166"/>
      <c r="BK8302" s="166"/>
      <c r="BL8302" s="166"/>
      <c r="BM8302" s="6"/>
      <c r="BN8302" s="6"/>
      <c r="BO8302" s="6"/>
      <c r="BP8302" s="6"/>
      <c r="BQ8302" s="6"/>
      <c r="BR8302" s="6"/>
      <c r="BS8302" s="6"/>
      <c r="BT8302" s="6"/>
      <c r="BU8302" s="6"/>
      <c r="BV8302" s="6"/>
      <c r="BW8302" s="6"/>
      <c r="CJ8302" s="415"/>
      <c r="CK8302" s="415"/>
      <c r="CO8302" s="168"/>
    </row>
    <row r="8303" spans="32:93" s="162" customFormat="1" x14ac:dyDescent="0.25">
      <c r="AF8303" s="169"/>
      <c r="AG8303" s="169"/>
      <c r="AH8303" s="169"/>
      <c r="AI8303" s="169"/>
      <c r="AJ8303" s="169"/>
      <c r="AK8303" s="170"/>
      <c r="AP8303" s="6"/>
      <c r="AQ8303" s="6"/>
      <c r="AR8303" s="6"/>
      <c r="AS8303" s="6"/>
      <c r="AT8303" s="6"/>
      <c r="AU8303" s="6"/>
      <c r="AV8303" s="6"/>
      <c r="AW8303" s="6"/>
      <c r="AX8303" s="6"/>
      <c r="AY8303" s="6"/>
      <c r="AZ8303" s="6"/>
      <c r="BA8303" s="6"/>
      <c r="BB8303" s="166"/>
      <c r="BC8303" s="166"/>
      <c r="BD8303" s="166"/>
      <c r="BE8303" s="6"/>
      <c r="BF8303" s="6"/>
      <c r="BG8303" s="6"/>
      <c r="BH8303" s="6"/>
      <c r="BI8303" s="6"/>
      <c r="BJ8303" s="166"/>
      <c r="BK8303" s="166"/>
      <c r="BL8303" s="166"/>
      <c r="BM8303" s="6"/>
      <c r="BN8303" s="6"/>
      <c r="BO8303" s="6"/>
      <c r="BP8303" s="6"/>
      <c r="BQ8303" s="6"/>
      <c r="BR8303" s="6"/>
      <c r="BS8303" s="6"/>
      <c r="BT8303" s="6"/>
      <c r="BU8303" s="6"/>
      <c r="BV8303" s="6"/>
      <c r="BW8303" s="6"/>
      <c r="CJ8303" s="415"/>
      <c r="CK8303" s="415"/>
      <c r="CO8303" s="168"/>
    </row>
    <row r="8304" spans="32:93" s="162" customFormat="1" x14ac:dyDescent="0.25">
      <c r="AF8304" s="169"/>
      <c r="AG8304" s="169"/>
      <c r="AH8304" s="169"/>
      <c r="AI8304" s="169"/>
      <c r="AJ8304" s="169"/>
      <c r="AK8304" s="170"/>
      <c r="AP8304" s="6"/>
      <c r="AQ8304" s="6"/>
      <c r="AR8304" s="6"/>
      <c r="AS8304" s="6"/>
      <c r="AT8304" s="6"/>
      <c r="AU8304" s="6"/>
      <c r="AV8304" s="6"/>
      <c r="AW8304" s="6"/>
      <c r="AX8304" s="6"/>
      <c r="AY8304" s="6"/>
      <c r="AZ8304" s="6"/>
      <c r="BA8304" s="6"/>
      <c r="BB8304" s="166"/>
      <c r="BC8304" s="166"/>
      <c r="BD8304" s="166"/>
      <c r="BE8304" s="6"/>
      <c r="BF8304" s="6"/>
      <c r="BG8304" s="6"/>
      <c r="BH8304" s="6"/>
      <c r="BI8304" s="6"/>
      <c r="BJ8304" s="166"/>
      <c r="BK8304" s="166"/>
      <c r="BL8304" s="166"/>
      <c r="BM8304" s="6"/>
      <c r="BN8304" s="6"/>
      <c r="BO8304" s="6"/>
      <c r="BP8304" s="6"/>
      <c r="BQ8304" s="6"/>
      <c r="BR8304" s="6"/>
      <c r="BS8304" s="6"/>
      <c r="BT8304" s="6"/>
      <c r="BU8304" s="6"/>
      <c r="BV8304" s="6"/>
      <c r="BW8304" s="6"/>
      <c r="CJ8304" s="415"/>
      <c r="CK8304" s="415"/>
      <c r="CO8304" s="168"/>
    </row>
    <row r="8305" spans="32:93" s="162" customFormat="1" x14ac:dyDescent="0.25">
      <c r="AF8305" s="169"/>
      <c r="AG8305" s="169"/>
      <c r="AH8305" s="169"/>
      <c r="AI8305" s="169"/>
      <c r="AJ8305" s="169"/>
      <c r="AK8305" s="170"/>
      <c r="AP8305" s="6"/>
      <c r="AQ8305" s="6"/>
      <c r="AR8305" s="6"/>
      <c r="AS8305" s="6"/>
      <c r="AT8305" s="6"/>
      <c r="AU8305" s="6"/>
      <c r="AV8305" s="6"/>
      <c r="AW8305" s="6"/>
      <c r="AX8305" s="6"/>
      <c r="AY8305" s="6"/>
      <c r="AZ8305" s="6"/>
      <c r="BA8305" s="6"/>
      <c r="BB8305" s="166"/>
      <c r="BC8305" s="166"/>
      <c r="BD8305" s="166"/>
      <c r="BE8305" s="6"/>
      <c r="BF8305" s="6"/>
      <c r="BG8305" s="6"/>
      <c r="BH8305" s="6"/>
      <c r="BI8305" s="6"/>
      <c r="BJ8305" s="166"/>
      <c r="BK8305" s="166"/>
      <c r="BL8305" s="166"/>
      <c r="BM8305" s="6"/>
      <c r="BN8305" s="6"/>
      <c r="BO8305" s="6"/>
      <c r="BP8305" s="6"/>
      <c r="BQ8305" s="6"/>
      <c r="BR8305" s="6"/>
      <c r="BS8305" s="6"/>
      <c r="BT8305" s="6"/>
      <c r="BU8305" s="6"/>
      <c r="BV8305" s="6"/>
      <c r="BW8305" s="6"/>
      <c r="CJ8305" s="415"/>
      <c r="CK8305" s="415"/>
      <c r="CO8305" s="168"/>
    </row>
    <row r="8306" spans="32:93" s="162" customFormat="1" x14ac:dyDescent="0.25">
      <c r="AF8306" s="169"/>
      <c r="AG8306" s="169"/>
      <c r="AH8306" s="169"/>
      <c r="AI8306" s="169"/>
      <c r="AJ8306" s="169"/>
      <c r="AK8306" s="170"/>
      <c r="AP8306" s="6"/>
      <c r="AQ8306" s="6"/>
      <c r="AR8306" s="6"/>
      <c r="AS8306" s="6"/>
      <c r="AT8306" s="6"/>
      <c r="AU8306" s="6"/>
      <c r="AV8306" s="6"/>
      <c r="AW8306" s="6"/>
      <c r="AX8306" s="6"/>
      <c r="AY8306" s="6"/>
      <c r="AZ8306" s="6"/>
      <c r="BA8306" s="6"/>
      <c r="BB8306" s="166"/>
      <c r="BC8306" s="166"/>
      <c r="BD8306" s="166"/>
      <c r="BE8306" s="6"/>
      <c r="BF8306" s="6"/>
      <c r="BG8306" s="6"/>
      <c r="BH8306" s="6"/>
      <c r="BI8306" s="6"/>
      <c r="BJ8306" s="166"/>
      <c r="BK8306" s="166"/>
      <c r="BL8306" s="166"/>
      <c r="BM8306" s="6"/>
      <c r="BN8306" s="6"/>
      <c r="BO8306" s="6"/>
      <c r="BP8306" s="6"/>
      <c r="BQ8306" s="6"/>
      <c r="BR8306" s="6"/>
      <c r="BS8306" s="6"/>
      <c r="BT8306" s="6"/>
      <c r="BU8306" s="6"/>
      <c r="BV8306" s="6"/>
      <c r="BW8306" s="6"/>
      <c r="CJ8306" s="415"/>
      <c r="CK8306" s="415"/>
      <c r="CO8306" s="168"/>
    </row>
    <row r="8307" spans="32:93" s="162" customFormat="1" x14ac:dyDescent="0.25">
      <c r="AF8307" s="169"/>
      <c r="AG8307" s="169"/>
      <c r="AH8307" s="169"/>
      <c r="AI8307" s="169"/>
      <c r="AJ8307" s="169"/>
      <c r="AK8307" s="170"/>
      <c r="AP8307" s="6"/>
      <c r="AQ8307" s="6"/>
      <c r="AR8307" s="6"/>
      <c r="AS8307" s="6"/>
      <c r="AT8307" s="6"/>
      <c r="AU8307" s="6"/>
      <c r="AV8307" s="6"/>
      <c r="AW8307" s="6"/>
      <c r="AX8307" s="6"/>
      <c r="AY8307" s="6"/>
      <c r="AZ8307" s="6"/>
      <c r="BA8307" s="6"/>
      <c r="BB8307" s="166"/>
      <c r="BC8307" s="166"/>
      <c r="BD8307" s="166"/>
      <c r="BE8307" s="6"/>
      <c r="BF8307" s="6"/>
      <c r="BG8307" s="6"/>
      <c r="BH8307" s="6"/>
      <c r="BI8307" s="6"/>
      <c r="BJ8307" s="166"/>
      <c r="BK8307" s="166"/>
      <c r="BL8307" s="166"/>
      <c r="BM8307" s="6"/>
      <c r="BN8307" s="6"/>
      <c r="BO8307" s="6"/>
      <c r="BP8307" s="6"/>
      <c r="BQ8307" s="6"/>
      <c r="BR8307" s="6"/>
      <c r="BS8307" s="6"/>
      <c r="BT8307" s="6"/>
      <c r="BU8307" s="6"/>
      <c r="BV8307" s="6"/>
      <c r="BW8307" s="6"/>
      <c r="CJ8307" s="415"/>
      <c r="CK8307" s="415"/>
      <c r="CO8307" s="168"/>
    </row>
    <row r="8308" spans="32:93" s="162" customFormat="1" x14ac:dyDescent="0.25">
      <c r="AF8308" s="169"/>
      <c r="AG8308" s="169"/>
      <c r="AH8308" s="169"/>
      <c r="AI8308" s="169"/>
      <c r="AJ8308" s="169"/>
      <c r="AK8308" s="170"/>
      <c r="AP8308" s="6"/>
      <c r="AQ8308" s="6"/>
      <c r="AR8308" s="6"/>
      <c r="AS8308" s="6"/>
      <c r="AT8308" s="6"/>
      <c r="AU8308" s="6"/>
      <c r="AV8308" s="6"/>
      <c r="AW8308" s="6"/>
      <c r="AX8308" s="6"/>
      <c r="AY8308" s="6"/>
      <c r="AZ8308" s="6"/>
      <c r="BA8308" s="6"/>
      <c r="BB8308" s="166"/>
      <c r="BC8308" s="166"/>
      <c r="BD8308" s="166"/>
      <c r="BE8308" s="6"/>
      <c r="BF8308" s="6"/>
      <c r="BG8308" s="6"/>
      <c r="BH8308" s="6"/>
      <c r="BI8308" s="6"/>
      <c r="BJ8308" s="166"/>
      <c r="BK8308" s="166"/>
      <c r="BL8308" s="166"/>
      <c r="BM8308" s="6"/>
      <c r="BN8308" s="6"/>
      <c r="BO8308" s="6"/>
      <c r="BP8308" s="6"/>
      <c r="BQ8308" s="6"/>
      <c r="BR8308" s="6"/>
      <c r="BS8308" s="6"/>
      <c r="BT8308" s="6"/>
      <c r="BU8308" s="6"/>
      <c r="BV8308" s="6"/>
      <c r="BW8308" s="6"/>
      <c r="CJ8308" s="415"/>
      <c r="CK8308" s="415"/>
      <c r="CO8308" s="168"/>
    </row>
    <row r="8309" spans="32:93" s="162" customFormat="1" x14ac:dyDescent="0.25">
      <c r="AF8309" s="169"/>
      <c r="AG8309" s="169"/>
      <c r="AH8309" s="169"/>
      <c r="AI8309" s="169"/>
      <c r="AJ8309" s="169"/>
      <c r="AK8309" s="170"/>
      <c r="AP8309" s="6"/>
      <c r="AQ8309" s="6"/>
      <c r="AR8309" s="6"/>
      <c r="AS8309" s="6"/>
      <c r="AT8309" s="6"/>
      <c r="AU8309" s="6"/>
      <c r="AV8309" s="6"/>
      <c r="AW8309" s="6"/>
      <c r="AX8309" s="6"/>
      <c r="AY8309" s="6"/>
      <c r="AZ8309" s="6"/>
      <c r="BA8309" s="6"/>
      <c r="BB8309" s="166"/>
      <c r="BC8309" s="166"/>
      <c r="BD8309" s="166"/>
      <c r="BE8309" s="6"/>
      <c r="BF8309" s="6"/>
      <c r="BG8309" s="6"/>
      <c r="BH8309" s="6"/>
      <c r="BI8309" s="6"/>
      <c r="BJ8309" s="166"/>
      <c r="BK8309" s="166"/>
      <c r="BL8309" s="166"/>
      <c r="BM8309" s="6"/>
      <c r="BN8309" s="6"/>
      <c r="BO8309" s="6"/>
      <c r="BP8309" s="6"/>
      <c r="BQ8309" s="6"/>
      <c r="BR8309" s="6"/>
      <c r="BS8309" s="6"/>
      <c r="BT8309" s="6"/>
      <c r="BU8309" s="6"/>
      <c r="BV8309" s="6"/>
      <c r="BW8309" s="6"/>
      <c r="CJ8309" s="415"/>
      <c r="CK8309" s="415"/>
      <c r="CO8309" s="168"/>
    </row>
    <row r="8310" spans="32:93" s="162" customFormat="1" x14ac:dyDescent="0.25">
      <c r="AF8310" s="169"/>
      <c r="AG8310" s="169"/>
      <c r="AH8310" s="169"/>
      <c r="AI8310" s="169"/>
      <c r="AJ8310" s="169"/>
      <c r="AK8310" s="170"/>
      <c r="AP8310" s="6"/>
      <c r="AQ8310" s="6"/>
      <c r="AR8310" s="6"/>
      <c r="AS8310" s="6"/>
      <c r="AT8310" s="6"/>
      <c r="AU8310" s="6"/>
      <c r="AV8310" s="6"/>
      <c r="AW8310" s="6"/>
      <c r="AX8310" s="6"/>
      <c r="AY8310" s="6"/>
      <c r="AZ8310" s="6"/>
      <c r="BA8310" s="6"/>
      <c r="BB8310" s="166"/>
      <c r="BC8310" s="166"/>
      <c r="BD8310" s="166"/>
      <c r="BE8310" s="6"/>
      <c r="BF8310" s="6"/>
      <c r="BG8310" s="6"/>
      <c r="BH8310" s="6"/>
      <c r="BI8310" s="6"/>
      <c r="BJ8310" s="166"/>
      <c r="BK8310" s="166"/>
      <c r="BL8310" s="166"/>
      <c r="BM8310" s="6"/>
      <c r="BN8310" s="6"/>
      <c r="BO8310" s="6"/>
      <c r="BP8310" s="6"/>
      <c r="BQ8310" s="6"/>
      <c r="BR8310" s="6"/>
      <c r="BS8310" s="6"/>
      <c r="BT8310" s="6"/>
      <c r="BU8310" s="6"/>
      <c r="BV8310" s="6"/>
      <c r="BW8310" s="6"/>
      <c r="CJ8310" s="415"/>
      <c r="CK8310" s="415"/>
      <c r="CO8310" s="168"/>
    </row>
    <row r="8311" spans="32:93" s="162" customFormat="1" x14ac:dyDescent="0.25">
      <c r="AF8311" s="169"/>
      <c r="AG8311" s="169"/>
      <c r="AH8311" s="169"/>
      <c r="AI8311" s="169"/>
      <c r="AJ8311" s="169"/>
      <c r="AK8311" s="170"/>
      <c r="AP8311" s="6"/>
      <c r="AQ8311" s="6"/>
      <c r="AR8311" s="6"/>
      <c r="AS8311" s="6"/>
      <c r="AT8311" s="6"/>
      <c r="AU8311" s="6"/>
      <c r="AV8311" s="6"/>
      <c r="AW8311" s="6"/>
      <c r="AX8311" s="6"/>
      <c r="AY8311" s="6"/>
      <c r="AZ8311" s="6"/>
      <c r="BA8311" s="6"/>
      <c r="BB8311" s="166"/>
      <c r="BC8311" s="166"/>
      <c r="BD8311" s="166"/>
      <c r="BE8311" s="6"/>
      <c r="BF8311" s="6"/>
      <c r="BG8311" s="6"/>
      <c r="BH8311" s="6"/>
      <c r="BI8311" s="6"/>
      <c r="BJ8311" s="166"/>
      <c r="BK8311" s="166"/>
      <c r="BL8311" s="166"/>
      <c r="BM8311" s="6"/>
      <c r="BN8311" s="6"/>
      <c r="BO8311" s="6"/>
      <c r="BP8311" s="6"/>
      <c r="BQ8311" s="6"/>
      <c r="BR8311" s="6"/>
      <c r="BS8311" s="6"/>
      <c r="BT8311" s="6"/>
      <c r="BU8311" s="6"/>
      <c r="BV8311" s="6"/>
      <c r="BW8311" s="6"/>
      <c r="CJ8311" s="415"/>
      <c r="CK8311" s="415"/>
      <c r="CO8311" s="168"/>
    </row>
    <row r="8312" spans="32:93" s="162" customFormat="1" x14ac:dyDescent="0.25">
      <c r="AF8312" s="169"/>
      <c r="AG8312" s="169"/>
      <c r="AH8312" s="169"/>
      <c r="AI8312" s="169"/>
      <c r="AJ8312" s="169"/>
      <c r="AK8312" s="170"/>
      <c r="AP8312" s="6"/>
      <c r="AQ8312" s="6"/>
      <c r="AR8312" s="6"/>
      <c r="AS8312" s="6"/>
      <c r="AT8312" s="6"/>
      <c r="AU8312" s="6"/>
      <c r="AV8312" s="6"/>
      <c r="AW8312" s="6"/>
      <c r="AX8312" s="6"/>
      <c r="AY8312" s="6"/>
      <c r="AZ8312" s="6"/>
      <c r="BA8312" s="6"/>
      <c r="BB8312" s="166"/>
      <c r="BC8312" s="166"/>
      <c r="BD8312" s="166"/>
      <c r="BE8312" s="6"/>
      <c r="BF8312" s="6"/>
      <c r="BG8312" s="6"/>
      <c r="BH8312" s="6"/>
      <c r="BI8312" s="6"/>
      <c r="BJ8312" s="166"/>
      <c r="BK8312" s="166"/>
      <c r="BL8312" s="166"/>
      <c r="BM8312" s="6"/>
      <c r="BN8312" s="6"/>
      <c r="BO8312" s="6"/>
      <c r="BP8312" s="6"/>
      <c r="BQ8312" s="6"/>
      <c r="BR8312" s="6"/>
      <c r="BS8312" s="6"/>
      <c r="BT8312" s="6"/>
      <c r="BU8312" s="6"/>
      <c r="BV8312" s="6"/>
      <c r="BW8312" s="6"/>
      <c r="CJ8312" s="415"/>
      <c r="CK8312" s="415"/>
      <c r="CO8312" s="168"/>
    </row>
    <row r="8313" spans="32:93" s="162" customFormat="1" x14ac:dyDescent="0.25">
      <c r="AF8313" s="169"/>
      <c r="AG8313" s="169"/>
      <c r="AH8313" s="169"/>
      <c r="AI8313" s="169"/>
      <c r="AJ8313" s="169"/>
      <c r="AK8313" s="170"/>
      <c r="AP8313" s="6"/>
      <c r="AQ8313" s="6"/>
      <c r="AR8313" s="6"/>
      <c r="AS8313" s="6"/>
      <c r="AT8313" s="6"/>
      <c r="AU8313" s="6"/>
      <c r="AV8313" s="6"/>
      <c r="AW8313" s="6"/>
      <c r="AX8313" s="6"/>
      <c r="AY8313" s="6"/>
      <c r="AZ8313" s="6"/>
      <c r="BA8313" s="6"/>
      <c r="BB8313" s="166"/>
      <c r="BC8313" s="166"/>
      <c r="BD8313" s="166"/>
      <c r="BE8313" s="6"/>
      <c r="BF8313" s="6"/>
      <c r="BG8313" s="6"/>
      <c r="BH8313" s="6"/>
      <c r="BI8313" s="6"/>
      <c r="BJ8313" s="166"/>
      <c r="BK8313" s="166"/>
      <c r="BL8313" s="166"/>
      <c r="BM8313" s="6"/>
      <c r="BN8313" s="6"/>
      <c r="BO8313" s="6"/>
      <c r="BP8313" s="6"/>
      <c r="BQ8313" s="6"/>
      <c r="BR8313" s="6"/>
      <c r="BS8313" s="6"/>
      <c r="BT8313" s="6"/>
      <c r="BU8313" s="6"/>
      <c r="BV8313" s="6"/>
      <c r="BW8313" s="6"/>
      <c r="CJ8313" s="415"/>
      <c r="CK8313" s="415"/>
      <c r="CO8313" s="168"/>
    </row>
    <row r="8314" spans="32:93" s="162" customFormat="1" x14ac:dyDescent="0.25">
      <c r="AF8314" s="169"/>
      <c r="AG8314" s="169"/>
      <c r="AH8314" s="169"/>
      <c r="AI8314" s="169"/>
      <c r="AJ8314" s="169"/>
      <c r="AK8314" s="170"/>
      <c r="AP8314" s="6"/>
      <c r="AQ8314" s="6"/>
      <c r="AR8314" s="6"/>
      <c r="AS8314" s="6"/>
      <c r="AT8314" s="6"/>
      <c r="AU8314" s="6"/>
      <c r="AV8314" s="6"/>
      <c r="AW8314" s="6"/>
      <c r="AX8314" s="6"/>
      <c r="AY8314" s="6"/>
      <c r="AZ8314" s="6"/>
      <c r="BA8314" s="6"/>
      <c r="BB8314" s="166"/>
      <c r="BC8314" s="166"/>
      <c r="BD8314" s="166"/>
      <c r="BE8314" s="6"/>
      <c r="BF8314" s="6"/>
      <c r="BG8314" s="6"/>
      <c r="BH8314" s="6"/>
      <c r="BI8314" s="6"/>
      <c r="BJ8314" s="166"/>
      <c r="BK8314" s="166"/>
      <c r="BL8314" s="166"/>
      <c r="BM8314" s="6"/>
      <c r="BN8314" s="6"/>
      <c r="BO8314" s="6"/>
      <c r="BP8314" s="6"/>
      <c r="BQ8314" s="6"/>
      <c r="BR8314" s="6"/>
      <c r="BS8314" s="6"/>
      <c r="BT8314" s="6"/>
      <c r="BU8314" s="6"/>
      <c r="BV8314" s="6"/>
      <c r="BW8314" s="6"/>
      <c r="CJ8314" s="415"/>
      <c r="CK8314" s="415"/>
      <c r="CO8314" s="168"/>
    </row>
    <row r="8315" spans="32:93" s="162" customFormat="1" x14ac:dyDescent="0.25">
      <c r="AF8315" s="169"/>
      <c r="AG8315" s="169"/>
      <c r="AH8315" s="169"/>
      <c r="AI8315" s="169"/>
      <c r="AJ8315" s="169"/>
      <c r="AK8315" s="170"/>
      <c r="AP8315" s="6"/>
      <c r="AQ8315" s="6"/>
      <c r="AR8315" s="6"/>
      <c r="AS8315" s="6"/>
      <c r="AT8315" s="6"/>
      <c r="AU8315" s="6"/>
      <c r="AV8315" s="6"/>
      <c r="AW8315" s="6"/>
      <c r="AX8315" s="6"/>
      <c r="AY8315" s="6"/>
      <c r="AZ8315" s="6"/>
      <c r="BA8315" s="6"/>
      <c r="BB8315" s="166"/>
      <c r="BC8315" s="166"/>
      <c r="BD8315" s="166"/>
      <c r="BE8315" s="6"/>
      <c r="BF8315" s="6"/>
      <c r="BG8315" s="6"/>
      <c r="BH8315" s="6"/>
      <c r="BI8315" s="6"/>
      <c r="BJ8315" s="166"/>
      <c r="BK8315" s="166"/>
      <c r="BL8315" s="166"/>
      <c r="BM8315" s="6"/>
      <c r="BN8315" s="6"/>
      <c r="BO8315" s="6"/>
      <c r="BP8315" s="6"/>
      <c r="BQ8315" s="6"/>
      <c r="BR8315" s="6"/>
      <c r="BS8315" s="6"/>
      <c r="BT8315" s="6"/>
      <c r="BU8315" s="6"/>
      <c r="BV8315" s="6"/>
      <c r="BW8315" s="6"/>
      <c r="CJ8315" s="415"/>
      <c r="CK8315" s="415"/>
      <c r="CO8315" s="168"/>
    </row>
    <row r="8316" spans="32:93" s="162" customFormat="1" x14ac:dyDescent="0.25">
      <c r="AF8316" s="169"/>
      <c r="AG8316" s="169"/>
      <c r="AH8316" s="169"/>
      <c r="AI8316" s="169"/>
      <c r="AJ8316" s="169"/>
      <c r="AK8316" s="170"/>
      <c r="AP8316" s="6"/>
      <c r="AQ8316" s="6"/>
      <c r="AR8316" s="6"/>
      <c r="AS8316" s="6"/>
      <c r="AT8316" s="6"/>
      <c r="AU8316" s="6"/>
      <c r="AV8316" s="6"/>
      <c r="AW8316" s="6"/>
      <c r="AX8316" s="6"/>
      <c r="AY8316" s="6"/>
      <c r="AZ8316" s="6"/>
      <c r="BA8316" s="6"/>
      <c r="BB8316" s="166"/>
      <c r="BC8316" s="166"/>
      <c r="BD8316" s="166"/>
      <c r="BE8316" s="6"/>
      <c r="BF8316" s="6"/>
      <c r="BG8316" s="6"/>
      <c r="BH8316" s="6"/>
      <c r="BI8316" s="6"/>
      <c r="BJ8316" s="166"/>
      <c r="BK8316" s="166"/>
      <c r="BL8316" s="166"/>
      <c r="BM8316" s="6"/>
      <c r="BN8316" s="6"/>
      <c r="BO8316" s="6"/>
      <c r="BP8316" s="6"/>
      <c r="BQ8316" s="6"/>
      <c r="BR8316" s="6"/>
      <c r="BS8316" s="6"/>
      <c r="BT8316" s="6"/>
      <c r="BU8316" s="6"/>
      <c r="BV8316" s="6"/>
      <c r="BW8316" s="6"/>
      <c r="CJ8316" s="415"/>
      <c r="CK8316" s="415"/>
      <c r="CO8316" s="168"/>
    </row>
    <row r="8317" spans="32:93" s="162" customFormat="1" x14ac:dyDescent="0.25">
      <c r="AF8317" s="169"/>
      <c r="AG8317" s="169"/>
      <c r="AH8317" s="169"/>
      <c r="AI8317" s="169"/>
      <c r="AJ8317" s="169"/>
      <c r="AK8317" s="170"/>
      <c r="AP8317" s="6"/>
      <c r="AQ8317" s="6"/>
      <c r="AR8317" s="6"/>
      <c r="AS8317" s="6"/>
      <c r="AT8317" s="6"/>
      <c r="AU8317" s="6"/>
      <c r="AV8317" s="6"/>
      <c r="AW8317" s="6"/>
      <c r="AX8317" s="6"/>
      <c r="AY8317" s="6"/>
      <c r="AZ8317" s="6"/>
      <c r="BA8317" s="6"/>
      <c r="BB8317" s="166"/>
      <c r="BC8317" s="166"/>
      <c r="BD8317" s="166"/>
      <c r="BE8317" s="6"/>
      <c r="BF8317" s="6"/>
      <c r="BG8317" s="6"/>
      <c r="BH8317" s="6"/>
      <c r="BI8317" s="6"/>
      <c r="BJ8317" s="166"/>
      <c r="BK8317" s="166"/>
      <c r="BL8317" s="166"/>
      <c r="BM8317" s="6"/>
      <c r="BN8317" s="6"/>
      <c r="BO8317" s="6"/>
      <c r="BP8317" s="6"/>
      <c r="BQ8317" s="6"/>
      <c r="BR8317" s="6"/>
      <c r="BS8317" s="6"/>
      <c r="BT8317" s="6"/>
      <c r="BU8317" s="6"/>
      <c r="BV8317" s="6"/>
      <c r="BW8317" s="6"/>
      <c r="CJ8317" s="415"/>
      <c r="CK8317" s="415"/>
      <c r="CO8317" s="168"/>
    </row>
    <row r="8318" spans="32:93" s="162" customFormat="1" x14ac:dyDescent="0.25">
      <c r="AF8318" s="169"/>
      <c r="AG8318" s="169"/>
      <c r="AH8318" s="169"/>
      <c r="AI8318" s="169"/>
      <c r="AJ8318" s="169"/>
      <c r="AK8318" s="170"/>
      <c r="AP8318" s="6"/>
      <c r="AQ8318" s="6"/>
      <c r="AR8318" s="6"/>
      <c r="AS8318" s="6"/>
      <c r="AT8318" s="6"/>
      <c r="AU8318" s="6"/>
      <c r="AV8318" s="6"/>
      <c r="AW8318" s="6"/>
      <c r="AX8318" s="6"/>
      <c r="AY8318" s="6"/>
      <c r="AZ8318" s="6"/>
      <c r="BA8318" s="6"/>
      <c r="BB8318" s="166"/>
      <c r="BC8318" s="166"/>
      <c r="BD8318" s="166"/>
      <c r="BE8318" s="6"/>
      <c r="BF8318" s="6"/>
      <c r="BG8318" s="6"/>
      <c r="BH8318" s="6"/>
      <c r="BI8318" s="6"/>
      <c r="BJ8318" s="166"/>
      <c r="BK8318" s="166"/>
      <c r="BL8318" s="166"/>
      <c r="BM8318" s="6"/>
      <c r="BN8318" s="6"/>
      <c r="BO8318" s="6"/>
      <c r="BP8318" s="6"/>
      <c r="BQ8318" s="6"/>
      <c r="BR8318" s="6"/>
      <c r="BS8318" s="6"/>
      <c r="BT8318" s="6"/>
      <c r="BU8318" s="6"/>
      <c r="BV8318" s="6"/>
      <c r="BW8318" s="6"/>
      <c r="CJ8318" s="415"/>
      <c r="CK8318" s="415"/>
      <c r="CO8318" s="168"/>
    </row>
    <row r="8319" spans="32:93" s="162" customFormat="1" x14ac:dyDescent="0.25">
      <c r="AF8319" s="169"/>
      <c r="AG8319" s="169"/>
      <c r="AH8319" s="169"/>
      <c r="AI8319" s="169"/>
      <c r="AJ8319" s="169"/>
      <c r="AK8319" s="170"/>
      <c r="AP8319" s="6"/>
      <c r="AQ8319" s="6"/>
      <c r="AR8319" s="6"/>
      <c r="AS8319" s="6"/>
      <c r="AT8319" s="6"/>
      <c r="AU8319" s="6"/>
      <c r="AV8319" s="6"/>
      <c r="AW8319" s="6"/>
      <c r="AX8319" s="6"/>
      <c r="AY8319" s="6"/>
      <c r="AZ8319" s="6"/>
      <c r="BA8319" s="6"/>
      <c r="BB8319" s="166"/>
      <c r="BC8319" s="166"/>
      <c r="BD8319" s="166"/>
      <c r="BE8319" s="6"/>
      <c r="BF8319" s="6"/>
      <c r="BG8319" s="6"/>
      <c r="BH8319" s="6"/>
      <c r="BI8319" s="6"/>
      <c r="BJ8319" s="166"/>
      <c r="BK8319" s="166"/>
      <c r="BL8319" s="166"/>
      <c r="BM8319" s="6"/>
      <c r="BN8319" s="6"/>
      <c r="BO8319" s="6"/>
      <c r="BP8319" s="6"/>
      <c r="BQ8319" s="6"/>
      <c r="BR8319" s="6"/>
      <c r="BS8319" s="6"/>
      <c r="BT8319" s="6"/>
      <c r="BU8319" s="6"/>
      <c r="BV8319" s="6"/>
      <c r="BW8319" s="6"/>
      <c r="CJ8319" s="415"/>
      <c r="CK8319" s="415"/>
      <c r="CO8319" s="168"/>
    </row>
    <row r="8320" spans="32:93" s="162" customFormat="1" x14ac:dyDescent="0.25">
      <c r="AF8320" s="169"/>
      <c r="AG8320" s="169"/>
      <c r="AH8320" s="169"/>
      <c r="AI8320" s="169"/>
      <c r="AJ8320" s="169"/>
      <c r="AK8320" s="170"/>
      <c r="AP8320" s="6"/>
      <c r="AQ8320" s="6"/>
      <c r="AR8320" s="6"/>
      <c r="AS8320" s="6"/>
      <c r="AT8320" s="6"/>
      <c r="AU8320" s="6"/>
      <c r="AV8320" s="6"/>
      <c r="AW8320" s="6"/>
      <c r="AX8320" s="6"/>
      <c r="AY8320" s="6"/>
      <c r="AZ8320" s="6"/>
      <c r="BA8320" s="6"/>
      <c r="BB8320" s="166"/>
      <c r="BC8320" s="166"/>
      <c r="BD8320" s="166"/>
      <c r="BE8320" s="6"/>
      <c r="BF8320" s="6"/>
      <c r="BG8320" s="6"/>
      <c r="BH8320" s="6"/>
      <c r="BI8320" s="6"/>
      <c r="BJ8320" s="166"/>
      <c r="BK8320" s="166"/>
      <c r="BL8320" s="166"/>
      <c r="BM8320" s="6"/>
      <c r="BN8320" s="6"/>
      <c r="BO8320" s="6"/>
      <c r="BP8320" s="6"/>
      <c r="BQ8320" s="6"/>
      <c r="BR8320" s="6"/>
      <c r="BS8320" s="6"/>
      <c r="BT8320" s="6"/>
      <c r="BU8320" s="6"/>
      <c r="BV8320" s="6"/>
      <c r="BW8320" s="6"/>
      <c r="CJ8320" s="415"/>
      <c r="CK8320" s="415"/>
      <c r="CO8320" s="168"/>
    </row>
    <row r="8321" spans="32:93" s="162" customFormat="1" x14ac:dyDescent="0.25">
      <c r="AF8321" s="169"/>
      <c r="AG8321" s="169"/>
      <c r="AH8321" s="169"/>
      <c r="AI8321" s="169"/>
      <c r="AJ8321" s="169"/>
      <c r="AK8321" s="170"/>
      <c r="AP8321" s="6"/>
      <c r="AQ8321" s="6"/>
      <c r="AR8321" s="6"/>
      <c r="AS8321" s="6"/>
      <c r="AT8321" s="6"/>
      <c r="AU8321" s="6"/>
      <c r="AV8321" s="6"/>
      <c r="AW8321" s="6"/>
      <c r="AX8321" s="6"/>
      <c r="AY8321" s="6"/>
      <c r="AZ8321" s="6"/>
      <c r="BA8321" s="6"/>
      <c r="BB8321" s="166"/>
      <c r="BC8321" s="166"/>
      <c r="BD8321" s="166"/>
      <c r="BE8321" s="6"/>
      <c r="BF8321" s="6"/>
      <c r="BG8321" s="6"/>
      <c r="BH8321" s="6"/>
      <c r="BI8321" s="6"/>
      <c r="BJ8321" s="166"/>
      <c r="BK8321" s="166"/>
      <c r="BL8321" s="166"/>
      <c r="BM8321" s="6"/>
      <c r="BN8321" s="6"/>
      <c r="BO8321" s="6"/>
      <c r="BP8321" s="6"/>
      <c r="BQ8321" s="6"/>
      <c r="BR8321" s="6"/>
      <c r="BS8321" s="6"/>
      <c r="BT8321" s="6"/>
      <c r="BU8321" s="6"/>
      <c r="BV8321" s="6"/>
      <c r="BW8321" s="6"/>
      <c r="CJ8321" s="415"/>
      <c r="CK8321" s="415"/>
      <c r="CO8321" s="168"/>
    </row>
    <row r="8322" spans="32:93" s="162" customFormat="1" x14ac:dyDescent="0.25">
      <c r="AF8322" s="169"/>
      <c r="AG8322" s="169"/>
      <c r="AH8322" s="169"/>
      <c r="AI8322" s="169"/>
      <c r="AJ8322" s="169"/>
      <c r="AK8322" s="170"/>
      <c r="AP8322" s="6"/>
      <c r="AQ8322" s="6"/>
      <c r="AR8322" s="6"/>
      <c r="AS8322" s="6"/>
      <c r="AT8322" s="6"/>
      <c r="AU8322" s="6"/>
      <c r="AV8322" s="6"/>
      <c r="AW8322" s="6"/>
      <c r="AX8322" s="6"/>
      <c r="AY8322" s="6"/>
      <c r="AZ8322" s="6"/>
      <c r="BA8322" s="6"/>
      <c r="BB8322" s="166"/>
      <c r="BC8322" s="166"/>
      <c r="BD8322" s="166"/>
      <c r="BE8322" s="6"/>
      <c r="BF8322" s="6"/>
      <c r="BG8322" s="6"/>
      <c r="BH8322" s="6"/>
      <c r="BI8322" s="6"/>
      <c r="BJ8322" s="166"/>
      <c r="BK8322" s="166"/>
      <c r="BL8322" s="166"/>
      <c r="BM8322" s="6"/>
      <c r="BN8322" s="6"/>
      <c r="BO8322" s="6"/>
      <c r="BP8322" s="6"/>
      <c r="BQ8322" s="6"/>
      <c r="BR8322" s="6"/>
      <c r="BS8322" s="6"/>
      <c r="BT8322" s="6"/>
      <c r="BU8322" s="6"/>
      <c r="BV8322" s="6"/>
      <c r="BW8322" s="6"/>
      <c r="CJ8322" s="415"/>
      <c r="CK8322" s="415"/>
      <c r="CO8322" s="168"/>
    </row>
    <row r="8323" spans="32:93" s="162" customFormat="1" x14ac:dyDescent="0.25">
      <c r="AF8323" s="169"/>
      <c r="AG8323" s="169"/>
      <c r="AH8323" s="169"/>
      <c r="AI8323" s="169"/>
      <c r="AJ8323" s="169"/>
      <c r="AK8323" s="170"/>
      <c r="AP8323" s="6"/>
      <c r="AQ8323" s="6"/>
      <c r="AR8323" s="6"/>
      <c r="AS8323" s="6"/>
      <c r="AT8323" s="6"/>
      <c r="AU8323" s="6"/>
      <c r="AV8323" s="6"/>
      <c r="AW8323" s="6"/>
      <c r="AX8323" s="6"/>
      <c r="AY8323" s="6"/>
      <c r="AZ8323" s="6"/>
      <c r="BA8323" s="6"/>
      <c r="BB8323" s="166"/>
      <c r="BC8323" s="166"/>
      <c r="BD8323" s="166"/>
      <c r="BE8323" s="6"/>
      <c r="BF8323" s="6"/>
      <c r="BG8323" s="6"/>
      <c r="BH8323" s="6"/>
      <c r="BI8323" s="6"/>
      <c r="BJ8323" s="166"/>
      <c r="BK8323" s="166"/>
      <c r="BL8323" s="166"/>
      <c r="BM8323" s="6"/>
      <c r="BN8323" s="6"/>
      <c r="BO8323" s="6"/>
      <c r="BP8323" s="6"/>
      <c r="BQ8323" s="6"/>
      <c r="BR8323" s="6"/>
      <c r="BS8323" s="6"/>
      <c r="BT8323" s="6"/>
      <c r="BU8323" s="6"/>
      <c r="BV8323" s="6"/>
      <c r="BW8323" s="6"/>
      <c r="CJ8323" s="415"/>
      <c r="CK8323" s="415"/>
      <c r="CO8323" s="168"/>
    </row>
    <row r="8324" spans="32:93" s="162" customFormat="1" x14ac:dyDescent="0.25">
      <c r="AF8324" s="169"/>
      <c r="AG8324" s="169"/>
      <c r="AH8324" s="169"/>
      <c r="AI8324" s="169"/>
      <c r="AJ8324" s="169"/>
      <c r="AK8324" s="170"/>
      <c r="AP8324" s="6"/>
      <c r="AQ8324" s="6"/>
      <c r="AR8324" s="6"/>
      <c r="AS8324" s="6"/>
      <c r="AT8324" s="6"/>
      <c r="AU8324" s="6"/>
      <c r="AV8324" s="6"/>
      <c r="AW8324" s="6"/>
      <c r="AX8324" s="6"/>
      <c r="AY8324" s="6"/>
      <c r="AZ8324" s="6"/>
      <c r="BA8324" s="6"/>
      <c r="BB8324" s="166"/>
      <c r="BC8324" s="166"/>
      <c r="BD8324" s="166"/>
      <c r="BE8324" s="6"/>
      <c r="BF8324" s="6"/>
      <c r="BG8324" s="6"/>
      <c r="BH8324" s="6"/>
      <c r="BI8324" s="6"/>
      <c r="BJ8324" s="166"/>
      <c r="BK8324" s="166"/>
      <c r="BL8324" s="166"/>
      <c r="BM8324" s="6"/>
      <c r="BN8324" s="6"/>
      <c r="BO8324" s="6"/>
      <c r="BP8324" s="6"/>
      <c r="BQ8324" s="6"/>
      <c r="BR8324" s="6"/>
      <c r="BS8324" s="6"/>
      <c r="BT8324" s="6"/>
      <c r="BU8324" s="6"/>
      <c r="BV8324" s="6"/>
      <c r="BW8324" s="6"/>
      <c r="CJ8324" s="415"/>
      <c r="CK8324" s="415"/>
      <c r="CO8324" s="168"/>
    </row>
    <row r="8325" spans="32:93" s="162" customFormat="1" x14ac:dyDescent="0.25">
      <c r="AF8325" s="169"/>
      <c r="AG8325" s="169"/>
      <c r="AH8325" s="169"/>
      <c r="AI8325" s="169"/>
      <c r="AJ8325" s="169"/>
      <c r="AK8325" s="170"/>
      <c r="AP8325" s="6"/>
      <c r="AQ8325" s="6"/>
      <c r="AR8325" s="6"/>
      <c r="AS8325" s="6"/>
      <c r="AT8325" s="6"/>
      <c r="AU8325" s="6"/>
      <c r="AV8325" s="6"/>
      <c r="AW8325" s="6"/>
      <c r="AX8325" s="6"/>
      <c r="AY8325" s="6"/>
      <c r="AZ8325" s="6"/>
      <c r="BA8325" s="6"/>
      <c r="BB8325" s="166"/>
      <c r="BC8325" s="166"/>
      <c r="BD8325" s="166"/>
      <c r="BE8325" s="6"/>
      <c r="BF8325" s="6"/>
      <c r="BG8325" s="6"/>
      <c r="BH8325" s="6"/>
      <c r="BI8325" s="6"/>
      <c r="BJ8325" s="166"/>
      <c r="BK8325" s="166"/>
      <c r="BL8325" s="166"/>
      <c r="BM8325" s="6"/>
      <c r="BN8325" s="6"/>
      <c r="BO8325" s="6"/>
      <c r="BP8325" s="6"/>
      <c r="BQ8325" s="6"/>
      <c r="BR8325" s="6"/>
      <c r="BS8325" s="6"/>
      <c r="BT8325" s="6"/>
      <c r="BU8325" s="6"/>
      <c r="BV8325" s="6"/>
      <c r="BW8325" s="6"/>
      <c r="CJ8325" s="415"/>
      <c r="CK8325" s="415"/>
      <c r="CO8325" s="168"/>
    </row>
    <row r="8326" spans="32:93" s="162" customFormat="1" x14ac:dyDescent="0.25">
      <c r="AF8326" s="169"/>
      <c r="AG8326" s="169"/>
      <c r="AH8326" s="169"/>
      <c r="AI8326" s="169"/>
      <c r="AJ8326" s="169"/>
      <c r="AK8326" s="170"/>
      <c r="AP8326" s="6"/>
      <c r="AQ8326" s="6"/>
      <c r="AR8326" s="6"/>
      <c r="AS8326" s="6"/>
      <c r="AT8326" s="6"/>
      <c r="AU8326" s="6"/>
      <c r="AV8326" s="6"/>
      <c r="AW8326" s="6"/>
      <c r="AX8326" s="6"/>
      <c r="AY8326" s="6"/>
      <c r="AZ8326" s="6"/>
      <c r="BA8326" s="6"/>
      <c r="BB8326" s="166"/>
      <c r="BC8326" s="166"/>
      <c r="BD8326" s="166"/>
      <c r="BE8326" s="6"/>
      <c r="BF8326" s="6"/>
      <c r="BG8326" s="6"/>
      <c r="BH8326" s="6"/>
      <c r="BI8326" s="6"/>
      <c r="BJ8326" s="166"/>
      <c r="BK8326" s="166"/>
      <c r="BL8326" s="166"/>
      <c r="BM8326" s="6"/>
      <c r="BN8326" s="6"/>
      <c r="BO8326" s="6"/>
      <c r="BP8326" s="6"/>
      <c r="BQ8326" s="6"/>
      <c r="BR8326" s="6"/>
      <c r="BS8326" s="6"/>
      <c r="BT8326" s="6"/>
      <c r="BU8326" s="6"/>
      <c r="BV8326" s="6"/>
      <c r="BW8326" s="6"/>
      <c r="CJ8326" s="415"/>
      <c r="CK8326" s="415"/>
      <c r="CO8326" s="168"/>
    </row>
    <row r="8327" spans="32:93" s="162" customFormat="1" x14ac:dyDescent="0.25">
      <c r="AF8327" s="169"/>
      <c r="AG8327" s="169"/>
      <c r="AH8327" s="169"/>
      <c r="AI8327" s="169"/>
      <c r="AJ8327" s="169"/>
      <c r="AK8327" s="170"/>
      <c r="AP8327" s="6"/>
      <c r="AQ8327" s="6"/>
      <c r="AR8327" s="6"/>
      <c r="AS8327" s="6"/>
      <c r="AT8327" s="6"/>
      <c r="AU8327" s="6"/>
      <c r="AV8327" s="6"/>
      <c r="AW8327" s="6"/>
      <c r="AX8327" s="6"/>
      <c r="AY8327" s="6"/>
      <c r="AZ8327" s="6"/>
      <c r="BA8327" s="6"/>
      <c r="BB8327" s="166"/>
      <c r="BC8327" s="166"/>
      <c r="BD8327" s="166"/>
      <c r="BE8327" s="6"/>
      <c r="BF8327" s="6"/>
      <c r="BG8327" s="6"/>
      <c r="BH8327" s="6"/>
      <c r="BI8327" s="6"/>
      <c r="BJ8327" s="166"/>
      <c r="BK8327" s="166"/>
      <c r="BL8327" s="166"/>
      <c r="BM8327" s="6"/>
      <c r="BN8327" s="6"/>
      <c r="BO8327" s="6"/>
      <c r="BP8327" s="6"/>
      <c r="BQ8327" s="6"/>
      <c r="BR8327" s="6"/>
      <c r="BS8327" s="6"/>
      <c r="BT8327" s="6"/>
      <c r="BU8327" s="6"/>
      <c r="BV8327" s="6"/>
      <c r="BW8327" s="6"/>
      <c r="CJ8327" s="415"/>
      <c r="CK8327" s="415"/>
      <c r="CO8327" s="168"/>
    </row>
    <row r="8328" spans="32:93" s="162" customFormat="1" x14ac:dyDescent="0.25">
      <c r="AF8328" s="169"/>
      <c r="AG8328" s="169"/>
      <c r="AH8328" s="169"/>
      <c r="AI8328" s="169"/>
      <c r="AJ8328" s="169"/>
      <c r="AK8328" s="170"/>
      <c r="AP8328" s="6"/>
      <c r="AQ8328" s="6"/>
      <c r="AR8328" s="6"/>
      <c r="AS8328" s="6"/>
      <c r="AT8328" s="6"/>
      <c r="AU8328" s="6"/>
      <c r="AV8328" s="6"/>
      <c r="AW8328" s="6"/>
      <c r="AX8328" s="6"/>
      <c r="AY8328" s="6"/>
      <c r="AZ8328" s="6"/>
      <c r="BA8328" s="6"/>
      <c r="BB8328" s="166"/>
      <c r="BC8328" s="166"/>
      <c r="BD8328" s="166"/>
      <c r="BE8328" s="6"/>
      <c r="BF8328" s="6"/>
      <c r="BG8328" s="6"/>
      <c r="BH8328" s="6"/>
      <c r="BI8328" s="6"/>
      <c r="BJ8328" s="166"/>
      <c r="BK8328" s="166"/>
      <c r="BL8328" s="166"/>
      <c r="BM8328" s="6"/>
      <c r="BN8328" s="6"/>
      <c r="BO8328" s="6"/>
      <c r="BP8328" s="6"/>
      <c r="BQ8328" s="6"/>
      <c r="BR8328" s="6"/>
      <c r="BS8328" s="6"/>
      <c r="BT8328" s="6"/>
      <c r="BU8328" s="6"/>
      <c r="BV8328" s="6"/>
      <c r="BW8328" s="6"/>
      <c r="CJ8328" s="415"/>
      <c r="CK8328" s="415"/>
      <c r="CO8328" s="168"/>
    </row>
    <row r="8329" spans="32:93" s="162" customFormat="1" x14ac:dyDescent="0.25">
      <c r="AF8329" s="169"/>
      <c r="AG8329" s="169"/>
      <c r="AH8329" s="169"/>
      <c r="AI8329" s="169"/>
      <c r="AJ8329" s="169"/>
      <c r="AK8329" s="170"/>
      <c r="AP8329" s="6"/>
      <c r="AQ8329" s="6"/>
      <c r="AR8329" s="6"/>
      <c r="AS8329" s="6"/>
      <c r="AT8329" s="6"/>
      <c r="AU8329" s="6"/>
      <c r="AV8329" s="6"/>
      <c r="AW8329" s="6"/>
      <c r="AX8329" s="6"/>
      <c r="AY8329" s="6"/>
      <c r="AZ8329" s="6"/>
      <c r="BA8329" s="6"/>
      <c r="BB8329" s="166"/>
      <c r="BC8329" s="166"/>
      <c r="BD8329" s="166"/>
      <c r="BE8329" s="6"/>
      <c r="BF8329" s="6"/>
      <c r="BG8329" s="6"/>
      <c r="BH8329" s="6"/>
      <c r="BI8329" s="6"/>
      <c r="BJ8329" s="166"/>
      <c r="BK8329" s="166"/>
      <c r="BL8329" s="166"/>
      <c r="BM8329" s="6"/>
      <c r="BN8329" s="6"/>
      <c r="BO8329" s="6"/>
      <c r="BP8329" s="6"/>
      <c r="BQ8329" s="6"/>
      <c r="BR8329" s="6"/>
      <c r="BS8329" s="6"/>
      <c r="BT8329" s="6"/>
      <c r="BU8329" s="6"/>
      <c r="BV8329" s="6"/>
      <c r="BW8329" s="6"/>
      <c r="CJ8329" s="415"/>
      <c r="CK8329" s="415"/>
      <c r="CO8329" s="168"/>
    </row>
    <row r="8330" spans="32:93" s="162" customFormat="1" x14ac:dyDescent="0.25">
      <c r="AF8330" s="169"/>
      <c r="AG8330" s="169"/>
      <c r="AH8330" s="169"/>
      <c r="AI8330" s="169"/>
      <c r="AJ8330" s="169"/>
      <c r="AK8330" s="170"/>
      <c r="AP8330" s="6"/>
      <c r="AQ8330" s="6"/>
      <c r="AR8330" s="6"/>
      <c r="AS8330" s="6"/>
      <c r="AT8330" s="6"/>
      <c r="AU8330" s="6"/>
      <c r="AV8330" s="6"/>
      <c r="AW8330" s="6"/>
      <c r="AX8330" s="6"/>
      <c r="AY8330" s="6"/>
      <c r="AZ8330" s="6"/>
      <c r="BA8330" s="6"/>
      <c r="BB8330" s="166"/>
      <c r="BC8330" s="166"/>
      <c r="BD8330" s="166"/>
      <c r="BE8330" s="6"/>
      <c r="BF8330" s="6"/>
      <c r="BG8330" s="6"/>
      <c r="BH8330" s="6"/>
      <c r="BI8330" s="6"/>
      <c r="BJ8330" s="166"/>
      <c r="BK8330" s="166"/>
      <c r="BL8330" s="166"/>
      <c r="BM8330" s="6"/>
      <c r="BN8330" s="6"/>
      <c r="BO8330" s="6"/>
      <c r="BP8330" s="6"/>
      <c r="BQ8330" s="6"/>
      <c r="BR8330" s="6"/>
      <c r="BS8330" s="6"/>
      <c r="BT8330" s="6"/>
      <c r="BU8330" s="6"/>
      <c r="BV8330" s="6"/>
      <c r="BW8330" s="6"/>
      <c r="CJ8330" s="415"/>
      <c r="CK8330" s="415"/>
      <c r="CO8330" s="168"/>
    </row>
    <row r="8331" spans="32:93" s="162" customFormat="1" x14ac:dyDescent="0.25">
      <c r="AF8331" s="169"/>
      <c r="AG8331" s="169"/>
      <c r="AH8331" s="169"/>
      <c r="AI8331" s="169"/>
      <c r="AJ8331" s="169"/>
      <c r="AK8331" s="170"/>
      <c r="AP8331" s="6"/>
      <c r="AQ8331" s="6"/>
      <c r="AR8331" s="6"/>
      <c r="AS8331" s="6"/>
      <c r="AT8331" s="6"/>
      <c r="AU8331" s="6"/>
      <c r="AV8331" s="6"/>
      <c r="AW8331" s="6"/>
      <c r="AX8331" s="6"/>
      <c r="AY8331" s="6"/>
      <c r="AZ8331" s="6"/>
      <c r="BA8331" s="6"/>
      <c r="BB8331" s="166"/>
      <c r="BC8331" s="166"/>
      <c r="BD8331" s="166"/>
      <c r="BE8331" s="6"/>
      <c r="BF8331" s="6"/>
      <c r="BG8331" s="6"/>
      <c r="BH8331" s="6"/>
      <c r="BI8331" s="6"/>
      <c r="BJ8331" s="166"/>
      <c r="BK8331" s="166"/>
      <c r="BL8331" s="166"/>
      <c r="BM8331" s="6"/>
      <c r="BN8331" s="6"/>
      <c r="BO8331" s="6"/>
      <c r="BP8331" s="6"/>
      <c r="BQ8331" s="6"/>
      <c r="BR8331" s="6"/>
      <c r="BS8331" s="6"/>
      <c r="BT8331" s="6"/>
      <c r="BU8331" s="6"/>
      <c r="BV8331" s="6"/>
      <c r="BW8331" s="6"/>
      <c r="CJ8331" s="415"/>
      <c r="CK8331" s="415"/>
      <c r="CO8331" s="168"/>
    </row>
    <row r="8332" spans="32:93" s="162" customFormat="1" x14ac:dyDescent="0.25">
      <c r="AF8332" s="169"/>
      <c r="AG8332" s="169"/>
      <c r="AH8332" s="169"/>
      <c r="AI8332" s="169"/>
      <c r="AJ8332" s="169"/>
      <c r="AK8332" s="170"/>
      <c r="AP8332" s="6"/>
      <c r="AQ8332" s="6"/>
      <c r="AR8332" s="6"/>
      <c r="AS8332" s="6"/>
      <c r="AT8332" s="6"/>
      <c r="AU8332" s="6"/>
      <c r="AV8332" s="6"/>
      <c r="AW8332" s="6"/>
      <c r="AX8332" s="6"/>
      <c r="AY8332" s="6"/>
      <c r="AZ8332" s="6"/>
      <c r="BA8332" s="6"/>
      <c r="BB8332" s="166"/>
      <c r="BC8332" s="166"/>
      <c r="BD8332" s="166"/>
      <c r="BE8332" s="6"/>
      <c r="BF8332" s="6"/>
      <c r="BG8332" s="6"/>
      <c r="BH8332" s="6"/>
      <c r="BI8332" s="6"/>
      <c r="BJ8332" s="166"/>
      <c r="BK8332" s="166"/>
      <c r="BL8332" s="166"/>
      <c r="BM8332" s="6"/>
      <c r="BN8332" s="6"/>
      <c r="BO8332" s="6"/>
      <c r="BP8332" s="6"/>
      <c r="BQ8332" s="6"/>
      <c r="BR8332" s="6"/>
      <c r="BS8332" s="6"/>
      <c r="BT8332" s="6"/>
      <c r="BU8332" s="6"/>
      <c r="BV8332" s="6"/>
      <c r="BW8332" s="6"/>
      <c r="CJ8332" s="415"/>
      <c r="CK8332" s="415"/>
      <c r="CO8332" s="168"/>
    </row>
    <row r="8333" spans="32:93" s="162" customFormat="1" x14ac:dyDescent="0.25">
      <c r="AF8333" s="169"/>
      <c r="AG8333" s="169"/>
      <c r="AH8333" s="169"/>
      <c r="AI8333" s="169"/>
      <c r="AJ8333" s="169"/>
      <c r="AK8333" s="170"/>
      <c r="AP8333" s="6"/>
      <c r="AQ8333" s="6"/>
      <c r="AR8333" s="6"/>
      <c r="AS8333" s="6"/>
      <c r="AT8333" s="6"/>
      <c r="AU8333" s="6"/>
      <c r="AV8333" s="6"/>
      <c r="AW8333" s="6"/>
      <c r="AX8333" s="6"/>
      <c r="AY8333" s="6"/>
      <c r="AZ8333" s="6"/>
      <c r="BA8333" s="6"/>
      <c r="BB8333" s="166"/>
      <c r="BC8333" s="166"/>
      <c r="BD8333" s="166"/>
      <c r="BE8333" s="6"/>
      <c r="BF8333" s="6"/>
      <c r="BG8333" s="6"/>
      <c r="BH8333" s="6"/>
      <c r="BI8333" s="6"/>
      <c r="BJ8333" s="166"/>
      <c r="BK8333" s="166"/>
      <c r="BL8333" s="166"/>
      <c r="BM8333" s="6"/>
      <c r="BN8333" s="6"/>
      <c r="BO8333" s="6"/>
      <c r="BP8333" s="6"/>
      <c r="BQ8333" s="6"/>
      <c r="BR8333" s="6"/>
      <c r="BS8333" s="6"/>
      <c r="BT8333" s="6"/>
      <c r="BU8333" s="6"/>
      <c r="BV8333" s="6"/>
      <c r="BW8333" s="6"/>
      <c r="CJ8333" s="415"/>
      <c r="CK8333" s="415"/>
      <c r="CO8333" s="168"/>
    </row>
    <row r="8334" spans="32:93" s="162" customFormat="1" x14ac:dyDescent="0.25">
      <c r="AF8334" s="169"/>
      <c r="AG8334" s="169"/>
      <c r="AH8334" s="169"/>
      <c r="AI8334" s="169"/>
      <c r="AJ8334" s="169"/>
      <c r="AK8334" s="170"/>
      <c r="AP8334" s="6"/>
      <c r="AQ8334" s="6"/>
      <c r="AR8334" s="6"/>
      <c r="AS8334" s="6"/>
      <c r="AT8334" s="6"/>
      <c r="AU8334" s="6"/>
      <c r="AV8334" s="6"/>
      <c r="AW8334" s="6"/>
      <c r="AX8334" s="6"/>
      <c r="AY8334" s="6"/>
      <c r="AZ8334" s="6"/>
      <c r="BA8334" s="6"/>
      <c r="BB8334" s="166"/>
      <c r="BC8334" s="166"/>
      <c r="BD8334" s="166"/>
      <c r="BE8334" s="6"/>
      <c r="BF8334" s="6"/>
      <c r="BG8334" s="6"/>
      <c r="BH8334" s="6"/>
      <c r="BI8334" s="6"/>
      <c r="BJ8334" s="166"/>
      <c r="BK8334" s="166"/>
      <c r="BL8334" s="166"/>
      <c r="BM8334" s="6"/>
      <c r="BN8334" s="6"/>
      <c r="BO8334" s="6"/>
      <c r="BP8334" s="6"/>
      <c r="BQ8334" s="6"/>
      <c r="BR8334" s="6"/>
      <c r="BS8334" s="6"/>
      <c r="BT8334" s="6"/>
      <c r="BU8334" s="6"/>
      <c r="BV8334" s="6"/>
      <c r="BW8334" s="6"/>
      <c r="CJ8334" s="415"/>
      <c r="CK8334" s="415"/>
      <c r="CO8334" s="168"/>
    </row>
    <row r="8335" spans="32:93" s="162" customFormat="1" x14ac:dyDescent="0.25">
      <c r="AF8335" s="169"/>
      <c r="AG8335" s="169"/>
      <c r="AH8335" s="169"/>
      <c r="AI8335" s="169"/>
      <c r="AJ8335" s="169"/>
      <c r="AK8335" s="170"/>
      <c r="AP8335" s="6"/>
      <c r="AQ8335" s="6"/>
      <c r="AR8335" s="6"/>
      <c r="AS8335" s="6"/>
      <c r="AT8335" s="6"/>
      <c r="AU8335" s="6"/>
      <c r="AV8335" s="6"/>
      <c r="AW8335" s="6"/>
      <c r="AX8335" s="6"/>
      <c r="AY8335" s="6"/>
      <c r="AZ8335" s="6"/>
      <c r="BA8335" s="6"/>
      <c r="BB8335" s="166"/>
      <c r="BC8335" s="166"/>
      <c r="BD8335" s="166"/>
      <c r="BE8335" s="6"/>
      <c r="BF8335" s="6"/>
      <c r="BG8335" s="6"/>
      <c r="BH8335" s="6"/>
      <c r="BI8335" s="6"/>
      <c r="BJ8335" s="166"/>
      <c r="BK8335" s="166"/>
      <c r="BL8335" s="166"/>
      <c r="BM8335" s="6"/>
      <c r="BN8335" s="6"/>
      <c r="BO8335" s="6"/>
      <c r="BP8335" s="6"/>
      <c r="BQ8335" s="6"/>
      <c r="BR8335" s="6"/>
      <c r="BS8335" s="6"/>
      <c r="BT8335" s="6"/>
      <c r="BU8335" s="6"/>
      <c r="BV8335" s="6"/>
      <c r="BW8335" s="6"/>
      <c r="CJ8335" s="415"/>
      <c r="CK8335" s="415"/>
      <c r="CO8335" s="168"/>
    </row>
    <row r="8336" spans="32:93" s="162" customFormat="1" x14ac:dyDescent="0.25">
      <c r="AF8336" s="169"/>
      <c r="AG8336" s="169"/>
      <c r="AH8336" s="169"/>
      <c r="AI8336" s="169"/>
      <c r="AJ8336" s="169"/>
      <c r="AK8336" s="170"/>
      <c r="AP8336" s="6"/>
      <c r="AQ8336" s="6"/>
      <c r="AR8336" s="6"/>
      <c r="AS8336" s="6"/>
      <c r="AT8336" s="6"/>
      <c r="AU8336" s="6"/>
      <c r="AV8336" s="6"/>
      <c r="AW8336" s="6"/>
      <c r="AX8336" s="6"/>
      <c r="AY8336" s="6"/>
      <c r="AZ8336" s="6"/>
      <c r="BA8336" s="6"/>
      <c r="BB8336" s="166"/>
      <c r="BC8336" s="166"/>
      <c r="BD8336" s="166"/>
      <c r="BE8336" s="6"/>
      <c r="BF8336" s="6"/>
      <c r="BG8336" s="6"/>
      <c r="BH8336" s="6"/>
      <c r="BI8336" s="6"/>
      <c r="BJ8336" s="166"/>
      <c r="BK8336" s="166"/>
      <c r="BL8336" s="166"/>
      <c r="BM8336" s="6"/>
      <c r="BN8336" s="6"/>
      <c r="BO8336" s="6"/>
      <c r="BP8336" s="6"/>
      <c r="BQ8336" s="6"/>
      <c r="BR8336" s="6"/>
      <c r="BS8336" s="6"/>
      <c r="BT8336" s="6"/>
      <c r="BU8336" s="6"/>
      <c r="BV8336" s="6"/>
      <c r="BW8336" s="6"/>
      <c r="CJ8336" s="415"/>
      <c r="CK8336" s="415"/>
      <c r="CO8336" s="168"/>
    </row>
    <row r="8337" spans="32:93" s="162" customFormat="1" x14ac:dyDescent="0.25">
      <c r="AF8337" s="169"/>
      <c r="AG8337" s="169"/>
      <c r="AH8337" s="169"/>
      <c r="AI8337" s="169"/>
      <c r="AJ8337" s="169"/>
      <c r="AK8337" s="170"/>
      <c r="AP8337" s="6"/>
      <c r="AQ8337" s="6"/>
      <c r="AR8337" s="6"/>
      <c r="AS8337" s="6"/>
      <c r="AT8337" s="6"/>
      <c r="AU8337" s="6"/>
      <c r="AV8337" s="6"/>
      <c r="AW8337" s="6"/>
      <c r="AX8337" s="6"/>
      <c r="AY8337" s="6"/>
      <c r="AZ8337" s="6"/>
      <c r="BA8337" s="6"/>
      <c r="BB8337" s="166"/>
      <c r="BC8337" s="166"/>
      <c r="BD8337" s="166"/>
      <c r="BE8337" s="6"/>
      <c r="BF8337" s="6"/>
      <c r="BG8337" s="6"/>
      <c r="BH8337" s="6"/>
      <c r="BI8337" s="6"/>
      <c r="BJ8337" s="166"/>
      <c r="BK8337" s="166"/>
      <c r="BL8337" s="166"/>
      <c r="BM8337" s="6"/>
      <c r="BN8337" s="6"/>
      <c r="BO8337" s="6"/>
      <c r="BP8337" s="6"/>
      <c r="BQ8337" s="6"/>
      <c r="BR8337" s="6"/>
      <c r="BS8337" s="6"/>
      <c r="BT8337" s="6"/>
      <c r="BU8337" s="6"/>
      <c r="BV8337" s="6"/>
      <c r="BW8337" s="6"/>
      <c r="CJ8337" s="415"/>
      <c r="CK8337" s="415"/>
      <c r="CO8337" s="168"/>
    </row>
    <row r="8338" spans="32:93" s="162" customFormat="1" x14ac:dyDescent="0.25">
      <c r="AF8338" s="169"/>
      <c r="AG8338" s="169"/>
      <c r="AH8338" s="169"/>
      <c r="AI8338" s="169"/>
      <c r="AJ8338" s="169"/>
      <c r="AK8338" s="170"/>
      <c r="AP8338" s="6"/>
      <c r="AQ8338" s="6"/>
      <c r="AR8338" s="6"/>
      <c r="AS8338" s="6"/>
      <c r="AT8338" s="6"/>
      <c r="AU8338" s="6"/>
      <c r="AV8338" s="6"/>
      <c r="AW8338" s="6"/>
      <c r="AX8338" s="6"/>
      <c r="AY8338" s="6"/>
      <c r="AZ8338" s="6"/>
      <c r="BA8338" s="6"/>
      <c r="BB8338" s="166"/>
      <c r="BC8338" s="166"/>
      <c r="BD8338" s="166"/>
      <c r="BE8338" s="6"/>
      <c r="BF8338" s="6"/>
      <c r="BG8338" s="6"/>
      <c r="BH8338" s="6"/>
      <c r="BI8338" s="6"/>
      <c r="BJ8338" s="166"/>
      <c r="BK8338" s="166"/>
      <c r="BL8338" s="166"/>
      <c r="BM8338" s="6"/>
      <c r="BN8338" s="6"/>
      <c r="BO8338" s="6"/>
      <c r="BP8338" s="6"/>
      <c r="BQ8338" s="6"/>
      <c r="BR8338" s="6"/>
      <c r="BS8338" s="6"/>
      <c r="BT8338" s="6"/>
      <c r="BU8338" s="6"/>
      <c r="BV8338" s="6"/>
      <c r="BW8338" s="6"/>
      <c r="CJ8338" s="415"/>
      <c r="CK8338" s="415"/>
      <c r="CO8338" s="168"/>
    </row>
    <row r="8339" spans="32:93" s="162" customFormat="1" x14ac:dyDescent="0.25">
      <c r="AF8339" s="169"/>
      <c r="AG8339" s="169"/>
      <c r="AH8339" s="169"/>
      <c r="AI8339" s="169"/>
      <c r="AJ8339" s="169"/>
      <c r="AK8339" s="170"/>
      <c r="AP8339" s="6"/>
      <c r="AQ8339" s="6"/>
      <c r="AR8339" s="6"/>
      <c r="AS8339" s="6"/>
      <c r="AT8339" s="6"/>
      <c r="AU8339" s="6"/>
      <c r="AV8339" s="6"/>
      <c r="AW8339" s="6"/>
      <c r="AX8339" s="6"/>
      <c r="AY8339" s="6"/>
      <c r="AZ8339" s="6"/>
      <c r="BA8339" s="6"/>
      <c r="BB8339" s="166"/>
      <c r="BC8339" s="166"/>
      <c r="BD8339" s="166"/>
      <c r="BE8339" s="6"/>
      <c r="BF8339" s="6"/>
      <c r="BG8339" s="6"/>
      <c r="BH8339" s="6"/>
      <c r="BI8339" s="6"/>
      <c r="BJ8339" s="166"/>
      <c r="BK8339" s="166"/>
      <c r="BL8339" s="166"/>
      <c r="BM8339" s="6"/>
      <c r="BN8339" s="6"/>
      <c r="BO8339" s="6"/>
      <c r="BP8339" s="6"/>
      <c r="BQ8339" s="6"/>
      <c r="BR8339" s="6"/>
      <c r="BS8339" s="6"/>
      <c r="BT8339" s="6"/>
      <c r="BU8339" s="6"/>
      <c r="BV8339" s="6"/>
      <c r="BW8339" s="6"/>
      <c r="CJ8339" s="415"/>
      <c r="CK8339" s="415"/>
      <c r="CO8339" s="168"/>
    </row>
    <row r="8340" spans="32:93" s="162" customFormat="1" x14ac:dyDescent="0.25">
      <c r="AF8340" s="169"/>
      <c r="AG8340" s="169"/>
      <c r="AH8340" s="169"/>
      <c r="AI8340" s="169"/>
      <c r="AJ8340" s="169"/>
      <c r="AK8340" s="170"/>
      <c r="AP8340" s="6"/>
      <c r="AQ8340" s="6"/>
      <c r="AR8340" s="6"/>
      <c r="AS8340" s="6"/>
      <c r="AT8340" s="6"/>
      <c r="AU8340" s="6"/>
      <c r="AV8340" s="6"/>
      <c r="AW8340" s="6"/>
      <c r="AX8340" s="6"/>
      <c r="AY8340" s="6"/>
      <c r="AZ8340" s="6"/>
      <c r="BA8340" s="6"/>
      <c r="BB8340" s="166"/>
      <c r="BC8340" s="166"/>
      <c r="BD8340" s="166"/>
      <c r="BE8340" s="6"/>
      <c r="BF8340" s="6"/>
      <c r="BG8340" s="6"/>
      <c r="BH8340" s="6"/>
      <c r="BI8340" s="6"/>
      <c r="BJ8340" s="166"/>
      <c r="BK8340" s="166"/>
      <c r="BL8340" s="166"/>
      <c r="BM8340" s="6"/>
      <c r="BN8340" s="6"/>
      <c r="BO8340" s="6"/>
      <c r="BP8340" s="6"/>
      <c r="BQ8340" s="6"/>
      <c r="BR8340" s="6"/>
      <c r="BS8340" s="6"/>
      <c r="BT8340" s="6"/>
      <c r="BU8340" s="6"/>
      <c r="BV8340" s="6"/>
      <c r="BW8340" s="6"/>
      <c r="CJ8340" s="415"/>
      <c r="CK8340" s="415"/>
      <c r="CO8340" s="168"/>
    </row>
    <row r="8341" spans="32:93" s="162" customFormat="1" x14ac:dyDescent="0.25">
      <c r="AF8341" s="169"/>
      <c r="AG8341" s="169"/>
      <c r="AH8341" s="169"/>
      <c r="AI8341" s="169"/>
      <c r="AJ8341" s="169"/>
      <c r="AK8341" s="170"/>
      <c r="AP8341" s="6"/>
      <c r="AQ8341" s="6"/>
      <c r="AR8341" s="6"/>
      <c r="AS8341" s="6"/>
      <c r="AT8341" s="6"/>
      <c r="AU8341" s="6"/>
      <c r="AV8341" s="6"/>
      <c r="AW8341" s="6"/>
      <c r="AX8341" s="6"/>
      <c r="AY8341" s="6"/>
      <c r="AZ8341" s="6"/>
      <c r="BA8341" s="6"/>
      <c r="BB8341" s="166"/>
      <c r="BC8341" s="166"/>
      <c r="BD8341" s="166"/>
      <c r="BE8341" s="6"/>
      <c r="BF8341" s="6"/>
      <c r="BG8341" s="6"/>
      <c r="BH8341" s="6"/>
      <c r="BI8341" s="6"/>
      <c r="BJ8341" s="166"/>
      <c r="BK8341" s="166"/>
      <c r="BL8341" s="166"/>
      <c r="BM8341" s="6"/>
      <c r="BN8341" s="6"/>
      <c r="BO8341" s="6"/>
      <c r="BP8341" s="6"/>
      <c r="BQ8341" s="6"/>
      <c r="BR8341" s="6"/>
      <c r="BS8341" s="6"/>
      <c r="BT8341" s="6"/>
      <c r="BU8341" s="6"/>
      <c r="BV8341" s="6"/>
      <c r="BW8341" s="6"/>
      <c r="CJ8341" s="415"/>
      <c r="CK8341" s="415"/>
      <c r="CO8341" s="168"/>
    </row>
    <row r="8342" spans="32:93" s="162" customFormat="1" x14ac:dyDescent="0.25">
      <c r="AF8342" s="169"/>
      <c r="AG8342" s="169"/>
      <c r="AH8342" s="169"/>
      <c r="AI8342" s="169"/>
      <c r="AJ8342" s="169"/>
      <c r="AK8342" s="170"/>
      <c r="AP8342" s="6"/>
      <c r="AQ8342" s="6"/>
      <c r="AR8342" s="6"/>
      <c r="AS8342" s="6"/>
      <c r="AT8342" s="6"/>
      <c r="AU8342" s="6"/>
      <c r="AV8342" s="6"/>
      <c r="AW8342" s="6"/>
      <c r="AX8342" s="6"/>
      <c r="AY8342" s="6"/>
      <c r="AZ8342" s="6"/>
      <c r="BA8342" s="6"/>
      <c r="BB8342" s="166"/>
      <c r="BC8342" s="166"/>
      <c r="BD8342" s="166"/>
      <c r="BE8342" s="6"/>
      <c r="BF8342" s="6"/>
      <c r="BG8342" s="6"/>
      <c r="BH8342" s="6"/>
      <c r="BI8342" s="6"/>
      <c r="BJ8342" s="166"/>
      <c r="BK8342" s="166"/>
      <c r="BL8342" s="166"/>
      <c r="BM8342" s="6"/>
      <c r="BN8342" s="6"/>
      <c r="BO8342" s="6"/>
      <c r="BP8342" s="6"/>
      <c r="BQ8342" s="6"/>
      <c r="BR8342" s="6"/>
      <c r="BS8342" s="6"/>
      <c r="BT8342" s="6"/>
      <c r="BU8342" s="6"/>
      <c r="BV8342" s="6"/>
      <c r="BW8342" s="6"/>
      <c r="CJ8342" s="415"/>
      <c r="CK8342" s="415"/>
      <c r="CO8342" s="168"/>
    </row>
    <row r="8343" spans="32:93" s="162" customFormat="1" x14ac:dyDescent="0.25">
      <c r="AF8343" s="169"/>
      <c r="AG8343" s="169"/>
      <c r="AH8343" s="169"/>
      <c r="AI8343" s="169"/>
      <c r="AJ8343" s="169"/>
      <c r="AK8343" s="170"/>
      <c r="AP8343" s="6"/>
      <c r="AQ8343" s="6"/>
      <c r="AR8343" s="6"/>
      <c r="AS8343" s="6"/>
      <c r="AT8343" s="6"/>
      <c r="AU8343" s="6"/>
      <c r="AV8343" s="6"/>
      <c r="AW8343" s="6"/>
      <c r="AX8343" s="6"/>
      <c r="AY8343" s="6"/>
      <c r="AZ8343" s="6"/>
      <c r="BA8343" s="6"/>
      <c r="BB8343" s="166"/>
      <c r="BC8343" s="166"/>
      <c r="BD8343" s="166"/>
      <c r="BE8343" s="6"/>
      <c r="BF8343" s="6"/>
      <c r="BG8343" s="6"/>
      <c r="BH8343" s="6"/>
      <c r="BI8343" s="6"/>
      <c r="BJ8343" s="166"/>
      <c r="BK8343" s="166"/>
      <c r="BL8343" s="166"/>
      <c r="BM8343" s="6"/>
      <c r="BN8343" s="6"/>
      <c r="BO8343" s="6"/>
      <c r="BP8343" s="6"/>
      <c r="BQ8343" s="6"/>
      <c r="BR8343" s="6"/>
      <c r="BS8343" s="6"/>
      <c r="BT8343" s="6"/>
      <c r="BU8343" s="6"/>
      <c r="BV8343" s="6"/>
      <c r="BW8343" s="6"/>
      <c r="CJ8343" s="415"/>
      <c r="CK8343" s="415"/>
      <c r="CO8343" s="168"/>
    </row>
    <row r="8344" spans="32:93" s="162" customFormat="1" x14ac:dyDescent="0.25">
      <c r="AF8344" s="169"/>
      <c r="AG8344" s="169"/>
      <c r="AH8344" s="169"/>
      <c r="AI8344" s="169"/>
      <c r="AJ8344" s="169"/>
      <c r="AK8344" s="170"/>
      <c r="AP8344" s="6"/>
      <c r="AQ8344" s="6"/>
      <c r="AR8344" s="6"/>
      <c r="AS8344" s="6"/>
      <c r="AT8344" s="6"/>
      <c r="AU8344" s="6"/>
      <c r="AV8344" s="6"/>
      <c r="AW8344" s="6"/>
      <c r="AX8344" s="6"/>
      <c r="AY8344" s="6"/>
      <c r="AZ8344" s="6"/>
      <c r="BA8344" s="6"/>
      <c r="BB8344" s="166"/>
      <c r="BC8344" s="166"/>
      <c r="BD8344" s="166"/>
      <c r="BE8344" s="6"/>
      <c r="BF8344" s="6"/>
      <c r="BG8344" s="6"/>
      <c r="BH8344" s="6"/>
      <c r="BI8344" s="6"/>
      <c r="BJ8344" s="166"/>
      <c r="BK8344" s="166"/>
      <c r="BL8344" s="166"/>
      <c r="BM8344" s="6"/>
      <c r="BN8344" s="6"/>
      <c r="BO8344" s="6"/>
      <c r="BP8344" s="6"/>
      <c r="BQ8344" s="6"/>
      <c r="BR8344" s="6"/>
      <c r="BS8344" s="6"/>
      <c r="BT8344" s="6"/>
      <c r="BU8344" s="6"/>
      <c r="BV8344" s="6"/>
      <c r="BW8344" s="6"/>
      <c r="CJ8344" s="415"/>
      <c r="CK8344" s="415"/>
      <c r="CO8344" s="168"/>
    </row>
    <row r="8345" spans="32:93" s="162" customFormat="1" x14ac:dyDescent="0.25">
      <c r="AF8345" s="169"/>
      <c r="AG8345" s="169"/>
      <c r="AH8345" s="169"/>
      <c r="AI8345" s="169"/>
      <c r="AJ8345" s="169"/>
      <c r="AK8345" s="170"/>
      <c r="AP8345" s="6"/>
      <c r="AQ8345" s="6"/>
      <c r="AR8345" s="6"/>
      <c r="AS8345" s="6"/>
      <c r="AT8345" s="6"/>
      <c r="AU8345" s="6"/>
      <c r="AV8345" s="6"/>
      <c r="AW8345" s="6"/>
      <c r="AX8345" s="6"/>
      <c r="AY8345" s="6"/>
      <c r="AZ8345" s="6"/>
      <c r="BA8345" s="6"/>
      <c r="BB8345" s="166"/>
      <c r="BC8345" s="166"/>
      <c r="BD8345" s="166"/>
      <c r="BE8345" s="6"/>
      <c r="BF8345" s="6"/>
      <c r="BG8345" s="6"/>
      <c r="BH8345" s="6"/>
      <c r="BI8345" s="6"/>
      <c r="BJ8345" s="166"/>
      <c r="BK8345" s="166"/>
      <c r="BL8345" s="166"/>
      <c r="BM8345" s="6"/>
      <c r="BN8345" s="6"/>
      <c r="BO8345" s="6"/>
      <c r="BP8345" s="6"/>
      <c r="BQ8345" s="6"/>
      <c r="BR8345" s="6"/>
      <c r="BS8345" s="6"/>
      <c r="BT8345" s="6"/>
      <c r="BU8345" s="6"/>
      <c r="BV8345" s="6"/>
      <c r="BW8345" s="6"/>
      <c r="CJ8345" s="415"/>
      <c r="CK8345" s="415"/>
      <c r="CO8345" s="168"/>
    </row>
    <row r="8346" spans="32:93" s="162" customFormat="1" x14ac:dyDescent="0.25">
      <c r="AF8346" s="169"/>
      <c r="AG8346" s="169"/>
      <c r="AH8346" s="169"/>
      <c r="AI8346" s="169"/>
      <c r="AJ8346" s="169"/>
      <c r="AK8346" s="170"/>
      <c r="AP8346" s="6"/>
      <c r="AQ8346" s="6"/>
      <c r="AR8346" s="6"/>
      <c r="AS8346" s="6"/>
      <c r="AT8346" s="6"/>
      <c r="AU8346" s="6"/>
      <c r="AV8346" s="6"/>
      <c r="AW8346" s="6"/>
      <c r="AX8346" s="6"/>
      <c r="AY8346" s="6"/>
      <c r="AZ8346" s="6"/>
      <c r="BA8346" s="6"/>
      <c r="BB8346" s="166"/>
      <c r="BC8346" s="166"/>
      <c r="BD8346" s="166"/>
      <c r="BE8346" s="6"/>
      <c r="BF8346" s="6"/>
      <c r="BG8346" s="6"/>
      <c r="BH8346" s="6"/>
      <c r="BI8346" s="6"/>
      <c r="BJ8346" s="166"/>
      <c r="BK8346" s="166"/>
      <c r="BL8346" s="166"/>
      <c r="BM8346" s="6"/>
      <c r="BN8346" s="6"/>
      <c r="BO8346" s="6"/>
      <c r="BP8346" s="6"/>
      <c r="BQ8346" s="6"/>
      <c r="BR8346" s="6"/>
      <c r="BS8346" s="6"/>
      <c r="BT8346" s="6"/>
      <c r="BU8346" s="6"/>
      <c r="BV8346" s="6"/>
      <c r="BW8346" s="6"/>
      <c r="CJ8346" s="415"/>
      <c r="CK8346" s="415"/>
      <c r="CO8346" s="168"/>
    </row>
    <row r="8347" spans="32:93" s="162" customFormat="1" x14ac:dyDescent="0.25">
      <c r="AF8347" s="169"/>
      <c r="AG8347" s="169"/>
      <c r="AH8347" s="169"/>
      <c r="AI8347" s="169"/>
      <c r="AJ8347" s="169"/>
      <c r="AK8347" s="170"/>
      <c r="AP8347" s="6"/>
      <c r="AQ8347" s="6"/>
      <c r="AR8347" s="6"/>
      <c r="AS8347" s="6"/>
      <c r="AT8347" s="6"/>
      <c r="AU8347" s="6"/>
      <c r="AV8347" s="6"/>
      <c r="AW8347" s="6"/>
      <c r="AX8347" s="6"/>
      <c r="AY8347" s="6"/>
      <c r="AZ8347" s="6"/>
      <c r="BA8347" s="6"/>
      <c r="BB8347" s="166"/>
      <c r="BC8347" s="166"/>
      <c r="BD8347" s="166"/>
      <c r="BE8347" s="6"/>
      <c r="BF8347" s="6"/>
      <c r="BG8347" s="6"/>
      <c r="BH8347" s="6"/>
      <c r="BI8347" s="6"/>
      <c r="BJ8347" s="166"/>
      <c r="BK8347" s="166"/>
      <c r="BL8347" s="166"/>
      <c r="BM8347" s="6"/>
      <c r="BN8347" s="6"/>
      <c r="BO8347" s="6"/>
      <c r="BP8347" s="6"/>
      <c r="BQ8347" s="6"/>
      <c r="BR8347" s="6"/>
      <c r="BS8347" s="6"/>
      <c r="BT8347" s="6"/>
      <c r="BU8347" s="6"/>
      <c r="BV8347" s="6"/>
      <c r="BW8347" s="6"/>
      <c r="CJ8347" s="415"/>
      <c r="CK8347" s="415"/>
      <c r="CO8347" s="168"/>
    </row>
    <row r="8348" spans="32:93" s="162" customFormat="1" x14ac:dyDescent="0.25">
      <c r="AF8348" s="169"/>
      <c r="AG8348" s="169"/>
      <c r="AH8348" s="169"/>
      <c r="AI8348" s="169"/>
      <c r="AJ8348" s="169"/>
      <c r="AK8348" s="170"/>
      <c r="AP8348" s="6"/>
      <c r="AQ8348" s="6"/>
      <c r="AR8348" s="6"/>
      <c r="AS8348" s="6"/>
      <c r="AT8348" s="6"/>
      <c r="AU8348" s="6"/>
      <c r="AV8348" s="6"/>
      <c r="AW8348" s="6"/>
      <c r="AX8348" s="6"/>
      <c r="AY8348" s="6"/>
      <c r="AZ8348" s="6"/>
      <c r="BA8348" s="6"/>
      <c r="BB8348" s="166"/>
      <c r="BC8348" s="166"/>
      <c r="BD8348" s="166"/>
      <c r="BE8348" s="6"/>
      <c r="BF8348" s="6"/>
      <c r="BG8348" s="6"/>
      <c r="BH8348" s="6"/>
      <c r="BI8348" s="6"/>
      <c r="BJ8348" s="166"/>
      <c r="BK8348" s="166"/>
      <c r="BL8348" s="166"/>
      <c r="BM8348" s="6"/>
      <c r="BN8348" s="6"/>
      <c r="BO8348" s="6"/>
      <c r="BP8348" s="6"/>
      <c r="BQ8348" s="6"/>
      <c r="BR8348" s="6"/>
      <c r="BS8348" s="6"/>
      <c r="BT8348" s="6"/>
      <c r="BU8348" s="6"/>
      <c r="BV8348" s="6"/>
      <c r="BW8348" s="6"/>
      <c r="CJ8348" s="415"/>
      <c r="CK8348" s="415"/>
      <c r="CO8348" s="168"/>
    </row>
    <row r="8349" spans="32:93" s="162" customFormat="1" x14ac:dyDescent="0.25">
      <c r="AF8349" s="169"/>
      <c r="AG8349" s="169"/>
      <c r="AH8349" s="169"/>
      <c r="AI8349" s="169"/>
      <c r="AJ8349" s="169"/>
      <c r="AK8349" s="170"/>
      <c r="AP8349" s="6"/>
      <c r="AQ8349" s="6"/>
      <c r="AR8349" s="6"/>
      <c r="AS8349" s="6"/>
      <c r="AT8349" s="6"/>
      <c r="AU8349" s="6"/>
      <c r="AV8349" s="6"/>
      <c r="AW8349" s="6"/>
      <c r="AX8349" s="6"/>
      <c r="AY8349" s="6"/>
      <c r="AZ8349" s="6"/>
      <c r="BA8349" s="6"/>
      <c r="BB8349" s="166"/>
      <c r="BC8349" s="166"/>
      <c r="BD8349" s="166"/>
      <c r="BE8349" s="6"/>
      <c r="BF8349" s="6"/>
      <c r="BG8349" s="6"/>
      <c r="BH8349" s="6"/>
      <c r="BI8349" s="6"/>
      <c r="BJ8349" s="166"/>
      <c r="BK8349" s="166"/>
      <c r="BL8349" s="166"/>
      <c r="BM8349" s="6"/>
      <c r="BN8349" s="6"/>
      <c r="BO8349" s="6"/>
      <c r="BP8349" s="6"/>
      <c r="BQ8349" s="6"/>
      <c r="BR8349" s="6"/>
      <c r="BS8349" s="6"/>
      <c r="BT8349" s="6"/>
      <c r="BU8349" s="6"/>
      <c r="BV8349" s="6"/>
      <c r="BW8349" s="6"/>
      <c r="CJ8349" s="415"/>
      <c r="CK8349" s="415"/>
      <c r="CO8349" s="168"/>
    </row>
    <row r="8350" spans="32:93" s="162" customFormat="1" x14ac:dyDescent="0.25">
      <c r="AF8350" s="169"/>
      <c r="AG8350" s="169"/>
      <c r="AH8350" s="169"/>
      <c r="AI8350" s="169"/>
      <c r="AJ8350" s="169"/>
      <c r="AK8350" s="170"/>
      <c r="AP8350" s="6"/>
      <c r="AQ8350" s="6"/>
      <c r="AR8350" s="6"/>
      <c r="AS8350" s="6"/>
      <c r="AT8350" s="6"/>
      <c r="AU8350" s="6"/>
      <c r="AV8350" s="6"/>
      <c r="AW8350" s="6"/>
      <c r="AX8350" s="6"/>
      <c r="AY8350" s="6"/>
      <c r="AZ8350" s="6"/>
      <c r="BA8350" s="6"/>
      <c r="BB8350" s="166"/>
      <c r="BC8350" s="166"/>
      <c r="BD8350" s="166"/>
      <c r="BE8350" s="6"/>
      <c r="BF8350" s="6"/>
      <c r="BG8350" s="6"/>
      <c r="BH8350" s="6"/>
      <c r="BI8350" s="6"/>
      <c r="BJ8350" s="166"/>
      <c r="BK8350" s="166"/>
      <c r="BL8350" s="166"/>
      <c r="BM8350" s="6"/>
      <c r="BN8350" s="6"/>
      <c r="BO8350" s="6"/>
      <c r="BP8350" s="6"/>
      <c r="BQ8350" s="6"/>
      <c r="BR8350" s="6"/>
      <c r="BS8350" s="6"/>
      <c r="BT8350" s="6"/>
      <c r="BU8350" s="6"/>
      <c r="BV8350" s="6"/>
      <c r="BW8350" s="6"/>
      <c r="CJ8350" s="415"/>
      <c r="CK8350" s="415"/>
      <c r="CO8350" s="168"/>
    </row>
    <row r="8351" spans="32:93" s="162" customFormat="1" x14ac:dyDescent="0.25">
      <c r="AF8351" s="169"/>
      <c r="AG8351" s="169"/>
      <c r="AH8351" s="169"/>
      <c r="AI8351" s="169"/>
      <c r="AJ8351" s="169"/>
      <c r="AK8351" s="170"/>
      <c r="AP8351" s="6"/>
      <c r="AQ8351" s="6"/>
      <c r="AR8351" s="6"/>
      <c r="AS8351" s="6"/>
      <c r="AT8351" s="6"/>
      <c r="AU8351" s="6"/>
      <c r="AV8351" s="6"/>
      <c r="AW8351" s="6"/>
      <c r="AX8351" s="6"/>
      <c r="AY8351" s="6"/>
      <c r="AZ8351" s="6"/>
      <c r="BA8351" s="6"/>
      <c r="BB8351" s="166"/>
      <c r="BC8351" s="166"/>
      <c r="BD8351" s="166"/>
      <c r="BE8351" s="6"/>
      <c r="BF8351" s="6"/>
      <c r="BG8351" s="6"/>
      <c r="BH8351" s="6"/>
      <c r="BI8351" s="6"/>
      <c r="BJ8351" s="166"/>
      <c r="BK8351" s="166"/>
      <c r="BL8351" s="166"/>
      <c r="BM8351" s="6"/>
      <c r="BN8351" s="6"/>
      <c r="BO8351" s="6"/>
      <c r="BP8351" s="6"/>
      <c r="BQ8351" s="6"/>
      <c r="BR8351" s="6"/>
      <c r="BS8351" s="6"/>
      <c r="BT8351" s="6"/>
      <c r="BU8351" s="6"/>
      <c r="BV8351" s="6"/>
      <c r="BW8351" s="6"/>
      <c r="CJ8351" s="415"/>
      <c r="CK8351" s="415"/>
      <c r="CO8351" s="168"/>
    </row>
    <row r="8352" spans="32:93" s="162" customFormat="1" x14ac:dyDescent="0.25">
      <c r="AF8352" s="169"/>
      <c r="AG8352" s="169"/>
      <c r="AH8352" s="169"/>
      <c r="AI8352" s="169"/>
      <c r="AJ8352" s="169"/>
      <c r="AK8352" s="170"/>
      <c r="AP8352" s="6"/>
      <c r="AQ8352" s="6"/>
      <c r="AR8352" s="6"/>
      <c r="AS8352" s="6"/>
      <c r="AT8352" s="6"/>
      <c r="AU8352" s="6"/>
      <c r="AV8352" s="6"/>
      <c r="AW8352" s="6"/>
      <c r="AX8352" s="6"/>
      <c r="AY8352" s="6"/>
      <c r="AZ8352" s="6"/>
      <c r="BA8352" s="6"/>
      <c r="BB8352" s="166"/>
      <c r="BC8352" s="166"/>
      <c r="BD8352" s="166"/>
      <c r="BE8352" s="6"/>
      <c r="BF8352" s="6"/>
      <c r="BG8352" s="6"/>
      <c r="BH8352" s="6"/>
      <c r="BI8352" s="6"/>
      <c r="BJ8352" s="166"/>
      <c r="BK8352" s="166"/>
      <c r="BL8352" s="166"/>
      <c r="BM8352" s="6"/>
      <c r="BN8352" s="6"/>
      <c r="BO8352" s="6"/>
      <c r="BP8352" s="6"/>
      <c r="BQ8352" s="6"/>
      <c r="BR8352" s="6"/>
      <c r="BS8352" s="6"/>
      <c r="BT8352" s="6"/>
      <c r="BU8352" s="6"/>
      <c r="BV8352" s="6"/>
      <c r="BW8352" s="6"/>
      <c r="CJ8352" s="415"/>
      <c r="CK8352" s="415"/>
      <c r="CO8352" s="168"/>
    </row>
    <row r="8353" spans="32:93" s="162" customFormat="1" x14ac:dyDescent="0.25">
      <c r="AF8353" s="169"/>
      <c r="AG8353" s="169"/>
      <c r="AH8353" s="169"/>
      <c r="AI8353" s="169"/>
      <c r="AJ8353" s="169"/>
      <c r="AK8353" s="170"/>
      <c r="AP8353" s="6"/>
      <c r="AQ8353" s="6"/>
      <c r="AR8353" s="6"/>
      <c r="AS8353" s="6"/>
      <c r="AT8353" s="6"/>
      <c r="AU8353" s="6"/>
      <c r="AV8353" s="6"/>
      <c r="AW8353" s="6"/>
      <c r="AX8353" s="6"/>
      <c r="AY8353" s="6"/>
      <c r="AZ8353" s="6"/>
      <c r="BA8353" s="6"/>
      <c r="BB8353" s="166"/>
      <c r="BC8353" s="166"/>
      <c r="BD8353" s="166"/>
      <c r="BE8353" s="6"/>
      <c r="BF8353" s="6"/>
      <c r="BG8353" s="6"/>
      <c r="BH8353" s="6"/>
      <c r="BI8353" s="6"/>
      <c r="BJ8353" s="166"/>
      <c r="BK8353" s="166"/>
      <c r="BL8353" s="166"/>
      <c r="BM8353" s="6"/>
      <c r="BN8353" s="6"/>
      <c r="BO8353" s="6"/>
      <c r="BP8353" s="6"/>
      <c r="BQ8353" s="6"/>
      <c r="BR8353" s="6"/>
      <c r="BS8353" s="6"/>
      <c r="BT8353" s="6"/>
      <c r="BU8353" s="6"/>
      <c r="BV8353" s="6"/>
      <c r="BW8353" s="6"/>
      <c r="CJ8353" s="415"/>
      <c r="CK8353" s="415"/>
      <c r="CO8353" s="168"/>
    </row>
    <row r="8354" spans="32:93" s="162" customFormat="1" x14ac:dyDescent="0.25">
      <c r="AF8354" s="169"/>
      <c r="AG8354" s="169"/>
      <c r="AH8354" s="169"/>
      <c r="AI8354" s="169"/>
      <c r="AJ8354" s="169"/>
      <c r="AK8354" s="170"/>
      <c r="AP8354" s="6"/>
      <c r="AQ8354" s="6"/>
      <c r="AR8354" s="6"/>
      <c r="AS8354" s="6"/>
      <c r="AT8354" s="6"/>
      <c r="AU8354" s="6"/>
      <c r="AV8354" s="6"/>
      <c r="AW8354" s="6"/>
      <c r="AX8354" s="6"/>
      <c r="AY8354" s="6"/>
      <c r="AZ8354" s="6"/>
      <c r="BA8354" s="6"/>
      <c r="BB8354" s="166"/>
      <c r="BC8354" s="166"/>
      <c r="BD8354" s="166"/>
      <c r="BE8354" s="6"/>
      <c r="BF8354" s="6"/>
      <c r="BG8354" s="6"/>
      <c r="BH8354" s="6"/>
      <c r="BI8354" s="6"/>
      <c r="BJ8354" s="166"/>
      <c r="BK8354" s="166"/>
      <c r="BL8354" s="166"/>
      <c r="BM8354" s="6"/>
      <c r="BN8354" s="6"/>
      <c r="BO8354" s="6"/>
      <c r="BP8354" s="6"/>
      <c r="BQ8354" s="6"/>
      <c r="BR8354" s="6"/>
      <c r="BS8354" s="6"/>
      <c r="BT8354" s="6"/>
      <c r="BU8354" s="6"/>
      <c r="BV8354" s="6"/>
      <c r="BW8354" s="6"/>
      <c r="CJ8354" s="415"/>
      <c r="CK8354" s="415"/>
      <c r="CO8354" s="168"/>
    </row>
    <row r="8355" spans="32:93" s="162" customFormat="1" x14ac:dyDescent="0.25">
      <c r="AF8355" s="169"/>
      <c r="AG8355" s="169"/>
      <c r="AH8355" s="169"/>
      <c r="AI8355" s="169"/>
      <c r="AJ8355" s="169"/>
      <c r="AK8355" s="170"/>
      <c r="AP8355" s="6"/>
      <c r="AQ8355" s="6"/>
      <c r="AR8355" s="6"/>
      <c r="AS8355" s="6"/>
      <c r="AT8355" s="6"/>
      <c r="AU8355" s="6"/>
      <c r="AV8355" s="6"/>
      <c r="AW8355" s="6"/>
      <c r="AX8355" s="6"/>
      <c r="AY8355" s="6"/>
      <c r="AZ8355" s="6"/>
      <c r="BA8355" s="6"/>
      <c r="BB8355" s="166"/>
      <c r="BC8355" s="166"/>
      <c r="BD8355" s="166"/>
      <c r="BE8355" s="6"/>
      <c r="BF8355" s="6"/>
      <c r="BG8355" s="6"/>
      <c r="BH8355" s="6"/>
      <c r="BI8355" s="6"/>
      <c r="BJ8355" s="166"/>
      <c r="BK8355" s="166"/>
      <c r="BL8355" s="166"/>
      <c r="BM8355" s="6"/>
      <c r="BN8355" s="6"/>
      <c r="BO8355" s="6"/>
      <c r="BP8355" s="6"/>
      <c r="BQ8355" s="6"/>
      <c r="BR8355" s="6"/>
      <c r="BS8355" s="6"/>
      <c r="BT8355" s="6"/>
      <c r="BU8355" s="6"/>
      <c r="BV8355" s="6"/>
      <c r="BW8355" s="6"/>
      <c r="CJ8355" s="415"/>
      <c r="CK8355" s="415"/>
      <c r="CO8355" s="168"/>
    </row>
    <row r="8356" spans="32:93" s="162" customFormat="1" x14ac:dyDescent="0.25">
      <c r="AF8356" s="169"/>
      <c r="AG8356" s="169"/>
      <c r="AH8356" s="169"/>
      <c r="AI8356" s="169"/>
      <c r="AJ8356" s="169"/>
      <c r="AK8356" s="170"/>
      <c r="AP8356" s="6"/>
      <c r="AQ8356" s="6"/>
      <c r="AR8356" s="6"/>
      <c r="AS8356" s="6"/>
      <c r="AT8356" s="6"/>
      <c r="AU8356" s="6"/>
      <c r="AV8356" s="6"/>
      <c r="AW8356" s="6"/>
      <c r="AX8356" s="6"/>
      <c r="AY8356" s="6"/>
      <c r="AZ8356" s="6"/>
      <c r="BA8356" s="6"/>
      <c r="BB8356" s="166"/>
      <c r="BC8356" s="166"/>
      <c r="BD8356" s="166"/>
      <c r="BE8356" s="6"/>
      <c r="BF8356" s="6"/>
      <c r="BG8356" s="6"/>
      <c r="BH8356" s="6"/>
      <c r="BI8356" s="6"/>
      <c r="BJ8356" s="166"/>
      <c r="BK8356" s="166"/>
      <c r="BL8356" s="166"/>
      <c r="BM8356" s="6"/>
      <c r="BN8356" s="6"/>
      <c r="BO8356" s="6"/>
      <c r="BP8356" s="6"/>
      <c r="BQ8356" s="6"/>
      <c r="BR8356" s="6"/>
      <c r="BS8356" s="6"/>
      <c r="BT8356" s="6"/>
      <c r="BU8356" s="6"/>
      <c r="BV8356" s="6"/>
      <c r="BW8356" s="6"/>
      <c r="CJ8356" s="415"/>
      <c r="CK8356" s="415"/>
      <c r="CO8356" s="168"/>
    </row>
    <row r="8357" spans="32:93" s="162" customFormat="1" x14ac:dyDescent="0.25">
      <c r="AF8357" s="169"/>
      <c r="AG8357" s="169"/>
      <c r="AH8357" s="169"/>
      <c r="AI8357" s="169"/>
      <c r="AJ8357" s="169"/>
      <c r="AK8357" s="170"/>
      <c r="AP8357" s="6"/>
      <c r="AQ8357" s="6"/>
      <c r="AR8357" s="6"/>
      <c r="AS8357" s="6"/>
      <c r="AT8357" s="6"/>
      <c r="AU8357" s="6"/>
      <c r="AV8357" s="6"/>
      <c r="AW8357" s="6"/>
      <c r="AX8357" s="6"/>
      <c r="AY8357" s="6"/>
      <c r="AZ8357" s="6"/>
      <c r="BA8357" s="6"/>
      <c r="BB8357" s="166"/>
      <c r="BC8357" s="166"/>
      <c r="BD8357" s="166"/>
      <c r="BE8357" s="6"/>
      <c r="BF8357" s="6"/>
      <c r="BG8357" s="6"/>
      <c r="BH8357" s="6"/>
      <c r="BI8357" s="6"/>
      <c r="BJ8357" s="166"/>
      <c r="BK8357" s="166"/>
      <c r="BL8357" s="166"/>
      <c r="BM8357" s="6"/>
      <c r="BN8357" s="6"/>
      <c r="BO8357" s="6"/>
      <c r="BP8357" s="6"/>
      <c r="BQ8357" s="6"/>
      <c r="BR8357" s="6"/>
      <c r="BS8357" s="6"/>
      <c r="BT8357" s="6"/>
      <c r="BU8357" s="6"/>
      <c r="BV8357" s="6"/>
      <c r="BW8357" s="6"/>
      <c r="CJ8357" s="415"/>
      <c r="CK8357" s="415"/>
      <c r="CO8357" s="168"/>
    </row>
    <row r="8358" spans="32:93" s="162" customFormat="1" x14ac:dyDescent="0.25">
      <c r="AF8358" s="169"/>
      <c r="AG8358" s="169"/>
      <c r="AH8358" s="169"/>
      <c r="AI8358" s="169"/>
      <c r="AJ8358" s="169"/>
      <c r="AK8358" s="170"/>
      <c r="AP8358" s="6"/>
      <c r="AQ8358" s="6"/>
      <c r="AR8358" s="6"/>
      <c r="AS8358" s="6"/>
      <c r="AT8358" s="6"/>
      <c r="AU8358" s="6"/>
      <c r="AV8358" s="6"/>
      <c r="AW8358" s="6"/>
      <c r="AX8358" s="6"/>
      <c r="AY8358" s="6"/>
      <c r="AZ8358" s="6"/>
      <c r="BA8358" s="6"/>
      <c r="BB8358" s="166"/>
      <c r="BC8358" s="166"/>
      <c r="BD8358" s="166"/>
      <c r="BE8358" s="6"/>
      <c r="BF8358" s="6"/>
      <c r="BG8358" s="6"/>
      <c r="BH8358" s="6"/>
      <c r="BI8358" s="6"/>
      <c r="BJ8358" s="166"/>
      <c r="BK8358" s="166"/>
      <c r="BL8358" s="166"/>
      <c r="BM8358" s="6"/>
      <c r="BN8358" s="6"/>
      <c r="BO8358" s="6"/>
      <c r="BP8358" s="6"/>
      <c r="BQ8358" s="6"/>
      <c r="BR8358" s="6"/>
      <c r="BS8358" s="6"/>
      <c r="BT8358" s="6"/>
      <c r="BU8358" s="6"/>
      <c r="BV8358" s="6"/>
      <c r="BW8358" s="6"/>
      <c r="CJ8358" s="415"/>
      <c r="CK8358" s="415"/>
      <c r="CO8358" s="168"/>
    </row>
    <row r="8359" spans="32:93" s="162" customFormat="1" x14ac:dyDescent="0.25">
      <c r="AF8359" s="169"/>
      <c r="AG8359" s="169"/>
      <c r="AH8359" s="169"/>
      <c r="AI8359" s="169"/>
      <c r="AJ8359" s="169"/>
      <c r="AK8359" s="170"/>
      <c r="AP8359" s="6"/>
      <c r="AQ8359" s="6"/>
      <c r="AR8359" s="6"/>
      <c r="AS8359" s="6"/>
      <c r="AT8359" s="6"/>
      <c r="AU8359" s="6"/>
      <c r="AV8359" s="6"/>
      <c r="AW8359" s="6"/>
      <c r="AX8359" s="6"/>
      <c r="AY8359" s="6"/>
      <c r="AZ8359" s="6"/>
      <c r="BA8359" s="6"/>
      <c r="BB8359" s="166"/>
      <c r="BC8359" s="166"/>
      <c r="BD8359" s="166"/>
      <c r="BE8359" s="6"/>
      <c r="BF8359" s="6"/>
      <c r="BG8359" s="6"/>
      <c r="BH8359" s="6"/>
      <c r="BI8359" s="6"/>
      <c r="BJ8359" s="166"/>
      <c r="BK8359" s="166"/>
      <c r="BL8359" s="166"/>
      <c r="BM8359" s="6"/>
      <c r="BN8359" s="6"/>
      <c r="BO8359" s="6"/>
      <c r="BP8359" s="6"/>
      <c r="BQ8359" s="6"/>
      <c r="BR8359" s="6"/>
      <c r="BS8359" s="6"/>
      <c r="BT8359" s="6"/>
      <c r="BU8359" s="6"/>
      <c r="BV8359" s="6"/>
      <c r="BW8359" s="6"/>
      <c r="CJ8359" s="415"/>
      <c r="CK8359" s="415"/>
      <c r="CO8359" s="168"/>
    </row>
    <row r="8360" spans="32:93" s="162" customFormat="1" x14ac:dyDescent="0.25">
      <c r="AF8360" s="169"/>
      <c r="AG8360" s="169"/>
      <c r="AH8360" s="169"/>
      <c r="AI8360" s="169"/>
      <c r="AJ8360" s="169"/>
      <c r="AK8360" s="170"/>
      <c r="AP8360" s="6"/>
      <c r="AQ8360" s="6"/>
      <c r="AR8360" s="6"/>
      <c r="AS8360" s="6"/>
      <c r="AT8360" s="6"/>
      <c r="AU8360" s="6"/>
      <c r="AV8360" s="6"/>
      <c r="AW8360" s="6"/>
      <c r="AX8360" s="6"/>
      <c r="AY8360" s="6"/>
      <c r="AZ8360" s="6"/>
      <c r="BA8360" s="6"/>
      <c r="BB8360" s="166"/>
      <c r="BC8360" s="166"/>
      <c r="BD8360" s="166"/>
      <c r="BE8360" s="6"/>
      <c r="BF8360" s="6"/>
      <c r="BG8360" s="6"/>
      <c r="BH8360" s="6"/>
      <c r="BI8360" s="6"/>
      <c r="BJ8360" s="166"/>
      <c r="BK8360" s="166"/>
      <c r="BL8360" s="166"/>
      <c r="BM8360" s="6"/>
      <c r="BN8360" s="6"/>
      <c r="BO8360" s="6"/>
      <c r="BP8360" s="6"/>
      <c r="BQ8360" s="6"/>
      <c r="BR8360" s="6"/>
      <c r="BS8360" s="6"/>
      <c r="BT8360" s="6"/>
      <c r="BU8360" s="6"/>
      <c r="BV8360" s="6"/>
      <c r="BW8360" s="6"/>
      <c r="CJ8360" s="415"/>
      <c r="CK8360" s="415"/>
      <c r="CO8360" s="168"/>
    </row>
    <row r="8361" spans="32:93" s="162" customFormat="1" x14ac:dyDescent="0.25">
      <c r="AF8361" s="169"/>
      <c r="AG8361" s="169"/>
      <c r="AH8361" s="169"/>
      <c r="AI8361" s="169"/>
      <c r="AJ8361" s="169"/>
      <c r="AK8361" s="170"/>
      <c r="AP8361" s="6"/>
      <c r="AQ8361" s="6"/>
      <c r="AR8361" s="6"/>
      <c r="AS8361" s="6"/>
      <c r="AT8361" s="6"/>
      <c r="AU8361" s="6"/>
      <c r="AV8361" s="6"/>
      <c r="AW8361" s="6"/>
      <c r="AX8361" s="6"/>
      <c r="AY8361" s="6"/>
      <c r="AZ8361" s="6"/>
      <c r="BA8361" s="6"/>
      <c r="BB8361" s="166"/>
      <c r="BC8361" s="166"/>
      <c r="BD8361" s="166"/>
      <c r="BE8361" s="6"/>
      <c r="BF8361" s="6"/>
      <c r="BG8361" s="6"/>
      <c r="BH8361" s="6"/>
      <c r="BI8361" s="6"/>
      <c r="BJ8361" s="166"/>
      <c r="BK8361" s="166"/>
      <c r="BL8361" s="166"/>
      <c r="BM8361" s="6"/>
      <c r="BN8361" s="6"/>
      <c r="BO8361" s="6"/>
      <c r="BP8361" s="6"/>
      <c r="BQ8361" s="6"/>
      <c r="BR8361" s="6"/>
      <c r="BS8361" s="6"/>
      <c r="BT8361" s="6"/>
      <c r="BU8361" s="6"/>
      <c r="BV8361" s="6"/>
      <c r="BW8361" s="6"/>
      <c r="CJ8361" s="415"/>
      <c r="CK8361" s="415"/>
      <c r="CO8361" s="168"/>
    </row>
    <row r="8362" spans="32:93" s="162" customFormat="1" x14ac:dyDescent="0.25">
      <c r="AF8362" s="169"/>
      <c r="AG8362" s="169"/>
      <c r="AH8362" s="169"/>
      <c r="AI8362" s="169"/>
      <c r="AJ8362" s="169"/>
      <c r="AK8362" s="170"/>
      <c r="AP8362" s="6"/>
      <c r="AQ8362" s="6"/>
      <c r="AR8362" s="6"/>
      <c r="AS8362" s="6"/>
      <c r="AT8362" s="6"/>
      <c r="AU8362" s="6"/>
      <c r="AV8362" s="6"/>
      <c r="AW8362" s="6"/>
      <c r="AX8362" s="6"/>
      <c r="AY8362" s="6"/>
      <c r="AZ8362" s="6"/>
      <c r="BA8362" s="6"/>
      <c r="BB8362" s="166"/>
      <c r="BC8362" s="166"/>
      <c r="BD8362" s="166"/>
      <c r="BE8362" s="6"/>
      <c r="BF8362" s="6"/>
      <c r="BG8362" s="6"/>
      <c r="BH8362" s="6"/>
      <c r="BI8362" s="6"/>
      <c r="BJ8362" s="166"/>
      <c r="BK8362" s="166"/>
      <c r="BL8362" s="166"/>
      <c r="BM8362" s="6"/>
      <c r="BN8362" s="6"/>
      <c r="BO8362" s="6"/>
      <c r="BP8362" s="6"/>
      <c r="BQ8362" s="6"/>
      <c r="BR8362" s="6"/>
      <c r="BS8362" s="6"/>
      <c r="BT8362" s="6"/>
      <c r="BU8362" s="6"/>
      <c r="BV8362" s="6"/>
      <c r="BW8362" s="6"/>
      <c r="CJ8362" s="415"/>
      <c r="CK8362" s="415"/>
      <c r="CO8362" s="168"/>
    </row>
    <row r="8363" spans="32:93" s="162" customFormat="1" x14ac:dyDescent="0.25">
      <c r="AF8363" s="169"/>
      <c r="AG8363" s="169"/>
      <c r="AH8363" s="169"/>
      <c r="AI8363" s="169"/>
      <c r="AJ8363" s="169"/>
      <c r="AK8363" s="170"/>
      <c r="AP8363" s="6"/>
      <c r="AQ8363" s="6"/>
      <c r="AR8363" s="6"/>
      <c r="AS8363" s="6"/>
      <c r="AT8363" s="6"/>
      <c r="AU8363" s="6"/>
      <c r="AV8363" s="6"/>
      <c r="AW8363" s="6"/>
      <c r="AX8363" s="6"/>
      <c r="AY8363" s="6"/>
      <c r="AZ8363" s="6"/>
      <c r="BA8363" s="6"/>
      <c r="BB8363" s="166"/>
      <c r="BC8363" s="166"/>
      <c r="BD8363" s="166"/>
      <c r="BE8363" s="6"/>
      <c r="BF8363" s="6"/>
      <c r="BG8363" s="6"/>
      <c r="BH8363" s="6"/>
      <c r="BI8363" s="6"/>
      <c r="BJ8363" s="166"/>
      <c r="BK8363" s="166"/>
      <c r="BL8363" s="166"/>
      <c r="BM8363" s="6"/>
      <c r="BN8363" s="6"/>
      <c r="BO8363" s="6"/>
      <c r="BP8363" s="6"/>
      <c r="BQ8363" s="6"/>
      <c r="BR8363" s="6"/>
      <c r="BS8363" s="6"/>
      <c r="BT8363" s="6"/>
      <c r="BU8363" s="6"/>
      <c r="BV8363" s="6"/>
      <c r="BW8363" s="6"/>
      <c r="CJ8363" s="415"/>
      <c r="CK8363" s="415"/>
      <c r="CO8363" s="168"/>
    </row>
    <row r="8364" spans="32:93" s="162" customFormat="1" x14ac:dyDescent="0.25">
      <c r="AF8364" s="169"/>
      <c r="AG8364" s="169"/>
      <c r="AH8364" s="169"/>
      <c r="AI8364" s="169"/>
      <c r="AJ8364" s="169"/>
      <c r="AK8364" s="170"/>
      <c r="AP8364" s="6"/>
      <c r="AQ8364" s="6"/>
      <c r="AR8364" s="6"/>
      <c r="AS8364" s="6"/>
      <c r="AT8364" s="6"/>
      <c r="AU8364" s="6"/>
      <c r="AV8364" s="6"/>
      <c r="AW8364" s="6"/>
      <c r="AX8364" s="6"/>
      <c r="AY8364" s="6"/>
      <c r="AZ8364" s="6"/>
      <c r="BA8364" s="6"/>
      <c r="BB8364" s="166"/>
      <c r="BC8364" s="166"/>
      <c r="BD8364" s="166"/>
      <c r="BE8364" s="6"/>
      <c r="BF8364" s="6"/>
      <c r="BG8364" s="6"/>
      <c r="BH8364" s="6"/>
      <c r="BI8364" s="6"/>
      <c r="BJ8364" s="166"/>
      <c r="BK8364" s="166"/>
      <c r="BL8364" s="166"/>
      <c r="BM8364" s="6"/>
      <c r="BN8364" s="6"/>
      <c r="BO8364" s="6"/>
      <c r="BP8364" s="6"/>
      <c r="BQ8364" s="6"/>
      <c r="BR8364" s="6"/>
      <c r="BS8364" s="6"/>
      <c r="BT8364" s="6"/>
      <c r="BU8364" s="6"/>
      <c r="BV8364" s="6"/>
      <c r="BW8364" s="6"/>
      <c r="CJ8364" s="415"/>
      <c r="CK8364" s="415"/>
      <c r="CO8364" s="168"/>
    </row>
    <row r="8365" spans="32:93" s="162" customFormat="1" x14ac:dyDescent="0.25">
      <c r="AF8365" s="169"/>
      <c r="AG8365" s="169"/>
      <c r="AH8365" s="169"/>
      <c r="AI8365" s="169"/>
      <c r="AJ8365" s="169"/>
      <c r="AK8365" s="170"/>
      <c r="AP8365" s="6"/>
      <c r="AQ8365" s="6"/>
      <c r="AR8365" s="6"/>
      <c r="AS8365" s="6"/>
      <c r="AT8365" s="6"/>
      <c r="AU8365" s="6"/>
      <c r="AV8365" s="6"/>
      <c r="AW8365" s="6"/>
      <c r="AX8365" s="6"/>
      <c r="AY8365" s="6"/>
      <c r="AZ8365" s="6"/>
      <c r="BA8365" s="6"/>
      <c r="BB8365" s="166"/>
      <c r="BC8365" s="166"/>
      <c r="BD8365" s="166"/>
      <c r="BE8365" s="6"/>
      <c r="BF8365" s="6"/>
      <c r="BG8365" s="6"/>
      <c r="BH8365" s="6"/>
      <c r="BI8365" s="6"/>
      <c r="BJ8365" s="166"/>
      <c r="BK8365" s="166"/>
      <c r="BL8365" s="166"/>
      <c r="BM8365" s="6"/>
      <c r="BN8365" s="6"/>
      <c r="BO8365" s="6"/>
      <c r="BP8365" s="6"/>
      <c r="BQ8365" s="6"/>
      <c r="BR8365" s="6"/>
      <c r="BS8365" s="6"/>
      <c r="BT8365" s="6"/>
      <c r="BU8365" s="6"/>
      <c r="BV8365" s="6"/>
      <c r="BW8365" s="6"/>
      <c r="CJ8365" s="415"/>
      <c r="CK8365" s="415"/>
      <c r="CO8365" s="168"/>
    </row>
    <row r="8366" spans="32:93" s="162" customFormat="1" x14ac:dyDescent="0.25">
      <c r="AF8366" s="169"/>
      <c r="AG8366" s="169"/>
      <c r="AH8366" s="169"/>
      <c r="AI8366" s="169"/>
      <c r="AJ8366" s="169"/>
      <c r="AK8366" s="170"/>
      <c r="AP8366" s="6"/>
      <c r="AQ8366" s="6"/>
      <c r="AR8366" s="6"/>
      <c r="AS8366" s="6"/>
      <c r="AT8366" s="6"/>
      <c r="AU8366" s="6"/>
      <c r="AV8366" s="6"/>
      <c r="AW8366" s="6"/>
      <c r="AX8366" s="6"/>
      <c r="AY8366" s="6"/>
      <c r="AZ8366" s="6"/>
      <c r="BA8366" s="6"/>
      <c r="BB8366" s="166"/>
      <c r="BC8366" s="166"/>
      <c r="BD8366" s="166"/>
      <c r="BE8366" s="6"/>
      <c r="BF8366" s="6"/>
      <c r="BG8366" s="6"/>
      <c r="BH8366" s="6"/>
      <c r="BI8366" s="6"/>
      <c r="BJ8366" s="166"/>
      <c r="BK8366" s="166"/>
      <c r="BL8366" s="166"/>
      <c r="BM8366" s="6"/>
      <c r="BN8366" s="6"/>
      <c r="BO8366" s="6"/>
      <c r="BP8366" s="6"/>
      <c r="BQ8366" s="6"/>
      <c r="BR8366" s="6"/>
      <c r="BS8366" s="6"/>
      <c r="BT8366" s="6"/>
      <c r="BU8366" s="6"/>
      <c r="BV8366" s="6"/>
      <c r="BW8366" s="6"/>
      <c r="CJ8366" s="415"/>
      <c r="CK8366" s="415"/>
      <c r="CO8366" s="168"/>
    </row>
    <row r="8367" spans="32:93" s="162" customFormat="1" x14ac:dyDescent="0.25">
      <c r="AF8367" s="169"/>
      <c r="AG8367" s="169"/>
      <c r="AH8367" s="169"/>
      <c r="AI8367" s="169"/>
      <c r="AJ8367" s="169"/>
      <c r="AK8367" s="170"/>
      <c r="AP8367" s="6"/>
      <c r="AQ8367" s="6"/>
      <c r="AR8367" s="6"/>
      <c r="AS8367" s="6"/>
      <c r="AT8367" s="6"/>
      <c r="AU8367" s="6"/>
      <c r="AV8367" s="6"/>
      <c r="AW8367" s="6"/>
      <c r="AX8367" s="6"/>
      <c r="AY8367" s="6"/>
      <c r="AZ8367" s="6"/>
      <c r="BA8367" s="6"/>
      <c r="BB8367" s="166"/>
      <c r="BC8367" s="166"/>
      <c r="BD8367" s="166"/>
      <c r="BE8367" s="6"/>
      <c r="BF8367" s="6"/>
      <c r="BG8367" s="6"/>
      <c r="BH8367" s="6"/>
      <c r="BI8367" s="6"/>
      <c r="BJ8367" s="166"/>
      <c r="BK8367" s="166"/>
      <c r="BL8367" s="166"/>
      <c r="BM8367" s="6"/>
      <c r="BN8367" s="6"/>
      <c r="BO8367" s="6"/>
      <c r="BP8367" s="6"/>
      <c r="BQ8367" s="6"/>
      <c r="BR8367" s="6"/>
      <c r="BS8367" s="6"/>
      <c r="BT8367" s="6"/>
      <c r="BU8367" s="6"/>
      <c r="BV8367" s="6"/>
      <c r="BW8367" s="6"/>
      <c r="CJ8367" s="415"/>
      <c r="CK8367" s="415"/>
      <c r="CO8367" s="168"/>
    </row>
    <row r="8368" spans="32:93" s="162" customFormat="1" x14ac:dyDescent="0.25">
      <c r="AF8368" s="169"/>
      <c r="AG8368" s="169"/>
      <c r="AH8368" s="169"/>
      <c r="AI8368" s="169"/>
      <c r="AJ8368" s="169"/>
      <c r="AK8368" s="170"/>
      <c r="AP8368" s="6"/>
      <c r="AQ8368" s="6"/>
      <c r="AR8368" s="6"/>
      <c r="AS8368" s="6"/>
      <c r="AT8368" s="6"/>
      <c r="AU8368" s="6"/>
      <c r="AV8368" s="6"/>
      <c r="AW8368" s="6"/>
      <c r="AX8368" s="6"/>
      <c r="AY8368" s="6"/>
      <c r="AZ8368" s="6"/>
      <c r="BA8368" s="6"/>
      <c r="BB8368" s="166"/>
      <c r="BC8368" s="166"/>
      <c r="BD8368" s="166"/>
      <c r="BE8368" s="6"/>
      <c r="BF8368" s="6"/>
      <c r="BG8368" s="6"/>
      <c r="BH8368" s="6"/>
      <c r="BI8368" s="6"/>
      <c r="BJ8368" s="166"/>
      <c r="BK8368" s="166"/>
      <c r="BL8368" s="166"/>
      <c r="BM8368" s="6"/>
      <c r="BN8368" s="6"/>
      <c r="BO8368" s="6"/>
      <c r="BP8368" s="6"/>
      <c r="BQ8368" s="6"/>
      <c r="BR8368" s="6"/>
      <c r="BS8368" s="6"/>
      <c r="BT8368" s="6"/>
      <c r="BU8368" s="6"/>
      <c r="BV8368" s="6"/>
      <c r="BW8368" s="6"/>
      <c r="CJ8368" s="415"/>
      <c r="CK8368" s="415"/>
      <c r="CO8368" s="168"/>
    </row>
    <row r="8369" spans="32:93" s="162" customFormat="1" x14ac:dyDescent="0.25">
      <c r="AF8369" s="169"/>
      <c r="AG8369" s="169"/>
      <c r="AH8369" s="169"/>
      <c r="AI8369" s="169"/>
      <c r="AJ8369" s="169"/>
      <c r="AK8369" s="170"/>
      <c r="AP8369" s="6"/>
      <c r="AQ8369" s="6"/>
      <c r="AR8369" s="6"/>
      <c r="AS8369" s="6"/>
      <c r="AT8369" s="6"/>
      <c r="AU8369" s="6"/>
      <c r="AV8369" s="6"/>
      <c r="AW8369" s="6"/>
      <c r="AX8369" s="6"/>
      <c r="AY8369" s="6"/>
      <c r="AZ8369" s="6"/>
      <c r="BA8369" s="6"/>
      <c r="BB8369" s="166"/>
      <c r="BC8369" s="166"/>
      <c r="BD8369" s="166"/>
      <c r="BE8369" s="6"/>
      <c r="BF8369" s="6"/>
      <c r="BG8369" s="6"/>
      <c r="BH8369" s="6"/>
      <c r="BI8369" s="6"/>
      <c r="BJ8369" s="166"/>
      <c r="BK8369" s="166"/>
      <c r="BL8369" s="166"/>
      <c r="BM8369" s="6"/>
      <c r="BN8369" s="6"/>
      <c r="BO8369" s="6"/>
      <c r="BP8369" s="6"/>
      <c r="BQ8369" s="6"/>
      <c r="BR8369" s="6"/>
      <c r="BS8369" s="6"/>
      <c r="BT8369" s="6"/>
      <c r="BU8369" s="6"/>
      <c r="BV8369" s="6"/>
      <c r="BW8369" s="6"/>
      <c r="CJ8369" s="415"/>
      <c r="CK8369" s="415"/>
      <c r="CO8369" s="168"/>
    </row>
    <row r="8370" spans="32:93" s="162" customFormat="1" x14ac:dyDescent="0.25">
      <c r="AF8370" s="169"/>
      <c r="AG8370" s="169"/>
      <c r="AH8370" s="169"/>
      <c r="AI8370" s="169"/>
      <c r="AJ8370" s="169"/>
      <c r="AK8370" s="170"/>
      <c r="AP8370" s="6"/>
      <c r="AQ8370" s="6"/>
      <c r="AR8370" s="6"/>
      <c r="AS8370" s="6"/>
      <c r="AT8370" s="6"/>
      <c r="AU8370" s="6"/>
      <c r="AV8370" s="6"/>
      <c r="AW8370" s="6"/>
      <c r="AX8370" s="6"/>
      <c r="AY8370" s="6"/>
      <c r="AZ8370" s="6"/>
      <c r="BA8370" s="6"/>
      <c r="BB8370" s="166"/>
      <c r="BC8370" s="166"/>
      <c r="BD8370" s="166"/>
      <c r="BE8370" s="6"/>
      <c r="BF8370" s="6"/>
      <c r="BG8370" s="6"/>
      <c r="BH8370" s="6"/>
      <c r="BI8370" s="6"/>
      <c r="BJ8370" s="166"/>
      <c r="BK8370" s="166"/>
      <c r="BL8370" s="166"/>
      <c r="BM8370" s="6"/>
      <c r="BN8370" s="6"/>
      <c r="BO8370" s="6"/>
      <c r="BP8370" s="6"/>
      <c r="BQ8370" s="6"/>
      <c r="BR8370" s="6"/>
      <c r="BS8370" s="6"/>
      <c r="BT8370" s="6"/>
      <c r="BU8370" s="6"/>
      <c r="BV8370" s="6"/>
      <c r="BW8370" s="6"/>
      <c r="CJ8370" s="415"/>
      <c r="CK8370" s="415"/>
      <c r="CO8370" s="168"/>
    </row>
    <row r="8371" spans="32:93" s="162" customFormat="1" x14ac:dyDescent="0.25">
      <c r="AF8371" s="169"/>
      <c r="AG8371" s="169"/>
      <c r="AH8371" s="169"/>
      <c r="AI8371" s="169"/>
      <c r="AJ8371" s="169"/>
      <c r="AK8371" s="170"/>
      <c r="AP8371" s="6"/>
      <c r="AQ8371" s="6"/>
      <c r="AR8371" s="6"/>
      <c r="AS8371" s="6"/>
      <c r="AT8371" s="6"/>
      <c r="AU8371" s="6"/>
      <c r="AV8371" s="6"/>
      <c r="AW8371" s="6"/>
      <c r="AX8371" s="6"/>
      <c r="AY8371" s="6"/>
      <c r="AZ8371" s="6"/>
      <c r="BA8371" s="6"/>
      <c r="BB8371" s="166"/>
      <c r="BC8371" s="166"/>
      <c r="BD8371" s="166"/>
      <c r="BE8371" s="6"/>
      <c r="BF8371" s="6"/>
      <c r="BG8371" s="6"/>
      <c r="BH8371" s="6"/>
      <c r="BI8371" s="6"/>
      <c r="BJ8371" s="166"/>
      <c r="BK8371" s="166"/>
      <c r="BL8371" s="166"/>
      <c r="BM8371" s="6"/>
      <c r="BN8371" s="6"/>
      <c r="BO8371" s="6"/>
      <c r="BP8371" s="6"/>
      <c r="BQ8371" s="6"/>
      <c r="BR8371" s="6"/>
      <c r="BS8371" s="6"/>
      <c r="BT8371" s="6"/>
      <c r="BU8371" s="6"/>
      <c r="BV8371" s="6"/>
      <c r="BW8371" s="6"/>
      <c r="CJ8371" s="415"/>
      <c r="CK8371" s="415"/>
      <c r="CO8371" s="168"/>
    </row>
    <row r="8372" spans="32:93" s="162" customFormat="1" x14ac:dyDescent="0.25">
      <c r="AF8372" s="169"/>
      <c r="AG8372" s="169"/>
      <c r="AH8372" s="169"/>
      <c r="AI8372" s="169"/>
      <c r="AJ8372" s="169"/>
      <c r="AK8372" s="170"/>
      <c r="AP8372" s="6"/>
      <c r="AQ8372" s="6"/>
      <c r="AR8372" s="6"/>
      <c r="AS8372" s="6"/>
      <c r="AT8372" s="6"/>
      <c r="AU8372" s="6"/>
      <c r="AV8372" s="6"/>
      <c r="AW8372" s="6"/>
      <c r="AX8372" s="6"/>
      <c r="AY8372" s="6"/>
      <c r="AZ8372" s="6"/>
      <c r="BA8372" s="6"/>
      <c r="BB8372" s="166"/>
      <c r="BC8372" s="166"/>
      <c r="BD8372" s="166"/>
      <c r="BE8372" s="6"/>
      <c r="BF8372" s="6"/>
      <c r="BG8372" s="6"/>
      <c r="BH8372" s="6"/>
      <c r="BI8372" s="6"/>
      <c r="BJ8372" s="166"/>
      <c r="BK8372" s="166"/>
      <c r="BL8372" s="166"/>
      <c r="BM8372" s="6"/>
      <c r="BN8372" s="6"/>
      <c r="BO8372" s="6"/>
      <c r="BP8372" s="6"/>
      <c r="BQ8372" s="6"/>
      <c r="BR8372" s="6"/>
      <c r="BS8372" s="6"/>
      <c r="BT8372" s="6"/>
      <c r="BU8372" s="6"/>
      <c r="BV8372" s="6"/>
      <c r="BW8372" s="6"/>
      <c r="CJ8372" s="415"/>
      <c r="CK8372" s="415"/>
      <c r="CO8372" s="168"/>
    </row>
    <row r="8373" spans="32:93" s="162" customFormat="1" x14ac:dyDescent="0.25">
      <c r="AF8373" s="169"/>
      <c r="AG8373" s="169"/>
      <c r="AH8373" s="169"/>
      <c r="AI8373" s="169"/>
      <c r="AJ8373" s="169"/>
      <c r="AK8373" s="170"/>
      <c r="AP8373" s="6"/>
      <c r="AQ8373" s="6"/>
      <c r="AR8373" s="6"/>
      <c r="AS8373" s="6"/>
      <c r="AT8373" s="6"/>
      <c r="AU8373" s="6"/>
      <c r="AV8373" s="6"/>
      <c r="AW8373" s="6"/>
      <c r="AX8373" s="6"/>
      <c r="AY8373" s="6"/>
      <c r="AZ8373" s="6"/>
      <c r="BA8373" s="6"/>
      <c r="BB8373" s="166"/>
      <c r="BC8373" s="166"/>
      <c r="BD8373" s="166"/>
      <c r="BE8373" s="6"/>
      <c r="BF8373" s="6"/>
      <c r="BG8373" s="6"/>
      <c r="BH8373" s="6"/>
      <c r="BI8373" s="6"/>
      <c r="BJ8373" s="166"/>
      <c r="BK8373" s="166"/>
      <c r="BL8373" s="166"/>
      <c r="BM8373" s="6"/>
      <c r="BN8373" s="6"/>
      <c r="BO8373" s="6"/>
      <c r="BP8373" s="6"/>
      <c r="BQ8373" s="6"/>
      <c r="BR8373" s="6"/>
      <c r="BS8373" s="6"/>
      <c r="BT8373" s="6"/>
      <c r="BU8373" s="6"/>
      <c r="BV8373" s="6"/>
      <c r="BW8373" s="6"/>
      <c r="CJ8373" s="415"/>
      <c r="CK8373" s="415"/>
      <c r="CO8373" s="168"/>
    </row>
    <row r="8374" spans="32:93" s="162" customFormat="1" x14ac:dyDescent="0.25">
      <c r="AF8374" s="169"/>
      <c r="AG8374" s="169"/>
      <c r="AH8374" s="169"/>
      <c r="AI8374" s="169"/>
      <c r="AJ8374" s="169"/>
      <c r="AK8374" s="170"/>
      <c r="AP8374" s="6"/>
      <c r="AQ8374" s="6"/>
      <c r="AR8374" s="6"/>
      <c r="AS8374" s="6"/>
      <c r="AT8374" s="6"/>
      <c r="AU8374" s="6"/>
      <c r="AV8374" s="6"/>
      <c r="AW8374" s="6"/>
      <c r="AX8374" s="6"/>
      <c r="AY8374" s="6"/>
      <c r="AZ8374" s="6"/>
      <c r="BA8374" s="6"/>
      <c r="BB8374" s="166"/>
      <c r="BC8374" s="166"/>
      <c r="BD8374" s="166"/>
      <c r="BE8374" s="6"/>
      <c r="BF8374" s="6"/>
      <c r="BG8374" s="6"/>
      <c r="BH8374" s="6"/>
      <c r="BI8374" s="6"/>
      <c r="BJ8374" s="166"/>
      <c r="BK8374" s="166"/>
      <c r="BL8374" s="166"/>
      <c r="BM8374" s="6"/>
      <c r="BN8374" s="6"/>
      <c r="BO8374" s="6"/>
      <c r="BP8374" s="6"/>
      <c r="BQ8374" s="6"/>
      <c r="BR8374" s="6"/>
      <c r="BS8374" s="6"/>
      <c r="BT8374" s="6"/>
      <c r="BU8374" s="6"/>
      <c r="BV8374" s="6"/>
      <c r="BW8374" s="6"/>
      <c r="CJ8374" s="415"/>
      <c r="CK8374" s="415"/>
      <c r="CO8374" s="168"/>
    </row>
    <row r="8375" spans="32:93" s="162" customFormat="1" x14ac:dyDescent="0.25">
      <c r="AF8375" s="169"/>
      <c r="AG8375" s="169"/>
      <c r="AH8375" s="169"/>
      <c r="AI8375" s="169"/>
      <c r="AJ8375" s="169"/>
      <c r="AK8375" s="170"/>
      <c r="AP8375" s="6"/>
      <c r="AQ8375" s="6"/>
      <c r="AR8375" s="6"/>
      <c r="AS8375" s="6"/>
      <c r="AT8375" s="6"/>
      <c r="AU8375" s="6"/>
      <c r="AV8375" s="6"/>
      <c r="AW8375" s="6"/>
      <c r="AX8375" s="6"/>
      <c r="AY8375" s="6"/>
      <c r="AZ8375" s="6"/>
      <c r="BA8375" s="6"/>
      <c r="BB8375" s="166"/>
      <c r="BC8375" s="166"/>
      <c r="BD8375" s="166"/>
      <c r="BE8375" s="6"/>
      <c r="BF8375" s="6"/>
      <c r="BG8375" s="6"/>
      <c r="BH8375" s="6"/>
      <c r="BI8375" s="6"/>
      <c r="BJ8375" s="166"/>
      <c r="BK8375" s="166"/>
      <c r="BL8375" s="166"/>
      <c r="BM8375" s="6"/>
      <c r="BN8375" s="6"/>
      <c r="BO8375" s="6"/>
      <c r="BP8375" s="6"/>
      <c r="BQ8375" s="6"/>
      <c r="BR8375" s="6"/>
      <c r="BS8375" s="6"/>
      <c r="BT8375" s="6"/>
      <c r="BU8375" s="6"/>
      <c r="BV8375" s="6"/>
      <c r="BW8375" s="6"/>
      <c r="CJ8375" s="415"/>
      <c r="CK8375" s="415"/>
      <c r="CO8375" s="168"/>
    </row>
    <row r="8376" spans="32:93" s="162" customFormat="1" x14ac:dyDescent="0.25">
      <c r="AF8376" s="169"/>
      <c r="AG8376" s="169"/>
      <c r="AH8376" s="169"/>
      <c r="AI8376" s="169"/>
      <c r="AJ8376" s="169"/>
      <c r="AK8376" s="170"/>
      <c r="AP8376" s="6"/>
      <c r="AQ8376" s="6"/>
      <c r="AR8376" s="6"/>
      <c r="AS8376" s="6"/>
      <c r="AT8376" s="6"/>
      <c r="AU8376" s="6"/>
      <c r="AV8376" s="6"/>
      <c r="AW8376" s="6"/>
      <c r="AX8376" s="6"/>
      <c r="AY8376" s="6"/>
      <c r="AZ8376" s="6"/>
      <c r="BA8376" s="6"/>
      <c r="BB8376" s="166"/>
      <c r="BC8376" s="166"/>
      <c r="BD8376" s="166"/>
      <c r="BE8376" s="6"/>
      <c r="BF8376" s="6"/>
      <c r="BG8376" s="6"/>
      <c r="BH8376" s="6"/>
      <c r="BI8376" s="6"/>
      <c r="BJ8376" s="166"/>
      <c r="BK8376" s="166"/>
      <c r="BL8376" s="166"/>
      <c r="BM8376" s="6"/>
      <c r="BN8376" s="6"/>
      <c r="BO8376" s="6"/>
      <c r="BP8376" s="6"/>
      <c r="BQ8376" s="6"/>
      <c r="BR8376" s="6"/>
      <c r="BS8376" s="6"/>
      <c r="BT8376" s="6"/>
      <c r="BU8376" s="6"/>
      <c r="BV8376" s="6"/>
      <c r="BW8376" s="6"/>
      <c r="CJ8376" s="415"/>
      <c r="CK8376" s="415"/>
      <c r="CO8376" s="168"/>
    </row>
    <row r="8377" spans="32:93" s="162" customFormat="1" x14ac:dyDescent="0.25">
      <c r="AF8377" s="169"/>
      <c r="AG8377" s="169"/>
      <c r="AH8377" s="169"/>
      <c r="AI8377" s="169"/>
      <c r="AJ8377" s="169"/>
      <c r="AK8377" s="170"/>
      <c r="AP8377" s="6"/>
      <c r="AQ8377" s="6"/>
      <c r="AR8377" s="6"/>
      <c r="AS8377" s="6"/>
      <c r="AT8377" s="6"/>
      <c r="AU8377" s="6"/>
      <c r="AV8377" s="6"/>
      <c r="AW8377" s="6"/>
      <c r="AX8377" s="6"/>
      <c r="AY8377" s="6"/>
      <c r="AZ8377" s="6"/>
      <c r="BA8377" s="6"/>
      <c r="BB8377" s="166"/>
      <c r="BC8377" s="166"/>
      <c r="BD8377" s="166"/>
      <c r="BE8377" s="6"/>
      <c r="BF8377" s="6"/>
      <c r="BG8377" s="6"/>
      <c r="BH8377" s="6"/>
      <c r="BI8377" s="6"/>
      <c r="BJ8377" s="166"/>
      <c r="BK8377" s="166"/>
      <c r="BL8377" s="166"/>
      <c r="BM8377" s="6"/>
      <c r="BN8377" s="6"/>
      <c r="BO8377" s="6"/>
      <c r="BP8377" s="6"/>
      <c r="BQ8377" s="6"/>
      <c r="BR8377" s="6"/>
      <c r="BS8377" s="6"/>
      <c r="BT8377" s="6"/>
      <c r="BU8377" s="6"/>
      <c r="BV8377" s="6"/>
      <c r="BW8377" s="6"/>
      <c r="CJ8377" s="415"/>
      <c r="CK8377" s="415"/>
      <c r="CO8377" s="168"/>
    </row>
    <row r="8378" spans="32:93" s="162" customFormat="1" x14ac:dyDescent="0.25">
      <c r="AF8378" s="169"/>
      <c r="AG8378" s="169"/>
      <c r="AH8378" s="169"/>
      <c r="AI8378" s="169"/>
      <c r="AJ8378" s="169"/>
      <c r="AK8378" s="170"/>
      <c r="AP8378" s="6"/>
      <c r="AQ8378" s="6"/>
      <c r="AR8378" s="6"/>
      <c r="AS8378" s="6"/>
      <c r="AT8378" s="6"/>
      <c r="AU8378" s="6"/>
      <c r="AV8378" s="6"/>
      <c r="AW8378" s="6"/>
      <c r="AX8378" s="6"/>
      <c r="AY8378" s="6"/>
      <c r="AZ8378" s="6"/>
      <c r="BA8378" s="6"/>
      <c r="BB8378" s="166"/>
      <c r="BC8378" s="166"/>
      <c r="BD8378" s="166"/>
      <c r="BE8378" s="6"/>
      <c r="BF8378" s="6"/>
      <c r="BG8378" s="6"/>
      <c r="BH8378" s="6"/>
      <c r="BI8378" s="6"/>
      <c r="BJ8378" s="166"/>
      <c r="BK8378" s="166"/>
      <c r="BL8378" s="166"/>
      <c r="BM8378" s="6"/>
      <c r="BN8378" s="6"/>
      <c r="BO8378" s="6"/>
      <c r="BP8378" s="6"/>
      <c r="BQ8378" s="6"/>
      <c r="BR8378" s="6"/>
      <c r="BS8378" s="6"/>
      <c r="BT8378" s="6"/>
      <c r="BU8378" s="6"/>
      <c r="BV8378" s="6"/>
      <c r="BW8378" s="6"/>
      <c r="CJ8378" s="415"/>
      <c r="CK8378" s="415"/>
      <c r="CO8378" s="168"/>
    </row>
    <row r="8379" spans="32:93" s="162" customFormat="1" x14ac:dyDescent="0.25">
      <c r="AF8379" s="169"/>
      <c r="AG8379" s="169"/>
      <c r="AH8379" s="169"/>
      <c r="AI8379" s="169"/>
      <c r="AJ8379" s="169"/>
      <c r="AK8379" s="170"/>
      <c r="AP8379" s="6"/>
      <c r="AQ8379" s="6"/>
      <c r="AR8379" s="6"/>
      <c r="AS8379" s="6"/>
      <c r="AT8379" s="6"/>
      <c r="AU8379" s="6"/>
      <c r="AV8379" s="6"/>
      <c r="AW8379" s="6"/>
      <c r="AX8379" s="6"/>
      <c r="AY8379" s="6"/>
      <c r="AZ8379" s="6"/>
      <c r="BA8379" s="6"/>
      <c r="BB8379" s="166"/>
      <c r="BC8379" s="166"/>
      <c r="BD8379" s="166"/>
      <c r="BE8379" s="6"/>
      <c r="BF8379" s="6"/>
      <c r="BG8379" s="6"/>
      <c r="BH8379" s="6"/>
      <c r="BI8379" s="6"/>
      <c r="BJ8379" s="166"/>
      <c r="BK8379" s="166"/>
      <c r="BL8379" s="166"/>
      <c r="BM8379" s="6"/>
      <c r="BN8379" s="6"/>
      <c r="BO8379" s="6"/>
      <c r="BP8379" s="6"/>
      <c r="BQ8379" s="6"/>
      <c r="BR8379" s="6"/>
      <c r="BS8379" s="6"/>
      <c r="BT8379" s="6"/>
      <c r="BU8379" s="6"/>
      <c r="BV8379" s="6"/>
      <c r="BW8379" s="6"/>
      <c r="CJ8379" s="415"/>
      <c r="CK8379" s="415"/>
      <c r="CO8379" s="168"/>
    </row>
    <row r="8380" spans="32:93" s="162" customFormat="1" x14ac:dyDescent="0.25">
      <c r="AF8380" s="169"/>
      <c r="AG8380" s="169"/>
      <c r="AH8380" s="169"/>
      <c r="AI8380" s="169"/>
      <c r="AJ8380" s="169"/>
      <c r="AK8380" s="170"/>
      <c r="AP8380" s="6"/>
      <c r="AQ8380" s="6"/>
      <c r="AR8380" s="6"/>
      <c r="AS8380" s="6"/>
      <c r="AT8380" s="6"/>
      <c r="AU8380" s="6"/>
      <c r="AV8380" s="6"/>
      <c r="AW8380" s="6"/>
      <c r="AX8380" s="6"/>
      <c r="AY8380" s="6"/>
      <c r="AZ8380" s="6"/>
      <c r="BA8380" s="6"/>
      <c r="BB8380" s="166"/>
      <c r="BC8380" s="166"/>
      <c r="BD8380" s="166"/>
      <c r="BE8380" s="6"/>
      <c r="BF8380" s="6"/>
      <c r="BG8380" s="6"/>
      <c r="BH8380" s="6"/>
      <c r="BI8380" s="6"/>
      <c r="BJ8380" s="166"/>
      <c r="BK8380" s="166"/>
      <c r="BL8380" s="166"/>
      <c r="BM8380" s="6"/>
      <c r="BN8380" s="6"/>
      <c r="BO8380" s="6"/>
      <c r="BP8380" s="6"/>
      <c r="BQ8380" s="6"/>
      <c r="BR8380" s="6"/>
      <c r="BS8380" s="6"/>
      <c r="BT8380" s="6"/>
      <c r="BU8380" s="6"/>
      <c r="BV8380" s="6"/>
      <c r="BW8380" s="6"/>
      <c r="CJ8380" s="415"/>
      <c r="CK8380" s="415"/>
      <c r="CO8380" s="168"/>
    </row>
    <row r="8381" spans="32:93" s="162" customFormat="1" x14ac:dyDescent="0.25">
      <c r="AF8381" s="169"/>
      <c r="AG8381" s="169"/>
      <c r="AH8381" s="169"/>
      <c r="AI8381" s="169"/>
      <c r="AJ8381" s="169"/>
      <c r="AK8381" s="170"/>
      <c r="AP8381" s="6"/>
      <c r="AQ8381" s="6"/>
      <c r="AR8381" s="6"/>
      <c r="AS8381" s="6"/>
      <c r="AT8381" s="6"/>
      <c r="AU8381" s="6"/>
      <c r="AV8381" s="6"/>
      <c r="AW8381" s="6"/>
      <c r="AX8381" s="6"/>
      <c r="AY8381" s="6"/>
      <c r="AZ8381" s="6"/>
      <c r="BA8381" s="6"/>
      <c r="BB8381" s="166"/>
      <c r="BC8381" s="166"/>
      <c r="BD8381" s="166"/>
      <c r="BE8381" s="6"/>
      <c r="BF8381" s="6"/>
      <c r="BG8381" s="6"/>
      <c r="BH8381" s="6"/>
      <c r="BI8381" s="6"/>
      <c r="BJ8381" s="166"/>
      <c r="BK8381" s="166"/>
      <c r="BL8381" s="166"/>
      <c r="BM8381" s="6"/>
      <c r="BN8381" s="6"/>
      <c r="BO8381" s="6"/>
      <c r="BP8381" s="6"/>
      <c r="BQ8381" s="6"/>
      <c r="BR8381" s="6"/>
      <c r="BS8381" s="6"/>
      <c r="BT8381" s="6"/>
      <c r="BU8381" s="6"/>
      <c r="BV8381" s="6"/>
      <c r="BW8381" s="6"/>
      <c r="CJ8381" s="415"/>
      <c r="CK8381" s="415"/>
      <c r="CO8381" s="168"/>
    </row>
    <row r="8382" spans="32:93" s="162" customFormat="1" x14ac:dyDescent="0.25">
      <c r="AF8382" s="169"/>
      <c r="AG8382" s="169"/>
      <c r="AH8382" s="169"/>
      <c r="AI8382" s="169"/>
      <c r="AJ8382" s="169"/>
      <c r="AK8382" s="170"/>
      <c r="AP8382" s="6"/>
      <c r="AQ8382" s="6"/>
      <c r="AR8382" s="6"/>
      <c r="AS8382" s="6"/>
      <c r="AT8382" s="6"/>
      <c r="AU8382" s="6"/>
      <c r="AV8382" s="6"/>
      <c r="AW8382" s="6"/>
      <c r="AX8382" s="6"/>
      <c r="AY8382" s="6"/>
      <c r="AZ8382" s="6"/>
      <c r="BA8382" s="6"/>
      <c r="BB8382" s="166"/>
      <c r="BC8382" s="166"/>
      <c r="BD8382" s="166"/>
      <c r="BE8382" s="6"/>
      <c r="BF8382" s="6"/>
      <c r="BG8382" s="6"/>
      <c r="BH8382" s="6"/>
      <c r="BI8382" s="6"/>
      <c r="BJ8382" s="166"/>
      <c r="BK8382" s="166"/>
      <c r="BL8382" s="166"/>
      <c r="BM8382" s="6"/>
      <c r="BN8382" s="6"/>
      <c r="BO8382" s="6"/>
      <c r="BP8382" s="6"/>
      <c r="BQ8382" s="6"/>
      <c r="BR8382" s="6"/>
      <c r="BS8382" s="6"/>
      <c r="BT8382" s="6"/>
      <c r="BU8382" s="6"/>
      <c r="BV8382" s="6"/>
      <c r="BW8382" s="6"/>
      <c r="CJ8382" s="415"/>
      <c r="CK8382" s="415"/>
      <c r="CO8382" s="168"/>
    </row>
    <row r="8383" spans="32:93" s="162" customFormat="1" x14ac:dyDescent="0.25">
      <c r="AF8383" s="169"/>
      <c r="AG8383" s="169"/>
      <c r="AH8383" s="169"/>
      <c r="AI8383" s="169"/>
      <c r="AJ8383" s="169"/>
      <c r="AK8383" s="170"/>
      <c r="AP8383" s="6"/>
      <c r="AQ8383" s="6"/>
      <c r="AR8383" s="6"/>
      <c r="AS8383" s="6"/>
      <c r="AT8383" s="6"/>
      <c r="AU8383" s="6"/>
      <c r="AV8383" s="6"/>
      <c r="AW8383" s="6"/>
      <c r="AX8383" s="6"/>
      <c r="AY8383" s="6"/>
      <c r="AZ8383" s="6"/>
      <c r="BA8383" s="6"/>
      <c r="BB8383" s="166"/>
      <c r="BC8383" s="166"/>
      <c r="BD8383" s="166"/>
      <c r="BE8383" s="6"/>
      <c r="BF8383" s="6"/>
      <c r="BG8383" s="6"/>
      <c r="BH8383" s="6"/>
      <c r="BI8383" s="6"/>
      <c r="BJ8383" s="166"/>
      <c r="BK8383" s="166"/>
      <c r="BL8383" s="166"/>
      <c r="BM8383" s="6"/>
      <c r="BN8383" s="6"/>
      <c r="BO8383" s="6"/>
      <c r="BP8383" s="6"/>
      <c r="BQ8383" s="6"/>
      <c r="BR8383" s="6"/>
      <c r="BS8383" s="6"/>
      <c r="BT8383" s="6"/>
      <c r="BU8383" s="6"/>
      <c r="BV8383" s="6"/>
      <c r="BW8383" s="6"/>
      <c r="CJ8383" s="415"/>
      <c r="CK8383" s="415"/>
      <c r="CO8383" s="168"/>
    </row>
    <row r="8384" spans="32:93" s="162" customFormat="1" x14ac:dyDescent="0.25">
      <c r="AF8384" s="169"/>
      <c r="AG8384" s="169"/>
      <c r="AH8384" s="169"/>
      <c r="AI8384" s="169"/>
      <c r="AJ8384" s="169"/>
      <c r="AK8384" s="170"/>
      <c r="AP8384" s="6"/>
      <c r="AQ8384" s="6"/>
      <c r="AR8384" s="6"/>
      <c r="AS8384" s="6"/>
      <c r="AT8384" s="6"/>
      <c r="AU8384" s="6"/>
      <c r="AV8384" s="6"/>
      <c r="AW8384" s="6"/>
      <c r="AX8384" s="6"/>
      <c r="AY8384" s="6"/>
      <c r="AZ8384" s="6"/>
      <c r="BA8384" s="6"/>
      <c r="BB8384" s="166"/>
      <c r="BC8384" s="166"/>
      <c r="BD8384" s="166"/>
      <c r="BE8384" s="6"/>
      <c r="BF8384" s="6"/>
      <c r="BG8384" s="6"/>
      <c r="BH8384" s="6"/>
      <c r="BI8384" s="6"/>
      <c r="BJ8384" s="166"/>
      <c r="BK8384" s="166"/>
      <c r="BL8384" s="166"/>
      <c r="BM8384" s="6"/>
      <c r="BN8384" s="6"/>
      <c r="BO8384" s="6"/>
      <c r="BP8384" s="6"/>
      <c r="BQ8384" s="6"/>
      <c r="BR8384" s="6"/>
      <c r="BS8384" s="6"/>
      <c r="BT8384" s="6"/>
      <c r="BU8384" s="6"/>
      <c r="BV8384" s="6"/>
      <c r="BW8384" s="6"/>
      <c r="CJ8384" s="415"/>
      <c r="CK8384" s="415"/>
      <c r="CO8384" s="168"/>
    </row>
    <row r="8385" spans="32:93" s="162" customFormat="1" x14ac:dyDescent="0.25">
      <c r="AF8385" s="169"/>
      <c r="AG8385" s="169"/>
      <c r="AH8385" s="169"/>
      <c r="AI8385" s="169"/>
      <c r="AJ8385" s="169"/>
      <c r="AK8385" s="170"/>
      <c r="AP8385" s="6"/>
      <c r="AQ8385" s="6"/>
      <c r="AR8385" s="6"/>
      <c r="AS8385" s="6"/>
      <c r="AT8385" s="6"/>
      <c r="AU8385" s="6"/>
      <c r="AV8385" s="6"/>
      <c r="AW8385" s="6"/>
      <c r="AX8385" s="6"/>
      <c r="AY8385" s="6"/>
      <c r="AZ8385" s="6"/>
      <c r="BA8385" s="6"/>
      <c r="BB8385" s="166"/>
      <c r="BC8385" s="166"/>
      <c r="BD8385" s="166"/>
      <c r="BE8385" s="6"/>
      <c r="BF8385" s="6"/>
      <c r="BG8385" s="6"/>
      <c r="BH8385" s="6"/>
      <c r="BI8385" s="6"/>
      <c r="BJ8385" s="166"/>
      <c r="BK8385" s="166"/>
      <c r="BL8385" s="166"/>
      <c r="BM8385" s="6"/>
      <c r="BN8385" s="6"/>
      <c r="BO8385" s="6"/>
      <c r="BP8385" s="6"/>
      <c r="BQ8385" s="6"/>
      <c r="BR8385" s="6"/>
      <c r="BS8385" s="6"/>
      <c r="BT8385" s="6"/>
      <c r="BU8385" s="6"/>
      <c r="BV8385" s="6"/>
      <c r="BW8385" s="6"/>
      <c r="CJ8385" s="415"/>
      <c r="CK8385" s="415"/>
      <c r="CO8385" s="168"/>
    </row>
    <row r="8386" spans="32:93" s="162" customFormat="1" x14ac:dyDescent="0.25">
      <c r="AF8386" s="169"/>
      <c r="AG8386" s="169"/>
      <c r="AH8386" s="169"/>
      <c r="AI8386" s="169"/>
      <c r="AJ8386" s="169"/>
      <c r="AK8386" s="170"/>
      <c r="AP8386" s="6"/>
      <c r="AQ8386" s="6"/>
      <c r="AR8386" s="6"/>
      <c r="AS8386" s="6"/>
      <c r="AT8386" s="6"/>
      <c r="AU8386" s="6"/>
      <c r="AV8386" s="6"/>
      <c r="AW8386" s="6"/>
      <c r="AX8386" s="6"/>
      <c r="AY8386" s="6"/>
      <c r="AZ8386" s="6"/>
      <c r="BA8386" s="6"/>
      <c r="BB8386" s="166"/>
      <c r="BC8386" s="166"/>
      <c r="BD8386" s="166"/>
      <c r="BE8386" s="6"/>
      <c r="BF8386" s="6"/>
      <c r="BG8386" s="6"/>
      <c r="BH8386" s="6"/>
      <c r="BI8386" s="6"/>
      <c r="BJ8386" s="166"/>
      <c r="BK8386" s="166"/>
      <c r="BL8386" s="166"/>
      <c r="BM8386" s="6"/>
      <c r="BN8386" s="6"/>
      <c r="BO8386" s="6"/>
      <c r="BP8386" s="6"/>
      <c r="BQ8386" s="6"/>
      <c r="BR8386" s="6"/>
      <c r="BS8386" s="6"/>
      <c r="BT8386" s="6"/>
      <c r="BU8386" s="6"/>
      <c r="BV8386" s="6"/>
      <c r="BW8386" s="6"/>
      <c r="CJ8386" s="415"/>
      <c r="CK8386" s="415"/>
      <c r="CO8386" s="168"/>
    </row>
    <row r="8387" spans="32:93" s="162" customFormat="1" x14ac:dyDescent="0.25">
      <c r="AF8387" s="169"/>
      <c r="AG8387" s="169"/>
      <c r="AH8387" s="169"/>
      <c r="AI8387" s="169"/>
      <c r="AJ8387" s="169"/>
      <c r="AK8387" s="170"/>
      <c r="AP8387" s="6"/>
      <c r="AQ8387" s="6"/>
      <c r="AR8387" s="6"/>
      <c r="AS8387" s="6"/>
      <c r="AT8387" s="6"/>
      <c r="AU8387" s="6"/>
      <c r="AV8387" s="6"/>
      <c r="AW8387" s="6"/>
      <c r="AX8387" s="6"/>
      <c r="AY8387" s="6"/>
      <c r="AZ8387" s="6"/>
      <c r="BA8387" s="6"/>
      <c r="BB8387" s="166"/>
      <c r="BC8387" s="166"/>
      <c r="BD8387" s="166"/>
      <c r="BE8387" s="6"/>
      <c r="BF8387" s="6"/>
      <c r="BG8387" s="6"/>
      <c r="BH8387" s="6"/>
      <c r="BI8387" s="6"/>
      <c r="BJ8387" s="166"/>
      <c r="BK8387" s="166"/>
      <c r="BL8387" s="166"/>
      <c r="BM8387" s="6"/>
      <c r="BN8387" s="6"/>
      <c r="BO8387" s="6"/>
      <c r="BP8387" s="6"/>
      <c r="BQ8387" s="6"/>
      <c r="BR8387" s="6"/>
      <c r="BS8387" s="6"/>
      <c r="BT8387" s="6"/>
      <c r="BU8387" s="6"/>
      <c r="BV8387" s="6"/>
      <c r="BW8387" s="6"/>
      <c r="CJ8387" s="415"/>
      <c r="CK8387" s="415"/>
      <c r="CO8387" s="168"/>
    </row>
    <row r="8388" spans="32:93" s="162" customFormat="1" x14ac:dyDescent="0.25">
      <c r="AF8388" s="169"/>
      <c r="AG8388" s="169"/>
      <c r="AH8388" s="169"/>
      <c r="AI8388" s="169"/>
      <c r="AJ8388" s="169"/>
      <c r="AK8388" s="170"/>
      <c r="AP8388" s="6"/>
      <c r="AQ8388" s="6"/>
      <c r="AR8388" s="6"/>
      <c r="AS8388" s="6"/>
      <c r="AT8388" s="6"/>
      <c r="AU8388" s="6"/>
      <c r="AV8388" s="6"/>
      <c r="AW8388" s="6"/>
      <c r="AX8388" s="6"/>
      <c r="AY8388" s="6"/>
      <c r="AZ8388" s="6"/>
      <c r="BA8388" s="6"/>
      <c r="BB8388" s="166"/>
      <c r="BC8388" s="166"/>
      <c r="BD8388" s="166"/>
      <c r="BE8388" s="6"/>
      <c r="BF8388" s="6"/>
      <c r="BG8388" s="6"/>
      <c r="BH8388" s="6"/>
      <c r="BI8388" s="6"/>
      <c r="BJ8388" s="166"/>
      <c r="BK8388" s="166"/>
      <c r="BL8388" s="166"/>
      <c r="BM8388" s="6"/>
      <c r="BN8388" s="6"/>
      <c r="BO8388" s="6"/>
      <c r="BP8388" s="6"/>
      <c r="BQ8388" s="6"/>
      <c r="BR8388" s="6"/>
      <c r="BS8388" s="6"/>
      <c r="BT8388" s="6"/>
      <c r="BU8388" s="6"/>
      <c r="BV8388" s="6"/>
      <c r="BW8388" s="6"/>
      <c r="CJ8388" s="415"/>
      <c r="CK8388" s="415"/>
      <c r="CO8388" s="168"/>
    </row>
    <row r="8389" spans="32:93" s="162" customFormat="1" x14ac:dyDescent="0.25">
      <c r="AF8389" s="169"/>
      <c r="AG8389" s="169"/>
      <c r="AH8389" s="169"/>
      <c r="AI8389" s="169"/>
      <c r="AJ8389" s="169"/>
      <c r="AK8389" s="170"/>
      <c r="AP8389" s="6"/>
      <c r="AQ8389" s="6"/>
      <c r="AR8389" s="6"/>
      <c r="AS8389" s="6"/>
      <c r="AT8389" s="6"/>
      <c r="AU8389" s="6"/>
      <c r="AV8389" s="6"/>
      <c r="AW8389" s="6"/>
      <c r="AX8389" s="6"/>
      <c r="AY8389" s="6"/>
      <c r="AZ8389" s="6"/>
      <c r="BA8389" s="6"/>
      <c r="BB8389" s="166"/>
      <c r="BC8389" s="166"/>
      <c r="BD8389" s="166"/>
      <c r="BE8389" s="6"/>
      <c r="BF8389" s="6"/>
      <c r="BG8389" s="6"/>
      <c r="BH8389" s="6"/>
      <c r="BI8389" s="6"/>
      <c r="BJ8389" s="166"/>
      <c r="BK8389" s="166"/>
      <c r="BL8389" s="166"/>
      <c r="BM8389" s="6"/>
      <c r="BN8389" s="6"/>
      <c r="BO8389" s="6"/>
      <c r="BP8389" s="6"/>
      <c r="BQ8389" s="6"/>
      <c r="BR8389" s="6"/>
      <c r="BS8389" s="6"/>
      <c r="BT8389" s="6"/>
      <c r="BU8389" s="6"/>
      <c r="BV8389" s="6"/>
      <c r="BW8389" s="6"/>
      <c r="CJ8389" s="415"/>
      <c r="CK8389" s="415"/>
      <c r="CO8389" s="168"/>
    </row>
    <row r="8390" spans="32:93" s="162" customFormat="1" x14ac:dyDescent="0.25">
      <c r="AF8390" s="169"/>
      <c r="AG8390" s="169"/>
      <c r="AH8390" s="169"/>
      <c r="AI8390" s="169"/>
      <c r="AJ8390" s="169"/>
      <c r="AK8390" s="170"/>
      <c r="AP8390" s="6"/>
      <c r="AQ8390" s="6"/>
      <c r="AR8390" s="6"/>
      <c r="AS8390" s="6"/>
      <c r="AT8390" s="6"/>
      <c r="AU8390" s="6"/>
      <c r="AV8390" s="6"/>
      <c r="AW8390" s="6"/>
      <c r="AX8390" s="6"/>
      <c r="AY8390" s="6"/>
      <c r="AZ8390" s="6"/>
      <c r="BA8390" s="6"/>
      <c r="BB8390" s="166"/>
      <c r="BC8390" s="166"/>
      <c r="BD8390" s="166"/>
      <c r="BE8390" s="6"/>
      <c r="BF8390" s="6"/>
      <c r="BG8390" s="6"/>
      <c r="BH8390" s="6"/>
      <c r="BI8390" s="6"/>
      <c r="BJ8390" s="166"/>
      <c r="BK8390" s="166"/>
      <c r="BL8390" s="166"/>
      <c r="BM8390" s="6"/>
      <c r="BN8390" s="6"/>
      <c r="BO8390" s="6"/>
      <c r="BP8390" s="6"/>
      <c r="BQ8390" s="6"/>
      <c r="BR8390" s="6"/>
      <c r="BS8390" s="6"/>
      <c r="BT8390" s="6"/>
      <c r="BU8390" s="6"/>
      <c r="BV8390" s="6"/>
      <c r="BW8390" s="6"/>
      <c r="CJ8390" s="415"/>
      <c r="CK8390" s="415"/>
      <c r="CO8390" s="168"/>
    </row>
    <row r="8391" spans="32:93" s="162" customFormat="1" x14ac:dyDescent="0.25">
      <c r="AF8391" s="169"/>
      <c r="AG8391" s="169"/>
      <c r="AH8391" s="169"/>
      <c r="AI8391" s="169"/>
      <c r="AJ8391" s="169"/>
      <c r="AK8391" s="170"/>
      <c r="AP8391" s="6"/>
      <c r="AQ8391" s="6"/>
      <c r="AR8391" s="6"/>
      <c r="AS8391" s="6"/>
      <c r="AT8391" s="6"/>
      <c r="AU8391" s="6"/>
      <c r="AV8391" s="6"/>
      <c r="AW8391" s="6"/>
      <c r="AX8391" s="6"/>
      <c r="AY8391" s="6"/>
      <c r="AZ8391" s="6"/>
      <c r="BA8391" s="6"/>
      <c r="BB8391" s="166"/>
      <c r="BC8391" s="166"/>
      <c r="BD8391" s="166"/>
      <c r="BE8391" s="6"/>
      <c r="BF8391" s="6"/>
      <c r="BG8391" s="6"/>
      <c r="BH8391" s="6"/>
      <c r="BI8391" s="6"/>
      <c r="BJ8391" s="166"/>
      <c r="BK8391" s="166"/>
      <c r="BL8391" s="166"/>
      <c r="BM8391" s="6"/>
      <c r="BN8391" s="6"/>
      <c r="BO8391" s="6"/>
      <c r="BP8391" s="6"/>
      <c r="BQ8391" s="6"/>
      <c r="BR8391" s="6"/>
      <c r="BS8391" s="6"/>
      <c r="BT8391" s="6"/>
      <c r="BU8391" s="6"/>
      <c r="BV8391" s="6"/>
      <c r="BW8391" s="6"/>
      <c r="CJ8391" s="415"/>
      <c r="CK8391" s="415"/>
      <c r="CO8391" s="168"/>
    </row>
    <row r="8392" spans="32:93" s="162" customFormat="1" x14ac:dyDescent="0.25">
      <c r="AF8392" s="169"/>
      <c r="AG8392" s="169"/>
      <c r="AH8392" s="169"/>
      <c r="AI8392" s="169"/>
      <c r="AJ8392" s="169"/>
      <c r="AK8392" s="170"/>
      <c r="AP8392" s="6"/>
      <c r="AQ8392" s="6"/>
      <c r="AR8392" s="6"/>
      <c r="AS8392" s="6"/>
      <c r="AT8392" s="6"/>
      <c r="AU8392" s="6"/>
      <c r="AV8392" s="6"/>
      <c r="AW8392" s="6"/>
      <c r="AX8392" s="6"/>
      <c r="AY8392" s="6"/>
      <c r="AZ8392" s="6"/>
      <c r="BA8392" s="6"/>
      <c r="BB8392" s="166"/>
      <c r="BC8392" s="166"/>
      <c r="BD8392" s="166"/>
      <c r="BE8392" s="6"/>
      <c r="BF8392" s="6"/>
      <c r="BG8392" s="6"/>
      <c r="BH8392" s="6"/>
      <c r="BI8392" s="6"/>
      <c r="BJ8392" s="166"/>
      <c r="BK8392" s="166"/>
      <c r="BL8392" s="166"/>
      <c r="BM8392" s="6"/>
      <c r="BN8392" s="6"/>
      <c r="BO8392" s="6"/>
      <c r="BP8392" s="6"/>
      <c r="BQ8392" s="6"/>
      <c r="BR8392" s="6"/>
      <c r="BS8392" s="6"/>
      <c r="BT8392" s="6"/>
      <c r="BU8392" s="6"/>
      <c r="BV8392" s="6"/>
      <c r="BW8392" s="6"/>
      <c r="CJ8392" s="415"/>
      <c r="CK8392" s="415"/>
      <c r="CO8392" s="168"/>
    </row>
    <row r="8393" spans="32:93" s="162" customFormat="1" x14ac:dyDescent="0.25">
      <c r="AF8393" s="169"/>
      <c r="AG8393" s="169"/>
      <c r="AH8393" s="169"/>
      <c r="AI8393" s="169"/>
      <c r="AJ8393" s="169"/>
      <c r="AK8393" s="170"/>
      <c r="AP8393" s="6"/>
      <c r="AQ8393" s="6"/>
      <c r="AR8393" s="6"/>
      <c r="AS8393" s="6"/>
      <c r="AT8393" s="6"/>
      <c r="AU8393" s="6"/>
      <c r="AV8393" s="6"/>
      <c r="AW8393" s="6"/>
      <c r="AX8393" s="6"/>
      <c r="AY8393" s="6"/>
      <c r="AZ8393" s="6"/>
      <c r="BA8393" s="6"/>
      <c r="BB8393" s="166"/>
      <c r="BC8393" s="166"/>
      <c r="BD8393" s="166"/>
      <c r="BE8393" s="6"/>
      <c r="BF8393" s="6"/>
      <c r="BG8393" s="6"/>
      <c r="BH8393" s="6"/>
      <c r="BI8393" s="6"/>
      <c r="BJ8393" s="166"/>
      <c r="BK8393" s="166"/>
      <c r="BL8393" s="166"/>
      <c r="BM8393" s="6"/>
      <c r="BN8393" s="6"/>
      <c r="BO8393" s="6"/>
      <c r="BP8393" s="6"/>
      <c r="BQ8393" s="6"/>
      <c r="BR8393" s="6"/>
      <c r="BS8393" s="6"/>
      <c r="BT8393" s="6"/>
      <c r="BU8393" s="6"/>
      <c r="BV8393" s="6"/>
      <c r="BW8393" s="6"/>
      <c r="CJ8393" s="415"/>
      <c r="CK8393" s="415"/>
      <c r="CO8393" s="168"/>
    </row>
    <row r="8394" spans="32:93" s="162" customFormat="1" x14ac:dyDescent="0.25">
      <c r="AF8394" s="169"/>
      <c r="AG8394" s="169"/>
      <c r="AH8394" s="169"/>
      <c r="AI8394" s="169"/>
      <c r="AJ8394" s="169"/>
      <c r="AK8394" s="170"/>
      <c r="AP8394" s="6"/>
      <c r="AQ8394" s="6"/>
      <c r="AR8394" s="6"/>
      <c r="AS8394" s="6"/>
      <c r="AT8394" s="6"/>
      <c r="AU8394" s="6"/>
      <c r="AV8394" s="6"/>
      <c r="AW8394" s="6"/>
      <c r="AX8394" s="6"/>
      <c r="AY8394" s="6"/>
      <c r="AZ8394" s="6"/>
      <c r="BA8394" s="6"/>
      <c r="BB8394" s="166"/>
      <c r="BC8394" s="166"/>
      <c r="BD8394" s="166"/>
      <c r="BE8394" s="6"/>
      <c r="BF8394" s="6"/>
      <c r="BG8394" s="6"/>
      <c r="BH8394" s="6"/>
      <c r="BI8394" s="6"/>
      <c r="BJ8394" s="166"/>
      <c r="BK8394" s="166"/>
      <c r="BL8394" s="166"/>
      <c r="BM8394" s="6"/>
      <c r="BN8394" s="6"/>
      <c r="BO8394" s="6"/>
      <c r="BP8394" s="6"/>
      <c r="BQ8394" s="6"/>
      <c r="BR8394" s="6"/>
      <c r="BS8394" s="6"/>
      <c r="BT8394" s="6"/>
      <c r="BU8394" s="6"/>
      <c r="BV8394" s="6"/>
      <c r="BW8394" s="6"/>
      <c r="CJ8394" s="415"/>
      <c r="CK8394" s="415"/>
      <c r="CO8394" s="168"/>
    </row>
    <row r="8395" spans="32:93" s="162" customFormat="1" x14ac:dyDescent="0.25">
      <c r="AF8395" s="169"/>
      <c r="AG8395" s="169"/>
      <c r="AH8395" s="169"/>
      <c r="AI8395" s="169"/>
      <c r="AJ8395" s="169"/>
      <c r="AK8395" s="170"/>
      <c r="AP8395" s="6"/>
      <c r="AQ8395" s="6"/>
      <c r="AR8395" s="6"/>
      <c r="AS8395" s="6"/>
      <c r="AT8395" s="6"/>
      <c r="AU8395" s="6"/>
      <c r="AV8395" s="6"/>
      <c r="AW8395" s="6"/>
      <c r="AX8395" s="6"/>
      <c r="AY8395" s="6"/>
      <c r="AZ8395" s="6"/>
      <c r="BA8395" s="6"/>
      <c r="BB8395" s="166"/>
      <c r="BC8395" s="166"/>
      <c r="BD8395" s="166"/>
      <c r="BE8395" s="6"/>
      <c r="BF8395" s="6"/>
      <c r="BG8395" s="6"/>
      <c r="BH8395" s="6"/>
      <c r="BI8395" s="6"/>
      <c r="BJ8395" s="166"/>
      <c r="BK8395" s="166"/>
      <c r="BL8395" s="166"/>
      <c r="BM8395" s="6"/>
      <c r="BN8395" s="6"/>
      <c r="BO8395" s="6"/>
      <c r="BP8395" s="6"/>
      <c r="BQ8395" s="6"/>
      <c r="BR8395" s="6"/>
      <c r="BS8395" s="6"/>
      <c r="BT8395" s="6"/>
      <c r="BU8395" s="6"/>
      <c r="BV8395" s="6"/>
      <c r="BW8395" s="6"/>
      <c r="CJ8395" s="415"/>
      <c r="CK8395" s="415"/>
      <c r="CO8395" s="168"/>
    </row>
    <row r="8396" spans="32:93" s="162" customFormat="1" x14ac:dyDescent="0.25">
      <c r="AF8396" s="169"/>
      <c r="AG8396" s="169"/>
      <c r="AH8396" s="169"/>
      <c r="AI8396" s="169"/>
      <c r="AJ8396" s="169"/>
      <c r="AK8396" s="170"/>
      <c r="AP8396" s="6"/>
      <c r="AQ8396" s="6"/>
      <c r="AR8396" s="6"/>
      <c r="AS8396" s="6"/>
      <c r="AT8396" s="6"/>
      <c r="AU8396" s="6"/>
      <c r="AV8396" s="6"/>
      <c r="AW8396" s="6"/>
      <c r="AX8396" s="6"/>
      <c r="AY8396" s="6"/>
      <c r="AZ8396" s="6"/>
      <c r="BA8396" s="6"/>
      <c r="BB8396" s="166"/>
      <c r="BC8396" s="166"/>
      <c r="BD8396" s="166"/>
      <c r="BE8396" s="6"/>
      <c r="BF8396" s="6"/>
      <c r="BG8396" s="6"/>
      <c r="BH8396" s="6"/>
      <c r="BI8396" s="6"/>
      <c r="BJ8396" s="166"/>
      <c r="BK8396" s="166"/>
      <c r="BL8396" s="166"/>
      <c r="BM8396" s="6"/>
      <c r="BN8396" s="6"/>
      <c r="BO8396" s="6"/>
      <c r="BP8396" s="6"/>
      <c r="BQ8396" s="6"/>
      <c r="BR8396" s="6"/>
      <c r="BS8396" s="6"/>
      <c r="BT8396" s="6"/>
      <c r="BU8396" s="6"/>
      <c r="BV8396" s="6"/>
      <c r="BW8396" s="6"/>
      <c r="CJ8396" s="415"/>
      <c r="CK8396" s="415"/>
      <c r="CO8396" s="168"/>
    </row>
    <row r="8397" spans="32:93" s="162" customFormat="1" x14ac:dyDescent="0.25">
      <c r="AF8397" s="169"/>
      <c r="AG8397" s="169"/>
      <c r="AH8397" s="169"/>
      <c r="AI8397" s="169"/>
      <c r="AJ8397" s="169"/>
      <c r="AK8397" s="170"/>
      <c r="AP8397" s="6"/>
      <c r="AQ8397" s="6"/>
      <c r="AR8397" s="6"/>
      <c r="AS8397" s="6"/>
      <c r="AT8397" s="6"/>
      <c r="AU8397" s="6"/>
      <c r="AV8397" s="6"/>
      <c r="AW8397" s="6"/>
      <c r="AX8397" s="6"/>
      <c r="AY8397" s="6"/>
      <c r="AZ8397" s="6"/>
      <c r="BA8397" s="6"/>
      <c r="BB8397" s="166"/>
      <c r="BC8397" s="166"/>
      <c r="BD8397" s="166"/>
      <c r="BE8397" s="6"/>
      <c r="BF8397" s="6"/>
      <c r="BG8397" s="6"/>
      <c r="BH8397" s="6"/>
      <c r="BI8397" s="6"/>
      <c r="BJ8397" s="166"/>
      <c r="BK8397" s="166"/>
      <c r="BL8397" s="166"/>
      <c r="BM8397" s="6"/>
      <c r="BN8397" s="6"/>
      <c r="BO8397" s="6"/>
      <c r="BP8397" s="6"/>
      <c r="BQ8397" s="6"/>
      <c r="BR8397" s="6"/>
      <c r="BS8397" s="6"/>
      <c r="BT8397" s="6"/>
      <c r="BU8397" s="6"/>
      <c r="BV8397" s="6"/>
      <c r="BW8397" s="6"/>
      <c r="CJ8397" s="415"/>
      <c r="CK8397" s="415"/>
      <c r="CO8397" s="168"/>
    </row>
    <row r="8398" spans="32:93" s="162" customFormat="1" x14ac:dyDescent="0.25">
      <c r="AF8398" s="169"/>
      <c r="AG8398" s="169"/>
      <c r="AH8398" s="169"/>
      <c r="AI8398" s="169"/>
      <c r="AJ8398" s="169"/>
      <c r="AK8398" s="170"/>
      <c r="AP8398" s="6"/>
      <c r="AQ8398" s="6"/>
      <c r="AR8398" s="6"/>
      <c r="AS8398" s="6"/>
      <c r="AT8398" s="6"/>
      <c r="AU8398" s="6"/>
      <c r="AV8398" s="6"/>
      <c r="AW8398" s="6"/>
      <c r="AX8398" s="6"/>
      <c r="AY8398" s="6"/>
      <c r="AZ8398" s="6"/>
      <c r="BA8398" s="6"/>
      <c r="BB8398" s="166"/>
      <c r="BC8398" s="166"/>
      <c r="BD8398" s="166"/>
      <c r="BE8398" s="6"/>
      <c r="BF8398" s="6"/>
      <c r="BG8398" s="6"/>
      <c r="BH8398" s="6"/>
      <c r="BI8398" s="6"/>
      <c r="BJ8398" s="166"/>
      <c r="BK8398" s="166"/>
      <c r="BL8398" s="166"/>
      <c r="BM8398" s="6"/>
      <c r="BN8398" s="6"/>
      <c r="BO8398" s="6"/>
      <c r="BP8398" s="6"/>
      <c r="BQ8398" s="6"/>
      <c r="BR8398" s="6"/>
      <c r="BS8398" s="6"/>
      <c r="BT8398" s="6"/>
      <c r="BU8398" s="6"/>
      <c r="BV8398" s="6"/>
      <c r="BW8398" s="6"/>
      <c r="CJ8398" s="415"/>
      <c r="CK8398" s="415"/>
      <c r="CO8398" s="168"/>
    </row>
    <row r="8399" spans="32:93" s="162" customFormat="1" x14ac:dyDescent="0.25">
      <c r="AF8399" s="169"/>
      <c r="AG8399" s="169"/>
      <c r="AH8399" s="169"/>
      <c r="AI8399" s="169"/>
      <c r="AJ8399" s="169"/>
      <c r="AK8399" s="170"/>
      <c r="AP8399" s="6"/>
      <c r="AQ8399" s="6"/>
      <c r="AR8399" s="6"/>
      <c r="AS8399" s="6"/>
      <c r="AT8399" s="6"/>
      <c r="AU8399" s="6"/>
      <c r="AV8399" s="6"/>
      <c r="AW8399" s="6"/>
      <c r="AX8399" s="6"/>
      <c r="AY8399" s="6"/>
      <c r="AZ8399" s="6"/>
      <c r="BA8399" s="6"/>
      <c r="BB8399" s="166"/>
      <c r="BC8399" s="166"/>
      <c r="BD8399" s="166"/>
      <c r="BE8399" s="6"/>
      <c r="BF8399" s="6"/>
      <c r="BG8399" s="6"/>
      <c r="BH8399" s="6"/>
      <c r="BI8399" s="6"/>
      <c r="BJ8399" s="166"/>
      <c r="BK8399" s="166"/>
      <c r="BL8399" s="166"/>
      <c r="BM8399" s="6"/>
      <c r="BN8399" s="6"/>
      <c r="BO8399" s="6"/>
      <c r="BP8399" s="6"/>
      <c r="BQ8399" s="6"/>
      <c r="BR8399" s="6"/>
      <c r="BS8399" s="6"/>
      <c r="BT8399" s="6"/>
      <c r="BU8399" s="6"/>
      <c r="BV8399" s="6"/>
      <c r="BW8399" s="6"/>
      <c r="CJ8399" s="415"/>
      <c r="CK8399" s="415"/>
      <c r="CO8399" s="168"/>
    </row>
    <row r="8400" spans="32:93" s="162" customFormat="1" x14ac:dyDescent="0.25">
      <c r="AF8400" s="169"/>
      <c r="AG8400" s="169"/>
      <c r="AH8400" s="169"/>
      <c r="AI8400" s="169"/>
      <c r="AJ8400" s="169"/>
      <c r="AK8400" s="170"/>
      <c r="AP8400" s="6"/>
      <c r="AQ8400" s="6"/>
      <c r="AR8400" s="6"/>
      <c r="AS8400" s="6"/>
      <c r="AT8400" s="6"/>
      <c r="AU8400" s="6"/>
      <c r="AV8400" s="6"/>
      <c r="AW8400" s="6"/>
      <c r="AX8400" s="6"/>
      <c r="AY8400" s="6"/>
      <c r="AZ8400" s="6"/>
      <c r="BA8400" s="6"/>
      <c r="BB8400" s="166"/>
      <c r="BC8400" s="166"/>
      <c r="BD8400" s="166"/>
      <c r="BE8400" s="6"/>
      <c r="BF8400" s="6"/>
      <c r="BG8400" s="6"/>
      <c r="BH8400" s="6"/>
      <c r="BI8400" s="6"/>
      <c r="BJ8400" s="166"/>
      <c r="BK8400" s="166"/>
      <c r="BL8400" s="166"/>
      <c r="BM8400" s="6"/>
      <c r="BN8400" s="6"/>
      <c r="BO8400" s="6"/>
      <c r="BP8400" s="6"/>
      <c r="BQ8400" s="6"/>
      <c r="BR8400" s="6"/>
      <c r="BS8400" s="6"/>
      <c r="BT8400" s="6"/>
      <c r="BU8400" s="6"/>
      <c r="BV8400" s="6"/>
      <c r="BW8400" s="6"/>
      <c r="CJ8400" s="415"/>
      <c r="CK8400" s="415"/>
      <c r="CO8400" s="168"/>
    </row>
    <row r="8401" spans="32:93" s="162" customFormat="1" x14ac:dyDescent="0.25">
      <c r="AF8401" s="169"/>
      <c r="AG8401" s="169"/>
      <c r="AH8401" s="169"/>
      <c r="AI8401" s="169"/>
      <c r="AJ8401" s="169"/>
      <c r="AK8401" s="170"/>
      <c r="AP8401" s="6"/>
      <c r="AQ8401" s="6"/>
      <c r="AR8401" s="6"/>
      <c r="AS8401" s="6"/>
      <c r="AT8401" s="6"/>
      <c r="AU8401" s="6"/>
      <c r="AV8401" s="6"/>
      <c r="AW8401" s="6"/>
      <c r="AX8401" s="6"/>
      <c r="AY8401" s="6"/>
      <c r="AZ8401" s="6"/>
      <c r="BA8401" s="6"/>
      <c r="BB8401" s="166"/>
      <c r="BC8401" s="166"/>
      <c r="BD8401" s="166"/>
      <c r="BE8401" s="6"/>
      <c r="BF8401" s="6"/>
      <c r="BG8401" s="6"/>
      <c r="BH8401" s="6"/>
      <c r="BI8401" s="6"/>
      <c r="BJ8401" s="166"/>
      <c r="BK8401" s="166"/>
      <c r="BL8401" s="166"/>
      <c r="BM8401" s="6"/>
      <c r="BN8401" s="6"/>
      <c r="BO8401" s="6"/>
      <c r="BP8401" s="6"/>
      <c r="BQ8401" s="6"/>
      <c r="BR8401" s="6"/>
      <c r="BS8401" s="6"/>
      <c r="BT8401" s="6"/>
      <c r="BU8401" s="6"/>
      <c r="BV8401" s="6"/>
      <c r="BW8401" s="6"/>
      <c r="CJ8401" s="415"/>
      <c r="CK8401" s="415"/>
      <c r="CO8401" s="168"/>
    </row>
    <row r="8402" spans="32:93" s="162" customFormat="1" x14ac:dyDescent="0.25">
      <c r="AF8402" s="169"/>
      <c r="AG8402" s="169"/>
      <c r="AH8402" s="169"/>
      <c r="AI8402" s="169"/>
      <c r="AJ8402" s="169"/>
      <c r="AK8402" s="170"/>
      <c r="AP8402" s="6"/>
      <c r="AQ8402" s="6"/>
      <c r="AR8402" s="6"/>
      <c r="AS8402" s="6"/>
      <c r="AT8402" s="6"/>
      <c r="AU8402" s="6"/>
      <c r="AV8402" s="6"/>
      <c r="AW8402" s="6"/>
      <c r="AX8402" s="6"/>
      <c r="AY8402" s="6"/>
      <c r="AZ8402" s="6"/>
      <c r="BA8402" s="6"/>
      <c r="BB8402" s="166"/>
      <c r="BC8402" s="166"/>
      <c r="BD8402" s="166"/>
      <c r="BE8402" s="6"/>
      <c r="BF8402" s="6"/>
      <c r="BG8402" s="6"/>
      <c r="BH8402" s="6"/>
      <c r="BI8402" s="6"/>
      <c r="BJ8402" s="166"/>
      <c r="BK8402" s="166"/>
      <c r="BL8402" s="166"/>
      <c r="BM8402" s="6"/>
      <c r="BN8402" s="6"/>
      <c r="BO8402" s="6"/>
      <c r="BP8402" s="6"/>
      <c r="BQ8402" s="6"/>
      <c r="BR8402" s="6"/>
      <c r="BS8402" s="6"/>
      <c r="BT8402" s="6"/>
      <c r="BU8402" s="6"/>
      <c r="BV8402" s="6"/>
      <c r="BW8402" s="6"/>
      <c r="CJ8402" s="415"/>
      <c r="CK8402" s="415"/>
      <c r="CO8402" s="168"/>
    </row>
    <row r="8403" spans="32:93" s="162" customFormat="1" x14ac:dyDescent="0.25">
      <c r="AF8403" s="169"/>
      <c r="AG8403" s="169"/>
      <c r="AH8403" s="169"/>
      <c r="AI8403" s="169"/>
      <c r="AJ8403" s="169"/>
      <c r="AK8403" s="170"/>
      <c r="AP8403" s="6"/>
      <c r="AQ8403" s="6"/>
      <c r="AR8403" s="6"/>
      <c r="AS8403" s="6"/>
      <c r="AT8403" s="6"/>
      <c r="AU8403" s="6"/>
      <c r="AV8403" s="6"/>
      <c r="AW8403" s="6"/>
      <c r="AX8403" s="6"/>
      <c r="AY8403" s="6"/>
      <c r="AZ8403" s="6"/>
      <c r="BA8403" s="6"/>
      <c r="BB8403" s="166"/>
      <c r="BC8403" s="166"/>
      <c r="BD8403" s="166"/>
      <c r="BE8403" s="6"/>
      <c r="BF8403" s="6"/>
      <c r="BG8403" s="6"/>
      <c r="BH8403" s="6"/>
      <c r="BI8403" s="6"/>
      <c r="BJ8403" s="166"/>
      <c r="BK8403" s="166"/>
      <c r="BL8403" s="166"/>
      <c r="BM8403" s="6"/>
      <c r="BN8403" s="6"/>
      <c r="BO8403" s="6"/>
      <c r="BP8403" s="6"/>
      <c r="BQ8403" s="6"/>
      <c r="BR8403" s="6"/>
      <c r="BS8403" s="6"/>
      <c r="BT8403" s="6"/>
      <c r="BU8403" s="6"/>
      <c r="BV8403" s="6"/>
      <c r="BW8403" s="6"/>
      <c r="CJ8403" s="415"/>
      <c r="CK8403" s="415"/>
      <c r="CO8403" s="168"/>
    </row>
    <row r="8404" spans="32:93" s="162" customFormat="1" x14ac:dyDescent="0.25">
      <c r="AF8404" s="169"/>
      <c r="AG8404" s="169"/>
      <c r="AH8404" s="169"/>
      <c r="AI8404" s="169"/>
      <c r="AJ8404" s="169"/>
      <c r="AK8404" s="170"/>
      <c r="AP8404" s="6"/>
      <c r="AQ8404" s="6"/>
      <c r="AR8404" s="6"/>
      <c r="AS8404" s="6"/>
      <c r="AT8404" s="6"/>
      <c r="AU8404" s="6"/>
      <c r="AV8404" s="6"/>
      <c r="AW8404" s="6"/>
      <c r="AX8404" s="6"/>
      <c r="AY8404" s="6"/>
      <c r="AZ8404" s="6"/>
      <c r="BA8404" s="6"/>
      <c r="BB8404" s="166"/>
      <c r="BC8404" s="166"/>
      <c r="BD8404" s="166"/>
      <c r="BE8404" s="6"/>
      <c r="BF8404" s="6"/>
      <c r="BG8404" s="6"/>
      <c r="BH8404" s="6"/>
      <c r="BI8404" s="6"/>
      <c r="BJ8404" s="166"/>
      <c r="BK8404" s="166"/>
      <c r="BL8404" s="166"/>
      <c r="BM8404" s="6"/>
      <c r="BN8404" s="6"/>
      <c r="BO8404" s="6"/>
      <c r="BP8404" s="6"/>
      <c r="BQ8404" s="6"/>
      <c r="BR8404" s="6"/>
      <c r="BS8404" s="6"/>
      <c r="BT8404" s="6"/>
      <c r="BU8404" s="6"/>
      <c r="BV8404" s="6"/>
      <c r="BW8404" s="6"/>
      <c r="CJ8404" s="415"/>
      <c r="CK8404" s="415"/>
      <c r="CO8404" s="168"/>
    </row>
    <row r="8405" spans="32:93" s="162" customFormat="1" x14ac:dyDescent="0.25">
      <c r="AF8405" s="169"/>
      <c r="AG8405" s="169"/>
      <c r="AH8405" s="169"/>
      <c r="AI8405" s="169"/>
      <c r="AJ8405" s="169"/>
      <c r="AK8405" s="170"/>
      <c r="AP8405" s="6"/>
      <c r="AQ8405" s="6"/>
      <c r="AR8405" s="6"/>
      <c r="AS8405" s="6"/>
      <c r="AT8405" s="6"/>
      <c r="AU8405" s="6"/>
      <c r="AV8405" s="6"/>
      <c r="AW8405" s="6"/>
      <c r="AX8405" s="6"/>
      <c r="AY8405" s="6"/>
      <c r="AZ8405" s="6"/>
      <c r="BA8405" s="6"/>
      <c r="BB8405" s="166"/>
      <c r="BC8405" s="166"/>
      <c r="BD8405" s="166"/>
      <c r="BE8405" s="6"/>
      <c r="BF8405" s="6"/>
      <c r="BG8405" s="6"/>
      <c r="BH8405" s="6"/>
      <c r="BI8405" s="6"/>
      <c r="BJ8405" s="166"/>
      <c r="BK8405" s="166"/>
      <c r="BL8405" s="166"/>
      <c r="BM8405" s="6"/>
      <c r="BN8405" s="6"/>
      <c r="BO8405" s="6"/>
      <c r="BP8405" s="6"/>
      <c r="BQ8405" s="6"/>
      <c r="BR8405" s="6"/>
      <c r="BS8405" s="6"/>
      <c r="BT8405" s="6"/>
      <c r="BU8405" s="6"/>
      <c r="BV8405" s="6"/>
      <c r="BW8405" s="6"/>
      <c r="CJ8405" s="415"/>
      <c r="CK8405" s="415"/>
      <c r="CO8405" s="168"/>
    </row>
    <row r="8406" spans="32:93" s="162" customFormat="1" x14ac:dyDescent="0.25">
      <c r="AF8406" s="169"/>
      <c r="AG8406" s="169"/>
      <c r="AH8406" s="169"/>
      <c r="AI8406" s="169"/>
      <c r="AJ8406" s="169"/>
      <c r="AK8406" s="170"/>
      <c r="AP8406" s="6"/>
      <c r="AQ8406" s="6"/>
      <c r="AR8406" s="6"/>
      <c r="AS8406" s="6"/>
      <c r="AT8406" s="6"/>
      <c r="AU8406" s="6"/>
      <c r="AV8406" s="6"/>
      <c r="AW8406" s="6"/>
      <c r="AX8406" s="6"/>
      <c r="AY8406" s="6"/>
      <c r="AZ8406" s="6"/>
      <c r="BA8406" s="6"/>
      <c r="BB8406" s="166"/>
      <c r="BC8406" s="166"/>
      <c r="BD8406" s="166"/>
      <c r="BE8406" s="6"/>
      <c r="BF8406" s="6"/>
      <c r="BG8406" s="6"/>
      <c r="BH8406" s="6"/>
      <c r="BI8406" s="6"/>
      <c r="BJ8406" s="166"/>
      <c r="BK8406" s="166"/>
      <c r="BL8406" s="166"/>
      <c r="BM8406" s="6"/>
      <c r="BN8406" s="6"/>
      <c r="BO8406" s="6"/>
      <c r="BP8406" s="6"/>
      <c r="BQ8406" s="6"/>
      <c r="BR8406" s="6"/>
      <c r="BS8406" s="6"/>
      <c r="BT8406" s="6"/>
      <c r="BU8406" s="6"/>
      <c r="BV8406" s="6"/>
      <c r="BW8406" s="6"/>
      <c r="CJ8406" s="415"/>
      <c r="CK8406" s="415"/>
      <c r="CO8406" s="168"/>
    </row>
    <row r="8407" spans="32:93" s="162" customFormat="1" x14ac:dyDescent="0.25">
      <c r="AF8407" s="169"/>
      <c r="AG8407" s="169"/>
      <c r="AH8407" s="169"/>
      <c r="AI8407" s="169"/>
      <c r="AJ8407" s="169"/>
      <c r="AK8407" s="170"/>
      <c r="AP8407" s="6"/>
      <c r="AQ8407" s="6"/>
      <c r="AR8407" s="6"/>
      <c r="AS8407" s="6"/>
      <c r="AT8407" s="6"/>
      <c r="AU8407" s="6"/>
      <c r="AV8407" s="6"/>
      <c r="AW8407" s="6"/>
      <c r="AX8407" s="6"/>
      <c r="AY8407" s="6"/>
      <c r="AZ8407" s="6"/>
      <c r="BA8407" s="6"/>
      <c r="BB8407" s="166"/>
      <c r="BC8407" s="166"/>
      <c r="BD8407" s="166"/>
      <c r="BE8407" s="6"/>
      <c r="BF8407" s="6"/>
      <c r="BG8407" s="6"/>
      <c r="BH8407" s="6"/>
      <c r="BI8407" s="6"/>
      <c r="BJ8407" s="166"/>
      <c r="BK8407" s="166"/>
      <c r="BL8407" s="166"/>
      <c r="BM8407" s="6"/>
      <c r="BN8407" s="6"/>
      <c r="BO8407" s="6"/>
      <c r="BP8407" s="6"/>
      <c r="BQ8407" s="6"/>
      <c r="BR8407" s="6"/>
      <c r="BS8407" s="6"/>
      <c r="BT8407" s="6"/>
      <c r="BU8407" s="6"/>
      <c r="BV8407" s="6"/>
      <c r="BW8407" s="6"/>
      <c r="CJ8407" s="415"/>
      <c r="CK8407" s="415"/>
      <c r="CO8407" s="168"/>
    </row>
    <row r="8408" spans="32:93" s="162" customFormat="1" x14ac:dyDescent="0.25">
      <c r="AF8408" s="169"/>
      <c r="AG8408" s="169"/>
      <c r="AH8408" s="169"/>
      <c r="AI8408" s="169"/>
      <c r="AJ8408" s="169"/>
      <c r="AK8408" s="170"/>
      <c r="AP8408" s="6"/>
      <c r="AQ8408" s="6"/>
      <c r="AR8408" s="6"/>
      <c r="AS8408" s="6"/>
      <c r="AT8408" s="6"/>
      <c r="AU8408" s="6"/>
      <c r="AV8408" s="6"/>
      <c r="AW8408" s="6"/>
      <c r="AX8408" s="6"/>
      <c r="AY8408" s="6"/>
      <c r="AZ8408" s="6"/>
      <c r="BA8408" s="6"/>
      <c r="BB8408" s="166"/>
      <c r="BC8408" s="166"/>
      <c r="BD8408" s="166"/>
      <c r="BE8408" s="6"/>
      <c r="BF8408" s="6"/>
      <c r="BG8408" s="6"/>
      <c r="BH8408" s="6"/>
      <c r="BI8408" s="6"/>
      <c r="BJ8408" s="166"/>
      <c r="BK8408" s="166"/>
      <c r="BL8408" s="166"/>
      <c r="BM8408" s="6"/>
      <c r="BN8408" s="6"/>
      <c r="BO8408" s="6"/>
      <c r="BP8408" s="6"/>
      <c r="BQ8408" s="6"/>
      <c r="BR8408" s="6"/>
      <c r="BS8408" s="6"/>
      <c r="BT8408" s="6"/>
      <c r="BU8408" s="6"/>
      <c r="BV8408" s="6"/>
      <c r="BW8408" s="6"/>
      <c r="CJ8408" s="415"/>
      <c r="CK8408" s="415"/>
      <c r="CO8408" s="168"/>
    </row>
    <row r="8409" spans="32:93" s="162" customFormat="1" x14ac:dyDescent="0.25">
      <c r="AF8409" s="169"/>
      <c r="AG8409" s="169"/>
      <c r="AH8409" s="169"/>
      <c r="AI8409" s="169"/>
      <c r="AJ8409" s="169"/>
      <c r="AK8409" s="170"/>
      <c r="AP8409" s="6"/>
      <c r="AQ8409" s="6"/>
      <c r="AR8409" s="6"/>
      <c r="AS8409" s="6"/>
      <c r="AT8409" s="6"/>
      <c r="AU8409" s="6"/>
      <c r="AV8409" s="6"/>
      <c r="AW8409" s="6"/>
      <c r="AX8409" s="6"/>
      <c r="AY8409" s="6"/>
      <c r="AZ8409" s="6"/>
      <c r="BA8409" s="6"/>
      <c r="BB8409" s="166"/>
      <c r="BC8409" s="166"/>
      <c r="BD8409" s="166"/>
      <c r="BE8409" s="6"/>
      <c r="BF8409" s="6"/>
      <c r="BG8409" s="6"/>
      <c r="BH8409" s="6"/>
      <c r="BI8409" s="6"/>
      <c r="BJ8409" s="166"/>
      <c r="BK8409" s="166"/>
      <c r="BL8409" s="166"/>
      <c r="BM8409" s="6"/>
      <c r="BN8409" s="6"/>
      <c r="BO8409" s="6"/>
      <c r="BP8409" s="6"/>
      <c r="BQ8409" s="6"/>
      <c r="BR8409" s="6"/>
      <c r="BS8409" s="6"/>
      <c r="BT8409" s="6"/>
      <c r="BU8409" s="6"/>
      <c r="BV8409" s="6"/>
      <c r="BW8409" s="6"/>
      <c r="CJ8409" s="415"/>
      <c r="CK8409" s="415"/>
      <c r="CO8409" s="168"/>
    </row>
    <row r="8410" spans="32:93" s="162" customFormat="1" x14ac:dyDescent="0.25">
      <c r="AF8410" s="169"/>
      <c r="AG8410" s="169"/>
      <c r="AH8410" s="169"/>
      <c r="AI8410" s="169"/>
      <c r="AJ8410" s="169"/>
      <c r="AK8410" s="170"/>
      <c r="AP8410" s="6"/>
      <c r="AQ8410" s="6"/>
      <c r="AR8410" s="6"/>
      <c r="AS8410" s="6"/>
      <c r="AT8410" s="6"/>
      <c r="AU8410" s="6"/>
      <c r="AV8410" s="6"/>
      <c r="AW8410" s="6"/>
      <c r="AX8410" s="6"/>
      <c r="AY8410" s="6"/>
      <c r="AZ8410" s="6"/>
      <c r="BA8410" s="6"/>
      <c r="BB8410" s="166"/>
      <c r="BC8410" s="166"/>
      <c r="BD8410" s="166"/>
      <c r="BE8410" s="6"/>
      <c r="BF8410" s="6"/>
      <c r="BG8410" s="6"/>
      <c r="BH8410" s="6"/>
      <c r="BI8410" s="6"/>
      <c r="BJ8410" s="166"/>
      <c r="BK8410" s="166"/>
      <c r="BL8410" s="166"/>
      <c r="BM8410" s="6"/>
      <c r="BN8410" s="6"/>
      <c r="BO8410" s="6"/>
      <c r="BP8410" s="6"/>
      <c r="BQ8410" s="6"/>
      <c r="BR8410" s="6"/>
      <c r="BS8410" s="6"/>
      <c r="BT8410" s="6"/>
      <c r="BU8410" s="6"/>
      <c r="BV8410" s="6"/>
      <c r="BW8410" s="6"/>
      <c r="CJ8410" s="415"/>
      <c r="CK8410" s="415"/>
      <c r="CO8410" s="168"/>
    </row>
    <row r="8411" spans="32:93" s="162" customFormat="1" x14ac:dyDescent="0.25">
      <c r="AF8411" s="169"/>
      <c r="AG8411" s="169"/>
      <c r="AH8411" s="169"/>
      <c r="AI8411" s="169"/>
      <c r="AJ8411" s="169"/>
      <c r="AK8411" s="170"/>
      <c r="AP8411" s="6"/>
      <c r="AQ8411" s="6"/>
      <c r="AR8411" s="6"/>
      <c r="AS8411" s="6"/>
      <c r="AT8411" s="6"/>
      <c r="AU8411" s="6"/>
      <c r="AV8411" s="6"/>
      <c r="AW8411" s="6"/>
      <c r="AX8411" s="6"/>
      <c r="AY8411" s="6"/>
      <c r="AZ8411" s="6"/>
      <c r="BA8411" s="6"/>
      <c r="BB8411" s="166"/>
      <c r="BC8411" s="166"/>
      <c r="BD8411" s="166"/>
      <c r="BE8411" s="6"/>
      <c r="BF8411" s="6"/>
      <c r="BG8411" s="6"/>
      <c r="BH8411" s="6"/>
      <c r="BI8411" s="6"/>
      <c r="BJ8411" s="166"/>
      <c r="BK8411" s="166"/>
      <c r="BL8411" s="166"/>
      <c r="BM8411" s="6"/>
      <c r="BN8411" s="6"/>
      <c r="BO8411" s="6"/>
      <c r="BP8411" s="6"/>
      <c r="BQ8411" s="6"/>
      <c r="BR8411" s="6"/>
      <c r="BS8411" s="6"/>
      <c r="BT8411" s="6"/>
      <c r="BU8411" s="6"/>
      <c r="BV8411" s="6"/>
      <c r="BW8411" s="6"/>
      <c r="CJ8411" s="415"/>
      <c r="CK8411" s="415"/>
      <c r="CO8411" s="168"/>
    </row>
    <row r="8412" spans="32:93" s="162" customFormat="1" x14ac:dyDescent="0.25">
      <c r="AF8412" s="169"/>
      <c r="AG8412" s="169"/>
      <c r="AH8412" s="169"/>
      <c r="AI8412" s="169"/>
      <c r="AJ8412" s="169"/>
      <c r="AK8412" s="170"/>
      <c r="AP8412" s="6"/>
      <c r="AQ8412" s="6"/>
      <c r="AR8412" s="6"/>
      <c r="AS8412" s="6"/>
      <c r="AT8412" s="6"/>
      <c r="AU8412" s="6"/>
      <c r="AV8412" s="6"/>
      <c r="AW8412" s="6"/>
      <c r="AX8412" s="6"/>
      <c r="AY8412" s="6"/>
      <c r="AZ8412" s="6"/>
      <c r="BA8412" s="6"/>
      <c r="BB8412" s="166"/>
      <c r="BC8412" s="166"/>
      <c r="BD8412" s="166"/>
      <c r="BE8412" s="6"/>
      <c r="BF8412" s="6"/>
      <c r="BG8412" s="6"/>
      <c r="BH8412" s="6"/>
      <c r="BI8412" s="6"/>
      <c r="BJ8412" s="166"/>
      <c r="BK8412" s="166"/>
      <c r="BL8412" s="166"/>
      <c r="BM8412" s="6"/>
      <c r="BN8412" s="6"/>
      <c r="BO8412" s="6"/>
      <c r="BP8412" s="6"/>
      <c r="BQ8412" s="6"/>
      <c r="BR8412" s="6"/>
      <c r="BS8412" s="6"/>
      <c r="BT8412" s="6"/>
      <c r="BU8412" s="6"/>
      <c r="BV8412" s="6"/>
      <c r="BW8412" s="6"/>
      <c r="CJ8412" s="415"/>
      <c r="CK8412" s="415"/>
      <c r="CO8412" s="168"/>
    </row>
    <row r="8413" spans="32:93" s="162" customFormat="1" x14ac:dyDescent="0.25">
      <c r="AF8413" s="169"/>
      <c r="AG8413" s="169"/>
      <c r="AH8413" s="169"/>
      <c r="AI8413" s="169"/>
      <c r="AJ8413" s="169"/>
      <c r="AK8413" s="170"/>
      <c r="AP8413" s="6"/>
      <c r="AQ8413" s="6"/>
      <c r="AR8413" s="6"/>
      <c r="AS8413" s="6"/>
      <c r="AT8413" s="6"/>
      <c r="AU8413" s="6"/>
      <c r="AV8413" s="6"/>
      <c r="AW8413" s="6"/>
      <c r="AX8413" s="6"/>
      <c r="AY8413" s="6"/>
      <c r="AZ8413" s="6"/>
      <c r="BA8413" s="6"/>
      <c r="BB8413" s="166"/>
      <c r="BC8413" s="166"/>
      <c r="BD8413" s="166"/>
      <c r="BE8413" s="6"/>
      <c r="BF8413" s="6"/>
      <c r="BG8413" s="6"/>
      <c r="BH8413" s="6"/>
      <c r="BI8413" s="6"/>
      <c r="BJ8413" s="166"/>
      <c r="BK8413" s="166"/>
      <c r="BL8413" s="166"/>
      <c r="BM8413" s="6"/>
      <c r="BN8413" s="6"/>
      <c r="BO8413" s="6"/>
      <c r="BP8413" s="6"/>
      <c r="BQ8413" s="6"/>
      <c r="BR8413" s="6"/>
      <c r="BS8413" s="6"/>
      <c r="BT8413" s="6"/>
      <c r="BU8413" s="6"/>
      <c r="BV8413" s="6"/>
      <c r="BW8413" s="6"/>
      <c r="CJ8413" s="415"/>
      <c r="CK8413" s="415"/>
      <c r="CO8413" s="168"/>
    </row>
    <row r="8414" spans="32:93" s="162" customFormat="1" x14ac:dyDescent="0.25">
      <c r="AF8414" s="169"/>
      <c r="AG8414" s="169"/>
      <c r="AH8414" s="169"/>
      <c r="AI8414" s="169"/>
      <c r="AJ8414" s="169"/>
      <c r="AK8414" s="170"/>
      <c r="AP8414" s="6"/>
      <c r="AQ8414" s="6"/>
      <c r="AR8414" s="6"/>
      <c r="AS8414" s="6"/>
      <c r="AT8414" s="6"/>
      <c r="AU8414" s="6"/>
      <c r="AV8414" s="6"/>
      <c r="AW8414" s="6"/>
      <c r="AX8414" s="6"/>
      <c r="AY8414" s="6"/>
      <c r="AZ8414" s="6"/>
      <c r="BA8414" s="6"/>
      <c r="BB8414" s="166"/>
      <c r="BC8414" s="166"/>
      <c r="BD8414" s="166"/>
      <c r="BE8414" s="6"/>
      <c r="BF8414" s="6"/>
      <c r="BG8414" s="6"/>
      <c r="BH8414" s="6"/>
      <c r="BI8414" s="6"/>
      <c r="BJ8414" s="166"/>
      <c r="BK8414" s="166"/>
      <c r="BL8414" s="166"/>
      <c r="BM8414" s="6"/>
      <c r="BN8414" s="6"/>
      <c r="BO8414" s="6"/>
      <c r="BP8414" s="6"/>
      <c r="BQ8414" s="6"/>
      <c r="BR8414" s="6"/>
      <c r="BS8414" s="6"/>
      <c r="BT8414" s="6"/>
      <c r="BU8414" s="6"/>
      <c r="BV8414" s="6"/>
      <c r="BW8414" s="6"/>
      <c r="CJ8414" s="415"/>
      <c r="CK8414" s="415"/>
      <c r="CO8414" s="168"/>
    </row>
    <row r="8415" spans="32:93" s="162" customFormat="1" x14ac:dyDescent="0.25">
      <c r="AF8415" s="169"/>
      <c r="AG8415" s="169"/>
      <c r="AH8415" s="169"/>
      <c r="AI8415" s="169"/>
      <c r="AJ8415" s="169"/>
      <c r="AK8415" s="170"/>
      <c r="AP8415" s="6"/>
      <c r="AQ8415" s="6"/>
      <c r="AR8415" s="6"/>
      <c r="AS8415" s="6"/>
      <c r="AT8415" s="6"/>
      <c r="AU8415" s="6"/>
      <c r="AV8415" s="6"/>
      <c r="AW8415" s="6"/>
      <c r="AX8415" s="6"/>
      <c r="AY8415" s="6"/>
      <c r="AZ8415" s="6"/>
      <c r="BA8415" s="6"/>
      <c r="BB8415" s="166"/>
      <c r="BC8415" s="166"/>
      <c r="BD8415" s="166"/>
      <c r="BE8415" s="6"/>
      <c r="BF8415" s="6"/>
      <c r="BG8415" s="6"/>
      <c r="BH8415" s="6"/>
      <c r="BI8415" s="6"/>
      <c r="BJ8415" s="166"/>
      <c r="BK8415" s="166"/>
      <c r="BL8415" s="166"/>
      <c r="BM8415" s="6"/>
      <c r="BN8415" s="6"/>
      <c r="BO8415" s="6"/>
      <c r="BP8415" s="6"/>
      <c r="BQ8415" s="6"/>
      <c r="BR8415" s="6"/>
      <c r="BS8415" s="6"/>
      <c r="BT8415" s="6"/>
      <c r="BU8415" s="6"/>
      <c r="BV8415" s="6"/>
      <c r="BW8415" s="6"/>
      <c r="CJ8415" s="415"/>
      <c r="CK8415" s="415"/>
      <c r="CO8415" s="168"/>
    </row>
    <row r="8416" spans="32:93" s="162" customFormat="1" x14ac:dyDescent="0.25">
      <c r="AF8416" s="169"/>
      <c r="AG8416" s="169"/>
      <c r="AH8416" s="169"/>
      <c r="AI8416" s="169"/>
      <c r="AJ8416" s="169"/>
      <c r="AK8416" s="170"/>
      <c r="AP8416" s="6"/>
      <c r="AQ8416" s="6"/>
      <c r="AR8416" s="6"/>
      <c r="AS8416" s="6"/>
      <c r="AT8416" s="6"/>
      <c r="AU8416" s="6"/>
      <c r="AV8416" s="6"/>
      <c r="AW8416" s="6"/>
      <c r="AX8416" s="6"/>
      <c r="AY8416" s="6"/>
      <c r="AZ8416" s="6"/>
      <c r="BA8416" s="6"/>
      <c r="BB8416" s="166"/>
      <c r="BC8416" s="166"/>
      <c r="BD8416" s="166"/>
      <c r="BE8416" s="6"/>
      <c r="BF8416" s="6"/>
      <c r="BG8416" s="6"/>
      <c r="BH8416" s="6"/>
      <c r="BI8416" s="6"/>
      <c r="BJ8416" s="166"/>
      <c r="BK8416" s="166"/>
      <c r="BL8416" s="166"/>
      <c r="BM8416" s="6"/>
      <c r="BN8416" s="6"/>
      <c r="BO8416" s="6"/>
      <c r="BP8416" s="6"/>
      <c r="BQ8416" s="6"/>
      <c r="BR8416" s="6"/>
      <c r="BS8416" s="6"/>
      <c r="BT8416" s="6"/>
      <c r="BU8416" s="6"/>
      <c r="BV8416" s="6"/>
      <c r="BW8416" s="6"/>
      <c r="CJ8416" s="415"/>
      <c r="CK8416" s="415"/>
      <c r="CO8416" s="168"/>
    </row>
    <row r="8417" spans="32:93" s="162" customFormat="1" x14ac:dyDescent="0.25">
      <c r="AF8417" s="169"/>
      <c r="AG8417" s="169"/>
      <c r="AH8417" s="169"/>
      <c r="AI8417" s="169"/>
      <c r="AJ8417" s="169"/>
      <c r="AK8417" s="170"/>
      <c r="AP8417" s="6"/>
      <c r="AQ8417" s="6"/>
      <c r="AR8417" s="6"/>
      <c r="AS8417" s="6"/>
      <c r="AT8417" s="6"/>
      <c r="AU8417" s="6"/>
      <c r="AV8417" s="6"/>
      <c r="AW8417" s="6"/>
      <c r="AX8417" s="6"/>
      <c r="AY8417" s="6"/>
      <c r="AZ8417" s="6"/>
      <c r="BA8417" s="6"/>
      <c r="BB8417" s="166"/>
      <c r="BC8417" s="166"/>
      <c r="BD8417" s="166"/>
      <c r="BE8417" s="6"/>
      <c r="BF8417" s="6"/>
      <c r="BG8417" s="6"/>
      <c r="BH8417" s="6"/>
      <c r="BI8417" s="6"/>
      <c r="BJ8417" s="166"/>
      <c r="BK8417" s="166"/>
      <c r="BL8417" s="166"/>
      <c r="BM8417" s="6"/>
      <c r="BN8417" s="6"/>
      <c r="BO8417" s="6"/>
      <c r="BP8417" s="6"/>
      <c r="BQ8417" s="6"/>
      <c r="BR8417" s="6"/>
      <c r="BS8417" s="6"/>
      <c r="BT8417" s="6"/>
      <c r="BU8417" s="6"/>
      <c r="BV8417" s="6"/>
      <c r="BW8417" s="6"/>
      <c r="CJ8417" s="415"/>
      <c r="CK8417" s="415"/>
      <c r="CO8417" s="168"/>
    </row>
    <row r="8418" spans="32:93" s="162" customFormat="1" x14ac:dyDescent="0.25">
      <c r="AF8418" s="169"/>
      <c r="AG8418" s="169"/>
      <c r="AH8418" s="169"/>
      <c r="AI8418" s="169"/>
      <c r="AJ8418" s="169"/>
      <c r="AK8418" s="170"/>
      <c r="AP8418" s="6"/>
      <c r="AQ8418" s="6"/>
      <c r="AR8418" s="6"/>
      <c r="AS8418" s="6"/>
      <c r="AT8418" s="6"/>
      <c r="AU8418" s="6"/>
      <c r="AV8418" s="6"/>
      <c r="AW8418" s="6"/>
      <c r="AX8418" s="6"/>
      <c r="AY8418" s="6"/>
      <c r="AZ8418" s="6"/>
      <c r="BA8418" s="6"/>
      <c r="BB8418" s="166"/>
      <c r="BC8418" s="166"/>
      <c r="BD8418" s="166"/>
      <c r="BE8418" s="6"/>
      <c r="BF8418" s="6"/>
      <c r="BG8418" s="6"/>
      <c r="BH8418" s="6"/>
      <c r="BI8418" s="6"/>
      <c r="BJ8418" s="166"/>
      <c r="BK8418" s="166"/>
      <c r="BL8418" s="166"/>
      <c r="BM8418" s="6"/>
      <c r="BN8418" s="6"/>
      <c r="BO8418" s="6"/>
      <c r="BP8418" s="6"/>
      <c r="BQ8418" s="6"/>
      <c r="BR8418" s="6"/>
      <c r="BS8418" s="6"/>
      <c r="BT8418" s="6"/>
      <c r="BU8418" s="6"/>
      <c r="BV8418" s="6"/>
      <c r="BW8418" s="6"/>
      <c r="CJ8418" s="415"/>
      <c r="CK8418" s="415"/>
      <c r="CO8418" s="168"/>
    </row>
    <row r="8419" spans="32:93" s="162" customFormat="1" x14ac:dyDescent="0.25">
      <c r="AF8419" s="169"/>
      <c r="AG8419" s="169"/>
      <c r="AH8419" s="169"/>
      <c r="AI8419" s="169"/>
      <c r="AJ8419" s="169"/>
      <c r="AK8419" s="170"/>
      <c r="AP8419" s="6"/>
      <c r="AQ8419" s="6"/>
      <c r="AR8419" s="6"/>
      <c r="AS8419" s="6"/>
      <c r="AT8419" s="6"/>
      <c r="AU8419" s="6"/>
      <c r="AV8419" s="6"/>
      <c r="AW8419" s="6"/>
      <c r="AX8419" s="6"/>
      <c r="AY8419" s="6"/>
      <c r="AZ8419" s="6"/>
      <c r="BA8419" s="6"/>
      <c r="BB8419" s="166"/>
      <c r="BC8419" s="166"/>
      <c r="BD8419" s="166"/>
      <c r="BE8419" s="6"/>
      <c r="BF8419" s="6"/>
      <c r="BG8419" s="6"/>
      <c r="BH8419" s="6"/>
      <c r="BI8419" s="6"/>
      <c r="BJ8419" s="166"/>
      <c r="BK8419" s="166"/>
      <c r="BL8419" s="166"/>
      <c r="BM8419" s="6"/>
      <c r="BN8419" s="6"/>
      <c r="BO8419" s="6"/>
      <c r="BP8419" s="6"/>
      <c r="BQ8419" s="6"/>
      <c r="BR8419" s="6"/>
      <c r="BS8419" s="6"/>
      <c r="BT8419" s="6"/>
      <c r="BU8419" s="6"/>
      <c r="BV8419" s="6"/>
      <c r="BW8419" s="6"/>
      <c r="CJ8419" s="415"/>
      <c r="CK8419" s="415"/>
      <c r="CO8419" s="168"/>
    </row>
    <row r="8420" spans="32:93" s="162" customFormat="1" x14ac:dyDescent="0.25">
      <c r="AF8420" s="169"/>
      <c r="AG8420" s="169"/>
      <c r="AH8420" s="169"/>
      <c r="AI8420" s="169"/>
      <c r="AJ8420" s="169"/>
      <c r="AK8420" s="170"/>
      <c r="AP8420" s="6"/>
      <c r="AQ8420" s="6"/>
      <c r="AR8420" s="6"/>
      <c r="AS8420" s="6"/>
      <c r="AT8420" s="6"/>
      <c r="AU8420" s="6"/>
      <c r="AV8420" s="6"/>
      <c r="AW8420" s="6"/>
      <c r="AX8420" s="6"/>
      <c r="AY8420" s="6"/>
      <c r="AZ8420" s="6"/>
      <c r="BA8420" s="6"/>
      <c r="BB8420" s="166"/>
      <c r="BC8420" s="166"/>
      <c r="BD8420" s="166"/>
      <c r="BE8420" s="6"/>
      <c r="BF8420" s="6"/>
      <c r="BG8420" s="6"/>
      <c r="BH8420" s="6"/>
      <c r="BI8420" s="6"/>
      <c r="BJ8420" s="166"/>
      <c r="BK8420" s="166"/>
      <c r="BL8420" s="166"/>
      <c r="BM8420" s="6"/>
      <c r="BN8420" s="6"/>
      <c r="BO8420" s="6"/>
      <c r="BP8420" s="6"/>
      <c r="BQ8420" s="6"/>
      <c r="BR8420" s="6"/>
      <c r="BS8420" s="6"/>
      <c r="BT8420" s="6"/>
      <c r="BU8420" s="6"/>
      <c r="BV8420" s="6"/>
      <c r="BW8420" s="6"/>
      <c r="CJ8420" s="415"/>
      <c r="CK8420" s="415"/>
      <c r="CO8420" s="168"/>
    </row>
    <row r="8421" spans="32:93" s="162" customFormat="1" x14ac:dyDescent="0.25">
      <c r="AF8421" s="169"/>
      <c r="AG8421" s="169"/>
      <c r="AH8421" s="169"/>
      <c r="AI8421" s="169"/>
      <c r="AJ8421" s="169"/>
      <c r="AK8421" s="170"/>
      <c r="AP8421" s="6"/>
      <c r="AQ8421" s="6"/>
      <c r="AR8421" s="6"/>
      <c r="AS8421" s="6"/>
      <c r="AT8421" s="6"/>
      <c r="AU8421" s="6"/>
      <c r="AV8421" s="6"/>
      <c r="AW8421" s="6"/>
      <c r="AX8421" s="6"/>
      <c r="AY8421" s="6"/>
      <c r="AZ8421" s="6"/>
      <c r="BA8421" s="6"/>
      <c r="BB8421" s="166"/>
      <c r="BC8421" s="166"/>
      <c r="BD8421" s="166"/>
      <c r="BE8421" s="6"/>
      <c r="BF8421" s="6"/>
      <c r="BG8421" s="6"/>
      <c r="BH8421" s="6"/>
      <c r="BI8421" s="6"/>
      <c r="BJ8421" s="166"/>
      <c r="BK8421" s="166"/>
      <c r="BL8421" s="166"/>
      <c r="BM8421" s="6"/>
      <c r="BN8421" s="6"/>
      <c r="BO8421" s="6"/>
      <c r="BP8421" s="6"/>
      <c r="BQ8421" s="6"/>
      <c r="BR8421" s="6"/>
      <c r="BS8421" s="6"/>
      <c r="BT8421" s="6"/>
      <c r="BU8421" s="6"/>
      <c r="BV8421" s="6"/>
      <c r="BW8421" s="6"/>
      <c r="CJ8421" s="415"/>
      <c r="CK8421" s="415"/>
      <c r="CO8421" s="168"/>
    </row>
    <row r="8422" spans="32:93" s="162" customFormat="1" x14ac:dyDescent="0.25">
      <c r="AF8422" s="169"/>
      <c r="AG8422" s="169"/>
      <c r="AH8422" s="169"/>
      <c r="AI8422" s="169"/>
      <c r="AJ8422" s="169"/>
      <c r="AK8422" s="170"/>
      <c r="AP8422" s="6"/>
      <c r="AQ8422" s="6"/>
      <c r="AR8422" s="6"/>
      <c r="AS8422" s="6"/>
      <c r="AT8422" s="6"/>
      <c r="AU8422" s="6"/>
      <c r="AV8422" s="6"/>
      <c r="AW8422" s="6"/>
      <c r="AX8422" s="6"/>
      <c r="AY8422" s="6"/>
      <c r="AZ8422" s="6"/>
      <c r="BA8422" s="6"/>
      <c r="BB8422" s="166"/>
      <c r="BC8422" s="166"/>
      <c r="BD8422" s="166"/>
      <c r="BE8422" s="6"/>
      <c r="BF8422" s="6"/>
      <c r="BG8422" s="6"/>
      <c r="BH8422" s="6"/>
      <c r="BI8422" s="6"/>
      <c r="BJ8422" s="166"/>
      <c r="BK8422" s="166"/>
      <c r="BL8422" s="166"/>
      <c r="BM8422" s="6"/>
      <c r="BN8422" s="6"/>
      <c r="BO8422" s="6"/>
      <c r="BP8422" s="6"/>
      <c r="BQ8422" s="6"/>
      <c r="BR8422" s="6"/>
      <c r="BS8422" s="6"/>
      <c r="BT8422" s="6"/>
      <c r="BU8422" s="6"/>
      <c r="BV8422" s="6"/>
      <c r="BW8422" s="6"/>
      <c r="CJ8422" s="415"/>
      <c r="CK8422" s="415"/>
      <c r="CO8422" s="168"/>
    </row>
    <row r="8423" spans="32:93" s="162" customFormat="1" x14ac:dyDescent="0.25">
      <c r="AF8423" s="169"/>
      <c r="AG8423" s="169"/>
      <c r="AH8423" s="169"/>
      <c r="AI8423" s="169"/>
      <c r="AJ8423" s="169"/>
      <c r="AK8423" s="170"/>
      <c r="AP8423" s="6"/>
      <c r="AQ8423" s="6"/>
      <c r="AR8423" s="6"/>
      <c r="AS8423" s="6"/>
      <c r="AT8423" s="6"/>
      <c r="AU8423" s="6"/>
      <c r="AV8423" s="6"/>
      <c r="AW8423" s="6"/>
      <c r="AX8423" s="6"/>
      <c r="AY8423" s="6"/>
      <c r="AZ8423" s="6"/>
      <c r="BA8423" s="6"/>
      <c r="BB8423" s="166"/>
      <c r="BC8423" s="166"/>
      <c r="BD8423" s="166"/>
      <c r="BE8423" s="6"/>
      <c r="BF8423" s="6"/>
      <c r="BG8423" s="6"/>
      <c r="BH8423" s="6"/>
      <c r="BI8423" s="6"/>
      <c r="BJ8423" s="166"/>
      <c r="BK8423" s="166"/>
      <c r="BL8423" s="166"/>
      <c r="BM8423" s="6"/>
      <c r="BN8423" s="6"/>
      <c r="BO8423" s="6"/>
      <c r="BP8423" s="6"/>
      <c r="BQ8423" s="6"/>
      <c r="BR8423" s="6"/>
      <c r="BS8423" s="6"/>
      <c r="BT8423" s="6"/>
      <c r="BU8423" s="6"/>
      <c r="BV8423" s="6"/>
      <c r="BW8423" s="6"/>
      <c r="CJ8423" s="415"/>
      <c r="CK8423" s="415"/>
      <c r="CO8423" s="168"/>
    </row>
    <row r="8424" spans="32:93" s="162" customFormat="1" x14ac:dyDescent="0.25">
      <c r="AF8424" s="169"/>
      <c r="AG8424" s="169"/>
      <c r="AH8424" s="169"/>
      <c r="AI8424" s="169"/>
      <c r="AJ8424" s="169"/>
      <c r="AK8424" s="170"/>
      <c r="AP8424" s="6"/>
      <c r="AQ8424" s="6"/>
      <c r="AR8424" s="6"/>
      <c r="AS8424" s="6"/>
      <c r="AT8424" s="6"/>
      <c r="AU8424" s="6"/>
      <c r="AV8424" s="6"/>
      <c r="AW8424" s="6"/>
      <c r="AX8424" s="6"/>
      <c r="AY8424" s="6"/>
      <c r="AZ8424" s="6"/>
      <c r="BA8424" s="6"/>
      <c r="BB8424" s="166"/>
      <c r="BC8424" s="166"/>
      <c r="BD8424" s="166"/>
      <c r="BE8424" s="6"/>
      <c r="BF8424" s="6"/>
      <c r="BG8424" s="6"/>
      <c r="BH8424" s="6"/>
      <c r="BI8424" s="6"/>
      <c r="BJ8424" s="166"/>
      <c r="BK8424" s="166"/>
      <c r="BL8424" s="166"/>
      <c r="BM8424" s="6"/>
      <c r="BN8424" s="6"/>
      <c r="BO8424" s="6"/>
      <c r="BP8424" s="6"/>
      <c r="BQ8424" s="6"/>
      <c r="BR8424" s="6"/>
      <c r="BS8424" s="6"/>
      <c r="BT8424" s="6"/>
      <c r="BU8424" s="6"/>
      <c r="BV8424" s="6"/>
      <c r="BW8424" s="6"/>
      <c r="CJ8424" s="415"/>
      <c r="CK8424" s="415"/>
      <c r="CO8424" s="168"/>
    </row>
    <row r="8425" spans="32:93" s="162" customFormat="1" x14ac:dyDescent="0.25">
      <c r="AF8425" s="169"/>
      <c r="AG8425" s="169"/>
      <c r="AH8425" s="169"/>
      <c r="AI8425" s="169"/>
      <c r="AJ8425" s="169"/>
      <c r="AK8425" s="170"/>
      <c r="AP8425" s="6"/>
      <c r="AQ8425" s="6"/>
      <c r="AR8425" s="6"/>
      <c r="AS8425" s="6"/>
      <c r="AT8425" s="6"/>
      <c r="AU8425" s="6"/>
      <c r="AV8425" s="6"/>
      <c r="AW8425" s="6"/>
      <c r="AX8425" s="6"/>
      <c r="AY8425" s="6"/>
      <c r="AZ8425" s="6"/>
      <c r="BA8425" s="6"/>
      <c r="BB8425" s="166"/>
      <c r="BC8425" s="166"/>
      <c r="BD8425" s="166"/>
      <c r="BE8425" s="6"/>
      <c r="BF8425" s="6"/>
      <c r="BG8425" s="6"/>
      <c r="BH8425" s="6"/>
      <c r="BI8425" s="6"/>
      <c r="BJ8425" s="166"/>
      <c r="BK8425" s="166"/>
      <c r="BL8425" s="166"/>
      <c r="BM8425" s="6"/>
      <c r="BN8425" s="6"/>
      <c r="BO8425" s="6"/>
      <c r="BP8425" s="6"/>
      <c r="BQ8425" s="6"/>
      <c r="BR8425" s="6"/>
      <c r="BS8425" s="6"/>
      <c r="BT8425" s="6"/>
      <c r="BU8425" s="6"/>
      <c r="BV8425" s="6"/>
      <c r="BW8425" s="6"/>
      <c r="CJ8425" s="415"/>
      <c r="CK8425" s="415"/>
      <c r="CO8425" s="168"/>
    </row>
    <row r="8426" spans="32:93" s="162" customFormat="1" x14ac:dyDescent="0.25">
      <c r="AF8426" s="169"/>
      <c r="AG8426" s="169"/>
      <c r="AH8426" s="169"/>
      <c r="AI8426" s="169"/>
      <c r="AJ8426" s="169"/>
      <c r="AK8426" s="170"/>
      <c r="AP8426" s="6"/>
      <c r="AQ8426" s="6"/>
      <c r="AR8426" s="6"/>
      <c r="AS8426" s="6"/>
      <c r="AT8426" s="6"/>
      <c r="AU8426" s="6"/>
      <c r="AV8426" s="6"/>
      <c r="AW8426" s="6"/>
      <c r="AX8426" s="6"/>
      <c r="AY8426" s="6"/>
      <c r="AZ8426" s="6"/>
      <c r="BA8426" s="6"/>
      <c r="BB8426" s="166"/>
      <c r="BC8426" s="166"/>
      <c r="BD8426" s="166"/>
      <c r="BE8426" s="6"/>
      <c r="BF8426" s="6"/>
      <c r="BG8426" s="6"/>
      <c r="BH8426" s="6"/>
      <c r="BI8426" s="6"/>
      <c r="BJ8426" s="166"/>
      <c r="BK8426" s="166"/>
      <c r="BL8426" s="166"/>
      <c r="BM8426" s="6"/>
      <c r="BN8426" s="6"/>
      <c r="BO8426" s="6"/>
      <c r="BP8426" s="6"/>
      <c r="BQ8426" s="6"/>
      <c r="BR8426" s="6"/>
      <c r="BS8426" s="6"/>
      <c r="BT8426" s="6"/>
      <c r="BU8426" s="6"/>
      <c r="BV8426" s="6"/>
      <c r="BW8426" s="6"/>
      <c r="CJ8426" s="415"/>
      <c r="CK8426" s="415"/>
      <c r="CO8426" s="168"/>
    </row>
    <row r="8427" spans="32:93" s="162" customFormat="1" x14ac:dyDescent="0.25">
      <c r="AF8427" s="169"/>
      <c r="AG8427" s="169"/>
      <c r="AH8427" s="169"/>
      <c r="AI8427" s="169"/>
      <c r="AJ8427" s="169"/>
      <c r="AK8427" s="170"/>
      <c r="AP8427" s="6"/>
      <c r="AQ8427" s="6"/>
      <c r="AR8427" s="6"/>
      <c r="AS8427" s="6"/>
      <c r="AT8427" s="6"/>
      <c r="AU8427" s="6"/>
      <c r="AV8427" s="6"/>
      <c r="AW8427" s="6"/>
      <c r="AX8427" s="6"/>
      <c r="AY8427" s="6"/>
      <c r="AZ8427" s="6"/>
      <c r="BA8427" s="6"/>
      <c r="BB8427" s="166"/>
      <c r="BC8427" s="166"/>
      <c r="BD8427" s="166"/>
      <c r="BE8427" s="6"/>
      <c r="BF8427" s="6"/>
      <c r="BG8427" s="6"/>
      <c r="BH8427" s="6"/>
      <c r="BI8427" s="6"/>
      <c r="BJ8427" s="166"/>
      <c r="BK8427" s="166"/>
      <c r="BL8427" s="166"/>
      <c r="BM8427" s="6"/>
      <c r="BN8427" s="6"/>
      <c r="BO8427" s="6"/>
      <c r="BP8427" s="6"/>
      <c r="BQ8427" s="6"/>
      <c r="BR8427" s="6"/>
      <c r="BS8427" s="6"/>
      <c r="BT8427" s="6"/>
      <c r="BU8427" s="6"/>
      <c r="BV8427" s="6"/>
      <c r="BW8427" s="6"/>
      <c r="CJ8427" s="415"/>
      <c r="CK8427" s="415"/>
      <c r="CO8427" s="168"/>
    </row>
    <row r="8428" spans="32:93" s="162" customFormat="1" x14ac:dyDescent="0.25">
      <c r="AF8428" s="169"/>
      <c r="AG8428" s="169"/>
      <c r="AH8428" s="169"/>
      <c r="AI8428" s="169"/>
      <c r="AJ8428" s="169"/>
      <c r="AK8428" s="170"/>
      <c r="AP8428" s="6"/>
      <c r="AQ8428" s="6"/>
      <c r="AR8428" s="6"/>
      <c r="AS8428" s="6"/>
      <c r="AT8428" s="6"/>
      <c r="AU8428" s="6"/>
      <c r="AV8428" s="6"/>
      <c r="AW8428" s="6"/>
      <c r="AX8428" s="6"/>
      <c r="AY8428" s="6"/>
      <c r="AZ8428" s="6"/>
      <c r="BA8428" s="6"/>
      <c r="BB8428" s="166"/>
      <c r="BC8428" s="166"/>
      <c r="BD8428" s="166"/>
      <c r="BE8428" s="6"/>
      <c r="BF8428" s="6"/>
      <c r="BG8428" s="6"/>
      <c r="BH8428" s="6"/>
      <c r="BI8428" s="6"/>
      <c r="BJ8428" s="166"/>
      <c r="BK8428" s="166"/>
      <c r="BL8428" s="166"/>
      <c r="BM8428" s="6"/>
      <c r="BN8428" s="6"/>
      <c r="BO8428" s="6"/>
      <c r="BP8428" s="6"/>
      <c r="BQ8428" s="6"/>
      <c r="BR8428" s="6"/>
      <c r="BS8428" s="6"/>
      <c r="BT8428" s="6"/>
      <c r="BU8428" s="6"/>
      <c r="BV8428" s="6"/>
      <c r="BW8428" s="6"/>
      <c r="CJ8428" s="415"/>
      <c r="CK8428" s="415"/>
      <c r="CO8428" s="168"/>
    </row>
    <row r="8429" spans="32:93" s="162" customFormat="1" x14ac:dyDescent="0.25">
      <c r="AF8429" s="169"/>
      <c r="AG8429" s="169"/>
      <c r="AH8429" s="169"/>
      <c r="AI8429" s="169"/>
      <c r="AJ8429" s="169"/>
      <c r="AK8429" s="170"/>
      <c r="AP8429" s="6"/>
      <c r="AQ8429" s="6"/>
      <c r="AR8429" s="6"/>
      <c r="AS8429" s="6"/>
      <c r="AT8429" s="6"/>
      <c r="AU8429" s="6"/>
      <c r="AV8429" s="6"/>
      <c r="AW8429" s="6"/>
      <c r="AX8429" s="6"/>
      <c r="AY8429" s="6"/>
      <c r="AZ8429" s="6"/>
      <c r="BA8429" s="6"/>
      <c r="BB8429" s="166"/>
      <c r="BC8429" s="166"/>
      <c r="BD8429" s="166"/>
      <c r="BE8429" s="6"/>
      <c r="BF8429" s="6"/>
      <c r="BG8429" s="6"/>
      <c r="BH8429" s="6"/>
      <c r="BI8429" s="6"/>
      <c r="BJ8429" s="166"/>
      <c r="BK8429" s="166"/>
      <c r="BL8429" s="166"/>
      <c r="BM8429" s="6"/>
      <c r="BN8429" s="6"/>
      <c r="BO8429" s="6"/>
      <c r="BP8429" s="6"/>
      <c r="BQ8429" s="6"/>
      <c r="BR8429" s="6"/>
      <c r="BS8429" s="6"/>
      <c r="BT8429" s="6"/>
      <c r="BU8429" s="6"/>
      <c r="BV8429" s="6"/>
      <c r="BW8429" s="6"/>
      <c r="CJ8429" s="415"/>
      <c r="CK8429" s="415"/>
      <c r="CO8429" s="168"/>
    </row>
    <row r="8430" spans="32:93" s="162" customFormat="1" x14ac:dyDescent="0.25">
      <c r="AF8430" s="169"/>
      <c r="AG8430" s="169"/>
      <c r="AH8430" s="169"/>
      <c r="AI8430" s="169"/>
      <c r="AJ8430" s="169"/>
      <c r="AK8430" s="170"/>
      <c r="AP8430" s="6"/>
      <c r="AQ8430" s="6"/>
      <c r="AR8430" s="6"/>
      <c r="AS8430" s="6"/>
      <c r="AT8430" s="6"/>
      <c r="AU8430" s="6"/>
      <c r="AV8430" s="6"/>
      <c r="AW8430" s="6"/>
      <c r="AX8430" s="6"/>
      <c r="AY8430" s="6"/>
      <c r="AZ8430" s="6"/>
      <c r="BA8430" s="6"/>
      <c r="BB8430" s="166"/>
      <c r="BC8430" s="166"/>
      <c r="BD8430" s="166"/>
      <c r="BE8430" s="6"/>
      <c r="BF8430" s="6"/>
      <c r="BG8430" s="6"/>
      <c r="BH8430" s="6"/>
      <c r="BI8430" s="6"/>
      <c r="BJ8430" s="166"/>
      <c r="BK8430" s="166"/>
      <c r="BL8430" s="166"/>
      <c r="BM8430" s="6"/>
      <c r="BN8430" s="6"/>
      <c r="BO8430" s="6"/>
      <c r="BP8430" s="6"/>
      <c r="BQ8430" s="6"/>
      <c r="BR8430" s="6"/>
      <c r="BS8430" s="6"/>
      <c r="BT8430" s="6"/>
      <c r="BU8430" s="6"/>
      <c r="BV8430" s="6"/>
      <c r="BW8430" s="6"/>
      <c r="CJ8430" s="415"/>
      <c r="CK8430" s="415"/>
      <c r="CO8430" s="168"/>
    </row>
    <row r="8431" spans="32:93" s="162" customFormat="1" x14ac:dyDescent="0.25">
      <c r="AF8431" s="169"/>
      <c r="AG8431" s="169"/>
      <c r="AH8431" s="169"/>
      <c r="AI8431" s="169"/>
      <c r="AJ8431" s="169"/>
      <c r="AK8431" s="170"/>
      <c r="AP8431" s="6"/>
      <c r="AQ8431" s="6"/>
      <c r="AR8431" s="6"/>
      <c r="AS8431" s="6"/>
      <c r="AT8431" s="6"/>
      <c r="AU8431" s="6"/>
      <c r="AV8431" s="6"/>
      <c r="AW8431" s="6"/>
      <c r="AX8431" s="6"/>
      <c r="AY8431" s="6"/>
      <c r="AZ8431" s="6"/>
      <c r="BA8431" s="6"/>
      <c r="BB8431" s="166"/>
      <c r="BC8431" s="166"/>
      <c r="BD8431" s="166"/>
      <c r="BE8431" s="6"/>
      <c r="BF8431" s="6"/>
      <c r="BG8431" s="6"/>
      <c r="BH8431" s="6"/>
      <c r="BI8431" s="6"/>
      <c r="BJ8431" s="166"/>
      <c r="BK8431" s="166"/>
      <c r="BL8431" s="166"/>
      <c r="BM8431" s="6"/>
      <c r="BN8431" s="6"/>
      <c r="BO8431" s="6"/>
      <c r="BP8431" s="6"/>
      <c r="BQ8431" s="6"/>
      <c r="BR8431" s="6"/>
      <c r="BS8431" s="6"/>
      <c r="BT8431" s="6"/>
      <c r="BU8431" s="6"/>
      <c r="BV8431" s="6"/>
      <c r="BW8431" s="6"/>
      <c r="CJ8431" s="415"/>
      <c r="CK8431" s="415"/>
      <c r="CO8431" s="168"/>
    </row>
    <row r="8432" spans="32:93" s="162" customFormat="1" x14ac:dyDescent="0.25">
      <c r="AF8432" s="169"/>
      <c r="AG8432" s="169"/>
      <c r="AH8432" s="169"/>
      <c r="AI8432" s="169"/>
      <c r="AJ8432" s="169"/>
      <c r="AK8432" s="170"/>
      <c r="AP8432" s="6"/>
      <c r="AQ8432" s="6"/>
      <c r="AR8432" s="6"/>
      <c r="AS8432" s="6"/>
      <c r="AT8432" s="6"/>
      <c r="AU8432" s="6"/>
      <c r="AV8432" s="6"/>
      <c r="AW8432" s="6"/>
      <c r="AX8432" s="6"/>
      <c r="AY8432" s="6"/>
      <c r="AZ8432" s="6"/>
      <c r="BA8432" s="6"/>
      <c r="BB8432" s="166"/>
      <c r="BC8432" s="166"/>
      <c r="BD8432" s="166"/>
      <c r="BE8432" s="6"/>
      <c r="BF8432" s="6"/>
      <c r="BG8432" s="6"/>
      <c r="BH8432" s="6"/>
      <c r="BI8432" s="6"/>
      <c r="BJ8432" s="166"/>
      <c r="BK8432" s="166"/>
      <c r="BL8432" s="166"/>
      <c r="BM8432" s="6"/>
      <c r="BN8432" s="6"/>
      <c r="BO8432" s="6"/>
      <c r="BP8432" s="6"/>
      <c r="BQ8432" s="6"/>
      <c r="BR8432" s="6"/>
      <c r="BS8432" s="6"/>
      <c r="BT8432" s="6"/>
      <c r="BU8432" s="6"/>
      <c r="BV8432" s="6"/>
      <c r="BW8432" s="6"/>
      <c r="CJ8432" s="415"/>
      <c r="CK8432" s="415"/>
      <c r="CO8432" s="168"/>
    </row>
    <row r="8433" spans="32:93" s="162" customFormat="1" x14ac:dyDescent="0.25">
      <c r="AF8433" s="169"/>
      <c r="AG8433" s="169"/>
      <c r="AH8433" s="169"/>
      <c r="AI8433" s="169"/>
      <c r="AJ8433" s="169"/>
      <c r="AK8433" s="170"/>
      <c r="AP8433" s="6"/>
      <c r="AQ8433" s="6"/>
      <c r="AR8433" s="6"/>
      <c r="AS8433" s="6"/>
      <c r="AT8433" s="6"/>
      <c r="AU8433" s="6"/>
      <c r="AV8433" s="6"/>
      <c r="AW8433" s="6"/>
      <c r="AX8433" s="6"/>
      <c r="AY8433" s="6"/>
      <c r="AZ8433" s="6"/>
      <c r="BA8433" s="6"/>
      <c r="BB8433" s="166"/>
      <c r="BC8433" s="166"/>
      <c r="BD8433" s="166"/>
      <c r="BE8433" s="6"/>
      <c r="BF8433" s="6"/>
      <c r="BG8433" s="6"/>
      <c r="BH8433" s="6"/>
      <c r="BI8433" s="6"/>
      <c r="BJ8433" s="166"/>
      <c r="BK8433" s="166"/>
      <c r="BL8433" s="166"/>
      <c r="BM8433" s="6"/>
      <c r="BN8433" s="6"/>
      <c r="BO8433" s="6"/>
      <c r="BP8433" s="6"/>
      <c r="BQ8433" s="6"/>
      <c r="BR8433" s="6"/>
      <c r="BS8433" s="6"/>
      <c r="BT8433" s="6"/>
      <c r="BU8433" s="6"/>
      <c r="BV8433" s="6"/>
      <c r="BW8433" s="6"/>
      <c r="CJ8433" s="415"/>
      <c r="CK8433" s="415"/>
      <c r="CO8433" s="168"/>
    </row>
    <row r="8434" spans="32:93" s="162" customFormat="1" x14ac:dyDescent="0.25">
      <c r="AF8434" s="169"/>
      <c r="AG8434" s="169"/>
      <c r="AH8434" s="169"/>
      <c r="AI8434" s="169"/>
      <c r="AJ8434" s="169"/>
      <c r="AK8434" s="170"/>
      <c r="AP8434" s="6"/>
      <c r="AQ8434" s="6"/>
      <c r="AR8434" s="6"/>
      <c r="AS8434" s="6"/>
      <c r="AT8434" s="6"/>
      <c r="AU8434" s="6"/>
      <c r="AV8434" s="6"/>
      <c r="AW8434" s="6"/>
      <c r="AX8434" s="6"/>
      <c r="AY8434" s="6"/>
      <c r="AZ8434" s="6"/>
      <c r="BA8434" s="6"/>
      <c r="BB8434" s="166"/>
      <c r="BC8434" s="166"/>
      <c r="BD8434" s="166"/>
      <c r="BE8434" s="6"/>
      <c r="BF8434" s="6"/>
      <c r="BG8434" s="6"/>
      <c r="BH8434" s="6"/>
      <c r="BI8434" s="6"/>
      <c r="BJ8434" s="166"/>
      <c r="BK8434" s="166"/>
      <c r="BL8434" s="166"/>
      <c r="BM8434" s="6"/>
      <c r="BN8434" s="6"/>
      <c r="BO8434" s="6"/>
      <c r="BP8434" s="6"/>
      <c r="BQ8434" s="6"/>
      <c r="BR8434" s="6"/>
      <c r="BS8434" s="6"/>
      <c r="BT8434" s="6"/>
      <c r="BU8434" s="6"/>
      <c r="BV8434" s="6"/>
      <c r="BW8434" s="6"/>
      <c r="CJ8434" s="415"/>
      <c r="CK8434" s="415"/>
      <c r="CO8434" s="168"/>
    </row>
    <row r="8435" spans="32:93" s="162" customFormat="1" x14ac:dyDescent="0.25">
      <c r="AF8435" s="169"/>
      <c r="AG8435" s="169"/>
      <c r="AH8435" s="169"/>
      <c r="AI8435" s="169"/>
      <c r="AJ8435" s="169"/>
      <c r="AK8435" s="170"/>
      <c r="AP8435" s="6"/>
      <c r="AQ8435" s="6"/>
      <c r="AR8435" s="6"/>
      <c r="AS8435" s="6"/>
      <c r="AT8435" s="6"/>
      <c r="AU8435" s="6"/>
      <c r="AV8435" s="6"/>
      <c r="AW8435" s="6"/>
      <c r="AX8435" s="6"/>
      <c r="AY8435" s="6"/>
      <c r="AZ8435" s="6"/>
      <c r="BA8435" s="6"/>
      <c r="BB8435" s="166"/>
      <c r="BC8435" s="166"/>
      <c r="BD8435" s="166"/>
      <c r="BE8435" s="6"/>
      <c r="BF8435" s="6"/>
      <c r="BG8435" s="6"/>
      <c r="BH8435" s="6"/>
      <c r="BI8435" s="6"/>
      <c r="BJ8435" s="166"/>
      <c r="BK8435" s="166"/>
      <c r="BL8435" s="166"/>
      <c r="BM8435" s="6"/>
      <c r="BN8435" s="6"/>
      <c r="BO8435" s="6"/>
      <c r="BP8435" s="6"/>
      <c r="BQ8435" s="6"/>
      <c r="BR8435" s="6"/>
      <c r="BS8435" s="6"/>
      <c r="BT8435" s="6"/>
      <c r="BU8435" s="6"/>
      <c r="BV8435" s="6"/>
      <c r="BW8435" s="6"/>
      <c r="CJ8435" s="415"/>
      <c r="CK8435" s="415"/>
      <c r="CO8435" s="168"/>
    </row>
    <row r="8436" spans="32:93" s="162" customFormat="1" x14ac:dyDescent="0.25">
      <c r="AF8436" s="169"/>
      <c r="AG8436" s="169"/>
      <c r="AH8436" s="169"/>
      <c r="AI8436" s="169"/>
      <c r="AJ8436" s="169"/>
      <c r="AK8436" s="170"/>
      <c r="AP8436" s="6"/>
      <c r="AQ8436" s="6"/>
      <c r="AR8436" s="6"/>
      <c r="AS8436" s="6"/>
      <c r="AT8436" s="6"/>
      <c r="AU8436" s="6"/>
      <c r="AV8436" s="6"/>
      <c r="AW8436" s="6"/>
      <c r="AX8436" s="6"/>
      <c r="AY8436" s="6"/>
      <c r="AZ8436" s="6"/>
      <c r="BA8436" s="6"/>
      <c r="BB8436" s="166"/>
      <c r="BC8436" s="166"/>
      <c r="BD8436" s="166"/>
      <c r="BE8436" s="6"/>
      <c r="BF8436" s="6"/>
      <c r="BG8436" s="6"/>
      <c r="BH8436" s="6"/>
      <c r="BI8436" s="6"/>
      <c r="BJ8436" s="166"/>
      <c r="BK8436" s="166"/>
      <c r="BL8436" s="166"/>
      <c r="BM8436" s="6"/>
      <c r="BN8436" s="6"/>
      <c r="BO8436" s="6"/>
      <c r="BP8436" s="6"/>
      <c r="BQ8436" s="6"/>
      <c r="BR8436" s="6"/>
      <c r="BS8436" s="6"/>
      <c r="BT8436" s="6"/>
      <c r="BU8436" s="6"/>
      <c r="BV8436" s="6"/>
      <c r="BW8436" s="6"/>
      <c r="CJ8436" s="415"/>
      <c r="CK8436" s="415"/>
      <c r="CO8436" s="168"/>
    </row>
    <row r="8437" spans="32:93" s="162" customFormat="1" x14ac:dyDescent="0.25">
      <c r="AF8437" s="169"/>
      <c r="AG8437" s="169"/>
      <c r="AH8437" s="169"/>
      <c r="AI8437" s="169"/>
      <c r="AJ8437" s="169"/>
      <c r="AK8437" s="170"/>
      <c r="AP8437" s="6"/>
      <c r="AQ8437" s="6"/>
      <c r="AR8437" s="6"/>
      <c r="AS8437" s="6"/>
      <c r="AT8437" s="6"/>
      <c r="AU8437" s="6"/>
      <c r="AV8437" s="6"/>
      <c r="AW8437" s="6"/>
      <c r="AX8437" s="6"/>
      <c r="AY8437" s="6"/>
      <c r="AZ8437" s="6"/>
      <c r="BA8437" s="6"/>
      <c r="BB8437" s="166"/>
      <c r="BC8437" s="166"/>
      <c r="BD8437" s="166"/>
      <c r="BE8437" s="6"/>
      <c r="BF8437" s="6"/>
      <c r="BG8437" s="6"/>
      <c r="BH8437" s="6"/>
      <c r="BI8437" s="6"/>
      <c r="BJ8437" s="166"/>
      <c r="BK8437" s="166"/>
      <c r="BL8437" s="166"/>
      <c r="BM8437" s="6"/>
      <c r="BN8437" s="6"/>
      <c r="BO8437" s="6"/>
      <c r="BP8437" s="6"/>
      <c r="BQ8437" s="6"/>
      <c r="BR8437" s="6"/>
      <c r="BS8437" s="6"/>
      <c r="BT8437" s="6"/>
      <c r="BU8437" s="6"/>
      <c r="BV8437" s="6"/>
      <c r="BW8437" s="6"/>
      <c r="CJ8437" s="415"/>
      <c r="CK8437" s="415"/>
      <c r="CO8437" s="168"/>
    </row>
    <row r="8438" spans="32:93" s="162" customFormat="1" x14ac:dyDescent="0.25">
      <c r="AF8438" s="169"/>
      <c r="AG8438" s="169"/>
      <c r="AH8438" s="169"/>
      <c r="AI8438" s="169"/>
      <c r="AJ8438" s="169"/>
      <c r="AK8438" s="170"/>
      <c r="AP8438" s="6"/>
      <c r="AQ8438" s="6"/>
      <c r="AR8438" s="6"/>
      <c r="AS8438" s="6"/>
      <c r="AT8438" s="6"/>
      <c r="AU8438" s="6"/>
      <c r="AV8438" s="6"/>
      <c r="AW8438" s="6"/>
      <c r="AX8438" s="6"/>
      <c r="AY8438" s="6"/>
      <c r="AZ8438" s="6"/>
      <c r="BA8438" s="6"/>
      <c r="BB8438" s="166"/>
      <c r="BC8438" s="166"/>
      <c r="BD8438" s="166"/>
      <c r="BE8438" s="6"/>
      <c r="BF8438" s="6"/>
      <c r="BG8438" s="6"/>
      <c r="BH8438" s="6"/>
      <c r="BI8438" s="6"/>
      <c r="BJ8438" s="166"/>
      <c r="BK8438" s="166"/>
      <c r="BL8438" s="166"/>
      <c r="BM8438" s="6"/>
      <c r="BN8438" s="6"/>
      <c r="BO8438" s="6"/>
      <c r="BP8438" s="6"/>
      <c r="BQ8438" s="6"/>
      <c r="BR8438" s="6"/>
      <c r="BS8438" s="6"/>
      <c r="BT8438" s="6"/>
      <c r="BU8438" s="6"/>
      <c r="BV8438" s="6"/>
      <c r="BW8438" s="6"/>
      <c r="CJ8438" s="415"/>
      <c r="CK8438" s="415"/>
      <c r="CO8438" s="168"/>
    </row>
    <row r="8439" spans="32:93" s="162" customFormat="1" x14ac:dyDescent="0.25">
      <c r="AF8439" s="169"/>
      <c r="AG8439" s="169"/>
      <c r="AH8439" s="169"/>
      <c r="AI8439" s="169"/>
      <c r="AJ8439" s="169"/>
      <c r="AK8439" s="170"/>
      <c r="AP8439" s="6"/>
      <c r="AQ8439" s="6"/>
      <c r="AR8439" s="6"/>
      <c r="AS8439" s="6"/>
      <c r="AT8439" s="6"/>
      <c r="AU8439" s="6"/>
      <c r="AV8439" s="6"/>
      <c r="AW8439" s="6"/>
      <c r="AX8439" s="6"/>
      <c r="AY8439" s="6"/>
      <c r="AZ8439" s="6"/>
      <c r="BA8439" s="6"/>
      <c r="BB8439" s="166"/>
      <c r="BC8439" s="166"/>
      <c r="BD8439" s="166"/>
      <c r="BE8439" s="6"/>
      <c r="BF8439" s="6"/>
      <c r="BG8439" s="6"/>
      <c r="BH8439" s="6"/>
      <c r="BI8439" s="6"/>
      <c r="BJ8439" s="166"/>
      <c r="BK8439" s="166"/>
      <c r="BL8439" s="166"/>
      <c r="BM8439" s="6"/>
      <c r="BN8439" s="6"/>
      <c r="BO8439" s="6"/>
      <c r="BP8439" s="6"/>
      <c r="BQ8439" s="6"/>
      <c r="BR8439" s="6"/>
      <c r="BS8439" s="6"/>
      <c r="BT8439" s="6"/>
      <c r="BU8439" s="6"/>
      <c r="BV8439" s="6"/>
      <c r="BW8439" s="6"/>
      <c r="CJ8439" s="415"/>
      <c r="CK8439" s="415"/>
      <c r="CO8439" s="168"/>
    </row>
    <row r="8440" spans="32:93" s="162" customFormat="1" x14ac:dyDescent="0.25">
      <c r="AF8440" s="169"/>
      <c r="AG8440" s="169"/>
      <c r="AH8440" s="169"/>
      <c r="AI8440" s="169"/>
      <c r="AJ8440" s="169"/>
      <c r="AK8440" s="170"/>
      <c r="AP8440" s="6"/>
      <c r="AQ8440" s="6"/>
      <c r="AR8440" s="6"/>
      <c r="AS8440" s="6"/>
      <c r="AT8440" s="6"/>
      <c r="AU8440" s="6"/>
      <c r="AV8440" s="6"/>
      <c r="AW8440" s="6"/>
      <c r="AX8440" s="6"/>
      <c r="AY8440" s="6"/>
      <c r="AZ8440" s="6"/>
      <c r="BA8440" s="6"/>
      <c r="BB8440" s="166"/>
      <c r="BC8440" s="166"/>
      <c r="BD8440" s="166"/>
      <c r="BE8440" s="6"/>
      <c r="BF8440" s="6"/>
      <c r="BG8440" s="6"/>
      <c r="BH8440" s="6"/>
      <c r="BI8440" s="6"/>
      <c r="BJ8440" s="166"/>
      <c r="BK8440" s="166"/>
      <c r="BL8440" s="166"/>
      <c r="BM8440" s="6"/>
      <c r="BN8440" s="6"/>
      <c r="BO8440" s="6"/>
      <c r="BP8440" s="6"/>
      <c r="BQ8440" s="6"/>
      <c r="BR8440" s="6"/>
      <c r="BS8440" s="6"/>
      <c r="BT8440" s="6"/>
      <c r="BU8440" s="6"/>
      <c r="BV8440" s="6"/>
      <c r="BW8440" s="6"/>
      <c r="CJ8440" s="415"/>
      <c r="CK8440" s="415"/>
      <c r="CO8440" s="168"/>
    </row>
    <row r="8441" spans="32:93" s="162" customFormat="1" x14ac:dyDescent="0.25">
      <c r="AF8441" s="169"/>
      <c r="AG8441" s="169"/>
      <c r="AH8441" s="169"/>
      <c r="AI8441" s="169"/>
      <c r="AJ8441" s="169"/>
      <c r="AK8441" s="170"/>
      <c r="AP8441" s="6"/>
      <c r="AQ8441" s="6"/>
      <c r="AR8441" s="6"/>
      <c r="AS8441" s="6"/>
      <c r="AT8441" s="6"/>
      <c r="AU8441" s="6"/>
      <c r="AV8441" s="6"/>
      <c r="AW8441" s="6"/>
      <c r="AX8441" s="6"/>
      <c r="AY8441" s="6"/>
      <c r="AZ8441" s="6"/>
      <c r="BA8441" s="6"/>
      <c r="BB8441" s="166"/>
      <c r="BC8441" s="166"/>
      <c r="BD8441" s="166"/>
      <c r="BE8441" s="6"/>
      <c r="BF8441" s="6"/>
      <c r="BG8441" s="6"/>
      <c r="BH8441" s="6"/>
      <c r="BI8441" s="6"/>
      <c r="BJ8441" s="166"/>
      <c r="BK8441" s="166"/>
      <c r="BL8441" s="166"/>
      <c r="BM8441" s="6"/>
      <c r="BN8441" s="6"/>
      <c r="BO8441" s="6"/>
      <c r="BP8441" s="6"/>
      <c r="BQ8441" s="6"/>
      <c r="BR8441" s="6"/>
      <c r="BS8441" s="6"/>
      <c r="BT8441" s="6"/>
      <c r="BU8441" s="6"/>
      <c r="BV8441" s="6"/>
      <c r="BW8441" s="6"/>
      <c r="CJ8441" s="415"/>
      <c r="CK8441" s="415"/>
      <c r="CO8441" s="168"/>
    </row>
    <row r="8442" spans="32:93" s="162" customFormat="1" x14ac:dyDescent="0.25">
      <c r="AF8442" s="169"/>
      <c r="AG8442" s="169"/>
      <c r="AH8442" s="169"/>
      <c r="AI8442" s="169"/>
      <c r="AJ8442" s="169"/>
      <c r="AK8442" s="170"/>
      <c r="AP8442" s="6"/>
      <c r="AQ8442" s="6"/>
      <c r="AR8442" s="6"/>
      <c r="AS8442" s="6"/>
      <c r="AT8442" s="6"/>
      <c r="AU8442" s="6"/>
      <c r="AV8442" s="6"/>
      <c r="AW8442" s="6"/>
      <c r="AX8442" s="6"/>
      <c r="AY8442" s="6"/>
      <c r="AZ8442" s="6"/>
      <c r="BA8442" s="6"/>
      <c r="BB8442" s="166"/>
      <c r="BC8442" s="166"/>
      <c r="BD8442" s="166"/>
      <c r="BE8442" s="6"/>
      <c r="BF8442" s="6"/>
      <c r="BG8442" s="6"/>
      <c r="BH8442" s="6"/>
      <c r="BI8442" s="6"/>
      <c r="BJ8442" s="166"/>
      <c r="BK8442" s="166"/>
      <c r="BL8442" s="166"/>
      <c r="BM8442" s="6"/>
      <c r="BN8442" s="6"/>
      <c r="BO8442" s="6"/>
      <c r="BP8442" s="6"/>
      <c r="BQ8442" s="6"/>
      <c r="BR8442" s="6"/>
      <c r="BS8442" s="6"/>
      <c r="BT8442" s="6"/>
      <c r="BU8442" s="6"/>
      <c r="BV8442" s="6"/>
      <c r="BW8442" s="6"/>
      <c r="CJ8442" s="415"/>
      <c r="CK8442" s="415"/>
      <c r="CO8442" s="168"/>
    </row>
    <row r="8443" spans="32:93" s="162" customFormat="1" x14ac:dyDescent="0.25">
      <c r="AF8443" s="169"/>
      <c r="AG8443" s="169"/>
      <c r="AH8443" s="169"/>
      <c r="AI8443" s="169"/>
      <c r="AJ8443" s="169"/>
      <c r="AK8443" s="170"/>
      <c r="AP8443" s="6"/>
      <c r="AQ8443" s="6"/>
      <c r="AR8443" s="6"/>
      <c r="AS8443" s="6"/>
      <c r="AT8443" s="6"/>
      <c r="AU8443" s="6"/>
      <c r="AV8443" s="6"/>
      <c r="AW8443" s="6"/>
      <c r="AX8443" s="6"/>
      <c r="AY8443" s="6"/>
      <c r="AZ8443" s="6"/>
      <c r="BA8443" s="6"/>
      <c r="BB8443" s="166"/>
      <c r="BC8443" s="166"/>
      <c r="BD8443" s="166"/>
      <c r="BE8443" s="6"/>
      <c r="BF8443" s="6"/>
      <c r="BG8443" s="6"/>
      <c r="BH8443" s="6"/>
      <c r="BI8443" s="6"/>
      <c r="BJ8443" s="166"/>
      <c r="BK8443" s="166"/>
      <c r="BL8443" s="166"/>
      <c r="BM8443" s="6"/>
      <c r="BN8443" s="6"/>
      <c r="BO8443" s="6"/>
      <c r="BP8443" s="6"/>
      <c r="BQ8443" s="6"/>
      <c r="BR8443" s="6"/>
      <c r="BS8443" s="6"/>
      <c r="BT8443" s="6"/>
      <c r="BU8443" s="6"/>
      <c r="BV8443" s="6"/>
      <c r="BW8443" s="6"/>
      <c r="CJ8443" s="415"/>
      <c r="CK8443" s="415"/>
      <c r="CO8443" s="168"/>
    </row>
    <row r="8444" spans="32:93" s="162" customFormat="1" x14ac:dyDescent="0.25">
      <c r="AF8444" s="169"/>
      <c r="AG8444" s="169"/>
      <c r="AH8444" s="169"/>
      <c r="AI8444" s="169"/>
      <c r="AJ8444" s="169"/>
      <c r="AK8444" s="170"/>
      <c r="AP8444" s="6"/>
      <c r="AQ8444" s="6"/>
      <c r="AR8444" s="6"/>
      <c r="AS8444" s="6"/>
      <c r="AT8444" s="6"/>
      <c r="AU8444" s="6"/>
      <c r="AV8444" s="6"/>
      <c r="AW8444" s="6"/>
      <c r="AX8444" s="6"/>
      <c r="AY8444" s="6"/>
      <c r="AZ8444" s="6"/>
      <c r="BA8444" s="6"/>
      <c r="BB8444" s="166"/>
      <c r="BC8444" s="166"/>
      <c r="BD8444" s="166"/>
      <c r="BE8444" s="6"/>
      <c r="BF8444" s="6"/>
      <c r="BG8444" s="6"/>
      <c r="BH8444" s="6"/>
      <c r="BI8444" s="6"/>
      <c r="BJ8444" s="166"/>
      <c r="BK8444" s="166"/>
      <c r="BL8444" s="166"/>
      <c r="BM8444" s="6"/>
      <c r="BN8444" s="6"/>
      <c r="BO8444" s="6"/>
      <c r="BP8444" s="6"/>
      <c r="BQ8444" s="6"/>
      <c r="BR8444" s="6"/>
      <c r="BS8444" s="6"/>
      <c r="BT8444" s="6"/>
      <c r="BU8444" s="6"/>
      <c r="BV8444" s="6"/>
      <c r="BW8444" s="6"/>
      <c r="CJ8444" s="415"/>
      <c r="CK8444" s="415"/>
      <c r="CO8444" s="168"/>
    </row>
    <row r="8445" spans="32:93" s="162" customFormat="1" x14ac:dyDescent="0.25">
      <c r="AF8445" s="169"/>
      <c r="AG8445" s="169"/>
      <c r="AH8445" s="169"/>
      <c r="AI8445" s="169"/>
      <c r="AJ8445" s="169"/>
      <c r="AK8445" s="170"/>
      <c r="AP8445" s="6"/>
      <c r="AQ8445" s="6"/>
      <c r="AR8445" s="6"/>
      <c r="AS8445" s="6"/>
      <c r="AT8445" s="6"/>
      <c r="AU8445" s="6"/>
      <c r="AV8445" s="6"/>
      <c r="AW8445" s="6"/>
      <c r="AX8445" s="6"/>
      <c r="AY8445" s="6"/>
      <c r="AZ8445" s="6"/>
      <c r="BA8445" s="6"/>
      <c r="BB8445" s="166"/>
      <c r="BC8445" s="166"/>
      <c r="BD8445" s="166"/>
      <c r="BE8445" s="6"/>
      <c r="BF8445" s="6"/>
      <c r="BG8445" s="6"/>
      <c r="BH8445" s="6"/>
      <c r="BI8445" s="6"/>
      <c r="BJ8445" s="166"/>
      <c r="BK8445" s="166"/>
      <c r="BL8445" s="166"/>
      <c r="BM8445" s="6"/>
      <c r="BN8445" s="6"/>
      <c r="BO8445" s="6"/>
      <c r="BP8445" s="6"/>
      <c r="BQ8445" s="6"/>
      <c r="BR8445" s="6"/>
      <c r="BS8445" s="6"/>
      <c r="BT8445" s="6"/>
      <c r="BU8445" s="6"/>
      <c r="BV8445" s="6"/>
      <c r="BW8445" s="6"/>
      <c r="CJ8445" s="415"/>
      <c r="CK8445" s="415"/>
      <c r="CO8445" s="168"/>
    </row>
    <row r="8446" spans="32:93" s="162" customFormat="1" x14ac:dyDescent="0.25">
      <c r="AF8446" s="169"/>
      <c r="AG8446" s="169"/>
      <c r="AH8446" s="169"/>
      <c r="AI8446" s="169"/>
      <c r="AJ8446" s="169"/>
      <c r="AK8446" s="170"/>
      <c r="AP8446" s="6"/>
      <c r="AQ8446" s="6"/>
      <c r="AR8446" s="6"/>
      <c r="AS8446" s="6"/>
      <c r="AT8446" s="6"/>
      <c r="AU8446" s="6"/>
      <c r="AV8446" s="6"/>
      <c r="AW8446" s="6"/>
      <c r="AX8446" s="6"/>
      <c r="AY8446" s="6"/>
      <c r="AZ8446" s="6"/>
      <c r="BA8446" s="6"/>
      <c r="BB8446" s="166"/>
      <c r="BC8446" s="166"/>
      <c r="BD8446" s="166"/>
      <c r="BE8446" s="6"/>
      <c r="BF8446" s="6"/>
      <c r="BG8446" s="6"/>
      <c r="BH8446" s="6"/>
      <c r="BI8446" s="6"/>
      <c r="BJ8446" s="166"/>
      <c r="BK8446" s="166"/>
      <c r="BL8446" s="166"/>
      <c r="BM8446" s="6"/>
      <c r="BN8446" s="6"/>
      <c r="BO8446" s="6"/>
      <c r="BP8446" s="6"/>
      <c r="BQ8446" s="6"/>
      <c r="BR8446" s="6"/>
      <c r="BS8446" s="6"/>
      <c r="BT8446" s="6"/>
      <c r="BU8446" s="6"/>
      <c r="BV8446" s="6"/>
      <c r="BW8446" s="6"/>
      <c r="CJ8446" s="415"/>
      <c r="CK8446" s="415"/>
      <c r="CO8446" s="168"/>
    </row>
    <row r="8447" spans="32:93" s="162" customFormat="1" x14ac:dyDescent="0.25">
      <c r="AF8447" s="169"/>
      <c r="AG8447" s="169"/>
      <c r="AH8447" s="169"/>
      <c r="AI8447" s="169"/>
      <c r="AJ8447" s="169"/>
      <c r="AK8447" s="170"/>
      <c r="AP8447" s="6"/>
      <c r="AQ8447" s="6"/>
      <c r="AR8447" s="6"/>
      <c r="AS8447" s="6"/>
      <c r="AT8447" s="6"/>
      <c r="AU8447" s="6"/>
      <c r="AV8447" s="6"/>
      <c r="AW8447" s="6"/>
      <c r="AX8447" s="6"/>
      <c r="AY8447" s="6"/>
      <c r="AZ8447" s="6"/>
      <c r="BA8447" s="6"/>
      <c r="BB8447" s="166"/>
      <c r="BC8447" s="166"/>
      <c r="BD8447" s="166"/>
      <c r="BE8447" s="6"/>
      <c r="BF8447" s="6"/>
      <c r="BG8447" s="6"/>
      <c r="BH8447" s="6"/>
      <c r="BI8447" s="6"/>
      <c r="BJ8447" s="166"/>
      <c r="BK8447" s="166"/>
      <c r="BL8447" s="166"/>
      <c r="BM8447" s="6"/>
      <c r="BN8447" s="6"/>
      <c r="BO8447" s="6"/>
      <c r="BP8447" s="6"/>
      <c r="BQ8447" s="6"/>
      <c r="BR8447" s="6"/>
      <c r="BS8447" s="6"/>
      <c r="BT8447" s="6"/>
      <c r="BU8447" s="6"/>
      <c r="BV8447" s="6"/>
      <c r="BW8447" s="6"/>
      <c r="CJ8447" s="415"/>
      <c r="CK8447" s="415"/>
      <c r="CO8447" s="168"/>
    </row>
    <row r="8448" spans="32:93" s="162" customFormat="1" x14ac:dyDescent="0.25">
      <c r="AF8448" s="169"/>
      <c r="AG8448" s="169"/>
      <c r="AH8448" s="169"/>
      <c r="AI8448" s="169"/>
      <c r="AJ8448" s="169"/>
      <c r="AK8448" s="170"/>
      <c r="AP8448" s="6"/>
      <c r="AQ8448" s="6"/>
      <c r="AR8448" s="6"/>
      <c r="AS8448" s="6"/>
      <c r="AT8448" s="6"/>
      <c r="AU8448" s="6"/>
      <c r="AV8448" s="6"/>
      <c r="AW8448" s="6"/>
      <c r="AX8448" s="6"/>
      <c r="AY8448" s="6"/>
      <c r="AZ8448" s="6"/>
      <c r="BA8448" s="6"/>
      <c r="BB8448" s="166"/>
      <c r="BC8448" s="166"/>
      <c r="BD8448" s="166"/>
      <c r="BE8448" s="6"/>
      <c r="BF8448" s="6"/>
      <c r="BG8448" s="6"/>
      <c r="BH8448" s="6"/>
      <c r="BI8448" s="6"/>
      <c r="BJ8448" s="166"/>
      <c r="BK8448" s="166"/>
      <c r="BL8448" s="166"/>
      <c r="BM8448" s="6"/>
      <c r="BN8448" s="6"/>
      <c r="BO8448" s="6"/>
      <c r="BP8448" s="6"/>
      <c r="BQ8448" s="6"/>
      <c r="BR8448" s="6"/>
      <c r="BS8448" s="6"/>
      <c r="BT8448" s="6"/>
      <c r="BU8448" s="6"/>
      <c r="BV8448" s="6"/>
      <c r="BW8448" s="6"/>
      <c r="CJ8448" s="415"/>
      <c r="CK8448" s="415"/>
      <c r="CO8448" s="168"/>
    </row>
    <row r="8449" spans="32:93" s="162" customFormat="1" x14ac:dyDescent="0.25">
      <c r="AF8449" s="169"/>
      <c r="AG8449" s="169"/>
      <c r="AH8449" s="169"/>
      <c r="AI8449" s="169"/>
      <c r="AJ8449" s="169"/>
      <c r="AK8449" s="170"/>
      <c r="AP8449" s="6"/>
      <c r="AQ8449" s="6"/>
      <c r="AR8449" s="6"/>
      <c r="AS8449" s="6"/>
      <c r="AT8449" s="6"/>
      <c r="AU8449" s="6"/>
      <c r="AV8449" s="6"/>
      <c r="AW8449" s="6"/>
      <c r="AX8449" s="6"/>
      <c r="AY8449" s="6"/>
      <c r="AZ8449" s="6"/>
      <c r="BA8449" s="6"/>
      <c r="BB8449" s="166"/>
      <c r="BC8449" s="166"/>
      <c r="BD8449" s="166"/>
      <c r="BE8449" s="6"/>
      <c r="BF8449" s="6"/>
      <c r="BG8449" s="6"/>
      <c r="BH8449" s="6"/>
      <c r="BI8449" s="6"/>
      <c r="BJ8449" s="166"/>
      <c r="BK8449" s="166"/>
      <c r="BL8449" s="166"/>
      <c r="BM8449" s="6"/>
      <c r="BN8449" s="6"/>
      <c r="BO8449" s="6"/>
      <c r="BP8449" s="6"/>
      <c r="BQ8449" s="6"/>
      <c r="BR8449" s="6"/>
      <c r="BS8449" s="6"/>
      <c r="BT8449" s="6"/>
      <c r="BU8449" s="6"/>
      <c r="BV8449" s="6"/>
      <c r="BW8449" s="6"/>
      <c r="CJ8449" s="415"/>
      <c r="CK8449" s="415"/>
      <c r="CO8449" s="168"/>
    </row>
    <row r="8450" spans="32:93" s="162" customFormat="1" x14ac:dyDescent="0.25">
      <c r="AF8450" s="169"/>
      <c r="AG8450" s="169"/>
      <c r="AH8450" s="169"/>
      <c r="AI8450" s="169"/>
      <c r="AJ8450" s="169"/>
      <c r="AK8450" s="170"/>
      <c r="AP8450" s="6"/>
      <c r="AQ8450" s="6"/>
      <c r="AR8450" s="6"/>
      <c r="AS8450" s="6"/>
      <c r="AT8450" s="6"/>
      <c r="AU8450" s="6"/>
      <c r="AV8450" s="6"/>
      <c r="AW8450" s="6"/>
      <c r="AX8450" s="6"/>
      <c r="AY8450" s="6"/>
      <c r="AZ8450" s="6"/>
      <c r="BA8450" s="6"/>
      <c r="BB8450" s="166"/>
      <c r="BC8450" s="166"/>
      <c r="BD8450" s="166"/>
      <c r="BE8450" s="6"/>
      <c r="BF8450" s="6"/>
      <c r="BG8450" s="6"/>
      <c r="BH8450" s="6"/>
      <c r="BI8450" s="6"/>
      <c r="BJ8450" s="166"/>
      <c r="BK8450" s="166"/>
      <c r="BL8450" s="166"/>
      <c r="BM8450" s="6"/>
      <c r="BN8450" s="6"/>
      <c r="BO8450" s="6"/>
      <c r="BP8450" s="6"/>
      <c r="BQ8450" s="6"/>
      <c r="BR8450" s="6"/>
      <c r="BS8450" s="6"/>
      <c r="BT8450" s="6"/>
      <c r="BU8450" s="6"/>
      <c r="BV8450" s="6"/>
      <c r="BW8450" s="6"/>
      <c r="CJ8450" s="415"/>
      <c r="CK8450" s="415"/>
      <c r="CO8450" s="168"/>
    </row>
    <row r="8451" spans="32:93" s="162" customFormat="1" x14ac:dyDescent="0.25">
      <c r="AF8451" s="169"/>
      <c r="AG8451" s="169"/>
      <c r="AH8451" s="169"/>
      <c r="AI8451" s="169"/>
      <c r="AJ8451" s="169"/>
      <c r="AK8451" s="170"/>
      <c r="AP8451" s="6"/>
      <c r="AQ8451" s="6"/>
      <c r="AR8451" s="6"/>
      <c r="AS8451" s="6"/>
      <c r="AT8451" s="6"/>
      <c r="AU8451" s="6"/>
      <c r="AV8451" s="6"/>
      <c r="AW8451" s="6"/>
      <c r="AX8451" s="6"/>
      <c r="AY8451" s="6"/>
      <c r="AZ8451" s="6"/>
      <c r="BA8451" s="6"/>
      <c r="BB8451" s="166"/>
      <c r="BC8451" s="166"/>
      <c r="BD8451" s="166"/>
      <c r="BE8451" s="6"/>
      <c r="BF8451" s="6"/>
      <c r="BG8451" s="6"/>
      <c r="BH8451" s="6"/>
      <c r="BI8451" s="6"/>
      <c r="BJ8451" s="166"/>
      <c r="BK8451" s="166"/>
      <c r="BL8451" s="166"/>
      <c r="BM8451" s="6"/>
      <c r="BN8451" s="6"/>
      <c r="BO8451" s="6"/>
      <c r="BP8451" s="6"/>
      <c r="BQ8451" s="6"/>
      <c r="BR8451" s="6"/>
      <c r="BS8451" s="6"/>
      <c r="BT8451" s="6"/>
      <c r="BU8451" s="6"/>
      <c r="BV8451" s="6"/>
      <c r="BW8451" s="6"/>
      <c r="CJ8451" s="415"/>
      <c r="CK8451" s="415"/>
      <c r="CO8451" s="168"/>
    </row>
    <row r="8452" spans="32:93" s="162" customFormat="1" x14ac:dyDescent="0.25">
      <c r="AF8452" s="169"/>
      <c r="AG8452" s="169"/>
      <c r="AH8452" s="169"/>
      <c r="AI8452" s="169"/>
      <c r="AJ8452" s="169"/>
      <c r="AK8452" s="170"/>
      <c r="AP8452" s="6"/>
      <c r="AQ8452" s="6"/>
      <c r="AR8452" s="6"/>
      <c r="AS8452" s="6"/>
      <c r="AT8452" s="6"/>
      <c r="AU8452" s="6"/>
      <c r="AV8452" s="6"/>
      <c r="AW8452" s="6"/>
      <c r="AX8452" s="6"/>
      <c r="AY8452" s="6"/>
      <c r="AZ8452" s="6"/>
      <c r="BA8452" s="6"/>
      <c r="BB8452" s="166"/>
      <c r="BC8452" s="166"/>
      <c r="BD8452" s="166"/>
      <c r="BE8452" s="6"/>
      <c r="BF8452" s="6"/>
      <c r="BG8452" s="6"/>
      <c r="BH8452" s="6"/>
      <c r="BI8452" s="6"/>
      <c r="BJ8452" s="166"/>
      <c r="BK8452" s="166"/>
      <c r="BL8452" s="166"/>
      <c r="BM8452" s="6"/>
      <c r="BN8452" s="6"/>
      <c r="BO8452" s="6"/>
      <c r="BP8452" s="6"/>
      <c r="BQ8452" s="6"/>
      <c r="BR8452" s="6"/>
      <c r="BS8452" s="6"/>
      <c r="BT8452" s="6"/>
      <c r="BU8452" s="6"/>
      <c r="BV8452" s="6"/>
      <c r="BW8452" s="6"/>
      <c r="CJ8452" s="415"/>
      <c r="CK8452" s="415"/>
      <c r="CO8452" s="168"/>
    </row>
    <row r="8453" spans="32:93" s="162" customFormat="1" x14ac:dyDescent="0.25">
      <c r="AF8453" s="169"/>
      <c r="AG8453" s="169"/>
      <c r="AH8453" s="169"/>
      <c r="AI8453" s="169"/>
      <c r="AJ8453" s="169"/>
      <c r="AK8453" s="170"/>
      <c r="AP8453" s="6"/>
      <c r="AQ8453" s="6"/>
      <c r="AR8453" s="6"/>
      <c r="AS8453" s="6"/>
      <c r="AT8453" s="6"/>
      <c r="AU8453" s="6"/>
      <c r="AV8453" s="6"/>
      <c r="AW8453" s="6"/>
      <c r="AX8453" s="6"/>
      <c r="AY8453" s="6"/>
      <c r="AZ8453" s="6"/>
      <c r="BA8453" s="6"/>
      <c r="BB8453" s="166"/>
      <c r="BC8453" s="166"/>
      <c r="BD8453" s="166"/>
      <c r="BE8453" s="6"/>
      <c r="BF8453" s="6"/>
      <c r="BG8453" s="6"/>
      <c r="BH8453" s="6"/>
      <c r="BI8453" s="6"/>
      <c r="BJ8453" s="166"/>
      <c r="BK8453" s="166"/>
      <c r="BL8453" s="166"/>
      <c r="BM8453" s="6"/>
      <c r="BN8453" s="6"/>
      <c r="BO8453" s="6"/>
      <c r="BP8453" s="6"/>
      <c r="BQ8453" s="6"/>
      <c r="BR8453" s="6"/>
      <c r="BS8453" s="6"/>
      <c r="BT8453" s="6"/>
      <c r="BU8453" s="6"/>
      <c r="BV8453" s="6"/>
      <c r="BW8453" s="6"/>
      <c r="CJ8453" s="415"/>
      <c r="CK8453" s="415"/>
      <c r="CO8453" s="168"/>
    </row>
    <row r="8454" spans="32:93" s="162" customFormat="1" x14ac:dyDescent="0.25">
      <c r="AF8454" s="169"/>
      <c r="AG8454" s="169"/>
      <c r="AH8454" s="169"/>
      <c r="AI8454" s="169"/>
      <c r="AJ8454" s="169"/>
      <c r="AK8454" s="170"/>
      <c r="AP8454" s="6"/>
      <c r="AQ8454" s="6"/>
      <c r="AR8454" s="6"/>
      <c r="AS8454" s="6"/>
      <c r="AT8454" s="6"/>
      <c r="AU8454" s="6"/>
      <c r="AV8454" s="6"/>
      <c r="AW8454" s="6"/>
      <c r="AX8454" s="6"/>
      <c r="AY8454" s="6"/>
      <c r="AZ8454" s="6"/>
      <c r="BA8454" s="6"/>
      <c r="BB8454" s="166"/>
      <c r="BC8454" s="166"/>
      <c r="BD8454" s="166"/>
      <c r="BE8454" s="6"/>
      <c r="BF8454" s="6"/>
      <c r="BG8454" s="6"/>
      <c r="BH8454" s="6"/>
      <c r="BI8454" s="6"/>
      <c r="BJ8454" s="166"/>
      <c r="BK8454" s="166"/>
      <c r="BL8454" s="166"/>
      <c r="BM8454" s="6"/>
      <c r="BN8454" s="6"/>
      <c r="BO8454" s="6"/>
      <c r="BP8454" s="6"/>
      <c r="BQ8454" s="6"/>
      <c r="BR8454" s="6"/>
      <c r="BS8454" s="6"/>
      <c r="BT8454" s="6"/>
      <c r="BU8454" s="6"/>
      <c r="BV8454" s="6"/>
      <c r="BW8454" s="6"/>
      <c r="CJ8454" s="415"/>
      <c r="CK8454" s="415"/>
      <c r="CO8454" s="168"/>
    </row>
    <row r="8455" spans="32:93" s="162" customFormat="1" x14ac:dyDescent="0.25">
      <c r="AF8455" s="169"/>
      <c r="AG8455" s="169"/>
      <c r="AH8455" s="169"/>
      <c r="AI8455" s="169"/>
      <c r="AJ8455" s="169"/>
      <c r="AK8455" s="170"/>
      <c r="AP8455" s="6"/>
      <c r="AQ8455" s="6"/>
      <c r="AR8455" s="6"/>
      <c r="AS8455" s="6"/>
      <c r="AT8455" s="6"/>
      <c r="AU8455" s="6"/>
      <c r="AV8455" s="6"/>
      <c r="AW8455" s="6"/>
      <c r="AX8455" s="6"/>
      <c r="AY8455" s="6"/>
      <c r="AZ8455" s="6"/>
      <c r="BA8455" s="6"/>
      <c r="BB8455" s="166"/>
      <c r="BC8455" s="166"/>
      <c r="BD8455" s="166"/>
      <c r="BE8455" s="6"/>
      <c r="BF8455" s="6"/>
      <c r="BG8455" s="6"/>
      <c r="BH8455" s="6"/>
      <c r="BI8455" s="6"/>
      <c r="BJ8455" s="166"/>
      <c r="BK8455" s="166"/>
      <c r="BL8455" s="166"/>
      <c r="BM8455" s="6"/>
      <c r="BN8455" s="6"/>
      <c r="BO8455" s="6"/>
      <c r="BP8455" s="6"/>
      <c r="BQ8455" s="6"/>
      <c r="BR8455" s="6"/>
      <c r="BS8455" s="6"/>
      <c r="BT8455" s="6"/>
      <c r="BU8455" s="6"/>
      <c r="BV8455" s="6"/>
      <c r="BW8455" s="6"/>
      <c r="CJ8455" s="415"/>
      <c r="CK8455" s="415"/>
      <c r="CO8455" s="168"/>
    </row>
    <row r="8456" spans="32:93" s="162" customFormat="1" x14ac:dyDescent="0.25">
      <c r="AF8456" s="169"/>
      <c r="AG8456" s="169"/>
      <c r="AH8456" s="169"/>
      <c r="AI8456" s="169"/>
      <c r="AJ8456" s="169"/>
      <c r="AK8456" s="170"/>
      <c r="AP8456" s="6"/>
      <c r="AQ8456" s="6"/>
      <c r="AR8456" s="6"/>
      <c r="AS8456" s="6"/>
      <c r="AT8456" s="6"/>
      <c r="AU8456" s="6"/>
      <c r="AV8456" s="6"/>
      <c r="AW8456" s="6"/>
      <c r="AX8456" s="6"/>
      <c r="AY8456" s="6"/>
      <c r="AZ8456" s="6"/>
      <c r="BA8456" s="6"/>
      <c r="BB8456" s="166"/>
      <c r="BC8456" s="166"/>
      <c r="BD8456" s="166"/>
      <c r="BE8456" s="6"/>
      <c r="BF8456" s="6"/>
      <c r="BG8456" s="6"/>
      <c r="BH8456" s="6"/>
      <c r="BI8456" s="6"/>
      <c r="BJ8456" s="166"/>
      <c r="BK8456" s="166"/>
      <c r="BL8456" s="166"/>
      <c r="BM8456" s="6"/>
      <c r="BN8456" s="6"/>
      <c r="BO8456" s="6"/>
      <c r="BP8456" s="6"/>
      <c r="BQ8456" s="6"/>
      <c r="BR8456" s="6"/>
      <c r="BS8456" s="6"/>
      <c r="BT8456" s="6"/>
      <c r="BU8456" s="6"/>
      <c r="BV8456" s="6"/>
      <c r="BW8456" s="6"/>
      <c r="CJ8456" s="415"/>
      <c r="CK8456" s="415"/>
      <c r="CO8456" s="168"/>
    </row>
    <row r="8457" spans="32:93" s="162" customFormat="1" x14ac:dyDescent="0.25">
      <c r="AF8457" s="169"/>
      <c r="AG8457" s="169"/>
      <c r="AH8457" s="169"/>
      <c r="AI8457" s="169"/>
      <c r="AJ8457" s="169"/>
      <c r="AK8457" s="170"/>
      <c r="AP8457" s="6"/>
      <c r="AQ8457" s="6"/>
      <c r="AR8457" s="6"/>
      <c r="AS8457" s="6"/>
      <c r="AT8457" s="6"/>
      <c r="AU8457" s="6"/>
      <c r="AV8457" s="6"/>
      <c r="AW8457" s="6"/>
      <c r="AX8457" s="6"/>
      <c r="AY8457" s="6"/>
      <c r="AZ8457" s="6"/>
      <c r="BA8457" s="6"/>
      <c r="BB8457" s="166"/>
      <c r="BC8457" s="166"/>
      <c r="BD8457" s="166"/>
      <c r="BE8457" s="6"/>
      <c r="BF8457" s="6"/>
      <c r="BG8457" s="6"/>
      <c r="BH8457" s="6"/>
      <c r="BI8457" s="6"/>
      <c r="BJ8457" s="166"/>
      <c r="BK8457" s="166"/>
      <c r="BL8457" s="166"/>
      <c r="BM8457" s="6"/>
      <c r="BN8457" s="6"/>
      <c r="BO8457" s="6"/>
      <c r="BP8457" s="6"/>
      <c r="BQ8457" s="6"/>
      <c r="BR8457" s="6"/>
      <c r="BS8457" s="6"/>
      <c r="BT8457" s="6"/>
      <c r="BU8457" s="6"/>
      <c r="BV8457" s="6"/>
      <c r="BW8457" s="6"/>
      <c r="CJ8457" s="415"/>
      <c r="CK8457" s="415"/>
      <c r="CO8457" s="168"/>
    </row>
    <row r="8458" spans="32:93" s="162" customFormat="1" x14ac:dyDescent="0.25">
      <c r="AF8458" s="169"/>
      <c r="AG8458" s="169"/>
      <c r="AH8458" s="169"/>
      <c r="AI8458" s="169"/>
      <c r="AJ8458" s="169"/>
      <c r="AK8458" s="170"/>
      <c r="AP8458" s="6"/>
      <c r="AQ8458" s="6"/>
      <c r="AR8458" s="6"/>
      <c r="AS8458" s="6"/>
      <c r="AT8458" s="6"/>
      <c r="AU8458" s="6"/>
      <c r="AV8458" s="6"/>
      <c r="AW8458" s="6"/>
      <c r="AX8458" s="6"/>
      <c r="AY8458" s="6"/>
      <c r="AZ8458" s="6"/>
      <c r="BA8458" s="6"/>
      <c r="BB8458" s="166"/>
      <c r="BC8458" s="166"/>
      <c r="BD8458" s="166"/>
      <c r="BE8458" s="6"/>
      <c r="BF8458" s="6"/>
      <c r="BG8458" s="6"/>
      <c r="BH8458" s="6"/>
      <c r="BI8458" s="6"/>
      <c r="BJ8458" s="166"/>
      <c r="BK8458" s="166"/>
      <c r="BL8458" s="166"/>
      <c r="BM8458" s="6"/>
      <c r="BN8458" s="6"/>
      <c r="BO8458" s="6"/>
      <c r="BP8458" s="6"/>
      <c r="BQ8458" s="6"/>
      <c r="BR8458" s="6"/>
      <c r="BS8458" s="6"/>
      <c r="BT8458" s="6"/>
      <c r="BU8458" s="6"/>
      <c r="BV8458" s="6"/>
      <c r="BW8458" s="6"/>
      <c r="CJ8458" s="415"/>
      <c r="CK8458" s="415"/>
      <c r="CO8458" s="168"/>
    </row>
    <row r="8459" spans="32:93" s="162" customFormat="1" x14ac:dyDescent="0.25">
      <c r="AF8459" s="169"/>
      <c r="AG8459" s="169"/>
      <c r="AH8459" s="169"/>
      <c r="AI8459" s="169"/>
      <c r="AJ8459" s="169"/>
      <c r="AK8459" s="170"/>
      <c r="AP8459" s="6"/>
      <c r="AQ8459" s="6"/>
      <c r="AR8459" s="6"/>
      <c r="AS8459" s="6"/>
      <c r="AT8459" s="6"/>
      <c r="AU8459" s="6"/>
      <c r="AV8459" s="6"/>
      <c r="AW8459" s="6"/>
      <c r="AX8459" s="6"/>
      <c r="AY8459" s="6"/>
      <c r="AZ8459" s="6"/>
      <c r="BA8459" s="6"/>
      <c r="BB8459" s="166"/>
      <c r="BC8459" s="166"/>
      <c r="BD8459" s="166"/>
      <c r="BE8459" s="6"/>
      <c r="BF8459" s="6"/>
      <c r="BG8459" s="6"/>
      <c r="BH8459" s="6"/>
      <c r="BI8459" s="6"/>
      <c r="BJ8459" s="166"/>
      <c r="BK8459" s="166"/>
      <c r="BL8459" s="166"/>
      <c r="BM8459" s="6"/>
      <c r="BN8459" s="6"/>
      <c r="BO8459" s="6"/>
      <c r="BP8459" s="6"/>
      <c r="BQ8459" s="6"/>
      <c r="BR8459" s="6"/>
      <c r="BS8459" s="6"/>
      <c r="BT8459" s="6"/>
      <c r="BU8459" s="6"/>
      <c r="BV8459" s="6"/>
      <c r="BW8459" s="6"/>
      <c r="CJ8459" s="415"/>
      <c r="CK8459" s="415"/>
      <c r="CO8459" s="168"/>
    </row>
    <row r="8460" spans="32:93" s="162" customFormat="1" x14ac:dyDescent="0.25">
      <c r="AF8460" s="169"/>
      <c r="AG8460" s="169"/>
      <c r="AH8460" s="169"/>
      <c r="AI8460" s="169"/>
      <c r="AJ8460" s="169"/>
      <c r="AK8460" s="170"/>
      <c r="AP8460" s="6"/>
      <c r="AQ8460" s="6"/>
      <c r="AR8460" s="6"/>
      <c r="AS8460" s="6"/>
      <c r="AT8460" s="6"/>
      <c r="AU8460" s="6"/>
      <c r="AV8460" s="6"/>
      <c r="AW8460" s="6"/>
      <c r="AX8460" s="6"/>
      <c r="AY8460" s="6"/>
      <c r="AZ8460" s="6"/>
      <c r="BA8460" s="6"/>
      <c r="BB8460" s="166"/>
      <c r="BC8460" s="166"/>
      <c r="BD8460" s="166"/>
      <c r="BE8460" s="6"/>
      <c r="BF8460" s="6"/>
      <c r="BG8460" s="6"/>
      <c r="BH8460" s="6"/>
      <c r="BI8460" s="6"/>
      <c r="BJ8460" s="166"/>
      <c r="BK8460" s="166"/>
      <c r="BL8460" s="166"/>
      <c r="BM8460" s="6"/>
      <c r="BN8460" s="6"/>
      <c r="BO8460" s="6"/>
      <c r="BP8460" s="6"/>
      <c r="BQ8460" s="6"/>
      <c r="BR8460" s="6"/>
      <c r="BS8460" s="6"/>
      <c r="BT8460" s="6"/>
      <c r="BU8460" s="6"/>
      <c r="BV8460" s="6"/>
      <c r="BW8460" s="6"/>
      <c r="CJ8460" s="415"/>
      <c r="CK8460" s="415"/>
      <c r="CO8460" s="168"/>
    </row>
    <row r="8461" spans="32:93" s="162" customFormat="1" x14ac:dyDescent="0.25">
      <c r="AF8461" s="169"/>
      <c r="AG8461" s="169"/>
      <c r="AH8461" s="169"/>
      <c r="AI8461" s="169"/>
      <c r="AJ8461" s="169"/>
      <c r="AK8461" s="170"/>
      <c r="AP8461" s="6"/>
      <c r="AQ8461" s="6"/>
      <c r="AR8461" s="6"/>
      <c r="AS8461" s="6"/>
      <c r="AT8461" s="6"/>
      <c r="AU8461" s="6"/>
      <c r="AV8461" s="6"/>
      <c r="AW8461" s="6"/>
      <c r="AX8461" s="6"/>
      <c r="AY8461" s="6"/>
      <c r="AZ8461" s="6"/>
      <c r="BA8461" s="6"/>
      <c r="BB8461" s="166"/>
      <c r="BC8461" s="166"/>
      <c r="BD8461" s="166"/>
      <c r="BE8461" s="6"/>
      <c r="BF8461" s="6"/>
      <c r="BG8461" s="6"/>
      <c r="BH8461" s="6"/>
      <c r="BI8461" s="6"/>
      <c r="BJ8461" s="166"/>
      <c r="BK8461" s="166"/>
      <c r="BL8461" s="166"/>
      <c r="BM8461" s="6"/>
      <c r="BN8461" s="6"/>
      <c r="BO8461" s="6"/>
      <c r="BP8461" s="6"/>
      <c r="BQ8461" s="6"/>
      <c r="BR8461" s="6"/>
      <c r="BS8461" s="6"/>
      <c r="BT8461" s="6"/>
      <c r="BU8461" s="6"/>
      <c r="BV8461" s="6"/>
      <c r="BW8461" s="6"/>
      <c r="CJ8461" s="415"/>
      <c r="CK8461" s="415"/>
      <c r="CO8461" s="168"/>
    </row>
    <row r="8462" spans="32:93" s="162" customFormat="1" x14ac:dyDescent="0.25">
      <c r="AF8462" s="169"/>
      <c r="AG8462" s="169"/>
      <c r="AH8462" s="169"/>
      <c r="AI8462" s="169"/>
      <c r="AJ8462" s="169"/>
      <c r="AK8462" s="170"/>
      <c r="AP8462" s="6"/>
      <c r="AQ8462" s="6"/>
      <c r="AR8462" s="6"/>
      <c r="AS8462" s="6"/>
      <c r="AT8462" s="6"/>
      <c r="AU8462" s="6"/>
      <c r="AV8462" s="6"/>
      <c r="AW8462" s="6"/>
      <c r="AX8462" s="6"/>
      <c r="AY8462" s="6"/>
      <c r="AZ8462" s="6"/>
      <c r="BA8462" s="6"/>
      <c r="BB8462" s="166"/>
      <c r="BC8462" s="166"/>
      <c r="BD8462" s="166"/>
      <c r="BE8462" s="6"/>
      <c r="BF8462" s="6"/>
      <c r="BG8462" s="6"/>
      <c r="BH8462" s="6"/>
      <c r="BI8462" s="6"/>
      <c r="BJ8462" s="166"/>
      <c r="BK8462" s="166"/>
      <c r="BL8462" s="166"/>
      <c r="BM8462" s="6"/>
      <c r="BN8462" s="6"/>
      <c r="BO8462" s="6"/>
      <c r="BP8462" s="6"/>
      <c r="BQ8462" s="6"/>
      <c r="BR8462" s="6"/>
      <c r="BS8462" s="6"/>
      <c r="BT8462" s="6"/>
      <c r="BU8462" s="6"/>
      <c r="BV8462" s="6"/>
      <c r="BW8462" s="6"/>
      <c r="CJ8462" s="415"/>
      <c r="CK8462" s="415"/>
      <c r="CO8462" s="168"/>
    </row>
    <row r="8463" spans="32:93" s="162" customFormat="1" x14ac:dyDescent="0.25">
      <c r="AF8463" s="169"/>
      <c r="AG8463" s="169"/>
      <c r="AH8463" s="169"/>
      <c r="AI8463" s="169"/>
      <c r="AJ8463" s="169"/>
      <c r="AK8463" s="170"/>
      <c r="AP8463" s="6"/>
      <c r="AQ8463" s="6"/>
      <c r="AR8463" s="6"/>
      <c r="AS8463" s="6"/>
      <c r="AT8463" s="6"/>
      <c r="AU8463" s="6"/>
      <c r="AV8463" s="6"/>
      <c r="AW8463" s="6"/>
      <c r="AX8463" s="6"/>
      <c r="AY8463" s="6"/>
      <c r="AZ8463" s="6"/>
      <c r="BA8463" s="6"/>
      <c r="BB8463" s="166"/>
      <c r="BC8463" s="166"/>
      <c r="BD8463" s="166"/>
      <c r="BE8463" s="6"/>
      <c r="BF8463" s="6"/>
      <c r="BG8463" s="6"/>
      <c r="BH8463" s="6"/>
      <c r="BI8463" s="6"/>
      <c r="BJ8463" s="166"/>
      <c r="BK8463" s="166"/>
      <c r="BL8463" s="166"/>
      <c r="BM8463" s="6"/>
      <c r="BN8463" s="6"/>
      <c r="BO8463" s="6"/>
      <c r="BP8463" s="6"/>
      <c r="BQ8463" s="6"/>
      <c r="BR8463" s="6"/>
      <c r="BS8463" s="6"/>
      <c r="BT8463" s="6"/>
      <c r="BU8463" s="6"/>
      <c r="BV8463" s="6"/>
      <c r="BW8463" s="6"/>
      <c r="CJ8463" s="415"/>
      <c r="CK8463" s="415"/>
      <c r="CO8463" s="168"/>
    </row>
    <row r="8464" spans="32:93" s="162" customFormat="1" x14ac:dyDescent="0.25">
      <c r="AF8464" s="169"/>
      <c r="AG8464" s="169"/>
      <c r="AH8464" s="169"/>
      <c r="AI8464" s="169"/>
      <c r="AJ8464" s="169"/>
      <c r="AK8464" s="170"/>
      <c r="AP8464" s="6"/>
      <c r="AQ8464" s="6"/>
      <c r="AR8464" s="6"/>
      <c r="AS8464" s="6"/>
      <c r="AT8464" s="6"/>
      <c r="AU8464" s="6"/>
      <c r="AV8464" s="6"/>
      <c r="AW8464" s="6"/>
      <c r="AX8464" s="6"/>
      <c r="AY8464" s="6"/>
      <c r="AZ8464" s="6"/>
      <c r="BA8464" s="6"/>
      <c r="BB8464" s="166"/>
      <c r="BC8464" s="166"/>
      <c r="BD8464" s="166"/>
      <c r="BE8464" s="6"/>
      <c r="BF8464" s="6"/>
      <c r="BG8464" s="6"/>
      <c r="BH8464" s="6"/>
      <c r="BI8464" s="6"/>
      <c r="BJ8464" s="166"/>
      <c r="BK8464" s="166"/>
      <c r="BL8464" s="166"/>
      <c r="BM8464" s="6"/>
      <c r="BN8464" s="6"/>
      <c r="BO8464" s="6"/>
      <c r="BP8464" s="6"/>
      <c r="BQ8464" s="6"/>
      <c r="BR8464" s="6"/>
      <c r="BS8464" s="6"/>
      <c r="BT8464" s="6"/>
      <c r="BU8464" s="6"/>
      <c r="BV8464" s="6"/>
      <c r="BW8464" s="6"/>
      <c r="CJ8464" s="415"/>
      <c r="CK8464" s="415"/>
      <c r="CO8464" s="168"/>
    </row>
    <row r="8465" spans="32:93" s="162" customFormat="1" x14ac:dyDescent="0.25">
      <c r="AF8465" s="169"/>
      <c r="AG8465" s="169"/>
      <c r="AH8465" s="169"/>
      <c r="AI8465" s="169"/>
      <c r="AJ8465" s="169"/>
      <c r="AK8465" s="170"/>
      <c r="AP8465" s="6"/>
      <c r="AQ8465" s="6"/>
      <c r="AR8465" s="6"/>
      <c r="AS8465" s="6"/>
      <c r="AT8465" s="6"/>
      <c r="AU8465" s="6"/>
      <c r="AV8465" s="6"/>
      <c r="AW8465" s="6"/>
      <c r="AX8465" s="6"/>
      <c r="AY8465" s="6"/>
      <c r="AZ8465" s="6"/>
      <c r="BA8465" s="6"/>
      <c r="BB8465" s="166"/>
      <c r="BC8465" s="166"/>
      <c r="BD8465" s="166"/>
      <c r="BE8465" s="6"/>
      <c r="BF8465" s="6"/>
      <c r="BG8465" s="6"/>
      <c r="BH8465" s="6"/>
      <c r="BI8465" s="6"/>
      <c r="BJ8465" s="166"/>
      <c r="BK8465" s="166"/>
      <c r="BL8465" s="166"/>
      <c r="BM8465" s="6"/>
      <c r="BN8465" s="6"/>
      <c r="BO8465" s="6"/>
      <c r="BP8465" s="6"/>
      <c r="BQ8465" s="6"/>
      <c r="BR8465" s="6"/>
      <c r="BS8465" s="6"/>
      <c r="BT8465" s="6"/>
      <c r="BU8465" s="6"/>
      <c r="BV8465" s="6"/>
      <c r="BW8465" s="6"/>
      <c r="CJ8465" s="415"/>
      <c r="CK8465" s="415"/>
      <c r="CO8465" s="168"/>
    </row>
    <row r="8466" spans="32:93" s="162" customFormat="1" x14ac:dyDescent="0.25">
      <c r="AF8466" s="169"/>
      <c r="AG8466" s="169"/>
      <c r="AH8466" s="169"/>
      <c r="AI8466" s="169"/>
      <c r="AJ8466" s="169"/>
      <c r="AK8466" s="170"/>
      <c r="AP8466" s="6"/>
      <c r="AQ8466" s="6"/>
      <c r="AR8466" s="6"/>
      <c r="AS8466" s="6"/>
      <c r="AT8466" s="6"/>
      <c r="AU8466" s="6"/>
      <c r="AV8466" s="6"/>
      <c r="AW8466" s="6"/>
      <c r="AX8466" s="6"/>
      <c r="AY8466" s="6"/>
      <c r="AZ8466" s="6"/>
      <c r="BA8466" s="6"/>
      <c r="BB8466" s="166"/>
      <c r="BC8466" s="166"/>
      <c r="BD8466" s="166"/>
      <c r="BE8466" s="6"/>
      <c r="BF8466" s="6"/>
      <c r="BG8466" s="6"/>
      <c r="BH8466" s="6"/>
      <c r="BI8466" s="6"/>
      <c r="BJ8466" s="166"/>
      <c r="BK8466" s="166"/>
      <c r="BL8466" s="166"/>
      <c r="BM8466" s="6"/>
      <c r="BN8466" s="6"/>
      <c r="BO8466" s="6"/>
      <c r="BP8466" s="6"/>
      <c r="BQ8466" s="6"/>
      <c r="BR8466" s="6"/>
      <c r="BS8466" s="6"/>
      <c r="BT8466" s="6"/>
      <c r="BU8466" s="6"/>
      <c r="BV8466" s="6"/>
      <c r="BW8466" s="6"/>
      <c r="CJ8466" s="415"/>
      <c r="CK8466" s="415"/>
      <c r="CO8466" s="168"/>
    </row>
    <row r="8467" spans="32:93" s="162" customFormat="1" x14ac:dyDescent="0.25">
      <c r="AF8467" s="169"/>
      <c r="AG8467" s="169"/>
      <c r="AH8467" s="169"/>
      <c r="AI8467" s="169"/>
      <c r="AJ8467" s="169"/>
      <c r="AK8467" s="170"/>
      <c r="AP8467" s="6"/>
      <c r="AQ8467" s="6"/>
      <c r="AR8467" s="6"/>
      <c r="AS8467" s="6"/>
      <c r="AT8467" s="6"/>
      <c r="AU8467" s="6"/>
      <c r="AV8467" s="6"/>
      <c r="AW8467" s="6"/>
      <c r="AX8467" s="6"/>
      <c r="AY8467" s="6"/>
      <c r="AZ8467" s="6"/>
      <c r="BA8467" s="6"/>
      <c r="BB8467" s="166"/>
      <c r="BC8467" s="166"/>
      <c r="BD8467" s="166"/>
      <c r="BE8467" s="6"/>
      <c r="BF8467" s="6"/>
      <c r="BG8467" s="6"/>
      <c r="BH8467" s="6"/>
      <c r="BI8467" s="6"/>
      <c r="BJ8467" s="166"/>
      <c r="BK8467" s="166"/>
      <c r="BL8467" s="166"/>
      <c r="BM8467" s="6"/>
      <c r="BN8467" s="6"/>
      <c r="BO8467" s="6"/>
      <c r="BP8467" s="6"/>
      <c r="BQ8467" s="6"/>
      <c r="BR8467" s="6"/>
      <c r="BS8467" s="6"/>
      <c r="BT8467" s="6"/>
      <c r="BU8467" s="6"/>
      <c r="BV8467" s="6"/>
      <c r="BW8467" s="6"/>
      <c r="CJ8467" s="415"/>
      <c r="CK8467" s="415"/>
      <c r="CO8467" s="168"/>
    </row>
    <row r="8468" spans="32:93" s="162" customFormat="1" x14ac:dyDescent="0.25">
      <c r="AF8468" s="169"/>
      <c r="AG8468" s="169"/>
      <c r="AH8468" s="169"/>
      <c r="AI8468" s="169"/>
      <c r="AJ8468" s="169"/>
      <c r="AK8468" s="170"/>
      <c r="AP8468" s="6"/>
      <c r="AQ8468" s="6"/>
      <c r="AR8468" s="6"/>
      <c r="AS8468" s="6"/>
      <c r="AT8468" s="6"/>
      <c r="AU8468" s="6"/>
      <c r="AV8468" s="6"/>
      <c r="AW8468" s="6"/>
      <c r="AX8468" s="6"/>
      <c r="AY8468" s="6"/>
      <c r="AZ8468" s="6"/>
      <c r="BA8468" s="6"/>
      <c r="BB8468" s="166"/>
      <c r="BC8468" s="166"/>
      <c r="BD8468" s="166"/>
      <c r="BE8468" s="6"/>
      <c r="BF8468" s="6"/>
      <c r="BG8468" s="6"/>
      <c r="BH8468" s="6"/>
      <c r="BI8468" s="6"/>
      <c r="BJ8468" s="166"/>
      <c r="BK8468" s="166"/>
      <c r="BL8468" s="166"/>
      <c r="BM8468" s="6"/>
      <c r="BN8468" s="6"/>
      <c r="BO8468" s="6"/>
      <c r="BP8468" s="6"/>
      <c r="BQ8468" s="6"/>
      <c r="BR8468" s="6"/>
      <c r="BS8468" s="6"/>
      <c r="BT8468" s="6"/>
      <c r="BU8468" s="6"/>
      <c r="BV8468" s="6"/>
      <c r="BW8468" s="6"/>
      <c r="CJ8468" s="415"/>
      <c r="CK8468" s="415"/>
      <c r="CO8468" s="168"/>
    </row>
    <row r="8469" spans="32:93" s="162" customFormat="1" x14ac:dyDescent="0.25">
      <c r="AF8469" s="169"/>
      <c r="AG8469" s="169"/>
      <c r="AH8469" s="169"/>
      <c r="AI8469" s="169"/>
      <c r="AJ8469" s="169"/>
      <c r="AK8469" s="170"/>
      <c r="AP8469" s="6"/>
      <c r="AQ8469" s="6"/>
      <c r="AR8469" s="6"/>
      <c r="AS8469" s="6"/>
      <c r="AT8469" s="6"/>
      <c r="AU8469" s="6"/>
      <c r="AV8469" s="6"/>
      <c r="AW8469" s="6"/>
      <c r="AX8469" s="6"/>
      <c r="AY8469" s="6"/>
      <c r="AZ8469" s="6"/>
      <c r="BA8469" s="6"/>
      <c r="BB8469" s="166"/>
      <c r="BC8469" s="166"/>
      <c r="BD8469" s="166"/>
      <c r="BE8469" s="6"/>
      <c r="BF8469" s="6"/>
      <c r="BG8469" s="6"/>
      <c r="BH8469" s="6"/>
      <c r="BI8469" s="6"/>
      <c r="BJ8469" s="166"/>
      <c r="BK8469" s="166"/>
      <c r="BL8469" s="166"/>
      <c r="BM8469" s="6"/>
      <c r="BN8469" s="6"/>
      <c r="BO8469" s="6"/>
      <c r="BP8469" s="6"/>
      <c r="BQ8469" s="6"/>
      <c r="BR8469" s="6"/>
      <c r="BS8469" s="6"/>
      <c r="BT8469" s="6"/>
      <c r="BU8469" s="6"/>
      <c r="BV8469" s="6"/>
      <c r="BW8469" s="6"/>
      <c r="CJ8469" s="415"/>
      <c r="CK8469" s="415"/>
      <c r="CO8469" s="168"/>
    </row>
    <row r="8470" spans="32:93" s="162" customFormat="1" x14ac:dyDescent="0.25">
      <c r="AF8470" s="169"/>
      <c r="AG8470" s="169"/>
      <c r="AH8470" s="169"/>
      <c r="AI8470" s="169"/>
      <c r="AJ8470" s="169"/>
      <c r="AK8470" s="170"/>
      <c r="AP8470" s="6"/>
      <c r="AQ8470" s="6"/>
      <c r="AR8470" s="6"/>
      <c r="AS8470" s="6"/>
      <c r="AT8470" s="6"/>
      <c r="AU8470" s="6"/>
      <c r="AV8470" s="6"/>
      <c r="AW8470" s="6"/>
      <c r="AX8470" s="6"/>
      <c r="AY8470" s="6"/>
      <c r="AZ8470" s="6"/>
      <c r="BA8470" s="6"/>
      <c r="BB8470" s="166"/>
      <c r="BC8470" s="166"/>
      <c r="BD8470" s="166"/>
      <c r="BE8470" s="6"/>
      <c r="BF8470" s="6"/>
      <c r="BG8470" s="6"/>
      <c r="BH8470" s="6"/>
      <c r="BI8470" s="6"/>
      <c r="BJ8470" s="166"/>
      <c r="BK8470" s="166"/>
      <c r="BL8470" s="166"/>
      <c r="BM8470" s="6"/>
      <c r="BN8470" s="6"/>
      <c r="BO8470" s="6"/>
      <c r="BP8470" s="6"/>
      <c r="BQ8470" s="6"/>
      <c r="BR8470" s="6"/>
      <c r="BS8470" s="6"/>
      <c r="BT8470" s="6"/>
      <c r="BU8470" s="6"/>
      <c r="BV8470" s="6"/>
      <c r="BW8470" s="6"/>
      <c r="CJ8470" s="415"/>
      <c r="CK8470" s="415"/>
      <c r="CO8470" s="168"/>
    </row>
    <row r="8471" spans="32:93" s="162" customFormat="1" x14ac:dyDescent="0.25">
      <c r="AF8471" s="169"/>
      <c r="AG8471" s="169"/>
      <c r="AH8471" s="169"/>
      <c r="AI8471" s="169"/>
      <c r="AJ8471" s="169"/>
      <c r="AK8471" s="170"/>
      <c r="AP8471" s="6"/>
      <c r="AQ8471" s="6"/>
      <c r="AR8471" s="6"/>
      <c r="AS8471" s="6"/>
      <c r="AT8471" s="6"/>
      <c r="AU8471" s="6"/>
      <c r="AV8471" s="6"/>
      <c r="AW8471" s="6"/>
      <c r="AX8471" s="6"/>
      <c r="AY8471" s="6"/>
      <c r="AZ8471" s="6"/>
      <c r="BA8471" s="6"/>
      <c r="BB8471" s="166"/>
      <c r="BC8471" s="166"/>
      <c r="BD8471" s="166"/>
      <c r="BE8471" s="6"/>
      <c r="BF8471" s="6"/>
      <c r="BG8471" s="6"/>
      <c r="BH8471" s="6"/>
      <c r="BI8471" s="6"/>
      <c r="BJ8471" s="166"/>
      <c r="BK8471" s="166"/>
      <c r="BL8471" s="166"/>
      <c r="BM8471" s="6"/>
      <c r="BN8471" s="6"/>
      <c r="BO8471" s="6"/>
      <c r="BP8471" s="6"/>
      <c r="BQ8471" s="6"/>
      <c r="BR8471" s="6"/>
      <c r="BS8471" s="6"/>
      <c r="BT8471" s="6"/>
      <c r="BU8471" s="6"/>
      <c r="BV8471" s="6"/>
      <c r="BW8471" s="6"/>
      <c r="CJ8471" s="415"/>
      <c r="CK8471" s="415"/>
      <c r="CO8471" s="168"/>
    </row>
    <row r="8472" spans="32:93" s="162" customFormat="1" x14ac:dyDescent="0.25">
      <c r="AF8472" s="169"/>
      <c r="AG8472" s="169"/>
      <c r="AH8472" s="169"/>
      <c r="AI8472" s="169"/>
      <c r="AJ8472" s="169"/>
      <c r="AK8472" s="170"/>
      <c r="AP8472" s="6"/>
      <c r="AQ8472" s="6"/>
      <c r="AR8472" s="6"/>
      <c r="AS8472" s="6"/>
      <c r="AT8472" s="6"/>
      <c r="AU8472" s="6"/>
      <c r="AV8472" s="6"/>
      <c r="AW8472" s="6"/>
      <c r="AX8472" s="6"/>
      <c r="AY8472" s="6"/>
      <c r="AZ8472" s="6"/>
      <c r="BA8472" s="6"/>
      <c r="BB8472" s="166"/>
      <c r="BC8472" s="166"/>
      <c r="BD8472" s="166"/>
      <c r="BE8472" s="6"/>
      <c r="BF8472" s="6"/>
      <c r="BG8472" s="6"/>
      <c r="BH8472" s="6"/>
      <c r="BI8472" s="6"/>
      <c r="BJ8472" s="166"/>
      <c r="BK8472" s="166"/>
      <c r="BL8472" s="166"/>
      <c r="BM8472" s="6"/>
      <c r="BN8472" s="6"/>
      <c r="BO8472" s="6"/>
      <c r="BP8472" s="6"/>
      <c r="BQ8472" s="6"/>
      <c r="BR8472" s="6"/>
      <c r="BS8472" s="6"/>
      <c r="BT8472" s="6"/>
      <c r="BU8472" s="6"/>
      <c r="BV8472" s="6"/>
      <c r="BW8472" s="6"/>
      <c r="CJ8472" s="415"/>
      <c r="CK8472" s="415"/>
      <c r="CO8472" s="168"/>
    </row>
    <row r="8473" spans="32:93" s="162" customFormat="1" x14ac:dyDescent="0.25">
      <c r="AF8473" s="169"/>
      <c r="AG8473" s="169"/>
      <c r="AH8473" s="169"/>
      <c r="AI8473" s="169"/>
      <c r="AJ8473" s="169"/>
      <c r="AK8473" s="170"/>
      <c r="AP8473" s="6"/>
      <c r="AQ8473" s="6"/>
      <c r="AR8473" s="6"/>
      <c r="AS8473" s="6"/>
      <c r="AT8473" s="6"/>
      <c r="AU8473" s="6"/>
      <c r="AV8473" s="6"/>
      <c r="AW8473" s="6"/>
      <c r="AX8473" s="6"/>
      <c r="AY8473" s="6"/>
      <c r="AZ8473" s="6"/>
      <c r="BA8473" s="6"/>
      <c r="BB8473" s="166"/>
      <c r="BC8473" s="166"/>
      <c r="BD8473" s="166"/>
      <c r="BE8473" s="6"/>
      <c r="BF8473" s="6"/>
      <c r="BG8473" s="6"/>
      <c r="BH8473" s="6"/>
      <c r="BI8473" s="6"/>
      <c r="BJ8473" s="166"/>
      <c r="BK8473" s="166"/>
      <c r="BL8473" s="166"/>
      <c r="BM8473" s="6"/>
      <c r="BN8473" s="6"/>
      <c r="BO8473" s="6"/>
      <c r="BP8473" s="6"/>
      <c r="BQ8473" s="6"/>
      <c r="BR8473" s="6"/>
      <c r="BS8473" s="6"/>
      <c r="BT8473" s="6"/>
      <c r="BU8473" s="6"/>
      <c r="BV8473" s="6"/>
      <c r="BW8473" s="6"/>
      <c r="CJ8473" s="415"/>
      <c r="CK8473" s="415"/>
      <c r="CO8473" s="168"/>
    </row>
    <row r="8474" spans="32:93" s="162" customFormat="1" x14ac:dyDescent="0.25">
      <c r="AF8474" s="169"/>
      <c r="AG8474" s="169"/>
      <c r="AH8474" s="169"/>
      <c r="AI8474" s="169"/>
      <c r="AJ8474" s="169"/>
      <c r="AK8474" s="170"/>
      <c r="AP8474" s="6"/>
      <c r="AQ8474" s="6"/>
      <c r="AR8474" s="6"/>
      <c r="AS8474" s="6"/>
      <c r="AT8474" s="6"/>
      <c r="AU8474" s="6"/>
      <c r="AV8474" s="6"/>
      <c r="AW8474" s="6"/>
      <c r="AX8474" s="6"/>
      <c r="AY8474" s="6"/>
      <c r="AZ8474" s="6"/>
      <c r="BA8474" s="6"/>
      <c r="BB8474" s="166"/>
      <c r="BC8474" s="166"/>
      <c r="BD8474" s="166"/>
      <c r="BE8474" s="6"/>
      <c r="BF8474" s="6"/>
      <c r="BG8474" s="6"/>
      <c r="BH8474" s="6"/>
      <c r="BI8474" s="6"/>
      <c r="BJ8474" s="166"/>
      <c r="BK8474" s="166"/>
      <c r="BL8474" s="166"/>
      <c r="BM8474" s="6"/>
      <c r="BN8474" s="6"/>
      <c r="BO8474" s="6"/>
      <c r="BP8474" s="6"/>
      <c r="BQ8474" s="6"/>
      <c r="BR8474" s="6"/>
      <c r="BS8474" s="6"/>
      <c r="BT8474" s="6"/>
      <c r="BU8474" s="6"/>
      <c r="BV8474" s="6"/>
      <c r="BW8474" s="6"/>
      <c r="CJ8474" s="415"/>
      <c r="CK8474" s="415"/>
      <c r="CO8474" s="168"/>
    </row>
    <row r="8475" spans="32:93" s="162" customFormat="1" x14ac:dyDescent="0.25">
      <c r="AF8475" s="169"/>
      <c r="AG8475" s="169"/>
      <c r="AH8475" s="169"/>
      <c r="AI8475" s="169"/>
      <c r="AJ8475" s="169"/>
      <c r="AK8475" s="170"/>
      <c r="AP8475" s="6"/>
      <c r="AQ8475" s="6"/>
      <c r="AR8475" s="6"/>
      <c r="AS8475" s="6"/>
      <c r="AT8475" s="6"/>
      <c r="AU8475" s="6"/>
      <c r="AV8475" s="6"/>
      <c r="AW8475" s="6"/>
      <c r="AX8475" s="6"/>
      <c r="AY8475" s="6"/>
      <c r="AZ8475" s="6"/>
      <c r="BA8475" s="6"/>
      <c r="BB8475" s="166"/>
      <c r="BC8475" s="166"/>
      <c r="BD8475" s="166"/>
      <c r="BE8475" s="6"/>
      <c r="BF8475" s="6"/>
      <c r="BG8475" s="6"/>
      <c r="BH8475" s="6"/>
      <c r="BI8475" s="6"/>
      <c r="BJ8475" s="166"/>
      <c r="BK8475" s="166"/>
      <c r="BL8475" s="166"/>
      <c r="BM8475" s="6"/>
      <c r="BN8475" s="6"/>
      <c r="BO8475" s="6"/>
      <c r="BP8475" s="6"/>
      <c r="BQ8475" s="6"/>
      <c r="BR8475" s="6"/>
      <c r="BS8475" s="6"/>
      <c r="BT8475" s="6"/>
      <c r="BU8475" s="6"/>
      <c r="BV8475" s="6"/>
      <c r="BW8475" s="6"/>
      <c r="CJ8475" s="415"/>
      <c r="CK8475" s="415"/>
      <c r="CO8475" s="168"/>
    </row>
    <row r="8476" spans="32:93" s="162" customFormat="1" x14ac:dyDescent="0.25">
      <c r="AF8476" s="169"/>
      <c r="AG8476" s="169"/>
      <c r="AH8476" s="169"/>
      <c r="AI8476" s="169"/>
      <c r="AJ8476" s="169"/>
      <c r="AK8476" s="170"/>
      <c r="AP8476" s="6"/>
      <c r="AQ8476" s="6"/>
      <c r="AR8476" s="6"/>
      <c r="AS8476" s="6"/>
      <c r="AT8476" s="6"/>
      <c r="AU8476" s="6"/>
      <c r="AV8476" s="6"/>
      <c r="AW8476" s="6"/>
      <c r="AX8476" s="6"/>
      <c r="AY8476" s="6"/>
      <c r="AZ8476" s="6"/>
      <c r="BA8476" s="6"/>
      <c r="BB8476" s="166"/>
      <c r="BC8476" s="166"/>
      <c r="BD8476" s="166"/>
      <c r="BE8476" s="6"/>
      <c r="BF8476" s="6"/>
      <c r="BG8476" s="6"/>
      <c r="BH8476" s="6"/>
      <c r="BI8476" s="6"/>
      <c r="BJ8476" s="166"/>
      <c r="BK8476" s="166"/>
      <c r="BL8476" s="166"/>
      <c r="BM8476" s="6"/>
      <c r="BN8476" s="6"/>
      <c r="BO8476" s="6"/>
      <c r="BP8476" s="6"/>
      <c r="BQ8476" s="6"/>
      <c r="BR8476" s="6"/>
      <c r="BS8476" s="6"/>
      <c r="BT8476" s="6"/>
      <c r="BU8476" s="6"/>
      <c r="BV8476" s="6"/>
      <c r="BW8476" s="6"/>
      <c r="CJ8476" s="415"/>
      <c r="CK8476" s="415"/>
      <c r="CO8476" s="168"/>
    </row>
    <row r="8477" spans="32:93" s="162" customFormat="1" x14ac:dyDescent="0.25">
      <c r="AF8477" s="169"/>
      <c r="AG8477" s="169"/>
      <c r="AH8477" s="169"/>
      <c r="AI8477" s="169"/>
      <c r="AJ8477" s="169"/>
      <c r="AK8477" s="170"/>
      <c r="AP8477" s="6"/>
      <c r="AQ8477" s="6"/>
      <c r="AR8477" s="6"/>
      <c r="AS8477" s="6"/>
      <c r="AT8477" s="6"/>
      <c r="AU8477" s="6"/>
      <c r="AV8477" s="6"/>
      <c r="AW8477" s="6"/>
      <c r="AX8477" s="6"/>
      <c r="AY8477" s="6"/>
      <c r="AZ8477" s="6"/>
      <c r="BA8477" s="6"/>
      <c r="BB8477" s="166"/>
      <c r="BC8477" s="166"/>
      <c r="BD8477" s="166"/>
      <c r="BE8477" s="6"/>
      <c r="BF8477" s="6"/>
      <c r="BG8477" s="6"/>
      <c r="BH8477" s="6"/>
      <c r="BI8477" s="6"/>
      <c r="BJ8477" s="166"/>
      <c r="BK8477" s="166"/>
      <c r="BL8477" s="166"/>
      <c r="BM8477" s="6"/>
      <c r="BN8477" s="6"/>
      <c r="BO8477" s="6"/>
      <c r="BP8477" s="6"/>
      <c r="BQ8477" s="6"/>
      <c r="BR8477" s="6"/>
      <c r="BS8477" s="6"/>
      <c r="BT8477" s="6"/>
      <c r="BU8477" s="6"/>
      <c r="BV8477" s="6"/>
      <c r="BW8477" s="6"/>
      <c r="CJ8477" s="415"/>
      <c r="CK8477" s="415"/>
      <c r="CO8477" s="168"/>
    </row>
    <row r="8478" spans="32:93" s="162" customFormat="1" x14ac:dyDescent="0.25">
      <c r="AF8478" s="169"/>
      <c r="AG8478" s="169"/>
      <c r="AH8478" s="169"/>
      <c r="AI8478" s="169"/>
      <c r="AJ8478" s="169"/>
      <c r="AK8478" s="170"/>
      <c r="AP8478" s="6"/>
      <c r="AQ8478" s="6"/>
      <c r="AR8478" s="6"/>
      <c r="AS8478" s="6"/>
      <c r="AT8478" s="6"/>
      <c r="AU8478" s="6"/>
      <c r="AV8478" s="6"/>
      <c r="AW8478" s="6"/>
      <c r="AX8478" s="6"/>
      <c r="AY8478" s="6"/>
      <c r="AZ8478" s="6"/>
      <c r="BA8478" s="6"/>
      <c r="BB8478" s="166"/>
      <c r="BC8478" s="166"/>
      <c r="BD8478" s="166"/>
      <c r="BE8478" s="6"/>
      <c r="BF8478" s="6"/>
      <c r="BG8478" s="6"/>
      <c r="BH8478" s="6"/>
      <c r="BI8478" s="6"/>
      <c r="BJ8478" s="166"/>
      <c r="BK8478" s="166"/>
      <c r="BL8478" s="166"/>
      <c r="BM8478" s="6"/>
      <c r="BN8478" s="6"/>
      <c r="BO8478" s="6"/>
      <c r="BP8478" s="6"/>
      <c r="BQ8478" s="6"/>
      <c r="BR8478" s="6"/>
      <c r="BS8478" s="6"/>
      <c r="BT8478" s="6"/>
      <c r="BU8478" s="6"/>
      <c r="BV8478" s="6"/>
      <c r="BW8478" s="6"/>
      <c r="CJ8478" s="415"/>
      <c r="CK8478" s="415"/>
      <c r="CO8478" s="168"/>
    </row>
    <row r="8479" spans="32:93" s="162" customFormat="1" x14ac:dyDescent="0.25">
      <c r="AF8479" s="169"/>
      <c r="AG8479" s="169"/>
      <c r="AH8479" s="169"/>
      <c r="AI8479" s="169"/>
      <c r="AJ8479" s="169"/>
      <c r="AK8479" s="170"/>
      <c r="AP8479" s="6"/>
      <c r="AQ8479" s="6"/>
      <c r="AR8479" s="6"/>
      <c r="AS8479" s="6"/>
      <c r="AT8479" s="6"/>
      <c r="AU8479" s="6"/>
      <c r="AV8479" s="6"/>
      <c r="AW8479" s="6"/>
      <c r="AX8479" s="6"/>
      <c r="AY8479" s="6"/>
      <c r="AZ8479" s="6"/>
      <c r="BA8479" s="6"/>
      <c r="BB8479" s="166"/>
      <c r="BC8479" s="166"/>
      <c r="BD8479" s="166"/>
      <c r="BE8479" s="6"/>
      <c r="BF8479" s="6"/>
      <c r="BG8479" s="6"/>
      <c r="BH8479" s="6"/>
      <c r="BI8479" s="6"/>
      <c r="BJ8479" s="166"/>
      <c r="BK8479" s="166"/>
      <c r="BL8479" s="166"/>
      <c r="BM8479" s="6"/>
      <c r="BN8479" s="6"/>
      <c r="BO8479" s="6"/>
      <c r="BP8479" s="6"/>
      <c r="BQ8479" s="6"/>
      <c r="BR8479" s="6"/>
      <c r="BS8479" s="6"/>
      <c r="BT8479" s="6"/>
      <c r="BU8479" s="6"/>
      <c r="BV8479" s="6"/>
      <c r="BW8479" s="6"/>
      <c r="CJ8479" s="415"/>
      <c r="CK8479" s="415"/>
      <c r="CO8479" s="168"/>
    </row>
    <row r="8480" spans="32:93" s="162" customFormat="1" x14ac:dyDescent="0.25">
      <c r="AF8480" s="169"/>
      <c r="AG8480" s="169"/>
      <c r="AH8480" s="169"/>
      <c r="AI8480" s="169"/>
      <c r="AJ8480" s="169"/>
      <c r="AK8480" s="170"/>
      <c r="AP8480" s="6"/>
      <c r="AQ8480" s="6"/>
      <c r="AR8480" s="6"/>
      <c r="AS8480" s="6"/>
      <c r="AT8480" s="6"/>
      <c r="AU8480" s="6"/>
      <c r="AV8480" s="6"/>
      <c r="AW8480" s="6"/>
      <c r="AX8480" s="6"/>
      <c r="AY8480" s="6"/>
      <c r="AZ8480" s="6"/>
      <c r="BA8480" s="6"/>
      <c r="BB8480" s="166"/>
      <c r="BC8480" s="166"/>
      <c r="BD8480" s="166"/>
      <c r="BE8480" s="6"/>
      <c r="BF8480" s="6"/>
      <c r="BG8480" s="6"/>
      <c r="BH8480" s="6"/>
      <c r="BI8480" s="6"/>
      <c r="BJ8480" s="166"/>
      <c r="BK8480" s="166"/>
      <c r="BL8480" s="166"/>
      <c r="BM8480" s="6"/>
      <c r="BN8480" s="6"/>
      <c r="BO8480" s="6"/>
      <c r="BP8480" s="6"/>
      <c r="BQ8480" s="6"/>
      <c r="BR8480" s="6"/>
      <c r="BS8480" s="6"/>
      <c r="BT8480" s="6"/>
      <c r="BU8480" s="6"/>
      <c r="BV8480" s="6"/>
      <c r="BW8480" s="6"/>
      <c r="CJ8480" s="415"/>
      <c r="CK8480" s="415"/>
      <c r="CO8480" s="168"/>
    </row>
    <row r="8481" spans="32:93" s="162" customFormat="1" x14ac:dyDescent="0.25">
      <c r="AF8481" s="169"/>
      <c r="AG8481" s="169"/>
      <c r="AH8481" s="169"/>
      <c r="AI8481" s="169"/>
      <c r="AJ8481" s="169"/>
      <c r="AK8481" s="170"/>
      <c r="AP8481" s="6"/>
      <c r="AQ8481" s="6"/>
      <c r="AR8481" s="6"/>
      <c r="AS8481" s="6"/>
      <c r="AT8481" s="6"/>
      <c r="AU8481" s="6"/>
      <c r="AV8481" s="6"/>
      <c r="AW8481" s="6"/>
      <c r="AX8481" s="6"/>
      <c r="AY8481" s="6"/>
      <c r="AZ8481" s="6"/>
      <c r="BA8481" s="6"/>
      <c r="BB8481" s="166"/>
      <c r="BC8481" s="166"/>
      <c r="BD8481" s="166"/>
      <c r="BE8481" s="6"/>
      <c r="BF8481" s="6"/>
      <c r="BG8481" s="6"/>
      <c r="BH8481" s="6"/>
      <c r="BI8481" s="6"/>
      <c r="BJ8481" s="166"/>
      <c r="BK8481" s="166"/>
      <c r="BL8481" s="166"/>
      <c r="BM8481" s="6"/>
      <c r="BN8481" s="6"/>
      <c r="BO8481" s="6"/>
      <c r="BP8481" s="6"/>
      <c r="BQ8481" s="6"/>
      <c r="BR8481" s="6"/>
      <c r="BS8481" s="6"/>
      <c r="BT8481" s="6"/>
      <c r="BU8481" s="6"/>
      <c r="BV8481" s="6"/>
      <c r="BW8481" s="6"/>
      <c r="CJ8481" s="415"/>
      <c r="CK8481" s="415"/>
      <c r="CO8481" s="168"/>
    </row>
    <row r="8482" spans="32:93" s="162" customFormat="1" x14ac:dyDescent="0.25">
      <c r="AF8482" s="169"/>
      <c r="AG8482" s="169"/>
      <c r="AH8482" s="169"/>
      <c r="AI8482" s="169"/>
      <c r="AJ8482" s="169"/>
      <c r="AK8482" s="170"/>
      <c r="AP8482" s="6"/>
      <c r="AQ8482" s="6"/>
      <c r="AR8482" s="6"/>
      <c r="AS8482" s="6"/>
      <c r="AT8482" s="6"/>
      <c r="AU8482" s="6"/>
      <c r="AV8482" s="6"/>
      <c r="AW8482" s="6"/>
      <c r="AX8482" s="6"/>
      <c r="AY8482" s="6"/>
      <c r="AZ8482" s="6"/>
      <c r="BA8482" s="6"/>
      <c r="BB8482" s="166"/>
      <c r="BC8482" s="166"/>
      <c r="BD8482" s="166"/>
      <c r="BE8482" s="6"/>
      <c r="BF8482" s="6"/>
      <c r="BG8482" s="6"/>
      <c r="BH8482" s="6"/>
      <c r="BI8482" s="6"/>
      <c r="BJ8482" s="166"/>
      <c r="BK8482" s="166"/>
      <c r="BL8482" s="166"/>
      <c r="BM8482" s="6"/>
      <c r="BN8482" s="6"/>
      <c r="BO8482" s="6"/>
      <c r="BP8482" s="6"/>
      <c r="BQ8482" s="6"/>
      <c r="BR8482" s="6"/>
      <c r="BS8482" s="6"/>
      <c r="BT8482" s="6"/>
      <c r="BU8482" s="6"/>
      <c r="BV8482" s="6"/>
      <c r="BW8482" s="6"/>
      <c r="CJ8482" s="415"/>
      <c r="CK8482" s="415"/>
      <c r="CO8482" s="168"/>
    </row>
    <row r="8483" spans="32:93" s="162" customFormat="1" x14ac:dyDescent="0.25">
      <c r="AF8483" s="169"/>
      <c r="AG8483" s="169"/>
      <c r="AH8483" s="169"/>
      <c r="AI8483" s="169"/>
      <c r="AJ8483" s="169"/>
      <c r="AK8483" s="170"/>
      <c r="AP8483" s="6"/>
      <c r="AQ8483" s="6"/>
      <c r="AR8483" s="6"/>
      <c r="AS8483" s="6"/>
      <c r="AT8483" s="6"/>
      <c r="AU8483" s="6"/>
      <c r="AV8483" s="6"/>
      <c r="AW8483" s="6"/>
      <c r="AX8483" s="6"/>
      <c r="AY8483" s="6"/>
      <c r="AZ8483" s="6"/>
      <c r="BA8483" s="6"/>
      <c r="BB8483" s="166"/>
      <c r="BC8483" s="166"/>
      <c r="BD8483" s="166"/>
      <c r="BE8483" s="6"/>
      <c r="BF8483" s="6"/>
      <c r="BG8483" s="6"/>
      <c r="BH8483" s="6"/>
      <c r="BI8483" s="6"/>
      <c r="BJ8483" s="166"/>
      <c r="BK8483" s="166"/>
      <c r="BL8483" s="166"/>
      <c r="BM8483" s="6"/>
      <c r="BN8483" s="6"/>
      <c r="BO8483" s="6"/>
      <c r="BP8483" s="6"/>
      <c r="BQ8483" s="6"/>
      <c r="BR8483" s="6"/>
      <c r="BS8483" s="6"/>
      <c r="BT8483" s="6"/>
      <c r="BU8483" s="6"/>
      <c r="BV8483" s="6"/>
      <c r="BW8483" s="6"/>
      <c r="CJ8483" s="415"/>
      <c r="CK8483" s="415"/>
      <c r="CO8483" s="168"/>
    </row>
    <row r="8484" spans="32:93" s="162" customFormat="1" x14ac:dyDescent="0.25">
      <c r="AF8484" s="169"/>
      <c r="AG8484" s="169"/>
      <c r="AH8484" s="169"/>
      <c r="AI8484" s="169"/>
      <c r="AJ8484" s="169"/>
      <c r="AK8484" s="170"/>
      <c r="AP8484" s="6"/>
      <c r="AQ8484" s="6"/>
      <c r="AR8484" s="6"/>
      <c r="AS8484" s="6"/>
      <c r="AT8484" s="6"/>
      <c r="AU8484" s="6"/>
      <c r="AV8484" s="6"/>
      <c r="AW8484" s="6"/>
      <c r="AX8484" s="6"/>
      <c r="AY8484" s="6"/>
      <c r="AZ8484" s="6"/>
      <c r="BA8484" s="6"/>
      <c r="BB8484" s="166"/>
      <c r="BC8484" s="166"/>
      <c r="BD8484" s="166"/>
      <c r="BE8484" s="6"/>
      <c r="BF8484" s="6"/>
      <c r="BG8484" s="6"/>
      <c r="BH8484" s="6"/>
      <c r="BI8484" s="6"/>
      <c r="BJ8484" s="166"/>
      <c r="BK8484" s="166"/>
      <c r="BL8484" s="166"/>
      <c r="BM8484" s="6"/>
      <c r="BN8484" s="6"/>
      <c r="BO8484" s="6"/>
      <c r="BP8484" s="6"/>
      <c r="BQ8484" s="6"/>
      <c r="BR8484" s="6"/>
      <c r="BS8484" s="6"/>
      <c r="BT8484" s="6"/>
      <c r="BU8484" s="6"/>
      <c r="BV8484" s="6"/>
      <c r="BW8484" s="6"/>
      <c r="CJ8484" s="415"/>
      <c r="CK8484" s="415"/>
      <c r="CO8484" s="168"/>
    </row>
    <row r="8485" spans="32:93" s="162" customFormat="1" x14ac:dyDescent="0.25">
      <c r="AF8485" s="169"/>
      <c r="AG8485" s="169"/>
      <c r="AH8485" s="169"/>
      <c r="AI8485" s="169"/>
      <c r="AJ8485" s="169"/>
      <c r="AK8485" s="170"/>
      <c r="AP8485" s="6"/>
      <c r="AQ8485" s="6"/>
      <c r="AR8485" s="6"/>
      <c r="AS8485" s="6"/>
      <c r="AT8485" s="6"/>
      <c r="AU8485" s="6"/>
      <c r="AV8485" s="6"/>
      <c r="AW8485" s="6"/>
      <c r="AX8485" s="6"/>
      <c r="AY8485" s="6"/>
      <c r="AZ8485" s="6"/>
      <c r="BA8485" s="6"/>
      <c r="BB8485" s="166"/>
      <c r="BC8485" s="166"/>
      <c r="BD8485" s="166"/>
      <c r="BE8485" s="6"/>
      <c r="BF8485" s="6"/>
      <c r="BG8485" s="6"/>
      <c r="BH8485" s="6"/>
      <c r="BI8485" s="6"/>
      <c r="BJ8485" s="166"/>
      <c r="BK8485" s="166"/>
      <c r="BL8485" s="166"/>
      <c r="BM8485" s="6"/>
      <c r="BN8485" s="6"/>
      <c r="BO8485" s="6"/>
      <c r="BP8485" s="6"/>
      <c r="BQ8485" s="6"/>
      <c r="BR8485" s="6"/>
      <c r="BS8485" s="6"/>
      <c r="BT8485" s="6"/>
      <c r="BU8485" s="6"/>
      <c r="BV8485" s="6"/>
      <c r="BW8485" s="6"/>
      <c r="CJ8485" s="415"/>
      <c r="CK8485" s="415"/>
      <c r="CO8485" s="168"/>
    </row>
    <row r="8486" spans="32:93" s="162" customFormat="1" x14ac:dyDescent="0.25">
      <c r="AF8486" s="169"/>
      <c r="AG8486" s="169"/>
      <c r="AH8486" s="169"/>
      <c r="AI8486" s="169"/>
      <c r="AJ8486" s="169"/>
      <c r="AK8486" s="170"/>
      <c r="AP8486" s="6"/>
      <c r="AQ8486" s="6"/>
      <c r="AR8486" s="6"/>
      <c r="AS8486" s="6"/>
      <c r="AT8486" s="6"/>
      <c r="AU8486" s="6"/>
      <c r="AV8486" s="6"/>
      <c r="AW8486" s="6"/>
      <c r="AX8486" s="6"/>
      <c r="AY8486" s="6"/>
      <c r="AZ8486" s="6"/>
      <c r="BA8486" s="6"/>
      <c r="BB8486" s="166"/>
      <c r="BC8486" s="166"/>
      <c r="BD8486" s="166"/>
      <c r="BE8486" s="6"/>
      <c r="BF8486" s="6"/>
      <c r="BG8486" s="6"/>
      <c r="BH8486" s="6"/>
      <c r="BI8486" s="6"/>
      <c r="BJ8486" s="166"/>
      <c r="BK8486" s="166"/>
      <c r="BL8486" s="166"/>
      <c r="BM8486" s="6"/>
      <c r="BN8486" s="6"/>
      <c r="BO8486" s="6"/>
      <c r="BP8486" s="6"/>
      <c r="BQ8486" s="6"/>
      <c r="BR8486" s="6"/>
      <c r="BS8486" s="6"/>
      <c r="BT8486" s="6"/>
      <c r="BU8486" s="6"/>
      <c r="BV8486" s="6"/>
      <c r="BW8486" s="6"/>
      <c r="CJ8486" s="415"/>
      <c r="CK8486" s="415"/>
      <c r="CO8486" s="168"/>
    </row>
    <row r="8487" spans="32:93" s="162" customFormat="1" x14ac:dyDescent="0.25">
      <c r="AF8487" s="169"/>
      <c r="AG8487" s="169"/>
      <c r="AH8487" s="169"/>
      <c r="AI8487" s="169"/>
      <c r="AJ8487" s="169"/>
      <c r="AK8487" s="170"/>
      <c r="AP8487" s="6"/>
      <c r="AQ8487" s="6"/>
      <c r="AR8487" s="6"/>
      <c r="AS8487" s="6"/>
      <c r="AT8487" s="6"/>
      <c r="AU8487" s="6"/>
      <c r="AV8487" s="6"/>
      <c r="AW8487" s="6"/>
      <c r="AX8487" s="6"/>
      <c r="AY8487" s="6"/>
      <c r="AZ8487" s="6"/>
      <c r="BA8487" s="6"/>
      <c r="BB8487" s="166"/>
      <c r="BC8487" s="166"/>
      <c r="BD8487" s="166"/>
      <c r="BE8487" s="6"/>
      <c r="BF8487" s="6"/>
      <c r="BG8487" s="6"/>
      <c r="BH8487" s="6"/>
      <c r="BI8487" s="6"/>
      <c r="BJ8487" s="166"/>
      <c r="BK8487" s="166"/>
      <c r="BL8487" s="166"/>
      <c r="BM8487" s="6"/>
      <c r="BN8487" s="6"/>
      <c r="BO8487" s="6"/>
      <c r="BP8487" s="6"/>
      <c r="BQ8487" s="6"/>
      <c r="BR8487" s="6"/>
      <c r="BS8487" s="6"/>
      <c r="BT8487" s="6"/>
      <c r="BU8487" s="6"/>
      <c r="BV8487" s="6"/>
      <c r="BW8487" s="6"/>
      <c r="CJ8487" s="415"/>
      <c r="CK8487" s="415"/>
      <c r="CO8487" s="168"/>
    </row>
    <row r="8488" spans="32:93" s="162" customFormat="1" x14ac:dyDescent="0.25">
      <c r="AF8488" s="169"/>
      <c r="AG8488" s="169"/>
      <c r="AH8488" s="169"/>
      <c r="AI8488" s="169"/>
      <c r="AJ8488" s="169"/>
      <c r="AK8488" s="170"/>
      <c r="AP8488" s="6"/>
      <c r="AQ8488" s="6"/>
      <c r="AR8488" s="6"/>
      <c r="AS8488" s="6"/>
      <c r="AT8488" s="6"/>
      <c r="AU8488" s="6"/>
      <c r="AV8488" s="6"/>
      <c r="AW8488" s="6"/>
      <c r="AX8488" s="6"/>
      <c r="AY8488" s="6"/>
      <c r="AZ8488" s="6"/>
      <c r="BA8488" s="6"/>
      <c r="BB8488" s="166"/>
      <c r="BC8488" s="166"/>
      <c r="BD8488" s="166"/>
      <c r="BE8488" s="6"/>
      <c r="BF8488" s="6"/>
      <c r="BG8488" s="6"/>
      <c r="BH8488" s="6"/>
      <c r="BI8488" s="6"/>
      <c r="BJ8488" s="166"/>
      <c r="BK8488" s="166"/>
      <c r="BL8488" s="166"/>
      <c r="BM8488" s="6"/>
      <c r="BN8488" s="6"/>
      <c r="BO8488" s="6"/>
      <c r="BP8488" s="6"/>
      <c r="BQ8488" s="6"/>
      <c r="BR8488" s="6"/>
      <c r="BS8488" s="6"/>
      <c r="BT8488" s="6"/>
      <c r="BU8488" s="6"/>
      <c r="BV8488" s="6"/>
      <c r="BW8488" s="6"/>
      <c r="CJ8488" s="415"/>
      <c r="CK8488" s="415"/>
      <c r="CO8488" s="168"/>
    </row>
    <row r="8489" spans="32:93" s="162" customFormat="1" x14ac:dyDescent="0.25">
      <c r="AF8489" s="169"/>
      <c r="AG8489" s="169"/>
      <c r="AH8489" s="169"/>
      <c r="AI8489" s="169"/>
      <c r="AJ8489" s="169"/>
      <c r="AK8489" s="170"/>
      <c r="AP8489" s="6"/>
      <c r="AQ8489" s="6"/>
      <c r="AR8489" s="6"/>
      <c r="AS8489" s="6"/>
      <c r="AT8489" s="6"/>
      <c r="AU8489" s="6"/>
      <c r="AV8489" s="6"/>
      <c r="AW8489" s="6"/>
      <c r="AX8489" s="6"/>
      <c r="AY8489" s="6"/>
      <c r="AZ8489" s="6"/>
      <c r="BA8489" s="6"/>
      <c r="BB8489" s="166"/>
      <c r="BC8489" s="166"/>
      <c r="BD8489" s="166"/>
      <c r="BE8489" s="6"/>
      <c r="BF8489" s="6"/>
      <c r="BG8489" s="6"/>
      <c r="BH8489" s="6"/>
      <c r="BI8489" s="6"/>
      <c r="BJ8489" s="166"/>
      <c r="BK8489" s="166"/>
      <c r="BL8489" s="166"/>
      <c r="BM8489" s="6"/>
      <c r="BN8489" s="6"/>
      <c r="BO8489" s="6"/>
      <c r="BP8489" s="6"/>
      <c r="BQ8489" s="6"/>
      <c r="BR8489" s="6"/>
      <c r="BS8489" s="6"/>
      <c r="BT8489" s="6"/>
      <c r="BU8489" s="6"/>
      <c r="BV8489" s="6"/>
      <c r="BW8489" s="6"/>
      <c r="CJ8489" s="415"/>
      <c r="CK8489" s="415"/>
      <c r="CO8489" s="168"/>
    </row>
    <row r="8490" spans="32:93" s="162" customFormat="1" x14ac:dyDescent="0.25">
      <c r="AF8490" s="169"/>
      <c r="AG8490" s="169"/>
      <c r="AH8490" s="169"/>
      <c r="AI8490" s="169"/>
      <c r="AJ8490" s="169"/>
      <c r="AK8490" s="170"/>
      <c r="AP8490" s="6"/>
      <c r="AQ8490" s="6"/>
      <c r="AR8490" s="6"/>
      <c r="AS8490" s="6"/>
      <c r="AT8490" s="6"/>
      <c r="AU8490" s="6"/>
      <c r="AV8490" s="6"/>
      <c r="AW8490" s="6"/>
      <c r="AX8490" s="6"/>
      <c r="AY8490" s="6"/>
      <c r="AZ8490" s="6"/>
      <c r="BA8490" s="6"/>
      <c r="BB8490" s="166"/>
      <c r="BC8490" s="166"/>
      <c r="BD8490" s="166"/>
      <c r="BE8490" s="6"/>
      <c r="BF8490" s="6"/>
      <c r="BG8490" s="6"/>
      <c r="BH8490" s="6"/>
      <c r="BI8490" s="6"/>
      <c r="BJ8490" s="166"/>
      <c r="BK8490" s="166"/>
      <c r="BL8490" s="166"/>
      <c r="BM8490" s="6"/>
      <c r="BN8490" s="6"/>
      <c r="BO8490" s="6"/>
      <c r="BP8490" s="6"/>
      <c r="BQ8490" s="6"/>
      <c r="BR8490" s="6"/>
      <c r="BS8490" s="6"/>
      <c r="BT8490" s="6"/>
      <c r="BU8490" s="6"/>
      <c r="BV8490" s="6"/>
      <c r="BW8490" s="6"/>
      <c r="CJ8490" s="415"/>
      <c r="CK8490" s="415"/>
      <c r="CO8490" s="168"/>
    </row>
    <row r="8491" spans="32:93" s="162" customFormat="1" x14ac:dyDescent="0.25">
      <c r="AF8491" s="169"/>
      <c r="AG8491" s="169"/>
      <c r="AH8491" s="169"/>
      <c r="AI8491" s="169"/>
      <c r="AJ8491" s="169"/>
      <c r="AK8491" s="170"/>
      <c r="AP8491" s="6"/>
      <c r="AQ8491" s="6"/>
      <c r="AR8491" s="6"/>
      <c r="AS8491" s="6"/>
      <c r="AT8491" s="6"/>
      <c r="AU8491" s="6"/>
      <c r="AV8491" s="6"/>
      <c r="AW8491" s="6"/>
      <c r="AX8491" s="6"/>
      <c r="AY8491" s="6"/>
      <c r="AZ8491" s="6"/>
      <c r="BA8491" s="6"/>
      <c r="BB8491" s="166"/>
      <c r="BC8491" s="166"/>
      <c r="BD8491" s="166"/>
      <c r="BE8491" s="6"/>
      <c r="BF8491" s="6"/>
      <c r="BG8491" s="6"/>
      <c r="BH8491" s="6"/>
      <c r="BI8491" s="6"/>
      <c r="BJ8491" s="166"/>
      <c r="BK8491" s="166"/>
      <c r="BL8491" s="166"/>
      <c r="BM8491" s="6"/>
      <c r="BN8491" s="6"/>
      <c r="BO8491" s="6"/>
      <c r="BP8491" s="6"/>
      <c r="BQ8491" s="6"/>
      <c r="BR8491" s="6"/>
      <c r="BS8491" s="6"/>
      <c r="BT8491" s="6"/>
      <c r="BU8491" s="6"/>
      <c r="BV8491" s="6"/>
      <c r="BW8491" s="6"/>
      <c r="CJ8491" s="415"/>
      <c r="CK8491" s="415"/>
      <c r="CO8491" s="168"/>
    </row>
    <row r="8492" spans="32:93" s="162" customFormat="1" x14ac:dyDescent="0.25">
      <c r="AF8492" s="169"/>
      <c r="AG8492" s="169"/>
      <c r="AH8492" s="169"/>
      <c r="AI8492" s="169"/>
      <c r="AJ8492" s="169"/>
      <c r="AK8492" s="170"/>
      <c r="AP8492" s="6"/>
      <c r="AQ8492" s="6"/>
      <c r="AR8492" s="6"/>
      <c r="AS8492" s="6"/>
      <c r="AT8492" s="6"/>
      <c r="AU8492" s="6"/>
      <c r="AV8492" s="6"/>
      <c r="AW8492" s="6"/>
      <c r="AX8492" s="6"/>
      <c r="AY8492" s="6"/>
      <c r="AZ8492" s="6"/>
      <c r="BA8492" s="6"/>
      <c r="BB8492" s="166"/>
      <c r="BC8492" s="166"/>
      <c r="BD8492" s="166"/>
      <c r="BE8492" s="6"/>
      <c r="BF8492" s="6"/>
      <c r="BG8492" s="6"/>
      <c r="BH8492" s="6"/>
      <c r="BI8492" s="6"/>
      <c r="BJ8492" s="166"/>
      <c r="BK8492" s="166"/>
      <c r="BL8492" s="166"/>
      <c r="BM8492" s="6"/>
      <c r="BN8492" s="6"/>
      <c r="BO8492" s="6"/>
      <c r="BP8492" s="6"/>
      <c r="BQ8492" s="6"/>
      <c r="BR8492" s="6"/>
      <c r="BS8492" s="6"/>
      <c r="BT8492" s="6"/>
      <c r="BU8492" s="6"/>
      <c r="BV8492" s="6"/>
      <c r="BW8492" s="6"/>
      <c r="CJ8492" s="415"/>
      <c r="CK8492" s="415"/>
      <c r="CO8492" s="168"/>
    </row>
    <row r="8493" spans="32:93" s="162" customFormat="1" x14ac:dyDescent="0.25">
      <c r="AF8493" s="169"/>
      <c r="AG8493" s="169"/>
      <c r="AH8493" s="169"/>
      <c r="AI8493" s="169"/>
      <c r="AJ8493" s="169"/>
      <c r="AK8493" s="170"/>
      <c r="AP8493" s="6"/>
      <c r="AQ8493" s="6"/>
      <c r="AR8493" s="6"/>
      <c r="AS8493" s="6"/>
      <c r="AT8493" s="6"/>
      <c r="AU8493" s="6"/>
      <c r="AV8493" s="6"/>
      <c r="AW8493" s="6"/>
      <c r="AX8493" s="6"/>
      <c r="AY8493" s="6"/>
      <c r="AZ8493" s="6"/>
      <c r="BA8493" s="6"/>
      <c r="BB8493" s="166"/>
      <c r="BC8493" s="166"/>
      <c r="BD8493" s="166"/>
      <c r="BE8493" s="6"/>
      <c r="BF8493" s="6"/>
      <c r="BG8493" s="6"/>
      <c r="BH8493" s="6"/>
      <c r="BI8493" s="6"/>
      <c r="BJ8493" s="166"/>
      <c r="BK8493" s="166"/>
      <c r="BL8493" s="166"/>
      <c r="BM8493" s="6"/>
      <c r="BN8493" s="6"/>
      <c r="BO8493" s="6"/>
      <c r="BP8493" s="6"/>
      <c r="BQ8493" s="6"/>
      <c r="BR8493" s="6"/>
      <c r="BS8493" s="6"/>
      <c r="BT8493" s="6"/>
      <c r="BU8493" s="6"/>
      <c r="BV8493" s="6"/>
      <c r="BW8493" s="6"/>
      <c r="CJ8493" s="415"/>
      <c r="CK8493" s="415"/>
      <c r="CO8493" s="168"/>
    </row>
    <row r="8494" spans="32:93" s="162" customFormat="1" x14ac:dyDescent="0.25">
      <c r="AF8494" s="169"/>
      <c r="AG8494" s="169"/>
      <c r="AH8494" s="169"/>
      <c r="AI8494" s="169"/>
      <c r="AJ8494" s="169"/>
      <c r="AK8494" s="170"/>
      <c r="AP8494" s="6"/>
      <c r="AQ8494" s="6"/>
      <c r="AR8494" s="6"/>
      <c r="AS8494" s="6"/>
      <c r="AT8494" s="6"/>
      <c r="AU8494" s="6"/>
      <c r="AV8494" s="6"/>
      <c r="AW8494" s="6"/>
      <c r="AX8494" s="6"/>
      <c r="AY8494" s="6"/>
      <c r="AZ8494" s="6"/>
      <c r="BA8494" s="6"/>
      <c r="BB8494" s="166"/>
      <c r="BC8494" s="166"/>
      <c r="BD8494" s="166"/>
      <c r="BE8494" s="6"/>
      <c r="BF8494" s="6"/>
      <c r="BG8494" s="6"/>
      <c r="BH8494" s="6"/>
      <c r="BI8494" s="6"/>
      <c r="BJ8494" s="166"/>
      <c r="BK8494" s="166"/>
      <c r="BL8494" s="166"/>
      <c r="BM8494" s="6"/>
      <c r="BN8494" s="6"/>
      <c r="BO8494" s="6"/>
      <c r="BP8494" s="6"/>
      <c r="BQ8494" s="6"/>
      <c r="BR8494" s="6"/>
      <c r="BS8494" s="6"/>
      <c r="BT8494" s="6"/>
      <c r="BU8494" s="6"/>
      <c r="BV8494" s="6"/>
      <c r="BW8494" s="6"/>
      <c r="CJ8494" s="415"/>
      <c r="CK8494" s="415"/>
      <c r="CO8494" s="168"/>
    </row>
    <row r="8495" spans="32:93" s="162" customFormat="1" x14ac:dyDescent="0.25">
      <c r="AF8495" s="169"/>
      <c r="AG8495" s="169"/>
      <c r="AH8495" s="169"/>
      <c r="AI8495" s="169"/>
      <c r="AJ8495" s="169"/>
      <c r="AK8495" s="170"/>
      <c r="AP8495" s="6"/>
      <c r="AQ8495" s="6"/>
      <c r="AR8495" s="6"/>
      <c r="AS8495" s="6"/>
      <c r="AT8495" s="6"/>
      <c r="AU8495" s="6"/>
      <c r="AV8495" s="6"/>
      <c r="AW8495" s="6"/>
      <c r="AX8495" s="6"/>
      <c r="AY8495" s="6"/>
      <c r="AZ8495" s="6"/>
      <c r="BA8495" s="6"/>
      <c r="BB8495" s="166"/>
      <c r="BC8495" s="166"/>
      <c r="BD8495" s="166"/>
      <c r="BE8495" s="6"/>
      <c r="BF8495" s="6"/>
      <c r="BG8495" s="6"/>
      <c r="BH8495" s="6"/>
      <c r="BI8495" s="6"/>
      <c r="BJ8495" s="166"/>
      <c r="BK8495" s="166"/>
      <c r="BL8495" s="166"/>
      <c r="BM8495" s="6"/>
      <c r="BN8495" s="6"/>
      <c r="BO8495" s="6"/>
      <c r="BP8495" s="6"/>
      <c r="BQ8495" s="6"/>
      <c r="BR8495" s="6"/>
      <c r="BS8495" s="6"/>
      <c r="BT8495" s="6"/>
      <c r="BU8495" s="6"/>
      <c r="BV8495" s="6"/>
      <c r="BW8495" s="6"/>
      <c r="CJ8495" s="415"/>
      <c r="CK8495" s="415"/>
      <c r="CO8495" s="168"/>
    </row>
    <row r="8496" spans="32:93" s="162" customFormat="1" x14ac:dyDescent="0.25">
      <c r="AF8496" s="169"/>
      <c r="AG8496" s="169"/>
      <c r="AH8496" s="169"/>
      <c r="AI8496" s="169"/>
      <c r="AJ8496" s="169"/>
      <c r="AK8496" s="170"/>
      <c r="AP8496" s="6"/>
      <c r="AQ8496" s="6"/>
      <c r="AR8496" s="6"/>
      <c r="AS8496" s="6"/>
      <c r="AT8496" s="6"/>
      <c r="AU8496" s="6"/>
      <c r="AV8496" s="6"/>
      <c r="AW8496" s="6"/>
      <c r="AX8496" s="6"/>
      <c r="AY8496" s="6"/>
      <c r="AZ8496" s="6"/>
      <c r="BA8496" s="6"/>
      <c r="BB8496" s="166"/>
      <c r="BC8496" s="166"/>
      <c r="BD8496" s="166"/>
      <c r="BE8496" s="6"/>
      <c r="BF8496" s="6"/>
      <c r="BG8496" s="6"/>
      <c r="BH8496" s="6"/>
      <c r="BI8496" s="6"/>
      <c r="BJ8496" s="166"/>
      <c r="BK8496" s="166"/>
      <c r="BL8496" s="166"/>
      <c r="BM8496" s="6"/>
      <c r="BN8496" s="6"/>
      <c r="BO8496" s="6"/>
      <c r="BP8496" s="6"/>
      <c r="BQ8496" s="6"/>
      <c r="BR8496" s="6"/>
      <c r="BS8496" s="6"/>
      <c r="BT8496" s="6"/>
      <c r="BU8496" s="6"/>
      <c r="BV8496" s="6"/>
      <c r="BW8496" s="6"/>
      <c r="CJ8496" s="415"/>
      <c r="CK8496" s="415"/>
      <c r="CO8496" s="168"/>
    </row>
    <row r="8497" spans="32:93" s="162" customFormat="1" x14ac:dyDescent="0.25">
      <c r="AF8497" s="169"/>
      <c r="AG8497" s="169"/>
      <c r="AH8497" s="169"/>
      <c r="AI8497" s="169"/>
      <c r="AJ8497" s="169"/>
      <c r="AK8497" s="170"/>
      <c r="AP8497" s="6"/>
      <c r="AQ8497" s="6"/>
      <c r="AR8497" s="6"/>
      <c r="AS8497" s="6"/>
      <c r="AT8497" s="6"/>
      <c r="AU8497" s="6"/>
      <c r="AV8497" s="6"/>
      <c r="AW8497" s="6"/>
      <c r="AX8497" s="6"/>
      <c r="AY8497" s="6"/>
      <c r="AZ8497" s="6"/>
      <c r="BA8497" s="6"/>
      <c r="BB8497" s="166"/>
      <c r="BC8497" s="166"/>
      <c r="BD8497" s="166"/>
      <c r="BE8497" s="6"/>
      <c r="BF8497" s="6"/>
      <c r="BG8497" s="6"/>
      <c r="BH8497" s="6"/>
      <c r="BI8497" s="6"/>
      <c r="BJ8497" s="166"/>
      <c r="BK8497" s="166"/>
      <c r="BL8497" s="166"/>
      <c r="BM8497" s="6"/>
      <c r="BN8497" s="6"/>
      <c r="BO8497" s="6"/>
      <c r="BP8497" s="6"/>
      <c r="BQ8497" s="6"/>
      <c r="BR8497" s="6"/>
      <c r="BS8497" s="6"/>
      <c r="BT8497" s="6"/>
      <c r="BU8497" s="6"/>
      <c r="BV8497" s="6"/>
      <c r="BW8497" s="6"/>
      <c r="CJ8497" s="415"/>
      <c r="CK8497" s="415"/>
      <c r="CO8497" s="168"/>
    </row>
    <row r="8498" spans="32:93" s="162" customFormat="1" x14ac:dyDescent="0.25">
      <c r="AF8498" s="169"/>
      <c r="AG8498" s="169"/>
      <c r="AH8498" s="169"/>
      <c r="AI8498" s="169"/>
      <c r="AJ8498" s="169"/>
      <c r="AK8498" s="170"/>
      <c r="AP8498" s="6"/>
      <c r="AQ8498" s="6"/>
      <c r="AR8498" s="6"/>
      <c r="AS8498" s="6"/>
      <c r="AT8498" s="6"/>
      <c r="AU8498" s="6"/>
      <c r="AV8498" s="6"/>
      <c r="AW8498" s="6"/>
      <c r="AX8498" s="6"/>
      <c r="AY8498" s="6"/>
      <c r="AZ8498" s="6"/>
      <c r="BA8498" s="6"/>
      <c r="BB8498" s="166"/>
      <c r="BC8498" s="166"/>
      <c r="BD8498" s="166"/>
      <c r="BE8498" s="6"/>
      <c r="BF8498" s="6"/>
      <c r="BG8498" s="6"/>
      <c r="BH8498" s="6"/>
      <c r="BI8498" s="6"/>
      <c r="BJ8498" s="166"/>
      <c r="BK8498" s="166"/>
      <c r="BL8498" s="166"/>
      <c r="BM8498" s="6"/>
      <c r="BN8498" s="6"/>
      <c r="BO8498" s="6"/>
      <c r="BP8498" s="6"/>
      <c r="BQ8498" s="6"/>
      <c r="BR8498" s="6"/>
      <c r="BS8498" s="6"/>
      <c r="BT8498" s="6"/>
      <c r="BU8498" s="6"/>
      <c r="BV8498" s="6"/>
      <c r="BW8498" s="6"/>
      <c r="CJ8498" s="415"/>
      <c r="CK8498" s="415"/>
      <c r="CO8498" s="168"/>
    </row>
    <row r="8499" spans="32:93" s="162" customFormat="1" x14ac:dyDescent="0.25">
      <c r="AF8499" s="169"/>
      <c r="AG8499" s="169"/>
      <c r="AH8499" s="169"/>
      <c r="AI8499" s="169"/>
      <c r="AJ8499" s="169"/>
      <c r="AK8499" s="170"/>
      <c r="AP8499" s="6"/>
      <c r="AQ8499" s="6"/>
      <c r="AR8499" s="6"/>
      <c r="AS8499" s="6"/>
      <c r="AT8499" s="6"/>
      <c r="AU8499" s="6"/>
      <c r="AV8499" s="6"/>
      <c r="AW8499" s="6"/>
      <c r="AX8499" s="6"/>
      <c r="AY8499" s="6"/>
      <c r="AZ8499" s="6"/>
      <c r="BA8499" s="6"/>
      <c r="BB8499" s="166"/>
      <c r="BC8499" s="166"/>
      <c r="BD8499" s="166"/>
      <c r="BE8499" s="6"/>
      <c r="BF8499" s="6"/>
      <c r="BG8499" s="6"/>
      <c r="BH8499" s="6"/>
      <c r="BI8499" s="6"/>
      <c r="BJ8499" s="166"/>
      <c r="BK8499" s="166"/>
      <c r="BL8499" s="166"/>
      <c r="BM8499" s="6"/>
      <c r="BN8499" s="6"/>
      <c r="BO8499" s="6"/>
      <c r="BP8499" s="6"/>
      <c r="BQ8499" s="6"/>
      <c r="BR8499" s="6"/>
      <c r="BS8499" s="6"/>
      <c r="BT8499" s="6"/>
      <c r="BU8499" s="6"/>
      <c r="BV8499" s="6"/>
      <c r="BW8499" s="6"/>
      <c r="CJ8499" s="415"/>
      <c r="CK8499" s="415"/>
      <c r="CO8499" s="168"/>
    </row>
    <row r="8500" spans="32:93" s="162" customFormat="1" x14ac:dyDescent="0.25">
      <c r="AF8500" s="169"/>
      <c r="AG8500" s="169"/>
      <c r="AH8500" s="169"/>
      <c r="AI8500" s="169"/>
      <c r="AJ8500" s="169"/>
      <c r="AK8500" s="170"/>
      <c r="AP8500" s="6"/>
      <c r="AQ8500" s="6"/>
      <c r="AR8500" s="6"/>
      <c r="AS8500" s="6"/>
      <c r="AT8500" s="6"/>
      <c r="AU8500" s="6"/>
      <c r="AV8500" s="6"/>
      <c r="AW8500" s="6"/>
      <c r="AX8500" s="6"/>
      <c r="AY8500" s="6"/>
      <c r="AZ8500" s="6"/>
      <c r="BA8500" s="6"/>
      <c r="BB8500" s="166"/>
      <c r="BC8500" s="166"/>
      <c r="BD8500" s="166"/>
      <c r="BE8500" s="6"/>
      <c r="BF8500" s="6"/>
      <c r="BG8500" s="6"/>
      <c r="BH8500" s="6"/>
      <c r="BI8500" s="6"/>
      <c r="BJ8500" s="166"/>
      <c r="BK8500" s="166"/>
      <c r="BL8500" s="166"/>
      <c r="BM8500" s="6"/>
      <c r="BN8500" s="6"/>
      <c r="BO8500" s="6"/>
      <c r="BP8500" s="6"/>
      <c r="BQ8500" s="6"/>
      <c r="BR8500" s="6"/>
      <c r="BS8500" s="6"/>
      <c r="BT8500" s="6"/>
      <c r="BU8500" s="6"/>
      <c r="BV8500" s="6"/>
      <c r="BW8500" s="6"/>
      <c r="CJ8500" s="415"/>
      <c r="CK8500" s="415"/>
      <c r="CO8500" s="168"/>
    </row>
    <row r="8501" spans="32:93" s="162" customFormat="1" x14ac:dyDescent="0.25">
      <c r="AF8501" s="169"/>
      <c r="AG8501" s="169"/>
      <c r="AH8501" s="169"/>
      <c r="AI8501" s="169"/>
      <c r="AJ8501" s="169"/>
      <c r="AK8501" s="170"/>
      <c r="AP8501" s="6"/>
      <c r="AQ8501" s="6"/>
      <c r="AR8501" s="6"/>
      <c r="AS8501" s="6"/>
      <c r="AT8501" s="6"/>
      <c r="AU8501" s="6"/>
      <c r="AV8501" s="6"/>
      <c r="AW8501" s="6"/>
      <c r="AX8501" s="6"/>
      <c r="AY8501" s="6"/>
      <c r="AZ8501" s="6"/>
      <c r="BA8501" s="6"/>
      <c r="BB8501" s="166"/>
      <c r="BC8501" s="166"/>
      <c r="BD8501" s="166"/>
      <c r="BE8501" s="6"/>
      <c r="BF8501" s="6"/>
      <c r="BG8501" s="6"/>
      <c r="BH8501" s="6"/>
      <c r="BI8501" s="6"/>
      <c r="BJ8501" s="166"/>
      <c r="BK8501" s="166"/>
      <c r="BL8501" s="166"/>
      <c r="BM8501" s="6"/>
      <c r="BN8501" s="6"/>
      <c r="BO8501" s="6"/>
      <c r="BP8501" s="6"/>
      <c r="BQ8501" s="6"/>
      <c r="BR8501" s="6"/>
      <c r="BS8501" s="6"/>
      <c r="BT8501" s="6"/>
      <c r="BU8501" s="6"/>
      <c r="BV8501" s="6"/>
      <c r="BW8501" s="6"/>
      <c r="CJ8501" s="415"/>
      <c r="CK8501" s="415"/>
      <c r="CO8501" s="168"/>
    </row>
    <row r="8502" spans="32:93" s="162" customFormat="1" x14ac:dyDescent="0.25">
      <c r="AF8502" s="169"/>
      <c r="AG8502" s="169"/>
      <c r="AH8502" s="169"/>
      <c r="AI8502" s="169"/>
      <c r="AJ8502" s="169"/>
      <c r="AK8502" s="170"/>
      <c r="AP8502" s="6"/>
      <c r="AQ8502" s="6"/>
      <c r="AR8502" s="6"/>
      <c r="AS8502" s="6"/>
      <c r="AT8502" s="6"/>
      <c r="AU8502" s="6"/>
      <c r="AV8502" s="6"/>
      <c r="AW8502" s="6"/>
      <c r="AX8502" s="6"/>
      <c r="AY8502" s="6"/>
      <c r="AZ8502" s="6"/>
      <c r="BA8502" s="6"/>
      <c r="BB8502" s="166"/>
      <c r="BC8502" s="166"/>
      <c r="BD8502" s="166"/>
      <c r="BE8502" s="6"/>
      <c r="BF8502" s="6"/>
      <c r="BG8502" s="6"/>
      <c r="BH8502" s="6"/>
      <c r="BI8502" s="6"/>
      <c r="BJ8502" s="166"/>
      <c r="BK8502" s="166"/>
      <c r="BL8502" s="166"/>
      <c r="BM8502" s="6"/>
      <c r="BN8502" s="6"/>
      <c r="BO8502" s="6"/>
      <c r="BP8502" s="6"/>
      <c r="BQ8502" s="6"/>
      <c r="BR8502" s="6"/>
      <c r="BS8502" s="6"/>
      <c r="BT8502" s="6"/>
      <c r="BU8502" s="6"/>
      <c r="BV8502" s="6"/>
      <c r="BW8502" s="6"/>
      <c r="CJ8502" s="415"/>
      <c r="CK8502" s="415"/>
      <c r="CO8502" s="168"/>
    </row>
    <row r="8503" spans="32:93" s="162" customFormat="1" x14ac:dyDescent="0.25">
      <c r="AF8503" s="169"/>
      <c r="AG8503" s="169"/>
      <c r="AH8503" s="169"/>
      <c r="AI8503" s="169"/>
      <c r="AJ8503" s="169"/>
      <c r="AK8503" s="170"/>
      <c r="AP8503" s="6"/>
      <c r="AQ8503" s="6"/>
      <c r="AR8503" s="6"/>
      <c r="AS8503" s="6"/>
      <c r="AT8503" s="6"/>
      <c r="AU8503" s="6"/>
      <c r="AV8503" s="6"/>
      <c r="AW8503" s="6"/>
      <c r="AX8503" s="6"/>
      <c r="AY8503" s="6"/>
      <c r="AZ8503" s="6"/>
      <c r="BA8503" s="6"/>
      <c r="BB8503" s="166"/>
      <c r="BC8503" s="166"/>
      <c r="BD8503" s="166"/>
      <c r="BE8503" s="6"/>
      <c r="BF8503" s="6"/>
      <c r="BG8503" s="6"/>
      <c r="BH8503" s="6"/>
      <c r="BI8503" s="6"/>
      <c r="BJ8503" s="166"/>
      <c r="BK8503" s="166"/>
      <c r="BL8503" s="166"/>
      <c r="BM8503" s="6"/>
      <c r="BN8503" s="6"/>
      <c r="BO8503" s="6"/>
      <c r="BP8503" s="6"/>
      <c r="BQ8503" s="6"/>
      <c r="BR8503" s="6"/>
      <c r="BS8503" s="6"/>
      <c r="BT8503" s="6"/>
      <c r="BU8503" s="6"/>
      <c r="BV8503" s="6"/>
      <c r="BW8503" s="6"/>
      <c r="CJ8503" s="415"/>
      <c r="CK8503" s="415"/>
      <c r="CO8503" s="168"/>
    </row>
    <row r="8504" spans="32:93" s="162" customFormat="1" x14ac:dyDescent="0.25">
      <c r="AF8504" s="169"/>
      <c r="AG8504" s="169"/>
      <c r="AH8504" s="169"/>
      <c r="AI8504" s="169"/>
      <c r="AJ8504" s="169"/>
      <c r="AK8504" s="170"/>
      <c r="AP8504" s="6"/>
      <c r="AQ8504" s="6"/>
      <c r="AR8504" s="6"/>
      <c r="AS8504" s="6"/>
      <c r="AT8504" s="6"/>
      <c r="AU8504" s="6"/>
      <c r="AV8504" s="6"/>
      <c r="AW8504" s="6"/>
      <c r="AX8504" s="6"/>
      <c r="AY8504" s="6"/>
      <c r="AZ8504" s="6"/>
      <c r="BA8504" s="6"/>
      <c r="BB8504" s="166"/>
      <c r="BC8504" s="166"/>
      <c r="BD8504" s="166"/>
      <c r="BE8504" s="6"/>
      <c r="BF8504" s="6"/>
      <c r="BG8504" s="6"/>
      <c r="BH8504" s="6"/>
      <c r="BI8504" s="6"/>
      <c r="BJ8504" s="166"/>
      <c r="BK8504" s="166"/>
      <c r="BL8504" s="166"/>
      <c r="BM8504" s="6"/>
      <c r="BN8504" s="6"/>
      <c r="BO8504" s="6"/>
      <c r="BP8504" s="6"/>
      <c r="BQ8504" s="6"/>
      <c r="BR8504" s="6"/>
      <c r="BS8504" s="6"/>
      <c r="BT8504" s="6"/>
      <c r="BU8504" s="6"/>
      <c r="BV8504" s="6"/>
      <c r="BW8504" s="6"/>
      <c r="CJ8504" s="415"/>
      <c r="CK8504" s="415"/>
      <c r="CO8504" s="168"/>
    </row>
    <row r="8505" spans="32:93" s="162" customFormat="1" x14ac:dyDescent="0.25">
      <c r="AF8505" s="169"/>
      <c r="AG8505" s="169"/>
      <c r="AH8505" s="169"/>
      <c r="AI8505" s="169"/>
      <c r="AJ8505" s="169"/>
      <c r="AK8505" s="170"/>
      <c r="AP8505" s="6"/>
      <c r="AQ8505" s="6"/>
      <c r="AR8505" s="6"/>
      <c r="AS8505" s="6"/>
      <c r="AT8505" s="6"/>
      <c r="AU8505" s="6"/>
      <c r="AV8505" s="6"/>
      <c r="AW8505" s="6"/>
      <c r="AX8505" s="6"/>
      <c r="AY8505" s="6"/>
      <c r="AZ8505" s="6"/>
      <c r="BA8505" s="6"/>
      <c r="BB8505" s="166"/>
      <c r="BC8505" s="166"/>
      <c r="BD8505" s="166"/>
      <c r="BE8505" s="6"/>
      <c r="BF8505" s="6"/>
      <c r="BG8505" s="6"/>
      <c r="BH8505" s="6"/>
      <c r="BI8505" s="6"/>
      <c r="BJ8505" s="166"/>
      <c r="BK8505" s="166"/>
      <c r="BL8505" s="166"/>
      <c r="BM8505" s="6"/>
      <c r="BN8505" s="6"/>
      <c r="BO8505" s="6"/>
      <c r="BP8505" s="6"/>
      <c r="BQ8505" s="6"/>
      <c r="BR8505" s="6"/>
      <c r="BS8505" s="6"/>
      <c r="BT8505" s="6"/>
      <c r="BU8505" s="6"/>
      <c r="BV8505" s="6"/>
      <c r="BW8505" s="6"/>
      <c r="CJ8505" s="415"/>
      <c r="CK8505" s="415"/>
      <c r="CO8505" s="168"/>
    </row>
    <row r="8506" spans="32:93" s="162" customFormat="1" x14ac:dyDescent="0.25">
      <c r="AF8506" s="169"/>
      <c r="AG8506" s="169"/>
      <c r="AH8506" s="169"/>
      <c r="AI8506" s="169"/>
      <c r="AJ8506" s="169"/>
      <c r="AK8506" s="170"/>
      <c r="AP8506" s="6"/>
      <c r="AQ8506" s="6"/>
      <c r="AR8506" s="6"/>
      <c r="AS8506" s="6"/>
      <c r="AT8506" s="6"/>
      <c r="AU8506" s="6"/>
      <c r="AV8506" s="6"/>
      <c r="AW8506" s="6"/>
      <c r="AX8506" s="6"/>
      <c r="AY8506" s="6"/>
      <c r="AZ8506" s="6"/>
      <c r="BA8506" s="6"/>
      <c r="BB8506" s="166"/>
      <c r="BC8506" s="166"/>
      <c r="BD8506" s="166"/>
      <c r="BE8506" s="6"/>
      <c r="BF8506" s="6"/>
      <c r="BG8506" s="6"/>
      <c r="BH8506" s="6"/>
      <c r="BI8506" s="6"/>
      <c r="BJ8506" s="166"/>
      <c r="BK8506" s="166"/>
      <c r="BL8506" s="166"/>
      <c r="BM8506" s="6"/>
      <c r="BN8506" s="6"/>
      <c r="BO8506" s="6"/>
      <c r="BP8506" s="6"/>
      <c r="BQ8506" s="6"/>
      <c r="BR8506" s="6"/>
      <c r="BS8506" s="6"/>
      <c r="BT8506" s="6"/>
      <c r="BU8506" s="6"/>
      <c r="BV8506" s="6"/>
      <c r="BW8506" s="6"/>
      <c r="CJ8506" s="415"/>
      <c r="CK8506" s="415"/>
      <c r="CO8506" s="168"/>
    </row>
    <row r="8507" spans="32:93" s="162" customFormat="1" x14ac:dyDescent="0.25">
      <c r="AF8507" s="169"/>
      <c r="AG8507" s="169"/>
      <c r="AH8507" s="169"/>
      <c r="AI8507" s="169"/>
      <c r="AJ8507" s="169"/>
      <c r="AK8507" s="170"/>
      <c r="AP8507" s="6"/>
      <c r="AQ8507" s="6"/>
      <c r="AR8507" s="6"/>
      <c r="AS8507" s="6"/>
      <c r="AT8507" s="6"/>
      <c r="AU8507" s="6"/>
      <c r="AV8507" s="6"/>
      <c r="AW8507" s="6"/>
      <c r="AX8507" s="6"/>
      <c r="AY8507" s="6"/>
      <c r="AZ8507" s="6"/>
      <c r="BA8507" s="6"/>
      <c r="BB8507" s="166"/>
      <c r="BC8507" s="166"/>
      <c r="BD8507" s="166"/>
      <c r="BE8507" s="6"/>
      <c r="BF8507" s="6"/>
      <c r="BG8507" s="6"/>
      <c r="BH8507" s="6"/>
      <c r="BI8507" s="6"/>
      <c r="BJ8507" s="166"/>
      <c r="BK8507" s="166"/>
      <c r="BL8507" s="166"/>
      <c r="BM8507" s="6"/>
      <c r="BN8507" s="6"/>
      <c r="BO8507" s="6"/>
      <c r="BP8507" s="6"/>
      <c r="BQ8507" s="6"/>
      <c r="BR8507" s="6"/>
      <c r="BS8507" s="6"/>
      <c r="BT8507" s="6"/>
      <c r="BU8507" s="6"/>
      <c r="BV8507" s="6"/>
      <c r="BW8507" s="6"/>
      <c r="CJ8507" s="415"/>
      <c r="CK8507" s="415"/>
      <c r="CO8507" s="168"/>
    </row>
    <row r="8508" spans="32:93" s="162" customFormat="1" x14ac:dyDescent="0.25">
      <c r="AF8508" s="169"/>
      <c r="AG8508" s="169"/>
      <c r="AH8508" s="169"/>
      <c r="AI8508" s="169"/>
      <c r="AJ8508" s="169"/>
      <c r="AK8508" s="170"/>
      <c r="AP8508" s="6"/>
      <c r="AQ8508" s="6"/>
      <c r="AR8508" s="6"/>
      <c r="AS8508" s="6"/>
      <c r="AT8508" s="6"/>
      <c r="AU8508" s="6"/>
      <c r="AV8508" s="6"/>
      <c r="AW8508" s="6"/>
      <c r="AX8508" s="6"/>
      <c r="AY8508" s="6"/>
      <c r="AZ8508" s="6"/>
      <c r="BA8508" s="6"/>
      <c r="BB8508" s="166"/>
      <c r="BC8508" s="166"/>
      <c r="BD8508" s="166"/>
      <c r="BE8508" s="6"/>
      <c r="BF8508" s="6"/>
      <c r="BG8508" s="6"/>
      <c r="BH8508" s="6"/>
      <c r="BI8508" s="6"/>
      <c r="BJ8508" s="166"/>
      <c r="BK8508" s="166"/>
      <c r="BL8508" s="166"/>
      <c r="BM8508" s="6"/>
      <c r="BN8508" s="6"/>
      <c r="BO8508" s="6"/>
      <c r="BP8508" s="6"/>
      <c r="BQ8508" s="6"/>
      <c r="BR8508" s="6"/>
      <c r="BS8508" s="6"/>
      <c r="BT8508" s="6"/>
      <c r="BU8508" s="6"/>
      <c r="BV8508" s="6"/>
      <c r="BW8508" s="6"/>
      <c r="CJ8508" s="415"/>
      <c r="CK8508" s="415"/>
      <c r="CO8508" s="168"/>
    </row>
    <row r="8509" spans="32:93" s="162" customFormat="1" x14ac:dyDescent="0.25">
      <c r="AF8509" s="169"/>
      <c r="AG8509" s="169"/>
      <c r="AH8509" s="169"/>
      <c r="AI8509" s="169"/>
      <c r="AJ8509" s="169"/>
      <c r="AK8509" s="170"/>
      <c r="AP8509" s="6"/>
      <c r="AQ8509" s="6"/>
      <c r="AR8509" s="6"/>
      <c r="AS8509" s="6"/>
      <c r="AT8509" s="6"/>
      <c r="AU8509" s="6"/>
      <c r="AV8509" s="6"/>
      <c r="AW8509" s="6"/>
      <c r="AX8509" s="6"/>
      <c r="AY8509" s="6"/>
      <c r="AZ8509" s="6"/>
      <c r="BA8509" s="6"/>
      <c r="BB8509" s="166"/>
      <c r="BC8509" s="166"/>
      <c r="BD8509" s="166"/>
      <c r="BE8509" s="6"/>
      <c r="BF8509" s="6"/>
      <c r="BG8509" s="6"/>
      <c r="BH8509" s="6"/>
      <c r="BI8509" s="6"/>
      <c r="BJ8509" s="166"/>
      <c r="BK8509" s="166"/>
      <c r="BL8509" s="166"/>
      <c r="BM8509" s="6"/>
      <c r="BN8509" s="6"/>
      <c r="BO8509" s="6"/>
      <c r="BP8509" s="6"/>
      <c r="BQ8509" s="6"/>
      <c r="BR8509" s="6"/>
      <c r="BS8509" s="6"/>
      <c r="BT8509" s="6"/>
      <c r="BU8509" s="6"/>
      <c r="BV8509" s="6"/>
      <c r="BW8509" s="6"/>
      <c r="CJ8509" s="415"/>
      <c r="CK8509" s="415"/>
      <c r="CO8509" s="168"/>
    </row>
    <row r="8510" spans="32:93" s="162" customFormat="1" x14ac:dyDescent="0.25">
      <c r="AF8510" s="169"/>
      <c r="AG8510" s="169"/>
      <c r="AH8510" s="169"/>
      <c r="AI8510" s="169"/>
      <c r="AJ8510" s="169"/>
      <c r="AK8510" s="170"/>
      <c r="AP8510" s="6"/>
      <c r="AQ8510" s="6"/>
      <c r="AR8510" s="6"/>
      <c r="AS8510" s="6"/>
      <c r="AT8510" s="6"/>
      <c r="AU8510" s="6"/>
      <c r="AV8510" s="6"/>
      <c r="AW8510" s="6"/>
      <c r="AX8510" s="6"/>
      <c r="AY8510" s="6"/>
      <c r="AZ8510" s="6"/>
      <c r="BA8510" s="6"/>
      <c r="BB8510" s="166"/>
      <c r="BC8510" s="166"/>
      <c r="BD8510" s="166"/>
      <c r="BE8510" s="6"/>
      <c r="BF8510" s="6"/>
      <c r="BG8510" s="6"/>
      <c r="BH8510" s="6"/>
      <c r="BI8510" s="6"/>
      <c r="BJ8510" s="166"/>
      <c r="BK8510" s="166"/>
      <c r="BL8510" s="166"/>
      <c r="BM8510" s="6"/>
      <c r="BN8510" s="6"/>
      <c r="BO8510" s="6"/>
      <c r="BP8510" s="6"/>
      <c r="BQ8510" s="6"/>
      <c r="BR8510" s="6"/>
      <c r="BS8510" s="6"/>
      <c r="BT8510" s="6"/>
      <c r="BU8510" s="6"/>
      <c r="BV8510" s="6"/>
      <c r="BW8510" s="6"/>
      <c r="CJ8510" s="415"/>
      <c r="CK8510" s="415"/>
      <c r="CO8510" s="168"/>
    </row>
    <row r="8511" spans="32:93" s="162" customFormat="1" x14ac:dyDescent="0.25">
      <c r="AF8511" s="169"/>
      <c r="AG8511" s="169"/>
      <c r="AH8511" s="169"/>
      <c r="AI8511" s="169"/>
      <c r="AJ8511" s="169"/>
      <c r="AK8511" s="170"/>
      <c r="AP8511" s="6"/>
      <c r="AQ8511" s="6"/>
      <c r="AR8511" s="6"/>
      <c r="AS8511" s="6"/>
      <c r="AT8511" s="6"/>
      <c r="AU8511" s="6"/>
      <c r="AV8511" s="6"/>
      <c r="AW8511" s="6"/>
      <c r="AX8511" s="6"/>
      <c r="AY8511" s="6"/>
      <c r="AZ8511" s="6"/>
      <c r="BA8511" s="6"/>
      <c r="BB8511" s="166"/>
      <c r="BC8511" s="166"/>
      <c r="BD8511" s="166"/>
      <c r="BE8511" s="6"/>
      <c r="BF8511" s="6"/>
      <c r="BG8511" s="6"/>
      <c r="BH8511" s="6"/>
      <c r="BI8511" s="6"/>
      <c r="BJ8511" s="166"/>
      <c r="BK8511" s="166"/>
      <c r="BL8511" s="166"/>
      <c r="BM8511" s="6"/>
      <c r="BN8511" s="6"/>
      <c r="BO8511" s="6"/>
      <c r="BP8511" s="6"/>
      <c r="BQ8511" s="6"/>
      <c r="BR8511" s="6"/>
      <c r="BS8511" s="6"/>
      <c r="BT8511" s="6"/>
      <c r="BU8511" s="6"/>
      <c r="BV8511" s="6"/>
      <c r="BW8511" s="6"/>
      <c r="CJ8511" s="415"/>
      <c r="CK8511" s="415"/>
      <c r="CO8511" s="168"/>
    </row>
    <row r="8512" spans="32:93" s="162" customFormat="1" x14ac:dyDescent="0.25">
      <c r="AF8512" s="169"/>
      <c r="AG8512" s="169"/>
      <c r="AH8512" s="169"/>
      <c r="AI8512" s="169"/>
      <c r="AJ8512" s="169"/>
      <c r="AK8512" s="170"/>
      <c r="AP8512" s="6"/>
      <c r="AQ8512" s="6"/>
      <c r="AR8512" s="6"/>
      <c r="AS8512" s="6"/>
      <c r="AT8512" s="6"/>
      <c r="AU8512" s="6"/>
      <c r="AV8512" s="6"/>
      <c r="AW8512" s="6"/>
      <c r="AX8512" s="6"/>
      <c r="AY8512" s="6"/>
      <c r="AZ8512" s="6"/>
      <c r="BA8512" s="6"/>
      <c r="BB8512" s="166"/>
      <c r="BC8512" s="166"/>
      <c r="BD8512" s="166"/>
      <c r="BE8512" s="6"/>
      <c r="BF8512" s="6"/>
      <c r="BG8512" s="6"/>
      <c r="BH8512" s="6"/>
      <c r="BI8512" s="6"/>
      <c r="BJ8512" s="166"/>
      <c r="BK8512" s="166"/>
      <c r="BL8512" s="166"/>
      <c r="BM8512" s="6"/>
      <c r="BN8512" s="6"/>
      <c r="BO8512" s="6"/>
      <c r="BP8512" s="6"/>
      <c r="BQ8512" s="6"/>
      <c r="BR8512" s="6"/>
      <c r="BS8512" s="6"/>
      <c r="BT8512" s="6"/>
      <c r="BU8512" s="6"/>
      <c r="BV8512" s="6"/>
      <c r="BW8512" s="6"/>
      <c r="CJ8512" s="415"/>
      <c r="CK8512" s="415"/>
      <c r="CO8512" s="168"/>
    </row>
    <row r="8513" spans="32:93" s="162" customFormat="1" x14ac:dyDescent="0.25">
      <c r="AF8513" s="169"/>
      <c r="AG8513" s="169"/>
      <c r="AH8513" s="169"/>
      <c r="AI8513" s="169"/>
      <c r="AJ8513" s="169"/>
      <c r="AK8513" s="170"/>
      <c r="AP8513" s="6"/>
      <c r="AQ8513" s="6"/>
      <c r="AR8513" s="6"/>
      <c r="AS8513" s="6"/>
      <c r="AT8513" s="6"/>
      <c r="AU8513" s="6"/>
      <c r="AV8513" s="6"/>
      <c r="AW8513" s="6"/>
      <c r="AX8513" s="6"/>
      <c r="AY8513" s="6"/>
      <c r="AZ8513" s="6"/>
      <c r="BA8513" s="6"/>
      <c r="BB8513" s="166"/>
      <c r="BC8513" s="166"/>
      <c r="BD8513" s="166"/>
      <c r="BE8513" s="6"/>
      <c r="BF8513" s="6"/>
      <c r="BG8513" s="6"/>
      <c r="BH8513" s="6"/>
      <c r="BI8513" s="6"/>
      <c r="BJ8513" s="166"/>
      <c r="BK8513" s="166"/>
      <c r="BL8513" s="166"/>
      <c r="BM8513" s="6"/>
      <c r="BN8513" s="6"/>
      <c r="BO8513" s="6"/>
      <c r="BP8513" s="6"/>
      <c r="BQ8513" s="6"/>
      <c r="BR8513" s="6"/>
      <c r="BS8513" s="6"/>
      <c r="BT8513" s="6"/>
      <c r="BU8513" s="6"/>
      <c r="BV8513" s="6"/>
      <c r="BW8513" s="6"/>
      <c r="CJ8513" s="415"/>
      <c r="CK8513" s="415"/>
      <c r="CO8513" s="168"/>
    </row>
    <row r="8514" spans="32:93" s="162" customFormat="1" x14ac:dyDescent="0.25">
      <c r="AF8514" s="169"/>
      <c r="AG8514" s="169"/>
      <c r="AH8514" s="169"/>
      <c r="AI8514" s="169"/>
      <c r="AJ8514" s="169"/>
      <c r="AK8514" s="170"/>
      <c r="AP8514" s="6"/>
      <c r="AQ8514" s="6"/>
      <c r="AR8514" s="6"/>
      <c r="AS8514" s="6"/>
      <c r="AT8514" s="6"/>
      <c r="AU8514" s="6"/>
      <c r="AV8514" s="6"/>
      <c r="AW8514" s="6"/>
      <c r="AX8514" s="6"/>
      <c r="AY8514" s="6"/>
      <c r="AZ8514" s="6"/>
      <c r="BA8514" s="6"/>
      <c r="BB8514" s="166"/>
      <c r="BC8514" s="166"/>
      <c r="BD8514" s="166"/>
      <c r="BE8514" s="6"/>
      <c r="BF8514" s="6"/>
      <c r="BG8514" s="6"/>
      <c r="BH8514" s="6"/>
      <c r="BI8514" s="6"/>
      <c r="BJ8514" s="166"/>
      <c r="BK8514" s="166"/>
      <c r="BL8514" s="166"/>
      <c r="BM8514" s="6"/>
      <c r="BN8514" s="6"/>
      <c r="BO8514" s="6"/>
      <c r="BP8514" s="6"/>
      <c r="BQ8514" s="6"/>
      <c r="BR8514" s="6"/>
      <c r="BS8514" s="6"/>
      <c r="BT8514" s="6"/>
      <c r="BU8514" s="6"/>
      <c r="BV8514" s="6"/>
      <c r="BW8514" s="6"/>
      <c r="CJ8514" s="415"/>
      <c r="CK8514" s="415"/>
      <c r="CO8514" s="168"/>
    </row>
    <row r="8515" spans="32:93" s="162" customFormat="1" x14ac:dyDescent="0.25">
      <c r="AF8515" s="169"/>
      <c r="AG8515" s="169"/>
      <c r="AH8515" s="169"/>
      <c r="AI8515" s="169"/>
      <c r="AJ8515" s="169"/>
      <c r="AK8515" s="170"/>
      <c r="AP8515" s="6"/>
      <c r="AQ8515" s="6"/>
      <c r="AR8515" s="6"/>
      <c r="AS8515" s="6"/>
      <c r="AT8515" s="6"/>
      <c r="AU8515" s="6"/>
      <c r="AV8515" s="6"/>
      <c r="AW8515" s="6"/>
      <c r="AX8515" s="6"/>
      <c r="AY8515" s="6"/>
      <c r="AZ8515" s="6"/>
      <c r="BA8515" s="6"/>
      <c r="BB8515" s="166"/>
      <c r="BC8515" s="166"/>
      <c r="BD8515" s="166"/>
      <c r="BE8515" s="6"/>
      <c r="BF8515" s="6"/>
      <c r="BG8515" s="6"/>
      <c r="BH8515" s="6"/>
      <c r="BI8515" s="6"/>
      <c r="BJ8515" s="166"/>
      <c r="BK8515" s="166"/>
      <c r="BL8515" s="166"/>
      <c r="BM8515" s="6"/>
      <c r="BN8515" s="6"/>
      <c r="BO8515" s="6"/>
      <c r="BP8515" s="6"/>
      <c r="BQ8515" s="6"/>
      <c r="BR8515" s="6"/>
      <c r="BS8515" s="6"/>
      <c r="BT8515" s="6"/>
      <c r="BU8515" s="6"/>
      <c r="BV8515" s="6"/>
      <c r="BW8515" s="6"/>
      <c r="CJ8515" s="415"/>
      <c r="CK8515" s="415"/>
      <c r="CO8515" s="168"/>
    </row>
    <row r="8516" spans="32:93" s="162" customFormat="1" x14ac:dyDescent="0.25">
      <c r="AF8516" s="169"/>
      <c r="AG8516" s="169"/>
      <c r="AH8516" s="169"/>
      <c r="AI8516" s="169"/>
      <c r="AJ8516" s="169"/>
      <c r="AK8516" s="170"/>
      <c r="AP8516" s="6"/>
      <c r="AQ8516" s="6"/>
      <c r="AR8516" s="6"/>
      <c r="AS8516" s="6"/>
      <c r="AT8516" s="6"/>
      <c r="AU8516" s="6"/>
      <c r="AV8516" s="6"/>
      <c r="AW8516" s="6"/>
      <c r="AX8516" s="6"/>
      <c r="AY8516" s="6"/>
      <c r="AZ8516" s="6"/>
      <c r="BA8516" s="6"/>
      <c r="BB8516" s="166"/>
      <c r="BC8516" s="166"/>
      <c r="BD8516" s="166"/>
      <c r="BE8516" s="6"/>
      <c r="BF8516" s="6"/>
      <c r="BG8516" s="6"/>
      <c r="BH8516" s="6"/>
      <c r="BI8516" s="6"/>
      <c r="BJ8516" s="166"/>
      <c r="BK8516" s="166"/>
      <c r="BL8516" s="166"/>
      <c r="BM8516" s="6"/>
      <c r="BN8516" s="6"/>
      <c r="BO8516" s="6"/>
      <c r="BP8516" s="6"/>
      <c r="BQ8516" s="6"/>
      <c r="BR8516" s="6"/>
      <c r="BS8516" s="6"/>
      <c r="BT8516" s="6"/>
      <c r="BU8516" s="6"/>
      <c r="BV8516" s="6"/>
      <c r="BW8516" s="6"/>
      <c r="CJ8516" s="415"/>
      <c r="CK8516" s="415"/>
      <c r="CO8516" s="168"/>
    </row>
    <row r="8517" spans="32:93" s="162" customFormat="1" x14ac:dyDescent="0.25">
      <c r="AF8517" s="169"/>
      <c r="AG8517" s="169"/>
      <c r="AH8517" s="169"/>
      <c r="AI8517" s="169"/>
      <c r="AJ8517" s="169"/>
      <c r="AK8517" s="170"/>
      <c r="AP8517" s="6"/>
      <c r="AQ8517" s="6"/>
      <c r="AR8517" s="6"/>
      <c r="AS8517" s="6"/>
      <c r="AT8517" s="6"/>
      <c r="AU8517" s="6"/>
      <c r="AV8517" s="6"/>
      <c r="AW8517" s="6"/>
      <c r="AX8517" s="6"/>
      <c r="AY8517" s="6"/>
      <c r="AZ8517" s="6"/>
      <c r="BA8517" s="6"/>
      <c r="BB8517" s="166"/>
      <c r="BC8517" s="166"/>
      <c r="BD8517" s="166"/>
      <c r="BE8517" s="6"/>
      <c r="BF8517" s="6"/>
      <c r="BG8517" s="6"/>
      <c r="BH8517" s="6"/>
      <c r="BI8517" s="6"/>
      <c r="BJ8517" s="166"/>
      <c r="BK8517" s="166"/>
      <c r="BL8517" s="166"/>
      <c r="BM8517" s="6"/>
      <c r="BN8517" s="6"/>
      <c r="BO8517" s="6"/>
      <c r="BP8517" s="6"/>
      <c r="BQ8517" s="6"/>
      <c r="BR8517" s="6"/>
      <c r="BS8517" s="6"/>
      <c r="BT8517" s="6"/>
      <c r="BU8517" s="6"/>
      <c r="BV8517" s="6"/>
      <c r="BW8517" s="6"/>
      <c r="CJ8517" s="415"/>
      <c r="CK8517" s="415"/>
      <c r="CO8517" s="168"/>
    </row>
    <row r="8518" spans="32:93" s="162" customFormat="1" x14ac:dyDescent="0.25">
      <c r="AF8518" s="169"/>
      <c r="AG8518" s="169"/>
      <c r="AH8518" s="169"/>
      <c r="AI8518" s="169"/>
      <c r="AJ8518" s="169"/>
      <c r="AK8518" s="170"/>
      <c r="AP8518" s="6"/>
      <c r="AQ8518" s="6"/>
      <c r="AR8518" s="6"/>
      <c r="AS8518" s="6"/>
      <c r="AT8518" s="6"/>
      <c r="AU8518" s="6"/>
      <c r="AV8518" s="6"/>
      <c r="AW8518" s="6"/>
      <c r="AX8518" s="6"/>
      <c r="AY8518" s="6"/>
      <c r="AZ8518" s="6"/>
      <c r="BA8518" s="6"/>
      <c r="BB8518" s="166"/>
      <c r="BC8518" s="166"/>
      <c r="BD8518" s="166"/>
      <c r="BE8518" s="6"/>
      <c r="BF8518" s="6"/>
      <c r="BG8518" s="6"/>
      <c r="BH8518" s="6"/>
      <c r="BI8518" s="6"/>
      <c r="BJ8518" s="166"/>
      <c r="BK8518" s="166"/>
      <c r="BL8518" s="166"/>
      <c r="BM8518" s="6"/>
      <c r="BN8518" s="6"/>
      <c r="BO8518" s="6"/>
      <c r="BP8518" s="6"/>
      <c r="BQ8518" s="6"/>
      <c r="BR8518" s="6"/>
      <c r="BS8518" s="6"/>
      <c r="BT8518" s="6"/>
      <c r="BU8518" s="6"/>
      <c r="BV8518" s="6"/>
      <c r="BW8518" s="6"/>
      <c r="CJ8518" s="415"/>
      <c r="CK8518" s="415"/>
      <c r="CO8518" s="168"/>
    </row>
    <row r="8519" spans="32:93" s="162" customFormat="1" x14ac:dyDescent="0.25">
      <c r="AF8519" s="169"/>
      <c r="AG8519" s="169"/>
      <c r="AH8519" s="169"/>
      <c r="AI8519" s="169"/>
      <c r="AJ8519" s="169"/>
      <c r="AK8519" s="170"/>
      <c r="AP8519" s="6"/>
      <c r="AQ8519" s="6"/>
      <c r="AR8519" s="6"/>
      <c r="AS8519" s="6"/>
      <c r="AT8519" s="6"/>
      <c r="AU8519" s="6"/>
      <c r="AV8519" s="6"/>
      <c r="AW8519" s="6"/>
      <c r="AX8519" s="6"/>
      <c r="AY8519" s="6"/>
      <c r="AZ8519" s="6"/>
      <c r="BA8519" s="6"/>
      <c r="BB8519" s="166"/>
      <c r="BC8519" s="166"/>
      <c r="BD8519" s="166"/>
      <c r="BE8519" s="6"/>
      <c r="BF8519" s="6"/>
      <c r="BG8519" s="6"/>
      <c r="BH8519" s="6"/>
      <c r="BI8519" s="6"/>
      <c r="BJ8519" s="166"/>
      <c r="BK8519" s="166"/>
      <c r="BL8519" s="166"/>
      <c r="BM8519" s="6"/>
      <c r="BN8519" s="6"/>
      <c r="BO8519" s="6"/>
      <c r="BP8519" s="6"/>
      <c r="BQ8519" s="6"/>
      <c r="BR8519" s="6"/>
      <c r="BS8519" s="6"/>
      <c r="BT8519" s="6"/>
      <c r="BU8519" s="6"/>
      <c r="BV8519" s="6"/>
      <c r="BW8519" s="6"/>
      <c r="CJ8519" s="415"/>
      <c r="CK8519" s="415"/>
      <c r="CO8519" s="168"/>
    </row>
    <row r="8520" spans="32:93" s="162" customFormat="1" x14ac:dyDescent="0.25">
      <c r="AF8520" s="169"/>
      <c r="AG8520" s="169"/>
      <c r="AH8520" s="169"/>
      <c r="AI8520" s="169"/>
      <c r="AJ8520" s="169"/>
      <c r="AK8520" s="170"/>
      <c r="AP8520" s="6"/>
      <c r="AQ8520" s="6"/>
      <c r="AR8520" s="6"/>
      <c r="AS8520" s="6"/>
      <c r="AT8520" s="6"/>
      <c r="AU8520" s="6"/>
      <c r="AV8520" s="6"/>
      <c r="AW8520" s="6"/>
      <c r="AX8520" s="6"/>
      <c r="AY8520" s="6"/>
      <c r="AZ8520" s="6"/>
      <c r="BA8520" s="6"/>
      <c r="BB8520" s="166"/>
      <c r="BC8520" s="166"/>
      <c r="BD8520" s="166"/>
      <c r="BE8520" s="6"/>
      <c r="BF8520" s="6"/>
      <c r="BG8520" s="6"/>
      <c r="BH8520" s="6"/>
      <c r="BI8520" s="6"/>
      <c r="BJ8520" s="166"/>
      <c r="BK8520" s="166"/>
      <c r="BL8520" s="166"/>
      <c r="BM8520" s="6"/>
      <c r="BN8520" s="6"/>
      <c r="BO8520" s="6"/>
      <c r="BP8520" s="6"/>
      <c r="BQ8520" s="6"/>
      <c r="BR8520" s="6"/>
      <c r="BS8520" s="6"/>
      <c r="BT8520" s="6"/>
      <c r="BU8520" s="6"/>
      <c r="BV8520" s="6"/>
      <c r="BW8520" s="6"/>
      <c r="CJ8520" s="415"/>
      <c r="CK8520" s="415"/>
      <c r="CO8520" s="168"/>
    </row>
    <row r="8521" spans="32:93" s="162" customFormat="1" x14ac:dyDescent="0.25">
      <c r="AF8521" s="169"/>
      <c r="AG8521" s="169"/>
      <c r="AH8521" s="169"/>
      <c r="AI8521" s="169"/>
      <c r="AJ8521" s="169"/>
      <c r="AK8521" s="170"/>
      <c r="AP8521" s="6"/>
      <c r="AQ8521" s="6"/>
      <c r="AR8521" s="6"/>
      <c r="AS8521" s="6"/>
      <c r="AT8521" s="6"/>
      <c r="AU8521" s="6"/>
      <c r="AV8521" s="6"/>
      <c r="AW8521" s="6"/>
      <c r="AX8521" s="6"/>
      <c r="AY8521" s="6"/>
      <c r="AZ8521" s="6"/>
      <c r="BA8521" s="6"/>
      <c r="BB8521" s="166"/>
      <c r="BC8521" s="166"/>
      <c r="BD8521" s="166"/>
      <c r="BE8521" s="6"/>
      <c r="BF8521" s="6"/>
      <c r="BG8521" s="6"/>
      <c r="BH8521" s="6"/>
      <c r="BI8521" s="6"/>
      <c r="BJ8521" s="166"/>
      <c r="BK8521" s="166"/>
      <c r="BL8521" s="166"/>
      <c r="BM8521" s="6"/>
      <c r="BN8521" s="6"/>
      <c r="BO8521" s="6"/>
      <c r="BP8521" s="6"/>
      <c r="BQ8521" s="6"/>
      <c r="BR8521" s="6"/>
      <c r="BS8521" s="6"/>
      <c r="BT8521" s="6"/>
      <c r="BU8521" s="6"/>
      <c r="BV8521" s="6"/>
      <c r="BW8521" s="6"/>
      <c r="CJ8521" s="415"/>
      <c r="CK8521" s="415"/>
      <c r="CO8521" s="168"/>
    </row>
    <row r="8522" spans="32:93" s="162" customFormat="1" x14ac:dyDescent="0.25">
      <c r="AF8522" s="169"/>
      <c r="AG8522" s="169"/>
      <c r="AH8522" s="169"/>
      <c r="AI8522" s="169"/>
      <c r="AJ8522" s="169"/>
      <c r="AK8522" s="170"/>
      <c r="AP8522" s="6"/>
      <c r="AQ8522" s="6"/>
      <c r="AR8522" s="6"/>
      <c r="AS8522" s="6"/>
      <c r="AT8522" s="6"/>
      <c r="AU8522" s="6"/>
      <c r="AV8522" s="6"/>
      <c r="AW8522" s="6"/>
      <c r="AX8522" s="6"/>
      <c r="AY8522" s="6"/>
      <c r="AZ8522" s="6"/>
      <c r="BA8522" s="6"/>
      <c r="BB8522" s="166"/>
      <c r="BC8522" s="166"/>
      <c r="BD8522" s="166"/>
      <c r="BE8522" s="6"/>
      <c r="BF8522" s="6"/>
      <c r="BG8522" s="6"/>
      <c r="BH8522" s="6"/>
      <c r="BI8522" s="6"/>
      <c r="BJ8522" s="166"/>
      <c r="BK8522" s="166"/>
      <c r="BL8522" s="166"/>
      <c r="BM8522" s="6"/>
      <c r="BN8522" s="6"/>
      <c r="BO8522" s="6"/>
      <c r="BP8522" s="6"/>
      <c r="BQ8522" s="6"/>
      <c r="BR8522" s="6"/>
      <c r="BS8522" s="6"/>
      <c r="BT8522" s="6"/>
      <c r="BU8522" s="6"/>
      <c r="BV8522" s="6"/>
      <c r="BW8522" s="6"/>
      <c r="CJ8522" s="415"/>
      <c r="CK8522" s="415"/>
      <c r="CO8522" s="168"/>
    </row>
    <row r="8523" spans="32:93" s="162" customFormat="1" x14ac:dyDescent="0.25">
      <c r="AF8523" s="169"/>
      <c r="AG8523" s="169"/>
      <c r="AH8523" s="169"/>
      <c r="AI8523" s="169"/>
      <c r="AJ8523" s="169"/>
      <c r="AK8523" s="170"/>
      <c r="AP8523" s="6"/>
      <c r="AQ8523" s="6"/>
      <c r="AR8523" s="6"/>
      <c r="AS8523" s="6"/>
      <c r="AT8523" s="6"/>
      <c r="AU8523" s="6"/>
      <c r="AV8523" s="6"/>
      <c r="AW8523" s="6"/>
      <c r="AX8523" s="6"/>
      <c r="AY8523" s="6"/>
      <c r="AZ8523" s="6"/>
      <c r="BA8523" s="6"/>
      <c r="BB8523" s="166"/>
      <c r="BC8523" s="166"/>
      <c r="BD8523" s="166"/>
      <c r="BE8523" s="6"/>
      <c r="BF8523" s="6"/>
      <c r="BG8523" s="6"/>
      <c r="BH8523" s="6"/>
      <c r="BI8523" s="6"/>
      <c r="BJ8523" s="166"/>
      <c r="BK8523" s="166"/>
      <c r="BL8523" s="166"/>
      <c r="BM8523" s="6"/>
      <c r="BN8523" s="6"/>
      <c r="BO8523" s="6"/>
      <c r="BP8523" s="6"/>
      <c r="BQ8523" s="6"/>
      <c r="BR8523" s="6"/>
      <c r="BS8523" s="6"/>
      <c r="BT8523" s="6"/>
      <c r="BU8523" s="6"/>
      <c r="BV8523" s="6"/>
      <c r="BW8523" s="6"/>
      <c r="CJ8523" s="415"/>
      <c r="CK8523" s="415"/>
      <c r="CO8523" s="168"/>
    </row>
    <row r="8524" spans="32:93" s="162" customFormat="1" x14ac:dyDescent="0.25">
      <c r="AF8524" s="169"/>
      <c r="AG8524" s="169"/>
      <c r="AH8524" s="169"/>
      <c r="AI8524" s="169"/>
      <c r="AJ8524" s="169"/>
      <c r="AK8524" s="170"/>
      <c r="AP8524" s="6"/>
      <c r="AQ8524" s="6"/>
      <c r="AR8524" s="6"/>
      <c r="AS8524" s="6"/>
      <c r="AT8524" s="6"/>
      <c r="AU8524" s="6"/>
      <c r="AV8524" s="6"/>
      <c r="AW8524" s="6"/>
      <c r="AX8524" s="6"/>
      <c r="AY8524" s="6"/>
      <c r="AZ8524" s="6"/>
      <c r="BA8524" s="6"/>
      <c r="BB8524" s="166"/>
      <c r="BC8524" s="166"/>
      <c r="BD8524" s="166"/>
      <c r="BE8524" s="6"/>
      <c r="BF8524" s="6"/>
      <c r="BG8524" s="6"/>
      <c r="BH8524" s="6"/>
      <c r="BI8524" s="6"/>
      <c r="BJ8524" s="166"/>
      <c r="BK8524" s="166"/>
      <c r="BL8524" s="166"/>
      <c r="BM8524" s="6"/>
      <c r="BN8524" s="6"/>
      <c r="BO8524" s="6"/>
      <c r="BP8524" s="6"/>
      <c r="BQ8524" s="6"/>
      <c r="BR8524" s="6"/>
      <c r="BS8524" s="6"/>
      <c r="BT8524" s="6"/>
      <c r="BU8524" s="6"/>
      <c r="BV8524" s="6"/>
      <c r="BW8524" s="6"/>
      <c r="CJ8524" s="415"/>
      <c r="CK8524" s="415"/>
      <c r="CO8524" s="168"/>
    </row>
    <row r="8525" spans="32:93" s="162" customFormat="1" x14ac:dyDescent="0.25">
      <c r="AF8525" s="169"/>
      <c r="AG8525" s="169"/>
      <c r="AH8525" s="169"/>
      <c r="AI8525" s="169"/>
      <c r="AJ8525" s="169"/>
      <c r="AK8525" s="170"/>
      <c r="AP8525" s="6"/>
      <c r="AQ8525" s="6"/>
      <c r="AR8525" s="6"/>
      <c r="AS8525" s="6"/>
      <c r="AT8525" s="6"/>
      <c r="AU8525" s="6"/>
      <c r="AV8525" s="6"/>
      <c r="AW8525" s="6"/>
      <c r="AX8525" s="6"/>
      <c r="AY8525" s="6"/>
      <c r="AZ8525" s="6"/>
      <c r="BA8525" s="6"/>
      <c r="BB8525" s="166"/>
      <c r="BC8525" s="166"/>
      <c r="BD8525" s="166"/>
      <c r="BE8525" s="6"/>
      <c r="BF8525" s="6"/>
      <c r="BG8525" s="6"/>
      <c r="BH8525" s="6"/>
      <c r="BI8525" s="6"/>
      <c r="BJ8525" s="166"/>
      <c r="BK8525" s="166"/>
      <c r="BL8525" s="166"/>
      <c r="BM8525" s="6"/>
      <c r="BN8525" s="6"/>
      <c r="BO8525" s="6"/>
      <c r="BP8525" s="6"/>
      <c r="BQ8525" s="6"/>
      <c r="BR8525" s="6"/>
      <c r="BS8525" s="6"/>
      <c r="BT8525" s="6"/>
      <c r="BU8525" s="6"/>
      <c r="BV8525" s="6"/>
      <c r="BW8525" s="6"/>
      <c r="CJ8525" s="415"/>
      <c r="CK8525" s="415"/>
      <c r="CO8525" s="168"/>
    </row>
    <row r="8526" spans="32:93" s="162" customFormat="1" x14ac:dyDescent="0.25">
      <c r="AF8526" s="169"/>
      <c r="AG8526" s="169"/>
      <c r="AH8526" s="169"/>
      <c r="AI8526" s="169"/>
      <c r="AJ8526" s="169"/>
      <c r="AK8526" s="170"/>
      <c r="AP8526" s="6"/>
      <c r="AQ8526" s="6"/>
      <c r="AR8526" s="6"/>
      <c r="AS8526" s="6"/>
      <c r="AT8526" s="6"/>
      <c r="AU8526" s="6"/>
      <c r="AV8526" s="6"/>
      <c r="AW8526" s="6"/>
      <c r="AX8526" s="6"/>
      <c r="AY8526" s="6"/>
      <c r="AZ8526" s="6"/>
      <c r="BA8526" s="6"/>
      <c r="BB8526" s="166"/>
      <c r="BC8526" s="166"/>
      <c r="BD8526" s="166"/>
      <c r="BE8526" s="6"/>
      <c r="BF8526" s="6"/>
      <c r="BG8526" s="6"/>
      <c r="BH8526" s="6"/>
      <c r="BI8526" s="6"/>
      <c r="BJ8526" s="166"/>
      <c r="BK8526" s="166"/>
      <c r="BL8526" s="166"/>
      <c r="BM8526" s="6"/>
      <c r="BN8526" s="6"/>
      <c r="BO8526" s="6"/>
      <c r="BP8526" s="6"/>
      <c r="BQ8526" s="6"/>
      <c r="BR8526" s="6"/>
      <c r="BS8526" s="6"/>
      <c r="BT8526" s="6"/>
      <c r="BU8526" s="6"/>
      <c r="BV8526" s="6"/>
      <c r="BW8526" s="6"/>
      <c r="CJ8526" s="415"/>
      <c r="CK8526" s="415"/>
      <c r="CO8526" s="168"/>
    </row>
    <row r="8527" spans="32:93" s="162" customFormat="1" x14ac:dyDescent="0.25">
      <c r="AF8527" s="169"/>
      <c r="AG8527" s="169"/>
      <c r="AH8527" s="169"/>
      <c r="AI8527" s="169"/>
      <c r="AJ8527" s="169"/>
      <c r="AK8527" s="170"/>
      <c r="AP8527" s="6"/>
      <c r="AQ8527" s="6"/>
      <c r="AR8527" s="6"/>
      <c r="AS8527" s="6"/>
      <c r="AT8527" s="6"/>
      <c r="AU8527" s="6"/>
      <c r="AV8527" s="6"/>
      <c r="AW8527" s="6"/>
      <c r="AX8527" s="6"/>
      <c r="AY8527" s="6"/>
      <c r="AZ8527" s="6"/>
      <c r="BA8527" s="6"/>
      <c r="BB8527" s="166"/>
      <c r="BC8527" s="166"/>
      <c r="BD8527" s="166"/>
      <c r="BE8527" s="6"/>
      <c r="BF8527" s="6"/>
      <c r="BG8527" s="6"/>
      <c r="BH8527" s="6"/>
      <c r="BI8527" s="6"/>
      <c r="BJ8527" s="166"/>
      <c r="BK8527" s="166"/>
      <c r="BL8527" s="166"/>
      <c r="BM8527" s="6"/>
      <c r="BN8527" s="6"/>
      <c r="BO8527" s="6"/>
      <c r="BP8527" s="6"/>
      <c r="BQ8527" s="6"/>
      <c r="BR8527" s="6"/>
      <c r="BS8527" s="6"/>
      <c r="BT8527" s="6"/>
      <c r="BU8527" s="6"/>
      <c r="BV8527" s="6"/>
      <c r="BW8527" s="6"/>
      <c r="CJ8527" s="415"/>
      <c r="CK8527" s="415"/>
      <c r="CO8527" s="168"/>
    </row>
    <row r="8528" spans="32:93" s="162" customFormat="1" x14ac:dyDescent="0.25">
      <c r="AF8528" s="169"/>
      <c r="AG8528" s="169"/>
      <c r="AH8528" s="169"/>
      <c r="AI8528" s="169"/>
      <c r="AJ8528" s="169"/>
      <c r="AK8528" s="170"/>
      <c r="AP8528" s="6"/>
      <c r="AQ8528" s="6"/>
      <c r="AR8528" s="6"/>
      <c r="AS8528" s="6"/>
      <c r="AT8528" s="6"/>
      <c r="AU8528" s="6"/>
      <c r="AV8528" s="6"/>
      <c r="AW8528" s="6"/>
      <c r="AX8528" s="6"/>
      <c r="AY8528" s="6"/>
      <c r="AZ8528" s="6"/>
      <c r="BA8528" s="6"/>
      <c r="BB8528" s="166"/>
      <c r="BC8528" s="166"/>
      <c r="BD8528" s="166"/>
      <c r="BE8528" s="6"/>
      <c r="BF8528" s="6"/>
      <c r="BG8528" s="6"/>
      <c r="BH8528" s="6"/>
      <c r="BI8528" s="6"/>
      <c r="BJ8528" s="166"/>
      <c r="BK8528" s="166"/>
      <c r="BL8528" s="166"/>
      <c r="BM8528" s="6"/>
      <c r="BN8528" s="6"/>
      <c r="BO8528" s="6"/>
      <c r="BP8528" s="6"/>
      <c r="BQ8528" s="6"/>
      <c r="BR8528" s="6"/>
      <c r="BS8528" s="6"/>
      <c r="BT8528" s="6"/>
      <c r="BU8528" s="6"/>
      <c r="BV8528" s="6"/>
      <c r="BW8528" s="6"/>
      <c r="CJ8528" s="415"/>
      <c r="CK8528" s="415"/>
      <c r="CO8528" s="168"/>
    </row>
    <row r="8529" spans="32:93" s="162" customFormat="1" x14ac:dyDescent="0.25">
      <c r="AF8529" s="169"/>
      <c r="AG8529" s="169"/>
      <c r="AH8529" s="169"/>
      <c r="AI8529" s="169"/>
      <c r="AJ8529" s="169"/>
      <c r="AK8529" s="170"/>
      <c r="AP8529" s="6"/>
      <c r="AQ8529" s="6"/>
      <c r="AR8529" s="6"/>
      <c r="AS8529" s="6"/>
      <c r="AT8529" s="6"/>
      <c r="AU8529" s="6"/>
      <c r="AV8529" s="6"/>
      <c r="AW8529" s="6"/>
      <c r="AX8529" s="6"/>
      <c r="AY8529" s="6"/>
      <c r="AZ8529" s="6"/>
      <c r="BA8529" s="6"/>
      <c r="BB8529" s="166"/>
      <c r="BC8529" s="166"/>
      <c r="BD8529" s="166"/>
      <c r="BE8529" s="6"/>
      <c r="BF8529" s="6"/>
      <c r="BG8529" s="6"/>
      <c r="BH8529" s="6"/>
      <c r="BI8529" s="6"/>
      <c r="BJ8529" s="166"/>
      <c r="BK8529" s="166"/>
      <c r="BL8529" s="166"/>
      <c r="BM8529" s="6"/>
      <c r="BN8529" s="6"/>
      <c r="BO8529" s="6"/>
      <c r="BP8529" s="6"/>
      <c r="BQ8529" s="6"/>
      <c r="BR8529" s="6"/>
      <c r="BS8529" s="6"/>
      <c r="BT8529" s="6"/>
      <c r="BU8529" s="6"/>
      <c r="BV8529" s="6"/>
      <c r="BW8529" s="6"/>
      <c r="CJ8529" s="415"/>
      <c r="CK8529" s="415"/>
      <c r="CO8529" s="168"/>
    </row>
    <row r="8530" spans="32:93" s="162" customFormat="1" x14ac:dyDescent="0.25">
      <c r="AF8530" s="169"/>
      <c r="AG8530" s="169"/>
      <c r="AH8530" s="169"/>
      <c r="AI8530" s="169"/>
      <c r="AJ8530" s="169"/>
      <c r="AK8530" s="170"/>
      <c r="AP8530" s="6"/>
      <c r="AQ8530" s="6"/>
      <c r="AR8530" s="6"/>
      <c r="AS8530" s="6"/>
      <c r="AT8530" s="6"/>
      <c r="AU8530" s="6"/>
      <c r="AV8530" s="6"/>
      <c r="AW8530" s="6"/>
      <c r="AX8530" s="6"/>
      <c r="AY8530" s="6"/>
      <c r="AZ8530" s="6"/>
      <c r="BA8530" s="6"/>
      <c r="BB8530" s="166"/>
      <c r="BC8530" s="166"/>
      <c r="BD8530" s="166"/>
      <c r="BE8530" s="6"/>
      <c r="BF8530" s="6"/>
      <c r="BG8530" s="6"/>
      <c r="BH8530" s="6"/>
      <c r="BI8530" s="6"/>
      <c r="BJ8530" s="166"/>
      <c r="BK8530" s="166"/>
      <c r="BL8530" s="166"/>
      <c r="BM8530" s="6"/>
      <c r="BN8530" s="6"/>
      <c r="BO8530" s="6"/>
      <c r="BP8530" s="6"/>
      <c r="BQ8530" s="6"/>
      <c r="BR8530" s="6"/>
      <c r="BS8530" s="6"/>
      <c r="BT8530" s="6"/>
      <c r="BU8530" s="6"/>
      <c r="BV8530" s="6"/>
      <c r="BW8530" s="6"/>
      <c r="CJ8530" s="415"/>
      <c r="CK8530" s="415"/>
      <c r="CO8530" s="168"/>
    </row>
    <row r="8531" spans="32:93" s="162" customFormat="1" x14ac:dyDescent="0.25">
      <c r="AF8531" s="169"/>
      <c r="AG8531" s="169"/>
      <c r="AH8531" s="169"/>
      <c r="AI8531" s="169"/>
      <c r="AJ8531" s="169"/>
      <c r="AK8531" s="170"/>
      <c r="AP8531" s="6"/>
      <c r="AQ8531" s="6"/>
      <c r="AR8531" s="6"/>
      <c r="AS8531" s="6"/>
      <c r="AT8531" s="6"/>
      <c r="AU8531" s="6"/>
      <c r="AV8531" s="6"/>
      <c r="AW8531" s="6"/>
      <c r="AX8531" s="6"/>
      <c r="AY8531" s="6"/>
      <c r="AZ8531" s="6"/>
      <c r="BA8531" s="6"/>
      <c r="BB8531" s="166"/>
      <c r="BC8531" s="166"/>
      <c r="BD8531" s="166"/>
      <c r="BE8531" s="6"/>
      <c r="BF8531" s="6"/>
      <c r="BG8531" s="6"/>
      <c r="BH8531" s="6"/>
      <c r="BI8531" s="6"/>
      <c r="BJ8531" s="166"/>
      <c r="BK8531" s="166"/>
      <c r="BL8531" s="166"/>
      <c r="BM8531" s="6"/>
      <c r="BN8531" s="6"/>
      <c r="BO8531" s="6"/>
      <c r="BP8531" s="6"/>
      <c r="BQ8531" s="6"/>
      <c r="BR8531" s="6"/>
      <c r="BS8531" s="6"/>
      <c r="BT8531" s="6"/>
      <c r="BU8531" s="6"/>
      <c r="BV8531" s="6"/>
      <c r="BW8531" s="6"/>
      <c r="CJ8531" s="415"/>
      <c r="CK8531" s="415"/>
      <c r="CO8531" s="168"/>
    </row>
    <row r="8532" spans="32:93" s="162" customFormat="1" x14ac:dyDescent="0.25">
      <c r="AF8532" s="169"/>
      <c r="AG8532" s="169"/>
      <c r="AH8532" s="169"/>
      <c r="AI8532" s="169"/>
      <c r="AJ8532" s="169"/>
      <c r="AK8532" s="170"/>
      <c r="AP8532" s="6"/>
      <c r="AQ8532" s="6"/>
      <c r="AR8532" s="6"/>
      <c r="AS8532" s="6"/>
      <c r="AT8532" s="6"/>
      <c r="AU8532" s="6"/>
      <c r="AV8532" s="6"/>
      <c r="AW8532" s="6"/>
      <c r="AX8532" s="6"/>
      <c r="AY8532" s="6"/>
      <c r="AZ8532" s="6"/>
      <c r="BA8532" s="6"/>
      <c r="BB8532" s="166"/>
      <c r="BC8532" s="166"/>
      <c r="BD8532" s="166"/>
      <c r="BE8532" s="6"/>
      <c r="BF8532" s="6"/>
      <c r="BG8532" s="6"/>
      <c r="BH8532" s="6"/>
      <c r="BI8532" s="6"/>
      <c r="BJ8532" s="166"/>
      <c r="BK8532" s="166"/>
      <c r="BL8532" s="166"/>
      <c r="BM8532" s="6"/>
      <c r="BN8532" s="6"/>
      <c r="BO8532" s="6"/>
      <c r="BP8532" s="6"/>
      <c r="BQ8532" s="6"/>
      <c r="BR8532" s="6"/>
      <c r="BS8532" s="6"/>
      <c r="BT8532" s="6"/>
      <c r="BU8532" s="6"/>
      <c r="BV8532" s="6"/>
      <c r="BW8532" s="6"/>
      <c r="CJ8532" s="415"/>
      <c r="CK8532" s="415"/>
      <c r="CO8532" s="168"/>
    </row>
    <row r="8533" spans="32:93" s="162" customFormat="1" x14ac:dyDescent="0.25">
      <c r="AF8533" s="169"/>
      <c r="AG8533" s="169"/>
      <c r="AH8533" s="169"/>
      <c r="AI8533" s="169"/>
      <c r="AJ8533" s="169"/>
      <c r="AK8533" s="170"/>
      <c r="AP8533" s="6"/>
      <c r="AQ8533" s="6"/>
      <c r="AR8533" s="6"/>
      <c r="AS8533" s="6"/>
      <c r="AT8533" s="6"/>
      <c r="AU8533" s="6"/>
      <c r="AV8533" s="6"/>
      <c r="AW8533" s="6"/>
      <c r="AX8533" s="6"/>
      <c r="AY8533" s="6"/>
      <c r="AZ8533" s="6"/>
      <c r="BA8533" s="6"/>
      <c r="BB8533" s="166"/>
      <c r="BC8533" s="166"/>
      <c r="BD8533" s="166"/>
      <c r="BE8533" s="6"/>
      <c r="BF8533" s="6"/>
      <c r="BG8533" s="6"/>
      <c r="BH8533" s="6"/>
      <c r="BI8533" s="6"/>
      <c r="BJ8533" s="166"/>
      <c r="BK8533" s="166"/>
      <c r="BL8533" s="166"/>
      <c r="BM8533" s="6"/>
      <c r="BN8533" s="6"/>
      <c r="BO8533" s="6"/>
      <c r="BP8533" s="6"/>
      <c r="BQ8533" s="6"/>
      <c r="BR8533" s="6"/>
      <c r="BS8533" s="6"/>
      <c r="BT8533" s="6"/>
      <c r="BU8533" s="6"/>
      <c r="BV8533" s="6"/>
      <c r="BW8533" s="6"/>
      <c r="CJ8533" s="415"/>
      <c r="CK8533" s="415"/>
      <c r="CO8533" s="168"/>
    </row>
    <row r="8534" spans="32:93" s="162" customFormat="1" x14ac:dyDescent="0.25">
      <c r="AF8534" s="169"/>
      <c r="AG8534" s="169"/>
      <c r="AH8534" s="169"/>
      <c r="AI8534" s="169"/>
      <c r="AJ8534" s="169"/>
      <c r="AK8534" s="170"/>
      <c r="AP8534" s="6"/>
      <c r="AQ8534" s="6"/>
      <c r="AR8534" s="6"/>
      <c r="AS8534" s="6"/>
      <c r="AT8534" s="6"/>
      <c r="AU8534" s="6"/>
      <c r="AV8534" s="6"/>
      <c r="AW8534" s="6"/>
      <c r="AX8534" s="6"/>
      <c r="AY8534" s="6"/>
      <c r="AZ8534" s="6"/>
      <c r="BA8534" s="6"/>
      <c r="BB8534" s="166"/>
      <c r="BC8534" s="166"/>
      <c r="BD8534" s="166"/>
      <c r="BE8534" s="6"/>
      <c r="BF8534" s="6"/>
      <c r="BG8534" s="6"/>
      <c r="BH8534" s="6"/>
      <c r="BI8534" s="6"/>
      <c r="BJ8534" s="166"/>
      <c r="BK8534" s="166"/>
      <c r="BL8534" s="166"/>
      <c r="BM8534" s="6"/>
      <c r="BN8534" s="6"/>
      <c r="BO8534" s="6"/>
      <c r="BP8534" s="6"/>
      <c r="BQ8534" s="6"/>
      <c r="BR8534" s="6"/>
      <c r="BS8534" s="6"/>
      <c r="BT8534" s="6"/>
      <c r="BU8534" s="6"/>
      <c r="BV8534" s="6"/>
      <c r="BW8534" s="6"/>
      <c r="CJ8534" s="415"/>
      <c r="CK8534" s="415"/>
      <c r="CO8534" s="168"/>
    </row>
    <row r="8535" spans="32:93" s="162" customFormat="1" x14ac:dyDescent="0.25">
      <c r="AF8535" s="169"/>
      <c r="AG8535" s="169"/>
      <c r="AH8535" s="169"/>
      <c r="AI8535" s="169"/>
      <c r="AJ8535" s="169"/>
      <c r="AK8535" s="170"/>
      <c r="AP8535" s="6"/>
      <c r="AQ8535" s="6"/>
      <c r="AR8535" s="6"/>
      <c r="AS8535" s="6"/>
      <c r="AT8535" s="6"/>
      <c r="AU8535" s="6"/>
      <c r="AV8535" s="6"/>
      <c r="AW8535" s="6"/>
      <c r="AX8535" s="6"/>
      <c r="AY8535" s="6"/>
      <c r="AZ8535" s="6"/>
      <c r="BA8535" s="6"/>
      <c r="BB8535" s="166"/>
      <c r="BC8535" s="166"/>
      <c r="BD8535" s="166"/>
      <c r="BE8535" s="6"/>
      <c r="BF8535" s="6"/>
      <c r="BG8535" s="6"/>
      <c r="BH8535" s="6"/>
      <c r="BI8535" s="6"/>
      <c r="BJ8535" s="166"/>
      <c r="BK8535" s="166"/>
      <c r="BL8535" s="166"/>
      <c r="BM8535" s="6"/>
      <c r="BN8535" s="6"/>
      <c r="BO8535" s="6"/>
      <c r="BP8535" s="6"/>
      <c r="BQ8535" s="6"/>
      <c r="BR8535" s="6"/>
      <c r="BS8535" s="6"/>
      <c r="BT8535" s="6"/>
      <c r="BU8535" s="6"/>
      <c r="BV8535" s="6"/>
      <c r="BW8535" s="6"/>
      <c r="CJ8535" s="415"/>
      <c r="CK8535" s="415"/>
      <c r="CO8535" s="168"/>
    </row>
    <row r="8536" spans="32:93" s="162" customFormat="1" x14ac:dyDescent="0.25">
      <c r="AF8536" s="169"/>
      <c r="AG8536" s="169"/>
      <c r="AH8536" s="169"/>
      <c r="AI8536" s="169"/>
      <c r="AJ8536" s="169"/>
      <c r="AK8536" s="170"/>
      <c r="AP8536" s="6"/>
      <c r="AQ8536" s="6"/>
      <c r="AR8536" s="6"/>
      <c r="AS8536" s="6"/>
      <c r="AT8536" s="6"/>
      <c r="AU8536" s="6"/>
      <c r="AV8536" s="6"/>
      <c r="AW8536" s="6"/>
      <c r="AX8536" s="6"/>
      <c r="AY8536" s="6"/>
      <c r="AZ8536" s="6"/>
      <c r="BA8536" s="6"/>
      <c r="BB8536" s="166"/>
      <c r="BC8536" s="166"/>
      <c r="BD8536" s="166"/>
      <c r="BE8536" s="6"/>
      <c r="BF8536" s="6"/>
      <c r="BG8536" s="6"/>
      <c r="BH8536" s="6"/>
      <c r="BI8536" s="6"/>
      <c r="BJ8536" s="166"/>
      <c r="BK8536" s="166"/>
      <c r="BL8536" s="166"/>
      <c r="BM8536" s="6"/>
      <c r="BN8536" s="6"/>
      <c r="BO8536" s="6"/>
      <c r="BP8536" s="6"/>
      <c r="BQ8536" s="6"/>
      <c r="BR8536" s="6"/>
      <c r="BS8536" s="6"/>
      <c r="BT8536" s="6"/>
      <c r="BU8536" s="6"/>
      <c r="BV8536" s="6"/>
      <c r="BW8536" s="6"/>
      <c r="CJ8536" s="415"/>
      <c r="CK8536" s="415"/>
      <c r="CO8536" s="168"/>
    </row>
    <row r="8537" spans="32:93" s="162" customFormat="1" x14ac:dyDescent="0.25">
      <c r="AF8537" s="169"/>
      <c r="AG8537" s="169"/>
      <c r="AH8537" s="169"/>
      <c r="AI8537" s="169"/>
      <c r="AJ8537" s="169"/>
      <c r="AK8537" s="170"/>
      <c r="AP8537" s="6"/>
      <c r="AQ8537" s="6"/>
      <c r="AR8537" s="6"/>
      <c r="AS8537" s="6"/>
      <c r="AT8537" s="6"/>
      <c r="AU8537" s="6"/>
      <c r="AV8537" s="6"/>
      <c r="AW8537" s="6"/>
      <c r="AX8537" s="6"/>
      <c r="AY8537" s="6"/>
      <c r="AZ8537" s="6"/>
      <c r="BA8537" s="6"/>
      <c r="BB8537" s="166"/>
      <c r="BC8537" s="166"/>
      <c r="BD8537" s="166"/>
      <c r="BE8537" s="6"/>
      <c r="BF8537" s="6"/>
      <c r="BG8537" s="6"/>
      <c r="BH8537" s="6"/>
      <c r="BI8537" s="6"/>
      <c r="BJ8537" s="166"/>
      <c r="BK8537" s="166"/>
      <c r="BL8537" s="166"/>
      <c r="BM8537" s="6"/>
      <c r="BN8537" s="6"/>
      <c r="BO8537" s="6"/>
      <c r="BP8537" s="6"/>
      <c r="BQ8537" s="6"/>
      <c r="BR8537" s="6"/>
      <c r="BS8537" s="6"/>
      <c r="BT8537" s="6"/>
      <c r="BU8537" s="6"/>
      <c r="BV8537" s="6"/>
      <c r="BW8537" s="6"/>
      <c r="CJ8537" s="415"/>
      <c r="CK8537" s="415"/>
      <c r="CO8537" s="168"/>
    </row>
    <row r="8538" spans="32:93" s="162" customFormat="1" x14ac:dyDescent="0.25">
      <c r="AF8538" s="169"/>
      <c r="AG8538" s="169"/>
      <c r="AH8538" s="169"/>
      <c r="AI8538" s="169"/>
      <c r="AJ8538" s="169"/>
      <c r="AK8538" s="170"/>
      <c r="AP8538" s="6"/>
      <c r="AQ8538" s="6"/>
      <c r="AR8538" s="6"/>
      <c r="AS8538" s="6"/>
      <c r="AT8538" s="6"/>
      <c r="AU8538" s="6"/>
      <c r="AV8538" s="6"/>
      <c r="AW8538" s="6"/>
      <c r="AX8538" s="6"/>
      <c r="AY8538" s="6"/>
      <c r="AZ8538" s="6"/>
      <c r="BA8538" s="6"/>
      <c r="BB8538" s="166"/>
      <c r="BC8538" s="166"/>
      <c r="BD8538" s="166"/>
      <c r="BE8538" s="6"/>
      <c r="BF8538" s="6"/>
      <c r="BG8538" s="6"/>
      <c r="BH8538" s="6"/>
      <c r="BI8538" s="6"/>
      <c r="BJ8538" s="166"/>
      <c r="BK8538" s="166"/>
      <c r="BL8538" s="166"/>
      <c r="BM8538" s="6"/>
      <c r="BN8538" s="6"/>
      <c r="BO8538" s="6"/>
      <c r="BP8538" s="6"/>
      <c r="BQ8538" s="6"/>
      <c r="BR8538" s="6"/>
      <c r="BS8538" s="6"/>
      <c r="BT8538" s="6"/>
      <c r="BU8538" s="6"/>
      <c r="BV8538" s="6"/>
      <c r="BW8538" s="6"/>
      <c r="CJ8538" s="415"/>
      <c r="CK8538" s="415"/>
      <c r="CO8538" s="168"/>
    </row>
    <row r="8539" spans="32:93" s="162" customFormat="1" x14ac:dyDescent="0.25">
      <c r="AF8539" s="169"/>
      <c r="AG8539" s="169"/>
      <c r="AH8539" s="169"/>
      <c r="AI8539" s="169"/>
      <c r="AJ8539" s="169"/>
      <c r="AK8539" s="170"/>
      <c r="AP8539" s="6"/>
      <c r="AQ8539" s="6"/>
      <c r="AR8539" s="6"/>
      <c r="AS8539" s="6"/>
      <c r="AT8539" s="6"/>
      <c r="AU8539" s="6"/>
      <c r="AV8539" s="6"/>
      <c r="AW8539" s="6"/>
      <c r="AX8539" s="6"/>
      <c r="AY8539" s="6"/>
      <c r="AZ8539" s="6"/>
      <c r="BA8539" s="6"/>
      <c r="BB8539" s="166"/>
      <c r="BC8539" s="166"/>
      <c r="BD8539" s="166"/>
      <c r="BE8539" s="6"/>
      <c r="BF8539" s="6"/>
      <c r="BG8539" s="6"/>
      <c r="BH8539" s="6"/>
      <c r="BI8539" s="6"/>
      <c r="BJ8539" s="166"/>
      <c r="BK8539" s="166"/>
      <c r="BL8539" s="166"/>
      <c r="BM8539" s="6"/>
      <c r="BN8539" s="6"/>
      <c r="BO8539" s="6"/>
      <c r="BP8539" s="6"/>
      <c r="BQ8539" s="6"/>
      <c r="BR8539" s="6"/>
      <c r="BS8539" s="6"/>
      <c r="BT8539" s="6"/>
      <c r="BU8539" s="6"/>
      <c r="BV8539" s="6"/>
      <c r="BW8539" s="6"/>
      <c r="CJ8539" s="415"/>
      <c r="CK8539" s="415"/>
      <c r="CO8539" s="168"/>
    </row>
    <row r="8540" spans="32:93" s="162" customFormat="1" x14ac:dyDescent="0.25">
      <c r="AF8540" s="169"/>
      <c r="AG8540" s="169"/>
      <c r="AH8540" s="169"/>
      <c r="AI8540" s="169"/>
      <c r="AJ8540" s="169"/>
      <c r="AK8540" s="170"/>
      <c r="AP8540" s="6"/>
      <c r="AQ8540" s="6"/>
      <c r="AR8540" s="6"/>
      <c r="AS8540" s="6"/>
      <c r="AT8540" s="6"/>
      <c r="AU8540" s="6"/>
      <c r="AV8540" s="6"/>
      <c r="AW8540" s="6"/>
      <c r="AX8540" s="6"/>
      <c r="AY8540" s="6"/>
      <c r="AZ8540" s="6"/>
      <c r="BA8540" s="6"/>
      <c r="BB8540" s="166"/>
      <c r="BC8540" s="166"/>
      <c r="BD8540" s="166"/>
      <c r="BE8540" s="6"/>
      <c r="BF8540" s="6"/>
      <c r="BG8540" s="6"/>
      <c r="BH8540" s="6"/>
      <c r="BI8540" s="6"/>
      <c r="BJ8540" s="166"/>
      <c r="BK8540" s="166"/>
      <c r="BL8540" s="166"/>
      <c r="BM8540" s="6"/>
      <c r="BN8540" s="6"/>
      <c r="BO8540" s="6"/>
      <c r="BP8540" s="6"/>
      <c r="BQ8540" s="6"/>
      <c r="BR8540" s="6"/>
      <c r="BS8540" s="6"/>
      <c r="BT8540" s="6"/>
      <c r="BU8540" s="6"/>
      <c r="BV8540" s="6"/>
      <c r="BW8540" s="6"/>
      <c r="CJ8540" s="415"/>
      <c r="CK8540" s="415"/>
      <c r="CO8540" s="168"/>
    </row>
    <row r="8541" spans="32:93" s="162" customFormat="1" x14ac:dyDescent="0.25">
      <c r="AF8541" s="169"/>
      <c r="AG8541" s="169"/>
      <c r="AH8541" s="169"/>
      <c r="AI8541" s="169"/>
      <c r="AJ8541" s="169"/>
      <c r="AK8541" s="170"/>
      <c r="AP8541" s="6"/>
      <c r="AQ8541" s="6"/>
      <c r="AR8541" s="6"/>
      <c r="AS8541" s="6"/>
      <c r="AT8541" s="6"/>
      <c r="AU8541" s="6"/>
      <c r="AV8541" s="6"/>
      <c r="AW8541" s="6"/>
      <c r="AX8541" s="6"/>
      <c r="AY8541" s="6"/>
      <c r="AZ8541" s="6"/>
      <c r="BA8541" s="6"/>
      <c r="BB8541" s="166"/>
      <c r="BC8541" s="166"/>
      <c r="BD8541" s="166"/>
      <c r="BE8541" s="6"/>
      <c r="BF8541" s="6"/>
      <c r="BG8541" s="6"/>
      <c r="BH8541" s="6"/>
      <c r="BI8541" s="6"/>
      <c r="BJ8541" s="166"/>
      <c r="BK8541" s="166"/>
      <c r="BL8541" s="166"/>
      <c r="BM8541" s="6"/>
      <c r="BN8541" s="6"/>
      <c r="BO8541" s="6"/>
      <c r="BP8541" s="6"/>
      <c r="BQ8541" s="6"/>
      <c r="BR8541" s="6"/>
      <c r="BS8541" s="6"/>
      <c r="BT8541" s="6"/>
      <c r="BU8541" s="6"/>
      <c r="BV8541" s="6"/>
      <c r="BW8541" s="6"/>
      <c r="CJ8541" s="415"/>
      <c r="CK8541" s="415"/>
      <c r="CO8541" s="168"/>
    </row>
    <row r="8542" spans="32:93" s="162" customFormat="1" x14ac:dyDescent="0.25">
      <c r="AF8542" s="169"/>
      <c r="AG8542" s="169"/>
      <c r="AH8542" s="169"/>
      <c r="AI8542" s="169"/>
      <c r="AJ8542" s="169"/>
      <c r="AK8542" s="170"/>
      <c r="AP8542" s="6"/>
      <c r="AQ8542" s="6"/>
      <c r="AR8542" s="6"/>
      <c r="AS8542" s="6"/>
      <c r="AT8542" s="6"/>
      <c r="AU8542" s="6"/>
      <c r="AV8542" s="6"/>
      <c r="AW8542" s="6"/>
      <c r="AX8542" s="6"/>
      <c r="AY8542" s="6"/>
      <c r="AZ8542" s="6"/>
      <c r="BA8542" s="6"/>
      <c r="BB8542" s="166"/>
      <c r="BC8542" s="166"/>
      <c r="BD8542" s="166"/>
      <c r="BE8542" s="6"/>
      <c r="BF8542" s="6"/>
      <c r="BG8542" s="6"/>
      <c r="BH8542" s="6"/>
      <c r="BI8542" s="6"/>
      <c r="BJ8542" s="166"/>
      <c r="BK8542" s="166"/>
      <c r="BL8542" s="166"/>
      <c r="BM8542" s="6"/>
      <c r="BN8542" s="6"/>
      <c r="BO8542" s="6"/>
      <c r="BP8542" s="6"/>
      <c r="BQ8542" s="6"/>
      <c r="BR8542" s="6"/>
      <c r="BS8542" s="6"/>
      <c r="BT8542" s="6"/>
      <c r="BU8542" s="6"/>
      <c r="BV8542" s="6"/>
      <c r="BW8542" s="6"/>
      <c r="CJ8542" s="415"/>
      <c r="CK8542" s="415"/>
      <c r="CO8542" s="168"/>
    </row>
    <row r="8543" spans="32:93" s="162" customFormat="1" x14ac:dyDescent="0.25">
      <c r="AF8543" s="169"/>
      <c r="AG8543" s="169"/>
      <c r="AH8543" s="169"/>
      <c r="AI8543" s="169"/>
      <c r="AJ8543" s="169"/>
      <c r="AK8543" s="170"/>
      <c r="AP8543" s="6"/>
      <c r="AQ8543" s="6"/>
      <c r="AR8543" s="6"/>
      <c r="AS8543" s="6"/>
      <c r="AT8543" s="6"/>
      <c r="AU8543" s="6"/>
      <c r="AV8543" s="6"/>
      <c r="AW8543" s="6"/>
      <c r="AX8543" s="6"/>
      <c r="AY8543" s="6"/>
      <c r="AZ8543" s="6"/>
      <c r="BA8543" s="6"/>
      <c r="BB8543" s="166"/>
      <c r="BC8543" s="166"/>
      <c r="BD8543" s="166"/>
      <c r="BE8543" s="6"/>
      <c r="BF8543" s="6"/>
      <c r="BG8543" s="6"/>
      <c r="BH8543" s="6"/>
      <c r="BI8543" s="6"/>
      <c r="BJ8543" s="166"/>
      <c r="BK8543" s="166"/>
      <c r="BL8543" s="166"/>
      <c r="BM8543" s="6"/>
      <c r="BN8543" s="6"/>
      <c r="BO8543" s="6"/>
      <c r="BP8543" s="6"/>
      <c r="BQ8543" s="6"/>
      <c r="BR8543" s="6"/>
      <c r="BS8543" s="6"/>
      <c r="BT8543" s="6"/>
      <c r="BU8543" s="6"/>
      <c r="BV8543" s="6"/>
      <c r="BW8543" s="6"/>
      <c r="CJ8543" s="415"/>
      <c r="CK8543" s="415"/>
      <c r="CO8543" s="168"/>
    </row>
    <row r="8544" spans="32:93" s="162" customFormat="1" x14ac:dyDescent="0.25">
      <c r="AF8544" s="169"/>
      <c r="AG8544" s="169"/>
      <c r="AH8544" s="169"/>
      <c r="AI8544" s="169"/>
      <c r="AJ8544" s="169"/>
      <c r="AK8544" s="170"/>
      <c r="AP8544" s="6"/>
      <c r="AQ8544" s="6"/>
      <c r="AR8544" s="6"/>
      <c r="AS8544" s="6"/>
      <c r="AT8544" s="6"/>
      <c r="AU8544" s="6"/>
      <c r="AV8544" s="6"/>
      <c r="AW8544" s="6"/>
      <c r="AX8544" s="6"/>
      <c r="AY8544" s="6"/>
      <c r="AZ8544" s="6"/>
      <c r="BA8544" s="6"/>
      <c r="BB8544" s="166"/>
      <c r="BC8544" s="166"/>
      <c r="BD8544" s="166"/>
      <c r="BE8544" s="6"/>
      <c r="BF8544" s="6"/>
      <c r="BG8544" s="6"/>
      <c r="BH8544" s="6"/>
      <c r="BI8544" s="6"/>
      <c r="BJ8544" s="166"/>
      <c r="BK8544" s="166"/>
      <c r="BL8544" s="166"/>
      <c r="BM8544" s="6"/>
      <c r="BN8544" s="6"/>
      <c r="BO8544" s="6"/>
      <c r="BP8544" s="6"/>
      <c r="BQ8544" s="6"/>
      <c r="BR8544" s="6"/>
      <c r="BS8544" s="6"/>
      <c r="BT8544" s="6"/>
      <c r="BU8544" s="6"/>
      <c r="BV8544" s="6"/>
      <c r="BW8544" s="6"/>
      <c r="CJ8544" s="415"/>
      <c r="CK8544" s="415"/>
      <c r="CO8544" s="168"/>
    </row>
    <row r="8545" spans="32:93" s="162" customFormat="1" x14ac:dyDescent="0.25">
      <c r="AF8545" s="169"/>
      <c r="AG8545" s="169"/>
      <c r="AH8545" s="169"/>
      <c r="AI8545" s="169"/>
      <c r="AJ8545" s="169"/>
      <c r="AK8545" s="170"/>
      <c r="AP8545" s="6"/>
      <c r="AQ8545" s="6"/>
      <c r="AR8545" s="6"/>
      <c r="AS8545" s="6"/>
      <c r="AT8545" s="6"/>
      <c r="AU8545" s="6"/>
      <c r="AV8545" s="6"/>
      <c r="AW8545" s="6"/>
      <c r="AX8545" s="6"/>
      <c r="AY8545" s="6"/>
      <c r="AZ8545" s="6"/>
      <c r="BA8545" s="6"/>
      <c r="BB8545" s="166"/>
      <c r="BC8545" s="166"/>
      <c r="BD8545" s="166"/>
      <c r="BE8545" s="6"/>
      <c r="BF8545" s="6"/>
      <c r="BG8545" s="6"/>
      <c r="BH8545" s="6"/>
      <c r="BI8545" s="6"/>
      <c r="BJ8545" s="166"/>
      <c r="BK8545" s="166"/>
      <c r="BL8545" s="166"/>
      <c r="BM8545" s="6"/>
      <c r="BN8545" s="6"/>
      <c r="BO8545" s="6"/>
      <c r="BP8545" s="6"/>
      <c r="BQ8545" s="6"/>
      <c r="BR8545" s="6"/>
      <c r="BS8545" s="6"/>
      <c r="BT8545" s="6"/>
      <c r="BU8545" s="6"/>
      <c r="BV8545" s="6"/>
      <c r="BW8545" s="6"/>
      <c r="CJ8545" s="415"/>
      <c r="CK8545" s="415"/>
      <c r="CO8545" s="168"/>
    </row>
    <row r="8546" spans="32:93" s="162" customFormat="1" x14ac:dyDescent="0.25">
      <c r="AF8546" s="169"/>
      <c r="AG8546" s="169"/>
      <c r="AH8546" s="169"/>
      <c r="AI8546" s="169"/>
      <c r="AJ8546" s="169"/>
      <c r="AK8546" s="170"/>
      <c r="AP8546" s="6"/>
      <c r="AQ8546" s="6"/>
      <c r="AR8546" s="6"/>
      <c r="AS8546" s="6"/>
      <c r="AT8546" s="6"/>
      <c r="AU8546" s="6"/>
      <c r="AV8546" s="6"/>
      <c r="AW8546" s="6"/>
      <c r="AX8546" s="6"/>
      <c r="AY8546" s="6"/>
      <c r="AZ8546" s="6"/>
      <c r="BA8546" s="6"/>
      <c r="BB8546" s="166"/>
      <c r="BC8546" s="166"/>
      <c r="BD8546" s="166"/>
      <c r="BE8546" s="6"/>
      <c r="BF8546" s="6"/>
      <c r="BG8546" s="6"/>
      <c r="BH8546" s="6"/>
      <c r="BI8546" s="6"/>
      <c r="BJ8546" s="166"/>
      <c r="BK8546" s="166"/>
      <c r="BL8546" s="166"/>
      <c r="BM8546" s="6"/>
      <c r="BN8546" s="6"/>
      <c r="BO8546" s="6"/>
      <c r="BP8546" s="6"/>
      <c r="BQ8546" s="6"/>
      <c r="BR8546" s="6"/>
      <c r="BS8546" s="6"/>
      <c r="BT8546" s="6"/>
      <c r="BU8546" s="6"/>
      <c r="BV8546" s="6"/>
      <c r="BW8546" s="6"/>
      <c r="CJ8546" s="415"/>
      <c r="CK8546" s="415"/>
      <c r="CO8546" s="168"/>
    </row>
    <row r="8547" spans="32:93" s="162" customFormat="1" x14ac:dyDescent="0.25">
      <c r="AF8547" s="169"/>
      <c r="AG8547" s="169"/>
      <c r="AH8547" s="169"/>
      <c r="AI8547" s="169"/>
      <c r="AJ8547" s="169"/>
      <c r="AK8547" s="170"/>
      <c r="AP8547" s="6"/>
      <c r="AQ8547" s="6"/>
      <c r="AR8547" s="6"/>
      <c r="AS8547" s="6"/>
      <c r="AT8547" s="6"/>
      <c r="AU8547" s="6"/>
      <c r="AV8547" s="6"/>
      <c r="AW8547" s="6"/>
      <c r="AX8547" s="6"/>
      <c r="AY8547" s="6"/>
      <c r="AZ8547" s="6"/>
      <c r="BA8547" s="6"/>
      <c r="BB8547" s="166"/>
      <c r="BC8547" s="166"/>
      <c r="BD8547" s="166"/>
      <c r="BE8547" s="6"/>
      <c r="BF8547" s="6"/>
      <c r="BG8547" s="6"/>
      <c r="BH8547" s="6"/>
      <c r="BI8547" s="6"/>
      <c r="BJ8547" s="166"/>
      <c r="BK8547" s="166"/>
      <c r="BL8547" s="166"/>
      <c r="BM8547" s="6"/>
      <c r="BN8547" s="6"/>
      <c r="BO8547" s="6"/>
      <c r="BP8547" s="6"/>
      <c r="BQ8547" s="6"/>
      <c r="BR8547" s="6"/>
      <c r="BS8547" s="6"/>
      <c r="BT8547" s="6"/>
      <c r="BU8547" s="6"/>
      <c r="BV8547" s="6"/>
      <c r="BW8547" s="6"/>
      <c r="CJ8547" s="415"/>
      <c r="CK8547" s="415"/>
      <c r="CO8547" s="168"/>
    </row>
    <row r="8548" spans="32:93" s="162" customFormat="1" x14ac:dyDescent="0.25">
      <c r="AF8548" s="169"/>
      <c r="AG8548" s="169"/>
      <c r="AH8548" s="169"/>
      <c r="AI8548" s="169"/>
      <c r="AJ8548" s="169"/>
      <c r="AK8548" s="170"/>
      <c r="AP8548" s="6"/>
      <c r="AQ8548" s="6"/>
      <c r="AR8548" s="6"/>
      <c r="AS8548" s="6"/>
      <c r="AT8548" s="6"/>
      <c r="AU8548" s="6"/>
      <c r="AV8548" s="6"/>
      <c r="AW8548" s="6"/>
      <c r="AX8548" s="6"/>
      <c r="AY8548" s="6"/>
      <c r="AZ8548" s="6"/>
      <c r="BA8548" s="6"/>
      <c r="BB8548" s="166"/>
      <c r="BC8548" s="166"/>
      <c r="BD8548" s="166"/>
      <c r="BE8548" s="6"/>
      <c r="BF8548" s="6"/>
      <c r="BG8548" s="6"/>
      <c r="BH8548" s="6"/>
      <c r="BI8548" s="6"/>
      <c r="BJ8548" s="166"/>
      <c r="BK8548" s="166"/>
      <c r="BL8548" s="166"/>
      <c r="BM8548" s="6"/>
      <c r="BN8548" s="6"/>
      <c r="BO8548" s="6"/>
      <c r="BP8548" s="6"/>
      <c r="BQ8548" s="6"/>
      <c r="BR8548" s="6"/>
      <c r="BS8548" s="6"/>
      <c r="BT8548" s="6"/>
      <c r="BU8548" s="6"/>
      <c r="BV8548" s="6"/>
      <c r="BW8548" s="6"/>
      <c r="CJ8548" s="415"/>
      <c r="CK8548" s="415"/>
      <c r="CO8548" s="168"/>
    </row>
    <row r="8549" spans="32:93" s="162" customFormat="1" x14ac:dyDescent="0.25">
      <c r="AF8549" s="169"/>
      <c r="AG8549" s="169"/>
      <c r="AH8549" s="169"/>
      <c r="AI8549" s="169"/>
      <c r="AJ8549" s="169"/>
      <c r="AK8549" s="170"/>
      <c r="AP8549" s="6"/>
      <c r="AQ8549" s="6"/>
      <c r="AR8549" s="6"/>
      <c r="AS8549" s="6"/>
      <c r="AT8549" s="6"/>
      <c r="AU8549" s="6"/>
      <c r="AV8549" s="6"/>
      <c r="AW8549" s="6"/>
      <c r="AX8549" s="6"/>
      <c r="AY8549" s="6"/>
      <c r="AZ8549" s="6"/>
      <c r="BA8549" s="6"/>
      <c r="BB8549" s="166"/>
      <c r="BC8549" s="166"/>
      <c r="BD8549" s="166"/>
      <c r="BE8549" s="6"/>
      <c r="BF8549" s="6"/>
      <c r="BG8549" s="6"/>
      <c r="BH8549" s="6"/>
      <c r="BI8549" s="6"/>
      <c r="BJ8549" s="166"/>
      <c r="BK8549" s="166"/>
      <c r="BL8549" s="166"/>
      <c r="BM8549" s="6"/>
      <c r="BN8549" s="6"/>
      <c r="BO8549" s="6"/>
      <c r="BP8549" s="6"/>
      <c r="BQ8549" s="6"/>
      <c r="BR8549" s="6"/>
      <c r="BS8549" s="6"/>
      <c r="BT8549" s="6"/>
      <c r="BU8549" s="6"/>
      <c r="BV8549" s="6"/>
      <c r="BW8549" s="6"/>
      <c r="CJ8549" s="415"/>
      <c r="CK8549" s="415"/>
      <c r="CO8549" s="168"/>
    </row>
    <row r="8550" spans="32:93" s="162" customFormat="1" x14ac:dyDescent="0.25">
      <c r="AF8550" s="169"/>
      <c r="AG8550" s="169"/>
      <c r="AH8550" s="169"/>
      <c r="AI8550" s="169"/>
      <c r="AJ8550" s="169"/>
      <c r="AK8550" s="170"/>
      <c r="AP8550" s="6"/>
      <c r="AQ8550" s="6"/>
      <c r="AR8550" s="6"/>
      <c r="AS8550" s="6"/>
      <c r="AT8550" s="6"/>
      <c r="AU8550" s="6"/>
      <c r="AV8550" s="6"/>
      <c r="AW8550" s="6"/>
      <c r="AX8550" s="6"/>
      <c r="AY8550" s="6"/>
      <c r="AZ8550" s="6"/>
      <c r="BA8550" s="6"/>
      <c r="BB8550" s="166"/>
      <c r="BC8550" s="166"/>
      <c r="BD8550" s="166"/>
      <c r="BE8550" s="6"/>
      <c r="BF8550" s="6"/>
      <c r="BG8550" s="6"/>
      <c r="BH8550" s="6"/>
      <c r="BI8550" s="6"/>
      <c r="BJ8550" s="166"/>
      <c r="BK8550" s="166"/>
      <c r="BL8550" s="166"/>
      <c r="BM8550" s="6"/>
      <c r="BN8550" s="6"/>
      <c r="BO8550" s="6"/>
      <c r="BP8550" s="6"/>
      <c r="BQ8550" s="6"/>
      <c r="BR8550" s="6"/>
      <c r="BS8550" s="6"/>
      <c r="BT8550" s="6"/>
      <c r="BU8550" s="6"/>
      <c r="BV8550" s="6"/>
      <c r="BW8550" s="6"/>
      <c r="CJ8550" s="415"/>
      <c r="CK8550" s="415"/>
      <c r="CO8550" s="168"/>
    </row>
    <row r="8551" spans="32:93" s="162" customFormat="1" x14ac:dyDescent="0.25">
      <c r="AF8551" s="169"/>
      <c r="AG8551" s="169"/>
      <c r="AH8551" s="169"/>
      <c r="AI8551" s="169"/>
      <c r="AJ8551" s="169"/>
      <c r="AK8551" s="170"/>
      <c r="AP8551" s="6"/>
      <c r="AQ8551" s="6"/>
      <c r="AR8551" s="6"/>
      <c r="AS8551" s="6"/>
      <c r="AT8551" s="6"/>
      <c r="AU8551" s="6"/>
      <c r="AV8551" s="6"/>
      <c r="AW8551" s="6"/>
      <c r="AX8551" s="6"/>
      <c r="AY8551" s="6"/>
      <c r="AZ8551" s="6"/>
      <c r="BA8551" s="6"/>
      <c r="BB8551" s="166"/>
      <c r="BC8551" s="166"/>
      <c r="BD8551" s="166"/>
      <c r="BE8551" s="6"/>
      <c r="BF8551" s="6"/>
      <c r="BG8551" s="6"/>
      <c r="BH8551" s="6"/>
      <c r="BI8551" s="6"/>
      <c r="BJ8551" s="166"/>
      <c r="BK8551" s="166"/>
      <c r="BL8551" s="166"/>
      <c r="BM8551" s="6"/>
      <c r="BN8551" s="6"/>
      <c r="BO8551" s="6"/>
      <c r="BP8551" s="6"/>
      <c r="BQ8551" s="6"/>
      <c r="BR8551" s="6"/>
      <c r="BS8551" s="6"/>
      <c r="BT8551" s="6"/>
      <c r="BU8551" s="6"/>
      <c r="BV8551" s="6"/>
      <c r="BW8551" s="6"/>
      <c r="CJ8551" s="415"/>
      <c r="CK8551" s="415"/>
      <c r="CO8551" s="168"/>
    </row>
    <row r="8552" spans="32:93" s="162" customFormat="1" x14ac:dyDescent="0.25">
      <c r="AF8552" s="169"/>
      <c r="AG8552" s="169"/>
      <c r="AH8552" s="169"/>
      <c r="AI8552" s="169"/>
      <c r="AJ8552" s="169"/>
      <c r="AK8552" s="170"/>
      <c r="AP8552" s="6"/>
      <c r="AQ8552" s="6"/>
      <c r="AR8552" s="6"/>
      <c r="AS8552" s="6"/>
      <c r="AT8552" s="6"/>
      <c r="AU8552" s="6"/>
      <c r="AV8552" s="6"/>
      <c r="AW8552" s="6"/>
      <c r="AX8552" s="6"/>
      <c r="AY8552" s="6"/>
      <c r="AZ8552" s="6"/>
      <c r="BA8552" s="6"/>
      <c r="BB8552" s="166"/>
      <c r="BC8552" s="166"/>
      <c r="BD8552" s="166"/>
      <c r="BE8552" s="6"/>
      <c r="BF8552" s="6"/>
      <c r="BG8552" s="6"/>
      <c r="BH8552" s="6"/>
      <c r="BI8552" s="6"/>
      <c r="BJ8552" s="166"/>
      <c r="BK8552" s="166"/>
      <c r="BL8552" s="166"/>
      <c r="BM8552" s="6"/>
      <c r="BN8552" s="6"/>
      <c r="BO8552" s="6"/>
      <c r="BP8552" s="6"/>
      <c r="BQ8552" s="6"/>
      <c r="BR8552" s="6"/>
      <c r="BS8552" s="6"/>
      <c r="BT8552" s="6"/>
      <c r="BU8552" s="6"/>
      <c r="BV8552" s="6"/>
      <c r="BW8552" s="6"/>
      <c r="CJ8552" s="415"/>
      <c r="CK8552" s="415"/>
      <c r="CO8552" s="168"/>
    </row>
    <row r="8553" spans="32:93" s="162" customFormat="1" x14ac:dyDescent="0.25">
      <c r="AF8553" s="169"/>
      <c r="AG8553" s="169"/>
      <c r="AH8553" s="169"/>
      <c r="AI8553" s="169"/>
      <c r="AJ8553" s="169"/>
      <c r="AK8553" s="170"/>
      <c r="AP8553" s="6"/>
      <c r="AQ8553" s="6"/>
      <c r="AR8553" s="6"/>
      <c r="AS8553" s="6"/>
      <c r="AT8553" s="6"/>
      <c r="AU8553" s="6"/>
      <c r="AV8553" s="6"/>
      <c r="AW8553" s="6"/>
      <c r="AX8553" s="6"/>
      <c r="AY8553" s="6"/>
      <c r="AZ8553" s="6"/>
      <c r="BA8553" s="6"/>
      <c r="BB8553" s="166"/>
      <c r="BC8553" s="166"/>
      <c r="BD8553" s="166"/>
      <c r="BE8553" s="6"/>
      <c r="BF8553" s="6"/>
      <c r="BG8553" s="6"/>
      <c r="BH8553" s="6"/>
      <c r="BI8553" s="6"/>
      <c r="BJ8553" s="166"/>
      <c r="BK8553" s="166"/>
      <c r="BL8553" s="166"/>
      <c r="BM8553" s="6"/>
      <c r="BN8553" s="6"/>
      <c r="BO8553" s="6"/>
      <c r="BP8553" s="6"/>
      <c r="BQ8553" s="6"/>
      <c r="BR8553" s="6"/>
      <c r="BS8553" s="6"/>
      <c r="BT8553" s="6"/>
      <c r="BU8553" s="6"/>
      <c r="BV8553" s="6"/>
      <c r="BW8553" s="6"/>
      <c r="CJ8553" s="415"/>
      <c r="CK8553" s="415"/>
      <c r="CO8553" s="168"/>
    </row>
    <row r="8554" spans="32:93" s="162" customFormat="1" x14ac:dyDescent="0.25">
      <c r="AF8554" s="169"/>
      <c r="AG8554" s="169"/>
      <c r="AH8554" s="169"/>
      <c r="AI8554" s="169"/>
      <c r="AJ8554" s="169"/>
      <c r="AK8554" s="170"/>
      <c r="AP8554" s="6"/>
      <c r="AQ8554" s="6"/>
      <c r="AR8554" s="6"/>
      <c r="AS8554" s="6"/>
      <c r="AT8554" s="6"/>
      <c r="AU8554" s="6"/>
      <c r="AV8554" s="6"/>
      <c r="AW8554" s="6"/>
      <c r="AX8554" s="6"/>
      <c r="AY8554" s="6"/>
      <c r="AZ8554" s="6"/>
      <c r="BA8554" s="6"/>
      <c r="BB8554" s="166"/>
      <c r="BC8554" s="166"/>
      <c r="BD8554" s="166"/>
      <c r="BE8554" s="6"/>
      <c r="BF8554" s="6"/>
      <c r="BG8554" s="6"/>
      <c r="BH8554" s="6"/>
      <c r="BI8554" s="6"/>
      <c r="BJ8554" s="166"/>
      <c r="BK8554" s="166"/>
      <c r="BL8554" s="166"/>
      <c r="BM8554" s="6"/>
      <c r="BN8554" s="6"/>
      <c r="BO8554" s="6"/>
      <c r="BP8554" s="6"/>
      <c r="BQ8554" s="6"/>
      <c r="BR8554" s="6"/>
      <c r="BS8554" s="6"/>
      <c r="BT8554" s="6"/>
      <c r="BU8554" s="6"/>
      <c r="BV8554" s="6"/>
      <c r="BW8554" s="6"/>
      <c r="CJ8554" s="415"/>
      <c r="CK8554" s="415"/>
      <c r="CO8554" s="168"/>
    </row>
    <row r="8555" spans="32:93" s="162" customFormat="1" x14ac:dyDescent="0.25">
      <c r="AF8555" s="169"/>
      <c r="AG8555" s="169"/>
      <c r="AH8555" s="169"/>
      <c r="AI8555" s="169"/>
      <c r="AJ8555" s="169"/>
      <c r="AK8555" s="170"/>
      <c r="AP8555" s="6"/>
      <c r="AQ8555" s="6"/>
      <c r="AR8555" s="6"/>
      <c r="AS8555" s="6"/>
      <c r="AT8555" s="6"/>
      <c r="AU8555" s="6"/>
      <c r="AV8555" s="6"/>
      <c r="AW8555" s="6"/>
      <c r="AX8555" s="6"/>
      <c r="AY8555" s="6"/>
      <c r="AZ8555" s="6"/>
      <c r="BA8555" s="6"/>
      <c r="BB8555" s="166"/>
      <c r="BC8555" s="166"/>
      <c r="BD8555" s="166"/>
      <c r="BE8555" s="6"/>
      <c r="BF8555" s="6"/>
      <c r="BG8555" s="6"/>
      <c r="BH8555" s="6"/>
      <c r="BI8555" s="6"/>
      <c r="BJ8555" s="166"/>
      <c r="BK8555" s="166"/>
      <c r="BL8555" s="166"/>
      <c r="BM8555" s="6"/>
      <c r="BN8555" s="6"/>
      <c r="BO8555" s="6"/>
      <c r="BP8555" s="6"/>
      <c r="BQ8555" s="6"/>
      <c r="BR8555" s="6"/>
      <c r="BS8555" s="6"/>
      <c r="BT8555" s="6"/>
      <c r="BU8555" s="6"/>
      <c r="BV8555" s="6"/>
      <c r="BW8555" s="6"/>
      <c r="CJ8555" s="415"/>
      <c r="CK8555" s="415"/>
      <c r="CO8555" s="168"/>
    </row>
    <row r="8556" spans="32:93" s="162" customFormat="1" x14ac:dyDescent="0.25">
      <c r="AF8556" s="169"/>
      <c r="AG8556" s="169"/>
      <c r="AH8556" s="169"/>
      <c r="AI8556" s="169"/>
      <c r="AJ8556" s="169"/>
      <c r="AK8556" s="170"/>
      <c r="AP8556" s="6"/>
      <c r="AQ8556" s="6"/>
      <c r="AR8556" s="6"/>
      <c r="AS8556" s="6"/>
      <c r="AT8556" s="6"/>
      <c r="AU8556" s="6"/>
      <c r="AV8556" s="6"/>
      <c r="AW8556" s="6"/>
      <c r="AX8556" s="6"/>
      <c r="AY8556" s="6"/>
      <c r="AZ8556" s="6"/>
      <c r="BA8556" s="6"/>
      <c r="BB8556" s="166"/>
      <c r="BC8556" s="166"/>
      <c r="BD8556" s="166"/>
      <c r="BE8556" s="6"/>
      <c r="BF8556" s="6"/>
      <c r="BG8556" s="6"/>
      <c r="BH8556" s="6"/>
      <c r="BI8556" s="6"/>
      <c r="BJ8556" s="166"/>
      <c r="BK8556" s="166"/>
      <c r="BL8556" s="166"/>
      <c r="BM8556" s="6"/>
      <c r="BN8556" s="6"/>
      <c r="BO8556" s="6"/>
      <c r="BP8556" s="6"/>
      <c r="BQ8556" s="6"/>
      <c r="BR8556" s="6"/>
      <c r="BS8556" s="6"/>
      <c r="BT8556" s="6"/>
      <c r="BU8556" s="6"/>
      <c r="BV8556" s="6"/>
      <c r="BW8556" s="6"/>
      <c r="CJ8556" s="415"/>
      <c r="CK8556" s="415"/>
      <c r="CO8556" s="168"/>
    </row>
    <row r="8557" spans="32:93" s="162" customFormat="1" x14ac:dyDescent="0.25">
      <c r="AF8557" s="169"/>
      <c r="AG8557" s="169"/>
      <c r="AH8557" s="169"/>
      <c r="AI8557" s="169"/>
      <c r="AJ8557" s="169"/>
      <c r="AK8557" s="170"/>
      <c r="AP8557" s="6"/>
      <c r="AQ8557" s="6"/>
      <c r="AR8557" s="6"/>
      <c r="AS8557" s="6"/>
      <c r="AT8557" s="6"/>
      <c r="AU8557" s="6"/>
      <c r="AV8557" s="6"/>
      <c r="AW8557" s="6"/>
      <c r="AX8557" s="6"/>
      <c r="AY8557" s="6"/>
      <c r="AZ8557" s="6"/>
      <c r="BA8557" s="6"/>
      <c r="BB8557" s="166"/>
      <c r="BC8557" s="166"/>
      <c r="BD8557" s="166"/>
      <c r="BE8557" s="6"/>
      <c r="BF8557" s="6"/>
      <c r="BG8557" s="6"/>
      <c r="BH8557" s="6"/>
      <c r="BI8557" s="6"/>
      <c r="BJ8557" s="166"/>
      <c r="BK8557" s="166"/>
      <c r="BL8557" s="166"/>
      <c r="BM8557" s="6"/>
      <c r="BN8557" s="6"/>
      <c r="BO8557" s="6"/>
      <c r="BP8557" s="6"/>
      <c r="BQ8557" s="6"/>
      <c r="BR8557" s="6"/>
      <c r="BS8557" s="6"/>
      <c r="BT8557" s="6"/>
      <c r="BU8557" s="6"/>
      <c r="BV8557" s="6"/>
      <c r="BW8557" s="6"/>
      <c r="CJ8557" s="415"/>
      <c r="CK8557" s="415"/>
      <c r="CO8557" s="168"/>
    </row>
    <row r="8558" spans="32:93" s="162" customFormat="1" x14ac:dyDescent="0.25">
      <c r="AF8558" s="169"/>
      <c r="AG8558" s="169"/>
      <c r="AH8558" s="169"/>
      <c r="AI8558" s="169"/>
      <c r="AJ8558" s="169"/>
      <c r="AK8558" s="170"/>
      <c r="AP8558" s="6"/>
      <c r="AQ8558" s="6"/>
      <c r="AR8558" s="6"/>
      <c r="AS8558" s="6"/>
      <c r="AT8558" s="6"/>
      <c r="AU8558" s="6"/>
      <c r="AV8558" s="6"/>
      <c r="AW8558" s="6"/>
      <c r="AX8558" s="6"/>
      <c r="AY8558" s="6"/>
      <c r="AZ8558" s="6"/>
      <c r="BA8558" s="6"/>
      <c r="BB8558" s="166"/>
      <c r="BC8558" s="166"/>
      <c r="BD8558" s="166"/>
      <c r="BE8558" s="6"/>
      <c r="BF8558" s="6"/>
      <c r="BG8558" s="6"/>
      <c r="BH8558" s="6"/>
      <c r="BI8558" s="6"/>
      <c r="BJ8558" s="166"/>
      <c r="BK8558" s="166"/>
      <c r="BL8558" s="166"/>
      <c r="BM8558" s="6"/>
      <c r="BN8558" s="6"/>
      <c r="BO8558" s="6"/>
      <c r="BP8558" s="6"/>
      <c r="BQ8558" s="6"/>
      <c r="BR8558" s="6"/>
      <c r="BS8558" s="6"/>
      <c r="BT8558" s="6"/>
      <c r="BU8558" s="6"/>
      <c r="BV8558" s="6"/>
      <c r="BW8558" s="6"/>
      <c r="CJ8558" s="415"/>
      <c r="CK8558" s="415"/>
      <c r="CO8558" s="168"/>
    </row>
    <row r="8559" spans="32:93" s="162" customFormat="1" x14ac:dyDescent="0.25">
      <c r="AF8559" s="169"/>
      <c r="AG8559" s="169"/>
      <c r="AH8559" s="169"/>
      <c r="AI8559" s="169"/>
      <c r="AJ8559" s="169"/>
      <c r="AK8559" s="170"/>
      <c r="AP8559" s="6"/>
      <c r="AQ8559" s="6"/>
      <c r="AR8559" s="6"/>
      <c r="AS8559" s="6"/>
      <c r="AT8559" s="6"/>
      <c r="AU8559" s="6"/>
      <c r="AV8559" s="6"/>
      <c r="AW8559" s="6"/>
      <c r="AX8559" s="6"/>
      <c r="AY8559" s="6"/>
      <c r="AZ8559" s="6"/>
      <c r="BA8559" s="6"/>
      <c r="BB8559" s="166"/>
      <c r="BC8559" s="166"/>
      <c r="BD8559" s="166"/>
      <c r="BE8559" s="6"/>
      <c r="BF8559" s="6"/>
      <c r="BG8559" s="6"/>
      <c r="BH8559" s="6"/>
      <c r="BI8559" s="6"/>
      <c r="BJ8559" s="166"/>
      <c r="BK8559" s="166"/>
      <c r="BL8559" s="166"/>
      <c r="BM8559" s="6"/>
      <c r="BN8559" s="6"/>
      <c r="BO8559" s="6"/>
      <c r="BP8559" s="6"/>
      <c r="BQ8559" s="6"/>
      <c r="BR8559" s="6"/>
      <c r="BS8559" s="6"/>
      <c r="BT8559" s="6"/>
      <c r="BU8559" s="6"/>
      <c r="BV8559" s="6"/>
      <c r="BW8559" s="6"/>
      <c r="CJ8559" s="415"/>
      <c r="CK8559" s="415"/>
      <c r="CO8559" s="168"/>
    </row>
    <row r="8560" spans="32:93" s="162" customFormat="1" x14ac:dyDescent="0.25">
      <c r="AF8560" s="169"/>
      <c r="AG8560" s="169"/>
      <c r="AH8560" s="169"/>
      <c r="AI8560" s="169"/>
      <c r="AJ8560" s="169"/>
      <c r="AK8560" s="170"/>
      <c r="AP8560" s="6"/>
      <c r="AQ8560" s="6"/>
      <c r="AR8560" s="6"/>
      <c r="AS8560" s="6"/>
      <c r="AT8560" s="6"/>
      <c r="AU8560" s="6"/>
      <c r="AV8560" s="6"/>
      <c r="AW8560" s="6"/>
      <c r="AX8560" s="6"/>
      <c r="AY8560" s="6"/>
      <c r="AZ8560" s="6"/>
      <c r="BA8560" s="6"/>
      <c r="BB8560" s="166"/>
      <c r="BC8560" s="166"/>
      <c r="BD8560" s="166"/>
      <c r="BE8560" s="6"/>
      <c r="BF8560" s="6"/>
      <c r="BG8560" s="6"/>
      <c r="BH8560" s="6"/>
      <c r="BI8560" s="6"/>
      <c r="BJ8560" s="166"/>
      <c r="BK8560" s="166"/>
      <c r="BL8560" s="166"/>
      <c r="BM8560" s="6"/>
      <c r="BN8560" s="6"/>
      <c r="BO8560" s="6"/>
      <c r="BP8560" s="6"/>
      <c r="BQ8560" s="6"/>
      <c r="BR8560" s="6"/>
      <c r="BS8560" s="6"/>
      <c r="BT8560" s="6"/>
      <c r="BU8560" s="6"/>
      <c r="BV8560" s="6"/>
      <c r="BW8560" s="6"/>
      <c r="CJ8560" s="415"/>
      <c r="CK8560" s="415"/>
      <c r="CO8560" s="168"/>
    </row>
    <row r="8561" spans="32:93" s="162" customFormat="1" x14ac:dyDescent="0.25">
      <c r="AF8561" s="169"/>
      <c r="AG8561" s="169"/>
      <c r="AH8561" s="169"/>
      <c r="AI8561" s="169"/>
      <c r="AJ8561" s="169"/>
      <c r="AK8561" s="170"/>
      <c r="AP8561" s="6"/>
      <c r="AQ8561" s="6"/>
      <c r="AR8561" s="6"/>
      <c r="AS8561" s="6"/>
      <c r="AT8561" s="6"/>
      <c r="AU8561" s="6"/>
      <c r="AV8561" s="6"/>
      <c r="AW8561" s="6"/>
      <c r="AX8561" s="6"/>
      <c r="AY8561" s="6"/>
      <c r="AZ8561" s="6"/>
      <c r="BA8561" s="6"/>
      <c r="BB8561" s="166"/>
      <c r="BC8561" s="166"/>
      <c r="BD8561" s="166"/>
      <c r="BE8561" s="6"/>
      <c r="BF8561" s="6"/>
      <c r="BG8561" s="6"/>
      <c r="BH8561" s="6"/>
      <c r="BI8561" s="6"/>
      <c r="BJ8561" s="166"/>
      <c r="BK8561" s="166"/>
      <c r="BL8561" s="166"/>
      <c r="BM8561" s="6"/>
      <c r="BN8561" s="6"/>
      <c r="BO8561" s="6"/>
      <c r="BP8561" s="6"/>
      <c r="BQ8561" s="6"/>
      <c r="BR8561" s="6"/>
      <c r="BS8561" s="6"/>
      <c r="BT8561" s="6"/>
      <c r="BU8561" s="6"/>
      <c r="BV8561" s="6"/>
      <c r="BW8561" s="6"/>
      <c r="CJ8561" s="415"/>
      <c r="CK8561" s="415"/>
      <c r="CO8561" s="168"/>
    </row>
    <row r="8562" spans="32:93" s="162" customFormat="1" x14ac:dyDescent="0.25">
      <c r="AF8562" s="169"/>
      <c r="AG8562" s="169"/>
      <c r="AH8562" s="169"/>
      <c r="AI8562" s="169"/>
      <c r="AJ8562" s="169"/>
      <c r="AK8562" s="170"/>
      <c r="AP8562" s="6"/>
      <c r="AQ8562" s="6"/>
      <c r="AR8562" s="6"/>
      <c r="AS8562" s="6"/>
      <c r="AT8562" s="6"/>
      <c r="AU8562" s="6"/>
      <c r="AV8562" s="6"/>
      <c r="AW8562" s="6"/>
      <c r="AX8562" s="6"/>
      <c r="AY8562" s="6"/>
      <c r="AZ8562" s="6"/>
      <c r="BA8562" s="6"/>
      <c r="BB8562" s="166"/>
      <c r="BC8562" s="166"/>
      <c r="BD8562" s="166"/>
      <c r="BE8562" s="6"/>
      <c r="BF8562" s="6"/>
      <c r="BG8562" s="6"/>
      <c r="BH8562" s="6"/>
      <c r="BI8562" s="6"/>
      <c r="BJ8562" s="166"/>
      <c r="BK8562" s="166"/>
      <c r="BL8562" s="166"/>
      <c r="BM8562" s="6"/>
      <c r="BN8562" s="6"/>
      <c r="BO8562" s="6"/>
      <c r="BP8562" s="6"/>
      <c r="BQ8562" s="6"/>
      <c r="BR8562" s="6"/>
      <c r="BS8562" s="6"/>
      <c r="BT8562" s="6"/>
      <c r="BU8562" s="6"/>
      <c r="BV8562" s="6"/>
      <c r="BW8562" s="6"/>
      <c r="CJ8562" s="415"/>
      <c r="CK8562" s="415"/>
      <c r="CO8562" s="168"/>
    </row>
    <row r="8563" spans="32:93" s="162" customFormat="1" x14ac:dyDescent="0.25">
      <c r="AF8563" s="169"/>
      <c r="AG8563" s="169"/>
      <c r="AH8563" s="169"/>
      <c r="AI8563" s="169"/>
      <c r="AJ8563" s="169"/>
      <c r="AK8563" s="170"/>
      <c r="AP8563" s="6"/>
      <c r="AQ8563" s="6"/>
      <c r="AR8563" s="6"/>
      <c r="AS8563" s="6"/>
      <c r="AT8563" s="6"/>
      <c r="AU8563" s="6"/>
      <c r="AV8563" s="6"/>
      <c r="AW8563" s="6"/>
      <c r="AX8563" s="6"/>
      <c r="AY8563" s="6"/>
      <c r="AZ8563" s="6"/>
      <c r="BA8563" s="6"/>
      <c r="BB8563" s="166"/>
      <c r="BC8563" s="166"/>
      <c r="BD8563" s="166"/>
      <c r="BE8563" s="6"/>
      <c r="BF8563" s="6"/>
      <c r="BG8563" s="6"/>
      <c r="BH8563" s="6"/>
      <c r="BI8563" s="6"/>
      <c r="BJ8563" s="166"/>
      <c r="BK8563" s="166"/>
      <c r="BL8563" s="166"/>
      <c r="BM8563" s="6"/>
      <c r="BN8563" s="6"/>
      <c r="BO8563" s="6"/>
      <c r="BP8563" s="6"/>
      <c r="BQ8563" s="6"/>
      <c r="BR8563" s="6"/>
      <c r="BS8563" s="6"/>
      <c r="BT8563" s="6"/>
      <c r="BU8563" s="6"/>
      <c r="BV8563" s="6"/>
      <c r="BW8563" s="6"/>
      <c r="CJ8563" s="415"/>
      <c r="CK8563" s="415"/>
      <c r="CO8563" s="168"/>
    </row>
    <row r="8564" spans="32:93" s="162" customFormat="1" x14ac:dyDescent="0.25">
      <c r="AF8564" s="169"/>
      <c r="AG8564" s="169"/>
      <c r="AH8564" s="169"/>
      <c r="AI8564" s="169"/>
      <c r="AJ8564" s="169"/>
      <c r="AK8564" s="170"/>
      <c r="AP8564" s="6"/>
      <c r="AQ8564" s="6"/>
      <c r="AR8564" s="6"/>
      <c r="AS8564" s="6"/>
      <c r="AT8564" s="6"/>
      <c r="AU8564" s="6"/>
      <c r="AV8564" s="6"/>
      <c r="AW8564" s="6"/>
      <c r="AX8564" s="6"/>
      <c r="AY8564" s="6"/>
      <c r="AZ8564" s="6"/>
      <c r="BA8564" s="6"/>
      <c r="BB8564" s="166"/>
      <c r="BC8564" s="166"/>
      <c r="BD8564" s="166"/>
      <c r="BE8564" s="6"/>
      <c r="BF8564" s="6"/>
      <c r="BG8564" s="6"/>
      <c r="BH8564" s="6"/>
      <c r="BI8564" s="6"/>
      <c r="BJ8564" s="166"/>
      <c r="BK8564" s="166"/>
      <c r="BL8564" s="166"/>
      <c r="BM8564" s="6"/>
      <c r="BN8564" s="6"/>
      <c r="BO8564" s="6"/>
      <c r="BP8564" s="6"/>
      <c r="BQ8564" s="6"/>
      <c r="BR8564" s="6"/>
      <c r="BS8564" s="6"/>
      <c r="BT8564" s="6"/>
      <c r="BU8564" s="6"/>
      <c r="BV8564" s="6"/>
      <c r="BW8564" s="6"/>
      <c r="CJ8564" s="415"/>
      <c r="CK8564" s="415"/>
      <c r="CO8564" s="168"/>
    </row>
    <row r="8565" spans="32:93" s="162" customFormat="1" x14ac:dyDescent="0.25">
      <c r="AF8565" s="169"/>
      <c r="AG8565" s="169"/>
      <c r="AH8565" s="169"/>
      <c r="AI8565" s="169"/>
      <c r="AJ8565" s="169"/>
      <c r="AK8565" s="170"/>
      <c r="AP8565" s="6"/>
      <c r="AQ8565" s="6"/>
      <c r="AR8565" s="6"/>
      <c r="AS8565" s="6"/>
      <c r="AT8565" s="6"/>
      <c r="AU8565" s="6"/>
      <c r="AV8565" s="6"/>
      <c r="AW8565" s="6"/>
      <c r="AX8565" s="6"/>
      <c r="AY8565" s="6"/>
      <c r="AZ8565" s="6"/>
      <c r="BA8565" s="6"/>
      <c r="BB8565" s="166"/>
      <c r="BC8565" s="166"/>
      <c r="BD8565" s="166"/>
      <c r="BE8565" s="6"/>
      <c r="BF8565" s="6"/>
      <c r="BG8565" s="6"/>
      <c r="BH8565" s="6"/>
      <c r="BI8565" s="6"/>
      <c r="BJ8565" s="166"/>
      <c r="BK8565" s="166"/>
      <c r="BL8565" s="166"/>
      <c r="BM8565" s="6"/>
      <c r="BN8565" s="6"/>
      <c r="BO8565" s="6"/>
      <c r="BP8565" s="6"/>
      <c r="BQ8565" s="6"/>
      <c r="BR8565" s="6"/>
      <c r="BS8565" s="6"/>
      <c r="BT8565" s="6"/>
      <c r="BU8565" s="6"/>
      <c r="BV8565" s="6"/>
      <c r="BW8565" s="6"/>
      <c r="CJ8565" s="415"/>
      <c r="CK8565" s="415"/>
      <c r="CO8565" s="168"/>
    </row>
    <row r="8566" spans="32:93" s="162" customFormat="1" x14ac:dyDescent="0.25">
      <c r="AF8566" s="169"/>
      <c r="AG8566" s="169"/>
      <c r="AH8566" s="169"/>
      <c r="AI8566" s="169"/>
      <c r="AJ8566" s="169"/>
      <c r="AK8566" s="170"/>
      <c r="AP8566" s="6"/>
      <c r="AQ8566" s="6"/>
      <c r="AR8566" s="6"/>
      <c r="AS8566" s="6"/>
      <c r="AT8566" s="6"/>
      <c r="AU8566" s="6"/>
      <c r="AV8566" s="6"/>
      <c r="AW8566" s="6"/>
      <c r="AX8566" s="6"/>
      <c r="AY8566" s="6"/>
      <c r="AZ8566" s="6"/>
      <c r="BA8566" s="6"/>
      <c r="BB8566" s="166"/>
      <c r="BC8566" s="166"/>
      <c r="BD8566" s="166"/>
      <c r="BE8566" s="6"/>
      <c r="BF8566" s="6"/>
      <c r="BG8566" s="6"/>
      <c r="BH8566" s="6"/>
      <c r="BI8566" s="6"/>
      <c r="BJ8566" s="166"/>
      <c r="BK8566" s="166"/>
      <c r="BL8566" s="166"/>
      <c r="BM8566" s="6"/>
      <c r="BN8566" s="6"/>
      <c r="BO8566" s="6"/>
      <c r="BP8566" s="6"/>
      <c r="BQ8566" s="6"/>
      <c r="BR8566" s="6"/>
      <c r="BS8566" s="6"/>
      <c r="BT8566" s="6"/>
      <c r="BU8566" s="6"/>
      <c r="BV8566" s="6"/>
      <c r="BW8566" s="6"/>
      <c r="CJ8566" s="415"/>
      <c r="CK8566" s="415"/>
      <c r="CO8566" s="168"/>
    </row>
    <row r="8567" spans="32:93" s="162" customFormat="1" x14ac:dyDescent="0.25">
      <c r="AF8567" s="169"/>
      <c r="AG8567" s="169"/>
      <c r="AH8567" s="169"/>
      <c r="AI8567" s="169"/>
      <c r="AJ8567" s="169"/>
      <c r="AK8567" s="170"/>
      <c r="AP8567" s="6"/>
      <c r="AQ8567" s="6"/>
      <c r="AR8567" s="6"/>
      <c r="AS8567" s="6"/>
      <c r="AT8567" s="6"/>
      <c r="AU8567" s="6"/>
      <c r="AV8567" s="6"/>
      <c r="AW8567" s="6"/>
      <c r="AX8567" s="6"/>
      <c r="AY8567" s="6"/>
      <c r="AZ8567" s="6"/>
      <c r="BA8567" s="6"/>
      <c r="BB8567" s="166"/>
      <c r="BC8567" s="166"/>
      <c r="BD8567" s="166"/>
      <c r="BE8567" s="6"/>
      <c r="BF8567" s="6"/>
      <c r="BG8567" s="6"/>
      <c r="BH8567" s="6"/>
      <c r="BI8567" s="6"/>
      <c r="BJ8567" s="166"/>
      <c r="BK8567" s="166"/>
      <c r="BL8567" s="166"/>
      <c r="BM8567" s="6"/>
      <c r="BN8567" s="6"/>
      <c r="BO8567" s="6"/>
      <c r="BP8567" s="6"/>
      <c r="BQ8567" s="6"/>
      <c r="BR8567" s="6"/>
      <c r="BS8567" s="6"/>
      <c r="BT8567" s="6"/>
      <c r="BU8567" s="6"/>
      <c r="BV8567" s="6"/>
      <c r="BW8567" s="6"/>
      <c r="CJ8567" s="415"/>
      <c r="CK8567" s="415"/>
      <c r="CO8567" s="168"/>
    </row>
    <row r="8568" spans="32:93" s="162" customFormat="1" x14ac:dyDescent="0.25">
      <c r="AF8568" s="169"/>
      <c r="AG8568" s="169"/>
      <c r="AH8568" s="169"/>
      <c r="AI8568" s="169"/>
      <c r="AJ8568" s="169"/>
      <c r="AK8568" s="170"/>
      <c r="AP8568" s="6"/>
      <c r="AQ8568" s="6"/>
      <c r="AR8568" s="6"/>
      <c r="AS8568" s="6"/>
      <c r="AT8568" s="6"/>
      <c r="AU8568" s="6"/>
      <c r="AV8568" s="6"/>
      <c r="AW8568" s="6"/>
      <c r="AX8568" s="6"/>
      <c r="AY8568" s="6"/>
      <c r="AZ8568" s="6"/>
      <c r="BA8568" s="6"/>
      <c r="BB8568" s="166"/>
      <c r="BC8568" s="166"/>
      <c r="BD8568" s="166"/>
      <c r="BE8568" s="6"/>
      <c r="BF8568" s="6"/>
      <c r="BG8568" s="6"/>
      <c r="BH8568" s="6"/>
      <c r="BI8568" s="6"/>
      <c r="BJ8568" s="166"/>
      <c r="BK8568" s="166"/>
      <c r="BL8568" s="166"/>
      <c r="BM8568" s="6"/>
      <c r="BN8568" s="6"/>
      <c r="BO8568" s="6"/>
      <c r="BP8568" s="6"/>
      <c r="BQ8568" s="6"/>
      <c r="BR8568" s="6"/>
      <c r="BS8568" s="6"/>
      <c r="BT8568" s="6"/>
      <c r="BU8568" s="6"/>
      <c r="BV8568" s="6"/>
      <c r="BW8568" s="6"/>
      <c r="CJ8568" s="415"/>
      <c r="CK8568" s="415"/>
      <c r="CO8568" s="168"/>
    </row>
    <row r="8569" spans="32:93" s="162" customFormat="1" x14ac:dyDescent="0.25">
      <c r="AF8569" s="169"/>
      <c r="AG8569" s="169"/>
      <c r="AH8569" s="169"/>
      <c r="AI8569" s="169"/>
      <c r="AJ8569" s="169"/>
      <c r="AK8569" s="170"/>
      <c r="AP8569" s="6"/>
      <c r="AQ8569" s="6"/>
      <c r="AR8569" s="6"/>
      <c r="AS8569" s="6"/>
      <c r="AT8569" s="6"/>
      <c r="AU8569" s="6"/>
      <c r="AV8569" s="6"/>
      <c r="AW8569" s="6"/>
      <c r="AX8569" s="6"/>
      <c r="AY8569" s="6"/>
      <c r="AZ8569" s="6"/>
      <c r="BA8569" s="6"/>
      <c r="BB8569" s="166"/>
      <c r="BC8569" s="166"/>
      <c r="BD8569" s="166"/>
      <c r="BE8569" s="6"/>
      <c r="BF8569" s="6"/>
      <c r="BG8569" s="6"/>
      <c r="BH8569" s="6"/>
      <c r="BI8569" s="6"/>
      <c r="BJ8569" s="166"/>
      <c r="BK8569" s="166"/>
      <c r="BL8569" s="166"/>
      <c r="BM8569" s="6"/>
      <c r="BN8569" s="6"/>
      <c r="BO8569" s="6"/>
      <c r="BP8569" s="6"/>
      <c r="BQ8569" s="6"/>
      <c r="BR8569" s="6"/>
      <c r="BS8569" s="6"/>
      <c r="BT8569" s="6"/>
      <c r="BU8569" s="6"/>
      <c r="BV8569" s="6"/>
      <c r="BW8569" s="6"/>
      <c r="CJ8569" s="415"/>
      <c r="CK8569" s="415"/>
      <c r="CO8569" s="168"/>
    </row>
    <row r="8570" spans="32:93" s="162" customFormat="1" x14ac:dyDescent="0.25">
      <c r="AF8570" s="169"/>
      <c r="AG8570" s="169"/>
      <c r="AH8570" s="169"/>
      <c r="AI8570" s="169"/>
      <c r="AJ8570" s="169"/>
      <c r="AK8570" s="170"/>
      <c r="AP8570" s="6"/>
      <c r="AQ8570" s="6"/>
      <c r="AR8570" s="6"/>
      <c r="AS8570" s="6"/>
      <c r="AT8570" s="6"/>
      <c r="AU8570" s="6"/>
      <c r="AV8570" s="6"/>
      <c r="AW8570" s="6"/>
      <c r="AX8570" s="6"/>
      <c r="AY8570" s="6"/>
      <c r="AZ8570" s="6"/>
      <c r="BA8570" s="6"/>
      <c r="BB8570" s="166"/>
      <c r="BC8570" s="166"/>
      <c r="BD8570" s="166"/>
      <c r="BE8570" s="6"/>
      <c r="BF8570" s="6"/>
      <c r="BG8570" s="6"/>
      <c r="BH8570" s="6"/>
      <c r="BI8570" s="6"/>
      <c r="BJ8570" s="166"/>
      <c r="BK8570" s="166"/>
      <c r="BL8570" s="166"/>
      <c r="BM8570" s="6"/>
      <c r="BN8570" s="6"/>
      <c r="BO8570" s="6"/>
      <c r="BP8570" s="6"/>
      <c r="BQ8570" s="6"/>
      <c r="BR8570" s="6"/>
      <c r="BS8570" s="6"/>
      <c r="BT8570" s="6"/>
      <c r="BU8570" s="6"/>
      <c r="BV8570" s="6"/>
      <c r="BW8570" s="6"/>
      <c r="CJ8570" s="415"/>
      <c r="CK8570" s="415"/>
      <c r="CO8570" s="168"/>
    </row>
    <row r="8571" spans="32:93" s="162" customFormat="1" x14ac:dyDescent="0.25">
      <c r="AF8571" s="169"/>
      <c r="AG8571" s="169"/>
      <c r="AH8571" s="169"/>
      <c r="AI8571" s="169"/>
      <c r="AJ8571" s="169"/>
      <c r="AK8571" s="170"/>
      <c r="AP8571" s="6"/>
      <c r="AQ8571" s="6"/>
      <c r="AR8571" s="6"/>
      <c r="AS8571" s="6"/>
      <c r="AT8571" s="6"/>
      <c r="AU8571" s="6"/>
      <c r="AV8571" s="6"/>
      <c r="AW8571" s="6"/>
      <c r="AX8571" s="6"/>
      <c r="AY8571" s="6"/>
      <c r="AZ8571" s="6"/>
      <c r="BA8571" s="6"/>
      <c r="BB8571" s="166"/>
      <c r="BC8571" s="166"/>
      <c r="BD8571" s="166"/>
      <c r="BE8571" s="6"/>
      <c r="BF8571" s="6"/>
      <c r="BG8571" s="6"/>
      <c r="BH8571" s="6"/>
      <c r="BI8571" s="6"/>
      <c r="BJ8571" s="166"/>
      <c r="BK8571" s="166"/>
      <c r="BL8571" s="166"/>
      <c r="BM8571" s="6"/>
      <c r="BN8571" s="6"/>
      <c r="BO8571" s="6"/>
      <c r="BP8571" s="6"/>
      <c r="BQ8571" s="6"/>
      <c r="BR8571" s="6"/>
      <c r="BS8571" s="6"/>
      <c r="BT8571" s="6"/>
      <c r="BU8571" s="6"/>
      <c r="BV8571" s="6"/>
      <c r="BW8571" s="6"/>
      <c r="CJ8571" s="415"/>
      <c r="CK8571" s="415"/>
      <c r="CO8571" s="168"/>
    </row>
    <row r="8572" spans="32:93" s="162" customFormat="1" x14ac:dyDescent="0.25">
      <c r="AF8572" s="169"/>
      <c r="AG8572" s="169"/>
      <c r="AH8572" s="169"/>
      <c r="AI8572" s="169"/>
      <c r="AJ8572" s="169"/>
      <c r="AK8572" s="170"/>
      <c r="AP8572" s="6"/>
      <c r="AQ8572" s="6"/>
      <c r="AR8572" s="6"/>
      <c r="AS8572" s="6"/>
      <c r="AT8572" s="6"/>
      <c r="AU8572" s="6"/>
      <c r="AV8572" s="6"/>
      <c r="AW8572" s="6"/>
      <c r="AX8572" s="6"/>
      <c r="AY8572" s="6"/>
      <c r="AZ8572" s="6"/>
      <c r="BA8572" s="6"/>
      <c r="BB8572" s="166"/>
      <c r="BC8572" s="166"/>
      <c r="BD8572" s="166"/>
      <c r="BE8572" s="6"/>
      <c r="BF8572" s="6"/>
      <c r="BG8572" s="6"/>
      <c r="BH8572" s="6"/>
      <c r="BI8572" s="6"/>
      <c r="BJ8572" s="166"/>
      <c r="BK8572" s="166"/>
      <c r="BL8572" s="166"/>
      <c r="BM8572" s="6"/>
      <c r="BN8572" s="6"/>
      <c r="BO8572" s="6"/>
      <c r="BP8572" s="6"/>
      <c r="BQ8572" s="6"/>
      <c r="BR8572" s="6"/>
      <c r="BS8572" s="6"/>
      <c r="BT8572" s="6"/>
      <c r="BU8572" s="6"/>
      <c r="BV8572" s="6"/>
      <c r="BW8572" s="6"/>
      <c r="CJ8572" s="415"/>
      <c r="CK8572" s="415"/>
      <c r="CO8572" s="168"/>
    </row>
    <row r="8573" spans="32:93" s="162" customFormat="1" x14ac:dyDescent="0.25">
      <c r="AF8573" s="169"/>
      <c r="AG8573" s="169"/>
      <c r="AH8573" s="169"/>
      <c r="AI8573" s="169"/>
      <c r="AJ8573" s="169"/>
      <c r="AK8573" s="170"/>
      <c r="AP8573" s="6"/>
      <c r="AQ8573" s="6"/>
      <c r="AR8573" s="6"/>
      <c r="AS8573" s="6"/>
      <c r="AT8573" s="6"/>
      <c r="AU8573" s="6"/>
      <c r="AV8573" s="6"/>
      <c r="AW8573" s="6"/>
      <c r="AX8573" s="6"/>
      <c r="AY8573" s="6"/>
      <c r="AZ8573" s="6"/>
      <c r="BA8573" s="6"/>
      <c r="BB8573" s="166"/>
      <c r="BC8573" s="166"/>
      <c r="BD8573" s="166"/>
      <c r="BE8573" s="6"/>
      <c r="BF8573" s="6"/>
      <c r="BG8573" s="6"/>
      <c r="BH8573" s="6"/>
      <c r="BI8573" s="6"/>
      <c r="BJ8573" s="166"/>
      <c r="BK8573" s="166"/>
      <c r="BL8573" s="166"/>
      <c r="BM8573" s="6"/>
      <c r="BN8573" s="6"/>
      <c r="BO8573" s="6"/>
      <c r="BP8573" s="6"/>
      <c r="BQ8573" s="6"/>
      <c r="BR8573" s="6"/>
      <c r="BS8573" s="6"/>
      <c r="BT8573" s="6"/>
      <c r="BU8573" s="6"/>
      <c r="BV8573" s="6"/>
      <c r="BW8573" s="6"/>
      <c r="CJ8573" s="415"/>
      <c r="CK8573" s="415"/>
      <c r="CO8573" s="168"/>
    </row>
    <row r="8574" spans="32:93" s="162" customFormat="1" x14ac:dyDescent="0.25">
      <c r="AF8574" s="169"/>
      <c r="AG8574" s="169"/>
      <c r="AH8574" s="169"/>
      <c r="AI8574" s="169"/>
      <c r="AJ8574" s="169"/>
      <c r="AK8574" s="170"/>
      <c r="AP8574" s="6"/>
      <c r="AQ8574" s="6"/>
      <c r="AR8574" s="6"/>
      <c r="AS8574" s="6"/>
      <c r="AT8574" s="6"/>
      <c r="AU8574" s="6"/>
      <c r="AV8574" s="6"/>
      <c r="AW8574" s="6"/>
      <c r="AX8574" s="6"/>
      <c r="AY8574" s="6"/>
      <c r="AZ8574" s="6"/>
      <c r="BA8574" s="6"/>
      <c r="BB8574" s="166"/>
      <c r="BC8574" s="166"/>
      <c r="BD8574" s="166"/>
      <c r="BE8574" s="6"/>
      <c r="BF8574" s="6"/>
      <c r="BG8574" s="6"/>
      <c r="BH8574" s="6"/>
      <c r="BI8574" s="6"/>
      <c r="BJ8574" s="166"/>
      <c r="BK8574" s="166"/>
      <c r="BL8574" s="166"/>
      <c r="BM8574" s="6"/>
      <c r="BN8574" s="6"/>
      <c r="BO8574" s="6"/>
      <c r="BP8574" s="6"/>
      <c r="BQ8574" s="6"/>
      <c r="BR8574" s="6"/>
      <c r="BS8574" s="6"/>
      <c r="BT8574" s="6"/>
      <c r="BU8574" s="6"/>
      <c r="BV8574" s="6"/>
      <c r="BW8574" s="6"/>
      <c r="CJ8574" s="415"/>
      <c r="CK8574" s="415"/>
      <c r="CO8574" s="168"/>
    </row>
    <row r="8575" spans="32:93" s="162" customFormat="1" x14ac:dyDescent="0.25">
      <c r="AF8575" s="169"/>
      <c r="AG8575" s="169"/>
      <c r="AH8575" s="169"/>
      <c r="AI8575" s="169"/>
      <c r="AJ8575" s="169"/>
      <c r="AK8575" s="170"/>
      <c r="AP8575" s="6"/>
      <c r="AQ8575" s="6"/>
      <c r="AR8575" s="6"/>
      <c r="AS8575" s="6"/>
      <c r="AT8575" s="6"/>
      <c r="AU8575" s="6"/>
      <c r="AV8575" s="6"/>
      <c r="AW8575" s="6"/>
      <c r="AX8575" s="6"/>
      <c r="AY8575" s="6"/>
      <c r="AZ8575" s="6"/>
      <c r="BA8575" s="6"/>
      <c r="BB8575" s="166"/>
      <c r="BC8575" s="166"/>
      <c r="BD8575" s="166"/>
      <c r="BE8575" s="6"/>
      <c r="BF8575" s="6"/>
      <c r="BG8575" s="6"/>
      <c r="BH8575" s="6"/>
      <c r="BI8575" s="6"/>
      <c r="BJ8575" s="166"/>
      <c r="BK8575" s="166"/>
      <c r="BL8575" s="166"/>
      <c r="BM8575" s="6"/>
      <c r="BN8575" s="6"/>
      <c r="BO8575" s="6"/>
      <c r="BP8575" s="6"/>
      <c r="BQ8575" s="6"/>
      <c r="BR8575" s="6"/>
      <c r="BS8575" s="6"/>
      <c r="BT8575" s="6"/>
      <c r="BU8575" s="6"/>
      <c r="BV8575" s="6"/>
      <c r="BW8575" s="6"/>
      <c r="CJ8575" s="415"/>
      <c r="CK8575" s="415"/>
      <c r="CO8575" s="168"/>
    </row>
    <row r="8576" spans="32:93" s="162" customFormat="1" x14ac:dyDescent="0.25">
      <c r="AF8576" s="169"/>
      <c r="AG8576" s="169"/>
      <c r="AH8576" s="169"/>
      <c r="AI8576" s="169"/>
      <c r="AJ8576" s="169"/>
      <c r="AK8576" s="170"/>
      <c r="AP8576" s="6"/>
      <c r="AQ8576" s="6"/>
      <c r="AR8576" s="6"/>
      <c r="AS8576" s="6"/>
      <c r="AT8576" s="6"/>
      <c r="AU8576" s="6"/>
      <c r="AV8576" s="6"/>
      <c r="AW8576" s="6"/>
      <c r="AX8576" s="6"/>
      <c r="AY8576" s="6"/>
      <c r="AZ8576" s="6"/>
      <c r="BA8576" s="6"/>
      <c r="BB8576" s="166"/>
      <c r="BC8576" s="166"/>
      <c r="BD8576" s="166"/>
      <c r="BE8576" s="6"/>
      <c r="BF8576" s="6"/>
      <c r="BG8576" s="6"/>
      <c r="BH8576" s="6"/>
      <c r="BI8576" s="6"/>
      <c r="BJ8576" s="166"/>
      <c r="BK8576" s="166"/>
      <c r="BL8576" s="166"/>
      <c r="BM8576" s="6"/>
      <c r="BN8576" s="6"/>
      <c r="BO8576" s="6"/>
      <c r="BP8576" s="6"/>
      <c r="BQ8576" s="6"/>
      <c r="BR8576" s="6"/>
      <c r="BS8576" s="6"/>
      <c r="BT8576" s="6"/>
      <c r="BU8576" s="6"/>
      <c r="BV8576" s="6"/>
      <c r="BW8576" s="6"/>
      <c r="CJ8576" s="415"/>
      <c r="CK8576" s="415"/>
      <c r="CO8576" s="168"/>
    </row>
    <row r="8577" spans="32:93" s="162" customFormat="1" x14ac:dyDescent="0.25">
      <c r="AF8577" s="169"/>
      <c r="AG8577" s="169"/>
      <c r="AH8577" s="169"/>
      <c r="AI8577" s="169"/>
      <c r="AJ8577" s="169"/>
      <c r="AK8577" s="170"/>
      <c r="AP8577" s="6"/>
      <c r="AQ8577" s="6"/>
      <c r="AR8577" s="6"/>
      <c r="AS8577" s="6"/>
      <c r="AT8577" s="6"/>
      <c r="AU8577" s="6"/>
      <c r="AV8577" s="6"/>
      <c r="AW8577" s="6"/>
      <c r="AX8577" s="6"/>
      <c r="AY8577" s="6"/>
      <c r="AZ8577" s="6"/>
      <c r="BA8577" s="6"/>
      <c r="BB8577" s="166"/>
      <c r="BC8577" s="166"/>
      <c r="BD8577" s="166"/>
      <c r="BE8577" s="6"/>
      <c r="BF8577" s="6"/>
      <c r="BG8577" s="6"/>
      <c r="BH8577" s="6"/>
      <c r="BI8577" s="6"/>
      <c r="BJ8577" s="166"/>
      <c r="BK8577" s="166"/>
      <c r="BL8577" s="166"/>
      <c r="BM8577" s="6"/>
      <c r="BN8577" s="6"/>
      <c r="BO8577" s="6"/>
      <c r="BP8577" s="6"/>
      <c r="BQ8577" s="6"/>
      <c r="BR8577" s="6"/>
      <c r="BS8577" s="6"/>
      <c r="BT8577" s="6"/>
      <c r="BU8577" s="6"/>
      <c r="BV8577" s="6"/>
      <c r="BW8577" s="6"/>
      <c r="CJ8577" s="415"/>
      <c r="CK8577" s="415"/>
      <c r="CO8577" s="168"/>
    </row>
    <row r="8578" spans="32:93" s="162" customFormat="1" x14ac:dyDescent="0.25">
      <c r="AF8578" s="169"/>
      <c r="AG8578" s="169"/>
      <c r="AH8578" s="169"/>
      <c r="AI8578" s="169"/>
      <c r="AJ8578" s="169"/>
      <c r="AK8578" s="170"/>
      <c r="AP8578" s="6"/>
      <c r="AQ8578" s="6"/>
      <c r="AR8578" s="6"/>
      <c r="AS8578" s="6"/>
      <c r="AT8578" s="6"/>
      <c r="AU8578" s="6"/>
      <c r="AV8578" s="6"/>
      <c r="AW8578" s="6"/>
      <c r="AX8578" s="6"/>
      <c r="AY8578" s="6"/>
      <c r="AZ8578" s="6"/>
      <c r="BA8578" s="6"/>
      <c r="BB8578" s="166"/>
      <c r="BC8578" s="166"/>
      <c r="BD8578" s="166"/>
      <c r="BE8578" s="6"/>
      <c r="BF8578" s="6"/>
      <c r="BG8578" s="6"/>
      <c r="BH8578" s="6"/>
      <c r="BI8578" s="6"/>
      <c r="BJ8578" s="166"/>
      <c r="BK8578" s="166"/>
      <c r="BL8578" s="166"/>
      <c r="BM8578" s="6"/>
      <c r="BN8578" s="6"/>
      <c r="BO8578" s="6"/>
      <c r="BP8578" s="6"/>
      <c r="BQ8578" s="6"/>
      <c r="BR8578" s="6"/>
      <c r="BS8578" s="6"/>
      <c r="BT8578" s="6"/>
      <c r="BU8578" s="6"/>
      <c r="BV8578" s="6"/>
      <c r="BW8578" s="6"/>
      <c r="CJ8578" s="415"/>
      <c r="CK8578" s="415"/>
      <c r="CO8578" s="168"/>
    </row>
    <row r="8579" spans="32:93" s="162" customFormat="1" x14ac:dyDescent="0.25">
      <c r="AF8579" s="169"/>
      <c r="AG8579" s="169"/>
      <c r="AH8579" s="169"/>
      <c r="AI8579" s="169"/>
      <c r="AJ8579" s="169"/>
      <c r="AK8579" s="170"/>
      <c r="AP8579" s="6"/>
      <c r="AQ8579" s="6"/>
      <c r="AR8579" s="6"/>
      <c r="AS8579" s="6"/>
      <c r="AT8579" s="6"/>
      <c r="AU8579" s="6"/>
      <c r="AV8579" s="6"/>
      <c r="AW8579" s="6"/>
      <c r="AX8579" s="6"/>
      <c r="AY8579" s="6"/>
      <c r="AZ8579" s="6"/>
      <c r="BA8579" s="6"/>
      <c r="BB8579" s="166"/>
      <c r="BC8579" s="166"/>
      <c r="BD8579" s="166"/>
      <c r="BE8579" s="6"/>
      <c r="BF8579" s="6"/>
      <c r="BG8579" s="6"/>
      <c r="BH8579" s="6"/>
      <c r="BI8579" s="6"/>
      <c r="BJ8579" s="166"/>
      <c r="BK8579" s="166"/>
      <c r="BL8579" s="166"/>
      <c r="BM8579" s="6"/>
      <c r="BN8579" s="6"/>
      <c r="BO8579" s="6"/>
      <c r="BP8579" s="6"/>
      <c r="BQ8579" s="6"/>
      <c r="BR8579" s="6"/>
      <c r="BS8579" s="6"/>
      <c r="BT8579" s="6"/>
      <c r="BU8579" s="6"/>
      <c r="BV8579" s="6"/>
      <c r="BW8579" s="6"/>
      <c r="CJ8579" s="415"/>
      <c r="CK8579" s="415"/>
      <c r="CO8579" s="168"/>
    </row>
    <row r="8580" spans="32:93" s="162" customFormat="1" x14ac:dyDescent="0.25">
      <c r="AF8580" s="169"/>
      <c r="AG8580" s="169"/>
      <c r="AH8580" s="169"/>
      <c r="AI8580" s="169"/>
      <c r="AJ8580" s="169"/>
      <c r="AK8580" s="170"/>
      <c r="AP8580" s="6"/>
      <c r="AQ8580" s="6"/>
      <c r="AR8580" s="6"/>
      <c r="AS8580" s="6"/>
      <c r="AT8580" s="6"/>
      <c r="AU8580" s="6"/>
      <c r="AV8580" s="6"/>
      <c r="AW8580" s="6"/>
      <c r="AX8580" s="6"/>
      <c r="AY8580" s="6"/>
      <c r="AZ8580" s="6"/>
      <c r="BA8580" s="6"/>
      <c r="BB8580" s="166"/>
      <c r="BC8580" s="166"/>
      <c r="BD8580" s="166"/>
      <c r="BE8580" s="6"/>
      <c r="BF8580" s="6"/>
      <c r="BG8580" s="6"/>
      <c r="BH8580" s="6"/>
      <c r="BI8580" s="6"/>
      <c r="BJ8580" s="166"/>
      <c r="BK8580" s="166"/>
      <c r="BL8580" s="166"/>
      <c r="BM8580" s="6"/>
      <c r="BN8580" s="6"/>
      <c r="BO8580" s="6"/>
      <c r="BP8580" s="6"/>
      <c r="BQ8580" s="6"/>
      <c r="BR8580" s="6"/>
      <c r="BS8580" s="6"/>
      <c r="BT8580" s="6"/>
      <c r="BU8580" s="6"/>
      <c r="BV8580" s="6"/>
      <c r="BW8580" s="6"/>
      <c r="CJ8580" s="415"/>
      <c r="CK8580" s="415"/>
      <c r="CO8580" s="168"/>
    </row>
    <row r="8581" spans="32:93" s="162" customFormat="1" x14ac:dyDescent="0.25">
      <c r="AF8581" s="169"/>
      <c r="AG8581" s="169"/>
      <c r="AH8581" s="169"/>
      <c r="AI8581" s="169"/>
      <c r="AJ8581" s="169"/>
      <c r="AK8581" s="170"/>
      <c r="AP8581" s="6"/>
      <c r="AQ8581" s="6"/>
      <c r="AR8581" s="6"/>
      <c r="AS8581" s="6"/>
      <c r="AT8581" s="6"/>
      <c r="AU8581" s="6"/>
      <c r="AV8581" s="6"/>
      <c r="AW8581" s="6"/>
      <c r="AX8581" s="6"/>
      <c r="AY8581" s="6"/>
      <c r="AZ8581" s="6"/>
      <c r="BA8581" s="6"/>
      <c r="BB8581" s="166"/>
      <c r="BC8581" s="166"/>
      <c r="BD8581" s="166"/>
      <c r="BE8581" s="6"/>
      <c r="BF8581" s="6"/>
      <c r="BG8581" s="6"/>
      <c r="BH8581" s="6"/>
      <c r="BI8581" s="6"/>
      <c r="BJ8581" s="166"/>
      <c r="BK8581" s="166"/>
      <c r="BL8581" s="166"/>
      <c r="BM8581" s="6"/>
      <c r="BN8581" s="6"/>
      <c r="BO8581" s="6"/>
      <c r="BP8581" s="6"/>
      <c r="BQ8581" s="6"/>
      <c r="BR8581" s="6"/>
      <c r="BS8581" s="6"/>
      <c r="BT8581" s="6"/>
      <c r="BU8581" s="6"/>
      <c r="BV8581" s="6"/>
      <c r="BW8581" s="6"/>
      <c r="CJ8581" s="415"/>
      <c r="CK8581" s="415"/>
      <c r="CO8581" s="168"/>
    </row>
    <row r="8582" spans="32:93" s="162" customFormat="1" x14ac:dyDescent="0.25">
      <c r="AF8582" s="169"/>
      <c r="AG8582" s="169"/>
      <c r="AH8582" s="169"/>
      <c r="AI8582" s="169"/>
      <c r="AJ8582" s="169"/>
      <c r="AK8582" s="170"/>
      <c r="AP8582" s="6"/>
      <c r="AQ8582" s="6"/>
      <c r="AR8582" s="6"/>
      <c r="AS8582" s="6"/>
      <c r="AT8582" s="6"/>
      <c r="AU8582" s="6"/>
      <c r="AV8582" s="6"/>
      <c r="AW8582" s="6"/>
      <c r="AX8582" s="6"/>
      <c r="AY8582" s="6"/>
      <c r="AZ8582" s="6"/>
      <c r="BA8582" s="6"/>
      <c r="BB8582" s="166"/>
      <c r="BC8582" s="166"/>
      <c r="BD8582" s="166"/>
      <c r="BE8582" s="6"/>
      <c r="BF8582" s="6"/>
      <c r="BG8582" s="6"/>
      <c r="BH8582" s="6"/>
      <c r="BI8582" s="6"/>
      <c r="BJ8582" s="166"/>
      <c r="BK8582" s="166"/>
      <c r="BL8582" s="166"/>
      <c r="BM8582" s="6"/>
      <c r="BN8582" s="6"/>
      <c r="BO8582" s="6"/>
      <c r="BP8582" s="6"/>
      <c r="BQ8582" s="6"/>
      <c r="BR8582" s="6"/>
      <c r="BS8582" s="6"/>
      <c r="BT8582" s="6"/>
      <c r="BU8582" s="6"/>
      <c r="BV8582" s="6"/>
      <c r="BW8582" s="6"/>
      <c r="CJ8582" s="415"/>
      <c r="CK8582" s="415"/>
      <c r="CO8582" s="168"/>
    </row>
    <row r="8583" spans="32:93" s="162" customFormat="1" x14ac:dyDescent="0.25">
      <c r="AF8583" s="169"/>
      <c r="AG8583" s="169"/>
      <c r="AH8583" s="169"/>
      <c r="AI8583" s="169"/>
      <c r="AJ8583" s="169"/>
      <c r="AK8583" s="170"/>
      <c r="AP8583" s="6"/>
      <c r="AQ8583" s="6"/>
      <c r="AR8583" s="6"/>
      <c r="AS8583" s="6"/>
      <c r="AT8583" s="6"/>
      <c r="AU8583" s="6"/>
      <c r="AV8583" s="6"/>
      <c r="AW8583" s="6"/>
      <c r="AX8583" s="6"/>
      <c r="AY8583" s="6"/>
      <c r="AZ8583" s="6"/>
      <c r="BA8583" s="6"/>
      <c r="BB8583" s="166"/>
      <c r="BC8583" s="166"/>
      <c r="BD8583" s="166"/>
      <c r="BE8583" s="6"/>
      <c r="BF8583" s="6"/>
      <c r="BG8583" s="6"/>
      <c r="BH8583" s="6"/>
      <c r="BI8583" s="6"/>
      <c r="BJ8583" s="166"/>
      <c r="BK8583" s="166"/>
      <c r="BL8583" s="166"/>
      <c r="BM8583" s="6"/>
      <c r="BN8583" s="6"/>
      <c r="BO8583" s="6"/>
      <c r="BP8583" s="6"/>
      <c r="BQ8583" s="6"/>
      <c r="BR8583" s="6"/>
      <c r="BS8583" s="6"/>
      <c r="BT8583" s="6"/>
      <c r="BU8583" s="6"/>
      <c r="BV8583" s="6"/>
      <c r="BW8583" s="6"/>
      <c r="CJ8583" s="415"/>
      <c r="CK8583" s="415"/>
      <c r="CO8583" s="168"/>
    </row>
    <row r="8584" spans="32:93" s="162" customFormat="1" x14ac:dyDescent="0.25">
      <c r="AF8584" s="169"/>
      <c r="AG8584" s="169"/>
      <c r="AH8584" s="169"/>
      <c r="AI8584" s="169"/>
      <c r="AJ8584" s="169"/>
      <c r="AK8584" s="170"/>
      <c r="AP8584" s="6"/>
      <c r="AQ8584" s="6"/>
      <c r="AR8584" s="6"/>
      <c r="AS8584" s="6"/>
      <c r="AT8584" s="6"/>
      <c r="AU8584" s="6"/>
      <c r="AV8584" s="6"/>
      <c r="AW8584" s="6"/>
      <c r="AX8584" s="6"/>
      <c r="AY8584" s="6"/>
      <c r="AZ8584" s="6"/>
      <c r="BA8584" s="6"/>
      <c r="BB8584" s="166"/>
      <c r="BC8584" s="166"/>
      <c r="BD8584" s="166"/>
      <c r="BE8584" s="6"/>
      <c r="BF8584" s="6"/>
      <c r="BG8584" s="6"/>
      <c r="BH8584" s="6"/>
      <c r="BI8584" s="6"/>
      <c r="BJ8584" s="166"/>
      <c r="BK8584" s="166"/>
      <c r="BL8584" s="166"/>
      <c r="BM8584" s="6"/>
      <c r="BN8584" s="6"/>
      <c r="BO8584" s="6"/>
      <c r="BP8584" s="6"/>
      <c r="BQ8584" s="6"/>
      <c r="BR8584" s="6"/>
      <c r="BS8584" s="6"/>
      <c r="BT8584" s="6"/>
      <c r="BU8584" s="6"/>
      <c r="BV8584" s="6"/>
      <c r="BW8584" s="6"/>
      <c r="CJ8584" s="415"/>
      <c r="CK8584" s="415"/>
      <c r="CO8584" s="168"/>
    </row>
    <row r="8585" spans="32:93" s="162" customFormat="1" x14ac:dyDescent="0.25">
      <c r="AF8585" s="169"/>
      <c r="AG8585" s="169"/>
      <c r="AH8585" s="169"/>
      <c r="AI8585" s="169"/>
      <c r="AJ8585" s="169"/>
      <c r="AK8585" s="170"/>
      <c r="AP8585" s="6"/>
      <c r="AQ8585" s="6"/>
      <c r="AR8585" s="6"/>
      <c r="AS8585" s="6"/>
      <c r="AT8585" s="6"/>
      <c r="AU8585" s="6"/>
      <c r="AV8585" s="6"/>
      <c r="AW8585" s="6"/>
      <c r="AX8585" s="6"/>
      <c r="AY8585" s="6"/>
      <c r="AZ8585" s="6"/>
      <c r="BA8585" s="6"/>
      <c r="BB8585" s="166"/>
      <c r="BC8585" s="166"/>
      <c r="BD8585" s="166"/>
      <c r="BE8585" s="6"/>
      <c r="BF8585" s="6"/>
      <c r="BG8585" s="6"/>
      <c r="BH8585" s="6"/>
      <c r="BI8585" s="6"/>
      <c r="BJ8585" s="166"/>
      <c r="BK8585" s="166"/>
      <c r="BL8585" s="166"/>
      <c r="BM8585" s="6"/>
      <c r="BN8585" s="6"/>
      <c r="BO8585" s="6"/>
      <c r="BP8585" s="6"/>
      <c r="BQ8585" s="6"/>
      <c r="BR8585" s="6"/>
      <c r="BS8585" s="6"/>
      <c r="BT8585" s="6"/>
      <c r="BU8585" s="6"/>
      <c r="BV8585" s="6"/>
      <c r="BW8585" s="6"/>
      <c r="CJ8585" s="415"/>
      <c r="CK8585" s="415"/>
      <c r="CO8585" s="168"/>
    </row>
    <row r="8586" spans="32:93" s="162" customFormat="1" x14ac:dyDescent="0.25">
      <c r="AF8586" s="169"/>
      <c r="AG8586" s="169"/>
      <c r="AH8586" s="169"/>
      <c r="AI8586" s="169"/>
      <c r="AJ8586" s="169"/>
      <c r="AK8586" s="170"/>
      <c r="AP8586" s="6"/>
      <c r="AQ8586" s="6"/>
      <c r="AR8586" s="6"/>
      <c r="AS8586" s="6"/>
      <c r="AT8586" s="6"/>
      <c r="AU8586" s="6"/>
      <c r="AV8586" s="6"/>
      <c r="AW8586" s="6"/>
      <c r="AX8586" s="6"/>
      <c r="AY8586" s="6"/>
      <c r="AZ8586" s="6"/>
      <c r="BA8586" s="6"/>
      <c r="BB8586" s="166"/>
      <c r="BC8586" s="166"/>
      <c r="BD8586" s="166"/>
      <c r="BE8586" s="6"/>
      <c r="BF8586" s="6"/>
      <c r="BG8586" s="6"/>
      <c r="BH8586" s="6"/>
      <c r="BI8586" s="6"/>
      <c r="BJ8586" s="166"/>
      <c r="BK8586" s="166"/>
      <c r="BL8586" s="166"/>
      <c r="BM8586" s="6"/>
      <c r="BN8586" s="6"/>
      <c r="BO8586" s="6"/>
      <c r="BP8586" s="6"/>
      <c r="BQ8586" s="6"/>
      <c r="BR8586" s="6"/>
      <c r="BS8586" s="6"/>
      <c r="BT8586" s="6"/>
      <c r="BU8586" s="6"/>
      <c r="BV8586" s="6"/>
      <c r="BW8586" s="6"/>
      <c r="CJ8586" s="415"/>
      <c r="CK8586" s="415"/>
      <c r="CO8586" s="168"/>
    </row>
    <row r="8587" spans="32:93" s="162" customFormat="1" x14ac:dyDescent="0.25">
      <c r="AF8587" s="169"/>
      <c r="AG8587" s="169"/>
      <c r="AH8587" s="169"/>
      <c r="AI8587" s="169"/>
      <c r="AJ8587" s="169"/>
      <c r="AK8587" s="170"/>
      <c r="AP8587" s="6"/>
      <c r="AQ8587" s="6"/>
      <c r="AR8587" s="6"/>
      <c r="AS8587" s="6"/>
      <c r="AT8587" s="6"/>
      <c r="AU8587" s="6"/>
      <c r="AV8587" s="6"/>
      <c r="AW8587" s="6"/>
      <c r="AX8587" s="6"/>
      <c r="AY8587" s="6"/>
      <c r="AZ8587" s="6"/>
      <c r="BA8587" s="6"/>
      <c r="BB8587" s="166"/>
      <c r="BC8587" s="166"/>
      <c r="BD8587" s="166"/>
      <c r="BE8587" s="6"/>
      <c r="BF8587" s="6"/>
      <c r="BG8587" s="6"/>
      <c r="BH8587" s="6"/>
      <c r="BI8587" s="6"/>
      <c r="BJ8587" s="166"/>
      <c r="BK8587" s="166"/>
      <c r="BL8587" s="166"/>
      <c r="BM8587" s="6"/>
      <c r="BN8587" s="6"/>
      <c r="BO8587" s="6"/>
      <c r="BP8587" s="6"/>
      <c r="BQ8587" s="6"/>
      <c r="BR8587" s="6"/>
      <c r="BS8587" s="6"/>
      <c r="BT8587" s="6"/>
      <c r="BU8587" s="6"/>
      <c r="BV8587" s="6"/>
      <c r="BW8587" s="6"/>
      <c r="CJ8587" s="415"/>
      <c r="CK8587" s="415"/>
      <c r="CO8587" s="168"/>
    </row>
    <row r="8588" spans="32:93" s="162" customFormat="1" x14ac:dyDescent="0.25">
      <c r="AF8588" s="169"/>
      <c r="AG8588" s="169"/>
      <c r="AH8588" s="169"/>
      <c r="AI8588" s="169"/>
      <c r="AJ8588" s="169"/>
      <c r="AK8588" s="170"/>
      <c r="AP8588" s="6"/>
      <c r="AQ8588" s="6"/>
      <c r="AR8588" s="6"/>
      <c r="AS8588" s="6"/>
      <c r="AT8588" s="6"/>
      <c r="AU8588" s="6"/>
      <c r="AV8588" s="6"/>
      <c r="AW8588" s="6"/>
      <c r="AX8588" s="6"/>
      <c r="AY8588" s="6"/>
      <c r="AZ8588" s="6"/>
      <c r="BA8588" s="6"/>
      <c r="BB8588" s="166"/>
      <c r="BC8588" s="166"/>
      <c r="BD8588" s="166"/>
      <c r="BE8588" s="6"/>
      <c r="BF8588" s="6"/>
      <c r="BG8588" s="6"/>
      <c r="BH8588" s="6"/>
      <c r="BI8588" s="6"/>
      <c r="BJ8588" s="166"/>
      <c r="BK8588" s="166"/>
      <c r="BL8588" s="166"/>
      <c r="BM8588" s="6"/>
      <c r="BN8588" s="6"/>
      <c r="BO8588" s="6"/>
      <c r="BP8588" s="6"/>
      <c r="BQ8588" s="6"/>
      <c r="BR8588" s="6"/>
      <c r="BS8588" s="6"/>
      <c r="BT8588" s="6"/>
      <c r="BU8588" s="6"/>
      <c r="BV8588" s="6"/>
      <c r="BW8588" s="6"/>
      <c r="CJ8588" s="415"/>
      <c r="CK8588" s="415"/>
      <c r="CO8588" s="168"/>
    </row>
    <row r="8589" spans="32:93" s="162" customFormat="1" x14ac:dyDescent="0.25">
      <c r="AF8589" s="169"/>
      <c r="AG8589" s="169"/>
      <c r="AH8589" s="169"/>
      <c r="AI8589" s="169"/>
      <c r="AJ8589" s="169"/>
      <c r="AK8589" s="170"/>
      <c r="AP8589" s="6"/>
      <c r="AQ8589" s="6"/>
      <c r="AR8589" s="6"/>
      <c r="AS8589" s="6"/>
      <c r="AT8589" s="6"/>
      <c r="AU8589" s="6"/>
      <c r="AV8589" s="6"/>
      <c r="AW8589" s="6"/>
      <c r="AX8589" s="6"/>
      <c r="AY8589" s="6"/>
      <c r="AZ8589" s="6"/>
      <c r="BA8589" s="6"/>
      <c r="BB8589" s="166"/>
      <c r="BC8589" s="166"/>
      <c r="BD8589" s="166"/>
      <c r="BE8589" s="6"/>
      <c r="BF8589" s="6"/>
      <c r="BG8589" s="6"/>
      <c r="BH8589" s="6"/>
      <c r="BI8589" s="6"/>
      <c r="BJ8589" s="166"/>
      <c r="BK8589" s="166"/>
      <c r="BL8589" s="166"/>
      <c r="BM8589" s="6"/>
      <c r="BN8589" s="6"/>
      <c r="BO8589" s="6"/>
      <c r="BP8589" s="6"/>
      <c r="BQ8589" s="6"/>
      <c r="BR8589" s="6"/>
      <c r="BS8589" s="6"/>
      <c r="BT8589" s="6"/>
      <c r="BU8589" s="6"/>
      <c r="BV8589" s="6"/>
      <c r="BW8589" s="6"/>
      <c r="CJ8589" s="415"/>
      <c r="CK8589" s="415"/>
      <c r="CO8589" s="168"/>
    </row>
    <row r="8590" spans="32:93" s="162" customFormat="1" x14ac:dyDescent="0.25">
      <c r="AF8590" s="169"/>
      <c r="AG8590" s="169"/>
      <c r="AH8590" s="169"/>
      <c r="AI8590" s="169"/>
      <c r="AJ8590" s="169"/>
      <c r="AK8590" s="170"/>
      <c r="AP8590" s="6"/>
      <c r="AQ8590" s="6"/>
      <c r="AR8590" s="6"/>
      <c r="AS8590" s="6"/>
      <c r="AT8590" s="6"/>
      <c r="AU8590" s="6"/>
      <c r="AV8590" s="6"/>
      <c r="AW8590" s="6"/>
      <c r="AX8590" s="6"/>
      <c r="AY8590" s="6"/>
      <c r="AZ8590" s="6"/>
      <c r="BA8590" s="6"/>
      <c r="BB8590" s="166"/>
      <c r="BC8590" s="166"/>
      <c r="BD8590" s="166"/>
      <c r="BE8590" s="6"/>
      <c r="BF8590" s="6"/>
      <c r="BG8590" s="6"/>
      <c r="BH8590" s="6"/>
      <c r="BI8590" s="6"/>
      <c r="BJ8590" s="166"/>
      <c r="BK8590" s="166"/>
      <c r="BL8590" s="166"/>
      <c r="BM8590" s="6"/>
      <c r="BN8590" s="6"/>
      <c r="BO8590" s="6"/>
      <c r="BP8590" s="6"/>
      <c r="BQ8590" s="6"/>
      <c r="BR8590" s="6"/>
      <c r="BS8590" s="6"/>
      <c r="BT8590" s="6"/>
      <c r="BU8590" s="6"/>
      <c r="BV8590" s="6"/>
      <c r="BW8590" s="6"/>
      <c r="CJ8590" s="415"/>
      <c r="CK8590" s="415"/>
      <c r="CO8590" s="168"/>
    </row>
    <row r="8591" spans="32:93" s="162" customFormat="1" x14ac:dyDescent="0.25">
      <c r="AF8591" s="169"/>
      <c r="AG8591" s="169"/>
      <c r="AH8591" s="169"/>
      <c r="AI8591" s="169"/>
      <c r="AJ8591" s="169"/>
      <c r="AK8591" s="170"/>
      <c r="AP8591" s="6"/>
      <c r="AQ8591" s="6"/>
      <c r="AR8591" s="6"/>
      <c r="AS8591" s="6"/>
      <c r="AT8591" s="6"/>
      <c r="AU8591" s="6"/>
      <c r="AV8591" s="6"/>
      <c r="AW8591" s="6"/>
      <c r="AX8591" s="6"/>
      <c r="AY8591" s="6"/>
      <c r="AZ8591" s="6"/>
      <c r="BA8591" s="6"/>
      <c r="BB8591" s="166"/>
      <c r="BC8591" s="166"/>
      <c r="BD8591" s="166"/>
      <c r="BE8591" s="6"/>
      <c r="BF8591" s="6"/>
      <c r="BG8591" s="6"/>
      <c r="BH8591" s="6"/>
      <c r="BI8591" s="6"/>
      <c r="BJ8591" s="166"/>
      <c r="BK8591" s="166"/>
      <c r="BL8591" s="166"/>
      <c r="BM8591" s="6"/>
      <c r="BN8591" s="6"/>
      <c r="BO8591" s="6"/>
      <c r="BP8591" s="6"/>
      <c r="BQ8591" s="6"/>
      <c r="BR8591" s="6"/>
      <c r="BS8591" s="6"/>
      <c r="BT8591" s="6"/>
      <c r="BU8591" s="6"/>
      <c r="BV8591" s="6"/>
      <c r="BW8591" s="6"/>
      <c r="CJ8591" s="415"/>
      <c r="CK8591" s="415"/>
      <c r="CO8591" s="168"/>
    </row>
    <row r="8592" spans="32:93" s="162" customFormat="1" x14ac:dyDescent="0.25">
      <c r="AF8592" s="169"/>
      <c r="AG8592" s="169"/>
      <c r="AH8592" s="169"/>
      <c r="AI8592" s="169"/>
      <c r="AJ8592" s="169"/>
      <c r="AK8592" s="170"/>
      <c r="AP8592" s="6"/>
      <c r="AQ8592" s="6"/>
      <c r="AR8592" s="6"/>
      <c r="AS8592" s="6"/>
      <c r="AT8592" s="6"/>
      <c r="AU8592" s="6"/>
      <c r="AV8592" s="6"/>
      <c r="AW8592" s="6"/>
      <c r="AX8592" s="6"/>
      <c r="AY8592" s="6"/>
      <c r="AZ8592" s="6"/>
      <c r="BA8592" s="6"/>
      <c r="BB8592" s="166"/>
      <c r="BC8592" s="166"/>
      <c r="BD8592" s="166"/>
      <c r="BE8592" s="6"/>
      <c r="BF8592" s="6"/>
      <c r="BG8592" s="6"/>
      <c r="BH8592" s="6"/>
      <c r="BI8592" s="6"/>
      <c r="BJ8592" s="166"/>
      <c r="BK8592" s="166"/>
      <c r="BL8592" s="166"/>
      <c r="BM8592" s="6"/>
      <c r="BN8592" s="6"/>
      <c r="BO8592" s="6"/>
      <c r="BP8592" s="6"/>
      <c r="BQ8592" s="6"/>
      <c r="BR8592" s="6"/>
      <c r="BS8592" s="6"/>
      <c r="BT8592" s="6"/>
      <c r="BU8592" s="6"/>
      <c r="BV8592" s="6"/>
      <c r="BW8592" s="6"/>
      <c r="CJ8592" s="415"/>
      <c r="CK8592" s="415"/>
      <c r="CO8592" s="168"/>
    </row>
    <row r="8593" spans="32:93" s="162" customFormat="1" x14ac:dyDescent="0.25">
      <c r="AF8593" s="169"/>
      <c r="AG8593" s="169"/>
      <c r="AH8593" s="169"/>
      <c r="AI8593" s="169"/>
      <c r="AJ8593" s="169"/>
      <c r="AK8593" s="170"/>
      <c r="AP8593" s="6"/>
      <c r="AQ8593" s="6"/>
      <c r="AR8593" s="6"/>
      <c r="AS8593" s="6"/>
      <c r="AT8593" s="6"/>
      <c r="AU8593" s="6"/>
      <c r="AV8593" s="6"/>
      <c r="AW8593" s="6"/>
      <c r="AX8593" s="6"/>
      <c r="AY8593" s="6"/>
      <c r="AZ8593" s="6"/>
      <c r="BA8593" s="6"/>
      <c r="BB8593" s="166"/>
      <c r="BC8593" s="166"/>
      <c r="BD8593" s="166"/>
      <c r="BE8593" s="6"/>
      <c r="BF8593" s="6"/>
      <c r="BG8593" s="6"/>
      <c r="BH8593" s="6"/>
      <c r="BI8593" s="6"/>
      <c r="BJ8593" s="166"/>
      <c r="BK8593" s="166"/>
      <c r="BL8593" s="166"/>
      <c r="BM8593" s="6"/>
      <c r="BN8593" s="6"/>
      <c r="BO8593" s="6"/>
      <c r="BP8593" s="6"/>
      <c r="BQ8593" s="6"/>
      <c r="BR8593" s="6"/>
      <c r="BS8593" s="6"/>
      <c r="BT8593" s="6"/>
      <c r="BU8593" s="6"/>
      <c r="BV8593" s="6"/>
      <c r="BW8593" s="6"/>
      <c r="CJ8593" s="415"/>
      <c r="CK8593" s="415"/>
      <c r="CO8593" s="168"/>
    </row>
    <row r="8594" spans="32:93" s="162" customFormat="1" x14ac:dyDescent="0.25">
      <c r="AF8594" s="169"/>
      <c r="AG8594" s="169"/>
      <c r="AH8594" s="169"/>
      <c r="AI8594" s="169"/>
      <c r="AJ8594" s="169"/>
      <c r="AK8594" s="170"/>
      <c r="AP8594" s="6"/>
      <c r="AQ8594" s="6"/>
      <c r="AR8594" s="6"/>
      <c r="AS8594" s="6"/>
      <c r="AT8594" s="6"/>
      <c r="AU8594" s="6"/>
      <c r="AV8594" s="6"/>
      <c r="AW8594" s="6"/>
      <c r="AX8594" s="6"/>
      <c r="AY8594" s="6"/>
      <c r="AZ8594" s="6"/>
      <c r="BA8594" s="6"/>
      <c r="BB8594" s="166"/>
      <c r="BC8594" s="166"/>
      <c r="BD8594" s="166"/>
      <c r="BE8594" s="6"/>
      <c r="BF8594" s="6"/>
      <c r="BG8594" s="6"/>
      <c r="BH8594" s="6"/>
      <c r="BI8594" s="6"/>
      <c r="BJ8594" s="166"/>
      <c r="BK8594" s="166"/>
      <c r="BL8594" s="166"/>
      <c r="BM8594" s="6"/>
      <c r="BN8594" s="6"/>
      <c r="BO8594" s="6"/>
      <c r="BP8594" s="6"/>
      <c r="BQ8594" s="6"/>
      <c r="BR8594" s="6"/>
      <c r="BS8594" s="6"/>
      <c r="BT8594" s="6"/>
      <c r="BU8594" s="6"/>
      <c r="BV8594" s="6"/>
      <c r="BW8594" s="6"/>
      <c r="CJ8594" s="415"/>
      <c r="CK8594" s="415"/>
      <c r="CO8594" s="168"/>
    </row>
    <row r="8595" spans="32:93" s="162" customFormat="1" x14ac:dyDescent="0.25">
      <c r="AF8595" s="169"/>
      <c r="AG8595" s="169"/>
      <c r="AH8595" s="169"/>
      <c r="AI8595" s="169"/>
      <c r="AJ8595" s="169"/>
      <c r="AK8595" s="170"/>
      <c r="AP8595" s="6"/>
      <c r="AQ8595" s="6"/>
      <c r="AR8595" s="6"/>
      <c r="AS8595" s="6"/>
      <c r="AT8595" s="6"/>
      <c r="AU8595" s="6"/>
      <c r="AV8595" s="6"/>
      <c r="AW8595" s="6"/>
      <c r="AX8595" s="6"/>
      <c r="AY8595" s="6"/>
      <c r="AZ8595" s="6"/>
      <c r="BA8595" s="6"/>
      <c r="BB8595" s="166"/>
      <c r="BC8595" s="166"/>
      <c r="BD8595" s="166"/>
      <c r="BE8595" s="6"/>
      <c r="BF8595" s="6"/>
      <c r="BG8595" s="6"/>
      <c r="BH8595" s="6"/>
      <c r="BI8595" s="6"/>
      <c r="BJ8595" s="166"/>
      <c r="BK8595" s="166"/>
      <c r="BL8595" s="166"/>
      <c r="BM8595" s="6"/>
      <c r="BN8595" s="6"/>
      <c r="BO8595" s="6"/>
      <c r="BP8595" s="6"/>
      <c r="BQ8595" s="6"/>
      <c r="BR8595" s="6"/>
      <c r="BS8595" s="6"/>
      <c r="BT8595" s="6"/>
      <c r="BU8595" s="6"/>
      <c r="BV8595" s="6"/>
      <c r="BW8595" s="6"/>
      <c r="CJ8595" s="415"/>
      <c r="CK8595" s="415"/>
      <c r="CO8595" s="168"/>
    </row>
    <row r="8596" spans="32:93" s="162" customFormat="1" x14ac:dyDescent="0.25">
      <c r="AF8596" s="169"/>
      <c r="AG8596" s="169"/>
      <c r="AH8596" s="169"/>
      <c r="AI8596" s="169"/>
      <c r="AJ8596" s="169"/>
      <c r="AK8596" s="170"/>
      <c r="AP8596" s="6"/>
      <c r="AQ8596" s="6"/>
      <c r="AR8596" s="6"/>
      <c r="AS8596" s="6"/>
      <c r="AT8596" s="6"/>
      <c r="AU8596" s="6"/>
      <c r="AV8596" s="6"/>
      <c r="AW8596" s="6"/>
      <c r="AX8596" s="6"/>
      <c r="AY8596" s="6"/>
      <c r="AZ8596" s="6"/>
      <c r="BA8596" s="6"/>
      <c r="BB8596" s="166"/>
      <c r="BC8596" s="166"/>
      <c r="BD8596" s="166"/>
      <c r="BE8596" s="6"/>
      <c r="BF8596" s="6"/>
      <c r="BG8596" s="6"/>
      <c r="BH8596" s="6"/>
      <c r="BI8596" s="6"/>
      <c r="BJ8596" s="166"/>
      <c r="BK8596" s="166"/>
      <c r="BL8596" s="166"/>
      <c r="BM8596" s="6"/>
      <c r="BN8596" s="6"/>
      <c r="BO8596" s="6"/>
      <c r="BP8596" s="6"/>
      <c r="BQ8596" s="6"/>
      <c r="BR8596" s="6"/>
      <c r="BS8596" s="6"/>
      <c r="BT8596" s="6"/>
      <c r="BU8596" s="6"/>
      <c r="BV8596" s="6"/>
      <c r="BW8596" s="6"/>
      <c r="CJ8596" s="415"/>
      <c r="CK8596" s="415"/>
      <c r="CO8596" s="168"/>
    </row>
    <row r="8597" spans="32:93" s="162" customFormat="1" x14ac:dyDescent="0.25">
      <c r="AF8597" s="169"/>
      <c r="AG8597" s="169"/>
      <c r="AH8597" s="169"/>
      <c r="AI8597" s="169"/>
      <c r="AJ8597" s="169"/>
      <c r="AK8597" s="170"/>
      <c r="AP8597" s="6"/>
      <c r="AQ8597" s="6"/>
      <c r="AR8597" s="6"/>
      <c r="AS8597" s="6"/>
      <c r="AT8597" s="6"/>
      <c r="AU8597" s="6"/>
      <c r="AV8597" s="6"/>
      <c r="AW8597" s="6"/>
      <c r="AX8597" s="6"/>
      <c r="AY8597" s="6"/>
      <c r="AZ8597" s="6"/>
      <c r="BA8597" s="6"/>
      <c r="BB8597" s="166"/>
      <c r="BC8597" s="166"/>
      <c r="BD8597" s="166"/>
      <c r="BE8597" s="6"/>
      <c r="BF8597" s="6"/>
      <c r="BG8597" s="6"/>
      <c r="BH8597" s="6"/>
      <c r="BI8597" s="6"/>
      <c r="BJ8597" s="166"/>
      <c r="BK8597" s="166"/>
      <c r="BL8597" s="166"/>
      <c r="BM8597" s="6"/>
      <c r="BN8597" s="6"/>
      <c r="BO8597" s="6"/>
      <c r="BP8597" s="6"/>
      <c r="BQ8597" s="6"/>
      <c r="BR8597" s="6"/>
      <c r="BS8597" s="6"/>
      <c r="BT8597" s="6"/>
      <c r="BU8597" s="6"/>
      <c r="BV8597" s="6"/>
      <c r="BW8597" s="6"/>
      <c r="CJ8597" s="415"/>
      <c r="CK8597" s="415"/>
      <c r="CO8597" s="168"/>
    </row>
    <row r="8598" spans="32:93" s="162" customFormat="1" x14ac:dyDescent="0.25">
      <c r="AF8598" s="169"/>
      <c r="AG8598" s="169"/>
      <c r="AH8598" s="169"/>
      <c r="AI8598" s="169"/>
      <c r="AJ8598" s="169"/>
      <c r="AK8598" s="170"/>
      <c r="AP8598" s="6"/>
      <c r="AQ8598" s="6"/>
      <c r="AR8598" s="6"/>
      <c r="AS8598" s="6"/>
      <c r="AT8598" s="6"/>
      <c r="AU8598" s="6"/>
      <c r="AV8598" s="6"/>
      <c r="AW8598" s="6"/>
      <c r="AX8598" s="6"/>
      <c r="AY8598" s="6"/>
      <c r="AZ8598" s="6"/>
      <c r="BA8598" s="6"/>
      <c r="BB8598" s="166"/>
      <c r="BC8598" s="166"/>
      <c r="BD8598" s="166"/>
      <c r="BE8598" s="6"/>
      <c r="BF8598" s="6"/>
      <c r="BG8598" s="6"/>
      <c r="BH8598" s="6"/>
      <c r="BI8598" s="6"/>
      <c r="BJ8598" s="166"/>
      <c r="BK8598" s="166"/>
      <c r="BL8598" s="166"/>
      <c r="BM8598" s="6"/>
      <c r="BN8598" s="6"/>
      <c r="BO8598" s="6"/>
      <c r="BP8598" s="6"/>
      <c r="BQ8598" s="6"/>
      <c r="BR8598" s="6"/>
      <c r="BS8598" s="6"/>
      <c r="BT8598" s="6"/>
      <c r="BU8598" s="6"/>
      <c r="BV8598" s="6"/>
      <c r="BW8598" s="6"/>
      <c r="CJ8598" s="415"/>
      <c r="CK8598" s="415"/>
      <c r="CO8598" s="168"/>
    </row>
    <row r="8599" spans="32:93" s="162" customFormat="1" x14ac:dyDescent="0.25">
      <c r="AF8599" s="169"/>
      <c r="AG8599" s="169"/>
      <c r="AH8599" s="169"/>
      <c r="AI8599" s="169"/>
      <c r="AJ8599" s="169"/>
      <c r="AK8599" s="170"/>
      <c r="AP8599" s="6"/>
      <c r="AQ8599" s="6"/>
      <c r="AR8599" s="6"/>
      <c r="AS8599" s="6"/>
      <c r="AT8599" s="6"/>
      <c r="AU8599" s="6"/>
      <c r="AV8599" s="6"/>
      <c r="AW8599" s="6"/>
      <c r="AX8599" s="6"/>
      <c r="AY8599" s="6"/>
      <c r="AZ8599" s="6"/>
      <c r="BA8599" s="6"/>
      <c r="BB8599" s="166"/>
      <c r="BC8599" s="166"/>
      <c r="BD8599" s="166"/>
      <c r="BE8599" s="6"/>
      <c r="BF8599" s="6"/>
      <c r="BG8599" s="6"/>
      <c r="BH8599" s="6"/>
      <c r="BI8599" s="6"/>
      <c r="BJ8599" s="166"/>
      <c r="BK8599" s="166"/>
      <c r="BL8599" s="166"/>
      <c r="BM8599" s="6"/>
      <c r="BN8599" s="6"/>
      <c r="BO8599" s="6"/>
      <c r="BP8599" s="6"/>
      <c r="BQ8599" s="6"/>
      <c r="BR8599" s="6"/>
      <c r="BS8599" s="6"/>
      <c r="BT8599" s="6"/>
      <c r="BU8599" s="6"/>
      <c r="BV8599" s="6"/>
      <c r="BW8599" s="6"/>
      <c r="CJ8599" s="415"/>
      <c r="CK8599" s="415"/>
      <c r="CO8599" s="168"/>
    </row>
    <row r="8600" spans="32:93" s="162" customFormat="1" x14ac:dyDescent="0.25">
      <c r="AF8600" s="169"/>
      <c r="AG8600" s="169"/>
      <c r="AH8600" s="169"/>
      <c r="AI8600" s="169"/>
      <c r="AJ8600" s="169"/>
      <c r="AK8600" s="170"/>
      <c r="AP8600" s="6"/>
      <c r="AQ8600" s="6"/>
      <c r="AR8600" s="6"/>
      <c r="AS8600" s="6"/>
      <c r="AT8600" s="6"/>
      <c r="AU8600" s="6"/>
      <c r="AV8600" s="6"/>
      <c r="AW8600" s="6"/>
      <c r="AX8600" s="6"/>
      <c r="AY8600" s="6"/>
      <c r="AZ8600" s="6"/>
      <c r="BA8600" s="6"/>
      <c r="BB8600" s="166"/>
      <c r="BC8600" s="166"/>
      <c r="BD8600" s="166"/>
      <c r="BE8600" s="6"/>
      <c r="BF8600" s="6"/>
      <c r="BG8600" s="6"/>
      <c r="BH8600" s="6"/>
      <c r="BI8600" s="6"/>
      <c r="BJ8600" s="166"/>
      <c r="BK8600" s="166"/>
      <c r="BL8600" s="166"/>
      <c r="BM8600" s="6"/>
      <c r="BN8600" s="6"/>
      <c r="BO8600" s="6"/>
      <c r="BP8600" s="6"/>
      <c r="BQ8600" s="6"/>
      <c r="BR8600" s="6"/>
      <c r="BS8600" s="6"/>
      <c r="BT8600" s="6"/>
      <c r="BU8600" s="6"/>
      <c r="BV8600" s="6"/>
      <c r="BW8600" s="6"/>
      <c r="CJ8600" s="415"/>
      <c r="CK8600" s="415"/>
      <c r="CO8600" s="168"/>
    </row>
    <row r="8601" spans="32:93" s="162" customFormat="1" x14ac:dyDescent="0.25">
      <c r="AF8601" s="169"/>
      <c r="AG8601" s="169"/>
      <c r="AH8601" s="169"/>
      <c r="AI8601" s="169"/>
      <c r="AJ8601" s="169"/>
      <c r="AK8601" s="170"/>
      <c r="AP8601" s="6"/>
      <c r="AQ8601" s="6"/>
      <c r="AR8601" s="6"/>
      <c r="AS8601" s="6"/>
      <c r="AT8601" s="6"/>
      <c r="AU8601" s="6"/>
      <c r="AV8601" s="6"/>
      <c r="AW8601" s="6"/>
      <c r="AX8601" s="6"/>
      <c r="AY8601" s="6"/>
      <c r="AZ8601" s="6"/>
      <c r="BA8601" s="6"/>
      <c r="BB8601" s="166"/>
      <c r="BC8601" s="166"/>
      <c r="BD8601" s="166"/>
      <c r="BE8601" s="6"/>
      <c r="BF8601" s="6"/>
      <c r="BG8601" s="6"/>
      <c r="BH8601" s="6"/>
      <c r="BI8601" s="6"/>
      <c r="BJ8601" s="166"/>
      <c r="BK8601" s="166"/>
      <c r="BL8601" s="166"/>
      <c r="BM8601" s="6"/>
      <c r="BN8601" s="6"/>
      <c r="BO8601" s="6"/>
      <c r="BP8601" s="6"/>
      <c r="BQ8601" s="6"/>
      <c r="BR8601" s="6"/>
      <c r="BS8601" s="6"/>
      <c r="BT8601" s="6"/>
      <c r="BU8601" s="6"/>
      <c r="BV8601" s="6"/>
      <c r="BW8601" s="6"/>
      <c r="CJ8601" s="415"/>
      <c r="CK8601" s="415"/>
      <c r="CO8601" s="168"/>
    </row>
    <row r="8602" spans="32:93" s="162" customFormat="1" x14ac:dyDescent="0.25">
      <c r="AF8602" s="169"/>
      <c r="AG8602" s="169"/>
      <c r="AH8602" s="169"/>
      <c r="AI8602" s="169"/>
      <c r="AJ8602" s="169"/>
      <c r="AK8602" s="170"/>
      <c r="AP8602" s="6"/>
      <c r="AQ8602" s="6"/>
      <c r="AR8602" s="6"/>
      <c r="AS8602" s="6"/>
      <c r="AT8602" s="6"/>
      <c r="AU8602" s="6"/>
      <c r="AV8602" s="6"/>
      <c r="AW8602" s="6"/>
      <c r="AX8602" s="6"/>
      <c r="AY8602" s="6"/>
      <c r="AZ8602" s="6"/>
      <c r="BA8602" s="6"/>
      <c r="BB8602" s="166"/>
      <c r="BC8602" s="166"/>
      <c r="BD8602" s="166"/>
      <c r="BE8602" s="6"/>
      <c r="BF8602" s="6"/>
      <c r="BG8602" s="6"/>
      <c r="BH8602" s="6"/>
      <c r="BI8602" s="6"/>
      <c r="BJ8602" s="166"/>
      <c r="BK8602" s="166"/>
      <c r="BL8602" s="166"/>
      <c r="BM8602" s="6"/>
      <c r="BN8602" s="6"/>
      <c r="BO8602" s="6"/>
      <c r="BP8602" s="6"/>
      <c r="BQ8602" s="6"/>
      <c r="BR8602" s="6"/>
      <c r="BS8602" s="6"/>
      <c r="BT8602" s="6"/>
      <c r="BU8602" s="6"/>
      <c r="BV8602" s="6"/>
      <c r="BW8602" s="6"/>
      <c r="CJ8602" s="415"/>
      <c r="CK8602" s="415"/>
      <c r="CO8602" s="168"/>
    </row>
    <row r="8603" spans="32:93" s="162" customFormat="1" x14ac:dyDescent="0.25">
      <c r="AF8603" s="169"/>
      <c r="AG8603" s="169"/>
      <c r="AH8603" s="169"/>
      <c r="AI8603" s="169"/>
      <c r="AJ8603" s="169"/>
      <c r="AK8603" s="170"/>
      <c r="AP8603" s="6"/>
      <c r="AQ8603" s="6"/>
      <c r="AR8603" s="6"/>
      <c r="AS8603" s="6"/>
      <c r="AT8603" s="6"/>
      <c r="AU8603" s="6"/>
      <c r="AV8603" s="6"/>
      <c r="AW8603" s="6"/>
      <c r="AX8603" s="6"/>
      <c r="AY8603" s="6"/>
      <c r="AZ8603" s="6"/>
      <c r="BA8603" s="6"/>
      <c r="BB8603" s="166"/>
      <c r="BC8603" s="166"/>
      <c r="BD8603" s="166"/>
      <c r="BE8603" s="6"/>
      <c r="BF8603" s="6"/>
      <c r="BG8603" s="6"/>
      <c r="BH8603" s="6"/>
      <c r="BI8603" s="6"/>
      <c r="BJ8603" s="166"/>
      <c r="BK8603" s="166"/>
      <c r="BL8603" s="166"/>
      <c r="BM8603" s="6"/>
      <c r="BN8603" s="6"/>
      <c r="BO8603" s="6"/>
      <c r="BP8603" s="6"/>
      <c r="BQ8603" s="6"/>
      <c r="BR8603" s="6"/>
      <c r="BS8603" s="6"/>
      <c r="BT8603" s="6"/>
      <c r="BU8603" s="6"/>
      <c r="BV8603" s="6"/>
      <c r="BW8603" s="6"/>
      <c r="CJ8603" s="415"/>
      <c r="CK8603" s="415"/>
      <c r="CO8603" s="168"/>
    </row>
    <row r="8604" spans="32:93" s="162" customFormat="1" x14ac:dyDescent="0.25">
      <c r="AF8604" s="169"/>
      <c r="AG8604" s="169"/>
      <c r="AH8604" s="169"/>
      <c r="AI8604" s="169"/>
      <c r="AJ8604" s="169"/>
      <c r="AK8604" s="170"/>
      <c r="AP8604" s="6"/>
      <c r="AQ8604" s="6"/>
      <c r="AR8604" s="6"/>
      <c r="AS8604" s="6"/>
      <c r="AT8604" s="6"/>
      <c r="AU8604" s="6"/>
      <c r="AV8604" s="6"/>
      <c r="AW8604" s="6"/>
      <c r="AX8604" s="6"/>
      <c r="AY8604" s="6"/>
      <c r="AZ8604" s="6"/>
      <c r="BA8604" s="6"/>
      <c r="BB8604" s="166"/>
      <c r="BC8604" s="166"/>
      <c r="BD8604" s="166"/>
      <c r="BE8604" s="6"/>
      <c r="BF8604" s="6"/>
      <c r="BG8604" s="6"/>
      <c r="BH8604" s="6"/>
      <c r="BI8604" s="6"/>
      <c r="BJ8604" s="166"/>
      <c r="BK8604" s="166"/>
      <c r="BL8604" s="166"/>
      <c r="BM8604" s="6"/>
      <c r="BN8604" s="6"/>
      <c r="BO8604" s="6"/>
      <c r="BP8604" s="6"/>
      <c r="BQ8604" s="6"/>
      <c r="BR8604" s="6"/>
      <c r="BS8604" s="6"/>
      <c r="BT8604" s="6"/>
      <c r="BU8604" s="6"/>
      <c r="BV8604" s="6"/>
      <c r="BW8604" s="6"/>
      <c r="CJ8604" s="415"/>
      <c r="CK8604" s="415"/>
      <c r="CO8604" s="168"/>
    </row>
    <row r="8605" spans="32:93" s="162" customFormat="1" x14ac:dyDescent="0.25">
      <c r="AF8605" s="169"/>
      <c r="AG8605" s="169"/>
      <c r="AH8605" s="169"/>
      <c r="AI8605" s="169"/>
      <c r="AJ8605" s="169"/>
      <c r="AK8605" s="170"/>
      <c r="AP8605" s="6"/>
      <c r="AQ8605" s="6"/>
      <c r="AR8605" s="6"/>
      <c r="AS8605" s="6"/>
      <c r="AT8605" s="6"/>
      <c r="AU8605" s="6"/>
      <c r="AV8605" s="6"/>
      <c r="AW8605" s="6"/>
      <c r="AX8605" s="6"/>
      <c r="AY8605" s="6"/>
      <c r="AZ8605" s="6"/>
      <c r="BA8605" s="6"/>
      <c r="BB8605" s="166"/>
      <c r="BC8605" s="166"/>
      <c r="BD8605" s="166"/>
      <c r="BE8605" s="6"/>
      <c r="BF8605" s="6"/>
      <c r="BG8605" s="6"/>
      <c r="BH8605" s="6"/>
      <c r="BI8605" s="6"/>
      <c r="BJ8605" s="166"/>
      <c r="BK8605" s="166"/>
      <c r="BL8605" s="166"/>
      <c r="BM8605" s="6"/>
      <c r="BN8605" s="6"/>
      <c r="BO8605" s="6"/>
      <c r="BP8605" s="6"/>
      <c r="BQ8605" s="6"/>
      <c r="BR8605" s="6"/>
      <c r="BS8605" s="6"/>
      <c r="BT8605" s="6"/>
      <c r="BU8605" s="6"/>
      <c r="BV8605" s="6"/>
      <c r="BW8605" s="6"/>
      <c r="CJ8605" s="415"/>
      <c r="CK8605" s="415"/>
      <c r="CO8605" s="168"/>
    </row>
    <row r="8606" spans="32:93" s="162" customFormat="1" x14ac:dyDescent="0.25">
      <c r="AF8606" s="169"/>
      <c r="AG8606" s="169"/>
      <c r="AH8606" s="169"/>
      <c r="AI8606" s="169"/>
      <c r="AJ8606" s="169"/>
      <c r="AK8606" s="170"/>
      <c r="AP8606" s="6"/>
      <c r="AQ8606" s="6"/>
      <c r="AR8606" s="6"/>
      <c r="AS8606" s="6"/>
      <c r="AT8606" s="6"/>
      <c r="AU8606" s="6"/>
      <c r="AV8606" s="6"/>
      <c r="AW8606" s="6"/>
      <c r="AX8606" s="6"/>
      <c r="AY8606" s="6"/>
      <c r="AZ8606" s="6"/>
      <c r="BA8606" s="6"/>
      <c r="BB8606" s="166"/>
      <c r="BC8606" s="166"/>
      <c r="BD8606" s="166"/>
      <c r="BE8606" s="6"/>
      <c r="BF8606" s="6"/>
      <c r="BG8606" s="6"/>
      <c r="BH8606" s="6"/>
      <c r="BI8606" s="6"/>
      <c r="BJ8606" s="166"/>
      <c r="BK8606" s="166"/>
      <c r="BL8606" s="166"/>
      <c r="BM8606" s="6"/>
      <c r="BN8606" s="6"/>
      <c r="BO8606" s="6"/>
      <c r="BP8606" s="6"/>
      <c r="BQ8606" s="6"/>
      <c r="BR8606" s="6"/>
      <c r="BS8606" s="6"/>
      <c r="BT8606" s="6"/>
      <c r="BU8606" s="6"/>
      <c r="BV8606" s="6"/>
      <c r="BW8606" s="6"/>
      <c r="CJ8606" s="415"/>
      <c r="CK8606" s="415"/>
      <c r="CO8606" s="168"/>
    </row>
    <row r="8607" spans="32:93" s="162" customFormat="1" x14ac:dyDescent="0.25">
      <c r="AF8607" s="169"/>
      <c r="AG8607" s="169"/>
      <c r="AH8607" s="169"/>
      <c r="AI8607" s="169"/>
      <c r="AJ8607" s="169"/>
      <c r="AK8607" s="170"/>
      <c r="AP8607" s="6"/>
      <c r="AQ8607" s="6"/>
      <c r="AR8607" s="6"/>
      <c r="AS8607" s="6"/>
      <c r="AT8607" s="6"/>
      <c r="AU8607" s="6"/>
      <c r="AV8607" s="6"/>
      <c r="AW8607" s="6"/>
      <c r="AX8607" s="6"/>
      <c r="AY8607" s="6"/>
      <c r="AZ8607" s="6"/>
      <c r="BA8607" s="6"/>
      <c r="BB8607" s="166"/>
      <c r="BC8607" s="166"/>
      <c r="BD8607" s="166"/>
      <c r="BE8607" s="6"/>
      <c r="BF8607" s="6"/>
      <c r="BG8607" s="6"/>
      <c r="BH8607" s="6"/>
      <c r="BI8607" s="6"/>
      <c r="BJ8607" s="166"/>
      <c r="BK8607" s="166"/>
      <c r="BL8607" s="166"/>
      <c r="BM8607" s="6"/>
      <c r="BN8607" s="6"/>
      <c r="BO8607" s="6"/>
      <c r="BP8607" s="6"/>
      <c r="BQ8607" s="6"/>
      <c r="BR8607" s="6"/>
      <c r="BS8607" s="6"/>
      <c r="BT8607" s="6"/>
      <c r="BU8607" s="6"/>
      <c r="BV8607" s="6"/>
      <c r="BW8607" s="6"/>
      <c r="CJ8607" s="415"/>
      <c r="CK8607" s="415"/>
      <c r="CO8607" s="168"/>
    </row>
    <row r="8608" spans="32:93" s="162" customFormat="1" x14ac:dyDescent="0.25">
      <c r="AF8608" s="169"/>
      <c r="AG8608" s="169"/>
      <c r="AH8608" s="169"/>
      <c r="AI8608" s="169"/>
      <c r="AJ8608" s="169"/>
      <c r="AK8608" s="170"/>
      <c r="AP8608" s="6"/>
      <c r="AQ8608" s="6"/>
      <c r="AR8608" s="6"/>
      <c r="AS8608" s="6"/>
      <c r="AT8608" s="6"/>
      <c r="AU8608" s="6"/>
      <c r="AV8608" s="6"/>
      <c r="AW8608" s="6"/>
      <c r="AX8608" s="6"/>
      <c r="AY8608" s="6"/>
      <c r="AZ8608" s="6"/>
      <c r="BA8608" s="6"/>
      <c r="BB8608" s="166"/>
      <c r="BC8608" s="166"/>
      <c r="BD8608" s="166"/>
      <c r="BE8608" s="6"/>
      <c r="BF8608" s="6"/>
      <c r="BG8608" s="6"/>
      <c r="BH8608" s="6"/>
      <c r="BI8608" s="6"/>
      <c r="BJ8608" s="166"/>
      <c r="BK8608" s="166"/>
      <c r="BL8608" s="166"/>
      <c r="BM8608" s="6"/>
      <c r="BN8608" s="6"/>
      <c r="BO8608" s="6"/>
      <c r="BP8608" s="6"/>
      <c r="BQ8608" s="6"/>
      <c r="BR8608" s="6"/>
      <c r="BS8608" s="6"/>
      <c r="BT8608" s="6"/>
      <c r="BU8608" s="6"/>
      <c r="BV8608" s="6"/>
      <c r="BW8608" s="6"/>
      <c r="CJ8608" s="415"/>
      <c r="CK8608" s="415"/>
      <c r="CO8608" s="168"/>
    </row>
    <row r="8609" spans="32:93" s="162" customFormat="1" x14ac:dyDescent="0.25">
      <c r="AF8609" s="169"/>
      <c r="AG8609" s="169"/>
      <c r="AH8609" s="169"/>
      <c r="AI8609" s="169"/>
      <c r="AJ8609" s="169"/>
      <c r="AK8609" s="170"/>
      <c r="AP8609" s="6"/>
      <c r="AQ8609" s="6"/>
      <c r="AR8609" s="6"/>
      <c r="AS8609" s="6"/>
      <c r="AT8609" s="6"/>
      <c r="AU8609" s="6"/>
      <c r="AV8609" s="6"/>
      <c r="AW8609" s="6"/>
      <c r="AX8609" s="6"/>
      <c r="AY8609" s="6"/>
      <c r="AZ8609" s="6"/>
      <c r="BA8609" s="6"/>
      <c r="BB8609" s="166"/>
      <c r="BC8609" s="166"/>
      <c r="BD8609" s="166"/>
      <c r="BE8609" s="6"/>
      <c r="BF8609" s="6"/>
      <c r="BG8609" s="6"/>
      <c r="BH8609" s="6"/>
      <c r="BI8609" s="6"/>
      <c r="BJ8609" s="166"/>
      <c r="BK8609" s="166"/>
      <c r="BL8609" s="166"/>
      <c r="BM8609" s="6"/>
      <c r="BN8609" s="6"/>
      <c r="BO8609" s="6"/>
      <c r="BP8609" s="6"/>
      <c r="BQ8609" s="6"/>
      <c r="BR8609" s="6"/>
      <c r="BS8609" s="6"/>
      <c r="BT8609" s="6"/>
      <c r="BU8609" s="6"/>
      <c r="BV8609" s="6"/>
      <c r="BW8609" s="6"/>
      <c r="CJ8609" s="415"/>
      <c r="CK8609" s="415"/>
      <c r="CO8609" s="168"/>
    </row>
    <row r="8610" spans="32:93" s="162" customFormat="1" x14ac:dyDescent="0.25">
      <c r="AF8610" s="169"/>
      <c r="AG8610" s="169"/>
      <c r="AH8610" s="169"/>
      <c r="AI8610" s="169"/>
      <c r="AJ8610" s="169"/>
      <c r="AK8610" s="170"/>
      <c r="AP8610" s="6"/>
      <c r="AQ8610" s="6"/>
      <c r="AR8610" s="6"/>
      <c r="AS8610" s="6"/>
      <c r="AT8610" s="6"/>
      <c r="AU8610" s="6"/>
      <c r="AV8610" s="6"/>
      <c r="AW8610" s="6"/>
      <c r="AX8610" s="6"/>
      <c r="AY8610" s="6"/>
      <c r="AZ8610" s="6"/>
      <c r="BA8610" s="6"/>
      <c r="BB8610" s="166"/>
      <c r="BC8610" s="166"/>
      <c r="BD8610" s="166"/>
      <c r="BE8610" s="6"/>
      <c r="BF8610" s="6"/>
      <c r="BG8610" s="6"/>
      <c r="BH8610" s="6"/>
      <c r="BI8610" s="6"/>
      <c r="BJ8610" s="166"/>
      <c r="BK8610" s="166"/>
      <c r="BL8610" s="166"/>
      <c r="BM8610" s="6"/>
      <c r="BN8610" s="6"/>
      <c r="BO8610" s="6"/>
      <c r="BP8610" s="6"/>
      <c r="BQ8610" s="6"/>
      <c r="BR8610" s="6"/>
      <c r="BS8610" s="6"/>
      <c r="BT8610" s="6"/>
      <c r="BU8610" s="6"/>
      <c r="BV8610" s="6"/>
      <c r="BW8610" s="6"/>
      <c r="CJ8610" s="415"/>
      <c r="CK8610" s="415"/>
      <c r="CO8610" s="168"/>
    </row>
    <row r="8611" spans="32:93" s="162" customFormat="1" x14ac:dyDescent="0.25">
      <c r="AF8611" s="169"/>
      <c r="AG8611" s="169"/>
      <c r="AH8611" s="169"/>
      <c r="AI8611" s="169"/>
      <c r="AJ8611" s="169"/>
      <c r="AK8611" s="170"/>
      <c r="AP8611" s="6"/>
      <c r="AQ8611" s="6"/>
      <c r="AR8611" s="6"/>
      <c r="AS8611" s="6"/>
      <c r="AT8611" s="6"/>
      <c r="AU8611" s="6"/>
      <c r="AV8611" s="6"/>
      <c r="AW8611" s="6"/>
      <c r="AX8611" s="6"/>
      <c r="AY8611" s="6"/>
      <c r="AZ8611" s="6"/>
      <c r="BA8611" s="6"/>
      <c r="BB8611" s="166"/>
      <c r="BC8611" s="166"/>
      <c r="BD8611" s="166"/>
      <c r="BE8611" s="6"/>
      <c r="BF8611" s="6"/>
      <c r="BG8611" s="6"/>
      <c r="BH8611" s="6"/>
      <c r="BI8611" s="6"/>
      <c r="BJ8611" s="166"/>
      <c r="BK8611" s="166"/>
      <c r="BL8611" s="166"/>
      <c r="BM8611" s="6"/>
      <c r="BN8611" s="6"/>
      <c r="BO8611" s="6"/>
      <c r="BP8611" s="6"/>
      <c r="BQ8611" s="6"/>
      <c r="BR8611" s="6"/>
      <c r="BS8611" s="6"/>
      <c r="BT8611" s="6"/>
      <c r="BU8611" s="6"/>
      <c r="BV8611" s="6"/>
      <c r="BW8611" s="6"/>
      <c r="CJ8611" s="415"/>
      <c r="CK8611" s="415"/>
      <c r="CO8611" s="168"/>
    </row>
    <row r="8612" spans="32:93" s="162" customFormat="1" x14ac:dyDescent="0.25">
      <c r="AF8612" s="169"/>
      <c r="AG8612" s="169"/>
      <c r="AH8612" s="169"/>
      <c r="AI8612" s="169"/>
      <c r="AJ8612" s="169"/>
      <c r="AK8612" s="170"/>
      <c r="AP8612" s="6"/>
      <c r="AQ8612" s="6"/>
      <c r="AR8612" s="6"/>
      <c r="AS8612" s="6"/>
      <c r="AT8612" s="6"/>
      <c r="AU8612" s="6"/>
      <c r="AV8612" s="6"/>
      <c r="AW8612" s="6"/>
      <c r="AX8612" s="6"/>
      <c r="AY8612" s="6"/>
      <c r="AZ8612" s="6"/>
      <c r="BA8612" s="6"/>
      <c r="BB8612" s="166"/>
      <c r="BC8612" s="166"/>
      <c r="BD8612" s="166"/>
      <c r="BE8612" s="6"/>
      <c r="BF8612" s="6"/>
      <c r="BG8612" s="6"/>
      <c r="BH8612" s="6"/>
      <c r="BI8612" s="6"/>
      <c r="BJ8612" s="166"/>
      <c r="BK8612" s="166"/>
      <c r="BL8612" s="166"/>
      <c r="BM8612" s="6"/>
      <c r="BN8612" s="6"/>
      <c r="BO8612" s="6"/>
      <c r="BP8612" s="6"/>
      <c r="BQ8612" s="6"/>
      <c r="BR8612" s="6"/>
      <c r="BS8612" s="6"/>
      <c r="BT8612" s="6"/>
      <c r="BU8612" s="6"/>
      <c r="BV8612" s="6"/>
      <c r="BW8612" s="6"/>
      <c r="CJ8612" s="415"/>
      <c r="CK8612" s="415"/>
      <c r="CO8612" s="168"/>
    </row>
    <row r="8613" spans="32:93" s="162" customFormat="1" x14ac:dyDescent="0.25">
      <c r="AF8613" s="169"/>
      <c r="AG8613" s="169"/>
      <c r="AH8613" s="169"/>
      <c r="AI8613" s="169"/>
      <c r="AJ8613" s="169"/>
      <c r="AK8613" s="170"/>
      <c r="AP8613" s="6"/>
      <c r="AQ8613" s="6"/>
      <c r="AR8613" s="6"/>
      <c r="AS8613" s="6"/>
      <c r="AT8613" s="6"/>
      <c r="AU8613" s="6"/>
      <c r="AV8613" s="6"/>
      <c r="AW8613" s="6"/>
      <c r="AX8613" s="6"/>
      <c r="AY8613" s="6"/>
      <c r="AZ8613" s="6"/>
      <c r="BA8613" s="6"/>
      <c r="BB8613" s="166"/>
      <c r="BC8613" s="166"/>
      <c r="BD8613" s="166"/>
      <c r="BE8613" s="6"/>
      <c r="BF8613" s="6"/>
      <c r="BG8613" s="6"/>
      <c r="BH8613" s="6"/>
      <c r="BI8613" s="6"/>
      <c r="BJ8613" s="166"/>
      <c r="BK8613" s="166"/>
      <c r="BL8613" s="166"/>
      <c r="BM8613" s="6"/>
      <c r="BN8613" s="6"/>
      <c r="BO8613" s="6"/>
      <c r="BP8613" s="6"/>
      <c r="BQ8613" s="6"/>
      <c r="BR8613" s="6"/>
      <c r="BS8613" s="6"/>
      <c r="BT8613" s="6"/>
      <c r="BU8613" s="6"/>
      <c r="BV8613" s="6"/>
      <c r="BW8613" s="6"/>
      <c r="CJ8613" s="415"/>
      <c r="CK8613" s="415"/>
      <c r="CO8613" s="168"/>
    </row>
    <row r="8614" spans="32:93" s="162" customFormat="1" x14ac:dyDescent="0.25">
      <c r="AF8614" s="169"/>
      <c r="AG8614" s="169"/>
      <c r="AH8614" s="169"/>
      <c r="AI8614" s="169"/>
      <c r="AJ8614" s="169"/>
      <c r="AK8614" s="170"/>
      <c r="AP8614" s="6"/>
      <c r="AQ8614" s="6"/>
      <c r="AR8614" s="6"/>
      <c r="AS8614" s="6"/>
      <c r="AT8614" s="6"/>
      <c r="AU8614" s="6"/>
      <c r="AV8614" s="6"/>
      <c r="AW8614" s="6"/>
      <c r="AX8614" s="6"/>
      <c r="AY8614" s="6"/>
      <c r="AZ8614" s="6"/>
      <c r="BA8614" s="6"/>
      <c r="BB8614" s="166"/>
      <c r="BC8614" s="166"/>
      <c r="BD8614" s="166"/>
      <c r="BE8614" s="6"/>
      <c r="BF8614" s="6"/>
      <c r="BG8614" s="6"/>
      <c r="BH8614" s="6"/>
      <c r="BI8614" s="6"/>
      <c r="BJ8614" s="166"/>
      <c r="BK8614" s="166"/>
      <c r="BL8614" s="166"/>
      <c r="BM8614" s="6"/>
      <c r="BN8614" s="6"/>
      <c r="BO8614" s="6"/>
      <c r="BP8614" s="6"/>
      <c r="BQ8614" s="6"/>
      <c r="BR8614" s="6"/>
      <c r="BS8614" s="6"/>
      <c r="BT8614" s="6"/>
      <c r="BU8614" s="6"/>
      <c r="BV8614" s="6"/>
      <c r="BW8614" s="6"/>
      <c r="CJ8614" s="415"/>
      <c r="CK8614" s="415"/>
      <c r="CO8614" s="168"/>
    </row>
    <row r="8615" spans="32:93" s="162" customFormat="1" x14ac:dyDescent="0.25">
      <c r="AF8615" s="169"/>
      <c r="AG8615" s="169"/>
      <c r="AH8615" s="169"/>
      <c r="AI8615" s="169"/>
      <c r="AJ8615" s="169"/>
      <c r="AK8615" s="170"/>
      <c r="AP8615" s="6"/>
      <c r="AQ8615" s="6"/>
      <c r="AR8615" s="6"/>
      <c r="AS8615" s="6"/>
      <c r="AT8615" s="6"/>
      <c r="AU8615" s="6"/>
      <c r="AV8615" s="6"/>
      <c r="AW8615" s="6"/>
      <c r="AX8615" s="6"/>
      <c r="AY8615" s="6"/>
      <c r="AZ8615" s="6"/>
      <c r="BA8615" s="6"/>
      <c r="BB8615" s="166"/>
      <c r="BC8615" s="166"/>
      <c r="BD8615" s="166"/>
      <c r="BE8615" s="6"/>
      <c r="BF8615" s="6"/>
      <c r="BG8615" s="6"/>
      <c r="BH8615" s="6"/>
      <c r="BI8615" s="6"/>
      <c r="BJ8615" s="166"/>
      <c r="BK8615" s="166"/>
      <c r="BL8615" s="166"/>
      <c r="BM8615" s="6"/>
      <c r="BN8615" s="6"/>
      <c r="BO8615" s="6"/>
      <c r="BP8615" s="6"/>
      <c r="BQ8615" s="6"/>
      <c r="BR8615" s="6"/>
      <c r="BS8615" s="6"/>
      <c r="BT8615" s="6"/>
      <c r="BU8615" s="6"/>
      <c r="BV8615" s="6"/>
      <c r="BW8615" s="6"/>
      <c r="CJ8615" s="415"/>
      <c r="CK8615" s="415"/>
      <c r="CO8615" s="168"/>
    </row>
    <row r="8616" spans="32:93" s="162" customFormat="1" x14ac:dyDescent="0.25">
      <c r="AF8616" s="169"/>
      <c r="AG8616" s="169"/>
      <c r="AH8616" s="169"/>
      <c r="AI8616" s="169"/>
      <c r="AJ8616" s="169"/>
      <c r="AK8616" s="170"/>
      <c r="AP8616" s="6"/>
      <c r="AQ8616" s="6"/>
      <c r="AR8616" s="6"/>
      <c r="AS8616" s="6"/>
      <c r="AT8616" s="6"/>
      <c r="AU8616" s="6"/>
      <c r="AV8616" s="6"/>
      <c r="AW8616" s="6"/>
      <c r="AX8616" s="6"/>
      <c r="AY8616" s="6"/>
      <c r="AZ8616" s="6"/>
      <c r="BA8616" s="6"/>
      <c r="BB8616" s="166"/>
      <c r="BC8616" s="166"/>
      <c r="BD8616" s="166"/>
      <c r="BE8616" s="6"/>
      <c r="BF8616" s="6"/>
      <c r="BG8616" s="6"/>
      <c r="BH8616" s="6"/>
      <c r="BI8616" s="6"/>
      <c r="BJ8616" s="166"/>
      <c r="BK8616" s="166"/>
      <c r="BL8616" s="166"/>
      <c r="BM8616" s="6"/>
      <c r="BN8616" s="6"/>
      <c r="BO8616" s="6"/>
      <c r="BP8616" s="6"/>
      <c r="BQ8616" s="6"/>
      <c r="BR8616" s="6"/>
      <c r="BS8616" s="6"/>
      <c r="BT8616" s="6"/>
      <c r="BU8616" s="6"/>
      <c r="BV8616" s="6"/>
      <c r="BW8616" s="6"/>
      <c r="CJ8616" s="415"/>
      <c r="CK8616" s="415"/>
      <c r="CO8616" s="168"/>
    </row>
    <row r="8617" spans="32:93" s="162" customFormat="1" x14ac:dyDescent="0.25">
      <c r="AF8617" s="169"/>
      <c r="AG8617" s="169"/>
      <c r="AH8617" s="169"/>
      <c r="AI8617" s="169"/>
      <c r="AJ8617" s="169"/>
      <c r="AK8617" s="170"/>
      <c r="AP8617" s="6"/>
      <c r="AQ8617" s="6"/>
      <c r="AR8617" s="6"/>
      <c r="AS8617" s="6"/>
      <c r="AT8617" s="6"/>
      <c r="AU8617" s="6"/>
      <c r="AV8617" s="6"/>
      <c r="AW8617" s="6"/>
      <c r="AX8617" s="6"/>
      <c r="AY8617" s="6"/>
      <c r="AZ8617" s="6"/>
      <c r="BA8617" s="6"/>
      <c r="BB8617" s="166"/>
      <c r="BC8617" s="166"/>
      <c r="BD8617" s="166"/>
      <c r="BE8617" s="6"/>
      <c r="BF8617" s="6"/>
      <c r="BG8617" s="6"/>
      <c r="BH8617" s="6"/>
      <c r="BI8617" s="6"/>
      <c r="BJ8617" s="166"/>
      <c r="BK8617" s="166"/>
      <c r="BL8617" s="166"/>
      <c r="BM8617" s="6"/>
      <c r="BN8617" s="6"/>
      <c r="BO8617" s="6"/>
      <c r="BP8617" s="6"/>
      <c r="BQ8617" s="6"/>
      <c r="BR8617" s="6"/>
      <c r="BS8617" s="6"/>
      <c r="BT8617" s="6"/>
      <c r="BU8617" s="6"/>
      <c r="BV8617" s="6"/>
      <c r="BW8617" s="6"/>
      <c r="CJ8617" s="415"/>
      <c r="CK8617" s="415"/>
      <c r="CO8617" s="168"/>
    </row>
    <row r="8618" spans="32:93" s="162" customFormat="1" x14ac:dyDescent="0.25">
      <c r="AF8618" s="169"/>
      <c r="AG8618" s="169"/>
      <c r="AH8618" s="169"/>
      <c r="AI8618" s="169"/>
      <c r="AJ8618" s="169"/>
      <c r="AK8618" s="170"/>
      <c r="AP8618" s="6"/>
      <c r="AQ8618" s="6"/>
      <c r="AR8618" s="6"/>
      <c r="AS8618" s="6"/>
      <c r="AT8618" s="6"/>
      <c r="AU8618" s="6"/>
      <c r="AV8618" s="6"/>
      <c r="AW8618" s="6"/>
      <c r="AX8618" s="6"/>
      <c r="AY8618" s="6"/>
      <c r="AZ8618" s="6"/>
      <c r="BA8618" s="6"/>
      <c r="BB8618" s="166"/>
      <c r="BC8618" s="166"/>
      <c r="BD8618" s="166"/>
      <c r="BE8618" s="6"/>
      <c r="BF8618" s="6"/>
      <c r="BG8618" s="6"/>
      <c r="BH8618" s="6"/>
      <c r="BI8618" s="6"/>
      <c r="BJ8618" s="166"/>
      <c r="BK8618" s="166"/>
      <c r="BL8618" s="166"/>
      <c r="BM8618" s="6"/>
      <c r="BN8618" s="6"/>
      <c r="BO8618" s="6"/>
      <c r="BP8618" s="6"/>
      <c r="BQ8618" s="6"/>
      <c r="BR8618" s="6"/>
      <c r="BS8618" s="6"/>
      <c r="BT8618" s="6"/>
      <c r="BU8618" s="6"/>
      <c r="BV8618" s="6"/>
      <c r="BW8618" s="6"/>
      <c r="CJ8618" s="415"/>
      <c r="CK8618" s="415"/>
      <c r="CO8618" s="168"/>
    </row>
    <row r="8619" spans="32:93" s="162" customFormat="1" x14ac:dyDescent="0.25">
      <c r="AF8619" s="169"/>
      <c r="AG8619" s="169"/>
      <c r="AH8619" s="169"/>
      <c r="AI8619" s="169"/>
      <c r="AJ8619" s="169"/>
      <c r="AK8619" s="170"/>
      <c r="AP8619" s="6"/>
      <c r="AQ8619" s="6"/>
      <c r="AR8619" s="6"/>
      <c r="AS8619" s="6"/>
      <c r="AT8619" s="6"/>
      <c r="AU8619" s="6"/>
      <c r="AV8619" s="6"/>
      <c r="AW8619" s="6"/>
      <c r="AX8619" s="6"/>
      <c r="AY8619" s="6"/>
      <c r="AZ8619" s="6"/>
      <c r="BA8619" s="6"/>
      <c r="BB8619" s="166"/>
      <c r="BC8619" s="166"/>
      <c r="BD8619" s="166"/>
      <c r="BE8619" s="6"/>
      <c r="BF8619" s="6"/>
      <c r="BG8619" s="6"/>
      <c r="BH8619" s="6"/>
      <c r="BI8619" s="6"/>
      <c r="BJ8619" s="166"/>
      <c r="BK8619" s="166"/>
      <c r="BL8619" s="166"/>
      <c r="BM8619" s="6"/>
      <c r="BN8619" s="6"/>
      <c r="BO8619" s="6"/>
      <c r="BP8619" s="6"/>
      <c r="BQ8619" s="6"/>
      <c r="BR8619" s="6"/>
      <c r="BS8619" s="6"/>
      <c r="BT8619" s="6"/>
      <c r="BU8619" s="6"/>
      <c r="BV8619" s="6"/>
      <c r="BW8619" s="6"/>
      <c r="CJ8619" s="415"/>
      <c r="CK8619" s="415"/>
      <c r="CO8619" s="168"/>
    </row>
    <row r="8620" spans="32:93" s="162" customFormat="1" x14ac:dyDescent="0.25">
      <c r="AF8620" s="169"/>
      <c r="AG8620" s="169"/>
      <c r="AH8620" s="169"/>
      <c r="AI8620" s="169"/>
      <c r="AJ8620" s="169"/>
      <c r="AK8620" s="170"/>
      <c r="AP8620" s="6"/>
      <c r="AQ8620" s="6"/>
      <c r="AR8620" s="6"/>
      <c r="AS8620" s="6"/>
      <c r="AT8620" s="6"/>
      <c r="AU8620" s="6"/>
      <c r="AV8620" s="6"/>
      <c r="AW8620" s="6"/>
      <c r="AX8620" s="6"/>
      <c r="AY8620" s="6"/>
      <c r="AZ8620" s="6"/>
      <c r="BA8620" s="6"/>
      <c r="BB8620" s="166"/>
      <c r="BC8620" s="166"/>
      <c r="BD8620" s="166"/>
      <c r="BE8620" s="6"/>
      <c r="BF8620" s="6"/>
      <c r="BG8620" s="6"/>
      <c r="BH8620" s="6"/>
      <c r="BI8620" s="6"/>
      <c r="BJ8620" s="166"/>
      <c r="BK8620" s="166"/>
      <c r="BL8620" s="166"/>
      <c r="BM8620" s="6"/>
      <c r="BN8620" s="6"/>
      <c r="BO8620" s="6"/>
      <c r="BP8620" s="6"/>
      <c r="BQ8620" s="6"/>
      <c r="BR8620" s="6"/>
      <c r="BS8620" s="6"/>
      <c r="BT8620" s="6"/>
      <c r="BU8620" s="6"/>
      <c r="BV8620" s="6"/>
      <c r="BW8620" s="6"/>
      <c r="CJ8620" s="415"/>
      <c r="CK8620" s="415"/>
      <c r="CO8620" s="168"/>
    </row>
    <row r="8621" spans="32:93" s="162" customFormat="1" x14ac:dyDescent="0.25">
      <c r="AF8621" s="169"/>
      <c r="AG8621" s="169"/>
      <c r="AH8621" s="169"/>
      <c r="AI8621" s="169"/>
      <c r="AJ8621" s="169"/>
      <c r="AK8621" s="170"/>
      <c r="AP8621" s="6"/>
      <c r="AQ8621" s="6"/>
      <c r="AR8621" s="6"/>
      <c r="AS8621" s="6"/>
      <c r="AT8621" s="6"/>
      <c r="AU8621" s="6"/>
      <c r="AV8621" s="6"/>
      <c r="AW8621" s="6"/>
      <c r="AX8621" s="6"/>
      <c r="AY8621" s="6"/>
      <c r="AZ8621" s="6"/>
      <c r="BA8621" s="6"/>
      <c r="BB8621" s="166"/>
      <c r="BC8621" s="166"/>
      <c r="BD8621" s="166"/>
      <c r="BE8621" s="6"/>
      <c r="BF8621" s="6"/>
      <c r="BG8621" s="6"/>
      <c r="BH8621" s="6"/>
      <c r="BI8621" s="6"/>
      <c r="BJ8621" s="166"/>
      <c r="BK8621" s="166"/>
      <c r="BL8621" s="166"/>
      <c r="BM8621" s="6"/>
      <c r="BN8621" s="6"/>
      <c r="BO8621" s="6"/>
      <c r="BP8621" s="6"/>
      <c r="BQ8621" s="6"/>
      <c r="BR8621" s="6"/>
      <c r="BS8621" s="6"/>
      <c r="BT8621" s="6"/>
      <c r="BU8621" s="6"/>
      <c r="BV8621" s="6"/>
      <c r="BW8621" s="6"/>
      <c r="CJ8621" s="415"/>
      <c r="CK8621" s="415"/>
      <c r="CO8621" s="168"/>
    </row>
    <row r="8622" spans="32:93" s="162" customFormat="1" x14ac:dyDescent="0.25">
      <c r="AF8622" s="169"/>
      <c r="AG8622" s="169"/>
      <c r="AH8622" s="169"/>
      <c r="AI8622" s="169"/>
      <c r="AJ8622" s="169"/>
      <c r="AK8622" s="170"/>
      <c r="AP8622" s="6"/>
      <c r="AQ8622" s="6"/>
      <c r="AR8622" s="6"/>
      <c r="AS8622" s="6"/>
      <c r="AT8622" s="6"/>
      <c r="AU8622" s="6"/>
      <c r="AV8622" s="6"/>
      <c r="AW8622" s="6"/>
      <c r="AX8622" s="6"/>
      <c r="AY8622" s="6"/>
      <c r="AZ8622" s="6"/>
      <c r="BA8622" s="6"/>
      <c r="BB8622" s="166"/>
      <c r="BC8622" s="166"/>
      <c r="BD8622" s="166"/>
      <c r="BE8622" s="6"/>
      <c r="BF8622" s="6"/>
      <c r="BG8622" s="6"/>
      <c r="BH8622" s="6"/>
      <c r="BI8622" s="6"/>
      <c r="BJ8622" s="166"/>
      <c r="BK8622" s="166"/>
      <c r="BL8622" s="166"/>
      <c r="BM8622" s="6"/>
      <c r="BN8622" s="6"/>
      <c r="BO8622" s="6"/>
      <c r="BP8622" s="6"/>
      <c r="BQ8622" s="6"/>
      <c r="BR8622" s="6"/>
      <c r="BS8622" s="6"/>
      <c r="BT8622" s="6"/>
      <c r="BU8622" s="6"/>
      <c r="BV8622" s="6"/>
      <c r="BW8622" s="6"/>
      <c r="CJ8622" s="415"/>
      <c r="CK8622" s="415"/>
      <c r="CO8622" s="168"/>
    </row>
    <row r="8623" spans="32:93" s="162" customFormat="1" x14ac:dyDescent="0.25">
      <c r="AF8623" s="169"/>
      <c r="AG8623" s="169"/>
      <c r="AH8623" s="169"/>
      <c r="AI8623" s="169"/>
      <c r="AJ8623" s="169"/>
      <c r="AK8623" s="170"/>
      <c r="AP8623" s="6"/>
      <c r="AQ8623" s="6"/>
      <c r="AR8623" s="6"/>
      <c r="AS8623" s="6"/>
      <c r="AT8623" s="6"/>
      <c r="AU8623" s="6"/>
      <c r="AV8623" s="6"/>
      <c r="AW8623" s="6"/>
      <c r="AX8623" s="6"/>
      <c r="AY8623" s="6"/>
      <c r="AZ8623" s="6"/>
      <c r="BA8623" s="6"/>
      <c r="BB8623" s="166"/>
      <c r="BC8623" s="166"/>
      <c r="BD8623" s="166"/>
      <c r="BE8623" s="6"/>
      <c r="BF8623" s="6"/>
      <c r="BG8623" s="6"/>
      <c r="BH8623" s="6"/>
      <c r="BI8623" s="6"/>
      <c r="BJ8623" s="166"/>
      <c r="BK8623" s="166"/>
      <c r="BL8623" s="166"/>
      <c r="BM8623" s="6"/>
      <c r="BN8623" s="6"/>
      <c r="BO8623" s="6"/>
      <c r="BP8623" s="6"/>
      <c r="BQ8623" s="6"/>
      <c r="BR8623" s="6"/>
      <c r="BS8623" s="6"/>
      <c r="BT8623" s="6"/>
      <c r="BU8623" s="6"/>
      <c r="BV8623" s="6"/>
      <c r="BW8623" s="6"/>
      <c r="CJ8623" s="415"/>
      <c r="CK8623" s="415"/>
      <c r="CO8623" s="168"/>
    </row>
    <row r="8624" spans="32:93" s="162" customFormat="1" x14ac:dyDescent="0.25">
      <c r="AF8624" s="169"/>
      <c r="AG8624" s="169"/>
      <c r="AH8624" s="169"/>
      <c r="AI8624" s="169"/>
      <c r="AJ8624" s="169"/>
      <c r="AK8624" s="170"/>
      <c r="AP8624" s="6"/>
      <c r="AQ8624" s="6"/>
      <c r="AR8624" s="6"/>
      <c r="AS8624" s="6"/>
      <c r="AT8624" s="6"/>
      <c r="AU8624" s="6"/>
      <c r="AV8624" s="6"/>
      <c r="AW8624" s="6"/>
      <c r="AX8624" s="6"/>
      <c r="AY8624" s="6"/>
      <c r="AZ8624" s="6"/>
      <c r="BA8624" s="6"/>
      <c r="BB8624" s="166"/>
      <c r="BC8624" s="166"/>
      <c r="BD8624" s="166"/>
      <c r="BE8624" s="6"/>
      <c r="BF8624" s="6"/>
      <c r="BG8624" s="6"/>
      <c r="BH8624" s="6"/>
      <c r="BI8624" s="6"/>
      <c r="BJ8624" s="166"/>
      <c r="BK8624" s="166"/>
      <c r="BL8624" s="166"/>
      <c r="BM8624" s="6"/>
      <c r="BN8624" s="6"/>
      <c r="BO8624" s="6"/>
      <c r="BP8624" s="6"/>
      <c r="BQ8624" s="6"/>
      <c r="BR8624" s="6"/>
      <c r="BS8624" s="6"/>
      <c r="BT8624" s="6"/>
      <c r="BU8624" s="6"/>
      <c r="BV8624" s="6"/>
      <c r="BW8624" s="6"/>
      <c r="CJ8624" s="415"/>
      <c r="CK8624" s="415"/>
      <c r="CO8624" s="168"/>
    </row>
    <row r="8625" spans="32:93" s="162" customFormat="1" x14ac:dyDescent="0.25">
      <c r="AF8625" s="169"/>
      <c r="AG8625" s="169"/>
      <c r="AH8625" s="169"/>
      <c r="AI8625" s="169"/>
      <c r="AJ8625" s="169"/>
      <c r="AK8625" s="170"/>
      <c r="AP8625" s="6"/>
      <c r="AQ8625" s="6"/>
      <c r="AR8625" s="6"/>
      <c r="AS8625" s="6"/>
      <c r="AT8625" s="6"/>
      <c r="AU8625" s="6"/>
      <c r="AV8625" s="6"/>
      <c r="AW8625" s="6"/>
      <c r="AX8625" s="6"/>
      <c r="AY8625" s="6"/>
      <c r="AZ8625" s="6"/>
      <c r="BA8625" s="6"/>
      <c r="BB8625" s="166"/>
      <c r="BC8625" s="166"/>
      <c r="BD8625" s="166"/>
      <c r="BE8625" s="6"/>
      <c r="BF8625" s="6"/>
      <c r="BG8625" s="6"/>
      <c r="BH8625" s="6"/>
      <c r="BI8625" s="6"/>
      <c r="BJ8625" s="166"/>
      <c r="BK8625" s="166"/>
      <c r="BL8625" s="166"/>
      <c r="BM8625" s="6"/>
      <c r="BN8625" s="6"/>
      <c r="BO8625" s="6"/>
      <c r="BP8625" s="6"/>
      <c r="BQ8625" s="6"/>
      <c r="BR8625" s="6"/>
      <c r="BS8625" s="6"/>
      <c r="BT8625" s="6"/>
      <c r="BU8625" s="6"/>
      <c r="BV8625" s="6"/>
      <c r="BW8625" s="6"/>
      <c r="CJ8625" s="415"/>
      <c r="CK8625" s="415"/>
      <c r="CO8625" s="168"/>
    </row>
    <row r="8626" spans="32:93" s="162" customFormat="1" x14ac:dyDescent="0.25">
      <c r="AF8626" s="169"/>
      <c r="AG8626" s="169"/>
      <c r="AH8626" s="169"/>
      <c r="AI8626" s="169"/>
      <c r="AJ8626" s="169"/>
      <c r="AK8626" s="170"/>
      <c r="AP8626" s="6"/>
      <c r="AQ8626" s="6"/>
      <c r="AR8626" s="6"/>
      <c r="AS8626" s="6"/>
      <c r="AT8626" s="6"/>
      <c r="AU8626" s="6"/>
      <c r="AV8626" s="6"/>
      <c r="AW8626" s="6"/>
      <c r="AX8626" s="6"/>
      <c r="AY8626" s="6"/>
      <c r="AZ8626" s="6"/>
      <c r="BA8626" s="6"/>
      <c r="BB8626" s="166"/>
      <c r="BC8626" s="166"/>
      <c r="BD8626" s="166"/>
      <c r="BE8626" s="6"/>
      <c r="BF8626" s="6"/>
      <c r="BG8626" s="6"/>
      <c r="BH8626" s="6"/>
      <c r="BI8626" s="6"/>
      <c r="BJ8626" s="166"/>
      <c r="BK8626" s="166"/>
      <c r="BL8626" s="166"/>
      <c r="BM8626" s="6"/>
      <c r="BN8626" s="6"/>
      <c r="BO8626" s="6"/>
      <c r="BP8626" s="6"/>
      <c r="BQ8626" s="6"/>
      <c r="BR8626" s="6"/>
      <c r="BS8626" s="6"/>
      <c r="BT8626" s="6"/>
      <c r="BU8626" s="6"/>
      <c r="BV8626" s="6"/>
      <c r="BW8626" s="6"/>
      <c r="CJ8626" s="415"/>
      <c r="CK8626" s="415"/>
      <c r="CO8626" s="168"/>
    </row>
    <row r="8627" spans="32:93" s="162" customFormat="1" x14ac:dyDescent="0.25">
      <c r="AF8627" s="169"/>
      <c r="AG8627" s="169"/>
      <c r="AH8627" s="169"/>
      <c r="AI8627" s="169"/>
      <c r="AJ8627" s="169"/>
      <c r="AK8627" s="170"/>
      <c r="AP8627" s="6"/>
      <c r="AQ8627" s="6"/>
      <c r="AR8627" s="6"/>
      <c r="AS8627" s="6"/>
      <c r="AT8627" s="6"/>
      <c r="AU8627" s="6"/>
      <c r="AV8627" s="6"/>
      <c r="AW8627" s="6"/>
      <c r="AX8627" s="6"/>
      <c r="AY8627" s="6"/>
      <c r="AZ8627" s="6"/>
      <c r="BA8627" s="6"/>
      <c r="BB8627" s="166"/>
      <c r="BC8627" s="166"/>
      <c r="BD8627" s="166"/>
      <c r="BE8627" s="6"/>
      <c r="BF8627" s="6"/>
      <c r="BG8627" s="6"/>
      <c r="BH8627" s="6"/>
      <c r="BI8627" s="6"/>
      <c r="BJ8627" s="166"/>
      <c r="BK8627" s="166"/>
      <c r="BL8627" s="166"/>
      <c r="BM8627" s="6"/>
      <c r="BN8627" s="6"/>
      <c r="BO8627" s="6"/>
      <c r="BP8627" s="6"/>
      <c r="BQ8627" s="6"/>
      <c r="BR8627" s="6"/>
      <c r="BS8627" s="6"/>
      <c r="BT8627" s="6"/>
      <c r="BU8627" s="6"/>
      <c r="BV8627" s="6"/>
      <c r="BW8627" s="6"/>
      <c r="CJ8627" s="415"/>
      <c r="CK8627" s="415"/>
      <c r="CO8627" s="168"/>
    </row>
    <row r="8628" spans="32:93" s="162" customFormat="1" x14ac:dyDescent="0.25">
      <c r="AF8628" s="169"/>
      <c r="AG8628" s="169"/>
      <c r="AH8628" s="169"/>
      <c r="AI8628" s="169"/>
      <c r="AJ8628" s="169"/>
      <c r="AK8628" s="170"/>
      <c r="AP8628" s="6"/>
      <c r="AQ8628" s="6"/>
      <c r="AR8628" s="6"/>
      <c r="AS8628" s="6"/>
      <c r="AT8628" s="6"/>
      <c r="AU8628" s="6"/>
      <c r="AV8628" s="6"/>
      <c r="AW8628" s="6"/>
      <c r="AX8628" s="6"/>
      <c r="AY8628" s="6"/>
      <c r="AZ8628" s="6"/>
      <c r="BA8628" s="6"/>
      <c r="BB8628" s="166"/>
      <c r="BC8628" s="166"/>
      <c r="BD8628" s="166"/>
      <c r="BE8628" s="6"/>
      <c r="BF8628" s="6"/>
      <c r="BG8628" s="6"/>
      <c r="BH8628" s="6"/>
      <c r="BI8628" s="6"/>
      <c r="BJ8628" s="166"/>
      <c r="BK8628" s="166"/>
      <c r="BL8628" s="166"/>
      <c r="BM8628" s="6"/>
      <c r="BN8628" s="6"/>
      <c r="BO8628" s="6"/>
      <c r="BP8628" s="6"/>
      <c r="BQ8628" s="6"/>
      <c r="BR8628" s="6"/>
      <c r="BS8628" s="6"/>
      <c r="BT8628" s="6"/>
      <c r="BU8628" s="6"/>
      <c r="BV8628" s="6"/>
      <c r="BW8628" s="6"/>
      <c r="CJ8628" s="415"/>
      <c r="CK8628" s="415"/>
      <c r="CO8628" s="168"/>
    </row>
    <row r="8629" spans="32:93" s="162" customFormat="1" x14ac:dyDescent="0.25">
      <c r="AF8629" s="169"/>
      <c r="AG8629" s="169"/>
      <c r="AH8629" s="169"/>
      <c r="AI8629" s="169"/>
      <c r="AJ8629" s="169"/>
      <c r="AK8629" s="170"/>
      <c r="AP8629" s="6"/>
      <c r="AQ8629" s="6"/>
      <c r="AR8629" s="6"/>
      <c r="AS8629" s="6"/>
      <c r="AT8629" s="6"/>
      <c r="AU8629" s="6"/>
      <c r="AV8629" s="6"/>
      <c r="AW8629" s="6"/>
      <c r="AX8629" s="6"/>
      <c r="AY8629" s="6"/>
      <c r="AZ8629" s="6"/>
      <c r="BA8629" s="6"/>
      <c r="BB8629" s="166"/>
      <c r="BC8629" s="166"/>
      <c r="BD8629" s="166"/>
      <c r="BE8629" s="6"/>
      <c r="BF8629" s="6"/>
      <c r="BG8629" s="6"/>
      <c r="BH8629" s="6"/>
      <c r="BI8629" s="6"/>
      <c r="BJ8629" s="166"/>
      <c r="BK8629" s="166"/>
      <c r="BL8629" s="166"/>
      <c r="BM8629" s="6"/>
      <c r="BN8629" s="6"/>
      <c r="BO8629" s="6"/>
      <c r="BP8629" s="6"/>
      <c r="BQ8629" s="6"/>
      <c r="BR8629" s="6"/>
      <c r="BS8629" s="6"/>
      <c r="BT8629" s="6"/>
      <c r="BU8629" s="6"/>
      <c r="BV8629" s="6"/>
      <c r="BW8629" s="6"/>
      <c r="CJ8629" s="415"/>
      <c r="CK8629" s="415"/>
      <c r="CO8629" s="168"/>
    </row>
    <row r="8630" spans="32:93" s="162" customFormat="1" x14ac:dyDescent="0.25">
      <c r="AF8630" s="169"/>
      <c r="AG8630" s="169"/>
      <c r="AH8630" s="169"/>
      <c r="AI8630" s="169"/>
      <c r="AJ8630" s="169"/>
      <c r="AK8630" s="170"/>
      <c r="AP8630" s="6"/>
      <c r="AQ8630" s="6"/>
      <c r="AR8630" s="6"/>
      <c r="AS8630" s="6"/>
      <c r="AT8630" s="6"/>
      <c r="AU8630" s="6"/>
      <c r="AV8630" s="6"/>
      <c r="AW8630" s="6"/>
      <c r="AX8630" s="6"/>
      <c r="AY8630" s="6"/>
      <c r="AZ8630" s="6"/>
      <c r="BA8630" s="6"/>
      <c r="BB8630" s="166"/>
      <c r="BC8630" s="166"/>
      <c r="BD8630" s="166"/>
      <c r="BE8630" s="6"/>
      <c r="BF8630" s="6"/>
      <c r="BG8630" s="6"/>
      <c r="BH8630" s="6"/>
      <c r="BI8630" s="6"/>
      <c r="BJ8630" s="166"/>
      <c r="BK8630" s="166"/>
      <c r="BL8630" s="166"/>
      <c r="BM8630" s="6"/>
      <c r="BN8630" s="6"/>
      <c r="BO8630" s="6"/>
      <c r="BP8630" s="6"/>
      <c r="BQ8630" s="6"/>
      <c r="BR8630" s="6"/>
      <c r="BS8630" s="6"/>
      <c r="BT8630" s="6"/>
      <c r="BU8630" s="6"/>
      <c r="BV8630" s="6"/>
      <c r="BW8630" s="6"/>
      <c r="CJ8630" s="415"/>
      <c r="CK8630" s="415"/>
      <c r="CO8630" s="168"/>
    </row>
    <row r="8631" spans="32:93" s="162" customFormat="1" x14ac:dyDescent="0.25">
      <c r="AF8631" s="169"/>
      <c r="AG8631" s="169"/>
      <c r="AH8631" s="169"/>
      <c r="AI8631" s="169"/>
      <c r="AJ8631" s="169"/>
      <c r="AK8631" s="170"/>
      <c r="AP8631" s="6"/>
      <c r="AQ8631" s="6"/>
      <c r="AR8631" s="6"/>
      <c r="AS8631" s="6"/>
      <c r="AT8631" s="6"/>
      <c r="AU8631" s="6"/>
      <c r="AV8631" s="6"/>
      <c r="AW8631" s="6"/>
      <c r="AX8631" s="6"/>
      <c r="AY8631" s="6"/>
      <c r="AZ8631" s="6"/>
      <c r="BA8631" s="6"/>
      <c r="BB8631" s="166"/>
      <c r="BC8631" s="166"/>
      <c r="BD8631" s="166"/>
      <c r="BE8631" s="6"/>
      <c r="BF8631" s="6"/>
      <c r="BG8631" s="6"/>
      <c r="BH8631" s="6"/>
      <c r="BI8631" s="6"/>
      <c r="BJ8631" s="166"/>
      <c r="BK8631" s="166"/>
      <c r="BL8631" s="166"/>
      <c r="BM8631" s="6"/>
      <c r="BN8631" s="6"/>
      <c r="BO8631" s="6"/>
      <c r="BP8631" s="6"/>
      <c r="BQ8631" s="6"/>
      <c r="BR8631" s="6"/>
      <c r="BS8631" s="6"/>
      <c r="BT8631" s="6"/>
      <c r="BU8631" s="6"/>
      <c r="BV8631" s="6"/>
      <c r="BW8631" s="6"/>
      <c r="CJ8631" s="415"/>
      <c r="CK8631" s="415"/>
      <c r="CO8631" s="168"/>
    </row>
    <row r="8632" spans="32:93" s="162" customFormat="1" x14ac:dyDescent="0.25">
      <c r="AF8632" s="169"/>
      <c r="AG8632" s="169"/>
      <c r="AH8632" s="169"/>
      <c r="AI8632" s="169"/>
      <c r="AJ8632" s="169"/>
      <c r="AK8632" s="170"/>
      <c r="AP8632" s="6"/>
      <c r="AQ8632" s="6"/>
      <c r="AR8632" s="6"/>
      <c r="AS8632" s="6"/>
      <c r="AT8632" s="6"/>
      <c r="AU8632" s="6"/>
      <c r="AV8632" s="6"/>
      <c r="AW8632" s="6"/>
      <c r="AX8632" s="6"/>
      <c r="AY8632" s="6"/>
      <c r="AZ8632" s="6"/>
      <c r="BA8632" s="6"/>
      <c r="BB8632" s="166"/>
      <c r="BC8632" s="166"/>
      <c r="BD8632" s="166"/>
      <c r="BE8632" s="6"/>
      <c r="BF8632" s="6"/>
      <c r="BG8632" s="6"/>
      <c r="BH8632" s="6"/>
      <c r="BI8632" s="6"/>
      <c r="BJ8632" s="166"/>
      <c r="BK8632" s="166"/>
      <c r="BL8632" s="166"/>
      <c r="BM8632" s="6"/>
      <c r="BN8632" s="6"/>
      <c r="BO8632" s="6"/>
      <c r="BP8632" s="6"/>
      <c r="BQ8632" s="6"/>
      <c r="BR8632" s="6"/>
      <c r="BS8632" s="6"/>
      <c r="BT8632" s="6"/>
      <c r="BU8632" s="6"/>
      <c r="BV8632" s="6"/>
      <c r="BW8632" s="6"/>
      <c r="CJ8632" s="415"/>
      <c r="CK8632" s="415"/>
      <c r="CO8632" s="168"/>
    </row>
    <row r="8633" spans="32:93" s="162" customFormat="1" x14ac:dyDescent="0.25">
      <c r="AF8633" s="169"/>
      <c r="AG8633" s="169"/>
      <c r="AH8633" s="169"/>
      <c r="AI8633" s="169"/>
      <c r="AJ8633" s="169"/>
      <c r="AK8633" s="170"/>
      <c r="AP8633" s="6"/>
      <c r="AQ8633" s="6"/>
      <c r="AR8633" s="6"/>
      <c r="AS8633" s="6"/>
      <c r="AT8633" s="6"/>
      <c r="AU8633" s="6"/>
      <c r="AV8633" s="6"/>
      <c r="AW8633" s="6"/>
      <c r="AX8633" s="6"/>
      <c r="AY8633" s="6"/>
      <c r="AZ8633" s="6"/>
      <c r="BA8633" s="6"/>
      <c r="BB8633" s="166"/>
      <c r="BC8633" s="166"/>
      <c r="BD8633" s="166"/>
      <c r="BE8633" s="6"/>
      <c r="BF8633" s="6"/>
      <c r="BG8633" s="6"/>
      <c r="BH8633" s="6"/>
      <c r="BI8633" s="6"/>
      <c r="BJ8633" s="166"/>
      <c r="BK8633" s="166"/>
      <c r="BL8633" s="166"/>
      <c r="BM8633" s="6"/>
      <c r="BN8633" s="6"/>
      <c r="BO8633" s="6"/>
      <c r="BP8633" s="6"/>
      <c r="BQ8633" s="6"/>
      <c r="BR8633" s="6"/>
      <c r="BS8633" s="6"/>
      <c r="BT8633" s="6"/>
      <c r="BU8633" s="6"/>
      <c r="BV8633" s="6"/>
      <c r="BW8633" s="6"/>
      <c r="CJ8633" s="415"/>
      <c r="CK8633" s="415"/>
      <c r="CO8633" s="168"/>
    </row>
    <row r="8634" spans="32:93" s="162" customFormat="1" x14ac:dyDescent="0.25">
      <c r="AF8634" s="169"/>
      <c r="AG8634" s="169"/>
      <c r="AH8634" s="169"/>
      <c r="AI8634" s="169"/>
      <c r="AJ8634" s="169"/>
      <c r="AK8634" s="170"/>
      <c r="AP8634" s="6"/>
      <c r="AQ8634" s="6"/>
      <c r="AR8634" s="6"/>
      <c r="AS8634" s="6"/>
      <c r="AT8634" s="6"/>
      <c r="AU8634" s="6"/>
      <c r="AV8634" s="6"/>
      <c r="AW8634" s="6"/>
      <c r="AX8634" s="6"/>
      <c r="AY8634" s="6"/>
      <c r="AZ8634" s="6"/>
      <c r="BA8634" s="6"/>
      <c r="BB8634" s="166"/>
      <c r="BC8634" s="166"/>
      <c r="BD8634" s="166"/>
      <c r="BE8634" s="6"/>
      <c r="BF8634" s="6"/>
      <c r="BG8634" s="6"/>
      <c r="BH8634" s="6"/>
      <c r="BI8634" s="6"/>
      <c r="BJ8634" s="166"/>
      <c r="BK8634" s="166"/>
      <c r="BL8634" s="166"/>
      <c r="BM8634" s="6"/>
      <c r="BN8634" s="6"/>
      <c r="BO8634" s="6"/>
      <c r="BP8634" s="6"/>
      <c r="BQ8634" s="6"/>
      <c r="BR8634" s="6"/>
      <c r="BS8634" s="6"/>
      <c r="BT8634" s="6"/>
      <c r="BU8634" s="6"/>
      <c r="BV8634" s="6"/>
      <c r="BW8634" s="6"/>
      <c r="CJ8634" s="415"/>
      <c r="CK8634" s="415"/>
      <c r="CO8634" s="168"/>
    </row>
    <row r="8635" spans="32:93" s="162" customFormat="1" x14ac:dyDescent="0.25">
      <c r="AF8635" s="169"/>
      <c r="AG8635" s="169"/>
      <c r="AH8635" s="169"/>
      <c r="AI8635" s="169"/>
      <c r="AJ8635" s="169"/>
      <c r="AK8635" s="170"/>
      <c r="AP8635" s="6"/>
      <c r="AQ8635" s="6"/>
      <c r="AR8635" s="6"/>
      <c r="AS8635" s="6"/>
      <c r="AT8635" s="6"/>
      <c r="AU8635" s="6"/>
      <c r="AV8635" s="6"/>
      <c r="AW8635" s="6"/>
      <c r="AX8635" s="6"/>
      <c r="AY8635" s="6"/>
      <c r="AZ8635" s="6"/>
      <c r="BA8635" s="6"/>
      <c r="BB8635" s="166"/>
      <c r="BC8635" s="166"/>
      <c r="BD8635" s="166"/>
      <c r="BE8635" s="6"/>
      <c r="BF8635" s="6"/>
      <c r="BG8635" s="6"/>
      <c r="BH8635" s="6"/>
      <c r="BI8635" s="6"/>
      <c r="BJ8635" s="166"/>
      <c r="BK8635" s="166"/>
      <c r="BL8635" s="166"/>
      <c r="BM8635" s="6"/>
      <c r="BN8635" s="6"/>
      <c r="BO8635" s="6"/>
      <c r="BP8635" s="6"/>
      <c r="BQ8635" s="6"/>
      <c r="BR8635" s="6"/>
      <c r="BS8635" s="6"/>
      <c r="BT8635" s="6"/>
      <c r="BU8635" s="6"/>
      <c r="BV8635" s="6"/>
      <c r="BW8635" s="6"/>
      <c r="CJ8635" s="415"/>
      <c r="CK8635" s="415"/>
      <c r="CO8635" s="168"/>
    </row>
    <row r="8636" spans="32:93" s="162" customFormat="1" x14ac:dyDescent="0.25">
      <c r="AF8636" s="169"/>
      <c r="AG8636" s="169"/>
      <c r="AH8636" s="169"/>
      <c r="AI8636" s="169"/>
      <c r="AJ8636" s="169"/>
      <c r="AK8636" s="170"/>
      <c r="AP8636" s="6"/>
      <c r="AQ8636" s="6"/>
      <c r="AR8636" s="6"/>
      <c r="AS8636" s="6"/>
      <c r="AT8636" s="6"/>
      <c r="AU8636" s="6"/>
      <c r="AV8636" s="6"/>
      <c r="AW8636" s="6"/>
      <c r="AX8636" s="6"/>
      <c r="AY8636" s="6"/>
      <c r="AZ8636" s="6"/>
      <c r="BA8636" s="6"/>
      <c r="BB8636" s="166"/>
      <c r="BC8636" s="166"/>
      <c r="BD8636" s="166"/>
      <c r="BE8636" s="6"/>
      <c r="BF8636" s="6"/>
      <c r="BG8636" s="6"/>
      <c r="BH8636" s="6"/>
      <c r="BI8636" s="6"/>
      <c r="BJ8636" s="166"/>
      <c r="BK8636" s="166"/>
      <c r="BL8636" s="166"/>
      <c r="BM8636" s="6"/>
      <c r="BN8636" s="6"/>
      <c r="BO8636" s="6"/>
      <c r="BP8636" s="6"/>
      <c r="BQ8636" s="6"/>
      <c r="BR8636" s="6"/>
      <c r="BS8636" s="6"/>
      <c r="BT8636" s="6"/>
      <c r="BU8636" s="6"/>
      <c r="BV8636" s="6"/>
      <c r="BW8636" s="6"/>
      <c r="CJ8636" s="415"/>
      <c r="CK8636" s="415"/>
      <c r="CO8636" s="168"/>
    </row>
    <row r="8637" spans="32:93" s="162" customFormat="1" x14ac:dyDescent="0.25">
      <c r="AF8637" s="169"/>
      <c r="AG8637" s="169"/>
      <c r="AH8637" s="169"/>
      <c r="AI8637" s="169"/>
      <c r="AJ8637" s="169"/>
      <c r="AK8637" s="170"/>
      <c r="AP8637" s="6"/>
      <c r="AQ8637" s="6"/>
      <c r="AR8637" s="6"/>
      <c r="AS8637" s="6"/>
      <c r="AT8637" s="6"/>
      <c r="AU8637" s="6"/>
      <c r="AV8637" s="6"/>
      <c r="AW8637" s="6"/>
      <c r="AX8637" s="6"/>
      <c r="AY8637" s="6"/>
      <c r="AZ8637" s="6"/>
      <c r="BA8637" s="6"/>
      <c r="BB8637" s="166"/>
      <c r="BC8637" s="166"/>
      <c r="BD8637" s="166"/>
      <c r="BE8637" s="6"/>
      <c r="BF8637" s="6"/>
      <c r="BG8637" s="6"/>
      <c r="BH8637" s="6"/>
      <c r="BI8637" s="6"/>
      <c r="BJ8637" s="166"/>
      <c r="BK8637" s="166"/>
      <c r="BL8637" s="166"/>
      <c r="BM8637" s="6"/>
      <c r="BN8637" s="6"/>
      <c r="BO8637" s="6"/>
      <c r="BP8637" s="6"/>
      <c r="BQ8637" s="6"/>
      <c r="BR8637" s="6"/>
      <c r="BS8637" s="6"/>
      <c r="BT8637" s="6"/>
      <c r="BU8637" s="6"/>
      <c r="BV8637" s="6"/>
      <c r="BW8637" s="6"/>
      <c r="CJ8637" s="415"/>
      <c r="CK8637" s="415"/>
      <c r="CO8637" s="168"/>
    </row>
    <row r="8638" spans="32:93" s="162" customFormat="1" x14ac:dyDescent="0.25">
      <c r="AF8638" s="169"/>
      <c r="AG8638" s="169"/>
      <c r="AH8638" s="169"/>
      <c r="AI8638" s="169"/>
      <c r="AJ8638" s="169"/>
      <c r="AK8638" s="170"/>
      <c r="AP8638" s="6"/>
      <c r="AQ8638" s="6"/>
      <c r="AR8638" s="6"/>
      <c r="AS8638" s="6"/>
      <c r="AT8638" s="6"/>
      <c r="AU8638" s="6"/>
      <c r="AV8638" s="6"/>
      <c r="AW8638" s="6"/>
      <c r="AX8638" s="6"/>
      <c r="AY8638" s="6"/>
      <c r="AZ8638" s="6"/>
      <c r="BA8638" s="6"/>
      <c r="BB8638" s="166"/>
      <c r="BC8638" s="166"/>
      <c r="BD8638" s="166"/>
      <c r="BE8638" s="6"/>
      <c r="BF8638" s="6"/>
      <c r="BG8638" s="6"/>
      <c r="BH8638" s="6"/>
      <c r="BI8638" s="6"/>
      <c r="BJ8638" s="166"/>
      <c r="BK8638" s="166"/>
      <c r="BL8638" s="166"/>
      <c r="BM8638" s="6"/>
      <c r="BN8638" s="6"/>
      <c r="BO8638" s="6"/>
      <c r="BP8638" s="6"/>
      <c r="BQ8638" s="6"/>
      <c r="BR8638" s="6"/>
      <c r="BS8638" s="6"/>
      <c r="BT8638" s="6"/>
      <c r="BU8638" s="6"/>
      <c r="BV8638" s="6"/>
      <c r="BW8638" s="6"/>
      <c r="CJ8638" s="415"/>
      <c r="CK8638" s="415"/>
      <c r="CO8638" s="168"/>
    </row>
    <row r="8639" spans="32:93" s="162" customFormat="1" x14ac:dyDescent="0.25">
      <c r="AF8639" s="169"/>
      <c r="AG8639" s="169"/>
      <c r="AH8639" s="169"/>
      <c r="AI8639" s="169"/>
      <c r="AJ8639" s="169"/>
      <c r="AK8639" s="170"/>
      <c r="AP8639" s="6"/>
      <c r="AQ8639" s="6"/>
      <c r="AR8639" s="6"/>
      <c r="AS8639" s="6"/>
      <c r="AT8639" s="6"/>
      <c r="AU8639" s="6"/>
      <c r="AV8639" s="6"/>
      <c r="AW8639" s="6"/>
      <c r="AX8639" s="6"/>
      <c r="AY8639" s="6"/>
      <c r="AZ8639" s="6"/>
      <c r="BA8639" s="6"/>
      <c r="BB8639" s="166"/>
      <c r="BC8639" s="166"/>
      <c r="BD8639" s="166"/>
      <c r="BE8639" s="6"/>
      <c r="BF8639" s="6"/>
      <c r="BG8639" s="6"/>
      <c r="BH8639" s="6"/>
      <c r="BI8639" s="6"/>
      <c r="BJ8639" s="166"/>
      <c r="BK8639" s="166"/>
      <c r="BL8639" s="166"/>
      <c r="BM8639" s="6"/>
      <c r="BN8639" s="6"/>
      <c r="BO8639" s="6"/>
      <c r="BP8639" s="6"/>
      <c r="BQ8639" s="6"/>
      <c r="BR8639" s="6"/>
      <c r="BS8639" s="6"/>
      <c r="BT8639" s="6"/>
      <c r="BU8639" s="6"/>
      <c r="BV8639" s="6"/>
      <c r="BW8639" s="6"/>
      <c r="CJ8639" s="415"/>
      <c r="CK8639" s="415"/>
      <c r="CO8639" s="168"/>
    </row>
    <row r="8640" spans="32:93" s="162" customFormat="1" x14ac:dyDescent="0.25">
      <c r="AF8640" s="169"/>
      <c r="AG8640" s="169"/>
      <c r="AH8640" s="169"/>
      <c r="AI8640" s="169"/>
      <c r="AJ8640" s="169"/>
      <c r="AK8640" s="170"/>
      <c r="AP8640" s="6"/>
      <c r="AQ8640" s="6"/>
      <c r="AR8640" s="6"/>
      <c r="AS8640" s="6"/>
      <c r="AT8640" s="6"/>
      <c r="AU8640" s="6"/>
      <c r="AV8640" s="6"/>
      <c r="AW8640" s="6"/>
      <c r="AX8640" s="6"/>
      <c r="AY8640" s="6"/>
      <c r="AZ8640" s="6"/>
      <c r="BA8640" s="6"/>
      <c r="BB8640" s="166"/>
      <c r="BC8640" s="166"/>
      <c r="BD8640" s="166"/>
      <c r="BE8640" s="6"/>
      <c r="BF8640" s="6"/>
      <c r="BG8640" s="6"/>
      <c r="BH8640" s="6"/>
      <c r="BI8640" s="6"/>
      <c r="BJ8640" s="166"/>
      <c r="BK8640" s="166"/>
      <c r="BL8640" s="166"/>
      <c r="BM8640" s="6"/>
      <c r="BN8640" s="6"/>
      <c r="BO8640" s="6"/>
      <c r="BP8640" s="6"/>
      <c r="BQ8640" s="6"/>
      <c r="BR8640" s="6"/>
      <c r="BS8640" s="6"/>
      <c r="BT8640" s="6"/>
      <c r="BU8640" s="6"/>
      <c r="BV8640" s="6"/>
      <c r="BW8640" s="6"/>
      <c r="CJ8640" s="415"/>
      <c r="CK8640" s="415"/>
      <c r="CO8640" s="168"/>
    </row>
    <row r="8641" spans="32:93" s="162" customFormat="1" x14ac:dyDescent="0.25">
      <c r="AF8641" s="169"/>
      <c r="AG8641" s="169"/>
      <c r="AH8641" s="169"/>
      <c r="AI8641" s="169"/>
      <c r="AJ8641" s="169"/>
      <c r="AK8641" s="170"/>
      <c r="AP8641" s="6"/>
      <c r="AQ8641" s="6"/>
      <c r="AR8641" s="6"/>
      <c r="AS8641" s="6"/>
      <c r="AT8641" s="6"/>
      <c r="AU8641" s="6"/>
      <c r="AV8641" s="6"/>
      <c r="AW8641" s="6"/>
      <c r="AX8641" s="6"/>
      <c r="AY8641" s="6"/>
      <c r="AZ8641" s="6"/>
      <c r="BA8641" s="6"/>
      <c r="BB8641" s="166"/>
      <c r="BC8641" s="166"/>
      <c r="BD8641" s="166"/>
      <c r="BE8641" s="6"/>
      <c r="BF8641" s="6"/>
      <c r="BG8641" s="6"/>
      <c r="BH8641" s="6"/>
      <c r="BI8641" s="6"/>
      <c r="BJ8641" s="166"/>
      <c r="BK8641" s="166"/>
      <c r="BL8641" s="166"/>
      <c r="BM8641" s="6"/>
      <c r="BN8641" s="6"/>
      <c r="BO8641" s="6"/>
      <c r="BP8641" s="6"/>
      <c r="BQ8641" s="6"/>
      <c r="BR8641" s="6"/>
      <c r="BS8641" s="6"/>
      <c r="BT8641" s="6"/>
      <c r="BU8641" s="6"/>
      <c r="BV8641" s="6"/>
      <c r="BW8641" s="6"/>
      <c r="CJ8641" s="415"/>
      <c r="CK8641" s="415"/>
      <c r="CO8641" s="168"/>
    </row>
    <row r="8642" spans="32:93" s="162" customFormat="1" x14ac:dyDescent="0.25">
      <c r="AF8642" s="169"/>
      <c r="AG8642" s="169"/>
      <c r="AH8642" s="169"/>
      <c r="AI8642" s="169"/>
      <c r="AJ8642" s="169"/>
      <c r="AK8642" s="170"/>
      <c r="AP8642" s="6"/>
      <c r="AQ8642" s="6"/>
      <c r="AR8642" s="6"/>
      <c r="AS8642" s="6"/>
      <c r="AT8642" s="6"/>
      <c r="AU8642" s="6"/>
      <c r="AV8642" s="6"/>
      <c r="AW8642" s="6"/>
      <c r="AX8642" s="6"/>
      <c r="AY8642" s="6"/>
      <c r="AZ8642" s="6"/>
      <c r="BA8642" s="6"/>
      <c r="BB8642" s="166"/>
      <c r="BC8642" s="166"/>
      <c r="BD8642" s="166"/>
      <c r="BE8642" s="6"/>
      <c r="BF8642" s="6"/>
      <c r="BG8642" s="6"/>
      <c r="BH8642" s="6"/>
      <c r="BI8642" s="6"/>
      <c r="BJ8642" s="166"/>
      <c r="BK8642" s="166"/>
      <c r="BL8642" s="166"/>
      <c r="BM8642" s="6"/>
      <c r="BN8642" s="6"/>
      <c r="BO8642" s="6"/>
      <c r="BP8642" s="6"/>
      <c r="BQ8642" s="6"/>
      <c r="BR8642" s="6"/>
      <c r="BS8642" s="6"/>
      <c r="BT8642" s="6"/>
      <c r="BU8642" s="6"/>
      <c r="BV8642" s="6"/>
      <c r="BW8642" s="6"/>
      <c r="CJ8642" s="415"/>
      <c r="CK8642" s="415"/>
      <c r="CO8642" s="168"/>
    </row>
    <row r="8643" spans="32:93" s="162" customFormat="1" x14ac:dyDescent="0.25">
      <c r="AF8643" s="169"/>
      <c r="AG8643" s="169"/>
      <c r="AH8643" s="169"/>
      <c r="AI8643" s="169"/>
      <c r="AJ8643" s="169"/>
      <c r="AK8643" s="170"/>
      <c r="AP8643" s="6"/>
      <c r="AQ8643" s="6"/>
      <c r="AR8643" s="6"/>
      <c r="AS8643" s="6"/>
      <c r="AT8643" s="6"/>
      <c r="AU8643" s="6"/>
      <c r="AV8643" s="6"/>
      <c r="AW8643" s="6"/>
      <c r="AX8643" s="6"/>
      <c r="AY8643" s="6"/>
      <c r="AZ8643" s="6"/>
      <c r="BA8643" s="6"/>
      <c r="BB8643" s="166"/>
      <c r="BC8643" s="166"/>
      <c r="BD8643" s="166"/>
      <c r="BE8643" s="6"/>
      <c r="BF8643" s="6"/>
      <c r="BG8643" s="6"/>
      <c r="BH8643" s="6"/>
      <c r="BI8643" s="6"/>
      <c r="BJ8643" s="166"/>
      <c r="BK8643" s="166"/>
      <c r="BL8643" s="166"/>
      <c r="BM8643" s="6"/>
      <c r="BN8643" s="6"/>
      <c r="BO8643" s="6"/>
      <c r="BP8643" s="6"/>
      <c r="BQ8643" s="6"/>
      <c r="BR8643" s="6"/>
      <c r="BS8643" s="6"/>
      <c r="BT8643" s="6"/>
      <c r="BU8643" s="6"/>
      <c r="BV8643" s="6"/>
      <c r="BW8643" s="6"/>
      <c r="CJ8643" s="415"/>
      <c r="CK8643" s="415"/>
      <c r="CO8643" s="168"/>
    </row>
    <row r="8644" spans="32:93" s="162" customFormat="1" x14ac:dyDescent="0.25">
      <c r="AF8644" s="169"/>
      <c r="AG8644" s="169"/>
      <c r="AH8644" s="169"/>
      <c r="AI8644" s="169"/>
      <c r="AJ8644" s="169"/>
      <c r="AK8644" s="170"/>
      <c r="AP8644" s="6"/>
      <c r="AQ8644" s="6"/>
      <c r="AR8644" s="6"/>
      <c r="AS8644" s="6"/>
      <c r="AT8644" s="6"/>
      <c r="AU8644" s="6"/>
      <c r="AV8644" s="6"/>
      <c r="AW8644" s="6"/>
      <c r="AX8644" s="6"/>
      <c r="AY8644" s="6"/>
      <c r="AZ8644" s="6"/>
      <c r="BA8644" s="6"/>
      <c r="BB8644" s="166"/>
      <c r="BC8644" s="166"/>
      <c r="BD8644" s="166"/>
      <c r="BE8644" s="6"/>
      <c r="BF8644" s="6"/>
      <c r="BG8644" s="6"/>
      <c r="BH8644" s="6"/>
      <c r="BI8644" s="6"/>
      <c r="BJ8644" s="166"/>
      <c r="BK8644" s="166"/>
      <c r="BL8644" s="166"/>
      <c r="BM8644" s="6"/>
      <c r="BN8644" s="6"/>
      <c r="BO8644" s="6"/>
      <c r="BP8644" s="6"/>
      <c r="BQ8644" s="6"/>
      <c r="BR8644" s="6"/>
      <c r="BS8644" s="6"/>
      <c r="BT8644" s="6"/>
      <c r="BU8644" s="6"/>
      <c r="BV8644" s="6"/>
      <c r="BW8644" s="6"/>
      <c r="CJ8644" s="415"/>
      <c r="CK8644" s="415"/>
      <c r="CO8644" s="168"/>
    </row>
    <row r="8645" spans="32:93" s="162" customFormat="1" x14ac:dyDescent="0.25">
      <c r="AF8645" s="169"/>
      <c r="AG8645" s="169"/>
      <c r="AH8645" s="169"/>
      <c r="AI8645" s="169"/>
      <c r="AJ8645" s="169"/>
      <c r="AK8645" s="170"/>
      <c r="AP8645" s="6"/>
      <c r="AQ8645" s="6"/>
      <c r="AR8645" s="6"/>
      <c r="AS8645" s="6"/>
      <c r="AT8645" s="6"/>
      <c r="AU8645" s="6"/>
      <c r="AV8645" s="6"/>
      <c r="AW8645" s="6"/>
      <c r="AX8645" s="6"/>
      <c r="AY8645" s="6"/>
      <c r="AZ8645" s="6"/>
      <c r="BA8645" s="6"/>
      <c r="BB8645" s="166"/>
      <c r="BC8645" s="166"/>
      <c r="BD8645" s="166"/>
      <c r="BE8645" s="6"/>
      <c r="BF8645" s="6"/>
      <c r="BG8645" s="6"/>
      <c r="BH8645" s="6"/>
      <c r="BI8645" s="6"/>
      <c r="BJ8645" s="166"/>
      <c r="BK8645" s="166"/>
      <c r="BL8645" s="166"/>
      <c r="BM8645" s="6"/>
      <c r="BN8645" s="6"/>
      <c r="BO8645" s="6"/>
      <c r="BP8645" s="6"/>
      <c r="BQ8645" s="6"/>
      <c r="BR8645" s="6"/>
      <c r="BS8645" s="6"/>
      <c r="BT8645" s="6"/>
      <c r="BU8645" s="6"/>
      <c r="BV8645" s="6"/>
      <c r="BW8645" s="6"/>
      <c r="CJ8645" s="415"/>
      <c r="CK8645" s="415"/>
      <c r="CO8645" s="168"/>
    </row>
    <row r="8646" spans="32:93" s="162" customFormat="1" x14ac:dyDescent="0.25">
      <c r="AF8646" s="169"/>
      <c r="AG8646" s="169"/>
      <c r="AH8646" s="169"/>
      <c r="AI8646" s="169"/>
      <c r="AJ8646" s="169"/>
      <c r="AK8646" s="170"/>
      <c r="AP8646" s="6"/>
      <c r="AQ8646" s="6"/>
      <c r="AR8646" s="6"/>
      <c r="AS8646" s="6"/>
      <c r="AT8646" s="6"/>
      <c r="AU8646" s="6"/>
      <c r="AV8646" s="6"/>
      <c r="AW8646" s="6"/>
      <c r="AX8646" s="6"/>
      <c r="AY8646" s="6"/>
      <c r="AZ8646" s="6"/>
      <c r="BA8646" s="6"/>
      <c r="BB8646" s="166"/>
      <c r="BC8646" s="166"/>
      <c r="BD8646" s="166"/>
      <c r="BE8646" s="6"/>
      <c r="BF8646" s="6"/>
      <c r="BG8646" s="6"/>
      <c r="BH8646" s="6"/>
      <c r="BI8646" s="6"/>
      <c r="BJ8646" s="166"/>
      <c r="BK8646" s="166"/>
      <c r="BL8646" s="166"/>
      <c r="BM8646" s="6"/>
      <c r="BN8646" s="6"/>
      <c r="BO8646" s="6"/>
      <c r="BP8646" s="6"/>
      <c r="BQ8646" s="6"/>
      <c r="BR8646" s="6"/>
      <c r="BS8646" s="6"/>
      <c r="BT8646" s="6"/>
      <c r="BU8646" s="6"/>
      <c r="BV8646" s="6"/>
      <c r="BW8646" s="6"/>
      <c r="CJ8646" s="415"/>
      <c r="CK8646" s="415"/>
      <c r="CO8646" s="168"/>
    </row>
    <row r="8647" spans="32:93" s="162" customFormat="1" x14ac:dyDescent="0.25">
      <c r="AF8647" s="169"/>
      <c r="AG8647" s="169"/>
      <c r="AH8647" s="169"/>
      <c r="AI8647" s="169"/>
      <c r="AJ8647" s="169"/>
      <c r="AK8647" s="170"/>
      <c r="AP8647" s="6"/>
      <c r="AQ8647" s="6"/>
      <c r="AR8647" s="6"/>
      <c r="AS8647" s="6"/>
      <c r="AT8647" s="6"/>
      <c r="AU8647" s="6"/>
      <c r="AV8647" s="6"/>
      <c r="AW8647" s="6"/>
      <c r="AX8647" s="6"/>
      <c r="AY8647" s="6"/>
      <c r="AZ8647" s="6"/>
      <c r="BA8647" s="6"/>
      <c r="BB8647" s="166"/>
      <c r="BC8647" s="166"/>
      <c r="BD8647" s="166"/>
      <c r="BE8647" s="6"/>
      <c r="BF8647" s="6"/>
      <c r="BG8647" s="6"/>
      <c r="BH8647" s="6"/>
      <c r="BI8647" s="6"/>
      <c r="BJ8647" s="166"/>
      <c r="BK8647" s="166"/>
      <c r="BL8647" s="166"/>
      <c r="BM8647" s="6"/>
      <c r="BN8647" s="6"/>
      <c r="BO8647" s="6"/>
      <c r="BP8647" s="6"/>
      <c r="BQ8647" s="6"/>
      <c r="BR8647" s="6"/>
      <c r="BS8647" s="6"/>
      <c r="BT8647" s="6"/>
      <c r="BU8647" s="6"/>
      <c r="BV8647" s="6"/>
      <c r="BW8647" s="6"/>
      <c r="CJ8647" s="415"/>
      <c r="CK8647" s="415"/>
      <c r="CO8647" s="168"/>
    </row>
    <row r="8648" spans="32:93" s="162" customFormat="1" x14ac:dyDescent="0.25">
      <c r="AF8648" s="169"/>
      <c r="AG8648" s="169"/>
      <c r="AH8648" s="169"/>
      <c r="AI8648" s="169"/>
      <c r="AJ8648" s="169"/>
      <c r="AK8648" s="170"/>
      <c r="AP8648" s="6"/>
      <c r="AQ8648" s="6"/>
      <c r="AR8648" s="6"/>
      <c r="AS8648" s="6"/>
      <c r="AT8648" s="6"/>
      <c r="AU8648" s="6"/>
      <c r="AV8648" s="6"/>
      <c r="AW8648" s="6"/>
      <c r="AX8648" s="6"/>
      <c r="AY8648" s="6"/>
      <c r="AZ8648" s="6"/>
      <c r="BA8648" s="6"/>
      <c r="BB8648" s="166"/>
      <c r="BC8648" s="166"/>
      <c r="BD8648" s="166"/>
      <c r="BE8648" s="6"/>
      <c r="BF8648" s="6"/>
      <c r="BG8648" s="6"/>
      <c r="BH8648" s="6"/>
      <c r="BI8648" s="6"/>
      <c r="BJ8648" s="166"/>
      <c r="BK8648" s="166"/>
      <c r="BL8648" s="166"/>
      <c r="BM8648" s="6"/>
      <c r="BN8648" s="6"/>
      <c r="BO8648" s="6"/>
      <c r="BP8648" s="6"/>
      <c r="BQ8648" s="6"/>
      <c r="BR8648" s="6"/>
      <c r="BS8648" s="6"/>
      <c r="BT8648" s="6"/>
      <c r="BU8648" s="6"/>
      <c r="BV8648" s="6"/>
      <c r="BW8648" s="6"/>
      <c r="CJ8648" s="415"/>
      <c r="CK8648" s="415"/>
      <c r="CO8648" s="168"/>
    </row>
    <row r="8649" spans="32:93" s="162" customFormat="1" x14ac:dyDescent="0.25">
      <c r="AF8649" s="169"/>
      <c r="AG8649" s="169"/>
      <c r="AH8649" s="169"/>
      <c r="AI8649" s="169"/>
      <c r="AJ8649" s="169"/>
      <c r="AK8649" s="170"/>
      <c r="AP8649" s="6"/>
      <c r="AQ8649" s="6"/>
      <c r="AR8649" s="6"/>
      <c r="AS8649" s="6"/>
      <c r="AT8649" s="6"/>
      <c r="AU8649" s="6"/>
      <c r="AV8649" s="6"/>
      <c r="AW8649" s="6"/>
      <c r="AX8649" s="6"/>
      <c r="AY8649" s="6"/>
      <c r="AZ8649" s="6"/>
      <c r="BA8649" s="6"/>
      <c r="BB8649" s="166"/>
      <c r="BC8649" s="166"/>
      <c r="BD8649" s="166"/>
      <c r="BE8649" s="6"/>
      <c r="BF8649" s="6"/>
      <c r="BG8649" s="6"/>
      <c r="BH8649" s="6"/>
      <c r="BI8649" s="6"/>
      <c r="BJ8649" s="166"/>
      <c r="BK8649" s="166"/>
      <c r="BL8649" s="166"/>
      <c r="BM8649" s="6"/>
      <c r="BN8649" s="6"/>
      <c r="BO8649" s="6"/>
      <c r="BP8649" s="6"/>
      <c r="BQ8649" s="6"/>
      <c r="BR8649" s="6"/>
      <c r="BS8649" s="6"/>
      <c r="BT8649" s="6"/>
      <c r="BU8649" s="6"/>
      <c r="BV8649" s="6"/>
      <c r="BW8649" s="6"/>
      <c r="CJ8649" s="415"/>
      <c r="CK8649" s="415"/>
      <c r="CO8649" s="168"/>
    </row>
    <row r="8650" spans="32:93" s="162" customFormat="1" x14ac:dyDescent="0.25">
      <c r="AF8650" s="169"/>
      <c r="AG8650" s="169"/>
      <c r="AH8650" s="169"/>
      <c r="AI8650" s="169"/>
      <c r="AJ8650" s="169"/>
      <c r="AK8650" s="170"/>
      <c r="AP8650" s="6"/>
      <c r="AQ8650" s="6"/>
      <c r="AR8650" s="6"/>
      <c r="AS8650" s="6"/>
      <c r="AT8650" s="6"/>
      <c r="AU8650" s="6"/>
      <c r="AV8650" s="6"/>
      <c r="AW8650" s="6"/>
      <c r="AX8650" s="6"/>
      <c r="AY8650" s="6"/>
      <c r="AZ8650" s="6"/>
      <c r="BA8650" s="6"/>
      <c r="BB8650" s="166"/>
      <c r="BC8650" s="166"/>
      <c r="BD8650" s="166"/>
      <c r="BE8650" s="6"/>
      <c r="BF8650" s="6"/>
      <c r="BG8650" s="6"/>
      <c r="BH8650" s="6"/>
      <c r="BI8650" s="6"/>
      <c r="BJ8650" s="166"/>
      <c r="BK8650" s="166"/>
      <c r="BL8650" s="166"/>
      <c r="BM8650" s="6"/>
      <c r="BN8650" s="6"/>
      <c r="BO8650" s="6"/>
      <c r="BP8650" s="6"/>
      <c r="BQ8650" s="6"/>
      <c r="BR8650" s="6"/>
      <c r="BS8650" s="6"/>
      <c r="BT8650" s="6"/>
      <c r="BU8650" s="6"/>
      <c r="BV8650" s="6"/>
      <c r="BW8650" s="6"/>
      <c r="CJ8650" s="415"/>
      <c r="CK8650" s="415"/>
      <c r="CO8650" s="168"/>
    </row>
    <row r="8651" spans="32:93" s="162" customFormat="1" x14ac:dyDescent="0.25">
      <c r="AF8651" s="169"/>
      <c r="AG8651" s="169"/>
      <c r="AH8651" s="169"/>
      <c r="AI8651" s="169"/>
      <c r="AJ8651" s="169"/>
      <c r="AK8651" s="170"/>
      <c r="AP8651" s="6"/>
      <c r="AQ8651" s="6"/>
      <c r="AR8651" s="6"/>
      <c r="AS8651" s="6"/>
      <c r="AT8651" s="6"/>
      <c r="AU8651" s="6"/>
      <c r="AV8651" s="6"/>
      <c r="AW8651" s="6"/>
      <c r="AX8651" s="6"/>
      <c r="AY8651" s="6"/>
      <c r="AZ8651" s="6"/>
      <c r="BA8651" s="6"/>
      <c r="BB8651" s="166"/>
      <c r="BC8651" s="166"/>
      <c r="BD8651" s="166"/>
      <c r="BE8651" s="6"/>
      <c r="BF8651" s="6"/>
      <c r="BG8651" s="6"/>
      <c r="BH8651" s="6"/>
      <c r="BI8651" s="6"/>
      <c r="BJ8651" s="166"/>
      <c r="BK8651" s="166"/>
      <c r="BL8651" s="166"/>
      <c r="BM8651" s="6"/>
      <c r="BN8651" s="6"/>
      <c r="BO8651" s="6"/>
      <c r="BP8651" s="6"/>
      <c r="BQ8651" s="6"/>
      <c r="BR8651" s="6"/>
      <c r="BS8651" s="6"/>
      <c r="BT8651" s="6"/>
      <c r="BU8651" s="6"/>
      <c r="BV8651" s="6"/>
      <c r="BW8651" s="6"/>
      <c r="CJ8651" s="415"/>
      <c r="CK8651" s="415"/>
      <c r="CO8651" s="168"/>
    </row>
    <row r="8652" spans="32:93" s="162" customFormat="1" x14ac:dyDescent="0.25">
      <c r="AF8652" s="169"/>
      <c r="AG8652" s="169"/>
      <c r="AH8652" s="169"/>
      <c r="AI8652" s="169"/>
      <c r="AJ8652" s="169"/>
      <c r="AK8652" s="170"/>
      <c r="AP8652" s="6"/>
      <c r="AQ8652" s="6"/>
      <c r="AR8652" s="6"/>
      <c r="AS8652" s="6"/>
      <c r="AT8652" s="6"/>
      <c r="AU8652" s="6"/>
      <c r="AV8652" s="6"/>
      <c r="AW8652" s="6"/>
      <c r="AX8652" s="6"/>
      <c r="AY8652" s="6"/>
      <c r="AZ8652" s="6"/>
      <c r="BA8652" s="6"/>
      <c r="BB8652" s="166"/>
      <c r="BC8652" s="166"/>
      <c r="BD8652" s="166"/>
      <c r="BE8652" s="6"/>
      <c r="BF8652" s="6"/>
      <c r="BG8652" s="6"/>
      <c r="BH8652" s="6"/>
      <c r="BI8652" s="6"/>
      <c r="BJ8652" s="166"/>
      <c r="BK8652" s="166"/>
      <c r="BL8652" s="166"/>
      <c r="BM8652" s="6"/>
      <c r="BN8652" s="6"/>
      <c r="BO8652" s="6"/>
      <c r="BP8652" s="6"/>
      <c r="BQ8652" s="6"/>
      <c r="BR8652" s="6"/>
      <c r="BS8652" s="6"/>
      <c r="BT8652" s="6"/>
      <c r="BU8652" s="6"/>
      <c r="BV8652" s="6"/>
      <c r="BW8652" s="6"/>
      <c r="CJ8652" s="415"/>
      <c r="CK8652" s="415"/>
      <c r="CO8652" s="168"/>
    </row>
    <row r="8653" spans="32:93" s="162" customFormat="1" x14ac:dyDescent="0.25">
      <c r="AF8653" s="169"/>
      <c r="AG8653" s="169"/>
      <c r="AH8653" s="169"/>
      <c r="AI8653" s="169"/>
      <c r="AJ8653" s="169"/>
      <c r="AK8653" s="170"/>
      <c r="AP8653" s="6"/>
      <c r="AQ8653" s="6"/>
      <c r="AR8653" s="6"/>
      <c r="AS8653" s="6"/>
      <c r="AT8653" s="6"/>
      <c r="AU8653" s="6"/>
      <c r="AV8653" s="6"/>
      <c r="AW8653" s="6"/>
      <c r="AX8653" s="6"/>
      <c r="AY8653" s="6"/>
      <c r="AZ8653" s="6"/>
      <c r="BA8653" s="6"/>
      <c r="BB8653" s="166"/>
      <c r="BC8653" s="166"/>
      <c r="BD8653" s="166"/>
      <c r="BE8653" s="6"/>
      <c r="BF8653" s="6"/>
      <c r="BG8653" s="6"/>
      <c r="BH8653" s="6"/>
      <c r="BI8653" s="6"/>
      <c r="BJ8653" s="166"/>
      <c r="BK8653" s="166"/>
      <c r="BL8653" s="166"/>
      <c r="BM8653" s="6"/>
      <c r="BN8653" s="6"/>
      <c r="BO8653" s="6"/>
      <c r="BP8653" s="6"/>
      <c r="BQ8653" s="6"/>
      <c r="BR8653" s="6"/>
      <c r="BS8653" s="6"/>
      <c r="BT8653" s="6"/>
      <c r="BU8653" s="6"/>
      <c r="BV8653" s="6"/>
      <c r="BW8653" s="6"/>
      <c r="CJ8653" s="415"/>
      <c r="CK8653" s="415"/>
      <c r="CO8653" s="168"/>
    </row>
    <row r="8654" spans="32:93" s="162" customFormat="1" x14ac:dyDescent="0.25">
      <c r="AF8654" s="169"/>
      <c r="AG8654" s="169"/>
      <c r="AH8654" s="169"/>
      <c r="AI8654" s="169"/>
      <c r="AJ8654" s="169"/>
      <c r="AK8654" s="170"/>
      <c r="AP8654" s="6"/>
      <c r="AQ8654" s="6"/>
      <c r="AR8654" s="6"/>
      <c r="AS8654" s="6"/>
      <c r="AT8654" s="6"/>
      <c r="AU8654" s="6"/>
      <c r="AV8654" s="6"/>
      <c r="AW8654" s="6"/>
      <c r="AX8654" s="6"/>
      <c r="AY8654" s="6"/>
      <c r="AZ8654" s="6"/>
      <c r="BA8654" s="6"/>
      <c r="BB8654" s="166"/>
      <c r="BC8654" s="166"/>
      <c r="BD8654" s="166"/>
      <c r="BE8654" s="6"/>
      <c r="BF8654" s="6"/>
      <c r="BG8654" s="6"/>
      <c r="BH8654" s="6"/>
      <c r="BI8654" s="6"/>
      <c r="BJ8654" s="166"/>
      <c r="BK8654" s="166"/>
      <c r="BL8654" s="166"/>
      <c r="BM8654" s="6"/>
      <c r="BN8654" s="6"/>
      <c r="BO8654" s="6"/>
      <c r="BP8654" s="6"/>
      <c r="BQ8654" s="6"/>
      <c r="BR8654" s="6"/>
      <c r="BS8654" s="6"/>
      <c r="BT8654" s="6"/>
      <c r="BU8654" s="6"/>
      <c r="BV8654" s="6"/>
      <c r="BW8654" s="6"/>
      <c r="CJ8654" s="415"/>
      <c r="CK8654" s="415"/>
      <c r="CO8654" s="168"/>
    </row>
    <row r="8655" spans="32:93" s="162" customFormat="1" x14ac:dyDescent="0.25">
      <c r="AF8655" s="169"/>
      <c r="AG8655" s="169"/>
      <c r="AH8655" s="169"/>
      <c r="AI8655" s="169"/>
      <c r="AJ8655" s="169"/>
      <c r="AK8655" s="170"/>
      <c r="AP8655" s="6"/>
      <c r="AQ8655" s="6"/>
      <c r="AR8655" s="6"/>
      <c r="AS8655" s="6"/>
      <c r="AT8655" s="6"/>
      <c r="AU8655" s="6"/>
      <c r="AV8655" s="6"/>
      <c r="AW8655" s="6"/>
      <c r="AX8655" s="6"/>
      <c r="AY8655" s="6"/>
      <c r="AZ8655" s="6"/>
      <c r="BA8655" s="6"/>
      <c r="BB8655" s="166"/>
      <c r="BC8655" s="166"/>
      <c r="BD8655" s="166"/>
      <c r="BE8655" s="6"/>
      <c r="BF8655" s="6"/>
      <c r="BG8655" s="6"/>
      <c r="BH8655" s="6"/>
      <c r="BI8655" s="6"/>
      <c r="BJ8655" s="166"/>
      <c r="BK8655" s="166"/>
      <c r="BL8655" s="166"/>
      <c r="BM8655" s="6"/>
      <c r="BN8655" s="6"/>
      <c r="BO8655" s="6"/>
      <c r="BP8655" s="6"/>
      <c r="BQ8655" s="6"/>
      <c r="BR8655" s="6"/>
      <c r="BS8655" s="6"/>
      <c r="BT8655" s="6"/>
      <c r="BU8655" s="6"/>
      <c r="BV8655" s="6"/>
      <c r="BW8655" s="6"/>
      <c r="CJ8655" s="415"/>
      <c r="CK8655" s="415"/>
      <c r="CO8655" s="168"/>
    </row>
    <row r="8656" spans="32:93" s="162" customFormat="1" x14ac:dyDescent="0.25">
      <c r="AF8656" s="169"/>
      <c r="AG8656" s="169"/>
      <c r="AH8656" s="169"/>
      <c r="AI8656" s="169"/>
      <c r="AJ8656" s="169"/>
      <c r="AK8656" s="170"/>
      <c r="AP8656" s="6"/>
      <c r="AQ8656" s="6"/>
      <c r="AR8656" s="6"/>
      <c r="AS8656" s="6"/>
      <c r="AT8656" s="6"/>
      <c r="AU8656" s="6"/>
      <c r="AV8656" s="6"/>
      <c r="AW8656" s="6"/>
      <c r="AX8656" s="6"/>
      <c r="AY8656" s="6"/>
      <c r="AZ8656" s="6"/>
      <c r="BA8656" s="6"/>
      <c r="BB8656" s="166"/>
      <c r="BC8656" s="166"/>
      <c r="BD8656" s="166"/>
      <c r="BE8656" s="6"/>
      <c r="BF8656" s="6"/>
      <c r="BG8656" s="6"/>
      <c r="BH8656" s="6"/>
      <c r="BI8656" s="6"/>
      <c r="BJ8656" s="166"/>
      <c r="BK8656" s="166"/>
      <c r="BL8656" s="166"/>
      <c r="BM8656" s="6"/>
      <c r="BN8656" s="6"/>
      <c r="BO8656" s="6"/>
      <c r="BP8656" s="6"/>
      <c r="BQ8656" s="6"/>
      <c r="BR8656" s="6"/>
      <c r="BS8656" s="6"/>
      <c r="BT8656" s="6"/>
      <c r="BU8656" s="6"/>
      <c r="BV8656" s="6"/>
      <c r="BW8656" s="6"/>
      <c r="CJ8656" s="415"/>
      <c r="CK8656" s="415"/>
      <c r="CO8656" s="168"/>
    </row>
    <row r="8657" spans="32:93" s="162" customFormat="1" x14ac:dyDescent="0.25">
      <c r="AF8657" s="169"/>
      <c r="AG8657" s="169"/>
      <c r="AH8657" s="169"/>
      <c r="AI8657" s="169"/>
      <c r="AJ8657" s="169"/>
      <c r="AK8657" s="170"/>
      <c r="AP8657" s="6"/>
      <c r="AQ8657" s="6"/>
      <c r="AR8657" s="6"/>
      <c r="AS8657" s="6"/>
      <c r="AT8657" s="6"/>
      <c r="AU8657" s="6"/>
      <c r="AV8657" s="6"/>
      <c r="AW8657" s="6"/>
      <c r="AX8657" s="6"/>
      <c r="AY8657" s="6"/>
      <c r="AZ8657" s="6"/>
      <c r="BA8657" s="6"/>
      <c r="BB8657" s="166"/>
      <c r="BC8657" s="166"/>
      <c r="BD8657" s="166"/>
      <c r="BE8657" s="6"/>
      <c r="BF8657" s="6"/>
      <c r="BG8657" s="6"/>
      <c r="BH8657" s="6"/>
      <c r="BI8657" s="6"/>
      <c r="BJ8657" s="166"/>
      <c r="BK8657" s="166"/>
      <c r="BL8657" s="166"/>
      <c r="BM8657" s="6"/>
      <c r="BN8657" s="6"/>
      <c r="BO8657" s="6"/>
      <c r="BP8657" s="6"/>
      <c r="BQ8657" s="6"/>
      <c r="BR8657" s="6"/>
      <c r="BS8657" s="6"/>
      <c r="BT8657" s="6"/>
      <c r="BU8657" s="6"/>
      <c r="BV8657" s="6"/>
      <c r="BW8657" s="6"/>
      <c r="CJ8657" s="415"/>
      <c r="CK8657" s="415"/>
      <c r="CO8657" s="168"/>
    </row>
    <row r="8658" spans="32:93" s="162" customFormat="1" x14ac:dyDescent="0.25">
      <c r="AF8658" s="169"/>
      <c r="AG8658" s="169"/>
      <c r="AH8658" s="169"/>
      <c r="AI8658" s="169"/>
      <c r="AJ8658" s="169"/>
      <c r="AK8658" s="170"/>
      <c r="AP8658" s="6"/>
      <c r="AQ8658" s="6"/>
      <c r="AR8658" s="6"/>
      <c r="AS8658" s="6"/>
      <c r="AT8658" s="6"/>
      <c r="AU8658" s="6"/>
      <c r="AV8658" s="6"/>
      <c r="AW8658" s="6"/>
      <c r="AX8658" s="6"/>
      <c r="AY8658" s="6"/>
      <c r="AZ8658" s="6"/>
      <c r="BA8658" s="6"/>
      <c r="BB8658" s="166"/>
      <c r="BC8658" s="166"/>
      <c r="BD8658" s="166"/>
      <c r="BE8658" s="6"/>
      <c r="BF8658" s="6"/>
      <c r="BG8658" s="6"/>
      <c r="BH8658" s="6"/>
      <c r="BI8658" s="6"/>
      <c r="BJ8658" s="166"/>
      <c r="BK8658" s="166"/>
      <c r="BL8658" s="166"/>
      <c r="BM8658" s="6"/>
      <c r="BN8658" s="6"/>
      <c r="BO8658" s="6"/>
      <c r="BP8658" s="6"/>
      <c r="BQ8658" s="6"/>
      <c r="BR8658" s="6"/>
      <c r="BS8658" s="6"/>
      <c r="BT8658" s="6"/>
      <c r="BU8658" s="6"/>
      <c r="BV8658" s="6"/>
      <c r="BW8658" s="6"/>
      <c r="CJ8658" s="415"/>
      <c r="CK8658" s="415"/>
      <c r="CO8658" s="168"/>
    </row>
    <row r="8659" spans="32:93" s="162" customFormat="1" x14ac:dyDescent="0.25">
      <c r="AF8659" s="169"/>
      <c r="AG8659" s="169"/>
      <c r="AH8659" s="169"/>
      <c r="AI8659" s="169"/>
      <c r="AJ8659" s="169"/>
      <c r="AK8659" s="170"/>
      <c r="AP8659" s="6"/>
      <c r="AQ8659" s="6"/>
      <c r="AR8659" s="6"/>
      <c r="AS8659" s="6"/>
      <c r="AT8659" s="6"/>
      <c r="AU8659" s="6"/>
      <c r="AV8659" s="6"/>
      <c r="AW8659" s="6"/>
      <c r="AX8659" s="6"/>
      <c r="AY8659" s="6"/>
      <c r="AZ8659" s="6"/>
      <c r="BA8659" s="6"/>
      <c r="BB8659" s="166"/>
      <c r="BC8659" s="166"/>
      <c r="BD8659" s="166"/>
      <c r="BE8659" s="6"/>
      <c r="BF8659" s="6"/>
      <c r="BG8659" s="6"/>
      <c r="BH8659" s="6"/>
      <c r="BI8659" s="6"/>
      <c r="BJ8659" s="166"/>
      <c r="BK8659" s="166"/>
      <c r="BL8659" s="166"/>
      <c r="BM8659" s="6"/>
      <c r="BN8659" s="6"/>
      <c r="BO8659" s="6"/>
      <c r="BP8659" s="6"/>
      <c r="BQ8659" s="6"/>
      <c r="BR8659" s="6"/>
      <c r="BS8659" s="6"/>
      <c r="BT8659" s="6"/>
      <c r="BU8659" s="6"/>
      <c r="BV8659" s="6"/>
      <c r="BW8659" s="6"/>
      <c r="CJ8659" s="415"/>
      <c r="CK8659" s="415"/>
      <c r="CO8659" s="168"/>
    </row>
    <row r="8660" spans="32:93" s="162" customFormat="1" x14ac:dyDescent="0.25">
      <c r="AF8660" s="169"/>
      <c r="AG8660" s="169"/>
      <c r="AH8660" s="169"/>
      <c r="AI8660" s="169"/>
      <c r="AJ8660" s="169"/>
      <c r="AK8660" s="170"/>
      <c r="AP8660" s="6"/>
      <c r="AQ8660" s="6"/>
      <c r="AR8660" s="6"/>
      <c r="AS8660" s="6"/>
      <c r="AT8660" s="6"/>
      <c r="AU8660" s="6"/>
      <c r="AV8660" s="6"/>
      <c r="AW8660" s="6"/>
      <c r="AX8660" s="6"/>
      <c r="AY8660" s="6"/>
      <c r="AZ8660" s="6"/>
      <c r="BA8660" s="6"/>
      <c r="BB8660" s="166"/>
      <c r="BC8660" s="166"/>
      <c r="BD8660" s="166"/>
      <c r="BE8660" s="6"/>
      <c r="BF8660" s="6"/>
      <c r="BG8660" s="6"/>
      <c r="BH8660" s="6"/>
      <c r="BI8660" s="6"/>
      <c r="BJ8660" s="166"/>
      <c r="BK8660" s="166"/>
      <c r="BL8660" s="166"/>
      <c r="BM8660" s="6"/>
      <c r="BN8660" s="6"/>
      <c r="BO8660" s="6"/>
      <c r="BP8660" s="6"/>
      <c r="BQ8660" s="6"/>
      <c r="BR8660" s="6"/>
      <c r="BS8660" s="6"/>
      <c r="BT8660" s="6"/>
      <c r="BU8660" s="6"/>
      <c r="BV8660" s="6"/>
      <c r="BW8660" s="6"/>
      <c r="CJ8660" s="415"/>
      <c r="CK8660" s="415"/>
      <c r="CO8660" s="168"/>
    </row>
    <row r="8661" spans="32:93" s="162" customFormat="1" x14ac:dyDescent="0.25">
      <c r="AF8661" s="169"/>
      <c r="AG8661" s="169"/>
      <c r="AH8661" s="169"/>
      <c r="AI8661" s="169"/>
      <c r="AJ8661" s="169"/>
      <c r="AK8661" s="170"/>
      <c r="AP8661" s="6"/>
      <c r="AQ8661" s="6"/>
      <c r="AR8661" s="6"/>
      <c r="AS8661" s="6"/>
      <c r="AT8661" s="6"/>
      <c r="AU8661" s="6"/>
      <c r="AV8661" s="6"/>
      <c r="AW8661" s="6"/>
      <c r="AX8661" s="6"/>
      <c r="AY8661" s="6"/>
      <c r="AZ8661" s="6"/>
      <c r="BA8661" s="6"/>
      <c r="BB8661" s="166"/>
      <c r="BC8661" s="166"/>
      <c r="BD8661" s="166"/>
      <c r="BE8661" s="6"/>
      <c r="BF8661" s="6"/>
      <c r="BG8661" s="6"/>
      <c r="BH8661" s="6"/>
      <c r="BI8661" s="6"/>
      <c r="BJ8661" s="166"/>
      <c r="BK8661" s="166"/>
      <c r="BL8661" s="166"/>
      <c r="BM8661" s="6"/>
      <c r="BN8661" s="6"/>
      <c r="BO8661" s="6"/>
      <c r="BP8661" s="6"/>
      <c r="BQ8661" s="6"/>
      <c r="BR8661" s="6"/>
      <c r="BS8661" s="6"/>
      <c r="BT8661" s="6"/>
      <c r="BU8661" s="6"/>
      <c r="BV8661" s="6"/>
      <c r="BW8661" s="6"/>
      <c r="CJ8661" s="415"/>
      <c r="CK8661" s="415"/>
      <c r="CO8661" s="168"/>
    </row>
    <row r="8662" spans="32:93" s="162" customFormat="1" x14ac:dyDescent="0.25">
      <c r="AF8662" s="169"/>
      <c r="AG8662" s="169"/>
      <c r="AH8662" s="169"/>
      <c r="AI8662" s="169"/>
      <c r="AJ8662" s="169"/>
      <c r="AK8662" s="170"/>
      <c r="AP8662" s="6"/>
      <c r="AQ8662" s="6"/>
      <c r="AR8662" s="6"/>
      <c r="AS8662" s="6"/>
      <c r="AT8662" s="6"/>
      <c r="AU8662" s="6"/>
      <c r="AV8662" s="6"/>
      <c r="AW8662" s="6"/>
      <c r="AX8662" s="6"/>
      <c r="AY8662" s="6"/>
      <c r="AZ8662" s="6"/>
      <c r="BA8662" s="6"/>
      <c r="BB8662" s="166"/>
      <c r="BC8662" s="166"/>
      <c r="BD8662" s="166"/>
      <c r="BE8662" s="6"/>
      <c r="BF8662" s="6"/>
      <c r="BG8662" s="6"/>
      <c r="BH8662" s="6"/>
      <c r="BI8662" s="6"/>
      <c r="BJ8662" s="166"/>
      <c r="BK8662" s="166"/>
      <c r="BL8662" s="166"/>
      <c r="BM8662" s="6"/>
      <c r="BN8662" s="6"/>
      <c r="BO8662" s="6"/>
      <c r="BP8662" s="6"/>
      <c r="BQ8662" s="6"/>
      <c r="BR8662" s="6"/>
      <c r="BS8662" s="6"/>
      <c r="BT8662" s="6"/>
      <c r="BU8662" s="6"/>
      <c r="BV8662" s="6"/>
      <c r="BW8662" s="6"/>
      <c r="CJ8662" s="415"/>
      <c r="CK8662" s="415"/>
      <c r="CO8662" s="168"/>
    </row>
    <row r="8663" spans="32:93" s="162" customFormat="1" x14ac:dyDescent="0.25">
      <c r="AF8663" s="169"/>
      <c r="AG8663" s="169"/>
      <c r="AH8663" s="169"/>
      <c r="AI8663" s="169"/>
      <c r="AJ8663" s="169"/>
      <c r="AK8663" s="170"/>
      <c r="AP8663" s="6"/>
      <c r="AQ8663" s="6"/>
      <c r="AR8663" s="6"/>
      <c r="AS8663" s="6"/>
      <c r="AT8663" s="6"/>
      <c r="AU8663" s="6"/>
      <c r="AV8663" s="6"/>
      <c r="AW8663" s="6"/>
      <c r="AX8663" s="6"/>
      <c r="AY8663" s="6"/>
      <c r="AZ8663" s="6"/>
      <c r="BA8663" s="6"/>
      <c r="BB8663" s="166"/>
      <c r="BC8663" s="166"/>
      <c r="BD8663" s="166"/>
      <c r="BE8663" s="6"/>
      <c r="BF8663" s="6"/>
      <c r="BG8663" s="6"/>
      <c r="BH8663" s="6"/>
      <c r="BI8663" s="6"/>
      <c r="BJ8663" s="166"/>
      <c r="BK8663" s="166"/>
      <c r="BL8663" s="166"/>
      <c r="BM8663" s="6"/>
      <c r="BN8663" s="6"/>
      <c r="BO8663" s="6"/>
      <c r="BP8663" s="6"/>
      <c r="BQ8663" s="6"/>
      <c r="BR8663" s="6"/>
      <c r="BS8663" s="6"/>
      <c r="BT8663" s="6"/>
      <c r="BU8663" s="6"/>
      <c r="BV8663" s="6"/>
      <c r="BW8663" s="6"/>
      <c r="CJ8663" s="415"/>
      <c r="CK8663" s="415"/>
      <c r="CO8663" s="168"/>
    </row>
    <row r="8664" spans="32:93" s="162" customFormat="1" x14ac:dyDescent="0.25">
      <c r="AF8664" s="169"/>
      <c r="AG8664" s="169"/>
      <c r="AH8664" s="169"/>
      <c r="AI8664" s="169"/>
      <c r="AJ8664" s="169"/>
      <c r="AK8664" s="170"/>
      <c r="AP8664" s="6"/>
      <c r="AQ8664" s="6"/>
      <c r="AR8664" s="6"/>
      <c r="AS8664" s="6"/>
      <c r="AT8664" s="6"/>
      <c r="AU8664" s="6"/>
      <c r="AV8664" s="6"/>
      <c r="AW8664" s="6"/>
      <c r="AX8664" s="6"/>
      <c r="AY8664" s="6"/>
      <c r="AZ8664" s="6"/>
      <c r="BA8664" s="6"/>
      <c r="BB8664" s="166"/>
      <c r="BC8664" s="166"/>
      <c r="BD8664" s="166"/>
      <c r="BE8664" s="6"/>
      <c r="BF8664" s="6"/>
      <c r="BG8664" s="6"/>
      <c r="BH8664" s="6"/>
      <c r="BI8664" s="6"/>
      <c r="BJ8664" s="166"/>
      <c r="BK8664" s="166"/>
      <c r="BL8664" s="166"/>
      <c r="BM8664" s="6"/>
      <c r="BN8664" s="6"/>
      <c r="BO8664" s="6"/>
      <c r="BP8664" s="6"/>
      <c r="BQ8664" s="6"/>
      <c r="BR8664" s="6"/>
      <c r="BS8664" s="6"/>
      <c r="BT8664" s="6"/>
      <c r="BU8664" s="6"/>
      <c r="BV8664" s="6"/>
      <c r="BW8664" s="6"/>
      <c r="CJ8664" s="415"/>
      <c r="CK8664" s="415"/>
      <c r="CO8664" s="168"/>
    </row>
    <row r="8665" spans="32:93" s="162" customFormat="1" x14ac:dyDescent="0.25">
      <c r="AF8665" s="169"/>
      <c r="AG8665" s="169"/>
      <c r="AH8665" s="169"/>
      <c r="AI8665" s="169"/>
      <c r="AJ8665" s="169"/>
      <c r="AK8665" s="170"/>
      <c r="AP8665" s="6"/>
      <c r="AQ8665" s="6"/>
      <c r="AR8665" s="6"/>
      <c r="AS8665" s="6"/>
      <c r="AT8665" s="6"/>
      <c r="AU8665" s="6"/>
      <c r="AV8665" s="6"/>
      <c r="AW8665" s="6"/>
      <c r="AX8665" s="6"/>
      <c r="AY8665" s="6"/>
      <c r="AZ8665" s="6"/>
      <c r="BA8665" s="6"/>
      <c r="BB8665" s="166"/>
      <c r="BC8665" s="166"/>
      <c r="BD8665" s="166"/>
      <c r="BE8665" s="6"/>
      <c r="BF8665" s="6"/>
      <c r="BG8665" s="6"/>
      <c r="BH8665" s="6"/>
      <c r="BI8665" s="6"/>
      <c r="BJ8665" s="166"/>
      <c r="BK8665" s="166"/>
      <c r="BL8665" s="166"/>
      <c r="BM8665" s="6"/>
      <c r="BN8665" s="6"/>
      <c r="BO8665" s="6"/>
      <c r="BP8665" s="6"/>
      <c r="BQ8665" s="6"/>
      <c r="BR8665" s="6"/>
      <c r="BS8665" s="6"/>
      <c r="BT8665" s="6"/>
      <c r="BU8665" s="6"/>
      <c r="BV8665" s="6"/>
      <c r="BW8665" s="6"/>
      <c r="CJ8665" s="415"/>
      <c r="CK8665" s="415"/>
      <c r="CO8665" s="168"/>
    </row>
    <row r="8666" spans="32:93" s="162" customFormat="1" x14ac:dyDescent="0.25">
      <c r="AF8666" s="169"/>
      <c r="AG8666" s="169"/>
      <c r="AH8666" s="169"/>
      <c r="AI8666" s="169"/>
      <c r="AJ8666" s="169"/>
      <c r="AK8666" s="170"/>
      <c r="AP8666" s="6"/>
      <c r="AQ8666" s="6"/>
      <c r="AR8666" s="6"/>
      <c r="AS8666" s="6"/>
      <c r="AT8666" s="6"/>
      <c r="AU8666" s="6"/>
      <c r="AV8666" s="6"/>
      <c r="AW8666" s="6"/>
      <c r="AX8666" s="6"/>
      <c r="AY8666" s="6"/>
      <c r="AZ8666" s="6"/>
      <c r="BA8666" s="6"/>
      <c r="BB8666" s="166"/>
      <c r="BC8666" s="166"/>
      <c r="BD8666" s="166"/>
      <c r="BE8666" s="6"/>
      <c r="BF8666" s="6"/>
      <c r="BG8666" s="6"/>
      <c r="BH8666" s="6"/>
      <c r="BI8666" s="6"/>
      <c r="BJ8666" s="166"/>
      <c r="BK8666" s="166"/>
      <c r="BL8666" s="166"/>
      <c r="BM8666" s="6"/>
      <c r="BN8666" s="6"/>
      <c r="BO8666" s="6"/>
      <c r="BP8666" s="6"/>
      <c r="BQ8666" s="6"/>
      <c r="BR8666" s="6"/>
      <c r="BS8666" s="6"/>
      <c r="BT8666" s="6"/>
      <c r="BU8666" s="6"/>
      <c r="BV8666" s="6"/>
      <c r="BW8666" s="6"/>
      <c r="CJ8666" s="415"/>
      <c r="CK8666" s="415"/>
      <c r="CO8666" s="168"/>
    </row>
    <row r="8667" spans="32:93" s="162" customFormat="1" x14ac:dyDescent="0.25">
      <c r="AF8667" s="169"/>
      <c r="AG8667" s="169"/>
      <c r="AH8667" s="169"/>
      <c r="AI8667" s="169"/>
      <c r="AJ8667" s="169"/>
      <c r="AK8667" s="170"/>
      <c r="AP8667" s="6"/>
      <c r="AQ8667" s="6"/>
      <c r="AR8667" s="6"/>
      <c r="AS8667" s="6"/>
      <c r="AT8667" s="6"/>
      <c r="AU8667" s="6"/>
      <c r="AV8667" s="6"/>
      <c r="AW8667" s="6"/>
      <c r="AX8667" s="6"/>
      <c r="AY8667" s="6"/>
      <c r="AZ8667" s="6"/>
      <c r="BA8667" s="6"/>
      <c r="BB8667" s="166"/>
      <c r="BC8667" s="166"/>
      <c r="BD8667" s="166"/>
      <c r="BE8667" s="6"/>
      <c r="BF8667" s="6"/>
      <c r="BG8667" s="6"/>
      <c r="BH8667" s="6"/>
      <c r="BI8667" s="6"/>
      <c r="BJ8667" s="166"/>
      <c r="BK8667" s="166"/>
      <c r="BL8667" s="166"/>
      <c r="BM8667" s="6"/>
      <c r="BN8667" s="6"/>
      <c r="BO8667" s="6"/>
      <c r="BP8667" s="6"/>
      <c r="BQ8667" s="6"/>
      <c r="BR8667" s="6"/>
      <c r="BS8667" s="6"/>
      <c r="BT8667" s="6"/>
      <c r="BU8667" s="6"/>
      <c r="BV8667" s="6"/>
      <c r="BW8667" s="6"/>
      <c r="CJ8667" s="415"/>
      <c r="CK8667" s="415"/>
      <c r="CO8667" s="168"/>
    </row>
    <row r="8668" spans="32:93" s="162" customFormat="1" x14ac:dyDescent="0.25">
      <c r="AF8668" s="169"/>
      <c r="AG8668" s="169"/>
      <c r="AH8668" s="169"/>
      <c r="AI8668" s="169"/>
      <c r="AJ8668" s="169"/>
      <c r="AK8668" s="170"/>
      <c r="AP8668" s="6"/>
      <c r="AQ8668" s="6"/>
      <c r="AR8668" s="6"/>
      <c r="AS8668" s="6"/>
      <c r="AT8668" s="6"/>
      <c r="AU8668" s="6"/>
      <c r="AV8668" s="6"/>
      <c r="AW8668" s="6"/>
      <c r="AX8668" s="6"/>
      <c r="AY8668" s="6"/>
      <c r="AZ8668" s="6"/>
      <c r="BA8668" s="6"/>
      <c r="BB8668" s="166"/>
      <c r="BC8668" s="166"/>
      <c r="BD8668" s="166"/>
      <c r="BE8668" s="6"/>
      <c r="BF8668" s="6"/>
      <c r="BG8668" s="6"/>
      <c r="BH8668" s="6"/>
      <c r="BI8668" s="6"/>
      <c r="BJ8668" s="166"/>
      <c r="BK8668" s="166"/>
      <c r="BL8668" s="166"/>
      <c r="BM8668" s="6"/>
      <c r="BN8668" s="6"/>
      <c r="BO8668" s="6"/>
      <c r="BP8668" s="6"/>
      <c r="BQ8668" s="6"/>
      <c r="BR8668" s="6"/>
      <c r="BS8668" s="6"/>
      <c r="BT8668" s="6"/>
      <c r="BU8668" s="6"/>
      <c r="BV8668" s="6"/>
      <c r="BW8668" s="6"/>
      <c r="CJ8668" s="415"/>
      <c r="CK8668" s="415"/>
      <c r="CO8668" s="168"/>
    </row>
    <row r="8669" spans="32:93" s="162" customFormat="1" x14ac:dyDescent="0.25">
      <c r="AF8669" s="169"/>
      <c r="AG8669" s="169"/>
      <c r="AH8669" s="169"/>
      <c r="AI8669" s="169"/>
      <c r="AJ8669" s="169"/>
      <c r="AK8669" s="170"/>
      <c r="AP8669" s="6"/>
      <c r="AQ8669" s="6"/>
      <c r="AR8669" s="6"/>
      <c r="AS8669" s="6"/>
      <c r="AT8669" s="6"/>
      <c r="AU8669" s="6"/>
      <c r="AV8669" s="6"/>
      <c r="AW8669" s="6"/>
      <c r="AX8669" s="6"/>
      <c r="AY8669" s="6"/>
      <c r="AZ8669" s="6"/>
      <c r="BA8669" s="6"/>
      <c r="BB8669" s="166"/>
      <c r="BC8669" s="166"/>
      <c r="BD8669" s="166"/>
      <c r="BE8669" s="6"/>
      <c r="BF8669" s="6"/>
      <c r="BG8669" s="6"/>
      <c r="BH8669" s="6"/>
      <c r="BI8669" s="6"/>
      <c r="BJ8669" s="166"/>
      <c r="BK8669" s="166"/>
      <c r="BL8669" s="166"/>
      <c r="BM8669" s="6"/>
      <c r="BN8669" s="6"/>
      <c r="BO8669" s="6"/>
      <c r="BP8669" s="6"/>
      <c r="BQ8669" s="6"/>
      <c r="BR8669" s="6"/>
      <c r="BS8669" s="6"/>
      <c r="BT8669" s="6"/>
      <c r="BU8669" s="6"/>
      <c r="BV8669" s="6"/>
      <c r="BW8669" s="6"/>
      <c r="CJ8669" s="415"/>
      <c r="CK8669" s="415"/>
      <c r="CO8669" s="168"/>
    </row>
    <row r="8670" spans="32:93" s="162" customFormat="1" x14ac:dyDescent="0.25">
      <c r="AF8670" s="169"/>
      <c r="AG8670" s="169"/>
      <c r="AH8670" s="169"/>
      <c r="AI8670" s="169"/>
      <c r="AJ8670" s="169"/>
      <c r="AK8670" s="170"/>
      <c r="AP8670" s="6"/>
      <c r="AQ8670" s="6"/>
      <c r="AR8670" s="6"/>
      <c r="AS8670" s="6"/>
      <c r="AT8670" s="6"/>
      <c r="AU8670" s="6"/>
      <c r="AV8670" s="6"/>
      <c r="AW8670" s="6"/>
      <c r="AX8670" s="6"/>
      <c r="AY8670" s="6"/>
      <c r="AZ8670" s="6"/>
      <c r="BA8670" s="6"/>
      <c r="BB8670" s="166"/>
      <c r="BC8670" s="166"/>
      <c r="BD8670" s="166"/>
      <c r="BE8670" s="6"/>
      <c r="BF8670" s="6"/>
      <c r="BG8670" s="6"/>
      <c r="BH8670" s="6"/>
      <c r="BI8670" s="6"/>
      <c r="BJ8670" s="166"/>
      <c r="BK8670" s="166"/>
      <c r="BL8670" s="166"/>
      <c r="BM8670" s="6"/>
      <c r="BN8670" s="6"/>
      <c r="BO8670" s="6"/>
      <c r="BP8670" s="6"/>
      <c r="BQ8670" s="6"/>
      <c r="BR8670" s="6"/>
      <c r="BS8670" s="6"/>
      <c r="BT8670" s="6"/>
      <c r="BU8670" s="6"/>
      <c r="BV8670" s="6"/>
      <c r="BW8670" s="6"/>
      <c r="CJ8670" s="415"/>
      <c r="CK8670" s="415"/>
      <c r="CO8670" s="168"/>
    </row>
    <row r="8671" spans="32:93" s="162" customFormat="1" x14ac:dyDescent="0.25">
      <c r="AF8671" s="169"/>
      <c r="AG8671" s="169"/>
      <c r="AH8671" s="169"/>
      <c r="AI8671" s="169"/>
      <c r="AJ8671" s="169"/>
      <c r="AK8671" s="170"/>
      <c r="AP8671" s="6"/>
      <c r="AQ8671" s="6"/>
      <c r="AR8671" s="6"/>
      <c r="AS8671" s="6"/>
      <c r="AT8671" s="6"/>
      <c r="AU8671" s="6"/>
      <c r="AV8671" s="6"/>
      <c r="AW8671" s="6"/>
      <c r="AX8671" s="6"/>
      <c r="AY8671" s="6"/>
      <c r="AZ8671" s="6"/>
      <c r="BA8671" s="6"/>
      <c r="BB8671" s="166"/>
      <c r="BC8671" s="166"/>
      <c r="BD8671" s="166"/>
      <c r="BE8671" s="6"/>
      <c r="BF8671" s="6"/>
      <c r="BG8671" s="6"/>
      <c r="BH8671" s="6"/>
      <c r="BI8671" s="6"/>
      <c r="BJ8671" s="166"/>
      <c r="BK8671" s="166"/>
      <c r="BL8671" s="166"/>
      <c r="BM8671" s="6"/>
      <c r="BN8671" s="6"/>
      <c r="BO8671" s="6"/>
      <c r="BP8671" s="6"/>
      <c r="BQ8671" s="6"/>
      <c r="BR8671" s="6"/>
      <c r="BS8671" s="6"/>
      <c r="BT8671" s="6"/>
      <c r="BU8671" s="6"/>
      <c r="BV8671" s="6"/>
      <c r="BW8671" s="6"/>
      <c r="CJ8671" s="415"/>
      <c r="CK8671" s="415"/>
      <c r="CO8671" s="168"/>
    </row>
    <row r="8672" spans="32:93" s="162" customFormat="1" x14ac:dyDescent="0.25">
      <c r="AF8672" s="169"/>
      <c r="AG8672" s="169"/>
      <c r="AH8672" s="169"/>
      <c r="AI8672" s="169"/>
      <c r="AJ8672" s="169"/>
      <c r="AK8672" s="170"/>
      <c r="AP8672" s="6"/>
      <c r="AQ8672" s="6"/>
      <c r="AR8672" s="6"/>
      <c r="AS8672" s="6"/>
      <c r="AT8672" s="6"/>
      <c r="AU8672" s="6"/>
      <c r="AV8672" s="6"/>
      <c r="AW8672" s="6"/>
      <c r="AX8672" s="6"/>
      <c r="AY8672" s="6"/>
      <c r="AZ8672" s="6"/>
      <c r="BA8672" s="6"/>
      <c r="BB8672" s="166"/>
      <c r="BC8672" s="166"/>
      <c r="BD8672" s="166"/>
      <c r="BE8672" s="6"/>
      <c r="BF8672" s="6"/>
      <c r="BG8672" s="6"/>
      <c r="BH8672" s="6"/>
      <c r="BI8672" s="6"/>
      <c r="BJ8672" s="166"/>
      <c r="BK8672" s="166"/>
      <c r="BL8672" s="166"/>
      <c r="BM8672" s="6"/>
      <c r="BN8672" s="6"/>
      <c r="BO8672" s="6"/>
      <c r="BP8672" s="6"/>
      <c r="BQ8672" s="6"/>
      <c r="BR8672" s="6"/>
      <c r="BS8672" s="6"/>
      <c r="BT8672" s="6"/>
      <c r="BU8672" s="6"/>
      <c r="BV8672" s="6"/>
      <c r="BW8672" s="6"/>
      <c r="CJ8672" s="415"/>
      <c r="CK8672" s="415"/>
      <c r="CO8672" s="168"/>
    </row>
    <row r="8673" spans="32:93" s="162" customFormat="1" x14ac:dyDescent="0.25">
      <c r="AF8673" s="169"/>
      <c r="AG8673" s="169"/>
      <c r="AH8673" s="169"/>
      <c r="AI8673" s="169"/>
      <c r="AJ8673" s="169"/>
      <c r="AK8673" s="170"/>
      <c r="AP8673" s="6"/>
      <c r="AQ8673" s="6"/>
      <c r="AR8673" s="6"/>
      <c r="AS8673" s="6"/>
      <c r="AT8673" s="6"/>
      <c r="AU8673" s="6"/>
      <c r="AV8673" s="6"/>
      <c r="AW8673" s="6"/>
      <c r="AX8673" s="6"/>
      <c r="AY8673" s="6"/>
      <c r="AZ8673" s="6"/>
      <c r="BA8673" s="6"/>
      <c r="BB8673" s="166"/>
      <c r="BC8673" s="166"/>
      <c r="BD8673" s="166"/>
      <c r="BE8673" s="6"/>
      <c r="BF8673" s="6"/>
      <c r="BG8673" s="6"/>
      <c r="BH8673" s="6"/>
      <c r="BI8673" s="6"/>
      <c r="BJ8673" s="166"/>
      <c r="BK8673" s="166"/>
      <c r="BL8673" s="166"/>
      <c r="BM8673" s="6"/>
      <c r="BN8673" s="6"/>
      <c r="BO8673" s="6"/>
      <c r="BP8673" s="6"/>
      <c r="BQ8673" s="6"/>
      <c r="BR8673" s="6"/>
      <c r="BS8673" s="6"/>
      <c r="BT8673" s="6"/>
      <c r="BU8673" s="6"/>
      <c r="BV8673" s="6"/>
      <c r="BW8673" s="6"/>
      <c r="CJ8673" s="415"/>
      <c r="CK8673" s="415"/>
      <c r="CO8673" s="168"/>
    </row>
    <row r="8674" spans="32:93" s="162" customFormat="1" x14ac:dyDescent="0.25">
      <c r="AF8674" s="169"/>
      <c r="AG8674" s="169"/>
      <c r="AH8674" s="169"/>
      <c r="AI8674" s="169"/>
      <c r="AJ8674" s="169"/>
      <c r="AK8674" s="170"/>
      <c r="AP8674" s="6"/>
      <c r="AQ8674" s="6"/>
      <c r="AR8674" s="6"/>
      <c r="AS8674" s="6"/>
      <c r="AT8674" s="6"/>
      <c r="AU8674" s="6"/>
      <c r="AV8674" s="6"/>
      <c r="AW8674" s="6"/>
      <c r="AX8674" s="6"/>
      <c r="AY8674" s="6"/>
      <c r="AZ8674" s="6"/>
      <c r="BA8674" s="6"/>
      <c r="BB8674" s="166"/>
      <c r="BC8674" s="166"/>
      <c r="BD8674" s="166"/>
      <c r="BE8674" s="6"/>
      <c r="BF8674" s="6"/>
      <c r="BG8674" s="6"/>
      <c r="BH8674" s="6"/>
      <c r="BI8674" s="6"/>
      <c r="BJ8674" s="166"/>
      <c r="BK8674" s="166"/>
      <c r="BL8674" s="166"/>
      <c r="BM8674" s="6"/>
      <c r="BN8674" s="6"/>
      <c r="BO8674" s="6"/>
      <c r="BP8674" s="6"/>
      <c r="BQ8674" s="6"/>
      <c r="BR8674" s="6"/>
      <c r="BS8674" s="6"/>
      <c r="BT8674" s="6"/>
      <c r="BU8674" s="6"/>
      <c r="BV8674" s="6"/>
      <c r="BW8674" s="6"/>
      <c r="CJ8674" s="415"/>
      <c r="CK8674" s="415"/>
      <c r="CO8674" s="168"/>
    </row>
    <row r="8675" spans="32:93" s="162" customFormat="1" x14ac:dyDescent="0.25">
      <c r="AF8675" s="169"/>
      <c r="AG8675" s="169"/>
      <c r="AH8675" s="169"/>
      <c r="AI8675" s="169"/>
      <c r="AJ8675" s="169"/>
      <c r="AK8675" s="170"/>
      <c r="AP8675" s="6"/>
      <c r="AQ8675" s="6"/>
      <c r="AR8675" s="6"/>
      <c r="AS8675" s="6"/>
      <c r="AT8675" s="6"/>
      <c r="AU8675" s="6"/>
      <c r="AV8675" s="6"/>
      <c r="AW8675" s="6"/>
      <c r="AX8675" s="6"/>
      <c r="AY8675" s="6"/>
      <c r="AZ8675" s="6"/>
      <c r="BA8675" s="6"/>
      <c r="BB8675" s="166"/>
      <c r="BC8675" s="166"/>
      <c r="BD8675" s="166"/>
      <c r="BE8675" s="6"/>
      <c r="BF8675" s="6"/>
      <c r="BG8675" s="6"/>
      <c r="BH8675" s="6"/>
      <c r="BI8675" s="6"/>
      <c r="BJ8675" s="166"/>
      <c r="BK8675" s="166"/>
      <c r="BL8675" s="166"/>
      <c r="BM8675" s="6"/>
      <c r="BN8675" s="6"/>
      <c r="BO8675" s="6"/>
      <c r="BP8675" s="6"/>
      <c r="BQ8675" s="6"/>
      <c r="BR8675" s="6"/>
      <c r="BS8675" s="6"/>
      <c r="BT8675" s="6"/>
      <c r="BU8675" s="6"/>
      <c r="BV8675" s="6"/>
      <c r="BW8675" s="6"/>
      <c r="CJ8675" s="415"/>
      <c r="CK8675" s="415"/>
      <c r="CO8675" s="168"/>
    </row>
    <row r="8676" spans="32:93" s="162" customFormat="1" x14ac:dyDescent="0.25">
      <c r="AF8676" s="169"/>
      <c r="AG8676" s="169"/>
      <c r="AH8676" s="169"/>
      <c r="AI8676" s="169"/>
      <c r="AJ8676" s="169"/>
      <c r="AK8676" s="170"/>
      <c r="AP8676" s="6"/>
      <c r="AQ8676" s="6"/>
      <c r="AR8676" s="6"/>
      <c r="AS8676" s="6"/>
      <c r="AT8676" s="6"/>
      <c r="AU8676" s="6"/>
      <c r="AV8676" s="6"/>
      <c r="AW8676" s="6"/>
      <c r="AX8676" s="6"/>
      <c r="AY8676" s="6"/>
      <c r="AZ8676" s="6"/>
      <c r="BA8676" s="6"/>
      <c r="BB8676" s="166"/>
      <c r="BC8676" s="166"/>
      <c r="BD8676" s="166"/>
      <c r="BE8676" s="6"/>
      <c r="BF8676" s="6"/>
      <c r="BG8676" s="6"/>
      <c r="BH8676" s="6"/>
      <c r="BI8676" s="6"/>
      <c r="BJ8676" s="166"/>
      <c r="BK8676" s="166"/>
      <c r="BL8676" s="166"/>
      <c r="BM8676" s="6"/>
      <c r="BN8676" s="6"/>
      <c r="BO8676" s="6"/>
      <c r="BP8676" s="6"/>
      <c r="BQ8676" s="6"/>
      <c r="BR8676" s="6"/>
      <c r="BS8676" s="6"/>
      <c r="BT8676" s="6"/>
      <c r="BU8676" s="6"/>
      <c r="BV8676" s="6"/>
      <c r="BW8676" s="6"/>
      <c r="CJ8676" s="415"/>
      <c r="CK8676" s="415"/>
      <c r="CO8676" s="168"/>
    </row>
    <row r="8677" spans="32:93" s="162" customFormat="1" x14ac:dyDescent="0.25">
      <c r="AF8677" s="169"/>
      <c r="AG8677" s="169"/>
      <c r="AH8677" s="169"/>
      <c r="AI8677" s="169"/>
      <c r="AJ8677" s="169"/>
      <c r="AK8677" s="170"/>
      <c r="AP8677" s="6"/>
      <c r="AQ8677" s="6"/>
      <c r="AR8677" s="6"/>
      <c r="AS8677" s="6"/>
      <c r="AT8677" s="6"/>
      <c r="AU8677" s="6"/>
      <c r="AV8677" s="6"/>
      <c r="AW8677" s="6"/>
      <c r="AX8677" s="6"/>
      <c r="AY8677" s="6"/>
      <c r="AZ8677" s="6"/>
      <c r="BA8677" s="6"/>
      <c r="BB8677" s="166"/>
      <c r="BC8677" s="166"/>
      <c r="BD8677" s="166"/>
      <c r="BE8677" s="6"/>
      <c r="BF8677" s="6"/>
      <c r="BG8677" s="6"/>
      <c r="BH8677" s="6"/>
      <c r="BI8677" s="6"/>
      <c r="BJ8677" s="166"/>
      <c r="BK8677" s="166"/>
      <c r="BL8677" s="166"/>
      <c r="BM8677" s="6"/>
      <c r="BN8677" s="6"/>
      <c r="BO8677" s="6"/>
      <c r="BP8677" s="6"/>
      <c r="BQ8677" s="6"/>
      <c r="BR8677" s="6"/>
      <c r="BS8677" s="6"/>
      <c r="BT8677" s="6"/>
      <c r="BU8677" s="6"/>
      <c r="BV8677" s="6"/>
      <c r="BW8677" s="6"/>
      <c r="CJ8677" s="415"/>
      <c r="CK8677" s="415"/>
      <c r="CO8677" s="168"/>
    </row>
    <row r="8678" spans="32:93" s="162" customFormat="1" x14ac:dyDescent="0.25">
      <c r="AF8678" s="169"/>
      <c r="AG8678" s="169"/>
      <c r="AH8678" s="169"/>
      <c r="AI8678" s="169"/>
      <c r="AJ8678" s="169"/>
      <c r="AK8678" s="170"/>
      <c r="AP8678" s="6"/>
      <c r="AQ8678" s="6"/>
      <c r="AR8678" s="6"/>
      <c r="AS8678" s="6"/>
      <c r="AT8678" s="6"/>
      <c r="AU8678" s="6"/>
      <c r="AV8678" s="6"/>
      <c r="AW8678" s="6"/>
      <c r="AX8678" s="6"/>
      <c r="AY8678" s="6"/>
      <c r="AZ8678" s="6"/>
      <c r="BA8678" s="6"/>
      <c r="BB8678" s="166"/>
      <c r="BC8678" s="166"/>
      <c r="BD8678" s="166"/>
      <c r="BE8678" s="6"/>
      <c r="BF8678" s="6"/>
      <c r="BG8678" s="6"/>
      <c r="BH8678" s="6"/>
      <c r="BI8678" s="6"/>
      <c r="BJ8678" s="166"/>
      <c r="BK8678" s="166"/>
      <c r="BL8678" s="166"/>
      <c r="BM8678" s="6"/>
      <c r="BN8678" s="6"/>
      <c r="BO8678" s="6"/>
      <c r="BP8678" s="6"/>
      <c r="BQ8678" s="6"/>
      <c r="BR8678" s="6"/>
      <c r="BS8678" s="6"/>
      <c r="BT8678" s="6"/>
      <c r="BU8678" s="6"/>
      <c r="BV8678" s="6"/>
      <c r="BW8678" s="6"/>
      <c r="CJ8678" s="415"/>
      <c r="CK8678" s="415"/>
      <c r="CO8678" s="168"/>
    </row>
    <row r="8679" spans="32:93" s="162" customFormat="1" x14ac:dyDescent="0.25">
      <c r="AF8679" s="169"/>
      <c r="AG8679" s="169"/>
      <c r="AH8679" s="169"/>
      <c r="AI8679" s="169"/>
      <c r="AJ8679" s="169"/>
      <c r="AK8679" s="170"/>
      <c r="AP8679" s="6"/>
      <c r="AQ8679" s="6"/>
      <c r="AR8679" s="6"/>
      <c r="AS8679" s="6"/>
      <c r="AT8679" s="6"/>
      <c r="AU8679" s="6"/>
      <c r="AV8679" s="6"/>
      <c r="AW8679" s="6"/>
      <c r="AX8679" s="6"/>
      <c r="AY8679" s="6"/>
      <c r="AZ8679" s="6"/>
      <c r="BA8679" s="6"/>
      <c r="BB8679" s="166"/>
      <c r="BC8679" s="166"/>
      <c r="BD8679" s="166"/>
      <c r="BE8679" s="6"/>
      <c r="BF8679" s="6"/>
      <c r="BG8679" s="6"/>
      <c r="BH8679" s="6"/>
      <c r="BI8679" s="6"/>
      <c r="BJ8679" s="166"/>
      <c r="BK8679" s="166"/>
      <c r="BL8679" s="166"/>
      <c r="BM8679" s="6"/>
      <c r="BN8679" s="6"/>
      <c r="BO8679" s="6"/>
      <c r="BP8679" s="6"/>
      <c r="BQ8679" s="6"/>
      <c r="BR8679" s="6"/>
      <c r="BS8679" s="6"/>
      <c r="BT8679" s="6"/>
      <c r="BU8679" s="6"/>
      <c r="BV8679" s="6"/>
      <c r="BW8679" s="6"/>
      <c r="CJ8679" s="415"/>
      <c r="CK8679" s="415"/>
      <c r="CO8679" s="168"/>
    </row>
    <row r="8680" spans="32:93" s="162" customFormat="1" x14ac:dyDescent="0.25">
      <c r="AF8680" s="169"/>
      <c r="AG8680" s="169"/>
      <c r="AH8680" s="169"/>
      <c r="AI8680" s="169"/>
      <c r="AJ8680" s="169"/>
      <c r="AK8680" s="170"/>
      <c r="AP8680" s="6"/>
      <c r="AQ8680" s="6"/>
      <c r="AR8680" s="6"/>
      <c r="AS8680" s="6"/>
      <c r="AT8680" s="6"/>
      <c r="AU8680" s="6"/>
      <c r="AV8680" s="6"/>
      <c r="AW8680" s="6"/>
      <c r="AX8680" s="6"/>
      <c r="AY8680" s="6"/>
      <c r="AZ8680" s="6"/>
      <c r="BA8680" s="6"/>
      <c r="BB8680" s="166"/>
      <c r="BC8680" s="166"/>
      <c r="BD8680" s="166"/>
      <c r="BE8680" s="6"/>
      <c r="BF8680" s="6"/>
      <c r="BG8680" s="6"/>
      <c r="BH8680" s="6"/>
      <c r="BI8680" s="6"/>
      <c r="BJ8680" s="166"/>
      <c r="BK8680" s="166"/>
      <c r="BL8680" s="166"/>
      <c r="BM8680" s="6"/>
      <c r="BN8680" s="6"/>
      <c r="BO8680" s="6"/>
      <c r="BP8680" s="6"/>
      <c r="BQ8680" s="6"/>
      <c r="BR8680" s="6"/>
      <c r="BS8680" s="6"/>
      <c r="BT8680" s="6"/>
      <c r="BU8680" s="6"/>
      <c r="BV8680" s="6"/>
      <c r="BW8680" s="6"/>
      <c r="CJ8680" s="415"/>
      <c r="CK8680" s="415"/>
      <c r="CO8680" s="168"/>
    </row>
    <row r="8681" spans="32:93" s="162" customFormat="1" x14ac:dyDescent="0.25">
      <c r="AF8681" s="169"/>
      <c r="AG8681" s="169"/>
      <c r="AH8681" s="169"/>
      <c r="AI8681" s="169"/>
      <c r="AJ8681" s="169"/>
      <c r="AK8681" s="170"/>
      <c r="AP8681" s="6"/>
      <c r="AQ8681" s="6"/>
      <c r="AR8681" s="6"/>
      <c r="AS8681" s="6"/>
      <c r="AT8681" s="6"/>
      <c r="AU8681" s="6"/>
      <c r="AV8681" s="6"/>
      <c r="AW8681" s="6"/>
      <c r="AX8681" s="6"/>
      <c r="AY8681" s="6"/>
      <c r="AZ8681" s="6"/>
      <c r="BA8681" s="6"/>
      <c r="BB8681" s="166"/>
      <c r="BC8681" s="166"/>
      <c r="BD8681" s="166"/>
      <c r="BE8681" s="6"/>
      <c r="BF8681" s="6"/>
      <c r="BG8681" s="6"/>
      <c r="BH8681" s="6"/>
      <c r="BI8681" s="6"/>
      <c r="BJ8681" s="166"/>
      <c r="BK8681" s="166"/>
      <c r="BL8681" s="166"/>
      <c r="BM8681" s="6"/>
      <c r="BN8681" s="6"/>
      <c r="BO8681" s="6"/>
      <c r="BP8681" s="6"/>
      <c r="BQ8681" s="6"/>
      <c r="BR8681" s="6"/>
      <c r="BS8681" s="6"/>
      <c r="BT8681" s="6"/>
      <c r="BU8681" s="6"/>
      <c r="BV8681" s="6"/>
      <c r="BW8681" s="6"/>
      <c r="CJ8681" s="415"/>
      <c r="CK8681" s="415"/>
      <c r="CO8681" s="168"/>
    </row>
    <row r="8682" spans="32:93" s="162" customFormat="1" x14ac:dyDescent="0.25">
      <c r="AF8682" s="169"/>
      <c r="AG8682" s="169"/>
      <c r="AH8682" s="169"/>
      <c r="AI8682" s="169"/>
      <c r="AJ8682" s="169"/>
      <c r="AK8682" s="170"/>
      <c r="AP8682" s="6"/>
      <c r="AQ8682" s="6"/>
      <c r="AR8682" s="6"/>
      <c r="AS8682" s="6"/>
      <c r="AT8682" s="6"/>
      <c r="AU8682" s="6"/>
      <c r="AV8682" s="6"/>
      <c r="AW8682" s="6"/>
      <c r="AX8682" s="6"/>
      <c r="AY8682" s="6"/>
      <c r="AZ8682" s="6"/>
      <c r="BA8682" s="6"/>
      <c r="BB8682" s="166"/>
      <c r="BC8682" s="166"/>
      <c r="BD8682" s="166"/>
      <c r="BE8682" s="6"/>
      <c r="BF8682" s="6"/>
      <c r="BG8682" s="6"/>
      <c r="BH8682" s="6"/>
      <c r="BI8682" s="6"/>
      <c r="BJ8682" s="166"/>
      <c r="BK8682" s="166"/>
      <c r="BL8682" s="166"/>
      <c r="BM8682" s="6"/>
      <c r="BN8682" s="6"/>
      <c r="BO8682" s="6"/>
      <c r="BP8682" s="6"/>
      <c r="BQ8682" s="6"/>
      <c r="BR8682" s="6"/>
      <c r="BS8682" s="6"/>
      <c r="BT8682" s="6"/>
      <c r="BU8682" s="6"/>
      <c r="BV8682" s="6"/>
      <c r="BW8682" s="6"/>
      <c r="CJ8682" s="415"/>
      <c r="CK8682" s="415"/>
      <c r="CO8682" s="168"/>
    </row>
    <row r="8683" spans="32:93" s="162" customFormat="1" x14ac:dyDescent="0.25">
      <c r="AF8683" s="169"/>
      <c r="AG8683" s="169"/>
      <c r="AH8683" s="169"/>
      <c r="AI8683" s="169"/>
      <c r="AJ8683" s="169"/>
      <c r="AK8683" s="170"/>
      <c r="AP8683" s="6"/>
      <c r="AQ8683" s="6"/>
      <c r="AR8683" s="6"/>
      <c r="AS8683" s="6"/>
      <c r="AT8683" s="6"/>
      <c r="AU8683" s="6"/>
      <c r="AV8683" s="6"/>
      <c r="AW8683" s="6"/>
      <c r="AX8683" s="6"/>
      <c r="AY8683" s="6"/>
      <c r="AZ8683" s="6"/>
      <c r="BA8683" s="6"/>
      <c r="BB8683" s="166"/>
      <c r="BC8683" s="166"/>
      <c r="BD8683" s="166"/>
      <c r="BE8683" s="6"/>
      <c r="BF8683" s="6"/>
      <c r="BG8683" s="6"/>
      <c r="BH8683" s="6"/>
      <c r="BI8683" s="6"/>
      <c r="BJ8683" s="166"/>
      <c r="BK8683" s="166"/>
      <c r="BL8683" s="166"/>
      <c r="BM8683" s="6"/>
      <c r="BN8683" s="6"/>
      <c r="BO8683" s="6"/>
      <c r="BP8683" s="6"/>
      <c r="BQ8683" s="6"/>
      <c r="BR8683" s="6"/>
      <c r="BS8683" s="6"/>
      <c r="BT8683" s="6"/>
      <c r="BU8683" s="6"/>
      <c r="BV8683" s="6"/>
      <c r="BW8683" s="6"/>
      <c r="CJ8683" s="415"/>
      <c r="CK8683" s="415"/>
      <c r="CO8683" s="168"/>
    </row>
    <row r="8684" spans="32:93" s="162" customFormat="1" x14ac:dyDescent="0.25">
      <c r="AF8684" s="169"/>
      <c r="AG8684" s="169"/>
      <c r="AH8684" s="169"/>
      <c r="AI8684" s="169"/>
      <c r="AJ8684" s="169"/>
      <c r="AK8684" s="170"/>
      <c r="AP8684" s="6"/>
      <c r="AQ8684" s="6"/>
      <c r="AR8684" s="6"/>
      <c r="AS8684" s="6"/>
      <c r="AT8684" s="6"/>
      <c r="AU8684" s="6"/>
      <c r="AV8684" s="6"/>
      <c r="AW8684" s="6"/>
      <c r="AX8684" s="6"/>
      <c r="AY8684" s="6"/>
      <c r="AZ8684" s="6"/>
      <c r="BA8684" s="6"/>
      <c r="BB8684" s="166"/>
      <c r="BC8684" s="166"/>
      <c r="BD8684" s="166"/>
      <c r="BE8684" s="6"/>
      <c r="BF8684" s="6"/>
      <c r="BG8684" s="6"/>
      <c r="BH8684" s="6"/>
      <c r="BI8684" s="6"/>
      <c r="BJ8684" s="166"/>
      <c r="BK8684" s="166"/>
      <c r="BL8684" s="166"/>
      <c r="BM8684" s="6"/>
      <c r="BN8684" s="6"/>
      <c r="BO8684" s="6"/>
      <c r="BP8684" s="6"/>
      <c r="BQ8684" s="6"/>
      <c r="BR8684" s="6"/>
      <c r="BS8684" s="6"/>
      <c r="BT8684" s="6"/>
      <c r="BU8684" s="6"/>
      <c r="BV8684" s="6"/>
      <c r="BW8684" s="6"/>
      <c r="CJ8684" s="415"/>
      <c r="CK8684" s="415"/>
      <c r="CO8684" s="168"/>
    </row>
    <row r="8685" spans="32:93" s="162" customFormat="1" x14ac:dyDescent="0.25">
      <c r="AF8685" s="169"/>
      <c r="AG8685" s="169"/>
      <c r="AH8685" s="169"/>
      <c r="AI8685" s="169"/>
      <c r="AJ8685" s="169"/>
      <c r="AK8685" s="170"/>
      <c r="AP8685" s="6"/>
      <c r="AQ8685" s="6"/>
      <c r="AR8685" s="6"/>
      <c r="AS8685" s="6"/>
      <c r="AT8685" s="6"/>
      <c r="AU8685" s="6"/>
      <c r="AV8685" s="6"/>
      <c r="AW8685" s="6"/>
      <c r="AX8685" s="6"/>
      <c r="AY8685" s="6"/>
      <c r="AZ8685" s="6"/>
      <c r="BA8685" s="6"/>
      <c r="BB8685" s="166"/>
      <c r="BC8685" s="166"/>
      <c r="BD8685" s="166"/>
      <c r="BE8685" s="6"/>
      <c r="BF8685" s="6"/>
      <c r="BG8685" s="6"/>
      <c r="BH8685" s="6"/>
      <c r="BI8685" s="6"/>
      <c r="BJ8685" s="166"/>
      <c r="BK8685" s="166"/>
      <c r="BL8685" s="166"/>
      <c r="BM8685" s="6"/>
      <c r="BN8685" s="6"/>
      <c r="BO8685" s="6"/>
      <c r="BP8685" s="6"/>
      <c r="BQ8685" s="6"/>
      <c r="BR8685" s="6"/>
      <c r="BS8685" s="6"/>
      <c r="BT8685" s="6"/>
      <c r="BU8685" s="6"/>
      <c r="BV8685" s="6"/>
      <c r="BW8685" s="6"/>
      <c r="CJ8685" s="415"/>
      <c r="CK8685" s="415"/>
      <c r="CO8685" s="168"/>
    </row>
    <row r="8686" spans="32:93" s="162" customFormat="1" x14ac:dyDescent="0.25">
      <c r="AF8686" s="169"/>
      <c r="AG8686" s="169"/>
      <c r="AH8686" s="169"/>
      <c r="AI8686" s="169"/>
      <c r="AJ8686" s="169"/>
      <c r="AK8686" s="170"/>
      <c r="AP8686" s="6"/>
      <c r="AQ8686" s="6"/>
      <c r="AR8686" s="6"/>
      <c r="AS8686" s="6"/>
      <c r="AT8686" s="6"/>
      <c r="AU8686" s="6"/>
      <c r="AV8686" s="6"/>
      <c r="AW8686" s="6"/>
      <c r="AX8686" s="6"/>
      <c r="AY8686" s="6"/>
      <c r="AZ8686" s="6"/>
      <c r="BA8686" s="6"/>
      <c r="BB8686" s="166"/>
      <c r="BC8686" s="166"/>
      <c r="BD8686" s="166"/>
      <c r="BE8686" s="6"/>
      <c r="BF8686" s="6"/>
      <c r="BG8686" s="6"/>
      <c r="BH8686" s="6"/>
      <c r="BI8686" s="6"/>
      <c r="BJ8686" s="166"/>
      <c r="BK8686" s="166"/>
      <c r="BL8686" s="166"/>
      <c r="BM8686" s="6"/>
      <c r="BN8686" s="6"/>
      <c r="BO8686" s="6"/>
      <c r="BP8686" s="6"/>
      <c r="BQ8686" s="6"/>
      <c r="BR8686" s="6"/>
      <c r="BS8686" s="6"/>
      <c r="BT8686" s="6"/>
      <c r="BU8686" s="6"/>
      <c r="BV8686" s="6"/>
      <c r="BW8686" s="6"/>
      <c r="CJ8686" s="415"/>
      <c r="CK8686" s="415"/>
      <c r="CO8686" s="168"/>
    </row>
    <row r="8687" spans="32:93" s="162" customFormat="1" x14ac:dyDescent="0.25">
      <c r="AF8687" s="169"/>
      <c r="AG8687" s="169"/>
      <c r="AH8687" s="169"/>
      <c r="AI8687" s="169"/>
      <c r="AJ8687" s="169"/>
      <c r="AK8687" s="170"/>
      <c r="AP8687" s="6"/>
      <c r="AQ8687" s="6"/>
      <c r="AR8687" s="6"/>
      <c r="AS8687" s="6"/>
      <c r="AT8687" s="6"/>
      <c r="AU8687" s="6"/>
      <c r="AV8687" s="6"/>
      <c r="AW8687" s="6"/>
      <c r="AX8687" s="6"/>
      <c r="AY8687" s="6"/>
      <c r="AZ8687" s="6"/>
      <c r="BA8687" s="6"/>
      <c r="BB8687" s="166"/>
      <c r="BC8687" s="166"/>
      <c r="BD8687" s="166"/>
      <c r="BE8687" s="6"/>
      <c r="BF8687" s="6"/>
      <c r="BG8687" s="6"/>
      <c r="BH8687" s="6"/>
      <c r="BI8687" s="6"/>
      <c r="BJ8687" s="166"/>
      <c r="BK8687" s="166"/>
      <c r="BL8687" s="166"/>
      <c r="BM8687" s="6"/>
      <c r="BN8687" s="6"/>
      <c r="BO8687" s="6"/>
      <c r="BP8687" s="6"/>
      <c r="BQ8687" s="6"/>
      <c r="BR8687" s="6"/>
      <c r="BS8687" s="6"/>
      <c r="BT8687" s="6"/>
      <c r="BU8687" s="6"/>
      <c r="BV8687" s="6"/>
      <c r="BW8687" s="6"/>
      <c r="CJ8687" s="415"/>
      <c r="CK8687" s="415"/>
      <c r="CO8687" s="168"/>
    </row>
    <row r="8688" spans="32:93" s="162" customFormat="1" x14ac:dyDescent="0.25">
      <c r="AF8688" s="169"/>
      <c r="AG8688" s="169"/>
      <c r="AH8688" s="169"/>
      <c r="AI8688" s="169"/>
      <c r="AJ8688" s="169"/>
      <c r="AK8688" s="170"/>
      <c r="AP8688" s="6"/>
      <c r="AQ8688" s="6"/>
      <c r="AR8688" s="6"/>
      <c r="AS8688" s="6"/>
      <c r="AT8688" s="6"/>
      <c r="AU8688" s="6"/>
      <c r="AV8688" s="6"/>
      <c r="AW8688" s="6"/>
      <c r="AX8688" s="6"/>
      <c r="AY8688" s="6"/>
      <c r="AZ8688" s="6"/>
      <c r="BA8688" s="6"/>
      <c r="BB8688" s="166"/>
      <c r="BC8688" s="166"/>
      <c r="BD8688" s="166"/>
      <c r="BE8688" s="6"/>
      <c r="BF8688" s="6"/>
      <c r="BG8688" s="6"/>
      <c r="BH8688" s="6"/>
      <c r="BI8688" s="6"/>
      <c r="BJ8688" s="166"/>
      <c r="BK8688" s="166"/>
      <c r="BL8688" s="166"/>
      <c r="BM8688" s="6"/>
      <c r="BN8688" s="6"/>
      <c r="BO8688" s="6"/>
      <c r="BP8688" s="6"/>
      <c r="BQ8688" s="6"/>
      <c r="BR8688" s="6"/>
      <c r="BS8688" s="6"/>
      <c r="BT8688" s="6"/>
      <c r="BU8688" s="6"/>
      <c r="BV8688" s="6"/>
      <c r="BW8688" s="6"/>
      <c r="CJ8688" s="415"/>
      <c r="CK8688" s="415"/>
      <c r="CO8688" s="168"/>
    </row>
    <row r="8689" spans="32:93" s="162" customFormat="1" x14ac:dyDescent="0.25">
      <c r="AF8689" s="169"/>
      <c r="AG8689" s="169"/>
      <c r="AH8689" s="169"/>
      <c r="AI8689" s="169"/>
      <c r="AJ8689" s="169"/>
      <c r="AK8689" s="170"/>
      <c r="AP8689" s="6"/>
      <c r="AQ8689" s="6"/>
      <c r="AR8689" s="6"/>
      <c r="AS8689" s="6"/>
      <c r="AT8689" s="6"/>
      <c r="AU8689" s="6"/>
      <c r="AV8689" s="6"/>
      <c r="AW8689" s="6"/>
      <c r="AX8689" s="6"/>
      <c r="AY8689" s="6"/>
      <c r="AZ8689" s="6"/>
      <c r="BA8689" s="6"/>
      <c r="BB8689" s="166"/>
      <c r="BC8689" s="166"/>
      <c r="BD8689" s="166"/>
      <c r="BE8689" s="6"/>
      <c r="BF8689" s="6"/>
      <c r="BG8689" s="6"/>
      <c r="BH8689" s="6"/>
      <c r="BI8689" s="6"/>
      <c r="BJ8689" s="166"/>
      <c r="BK8689" s="166"/>
      <c r="BL8689" s="166"/>
      <c r="BM8689" s="6"/>
      <c r="BN8689" s="6"/>
      <c r="BO8689" s="6"/>
      <c r="BP8689" s="6"/>
      <c r="BQ8689" s="6"/>
      <c r="BR8689" s="6"/>
      <c r="BS8689" s="6"/>
      <c r="BT8689" s="6"/>
      <c r="BU8689" s="6"/>
      <c r="BV8689" s="6"/>
      <c r="BW8689" s="6"/>
      <c r="CJ8689" s="415"/>
      <c r="CK8689" s="415"/>
      <c r="CO8689" s="168"/>
    </row>
    <row r="8690" spans="32:93" s="162" customFormat="1" x14ac:dyDescent="0.25">
      <c r="AF8690" s="169"/>
      <c r="AG8690" s="169"/>
      <c r="AH8690" s="169"/>
      <c r="AI8690" s="169"/>
      <c r="AJ8690" s="169"/>
      <c r="AK8690" s="170"/>
      <c r="AP8690" s="6"/>
      <c r="AQ8690" s="6"/>
      <c r="AR8690" s="6"/>
      <c r="AS8690" s="6"/>
      <c r="AT8690" s="6"/>
      <c r="AU8690" s="6"/>
      <c r="AV8690" s="6"/>
      <c r="AW8690" s="6"/>
      <c r="AX8690" s="6"/>
      <c r="AY8690" s="6"/>
      <c r="AZ8690" s="6"/>
      <c r="BA8690" s="6"/>
      <c r="BB8690" s="166"/>
      <c r="BC8690" s="166"/>
      <c r="BD8690" s="166"/>
      <c r="BE8690" s="6"/>
      <c r="BF8690" s="6"/>
      <c r="BG8690" s="6"/>
      <c r="BH8690" s="6"/>
      <c r="BI8690" s="6"/>
      <c r="BJ8690" s="166"/>
      <c r="BK8690" s="166"/>
      <c r="BL8690" s="166"/>
      <c r="BM8690" s="6"/>
      <c r="BN8690" s="6"/>
      <c r="BO8690" s="6"/>
      <c r="BP8690" s="6"/>
      <c r="BQ8690" s="6"/>
      <c r="BR8690" s="6"/>
      <c r="BS8690" s="6"/>
      <c r="BT8690" s="6"/>
      <c r="BU8690" s="6"/>
      <c r="BV8690" s="6"/>
      <c r="BW8690" s="6"/>
      <c r="CJ8690" s="415"/>
      <c r="CK8690" s="415"/>
      <c r="CO8690" s="168"/>
    </row>
    <row r="8691" spans="32:93" s="162" customFormat="1" x14ac:dyDescent="0.25">
      <c r="AF8691" s="169"/>
      <c r="AG8691" s="169"/>
      <c r="AH8691" s="169"/>
      <c r="AI8691" s="169"/>
      <c r="AJ8691" s="169"/>
      <c r="AK8691" s="170"/>
      <c r="AP8691" s="6"/>
      <c r="AQ8691" s="6"/>
      <c r="AR8691" s="6"/>
      <c r="AS8691" s="6"/>
      <c r="AT8691" s="6"/>
      <c r="AU8691" s="6"/>
      <c r="AV8691" s="6"/>
      <c r="AW8691" s="6"/>
      <c r="AX8691" s="6"/>
      <c r="AY8691" s="6"/>
      <c r="AZ8691" s="6"/>
      <c r="BA8691" s="6"/>
      <c r="BB8691" s="166"/>
      <c r="BC8691" s="166"/>
      <c r="BD8691" s="166"/>
      <c r="BE8691" s="6"/>
      <c r="BF8691" s="6"/>
      <c r="BG8691" s="6"/>
      <c r="BH8691" s="6"/>
      <c r="BI8691" s="6"/>
      <c r="BJ8691" s="166"/>
      <c r="BK8691" s="166"/>
      <c r="BL8691" s="166"/>
      <c r="BM8691" s="6"/>
      <c r="BN8691" s="6"/>
      <c r="BO8691" s="6"/>
      <c r="BP8691" s="6"/>
      <c r="BQ8691" s="6"/>
      <c r="BR8691" s="6"/>
      <c r="BS8691" s="6"/>
      <c r="BT8691" s="6"/>
      <c r="BU8691" s="6"/>
      <c r="BV8691" s="6"/>
      <c r="BW8691" s="6"/>
      <c r="CJ8691" s="415"/>
      <c r="CK8691" s="415"/>
      <c r="CO8691" s="168"/>
    </row>
    <row r="8692" spans="32:93" s="162" customFormat="1" x14ac:dyDescent="0.25">
      <c r="AF8692" s="169"/>
      <c r="AG8692" s="169"/>
      <c r="AH8692" s="169"/>
      <c r="AI8692" s="169"/>
      <c r="AJ8692" s="169"/>
      <c r="AK8692" s="170"/>
      <c r="AP8692" s="6"/>
      <c r="AQ8692" s="6"/>
      <c r="AR8692" s="6"/>
      <c r="AS8692" s="6"/>
      <c r="AT8692" s="6"/>
      <c r="AU8692" s="6"/>
      <c r="AV8692" s="6"/>
      <c r="AW8692" s="6"/>
      <c r="AX8692" s="6"/>
      <c r="AY8692" s="6"/>
      <c r="AZ8692" s="6"/>
      <c r="BA8692" s="6"/>
      <c r="BB8692" s="166"/>
      <c r="BC8692" s="166"/>
      <c r="BD8692" s="166"/>
      <c r="BE8692" s="6"/>
      <c r="BF8692" s="6"/>
      <c r="BG8692" s="6"/>
      <c r="BH8692" s="6"/>
      <c r="BI8692" s="6"/>
      <c r="BJ8692" s="166"/>
      <c r="BK8692" s="166"/>
      <c r="BL8692" s="166"/>
      <c r="BM8692" s="6"/>
      <c r="BN8692" s="6"/>
      <c r="BO8692" s="6"/>
      <c r="BP8692" s="6"/>
      <c r="BQ8692" s="6"/>
      <c r="BR8692" s="6"/>
      <c r="BS8692" s="6"/>
      <c r="BT8692" s="6"/>
      <c r="BU8692" s="6"/>
      <c r="BV8692" s="6"/>
      <c r="BW8692" s="6"/>
      <c r="CJ8692" s="415"/>
      <c r="CK8692" s="415"/>
      <c r="CO8692" s="168"/>
    </row>
    <row r="8693" spans="32:93" s="162" customFormat="1" x14ac:dyDescent="0.25">
      <c r="AF8693" s="169"/>
      <c r="AG8693" s="169"/>
      <c r="AH8693" s="169"/>
      <c r="AI8693" s="169"/>
      <c r="AJ8693" s="169"/>
      <c r="AK8693" s="170"/>
      <c r="AP8693" s="6"/>
      <c r="AQ8693" s="6"/>
      <c r="AR8693" s="6"/>
      <c r="AS8693" s="6"/>
      <c r="AT8693" s="6"/>
      <c r="AU8693" s="6"/>
      <c r="AV8693" s="6"/>
      <c r="AW8693" s="6"/>
      <c r="AX8693" s="6"/>
      <c r="AY8693" s="6"/>
      <c r="AZ8693" s="6"/>
      <c r="BA8693" s="6"/>
      <c r="BB8693" s="166"/>
      <c r="BC8693" s="166"/>
      <c r="BD8693" s="166"/>
      <c r="BE8693" s="6"/>
      <c r="BF8693" s="6"/>
      <c r="BG8693" s="6"/>
      <c r="BH8693" s="6"/>
      <c r="BI8693" s="6"/>
      <c r="BJ8693" s="166"/>
      <c r="BK8693" s="166"/>
      <c r="BL8693" s="166"/>
      <c r="BM8693" s="6"/>
      <c r="BN8693" s="6"/>
      <c r="BO8693" s="6"/>
      <c r="BP8693" s="6"/>
      <c r="BQ8693" s="6"/>
      <c r="BR8693" s="6"/>
      <c r="BS8693" s="6"/>
      <c r="BT8693" s="6"/>
      <c r="BU8693" s="6"/>
      <c r="BV8693" s="6"/>
      <c r="BW8693" s="6"/>
      <c r="CJ8693" s="415"/>
      <c r="CK8693" s="415"/>
      <c r="CO8693" s="168"/>
    </row>
    <row r="8694" spans="32:93" s="162" customFormat="1" x14ac:dyDescent="0.25">
      <c r="AF8694" s="169"/>
      <c r="AG8694" s="169"/>
      <c r="AH8694" s="169"/>
      <c r="AI8694" s="169"/>
      <c r="AJ8694" s="169"/>
      <c r="AK8694" s="170"/>
      <c r="AP8694" s="6"/>
      <c r="AQ8694" s="6"/>
      <c r="AR8694" s="6"/>
      <c r="AS8694" s="6"/>
      <c r="AT8694" s="6"/>
      <c r="AU8694" s="6"/>
      <c r="AV8694" s="6"/>
      <c r="AW8694" s="6"/>
      <c r="AX8694" s="6"/>
      <c r="AY8694" s="6"/>
      <c r="AZ8694" s="6"/>
      <c r="BA8694" s="6"/>
      <c r="BB8694" s="166"/>
      <c r="BC8694" s="166"/>
      <c r="BD8694" s="166"/>
      <c r="BE8694" s="6"/>
      <c r="BF8694" s="6"/>
      <c r="BG8694" s="6"/>
      <c r="BH8694" s="6"/>
      <c r="BI8694" s="6"/>
      <c r="BJ8694" s="166"/>
      <c r="BK8694" s="166"/>
      <c r="BL8694" s="166"/>
      <c r="BM8694" s="6"/>
      <c r="BN8694" s="6"/>
      <c r="BO8694" s="6"/>
      <c r="BP8694" s="6"/>
      <c r="BQ8694" s="6"/>
      <c r="BR8694" s="6"/>
      <c r="BS8694" s="6"/>
      <c r="BT8694" s="6"/>
      <c r="BU8694" s="6"/>
      <c r="BV8694" s="6"/>
      <c r="BW8694" s="6"/>
      <c r="CJ8694" s="415"/>
      <c r="CK8694" s="415"/>
      <c r="CO8694" s="168"/>
    </row>
    <row r="8695" spans="32:93" s="162" customFormat="1" x14ac:dyDescent="0.25">
      <c r="AF8695" s="169"/>
      <c r="AG8695" s="169"/>
      <c r="AH8695" s="169"/>
      <c r="AI8695" s="169"/>
      <c r="AJ8695" s="169"/>
      <c r="AK8695" s="170"/>
      <c r="AP8695" s="6"/>
      <c r="AQ8695" s="6"/>
      <c r="AR8695" s="6"/>
      <c r="AS8695" s="6"/>
      <c r="AT8695" s="6"/>
      <c r="AU8695" s="6"/>
      <c r="AV8695" s="6"/>
      <c r="AW8695" s="6"/>
      <c r="AX8695" s="6"/>
      <c r="AY8695" s="6"/>
      <c r="AZ8695" s="6"/>
      <c r="BA8695" s="6"/>
      <c r="BB8695" s="166"/>
      <c r="BC8695" s="166"/>
      <c r="BD8695" s="166"/>
      <c r="BE8695" s="6"/>
      <c r="BF8695" s="6"/>
      <c r="BG8695" s="6"/>
      <c r="BH8695" s="6"/>
      <c r="BI8695" s="6"/>
      <c r="BJ8695" s="166"/>
      <c r="BK8695" s="166"/>
      <c r="BL8695" s="166"/>
      <c r="BM8695" s="6"/>
      <c r="BN8695" s="6"/>
      <c r="BO8695" s="6"/>
      <c r="BP8695" s="6"/>
      <c r="BQ8695" s="6"/>
      <c r="BR8695" s="6"/>
      <c r="BS8695" s="6"/>
      <c r="BT8695" s="6"/>
      <c r="BU8695" s="6"/>
      <c r="BV8695" s="6"/>
      <c r="BW8695" s="6"/>
      <c r="CJ8695" s="415"/>
      <c r="CK8695" s="415"/>
      <c r="CO8695" s="168"/>
    </row>
    <row r="8696" spans="32:93" s="162" customFormat="1" x14ac:dyDescent="0.25">
      <c r="AF8696" s="169"/>
      <c r="AG8696" s="169"/>
      <c r="AH8696" s="169"/>
      <c r="AI8696" s="169"/>
      <c r="AJ8696" s="169"/>
      <c r="AK8696" s="170"/>
      <c r="AP8696" s="6"/>
      <c r="AQ8696" s="6"/>
      <c r="AR8696" s="6"/>
      <c r="AS8696" s="6"/>
      <c r="AT8696" s="6"/>
      <c r="AU8696" s="6"/>
      <c r="AV8696" s="6"/>
      <c r="AW8696" s="6"/>
      <c r="AX8696" s="6"/>
      <c r="AY8696" s="6"/>
      <c r="AZ8696" s="6"/>
      <c r="BA8696" s="6"/>
      <c r="BB8696" s="166"/>
      <c r="BC8696" s="166"/>
      <c r="BD8696" s="166"/>
      <c r="BE8696" s="6"/>
      <c r="BF8696" s="6"/>
      <c r="BG8696" s="6"/>
      <c r="BH8696" s="6"/>
      <c r="BI8696" s="6"/>
      <c r="BJ8696" s="166"/>
      <c r="BK8696" s="166"/>
      <c r="BL8696" s="166"/>
      <c r="BM8696" s="6"/>
      <c r="BN8696" s="6"/>
      <c r="BO8696" s="6"/>
      <c r="BP8696" s="6"/>
      <c r="BQ8696" s="6"/>
      <c r="BR8696" s="6"/>
      <c r="BS8696" s="6"/>
      <c r="BT8696" s="6"/>
      <c r="BU8696" s="6"/>
      <c r="BV8696" s="6"/>
      <c r="BW8696" s="6"/>
      <c r="CJ8696" s="415"/>
      <c r="CK8696" s="415"/>
      <c r="CO8696" s="168"/>
    </row>
    <row r="8697" spans="32:93" s="162" customFormat="1" x14ac:dyDescent="0.25">
      <c r="AF8697" s="169"/>
      <c r="AG8697" s="169"/>
      <c r="AH8697" s="169"/>
      <c r="AI8697" s="169"/>
      <c r="AJ8697" s="169"/>
      <c r="AK8697" s="170"/>
      <c r="AP8697" s="6"/>
      <c r="AQ8697" s="6"/>
      <c r="AR8697" s="6"/>
      <c r="AS8697" s="6"/>
      <c r="AT8697" s="6"/>
      <c r="AU8697" s="6"/>
      <c r="AV8697" s="6"/>
      <c r="AW8697" s="6"/>
      <c r="AX8697" s="6"/>
      <c r="AY8697" s="6"/>
      <c r="AZ8697" s="6"/>
      <c r="BA8697" s="6"/>
      <c r="BB8697" s="166"/>
      <c r="BC8697" s="166"/>
      <c r="BD8697" s="166"/>
      <c r="BE8697" s="6"/>
      <c r="BF8697" s="6"/>
      <c r="BG8697" s="6"/>
      <c r="BH8697" s="6"/>
      <c r="BI8697" s="6"/>
      <c r="BJ8697" s="166"/>
      <c r="BK8697" s="166"/>
      <c r="BL8697" s="166"/>
      <c r="BM8697" s="6"/>
      <c r="BN8697" s="6"/>
      <c r="BO8697" s="6"/>
      <c r="BP8697" s="6"/>
      <c r="BQ8697" s="6"/>
      <c r="BR8697" s="6"/>
      <c r="BS8697" s="6"/>
      <c r="BT8697" s="6"/>
      <c r="BU8697" s="6"/>
      <c r="BV8697" s="6"/>
      <c r="BW8697" s="6"/>
      <c r="CJ8697" s="415"/>
      <c r="CK8697" s="415"/>
      <c r="CO8697" s="168"/>
    </row>
    <row r="8698" spans="32:93" s="162" customFormat="1" x14ac:dyDescent="0.25">
      <c r="AF8698" s="169"/>
      <c r="AG8698" s="169"/>
      <c r="AH8698" s="169"/>
      <c r="AI8698" s="169"/>
      <c r="AJ8698" s="169"/>
      <c r="AK8698" s="170"/>
      <c r="AP8698" s="6"/>
      <c r="AQ8698" s="6"/>
      <c r="AR8698" s="6"/>
      <c r="AS8698" s="6"/>
      <c r="AT8698" s="6"/>
      <c r="AU8698" s="6"/>
      <c r="AV8698" s="6"/>
      <c r="AW8698" s="6"/>
      <c r="AX8698" s="6"/>
      <c r="AY8698" s="6"/>
      <c r="AZ8698" s="6"/>
      <c r="BA8698" s="6"/>
      <c r="BB8698" s="166"/>
      <c r="BC8698" s="166"/>
      <c r="BD8698" s="166"/>
      <c r="BE8698" s="6"/>
      <c r="BF8698" s="6"/>
      <c r="BG8698" s="6"/>
      <c r="BH8698" s="6"/>
      <c r="BI8698" s="6"/>
      <c r="BJ8698" s="166"/>
      <c r="BK8698" s="166"/>
      <c r="BL8698" s="166"/>
      <c r="BM8698" s="6"/>
      <c r="BN8698" s="6"/>
      <c r="BO8698" s="6"/>
      <c r="BP8698" s="6"/>
      <c r="BQ8698" s="6"/>
      <c r="BR8698" s="6"/>
      <c r="BS8698" s="6"/>
      <c r="BT8698" s="6"/>
      <c r="BU8698" s="6"/>
      <c r="BV8698" s="6"/>
      <c r="BW8698" s="6"/>
      <c r="CJ8698" s="415"/>
      <c r="CK8698" s="415"/>
      <c r="CO8698" s="168"/>
    </row>
    <row r="8699" spans="32:93" s="162" customFormat="1" x14ac:dyDescent="0.25">
      <c r="AF8699" s="169"/>
      <c r="AG8699" s="169"/>
      <c r="AH8699" s="169"/>
      <c r="AI8699" s="169"/>
      <c r="AJ8699" s="169"/>
      <c r="AK8699" s="170"/>
      <c r="AP8699" s="6"/>
      <c r="AQ8699" s="6"/>
      <c r="AR8699" s="6"/>
      <c r="AS8699" s="6"/>
      <c r="AT8699" s="6"/>
      <c r="AU8699" s="6"/>
      <c r="AV8699" s="6"/>
      <c r="AW8699" s="6"/>
      <c r="AX8699" s="6"/>
      <c r="AY8699" s="6"/>
      <c r="AZ8699" s="6"/>
      <c r="BA8699" s="6"/>
      <c r="BB8699" s="166"/>
      <c r="BC8699" s="166"/>
      <c r="BD8699" s="166"/>
      <c r="BE8699" s="6"/>
      <c r="BF8699" s="6"/>
      <c r="BG8699" s="6"/>
      <c r="BH8699" s="6"/>
      <c r="BI8699" s="6"/>
      <c r="BJ8699" s="166"/>
      <c r="BK8699" s="166"/>
      <c r="BL8699" s="166"/>
      <c r="BM8699" s="6"/>
      <c r="BN8699" s="6"/>
      <c r="BO8699" s="6"/>
      <c r="BP8699" s="6"/>
      <c r="BQ8699" s="6"/>
      <c r="BR8699" s="6"/>
      <c r="BS8699" s="6"/>
      <c r="BT8699" s="6"/>
      <c r="BU8699" s="6"/>
      <c r="BV8699" s="6"/>
      <c r="BW8699" s="6"/>
      <c r="CJ8699" s="415"/>
      <c r="CK8699" s="415"/>
      <c r="CO8699" s="168"/>
    </row>
    <row r="8700" spans="32:93" s="162" customFormat="1" x14ac:dyDescent="0.25">
      <c r="AF8700" s="169"/>
      <c r="AG8700" s="169"/>
      <c r="AH8700" s="169"/>
      <c r="AI8700" s="169"/>
      <c r="AJ8700" s="169"/>
      <c r="AK8700" s="170"/>
      <c r="AP8700" s="6"/>
      <c r="AQ8700" s="6"/>
      <c r="AR8700" s="6"/>
      <c r="AS8700" s="6"/>
      <c r="AT8700" s="6"/>
      <c r="AU8700" s="6"/>
      <c r="AV8700" s="6"/>
      <c r="AW8700" s="6"/>
      <c r="AX8700" s="6"/>
      <c r="AY8700" s="6"/>
      <c r="AZ8700" s="6"/>
      <c r="BA8700" s="6"/>
      <c r="BB8700" s="166"/>
      <c r="BC8700" s="166"/>
      <c r="BD8700" s="166"/>
      <c r="BE8700" s="6"/>
      <c r="BF8700" s="6"/>
      <c r="BG8700" s="6"/>
      <c r="BH8700" s="6"/>
      <c r="BI8700" s="6"/>
      <c r="BJ8700" s="166"/>
      <c r="BK8700" s="166"/>
      <c r="BL8700" s="166"/>
      <c r="BM8700" s="6"/>
      <c r="BN8700" s="6"/>
      <c r="BO8700" s="6"/>
      <c r="BP8700" s="6"/>
      <c r="BQ8700" s="6"/>
      <c r="BR8700" s="6"/>
      <c r="BS8700" s="6"/>
      <c r="BT8700" s="6"/>
      <c r="BU8700" s="6"/>
      <c r="BV8700" s="6"/>
      <c r="BW8700" s="6"/>
      <c r="CJ8700" s="415"/>
      <c r="CK8700" s="415"/>
      <c r="CO8700" s="168"/>
    </row>
    <row r="8701" spans="32:93" s="162" customFormat="1" x14ac:dyDescent="0.25">
      <c r="AF8701" s="169"/>
      <c r="AG8701" s="169"/>
      <c r="AH8701" s="169"/>
      <c r="AI8701" s="169"/>
      <c r="AJ8701" s="169"/>
      <c r="AK8701" s="170"/>
      <c r="AP8701" s="6"/>
      <c r="AQ8701" s="6"/>
      <c r="AR8701" s="6"/>
      <c r="AS8701" s="6"/>
      <c r="AT8701" s="6"/>
      <c r="AU8701" s="6"/>
      <c r="AV8701" s="6"/>
      <c r="AW8701" s="6"/>
      <c r="AX8701" s="6"/>
      <c r="AY8701" s="6"/>
      <c r="AZ8701" s="6"/>
      <c r="BA8701" s="6"/>
      <c r="BB8701" s="166"/>
      <c r="BC8701" s="166"/>
      <c r="BD8701" s="166"/>
      <c r="BE8701" s="6"/>
      <c r="BF8701" s="6"/>
      <c r="BG8701" s="6"/>
      <c r="BH8701" s="6"/>
      <c r="BI8701" s="6"/>
      <c r="BJ8701" s="166"/>
      <c r="BK8701" s="166"/>
      <c r="BL8701" s="166"/>
      <c r="BM8701" s="6"/>
      <c r="BN8701" s="6"/>
      <c r="BO8701" s="6"/>
      <c r="BP8701" s="6"/>
      <c r="BQ8701" s="6"/>
      <c r="BR8701" s="6"/>
      <c r="BS8701" s="6"/>
      <c r="BT8701" s="6"/>
      <c r="BU8701" s="6"/>
      <c r="BV8701" s="6"/>
      <c r="BW8701" s="6"/>
      <c r="CJ8701" s="415"/>
      <c r="CK8701" s="415"/>
      <c r="CO8701" s="168"/>
    </row>
    <row r="8702" spans="32:93" s="162" customFormat="1" x14ac:dyDescent="0.25">
      <c r="AF8702" s="169"/>
      <c r="AG8702" s="169"/>
      <c r="AH8702" s="169"/>
      <c r="AI8702" s="169"/>
      <c r="AJ8702" s="169"/>
      <c r="AK8702" s="170"/>
      <c r="AP8702" s="6"/>
      <c r="AQ8702" s="6"/>
      <c r="AR8702" s="6"/>
      <c r="AS8702" s="6"/>
      <c r="AT8702" s="6"/>
      <c r="AU8702" s="6"/>
      <c r="AV8702" s="6"/>
      <c r="AW8702" s="6"/>
      <c r="AX8702" s="6"/>
      <c r="AY8702" s="6"/>
      <c r="AZ8702" s="6"/>
      <c r="BA8702" s="6"/>
      <c r="BB8702" s="166"/>
      <c r="BC8702" s="166"/>
      <c r="BD8702" s="166"/>
      <c r="BE8702" s="6"/>
      <c r="BF8702" s="6"/>
      <c r="BG8702" s="6"/>
      <c r="BH8702" s="6"/>
      <c r="BI8702" s="6"/>
      <c r="BJ8702" s="166"/>
      <c r="BK8702" s="166"/>
      <c r="BL8702" s="166"/>
      <c r="BM8702" s="6"/>
      <c r="BN8702" s="6"/>
      <c r="BO8702" s="6"/>
      <c r="BP8702" s="6"/>
      <c r="BQ8702" s="6"/>
      <c r="BR8702" s="6"/>
      <c r="BS8702" s="6"/>
      <c r="BT8702" s="6"/>
      <c r="BU8702" s="6"/>
      <c r="BV8702" s="6"/>
      <c r="BW8702" s="6"/>
      <c r="CJ8702" s="415"/>
      <c r="CK8702" s="415"/>
      <c r="CO8702" s="168"/>
    </row>
    <row r="8703" spans="32:93" s="162" customFormat="1" x14ac:dyDescent="0.25">
      <c r="AF8703" s="169"/>
      <c r="AG8703" s="169"/>
      <c r="AH8703" s="169"/>
      <c r="AI8703" s="169"/>
      <c r="AJ8703" s="169"/>
      <c r="AK8703" s="170"/>
      <c r="AP8703" s="6"/>
      <c r="AQ8703" s="6"/>
      <c r="AR8703" s="6"/>
      <c r="AS8703" s="6"/>
      <c r="AT8703" s="6"/>
      <c r="AU8703" s="6"/>
      <c r="AV8703" s="6"/>
      <c r="AW8703" s="6"/>
      <c r="AX8703" s="6"/>
      <c r="AY8703" s="6"/>
      <c r="AZ8703" s="6"/>
      <c r="BA8703" s="6"/>
      <c r="BB8703" s="166"/>
      <c r="BC8703" s="166"/>
      <c r="BD8703" s="166"/>
      <c r="BE8703" s="6"/>
      <c r="BF8703" s="6"/>
      <c r="BG8703" s="6"/>
      <c r="BH8703" s="6"/>
      <c r="BI8703" s="6"/>
      <c r="BJ8703" s="166"/>
      <c r="BK8703" s="166"/>
      <c r="BL8703" s="166"/>
      <c r="BM8703" s="6"/>
      <c r="BN8703" s="6"/>
      <c r="BO8703" s="6"/>
      <c r="BP8703" s="6"/>
      <c r="BQ8703" s="6"/>
      <c r="BR8703" s="6"/>
      <c r="BS8703" s="6"/>
      <c r="BT8703" s="6"/>
      <c r="BU8703" s="6"/>
      <c r="BV8703" s="6"/>
      <c r="BW8703" s="6"/>
      <c r="CJ8703" s="415"/>
      <c r="CK8703" s="415"/>
      <c r="CO8703" s="168"/>
    </row>
    <row r="8704" spans="32:93" s="162" customFormat="1" x14ac:dyDescent="0.25">
      <c r="AF8704" s="169"/>
      <c r="AG8704" s="169"/>
      <c r="AH8704" s="169"/>
      <c r="AI8704" s="169"/>
      <c r="AJ8704" s="169"/>
      <c r="AK8704" s="170"/>
      <c r="AP8704" s="6"/>
      <c r="AQ8704" s="6"/>
      <c r="AR8704" s="6"/>
      <c r="AS8704" s="6"/>
      <c r="AT8704" s="6"/>
      <c r="AU8704" s="6"/>
      <c r="AV8704" s="6"/>
      <c r="AW8704" s="6"/>
      <c r="AX8704" s="6"/>
      <c r="AY8704" s="6"/>
      <c r="AZ8704" s="6"/>
      <c r="BA8704" s="6"/>
      <c r="BB8704" s="166"/>
      <c r="BC8704" s="166"/>
      <c r="BD8704" s="166"/>
      <c r="BE8704" s="6"/>
      <c r="BF8704" s="6"/>
      <c r="BG8704" s="6"/>
      <c r="BH8704" s="6"/>
      <c r="BI8704" s="6"/>
      <c r="BJ8704" s="166"/>
      <c r="BK8704" s="166"/>
      <c r="BL8704" s="166"/>
      <c r="BM8704" s="6"/>
      <c r="BN8704" s="6"/>
      <c r="BO8704" s="6"/>
      <c r="BP8704" s="6"/>
      <c r="BQ8704" s="6"/>
      <c r="BR8704" s="6"/>
      <c r="BS8704" s="6"/>
      <c r="BT8704" s="6"/>
      <c r="BU8704" s="6"/>
      <c r="BV8704" s="6"/>
      <c r="BW8704" s="6"/>
      <c r="CJ8704" s="415"/>
      <c r="CK8704" s="415"/>
      <c r="CO8704" s="168"/>
    </row>
    <row r="8705" spans="32:93" s="162" customFormat="1" x14ac:dyDescent="0.25">
      <c r="AF8705" s="169"/>
      <c r="AG8705" s="169"/>
      <c r="AH8705" s="169"/>
      <c r="AI8705" s="169"/>
      <c r="AJ8705" s="169"/>
      <c r="AK8705" s="170"/>
      <c r="AP8705" s="6"/>
      <c r="AQ8705" s="6"/>
      <c r="AR8705" s="6"/>
      <c r="AS8705" s="6"/>
      <c r="AT8705" s="6"/>
      <c r="AU8705" s="6"/>
      <c r="AV8705" s="6"/>
      <c r="AW8705" s="6"/>
      <c r="AX8705" s="6"/>
      <c r="AY8705" s="6"/>
      <c r="AZ8705" s="6"/>
      <c r="BA8705" s="6"/>
      <c r="BB8705" s="166"/>
      <c r="BC8705" s="166"/>
      <c r="BD8705" s="166"/>
      <c r="BE8705" s="6"/>
      <c r="BF8705" s="6"/>
      <c r="BG8705" s="6"/>
      <c r="BH8705" s="6"/>
      <c r="BI8705" s="6"/>
      <c r="BJ8705" s="166"/>
      <c r="BK8705" s="166"/>
      <c r="BL8705" s="166"/>
      <c r="BM8705" s="6"/>
      <c r="BN8705" s="6"/>
      <c r="BO8705" s="6"/>
      <c r="BP8705" s="6"/>
      <c r="BQ8705" s="6"/>
      <c r="BR8705" s="6"/>
      <c r="BS8705" s="6"/>
      <c r="BT8705" s="6"/>
      <c r="BU8705" s="6"/>
      <c r="BV8705" s="6"/>
      <c r="BW8705" s="6"/>
      <c r="CJ8705" s="415"/>
      <c r="CK8705" s="415"/>
      <c r="CO8705" s="168"/>
    </row>
    <row r="8706" spans="32:93" s="162" customFormat="1" x14ac:dyDescent="0.25">
      <c r="AF8706" s="169"/>
      <c r="AG8706" s="169"/>
      <c r="AH8706" s="169"/>
      <c r="AI8706" s="169"/>
      <c r="AJ8706" s="169"/>
      <c r="AK8706" s="170"/>
      <c r="AP8706" s="6"/>
      <c r="AQ8706" s="6"/>
      <c r="AR8706" s="6"/>
      <c r="AS8706" s="6"/>
      <c r="AT8706" s="6"/>
      <c r="AU8706" s="6"/>
      <c r="AV8706" s="6"/>
      <c r="AW8706" s="6"/>
      <c r="AX8706" s="6"/>
      <c r="AY8706" s="6"/>
      <c r="AZ8706" s="6"/>
      <c r="BA8706" s="6"/>
      <c r="BB8706" s="166"/>
      <c r="BC8706" s="166"/>
      <c r="BD8706" s="166"/>
      <c r="BE8706" s="6"/>
      <c r="BF8706" s="6"/>
      <c r="BG8706" s="6"/>
      <c r="BH8706" s="6"/>
      <c r="BI8706" s="6"/>
      <c r="BJ8706" s="166"/>
      <c r="BK8706" s="166"/>
      <c r="BL8706" s="166"/>
      <c r="BM8706" s="6"/>
      <c r="BN8706" s="6"/>
      <c r="BO8706" s="6"/>
      <c r="BP8706" s="6"/>
      <c r="BQ8706" s="6"/>
      <c r="BR8706" s="6"/>
      <c r="BS8706" s="6"/>
      <c r="BT8706" s="6"/>
      <c r="BU8706" s="6"/>
      <c r="BV8706" s="6"/>
      <c r="BW8706" s="6"/>
      <c r="CJ8706" s="415"/>
      <c r="CK8706" s="415"/>
      <c r="CO8706" s="168"/>
    </row>
    <row r="8707" spans="32:93" s="162" customFormat="1" x14ac:dyDescent="0.25">
      <c r="AF8707" s="169"/>
      <c r="AG8707" s="169"/>
      <c r="AH8707" s="169"/>
      <c r="AI8707" s="169"/>
      <c r="AJ8707" s="169"/>
      <c r="AK8707" s="170"/>
      <c r="AP8707" s="6"/>
      <c r="AQ8707" s="6"/>
      <c r="AR8707" s="6"/>
      <c r="AS8707" s="6"/>
      <c r="AT8707" s="6"/>
      <c r="AU8707" s="6"/>
      <c r="AV8707" s="6"/>
      <c r="AW8707" s="6"/>
      <c r="AX8707" s="6"/>
      <c r="AY8707" s="6"/>
      <c r="AZ8707" s="6"/>
      <c r="BA8707" s="6"/>
      <c r="BB8707" s="166"/>
      <c r="BC8707" s="166"/>
      <c r="BD8707" s="166"/>
      <c r="BE8707" s="6"/>
      <c r="BF8707" s="6"/>
      <c r="BG8707" s="6"/>
      <c r="BH8707" s="6"/>
      <c r="BI8707" s="6"/>
      <c r="BJ8707" s="166"/>
      <c r="BK8707" s="166"/>
      <c r="BL8707" s="166"/>
      <c r="BM8707" s="6"/>
      <c r="BN8707" s="6"/>
      <c r="BO8707" s="6"/>
      <c r="BP8707" s="6"/>
      <c r="BQ8707" s="6"/>
      <c r="BR8707" s="6"/>
      <c r="BS8707" s="6"/>
      <c r="BT8707" s="6"/>
      <c r="BU8707" s="6"/>
      <c r="BV8707" s="6"/>
      <c r="BW8707" s="6"/>
      <c r="CJ8707" s="415"/>
      <c r="CK8707" s="415"/>
      <c r="CO8707" s="168"/>
    </row>
    <row r="8708" spans="32:93" s="162" customFormat="1" x14ac:dyDescent="0.25">
      <c r="AF8708" s="169"/>
      <c r="AG8708" s="169"/>
      <c r="AH8708" s="169"/>
      <c r="AI8708" s="169"/>
      <c r="AJ8708" s="169"/>
      <c r="AK8708" s="170"/>
      <c r="AP8708" s="6"/>
      <c r="AQ8708" s="6"/>
      <c r="AR8708" s="6"/>
      <c r="AS8708" s="6"/>
      <c r="AT8708" s="6"/>
      <c r="AU8708" s="6"/>
      <c r="AV8708" s="6"/>
      <c r="AW8708" s="6"/>
      <c r="AX8708" s="6"/>
      <c r="AY8708" s="6"/>
      <c r="AZ8708" s="6"/>
      <c r="BA8708" s="6"/>
      <c r="BB8708" s="166"/>
      <c r="BC8708" s="166"/>
      <c r="BD8708" s="166"/>
      <c r="BE8708" s="6"/>
      <c r="BF8708" s="6"/>
      <c r="BG8708" s="6"/>
      <c r="BH8708" s="6"/>
      <c r="BI8708" s="6"/>
      <c r="BJ8708" s="166"/>
      <c r="BK8708" s="166"/>
      <c r="BL8708" s="166"/>
      <c r="BM8708" s="6"/>
      <c r="BN8708" s="6"/>
      <c r="BO8708" s="6"/>
      <c r="BP8708" s="6"/>
      <c r="BQ8708" s="6"/>
      <c r="BR8708" s="6"/>
      <c r="BS8708" s="6"/>
      <c r="BT8708" s="6"/>
      <c r="BU8708" s="6"/>
      <c r="BV8708" s="6"/>
      <c r="BW8708" s="6"/>
      <c r="CJ8708" s="415"/>
      <c r="CK8708" s="415"/>
      <c r="CO8708" s="168"/>
    </row>
    <row r="8709" spans="32:93" s="162" customFormat="1" x14ac:dyDescent="0.25">
      <c r="AF8709" s="169"/>
      <c r="AG8709" s="169"/>
      <c r="AH8709" s="169"/>
      <c r="AI8709" s="169"/>
      <c r="AJ8709" s="169"/>
      <c r="AK8709" s="170"/>
      <c r="AP8709" s="6"/>
      <c r="AQ8709" s="6"/>
      <c r="AR8709" s="6"/>
      <c r="AS8709" s="6"/>
      <c r="AT8709" s="6"/>
      <c r="AU8709" s="6"/>
      <c r="AV8709" s="6"/>
      <c r="AW8709" s="6"/>
      <c r="AX8709" s="6"/>
      <c r="AY8709" s="6"/>
      <c r="AZ8709" s="6"/>
      <c r="BA8709" s="6"/>
      <c r="BB8709" s="166"/>
      <c r="BC8709" s="166"/>
      <c r="BD8709" s="166"/>
      <c r="BE8709" s="6"/>
      <c r="BF8709" s="6"/>
      <c r="BG8709" s="6"/>
      <c r="BH8709" s="6"/>
      <c r="BI8709" s="6"/>
      <c r="BJ8709" s="166"/>
      <c r="BK8709" s="166"/>
      <c r="BL8709" s="166"/>
      <c r="BM8709" s="6"/>
      <c r="BN8709" s="6"/>
      <c r="BO8709" s="6"/>
      <c r="BP8709" s="6"/>
      <c r="BQ8709" s="6"/>
      <c r="BR8709" s="6"/>
      <c r="BS8709" s="6"/>
      <c r="BT8709" s="6"/>
      <c r="BU8709" s="6"/>
      <c r="BV8709" s="6"/>
      <c r="BW8709" s="6"/>
      <c r="CJ8709" s="415"/>
      <c r="CK8709" s="415"/>
      <c r="CO8709" s="168"/>
    </row>
    <row r="8710" spans="32:93" s="162" customFormat="1" x14ac:dyDescent="0.25">
      <c r="AF8710" s="169"/>
      <c r="AG8710" s="169"/>
      <c r="AH8710" s="169"/>
      <c r="AI8710" s="169"/>
      <c r="AJ8710" s="169"/>
      <c r="AK8710" s="170"/>
      <c r="AP8710" s="6"/>
      <c r="AQ8710" s="6"/>
      <c r="AR8710" s="6"/>
      <c r="AS8710" s="6"/>
      <c r="AT8710" s="6"/>
      <c r="AU8710" s="6"/>
      <c r="AV8710" s="6"/>
      <c r="AW8710" s="6"/>
      <c r="AX8710" s="6"/>
      <c r="AY8710" s="6"/>
      <c r="AZ8710" s="6"/>
      <c r="BA8710" s="6"/>
      <c r="BB8710" s="166"/>
      <c r="BC8710" s="166"/>
      <c r="BD8710" s="166"/>
      <c r="BE8710" s="6"/>
      <c r="BF8710" s="6"/>
      <c r="BG8710" s="6"/>
      <c r="BH8710" s="6"/>
      <c r="BI8710" s="6"/>
      <c r="BJ8710" s="166"/>
      <c r="BK8710" s="166"/>
      <c r="BL8710" s="166"/>
      <c r="BM8710" s="6"/>
      <c r="BN8710" s="6"/>
      <c r="BO8710" s="6"/>
      <c r="BP8710" s="6"/>
      <c r="BQ8710" s="6"/>
      <c r="BR8710" s="6"/>
      <c r="BS8710" s="6"/>
      <c r="BT8710" s="6"/>
      <c r="BU8710" s="6"/>
      <c r="BV8710" s="6"/>
      <c r="BW8710" s="6"/>
      <c r="CJ8710" s="415"/>
      <c r="CK8710" s="415"/>
      <c r="CO8710" s="168"/>
    </row>
    <row r="8711" spans="32:93" s="162" customFormat="1" x14ac:dyDescent="0.25">
      <c r="AF8711" s="169"/>
      <c r="AG8711" s="169"/>
      <c r="AH8711" s="169"/>
      <c r="AI8711" s="169"/>
      <c r="AJ8711" s="169"/>
      <c r="AK8711" s="170"/>
      <c r="AP8711" s="6"/>
      <c r="AQ8711" s="6"/>
      <c r="AR8711" s="6"/>
      <c r="AS8711" s="6"/>
      <c r="AT8711" s="6"/>
      <c r="AU8711" s="6"/>
      <c r="AV8711" s="6"/>
      <c r="AW8711" s="6"/>
      <c r="AX8711" s="6"/>
      <c r="AY8711" s="6"/>
      <c r="AZ8711" s="6"/>
      <c r="BA8711" s="6"/>
      <c r="BB8711" s="166"/>
      <c r="BC8711" s="166"/>
      <c r="BD8711" s="166"/>
      <c r="BE8711" s="6"/>
      <c r="BF8711" s="6"/>
      <c r="BG8711" s="6"/>
      <c r="BH8711" s="6"/>
      <c r="BI8711" s="6"/>
      <c r="BJ8711" s="166"/>
      <c r="BK8711" s="166"/>
      <c r="BL8711" s="166"/>
      <c r="BM8711" s="6"/>
      <c r="BN8711" s="6"/>
      <c r="BO8711" s="6"/>
      <c r="BP8711" s="6"/>
      <c r="BQ8711" s="6"/>
      <c r="BR8711" s="6"/>
      <c r="BS8711" s="6"/>
      <c r="BT8711" s="6"/>
      <c r="BU8711" s="6"/>
      <c r="BV8711" s="6"/>
      <c r="BW8711" s="6"/>
      <c r="CJ8711" s="415"/>
      <c r="CK8711" s="415"/>
      <c r="CO8711" s="168"/>
    </row>
    <row r="8712" spans="32:93" s="162" customFormat="1" x14ac:dyDescent="0.25">
      <c r="AF8712" s="169"/>
      <c r="AG8712" s="169"/>
      <c r="AH8712" s="169"/>
      <c r="AI8712" s="169"/>
      <c r="AJ8712" s="169"/>
      <c r="AK8712" s="170"/>
      <c r="AP8712" s="6"/>
      <c r="AQ8712" s="6"/>
      <c r="AR8712" s="6"/>
      <c r="AS8712" s="6"/>
      <c r="AT8712" s="6"/>
      <c r="AU8712" s="6"/>
      <c r="AV8712" s="6"/>
      <c r="AW8712" s="6"/>
      <c r="AX8712" s="6"/>
      <c r="AY8712" s="6"/>
      <c r="AZ8712" s="6"/>
      <c r="BA8712" s="6"/>
      <c r="BB8712" s="166"/>
      <c r="BC8712" s="166"/>
      <c r="BD8712" s="166"/>
      <c r="BE8712" s="6"/>
      <c r="BF8712" s="6"/>
      <c r="BG8712" s="6"/>
      <c r="BH8712" s="6"/>
      <c r="BI8712" s="6"/>
      <c r="BJ8712" s="166"/>
      <c r="BK8712" s="166"/>
      <c r="BL8712" s="166"/>
      <c r="BM8712" s="6"/>
      <c r="BN8712" s="6"/>
      <c r="BO8712" s="6"/>
      <c r="BP8712" s="6"/>
      <c r="BQ8712" s="6"/>
      <c r="BR8712" s="6"/>
      <c r="BS8712" s="6"/>
      <c r="BT8712" s="6"/>
      <c r="BU8712" s="6"/>
      <c r="BV8712" s="6"/>
      <c r="BW8712" s="6"/>
      <c r="CJ8712" s="415"/>
      <c r="CK8712" s="415"/>
      <c r="CO8712" s="168"/>
    </row>
    <row r="8713" spans="32:93" s="162" customFormat="1" x14ac:dyDescent="0.25">
      <c r="AF8713" s="169"/>
      <c r="AG8713" s="169"/>
      <c r="AH8713" s="169"/>
      <c r="AI8713" s="169"/>
      <c r="AJ8713" s="169"/>
      <c r="AK8713" s="170"/>
      <c r="AP8713" s="6"/>
      <c r="AQ8713" s="6"/>
      <c r="AR8713" s="6"/>
      <c r="AS8713" s="6"/>
      <c r="AT8713" s="6"/>
      <c r="AU8713" s="6"/>
      <c r="AV8713" s="6"/>
      <c r="AW8713" s="6"/>
      <c r="AX8713" s="6"/>
      <c r="AY8713" s="6"/>
      <c r="AZ8713" s="6"/>
      <c r="BA8713" s="6"/>
      <c r="BB8713" s="166"/>
      <c r="BC8713" s="166"/>
      <c r="BD8713" s="166"/>
      <c r="BE8713" s="6"/>
      <c r="BF8713" s="6"/>
      <c r="BG8713" s="6"/>
      <c r="BH8713" s="6"/>
      <c r="BI8713" s="6"/>
      <c r="BJ8713" s="166"/>
      <c r="BK8713" s="166"/>
      <c r="BL8713" s="166"/>
      <c r="BM8713" s="6"/>
      <c r="BN8713" s="6"/>
      <c r="BO8713" s="6"/>
      <c r="BP8713" s="6"/>
      <c r="BQ8713" s="6"/>
      <c r="BR8713" s="6"/>
      <c r="BS8713" s="6"/>
      <c r="BT8713" s="6"/>
      <c r="BU8713" s="6"/>
      <c r="BV8713" s="6"/>
      <c r="BW8713" s="6"/>
      <c r="CJ8713" s="415"/>
      <c r="CK8713" s="415"/>
      <c r="CO8713" s="168"/>
    </row>
    <row r="8714" spans="32:93" s="162" customFormat="1" x14ac:dyDescent="0.25">
      <c r="AF8714" s="169"/>
      <c r="AG8714" s="169"/>
      <c r="AH8714" s="169"/>
      <c r="AI8714" s="169"/>
      <c r="AJ8714" s="169"/>
      <c r="AK8714" s="170"/>
      <c r="AP8714" s="6"/>
      <c r="AQ8714" s="6"/>
      <c r="AR8714" s="6"/>
      <c r="AS8714" s="6"/>
      <c r="AT8714" s="6"/>
      <c r="AU8714" s="6"/>
      <c r="AV8714" s="6"/>
      <c r="AW8714" s="6"/>
      <c r="AX8714" s="6"/>
      <c r="AY8714" s="6"/>
      <c r="AZ8714" s="6"/>
      <c r="BA8714" s="6"/>
      <c r="BB8714" s="166"/>
      <c r="BC8714" s="166"/>
      <c r="BD8714" s="166"/>
      <c r="BE8714" s="6"/>
      <c r="BF8714" s="6"/>
      <c r="BG8714" s="6"/>
      <c r="BH8714" s="6"/>
      <c r="BI8714" s="6"/>
      <c r="BJ8714" s="166"/>
      <c r="BK8714" s="166"/>
      <c r="BL8714" s="166"/>
      <c r="BM8714" s="6"/>
      <c r="BN8714" s="6"/>
      <c r="BO8714" s="6"/>
      <c r="BP8714" s="6"/>
      <c r="BQ8714" s="6"/>
      <c r="BR8714" s="6"/>
      <c r="BS8714" s="6"/>
      <c r="BT8714" s="6"/>
      <c r="BU8714" s="6"/>
      <c r="BV8714" s="6"/>
      <c r="BW8714" s="6"/>
      <c r="CJ8714" s="415"/>
      <c r="CK8714" s="415"/>
      <c r="CO8714" s="168"/>
    </row>
    <row r="8715" spans="32:93" s="162" customFormat="1" x14ac:dyDescent="0.25">
      <c r="AF8715" s="169"/>
      <c r="AG8715" s="169"/>
      <c r="AH8715" s="169"/>
      <c r="AI8715" s="169"/>
      <c r="AJ8715" s="169"/>
      <c r="AK8715" s="170"/>
      <c r="AP8715" s="6"/>
      <c r="AQ8715" s="6"/>
      <c r="AR8715" s="6"/>
      <c r="AS8715" s="6"/>
      <c r="AT8715" s="6"/>
      <c r="AU8715" s="6"/>
      <c r="AV8715" s="6"/>
      <c r="AW8715" s="6"/>
      <c r="AX8715" s="6"/>
      <c r="AY8715" s="6"/>
      <c r="AZ8715" s="6"/>
      <c r="BA8715" s="6"/>
      <c r="BB8715" s="166"/>
      <c r="BC8715" s="166"/>
      <c r="BD8715" s="166"/>
      <c r="BE8715" s="6"/>
      <c r="BF8715" s="6"/>
      <c r="BG8715" s="6"/>
      <c r="BH8715" s="6"/>
      <c r="BI8715" s="6"/>
      <c r="BJ8715" s="166"/>
      <c r="BK8715" s="166"/>
      <c r="BL8715" s="166"/>
      <c r="BM8715" s="6"/>
      <c r="BN8715" s="6"/>
      <c r="BO8715" s="6"/>
      <c r="BP8715" s="6"/>
      <c r="BQ8715" s="6"/>
      <c r="BR8715" s="6"/>
      <c r="BS8715" s="6"/>
      <c r="BT8715" s="6"/>
      <c r="BU8715" s="6"/>
      <c r="BV8715" s="6"/>
      <c r="BW8715" s="6"/>
      <c r="CJ8715" s="415"/>
      <c r="CK8715" s="415"/>
      <c r="CO8715" s="168"/>
    </row>
    <row r="8716" spans="32:93" s="162" customFormat="1" x14ac:dyDescent="0.25">
      <c r="AF8716" s="169"/>
      <c r="AG8716" s="169"/>
      <c r="AH8716" s="169"/>
      <c r="AI8716" s="169"/>
      <c r="AJ8716" s="169"/>
      <c r="AK8716" s="170"/>
      <c r="AP8716" s="6"/>
      <c r="AQ8716" s="6"/>
      <c r="AR8716" s="6"/>
      <c r="AS8716" s="6"/>
      <c r="AT8716" s="6"/>
      <c r="AU8716" s="6"/>
      <c r="AV8716" s="6"/>
      <c r="AW8716" s="6"/>
      <c r="AX8716" s="6"/>
      <c r="AY8716" s="6"/>
      <c r="AZ8716" s="6"/>
      <c r="BA8716" s="6"/>
      <c r="BB8716" s="166"/>
      <c r="BC8716" s="166"/>
      <c r="BD8716" s="166"/>
      <c r="BE8716" s="6"/>
      <c r="BF8716" s="6"/>
      <c r="BG8716" s="6"/>
      <c r="BH8716" s="6"/>
      <c r="BI8716" s="6"/>
      <c r="BJ8716" s="166"/>
      <c r="BK8716" s="166"/>
      <c r="BL8716" s="166"/>
      <c r="BM8716" s="6"/>
      <c r="BN8716" s="6"/>
      <c r="BO8716" s="6"/>
      <c r="BP8716" s="6"/>
      <c r="BQ8716" s="6"/>
      <c r="BR8716" s="6"/>
      <c r="BS8716" s="6"/>
      <c r="BT8716" s="6"/>
      <c r="BU8716" s="6"/>
      <c r="BV8716" s="6"/>
      <c r="BW8716" s="6"/>
      <c r="CJ8716" s="415"/>
      <c r="CK8716" s="415"/>
      <c r="CO8716" s="168"/>
    </row>
    <row r="8717" spans="32:93" s="162" customFormat="1" x14ac:dyDescent="0.25">
      <c r="AF8717" s="169"/>
      <c r="AG8717" s="169"/>
      <c r="AH8717" s="169"/>
      <c r="AI8717" s="169"/>
      <c r="AJ8717" s="169"/>
      <c r="AK8717" s="170"/>
      <c r="AP8717" s="6"/>
      <c r="AQ8717" s="6"/>
      <c r="AR8717" s="6"/>
      <c r="AS8717" s="6"/>
      <c r="AT8717" s="6"/>
      <c r="AU8717" s="6"/>
      <c r="AV8717" s="6"/>
      <c r="AW8717" s="6"/>
      <c r="AX8717" s="6"/>
      <c r="AY8717" s="6"/>
      <c r="AZ8717" s="6"/>
      <c r="BA8717" s="6"/>
      <c r="BB8717" s="166"/>
      <c r="BC8717" s="166"/>
      <c r="BD8717" s="166"/>
      <c r="BE8717" s="6"/>
      <c r="BF8717" s="6"/>
      <c r="BG8717" s="6"/>
      <c r="BH8717" s="6"/>
      <c r="BI8717" s="6"/>
      <c r="BJ8717" s="166"/>
      <c r="BK8717" s="166"/>
      <c r="BL8717" s="166"/>
      <c r="BM8717" s="6"/>
      <c r="BN8717" s="6"/>
      <c r="BO8717" s="6"/>
      <c r="BP8717" s="6"/>
      <c r="BQ8717" s="6"/>
      <c r="BR8717" s="6"/>
      <c r="BS8717" s="6"/>
      <c r="BT8717" s="6"/>
      <c r="BU8717" s="6"/>
      <c r="BV8717" s="6"/>
      <c r="BW8717" s="6"/>
      <c r="CJ8717" s="415"/>
      <c r="CK8717" s="415"/>
      <c r="CO8717" s="168"/>
    </row>
    <row r="8718" spans="32:93" s="162" customFormat="1" x14ac:dyDescent="0.25">
      <c r="AF8718" s="169"/>
      <c r="AG8718" s="169"/>
      <c r="AH8718" s="169"/>
      <c r="AI8718" s="169"/>
      <c r="AJ8718" s="169"/>
      <c r="AK8718" s="170"/>
      <c r="AP8718" s="6"/>
      <c r="AQ8718" s="6"/>
      <c r="AR8718" s="6"/>
      <c r="AS8718" s="6"/>
      <c r="AT8718" s="6"/>
      <c r="AU8718" s="6"/>
      <c r="AV8718" s="6"/>
      <c r="AW8718" s="6"/>
      <c r="AX8718" s="6"/>
      <c r="AY8718" s="6"/>
      <c r="AZ8718" s="6"/>
      <c r="BA8718" s="6"/>
      <c r="BB8718" s="166"/>
      <c r="BC8718" s="166"/>
      <c r="BD8718" s="166"/>
      <c r="BE8718" s="6"/>
      <c r="BF8718" s="6"/>
      <c r="BG8718" s="6"/>
      <c r="BH8718" s="6"/>
      <c r="BI8718" s="6"/>
      <c r="BJ8718" s="166"/>
      <c r="BK8718" s="166"/>
      <c r="BL8718" s="166"/>
      <c r="BM8718" s="6"/>
      <c r="BN8718" s="6"/>
      <c r="BO8718" s="6"/>
      <c r="BP8718" s="6"/>
      <c r="BQ8718" s="6"/>
      <c r="BR8718" s="6"/>
      <c r="BS8718" s="6"/>
      <c r="BT8718" s="6"/>
      <c r="BU8718" s="6"/>
      <c r="BV8718" s="6"/>
      <c r="BW8718" s="6"/>
      <c r="CJ8718" s="415"/>
      <c r="CK8718" s="415"/>
      <c r="CO8718" s="168"/>
    </row>
    <row r="8719" spans="32:93" s="162" customFormat="1" x14ac:dyDescent="0.25">
      <c r="AF8719" s="169"/>
      <c r="AG8719" s="169"/>
      <c r="AH8719" s="169"/>
      <c r="AI8719" s="169"/>
      <c r="AJ8719" s="169"/>
      <c r="AK8719" s="170"/>
      <c r="AP8719" s="6"/>
      <c r="AQ8719" s="6"/>
      <c r="AR8719" s="6"/>
      <c r="AS8719" s="6"/>
      <c r="AT8719" s="6"/>
      <c r="AU8719" s="6"/>
      <c r="AV8719" s="6"/>
      <c r="AW8719" s="6"/>
      <c r="AX8719" s="6"/>
      <c r="AY8719" s="6"/>
      <c r="AZ8719" s="6"/>
      <c r="BA8719" s="6"/>
      <c r="BB8719" s="166"/>
      <c r="BC8719" s="166"/>
      <c r="BD8719" s="166"/>
      <c r="BE8719" s="6"/>
      <c r="BF8719" s="6"/>
      <c r="BG8719" s="6"/>
      <c r="BH8719" s="6"/>
      <c r="BI8719" s="6"/>
      <c r="BJ8719" s="166"/>
      <c r="BK8719" s="166"/>
      <c r="BL8719" s="166"/>
      <c r="BM8719" s="6"/>
      <c r="BN8719" s="6"/>
      <c r="BO8719" s="6"/>
      <c r="BP8719" s="6"/>
      <c r="BQ8719" s="6"/>
      <c r="BR8719" s="6"/>
      <c r="BS8719" s="6"/>
      <c r="BT8719" s="6"/>
      <c r="BU8719" s="6"/>
      <c r="BV8719" s="6"/>
      <c r="BW8719" s="6"/>
      <c r="CJ8719" s="415"/>
      <c r="CK8719" s="415"/>
      <c r="CO8719" s="168"/>
    </row>
    <row r="8720" spans="32:93" s="162" customFormat="1" x14ac:dyDescent="0.25">
      <c r="AF8720" s="169"/>
      <c r="AG8720" s="169"/>
      <c r="AH8720" s="169"/>
      <c r="AI8720" s="169"/>
      <c r="AJ8720" s="169"/>
      <c r="AK8720" s="170"/>
      <c r="AP8720" s="6"/>
      <c r="AQ8720" s="6"/>
      <c r="AR8720" s="6"/>
      <c r="AS8720" s="6"/>
      <c r="AT8720" s="6"/>
      <c r="AU8720" s="6"/>
      <c r="AV8720" s="6"/>
      <c r="AW8720" s="6"/>
      <c r="AX8720" s="6"/>
      <c r="AY8720" s="6"/>
      <c r="AZ8720" s="6"/>
      <c r="BA8720" s="6"/>
      <c r="BB8720" s="166"/>
      <c r="BC8720" s="166"/>
      <c r="BD8720" s="166"/>
      <c r="BE8720" s="6"/>
      <c r="BF8720" s="6"/>
      <c r="BG8720" s="6"/>
      <c r="BH8720" s="6"/>
      <c r="BI8720" s="6"/>
      <c r="BJ8720" s="166"/>
      <c r="BK8720" s="166"/>
      <c r="BL8720" s="166"/>
      <c r="BM8720" s="6"/>
      <c r="BN8720" s="6"/>
      <c r="BO8720" s="6"/>
      <c r="BP8720" s="6"/>
      <c r="BQ8720" s="6"/>
      <c r="BR8720" s="6"/>
      <c r="BS8720" s="6"/>
      <c r="BT8720" s="6"/>
      <c r="BU8720" s="6"/>
      <c r="BV8720" s="6"/>
      <c r="BW8720" s="6"/>
      <c r="CJ8720" s="415"/>
      <c r="CK8720" s="415"/>
      <c r="CO8720" s="168"/>
    </row>
    <row r="8721" spans="32:93" s="162" customFormat="1" x14ac:dyDescent="0.25">
      <c r="AF8721" s="169"/>
      <c r="AG8721" s="169"/>
      <c r="AH8721" s="169"/>
      <c r="AI8721" s="169"/>
      <c r="AJ8721" s="169"/>
      <c r="AK8721" s="170"/>
      <c r="AP8721" s="6"/>
      <c r="AQ8721" s="6"/>
      <c r="AR8721" s="6"/>
      <c r="AS8721" s="6"/>
      <c r="AT8721" s="6"/>
      <c r="AU8721" s="6"/>
      <c r="AV8721" s="6"/>
      <c r="AW8721" s="6"/>
      <c r="AX8721" s="6"/>
      <c r="AY8721" s="6"/>
      <c r="AZ8721" s="6"/>
      <c r="BA8721" s="6"/>
      <c r="BB8721" s="166"/>
      <c r="BC8721" s="166"/>
      <c r="BD8721" s="166"/>
      <c r="BE8721" s="6"/>
      <c r="BF8721" s="6"/>
      <c r="BG8721" s="6"/>
      <c r="BH8721" s="6"/>
      <c r="BI8721" s="6"/>
      <c r="BJ8721" s="166"/>
      <c r="BK8721" s="166"/>
      <c r="BL8721" s="166"/>
      <c r="BM8721" s="6"/>
      <c r="BN8721" s="6"/>
      <c r="BO8721" s="6"/>
      <c r="BP8721" s="6"/>
      <c r="BQ8721" s="6"/>
      <c r="BR8721" s="6"/>
      <c r="BS8721" s="6"/>
      <c r="BT8721" s="6"/>
      <c r="BU8721" s="6"/>
      <c r="BV8721" s="6"/>
      <c r="BW8721" s="6"/>
      <c r="CJ8721" s="415"/>
      <c r="CK8721" s="415"/>
      <c r="CO8721" s="168"/>
    </row>
    <row r="8722" spans="32:93" s="162" customFormat="1" x14ac:dyDescent="0.25">
      <c r="AF8722" s="169"/>
      <c r="AG8722" s="169"/>
      <c r="AH8722" s="169"/>
      <c r="AI8722" s="169"/>
      <c r="AJ8722" s="169"/>
      <c r="AK8722" s="170"/>
      <c r="AP8722" s="6"/>
      <c r="AQ8722" s="6"/>
      <c r="AR8722" s="6"/>
      <c r="AS8722" s="6"/>
      <c r="AT8722" s="6"/>
      <c r="AU8722" s="6"/>
      <c r="AV8722" s="6"/>
      <c r="AW8722" s="6"/>
      <c r="AX8722" s="6"/>
      <c r="AY8722" s="6"/>
      <c r="AZ8722" s="6"/>
      <c r="BA8722" s="6"/>
      <c r="BB8722" s="166"/>
      <c r="BC8722" s="166"/>
      <c r="BD8722" s="166"/>
      <c r="BE8722" s="6"/>
      <c r="BF8722" s="6"/>
      <c r="BG8722" s="6"/>
      <c r="BH8722" s="6"/>
      <c r="BI8722" s="6"/>
      <c r="BJ8722" s="166"/>
      <c r="BK8722" s="166"/>
      <c r="BL8722" s="166"/>
      <c r="BM8722" s="6"/>
      <c r="BN8722" s="6"/>
      <c r="BO8722" s="6"/>
      <c r="BP8722" s="6"/>
      <c r="BQ8722" s="6"/>
      <c r="BR8722" s="6"/>
      <c r="BS8722" s="6"/>
      <c r="BT8722" s="6"/>
      <c r="BU8722" s="6"/>
      <c r="BV8722" s="6"/>
      <c r="BW8722" s="6"/>
      <c r="CJ8722" s="415"/>
      <c r="CK8722" s="415"/>
      <c r="CO8722" s="168"/>
    </row>
    <row r="8723" spans="32:93" s="162" customFormat="1" x14ac:dyDescent="0.25">
      <c r="AF8723" s="169"/>
      <c r="AG8723" s="169"/>
      <c r="AH8723" s="169"/>
      <c r="AI8723" s="169"/>
      <c r="AJ8723" s="169"/>
      <c r="AK8723" s="170"/>
      <c r="AP8723" s="6"/>
      <c r="AQ8723" s="6"/>
      <c r="AR8723" s="6"/>
      <c r="AS8723" s="6"/>
      <c r="AT8723" s="6"/>
      <c r="AU8723" s="6"/>
      <c r="AV8723" s="6"/>
      <c r="AW8723" s="6"/>
      <c r="AX8723" s="6"/>
      <c r="AY8723" s="6"/>
      <c r="AZ8723" s="6"/>
      <c r="BA8723" s="6"/>
      <c r="BB8723" s="166"/>
      <c r="BC8723" s="166"/>
      <c r="BD8723" s="166"/>
      <c r="BE8723" s="6"/>
      <c r="BF8723" s="6"/>
      <c r="BG8723" s="6"/>
      <c r="BH8723" s="6"/>
      <c r="BI8723" s="6"/>
      <c r="BJ8723" s="166"/>
      <c r="BK8723" s="166"/>
      <c r="BL8723" s="166"/>
      <c r="BM8723" s="6"/>
      <c r="BN8723" s="6"/>
      <c r="BO8723" s="6"/>
      <c r="BP8723" s="6"/>
      <c r="BQ8723" s="6"/>
      <c r="BR8723" s="6"/>
      <c r="BS8723" s="6"/>
      <c r="BT8723" s="6"/>
      <c r="BU8723" s="6"/>
      <c r="BV8723" s="6"/>
      <c r="BW8723" s="6"/>
      <c r="CJ8723" s="415"/>
      <c r="CK8723" s="415"/>
      <c r="CO8723" s="168"/>
    </row>
    <row r="8724" spans="32:93" s="162" customFormat="1" x14ac:dyDescent="0.25">
      <c r="AF8724" s="169"/>
      <c r="AG8724" s="169"/>
      <c r="AH8724" s="169"/>
      <c r="AI8724" s="169"/>
      <c r="AJ8724" s="169"/>
      <c r="AK8724" s="170"/>
      <c r="AP8724" s="6"/>
      <c r="AQ8724" s="6"/>
      <c r="AR8724" s="6"/>
      <c r="AS8724" s="6"/>
      <c r="AT8724" s="6"/>
      <c r="AU8724" s="6"/>
      <c r="AV8724" s="6"/>
      <c r="AW8724" s="6"/>
      <c r="AX8724" s="6"/>
      <c r="AY8724" s="6"/>
      <c r="AZ8724" s="6"/>
      <c r="BA8724" s="6"/>
      <c r="BB8724" s="166"/>
      <c r="BC8724" s="166"/>
      <c r="BD8724" s="166"/>
      <c r="BE8724" s="6"/>
      <c r="BF8724" s="6"/>
      <c r="BG8724" s="6"/>
      <c r="BH8724" s="6"/>
      <c r="BI8724" s="6"/>
      <c r="BJ8724" s="166"/>
      <c r="BK8724" s="166"/>
      <c r="BL8724" s="166"/>
      <c r="BM8724" s="6"/>
      <c r="BN8724" s="6"/>
      <c r="BO8724" s="6"/>
      <c r="BP8724" s="6"/>
      <c r="BQ8724" s="6"/>
      <c r="BR8724" s="6"/>
      <c r="BS8724" s="6"/>
      <c r="BT8724" s="6"/>
      <c r="BU8724" s="6"/>
      <c r="BV8724" s="6"/>
      <c r="BW8724" s="6"/>
      <c r="CJ8724" s="415"/>
      <c r="CK8724" s="415"/>
      <c r="CO8724" s="168"/>
    </row>
    <row r="8725" spans="32:93" s="162" customFormat="1" x14ac:dyDescent="0.25">
      <c r="AF8725" s="169"/>
      <c r="AG8725" s="169"/>
      <c r="AH8725" s="169"/>
      <c r="AI8725" s="169"/>
      <c r="AJ8725" s="169"/>
      <c r="AK8725" s="170"/>
      <c r="AP8725" s="6"/>
      <c r="AQ8725" s="6"/>
      <c r="AR8725" s="6"/>
      <c r="AS8725" s="6"/>
      <c r="AT8725" s="6"/>
      <c r="AU8725" s="6"/>
      <c r="AV8725" s="6"/>
      <c r="AW8725" s="6"/>
      <c r="AX8725" s="6"/>
      <c r="AY8725" s="6"/>
      <c r="AZ8725" s="6"/>
      <c r="BA8725" s="6"/>
      <c r="BB8725" s="166"/>
      <c r="BC8725" s="166"/>
      <c r="BD8725" s="166"/>
      <c r="BE8725" s="6"/>
      <c r="BF8725" s="6"/>
      <c r="BG8725" s="6"/>
      <c r="BH8725" s="6"/>
      <c r="BI8725" s="6"/>
      <c r="BJ8725" s="166"/>
      <c r="BK8725" s="166"/>
      <c r="BL8725" s="166"/>
      <c r="BM8725" s="6"/>
      <c r="BN8725" s="6"/>
      <c r="BO8725" s="6"/>
      <c r="BP8725" s="6"/>
      <c r="BQ8725" s="6"/>
      <c r="BR8725" s="6"/>
      <c r="BS8725" s="6"/>
      <c r="BT8725" s="6"/>
      <c r="BU8725" s="6"/>
      <c r="BV8725" s="6"/>
      <c r="BW8725" s="6"/>
      <c r="CJ8725" s="415"/>
      <c r="CK8725" s="415"/>
      <c r="CO8725" s="168"/>
    </row>
    <row r="8726" spans="32:93" s="162" customFormat="1" x14ac:dyDescent="0.25">
      <c r="AF8726" s="169"/>
      <c r="AG8726" s="169"/>
      <c r="AH8726" s="169"/>
      <c r="AI8726" s="169"/>
      <c r="AJ8726" s="169"/>
      <c r="AK8726" s="170"/>
      <c r="AP8726" s="6"/>
      <c r="AQ8726" s="6"/>
      <c r="AR8726" s="6"/>
      <c r="AS8726" s="6"/>
      <c r="AT8726" s="6"/>
      <c r="AU8726" s="6"/>
      <c r="AV8726" s="6"/>
      <c r="AW8726" s="6"/>
      <c r="AX8726" s="6"/>
      <c r="AY8726" s="6"/>
      <c r="AZ8726" s="6"/>
      <c r="BA8726" s="6"/>
      <c r="BB8726" s="166"/>
      <c r="BC8726" s="166"/>
      <c r="BD8726" s="166"/>
      <c r="BE8726" s="6"/>
      <c r="BF8726" s="6"/>
      <c r="BG8726" s="6"/>
      <c r="BH8726" s="6"/>
      <c r="BI8726" s="6"/>
      <c r="BJ8726" s="166"/>
      <c r="BK8726" s="166"/>
      <c r="BL8726" s="166"/>
      <c r="BM8726" s="6"/>
      <c r="BN8726" s="6"/>
      <c r="BO8726" s="6"/>
      <c r="BP8726" s="6"/>
      <c r="BQ8726" s="6"/>
      <c r="BR8726" s="6"/>
      <c r="BS8726" s="6"/>
      <c r="BT8726" s="6"/>
      <c r="BU8726" s="6"/>
      <c r="BV8726" s="6"/>
      <c r="BW8726" s="6"/>
      <c r="CJ8726" s="415"/>
      <c r="CK8726" s="415"/>
      <c r="CO8726" s="168"/>
    </row>
    <row r="8727" spans="32:93" s="162" customFormat="1" x14ac:dyDescent="0.25">
      <c r="AF8727" s="169"/>
      <c r="AG8727" s="169"/>
      <c r="AH8727" s="169"/>
      <c r="AI8727" s="169"/>
      <c r="AJ8727" s="169"/>
      <c r="AK8727" s="170"/>
      <c r="AP8727" s="6"/>
      <c r="AQ8727" s="6"/>
      <c r="AR8727" s="6"/>
      <c r="AS8727" s="6"/>
      <c r="AT8727" s="6"/>
      <c r="AU8727" s="6"/>
      <c r="AV8727" s="6"/>
      <c r="AW8727" s="6"/>
      <c r="AX8727" s="6"/>
      <c r="AY8727" s="6"/>
      <c r="AZ8727" s="6"/>
      <c r="BA8727" s="6"/>
      <c r="BB8727" s="166"/>
      <c r="BC8727" s="166"/>
      <c r="BD8727" s="166"/>
      <c r="BE8727" s="6"/>
      <c r="BF8727" s="6"/>
      <c r="BG8727" s="6"/>
      <c r="BH8727" s="6"/>
      <c r="BI8727" s="6"/>
      <c r="BJ8727" s="166"/>
      <c r="BK8727" s="166"/>
      <c r="BL8727" s="166"/>
      <c r="BM8727" s="6"/>
      <c r="BN8727" s="6"/>
      <c r="BO8727" s="6"/>
      <c r="BP8727" s="6"/>
      <c r="BQ8727" s="6"/>
      <c r="BR8727" s="6"/>
      <c r="BS8727" s="6"/>
      <c r="BT8727" s="6"/>
      <c r="BU8727" s="6"/>
      <c r="BV8727" s="6"/>
      <c r="BW8727" s="6"/>
      <c r="CJ8727" s="415"/>
      <c r="CK8727" s="415"/>
      <c r="CO8727" s="168"/>
    </row>
    <row r="8728" spans="32:93" s="162" customFormat="1" x14ac:dyDescent="0.25">
      <c r="AF8728" s="169"/>
      <c r="AG8728" s="169"/>
      <c r="AH8728" s="169"/>
      <c r="AI8728" s="169"/>
      <c r="AJ8728" s="169"/>
      <c r="AK8728" s="170"/>
      <c r="AP8728" s="6"/>
      <c r="AQ8728" s="6"/>
      <c r="AR8728" s="6"/>
      <c r="AS8728" s="6"/>
      <c r="AT8728" s="6"/>
      <c r="AU8728" s="6"/>
      <c r="AV8728" s="6"/>
      <c r="AW8728" s="6"/>
      <c r="AX8728" s="6"/>
      <c r="AY8728" s="6"/>
      <c r="AZ8728" s="6"/>
      <c r="BA8728" s="6"/>
      <c r="BB8728" s="166"/>
      <c r="BC8728" s="166"/>
      <c r="BD8728" s="166"/>
      <c r="BE8728" s="6"/>
      <c r="BF8728" s="6"/>
      <c r="BG8728" s="6"/>
      <c r="BH8728" s="6"/>
      <c r="BI8728" s="6"/>
      <c r="BJ8728" s="166"/>
      <c r="BK8728" s="166"/>
      <c r="BL8728" s="166"/>
      <c r="BM8728" s="6"/>
      <c r="BN8728" s="6"/>
      <c r="BO8728" s="6"/>
      <c r="BP8728" s="6"/>
      <c r="BQ8728" s="6"/>
      <c r="BR8728" s="6"/>
      <c r="BS8728" s="6"/>
      <c r="BT8728" s="6"/>
      <c r="BU8728" s="6"/>
      <c r="BV8728" s="6"/>
      <c r="BW8728" s="6"/>
      <c r="CJ8728" s="415"/>
      <c r="CK8728" s="415"/>
      <c r="CO8728" s="168"/>
    </row>
    <row r="8729" spans="32:93" s="162" customFormat="1" x14ac:dyDescent="0.25">
      <c r="AF8729" s="169"/>
      <c r="AG8729" s="169"/>
      <c r="AH8729" s="169"/>
      <c r="AI8729" s="169"/>
      <c r="AJ8729" s="169"/>
      <c r="AK8729" s="170"/>
      <c r="AP8729" s="6"/>
      <c r="AQ8729" s="6"/>
      <c r="AR8729" s="6"/>
      <c r="AS8729" s="6"/>
      <c r="AT8729" s="6"/>
      <c r="AU8729" s="6"/>
      <c r="AV8729" s="6"/>
      <c r="AW8729" s="6"/>
      <c r="AX8729" s="6"/>
      <c r="AY8729" s="6"/>
      <c r="AZ8729" s="6"/>
      <c r="BA8729" s="6"/>
      <c r="BB8729" s="166"/>
      <c r="BC8729" s="166"/>
      <c r="BD8729" s="166"/>
      <c r="BE8729" s="6"/>
      <c r="BF8729" s="6"/>
      <c r="BG8729" s="6"/>
      <c r="BH8729" s="6"/>
      <c r="BI8729" s="6"/>
      <c r="BJ8729" s="166"/>
      <c r="BK8729" s="166"/>
      <c r="BL8729" s="166"/>
      <c r="BM8729" s="6"/>
      <c r="BN8729" s="6"/>
      <c r="BO8729" s="6"/>
      <c r="BP8729" s="6"/>
      <c r="BQ8729" s="6"/>
      <c r="BR8729" s="6"/>
      <c r="BS8729" s="6"/>
      <c r="BT8729" s="6"/>
      <c r="BU8729" s="6"/>
      <c r="BV8729" s="6"/>
      <c r="BW8729" s="6"/>
      <c r="CJ8729" s="415"/>
      <c r="CK8729" s="415"/>
      <c r="CO8729" s="168"/>
    </row>
    <row r="8730" spans="32:93" s="162" customFormat="1" x14ac:dyDescent="0.25">
      <c r="AF8730" s="169"/>
      <c r="AG8730" s="169"/>
      <c r="AH8730" s="169"/>
      <c r="AI8730" s="169"/>
      <c r="AJ8730" s="169"/>
      <c r="AK8730" s="170"/>
      <c r="AP8730" s="6"/>
      <c r="AQ8730" s="6"/>
      <c r="AR8730" s="6"/>
      <c r="AS8730" s="6"/>
      <c r="AT8730" s="6"/>
      <c r="AU8730" s="6"/>
      <c r="AV8730" s="6"/>
      <c r="AW8730" s="6"/>
      <c r="AX8730" s="6"/>
      <c r="AY8730" s="6"/>
      <c r="AZ8730" s="6"/>
      <c r="BA8730" s="6"/>
      <c r="BB8730" s="166"/>
      <c r="BC8730" s="166"/>
      <c r="BD8730" s="166"/>
      <c r="BE8730" s="6"/>
      <c r="BF8730" s="6"/>
      <c r="BG8730" s="6"/>
      <c r="BH8730" s="6"/>
      <c r="BI8730" s="6"/>
      <c r="BJ8730" s="166"/>
      <c r="BK8730" s="166"/>
      <c r="BL8730" s="166"/>
      <c r="BM8730" s="6"/>
      <c r="BN8730" s="6"/>
      <c r="BO8730" s="6"/>
      <c r="BP8730" s="6"/>
      <c r="BQ8730" s="6"/>
      <c r="BR8730" s="6"/>
      <c r="BS8730" s="6"/>
      <c r="BT8730" s="6"/>
      <c r="BU8730" s="6"/>
      <c r="BV8730" s="6"/>
      <c r="BW8730" s="6"/>
      <c r="CJ8730" s="415"/>
      <c r="CK8730" s="415"/>
      <c r="CO8730" s="168"/>
    </row>
    <row r="8731" spans="32:93" s="162" customFormat="1" x14ac:dyDescent="0.25">
      <c r="AF8731" s="169"/>
      <c r="AG8731" s="169"/>
      <c r="AH8731" s="169"/>
      <c r="AI8731" s="169"/>
      <c r="AJ8731" s="169"/>
      <c r="AK8731" s="170"/>
      <c r="AP8731" s="6"/>
      <c r="AQ8731" s="6"/>
      <c r="AR8731" s="6"/>
      <c r="AS8731" s="6"/>
      <c r="AT8731" s="6"/>
      <c r="AU8731" s="6"/>
      <c r="AV8731" s="6"/>
      <c r="AW8731" s="6"/>
      <c r="AX8731" s="6"/>
      <c r="AY8731" s="6"/>
      <c r="AZ8731" s="6"/>
      <c r="BA8731" s="6"/>
      <c r="BB8731" s="166"/>
      <c r="BC8731" s="166"/>
      <c r="BD8731" s="166"/>
      <c r="BE8731" s="6"/>
      <c r="BF8731" s="6"/>
      <c r="BG8731" s="6"/>
      <c r="BH8731" s="6"/>
      <c r="BI8731" s="6"/>
      <c r="BJ8731" s="166"/>
      <c r="BK8731" s="166"/>
      <c r="BL8731" s="166"/>
      <c r="BM8731" s="6"/>
      <c r="BN8731" s="6"/>
      <c r="BO8731" s="6"/>
      <c r="BP8731" s="6"/>
      <c r="BQ8731" s="6"/>
      <c r="BR8731" s="6"/>
      <c r="BS8731" s="6"/>
      <c r="BT8731" s="6"/>
      <c r="BU8731" s="6"/>
      <c r="BV8731" s="6"/>
      <c r="BW8731" s="6"/>
      <c r="CJ8731" s="415"/>
      <c r="CK8731" s="415"/>
      <c r="CO8731" s="168"/>
    </row>
    <row r="8732" spans="32:93" s="162" customFormat="1" x14ac:dyDescent="0.25">
      <c r="AF8732" s="169"/>
      <c r="AG8732" s="169"/>
      <c r="AH8732" s="169"/>
      <c r="AI8732" s="169"/>
      <c r="AJ8732" s="169"/>
      <c r="AK8732" s="170"/>
      <c r="AP8732" s="6"/>
      <c r="AQ8732" s="6"/>
      <c r="AR8732" s="6"/>
      <c r="AS8732" s="6"/>
      <c r="AT8732" s="6"/>
      <c r="AU8732" s="6"/>
      <c r="AV8732" s="6"/>
      <c r="AW8732" s="6"/>
      <c r="AX8732" s="6"/>
      <c r="AY8732" s="6"/>
      <c r="AZ8732" s="6"/>
      <c r="BA8732" s="6"/>
      <c r="BB8732" s="166"/>
      <c r="BC8732" s="166"/>
      <c r="BD8732" s="166"/>
      <c r="BE8732" s="6"/>
      <c r="BF8732" s="6"/>
      <c r="BG8732" s="6"/>
      <c r="BH8732" s="6"/>
      <c r="BI8732" s="6"/>
      <c r="BJ8732" s="166"/>
      <c r="BK8732" s="166"/>
      <c r="BL8732" s="166"/>
      <c r="BM8732" s="6"/>
      <c r="BN8732" s="6"/>
      <c r="BO8732" s="6"/>
      <c r="BP8732" s="6"/>
      <c r="BQ8732" s="6"/>
      <c r="BR8732" s="6"/>
      <c r="BS8732" s="6"/>
      <c r="BT8732" s="6"/>
      <c r="BU8732" s="6"/>
      <c r="BV8732" s="6"/>
      <c r="BW8732" s="6"/>
      <c r="CJ8732" s="415"/>
      <c r="CK8732" s="415"/>
      <c r="CO8732" s="168"/>
    </row>
    <row r="8733" spans="32:93" s="162" customFormat="1" x14ac:dyDescent="0.25">
      <c r="AF8733" s="169"/>
      <c r="AG8733" s="169"/>
      <c r="AH8733" s="169"/>
      <c r="AI8733" s="169"/>
      <c r="AJ8733" s="169"/>
      <c r="AK8733" s="170"/>
      <c r="AP8733" s="6"/>
      <c r="AQ8733" s="6"/>
      <c r="AR8733" s="6"/>
      <c r="AS8733" s="6"/>
      <c r="AT8733" s="6"/>
      <c r="AU8733" s="6"/>
      <c r="AV8733" s="6"/>
      <c r="AW8733" s="6"/>
      <c r="AX8733" s="6"/>
      <c r="AY8733" s="6"/>
      <c r="AZ8733" s="6"/>
      <c r="BA8733" s="6"/>
      <c r="BB8733" s="166"/>
      <c r="BC8733" s="166"/>
      <c r="BD8733" s="166"/>
      <c r="BE8733" s="6"/>
      <c r="BF8733" s="6"/>
      <c r="BG8733" s="6"/>
      <c r="BH8733" s="6"/>
      <c r="BI8733" s="6"/>
      <c r="BJ8733" s="166"/>
      <c r="BK8733" s="166"/>
      <c r="BL8733" s="166"/>
      <c r="BM8733" s="6"/>
      <c r="BN8733" s="6"/>
      <c r="BO8733" s="6"/>
      <c r="BP8733" s="6"/>
      <c r="BQ8733" s="6"/>
      <c r="BR8733" s="6"/>
      <c r="BS8733" s="6"/>
      <c r="BT8733" s="6"/>
      <c r="BU8733" s="6"/>
      <c r="BV8733" s="6"/>
      <c r="BW8733" s="6"/>
      <c r="CJ8733" s="415"/>
      <c r="CK8733" s="415"/>
      <c r="CO8733" s="168"/>
    </row>
    <row r="8734" spans="32:93" s="162" customFormat="1" x14ac:dyDescent="0.25">
      <c r="AF8734" s="169"/>
      <c r="AG8734" s="169"/>
      <c r="AH8734" s="169"/>
      <c r="AI8734" s="169"/>
      <c r="AJ8734" s="169"/>
      <c r="AK8734" s="170"/>
      <c r="AP8734" s="6"/>
      <c r="AQ8734" s="6"/>
      <c r="AR8734" s="6"/>
      <c r="AS8734" s="6"/>
      <c r="AT8734" s="6"/>
      <c r="AU8734" s="6"/>
      <c r="AV8734" s="6"/>
      <c r="AW8734" s="6"/>
      <c r="AX8734" s="6"/>
      <c r="AY8734" s="6"/>
      <c r="AZ8734" s="6"/>
      <c r="BA8734" s="6"/>
      <c r="BB8734" s="166"/>
      <c r="BC8734" s="166"/>
      <c r="BD8734" s="166"/>
      <c r="BE8734" s="6"/>
      <c r="BF8734" s="6"/>
      <c r="BG8734" s="6"/>
      <c r="BH8734" s="6"/>
      <c r="BI8734" s="6"/>
      <c r="BJ8734" s="166"/>
      <c r="BK8734" s="166"/>
      <c r="BL8734" s="166"/>
      <c r="BM8734" s="6"/>
      <c r="BN8734" s="6"/>
      <c r="BO8734" s="6"/>
      <c r="BP8734" s="6"/>
      <c r="BQ8734" s="6"/>
      <c r="BR8734" s="6"/>
      <c r="BS8734" s="6"/>
      <c r="BT8734" s="6"/>
      <c r="BU8734" s="6"/>
      <c r="BV8734" s="6"/>
      <c r="BW8734" s="6"/>
      <c r="CJ8734" s="415"/>
      <c r="CK8734" s="415"/>
      <c r="CO8734" s="168"/>
    </row>
    <row r="8735" spans="32:93" s="162" customFormat="1" x14ac:dyDescent="0.25">
      <c r="AF8735" s="169"/>
      <c r="AG8735" s="169"/>
      <c r="AH8735" s="169"/>
      <c r="AI8735" s="169"/>
      <c r="AJ8735" s="169"/>
      <c r="AK8735" s="170"/>
      <c r="AP8735" s="6"/>
      <c r="AQ8735" s="6"/>
      <c r="AR8735" s="6"/>
      <c r="AS8735" s="6"/>
      <c r="AT8735" s="6"/>
      <c r="AU8735" s="6"/>
      <c r="AV8735" s="6"/>
      <c r="AW8735" s="6"/>
      <c r="AX8735" s="6"/>
      <c r="AY8735" s="6"/>
      <c r="AZ8735" s="6"/>
      <c r="BA8735" s="6"/>
      <c r="BB8735" s="166"/>
      <c r="BC8735" s="166"/>
      <c r="BD8735" s="166"/>
      <c r="BE8735" s="6"/>
      <c r="BF8735" s="6"/>
      <c r="BG8735" s="6"/>
      <c r="BH8735" s="6"/>
      <c r="BI8735" s="6"/>
      <c r="BJ8735" s="166"/>
      <c r="BK8735" s="166"/>
      <c r="BL8735" s="166"/>
      <c r="BM8735" s="6"/>
      <c r="BN8735" s="6"/>
      <c r="BO8735" s="6"/>
      <c r="BP8735" s="6"/>
      <c r="BQ8735" s="6"/>
      <c r="BR8735" s="6"/>
      <c r="BS8735" s="6"/>
      <c r="BT8735" s="6"/>
      <c r="BU8735" s="6"/>
      <c r="BV8735" s="6"/>
      <c r="BW8735" s="6"/>
      <c r="CJ8735" s="415"/>
      <c r="CK8735" s="415"/>
      <c r="CO8735" s="168"/>
    </row>
    <row r="8736" spans="32:93" s="162" customFormat="1" x14ac:dyDescent="0.25">
      <c r="AF8736" s="169"/>
      <c r="AG8736" s="169"/>
      <c r="AH8736" s="169"/>
      <c r="AI8736" s="169"/>
      <c r="AJ8736" s="169"/>
      <c r="AK8736" s="170"/>
      <c r="AP8736" s="6"/>
      <c r="AQ8736" s="6"/>
      <c r="AR8736" s="6"/>
      <c r="AS8736" s="6"/>
      <c r="AT8736" s="6"/>
      <c r="AU8736" s="6"/>
      <c r="AV8736" s="6"/>
      <c r="AW8736" s="6"/>
      <c r="AX8736" s="6"/>
      <c r="AY8736" s="6"/>
      <c r="AZ8736" s="6"/>
      <c r="BA8736" s="6"/>
      <c r="BB8736" s="166"/>
      <c r="BC8736" s="166"/>
      <c r="BD8736" s="166"/>
      <c r="BE8736" s="6"/>
      <c r="BF8736" s="6"/>
      <c r="BG8736" s="6"/>
      <c r="BH8736" s="6"/>
      <c r="BI8736" s="6"/>
      <c r="BJ8736" s="166"/>
      <c r="BK8736" s="166"/>
      <c r="BL8736" s="166"/>
      <c r="BM8736" s="6"/>
      <c r="BN8736" s="6"/>
      <c r="BO8736" s="6"/>
      <c r="BP8736" s="6"/>
      <c r="BQ8736" s="6"/>
      <c r="BR8736" s="6"/>
      <c r="BS8736" s="6"/>
      <c r="BT8736" s="6"/>
      <c r="BU8736" s="6"/>
      <c r="BV8736" s="6"/>
      <c r="BW8736" s="6"/>
      <c r="CJ8736" s="415"/>
      <c r="CK8736" s="415"/>
      <c r="CO8736" s="168"/>
    </row>
    <row r="8737" spans="32:93" s="162" customFormat="1" x14ac:dyDescent="0.25">
      <c r="AF8737" s="169"/>
      <c r="AG8737" s="169"/>
      <c r="AH8737" s="169"/>
      <c r="AI8737" s="169"/>
      <c r="AJ8737" s="169"/>
      <c r="AK8737" s="170"/>
      <c r="AP8737" s="6"/>
      <c r="AQ8737" s="6"/>
      <c r="AR8737" s="6"/>
      <c r="AS8737" s="6"/>
      <c r="AT8737" s="6"/>
      <c r="AU8737" s="6"/>
      <c r="AV8737" s="6"/>
      <c r="AW8737" s="6"/>
      <c r="AX8737" s="6"/>
      <c r="AY8737" s="6"/>
      <c r="AZ8737" s="6"/>
      <c r="BA8737" s="6"/>
      <c r="BB8737" s="166"/>
      <c r="BC8737" s="166"/>
      <c r="BD8737" s="166"/>
      <c r="BE8737" s="6"/>
      <c r="BF8737" s="6"/>
      <c r="BG8737" s="6"/>
      <c r="BH8737" s="6"/>
      <c r="BI8737" s="6"/>
      <c r="BJ8737" s="166"/>
      <c r="BK8737" s="166"/>
      <c r="BL8737" s="166"/>
      <c r="BM8737" s="6"/>
      <c r="BN8737" s="6"/>
      <c r="BO8737" s="6"/>
      <c r="BP8737" s="6"/>
      <c r="BQ8737" s="6"/>
      <c r="BR8737" s="6"/>
      <c r="BS8737" s="6"/>
      <c r="BT8737" s="6"/>
      <c r="BU8737" s="6"/>
      <c r="BV8737" s="6"/>
      <c r="BW8737" s="6"/>
      <c r="CJ8737" s="415"/>
      <c r="CK8737" s="415"/>
      <c r="CO8737" s="168"/>
    </row>
    <row r="8738" spans="32:93" s="162" customFormat="1" x14ac:dyDescent="0.25">
      <c r="AF8738" s="169"/>
      <c r="AG8738" s="169"/>
      <c r="AH8738" s="169"/>
      <c r="AI8738" s="169"/>
      <c r="AJ8738" s="169"/>
      <c r="AK8738" s="170"/>
      <c r="AP8738" s="6"/>
      <c r="AQ8738" s="6"/>
      <c r="AR8738" s="6"/>
      <c r="AS8738" s="6"/>
      <c r="AT8738" s="6"/>
      <c r="AU8738" s="6"/>
      <c r="AV8738" s="6"/>
      <c r="AW8738" s="6"/>
      <c r="AX8738" s="6"/>
      <c r="AY8738" s="6"/>
      <c r="AZ8738" s="6"/>
      <c r="BA8738" s="6"/>
      <c r="BB8738" s="166"/>
      <c r="BC8738" s="166"/>
      <c r="BD8738" s="166"/>
      <c r="BE8738" s="6"/>
      <c r="BF8738" s="6"/>
      <c r="BG8738" s="6"/>
      <c r="BH8738" s="6"/>
      <c r="BI8738" s="6"/>
      <c r="BJ8738" s="166"/>
      <c r="BK8738" s="166"/>
      <c r="BL8738" s="166"/>
      <c r="BM8738" s="6"/>
      <c r="BN8738" s="6"/>
      <c r="BO8738" s="6"/>
      <c r="BP8738" s="6"/>
      <c r="BQ8738" s="6"/>
      <c r="BR8738" s="6"/>
      <c r="BS8738" s="6"/>
      <c r="BT8738" s="6"/>
      <c r="BU8738" s="6"/>
      <c r="BV8738" s="6"/>
      <c r="BW8738" s="6"/>
      <c r="CJ8738" s="415"/>
      <c r="CK8738" s="415"/>
      <c r="CO8738" s="168"/>
    </row>
    <row r="8739" spans="32:93" s="162" customFormat="1" x14ac:dyDescent="0.25">
      <c r="AF8739" s="169"/>
      <c r="AG8739" s="169"/>
      <c r="AH8739" s="169"/>
      <c r="AI8739" s="169"/>
      <c r="AJ8739" s="169"/>
      <c r="AK8739" s="170"/>
      <c r="AP8739" s="6"/>
      <c r="AQ8739" s="6"/>
      <c r="AR8739" s="6"/>
      <c r="AS8739" s="6"/>
      <c r="AT8739" s="6"/>
      <c r="AU8739" s="6"/>
      <c r="AV8739" s="6"/>
      <c r="AW8739" s="6"/>
      <c r="AX8739" s="6"/>
      <c r="AY8739" s="6"/>
      <c r="AZ8739" s="6"/>
      <c r="BA8739" s="6"/>
      <c r="BB8739" s="166"/>
      <c r="BC8739" s="166"/>
      <c r="BD8739" s="166"/>
      <c r="BE8739" s="6"/>
      <c r="BF8739" s="6"/>
      <c r="BG8739" s="6"/>
      <c r="BH8739" s="6"/>
      <c r="BI8739" s="6"/>
      <c r="BJ8739" s="166"/>
      <c r="BK8739" s="166"/>
      <c r="BL8739" s="166"/>
      <c r="BM8739" s="6"/>
      <c r="BN8739" s="6"/>
      <c r="BO8739" s="6"/>
      <c r="BP8739" s="6"/>
      <c r="BQ8739" s="6"/>
      <c r="BR8739" s="6"/>
      <c r="BS8739" s="6"/>
      <c r="BT8739" s="6"/>
      <c r="BU8739" s="6"/>
      <c r="BV8739" s="6"/>
      <c r="BW8739" s="6"/>
      <c r="CJ8739" s="415"/>
      <c r="CK8739" s="415"/>
      <c r="CO8739" s="168"/>
    </row>
    <row r="8740" spans="32:93" s="162" customFormat="1" x14ac:dyDescent="0.25">
      <c r="AF8740" s="169"/>
      <c r="AG8740" s="169"/>
      <c r="AH8740" s="169"/>
      <c r="AI8740" s="169"/>
      <c r="AJ8740" s="169"/>
      <c r="AK8740" s="170"/>
      <c r="AP8740" s="6"/>
      <c r="AQ8740" s="6"/>
      <c r="AR8740" s="6"/>
      <c r="AS8740" s="6"/>
      <c r="AT8740" s="6"/>
      <c r="AU8740" s="6"/>
      <c r="AV8740" s="6"/>
      <c r="AW8740" s="6"/>
      <c r="AX8740" s="6"/>
      <c r="AY8740" s="6"/>
      <c r="AZ8740" s="6"/>
      <c r="BA8740" s="6"/>
      <c r="BB8740" s="166"/>
      <c r="BC8740" s="166"/>
      <c r="BD8740" s="166"/>
      <c r="BE8740" s="6"/>
      <c r="BF8740" s="6"/>
      <c r="BG8740" s="6"/>
      <c r="BH8740" s="6"/>
      <c r="BI8740" s="6"/>
      <c r="BJ8740" s="166"/>
      <c r="BK8740" s="166"/>
      <c r="BL8740" s="166"/>
      <c r="BM8740" s="6"/>
      <c r="BN8740" s="6"/>
      <c r="BO8740" s="6"/>
      <c r="BP8740" s="6"/>
      <c r="BQ8740" s="6"/>
      <c r="BR8740" s="6"/>
      <c r="BS8740" s="6"/>
      <c r="BT8740" s="6"/>
      <c r="BU8740" s="6"/>
      <c r="BV8740" s="6"/>
      <c r="BW8740" s="6"/>
      <c r="CJ8740" s="415"/>
      <c r="CK8740" s="415"/>
      <c r="CO8740" s="168"/>
    </row>
    <row r="8741" spans="32:93" s="162" customFormat="1" x14ac:dyDescent="0.25">
      <c r="AF8741" s="169"/>
      <c r="AG8741" s="169"/>
      <c r="AH8741" s="169"/>
      <c r="AI8741" s="169"/>
      <c r="AJ8741" s="169"/>
      <c r="AK8741" s="170"/>
      <c r="AP8741" s="6"/>
      <c r="AQ8741" s="6"/>
      <c r="AR8741" s="6"/>
      <c r="AS8741" s="6"/>
      <c r="AT8741" s="6"/>
      <c r="AU8741" s="6"/>
      <c r="AV8741" s="6"/>
      <c r="AW8741" s="6"/>
      <c r="AX8741" s="6"/>
      <c r="AY8741" s="6"/>
      <c r="AZ8741" s="6"/>
      <c r="BA8741" s="6"/>
      <c r="BB8741" s="166"/>
      <c r="BC8741" s="166"/>
      <c r="BD8741" s="166"/>
      <c r="BE8741" s="6"/>
      <c r="BF8741" s="6"/>
      <c r="BG8741" s="6"/>
      <c r="BH8741" s="6"/>
      <c r="BI8741" s="6"/>
      <c r="BJ8741" s="166"/>
      <c r="BK8741" s="166"/>
      <c r="BL8741" s="166"/>
      <c r="BM8741" s="6"/>
      <c r="BN8741" s="6"/>
      <c r="BO8741" s="6"/>
      <c r="BP8741" s="6"/>
      <c r="BQ8741" s="6"/>
      <c r="BR8741" s="6"/>
      <c r="BS8741" s="6"/>
      <c r="BT8741" s="6"/>
      <c r="BU8741" s="6"/>
      <c r="BV8741" s="6"/>
      <c r="BW8741" s="6"/>
      <c r="CJ8741" s="415"/>
      <c r="CK8741" s="415"/>
      <c r="CO8741" s="168"/>
    </row>
    <row r="8742" spans="32:93" s="162" customFormat="1" x14ac:dyDescent="0.25">
      <c r="AF8742" s="169"/>
      <c r="AG8742" s="169"/>
      <c r="AH8742" s="169"/>
      <c r="AI8742" s="169"/>
      <c r="AJ8742" s="169"/>
      <c r="AK8742" s="170"/>
      <c r="AP8742" s="6"/>
      <c r="AQ8742" s="6"/>
      <c r="AR8742" s="6"/>
      <c r="AS8742" s="6"/>
      <c r="AT8742" s="6"/>
      <c r="AU8742" s="6"/>
      <c r="AV8742" s="6"/>
      <c r="AW8742" s="6"/>
      <c r="AX8742" s="6"/>
      <c r="AY8742" s="6"/>
      <c r="AZ8742" s="6"/>
      <c r="BA8742" s="6"/>
      <c r="BB8742" s="166"/>
      <c r="BC8742" s="166"/>
      <c r="BD8742" s="166"/>
      <c r="BE8742" s="6"/>
      <c r="BF8742" s="6"/>
      <c r="BG8742" s="6"/>
      <c r="BH8742" s="6"/>
      <c r="BI8742" s="6"/>
      <c r="BJ8742" s="166"/>
      <c r="BK8742" s="166"/>
      <c r="BL8742" s="166"/>
      <c r="BM8742" s="6"/>
      <c r="BN8742" s="6"/>
      <c r="BO8742" s="6"/>
      <c r="BP8742" s="6"/>
      <c r="BQ8742" s="6"/>
      <c r="BR8742" s="6"/>
      <c r="BS8742" s="6"/>
      <c r="BT8742" s="6"/>
      <c r="BU8742" s="6"/>
      <c r="BV8742" s="6"/>
      <c r="BW8742" s="6"/>
      <c r="CJ8742" s="415"/>
      <c r="CK8742" s="415"/>
      <c r="CO8742" s="168"/>
    </row>
    <row r="8743" spans="32:93" s="162" customFormat="1" x14ac:dyDescent="0.25">
      <c r="AF8743" s="169"/>
      <c r="AG8743" s="169"/>
      <c r="AH8743" s="169"/>
      <c r="AI8743" s="169"/>
      <c r="AJ8743" s="169"/>
      <c r="AK8743" s="170"/>
      <c r="AP8743" s="6"/>
      <c r="AQ8743" s="6"/>
      <c r="AR8743" s="6"/>
      <c r="AS8743" s="6"/>
      <c r="AT8743" s="6"/>
      <c r="AU8743" s="6"/>
      <c r="AV8743" s="6"/>
      <c r="AW8743" s="6"/>
      <c r="AX8743" s="6"/>
      <c r="AY8743" s="6"/>
      <c r="AZ8743" s="6"/>
      <c r="BA8743" s="6"/>
      <c r="BB8743" s="166"/>
      <c r="BC8743" s="166"/>
      <c r="BD8743" s="166"/>
      <c r="BE8743" s="6"/>
      <c r="BF8743" s="6"/>
      <c r="BG8743" s="6"/>
      <c r="BH8743" s="6"/>
      <c r="BI8743" s="6"/>
      <c r="BJ8743" s="166"/>
      <c r="BK8743" s="166"/>
      <c r="BL8743" s="166"/>
      <c r="BM8743" s="6"/>
      <c r="BN8743" s="6"/>
      <c r="BO8743" s="6"/>
      <c r="BP8743" s="6"/>
      <c r="BQ8743" s="6"/>
      <c r="BR8743" s="6"/>
      <c r="BS8743" s="6"/>
      <c r="BT8743" s="6"/>
      <c r="BU8743" s="6"/>
      <c r="BV8743" s="6"/>
      <c r="BW8743" s="6"/>
      <c r="CJ8743" s="415"/>
      <c r="CK8743" s="415"/>
      <c r="CO8743" s="168"/>
    </row>
    <row r="8744" spans="32:93" s="162" customFormat="1" x14ac:dyDescent="0.25">
      <c r="AF8744" s="169"/>
      <c r="AG8744" s="169"/>
      <c r="AH8744" s="169"/>
      <c r="AI8744" s="169"/>
      <c r="AJ8744" s="169"/>
      <c r="AK8744" s="170"/>
      <c r="AP8744" s="6"/>
      <c r="AQ8744" s="6"/>
      <c r="AR8744" s="6"/>
      <c r="AS8744" s="6"/>
      <c r="AT8744" s="6"/>
      <c r="AU8744" s="6"/>
      <c r="AV8744" s="6"/>
      <c r="AW8744" s="6"/>
      <c r="AX8744" s="6"/>
      <c r="AY8744" s="6"/>
      <c r="AZ8744" s="6"/>
      <c r="BA8744" s="6"/>
      <c r="BB8744" s="166"/>
      <c r="BC8744" s="166"/>
      <c r="BD8744" s="166"/>
      <c r="BE8744" s="6"/>
      <c r="BF8744" s="6"/>
      <c r="BG8744" s="6"/>
      <c r="BH8744" s="6"/>
      <c r="BI8744" s="6"/>
      <c r="BJ8744" s="166"/>
      <c r="BK8744" s="166"/>
      <c r="BL8744" s="166"/>
      <c r="BM8744" s="6"/>
      <c r="BN8744" s="6"/>
      <c r="BO8744" s="6"/>
      <c r="BP8744" s="6"/>
      <c r="BQ8744" s="6"/>
      <c r="BR8744" s="6"/>
      <c r="BS8744" s="6"/>
      <c r="BT8744" s="6"/>
      <c r="BU8744" s="6"/>
      <c r="BV8744" s="6"/>
      <c r="BW8744" s="6"/>
      <c r="CJ8744" s="415"/>
      <c r="CK8744" s="415"/>
      <c r="CO8744" s="168"/>
    </row>
    <row r="8745" spans="32:93" s="162" customFormat="1" x14ac:dyDescent="0.25">
      <c r="AF8745" s="169"/>
      <c r="AG8745" s="169"/>
      <c r="AH8745" s="169"/>
      <c r="AI8745" s="169"/>
      <c r="AJ8745" s="169"/>
      <c r="AK8745" s="170"/>
      <c r="AP8745" s="6"/>
      <c r="AQ8745" s="6"/>
      <c r="AR8745" s="6"/>
      <c r="AS8745" s="6"/>
      <c r="AT8745" s="6"/>
      <c r="AU8745" s="6"/>
      <c r="AV8745" s="6"/>
      <c r="AW8745" s="6"/>
      <c r="AX8745" s="6"/>
      <c r="AY8745" s="6"/>
      <c r="AZ8745" s="6"/>
      <c r="BA8745" s="6"/>
      <c r="BB8745" s="166"/>
      <c r="BC8745" s="166"/>
      <c r="BD8745" s="166"/>
      <c r="BE8745" s="6"/>
      <c r="BF8745" s="6"/>
      <c r="BG8745" s="6"/>
      <c r="BH8745" s="6"/>
      <c r="BI8745" s="6"/>
      <c r="BJ8745" s="166"/>
      <c r="BK8745" s="166"/>
      <c r="BL8745" s="166"/>
      <c r="BM8745" s="6"/>
      <c r="BN8745" s="6"/>
      <c r="BO8745" s="6"/>
      <c r="BP8745" s="6"/>
      <c r="BQ8745" s="6"/>
      <c r="BR8745" s="6"/>
      <c r="BS8745" s="6"/>
      <c r="BT8745" s="6"/>
      <c r="BU8745" s="6"/>
      <c r="BV8745" s="6"/>
      <c r="BW8745" s="6"/>
      <c r="CJ8745" s="415"/>
      <c r="CK8745" s="415"/>
      <c r="CO8745" s="168"/>
    </row>
    <row r="8746" spans="32:93" s="162" customFormat="1" x14ac:dyDescent="0.25">
      <c r="AF8746" s="169"/>
      <c r="AG8746" s="169"/>
      <c r="AH8746" s="169"/>
      <c r="AI8746" s="169"/>
      <c r="AJ8746" s="169"/>
      <c r="AK8746" s="170"/>
      <c r="AP8746" s="6"/>
      <c r="AQ8746" s="6"/>
      <c r="AR8746" s="6"/>
      <c r="AS8746" s="6"/>
      <c r="AT8746" s="6"/>
      <c r="AU8746" s="6"/>
      <c r="AV8746" s="6"/>
      <c r="AW8746" s="6"/>
      <c r="AX8746" s="6"/>
      <c r="AY8746" s="6"/>
      <c r="AZ8746" s="6"/>
      <c r="BA8746" s="6"/>
      <c r="BB8746" s="166"/>
      <c r="BC8746" s="166"/>
      <c r="BD8746" s="166"/>
      <c r="BE8746" s="6"/>
      <c r="BF8746" s="6"/>
      <c r="BG8746" s="6"/>
      <c r="BH8746" s="6"/>
      <c r="BI8746" s="6"/>
      <c r="BJ8746" s="166"/>
      <c r="BK8746" s="166"/>
      <c r="BL8746" s="166"/>
      <c r="BM8746" s="6"/>
      <c r="BN8746" s="6"/>
      <c r="BO8746" s="6"/>
      <c r="BP8746" s="6"/>
      <c r="BQ8746" s="6"/>
      <c r="BR8746" s="6"/>
      <c r="BS8746" s="6"/>
      <c r="BT8746" s="6"/>
      <c r="BU8746" s="6"/>
      <c r="BV8746" s="6"/>
      <c r="BW8746" s="6"/>
      <c r="CJ8746" s="415"/>
      <c r="CK8746" s="415"/>
      <c r="CO8746" s="168"/>
    </row>
    <row r="8747" spans="32:93" s="162" customFormat="1" x14ac:dyDescent="0.25">
      <c r="AF8747" s="169"/>
      <c r="AG8747" s="169"/>
      <c r="AH8747" s="169"/>
      <c r="AI8747" s="169"/>
      <c r="AJ8747" s="169"/>
      <c r="AK8747" s="170"/>
      <c r="AP8747" s="6"/>
      <c r="AQ8747" s="6"/>
      <c r="AR8747" s="6"/>
      <c r="AS8747" s="6"/>
      <c r="AT8747" s="6"/>
      <c r="AU8747" s="6"/>
      <c r="AV8747" s="6"/>
      <c r="AW8747" s="6"/>
      <c r="AX8747" s="6"/>
      <c r="AY8747" s="6"/>
      <c r="AZ8747" s="6"/>
      <c r="BA8747" s="6"/>
      <c r="BB8747" s="166"/>
      <c r="BC8747" s="166"/>
      <c r="BD8747" s="166"/>
      <c r="BE8747" s="6"/>
      <c r="BF8747" s="6"/>
      <c r="BG8747" s="6"/>
      <c r="BH8747" s="6"/>
      <c r="BI8747" s="6"/>
      <c r="BJ8747" s="166"/>
      <c r="BK8747" s="166"/>
      <c r="BL8747" s="166"/>
      <c r="BM8747" s="6"/>
      <c r="BN8747" s="6"/>
      <c r="BO8747" s="6"/>
      <c r="BP8747" s="6"/>
      <c r="BQ8747" s="6"/>
      <c r="BR8747" s="6"/>
      <c r="BS8747" s="6"/>
      <c r="BT8747" s="6"/>
      <c r="BU8747" s="6"/>
      <c r="BV8747" s="6"/>
      <c r="BW8747" s="6"/>
      <c r="CJ8747" s="415"/>
      <c r="CK8747" s="415"/>
      <c r="CO8747" s="168"/>
    </row>
    <row r="8748" spans="32:93" s="162" customFormat="1" x14ac:dyDescent="0.25">
      <c r="AF8748" s="169"/>
      <c r="AG8748" s="169"/>
      <c r="AH8748" s="169"/>
      <c r="AI8748" s="169"/>
      <c r="AJ8748" s="169"/>
      <c r="AK8748" s="170"/>
      <c r="AP8748" s="6"/>
      <c r="AQ8748" s="6"/>
      <c r="AR8748" s="6"/>
      <c r="AS8748" s="6"/>
      <c r="AT8748" s="6"/>
      <c r="AU8748" s="6"/>
      <c r="AV8748" s="6"/>
      <c r="AW8748" s="6"/>
      <c r="AX8748" s="6"/>
      <c r="AY8748" s="6"/>
      <c r="AZ8748" s="6"/>
      <c r="BA8748" s="6"/>
      <c r="BB8748" s="166"/>
      <c r="BC8748" s="166"/>
      <c r="BD8748" s="166"/>
      <c r="BE8748" s="6"/>
      <c r="BF8748" s="6"/>
      <c r="BG8748" s="6"/>
      <c r="BH8748" s="6"/>
      <c r="BI8748" s="6"/>
      <c r="BJ8748" s="166"/>
      <c r="BK8748" s="166"/>
      <c r="BL8748" s="166"/>
      <c r="BM8748" s="6"/>
      <c r="BN8748" s="6"/>
      <c r="BO8748" s="6"/>
      <c r="BP8748" s="6"/>
      <c r="BQ8748" s="6"/>
      <c r="BR8748" s="6"/>
      <c r="BS8748" s="6"/>
      <c r="BT8748" s="6"/>
      <c r="BU8748" s="6"/>
      <c r="BV8748" s="6"/>
      <c r="BW8748" s="6"/>
      <c r="CJ8748" s="415"/>
      <c r="CK8748" s="415"/>
      <c r="CO8748" s="168"/>
    </row>
    <row r="8749" spans="32:93" s="162" customFormat="1" x14ac:dyDescent="0.25">
      <c r="AF8749" s="169"/>
      <c r="AG8749" s="169"/>
      <c r="AH8749" s="169"/>
      <c r="AI8749" s="169"/>
      <c r="AJ8749" s="169"/>
      <c r="AK8749" s="170"/>
      <c r="AP8749" s="6"/>
      <c r="AQ8749" s="6"/>
      <c r="AR8749" s="6"/>
      <c r="AS8749" s="6"/>
      <c r="AT8749" s="6"/>
      <c r="AU8749" s="6"/>
      <c r="AV8749" s="6"/>
      <c r="AW8749" s="6"/>
      <c r="AX8749" s="6"/>
      <c r="AY8749" s="6"/>
      <c r="AZ8749" s="6"/>
      <c r="BA8749" s="6"/>
      <c r="BB8749" s="166"/>
      <c r="BC8749" s="166"/>
      <c r="BD8749" s="166"/>
      <c r="BE8749" s="6"/>
      <c r="BF8749" s="6"/>
      <c r="BG8749" s="6"/>
      <c r="BH8749" s="6"/>
      <c r="BI8749" s="6"/>
      <c r="BJ8749" s="166"/>
      <c r="BK8749" s="166"/>
      <c r="BL8749" s="166"/>
      <c r="BM8749" s="6"/>
      <c r="BN8749" s="6"/>
      <c r="BO8749" s="6"/>
      <c r="BP8749" s="6"/>
      <c r="BQ8749" s="6"/>
      <c r="BR8749" s="6"/>
      <c r="BS8749" s="6"/>
      <c r="BT8749" s="6"/>
      <c r="BU8749" s="6"/>
      <c r="BV8749" s="6"/>
      <c r="BW8749" s="6"/>
      <c r="CJ8749" s="415"/>
      <c r="CK8749" s="415"/>
      <c r="CO8749" s="168"/>
    </row>
    <row r="8750" spans="32:93" s="162" customFormat="1" x14ac:dyDescent="0.25">
      <c r="AF8750" s="169"/>
      <c r="AG8750" s="169"/>
      <c r="AH8750" s="169"/>
      <c r="AI8750" s="169"/>
      <c r="AJ8750" s="169"/>
      <c r="AK8750" s="170"/>
      <c r="AP8750" s="6"/>
      <c r="AQ8750" s="6"/>
      <c r="AR8750" s="6"/>
      <c r="AS8750" s="6"/>
      <c r="AT8750" s="6"/>
      <c r="AU8750" s="6"/>
      <c r="AV8750" s="6"/>
      <c r="AW8750" s="6"/>
      <c r="AX8750" s="6"/>
      <c r="AY8750" s="6"/>
      <c r="AZ8750" s="6"/>
      <c r="BA8750" s="6"/>
      <c r="BB8750" s="166"/>
      <c r="BC8750" s="166"/>
      <c r="BD8750" s="166"/>
      <c r="BE8750" s="6"/>
      <c r="BF8750" s="6"/>
      <c r="BG8750" s="6"/>
      <c r="BH8750" s="6"/>
      <c r="BI8750" s="6"/>
      <c r="BJ8750" s="166"/>
      <c r="BK8750" s="166"/>
      <c r="BL8750" s="166"/>
      <c r="BM8750" s="6"/>
      <c r="BN8750" s="6"/>
      <c r="BO8750" s="6"/>
      <c r="BP8750" s="6"/>
      <c r="BQ8750" s="6"/>
      <c r="BR8750" s="6"/>
      <c r="BS8750" s="6"/>
      <c r="BT8750" s="6"/>
      <c r="BU8750" s="6"/>
      <c r="BV8750" s="6"/>
      <c r="BW8750" s="6"/>
      <c r="CJ8750" s="415"/>
      <c r="CK8750" s="415"/>
      <c r="CO8750" s="168"/>
    </row>
    <row r="8751" spans="32:93" s="162" customFormat="1" x14ac:dyDescent="0.25">
      <c r="AF8751" s="169"/>
      <c r="AG8751" s="169"/>
      <c r="AH8751" s="169"/>
      <c r="AI8751" s="169"/>
      <c r="AJ8751" s="169"/>
      <c r="AK8751" s="170"/>
      <c r="AP8751" s="6"/>
      <c r="AQ8751" s="6"/>
      <c r="AR8751" s="6"/>
      <c r="AS8751" s="6"/>
      <c r="AT8751" s="6"/>
      <c r="AU8751" s="6"/>
      <c r="AV8751" s="6"/>
      <c r="AW8751" s="6"/>
      <c r="AX8751" s="6"/>
      <c r="AY8751" s="6"/>
      <c r="AZ8751" s="6"/>
      <c r="BA8751" s="6"/>
      <c r="BB8751" s="166"/>
      <c r="BC8751" s="166"/>
      <c r="BD8751" s="166"/>
      <c r="BE8751" s="6"/>
      <c r="BF8751" s="6"/>
      <c r="BG8751" s="6"/>
      <c r="BH8751" s="6"/>
      <c r="BI8751" s="6"/>
      <c r="BJ8751" s="166"/>
      <c r="BK8751" s="166"/>
      <c r="BL8751" s="166"/>
      <c r="BM8751" s="6"/>
      <c r="BN8751" s="6"/>
      <c r="BO8751" s="6"/>
      <c r="BP8751" s="6"/>
      <c r="BQ8751" s="6"/>
      <c r="BR8751" s="6"/>
      <c r="BS8751" s="6"/>
      <c r="BT8751" s="6"/>
      <c r="BU8751" s="6"/>
      <c r="BV8751" s="6"/>
      <c r="BW8751" s="6"/>
      <c r="CJ8751" s="415"/>
      <c r="CK8751" s="415"/>
      <c r="CO8751" s="168"/>
    </row>
    <row r="8752" spans="32:93" s="162" customFormat="1" x14ac:dyDescent="0.25">
      <c r="AF8752" s="169"/>
      <c r="AG8752" s="169"/>
      <c r="AH8752" s="169"/>
      <c r="AI8752" s="169"/>
      <c r="AJ8752" s="169"/>
      <c r="AK8752" s="170"/>
      <c r="AP8752" s="6"/>
      <c r="AQ8752" s="6"/>
      <c r="AR8752" s="6"/>
      <c r="AS8752" s="6"/>
      <c r="AT8752" s="6"/>
      <c r="AU8752" s="6"/>
      <c r="AV8752" s="6"/>
      <c r="AW8752" s="6"/>
      <c r="AX8752" s="6"/>
      <c r="AY8752" s="6"/>
      <c r="AZ8752" s="6"/>
      <c r="BA8752" s="6"/>
      <c r="BB8752" s="166"/>
      <c r="BC8752" s="166"/>
      <c r="BD8752" s="166"/>
      <c r="BE8752" s="6"/>
      <c r="BF8752" s="6"/>
      <c r="BG8752" s="6"/>
      <c r="BH8752" s="6"/>
      <c r="BI8752" s="6"/>
      <c r="BJ8752" s="166"/>
      <c r="BK8752" s="166"/>
      <c r="BL8752" s="166"/>
      <c r="BM8752" s="6"/>
      <c r="BN8752" s="6"/>
      <c r="BO8752" s="6"/>
      <c r="BP8752" s="6"/>
      <c r="BQ8752" s="6"/>
      <c r="BR8752" s="6"/>
      <c r="BS8752" s="6"/>
      <c r="BT8752" s="6"/>
      <c r="BU8752" s="6"/>
      <c r="BV8752" s="6"/>
      <c r="BW8752" s="6"/>
      <c r="CJ8752" s="415"/>
      <c r="CK8752" s="415"/>
      <c r="CO8752" s="168"/>
    </row>
    <row r="8753" spans="32:93" s="162" customFormat="1" x14ac:dyDescent="0.25">
      <c r="AF8753" s="169"/>
      <c r="AG8753" s="169"/>
      <c r="AH8753" s="169"/>
      <c r="AI8753" s="169"/>
      <c r="AJ8753" s="169"/>
      <c r="AK8753" s="170"/>
      <c r="AP8753" s="6"/>
      <c r="AQ8753" s="6"/>
      <c r="AR8753" s="6"/>
      <c r="AS8753" s="6"/>
      <c r="AT8753" s="6"/>
      <c r="AU8753" s="6"/>
      <c r="AV8753" s="6"/>
      <c r="AW8753" s="6"/>
      <c r="AX8753" s="6"/>
      <c r="AY8753" s="6"/>
      <c r="AZ8753" s="6"/>
      <c r="BA8753" s="6"/>
      <c r="BB8753" s="166"/>
      <c r="BC8753" s="166"/>
      <c r="BD8753" s="166"/>
      <c r="BE8753" s="6"/>
      <c r="BF8753" s="6"/>
      <c r="BG8753" s="6"/>
      <c r="BH8753" s="6"/>
      <c r="BI8753" s="6"/>
      <c r="BJ8753" s="166"/>
      <c r="BK8753" s="166"/>
      <c r="BL8753" s="166"/>
      <c r="BM8753" s="6"/>
      <c r="BN8753" s="6"/>
      <c r="BO8753" s="6"/>
      <c r="BP8753" s="6"/>
      <c r="BQ8753" s="6"/>
      <c r="BR8753" s="6"/>
      <c r="BS8753" s="6"/>
      <c r="BT8753" s="6"/>
      <c r="BU8753" s="6"/>
      <c r="BV8753" s="6"/>
      <c r="BW8753" s="6"/>
      <c r="CJ8753" s="415"/>
      <c r="CK8753" s="415"/>
      <c r="CO8753" s="168"/>
    </row>
    <row r="8754" spans="32:93" s="162" customFormat="1" x14ac:dyDescent="0.25">
      <c r="AF8754" s="169"/>
      <c r="AG8754" s="169"/>
      <c r="AH8754" s="169"/>
      <c r="AI8754" s="169"/>
      <c r="AJ8754" s="169"/>
      <c r="AK8754" s="170"/>
      <c r="AP8754" s="6"/>
      <c r="AQ8754" s="6"/>
      <c r="AR8754" s="6"/>
      <c r="AS8754" s="6"/>
      <c r="AT8754" s="6"/>
      <c r="AU8754" s="6"/>
      <c r="AV8754" s="6"/>
      <c r="AW8754" s="6"/>
      <c r="AX8754" s="6"/>
      <c r="AY8754" s="6"/>
      <c r="AZ8754" s="6"/>
      <c r="BA8754" s="6"/>
      <c r="BB8754" s="166"/>
      <c r="BC8754" s="166"/>
      <c r="BD8754" s="166"/>
      <c r="BE8754" s="6"/>
      <c r="BF8754" s="6"/>
      <c r="BG8754" s="6"/>
      <c r="BH8754" s="6"/>
      <c r="BI8754" s="6"/>
      <c r="BJ8754" s="166"/>
      <c r="BK8754" s="166"/>
      <c r="BL8754" s="166"/>
      <c r="BM8754" s="6"/>
      <c r="BN8754" s="6"/>
      <c r="BO8754" s="6"/>
      <c r="BP8754" s="6"/>
      <c r="BQ8754" s="6"/>
      <c r="BR8754" s="6"/>
      <c r="BS8754" s="6"/>
      <c r="BT8754" s="6"/>
      <c r="BU8754" s="6"/>
      <c r="BV8754" s="6"/>
      <c r="BW8754" s="6"/>
      <c r="CJ8754" s="415"/>
      <c r="CK8754" s="415"/>
      <c r="CO8754" s="168"/>
    </row>
    <row r="8755" spans="32:93" s="162" customFormat="1" x14ac:dyDescent="0.25">
      <c r="AF8755" s="169"/>
      <c r="AG8755" s="169"/>
      <c r="AH8755" s="169"/>
      <c r="AI8755" s="169"/>
      <c r="AJ8755" s="169"/>
      <c r="AK8755" s="170"/>
      <c r="AP8755" s="6"/>
      <c r="AQ8755" s="6"/>
      <c r="AR8755" s="6"/>
      <c r="AS8755" s="6"/>
      <c r="AT8755" s="6"/>
      <c r="AU8755" s="6"/>
      <c r="AV8755" s="6"/>
      <c r="AW8755" s="6"/>
      <c r="AX8755" s="6"/>
      <c r="AY8755" s="6"/>
      <c r="AZ8755" s="6"/>
      <c r="BA8755" s="6"/>
      <c r="BB8755" s="166"/>
      <c r="BC8755" s="166"/>
      <c r="BD8755" s="166"/>
      <c r="BE8755" s="6"/>
      <c r="BF8755" s="6"/>
      <c r="BG8755" s="6"/>
      <c r="BH8755" s="6"/>
      <c r="BI8755" s="6"/>
      <c r="BJ8755" s="166"/>
      <c r="BK8755" s="166"/>
      <c r="BL8755" s="166"/>
      <c r="BM8755" s="6"/>
      <c r="BN8755" s="6"/>
      <c r="BO8755" s="6"/>
      <c r="BP8755" s="6"/>
      <c r="BQ8755" s="6"/>
      <c r="BR8755" s="6"/>
      <c r="BS8755" s="6"/>
      <c r="BT8755" s="6"/>
      <c r="BU8755" s="6"/>
      <c r="BV8755" s="6"/>
      <c r="BW8755" s="6"/>
      <c r="CJ8755" s="415"/>
      <c r="CK8755" s="415"/>
      <c r="CO8755" s="168"/>
    </row>
    <row r="8756" spans="32:93" s="162" customFormat="1" x14ac:dyDescent="0.25">
      <c r="AF8756" s="169"/>
      <c r="AG8756" s="169"/>
      <c r="AH8756" s="169"/>
      <c r="AI8756" s="169"/>
      <c r="AJ8756" s="169"/>
      <c r="AK8756" s="170"/>
      <c r="AP8756" s="6"/>
      <c r="AQ8756" s="6"/>
      <c r="AR8756" s="6"/>
      <c r="AS8756" s="6"/>
      <c r="AT8756" s="6"/>
      <c r="AU8756" s="6"/>
      <c r="AV8756" s="6"/>
      <c r="AW8756" s="6"/>
      <c r="AX8756" s="6"/>
      <c r="AY8756" s="6"/>
      <c r="AZ8756" s="6"/>
      <c r="BA8756" s="6"/>
      <c r="BB8756" s="166"/>
      <c r="BC8756" s="166"/>
      <c r="BD8756" s="166"/>
      <c r="BE8756" s="6"/>
      <c r="BF8756" s="6"/>
      <c r="BG8756" s="6"/>
      <c r="BH8756" s="6"/>
      <c r="BI8756" s="6"/>
      <c r="BJ8756" s="166"/>
      <c r="BK8756" s="166"/>
      <c r="BL8756" s="166"/>
      <c r="BM8756" s="6"/>
      <c r="BN8756" s="6"/>
      <c r="BO8756" s="6"/>
      <c r="BP8756" s="6"/>
      <c r="BQ8756" s="6"/>
      <c r="BR8756" s="6"/>
      <c r="BS8756" s="6"/>
      <c r="BT8756" s="6"/>
      <c r="BU8756" s="6"/>
      <c r="BV8756" s="6"/>
      <c r="BW8756" s="6"/>
      <c r="CJ8756" s="415"/>
      <c r="CK8756" s="415"/>
      <c r="CO8756" s="168"/>
    </row>
    <row r="8757" spans="32:93" s="162" customFormat="1" x14ac:dyDescent="0.25">
      <c r="AF8757" s="169"/>
      <c r="AG8757" s="169"/>
      <c r="AH8757" s="169"/>
      <c r="AI8757" s="169"/>
      <c r="AJ8757" s="169"/>
      <c r="AK8757" s="170"/>
      <c r="AP8757" s="6"/>
      <c r="AQ8757" s="6"/>
      <c r="AR8757" s="6"/>
      <c r="AS8757" s="6"/>
      <c r="AT8757" s="6"/>
      <c r="AU8757" s="6"/>
      <c r="AV8757" s="6"/>
      <c r="AW8757" s="6"/>
      <c r="AX8757" s="6"/>
      <c r="AY8757" s="6"/>
      <c r="AZ8757" s="6"/>
      <c r="BA8757" s="6"/>
      <c r="BB8757" s="166"/>
      <c r="BC8757" s="166"/>
      <c r="BD8757" s="166"/>
      <c r="BE8757" s="6"/>
      <c r="BF8757" s="6"/>
      <c r="BG8757" s="6"/>
      <c r="BH8757" s="6"/>
      <c r="BI8757" s="6"/>
      <c r="BJ8757" s="166"/>
      <c r="BK8757" s="166"/>
      <c r="BL8757" s="166"/>
      <c r="BM8757" s="6"/>
      <c r="BN8757" s="6"/>
      <c r="BO8757" s="6"/>
      <c r="BP8757" s="6"/>
      <c r="BQ8757" s="6"/>
      <c r="BR8757" s="6"/>
      <c r="BS8757" s="6"/>
      <c r="BT8757" s="6"/>
      <c r="BU8757" s="6"/>
      <c r="BV8757" s="6"/>
      <c r="BW8757" s="6"/>
      <c r="CJ8757" s="415"/>
      <c r="CK8757" s="415"/>
      <c r="CO8757" s="168"/>
    </row>
    <row r="8758" spans="32:93" s="162" customFormat="1" x14ac:dyDescent="0.25">
      <c r="AF8758" s="169"/>
      <c r="AG8758" s="169"/>
      <c r="AH8758" s="169"/>
      <c r="AI8758" s="169"/>
      <c r="AJ8758" s="169"/>
      <c r="AK8758" s="170"/>
      <c r="AP8758" s="6"/>
      <c r="AQ8758" s="6"/>
      <c r="AR8758" s="6"/>
      <c r="AS8758" s="6"/>
      <c r="AT8758" s="6"/>
      <c r="AU8758" s="6"/>
      <c r="AV8758" s="6"/>
      <c r="AW8758" s="6"/>
      <c r="AX8758" s="6"/>
      <c r="AY8758" s="6"/>
      <c r="AZ8758" s="6"/>
      <c r="BA8758" s="6"/>
      <c r="BB8758" s="166"/>
      <c r="BC8758" s="166"/>
      <c r="BD8758" s="166"/>
      <c r="BE8758" s="6"/>
      <c r="BF8758" s="6"/>
      <c r="BG8758" s="6"/>
      <c r="BH8758" s="6"/>
      <c r="BI8758" s="6"/>
      <c r="BJ8758" s="166"/>
      <c r="BK8758" s="166"/>
      <c r="BL8758" s="166"/>
      <c r="BM8758" s="6"/>
      <c r="BN8758" s="6"/>
      <c r="BO8758" s="6"/>
      <c r="BP8758" s="6"/>
      <c r="BQ8758" s="6"/>
      <c r="BR8758" s="6"/>
      <c r="BS8758" s="6"/>
      <c r="BT8758" s="6"/>
      <c r="BU8758" s="6"/>
      <c r="BV8758" s="6"/>
      <c r="BW8758" s="6"/>
      <c r="CJ8758" s="415"/>
      <c r="CK8758" s="415"/>
      <c r="CO8758" s="168"/>
    </row>
    <row r="8759" spans="32:93" s="162" customFormat="1" x14ac:dyDescent="0.25">
      <c r="AF8759" s="169"/>
      <c r="AG8759" s="169"/>
      <c r="AH8759" s="169"/>
      <c r="AI8759" s="169"/>
      <c r="AJ8759" s="169"/>
      <c r="AK8759" s="170"/>
      <c r="AP8759" s="6"/>
      <c r="AQ8759" s="6"/>
      <c r="AR8759" s="6"/>
      <c r="AS8759" s="6"/>
      <c r="AT8759" s="6"/>
      <c r="AU8759" s="6"/>
      <c r="AV8759" s="6"/>
      <c r="AW8759" s="6"/>
      <c r="AX8759" s="6"/>
      <c r="AY8759" s="6"/>
      <c r="AZ8759" s="6"/>
      <c r="BA8759" s="6"/>
      <c r="BB8759" s="166"/>
      <c r="BC8759" s="166"/>
      <c r="BD8759" s="166"/>
      <c r="BE8759" s="6"/>
      <c r="BF8759" s="6"/>
      <c r="BG8759" s="6"/>
      <c r="BH8759" s="6"/>
      <c r="BI8759" s="6"/>
      <c r="BJ8759" s="166"/>
      <c r="BK8759" s="166"/>
      <c r="BL8759" s="166"/>
      <c r="BM8759" s="6"/>
      <c r="BN8759" s="6"/>
      <c r="BO8759" s="6"/>
      <c r="BP8759" s="6"/>
      <c r="BQ8759" s="6"/>
      <c r="BR8759" s="6"/>
      <c r="BS8759" s="6"/>
      <c r="BT8759" s="6"/>
      <c r="BU8759" s="6"/>
      <c r="BV8759" s="6"/>
      <c r="BW8759" s="6"/>
      <c r="CJ8759" s="415"/>
      <c r="CK8759" s="415"/>
      <c r="CO8759" s="168"/>
    </row>
    <row r="8760" spans="32:93" s="162" customFormat="1" x14ac:dyDescent="0.25">
      <c r="AF8760" s="169"/>
      <c r="AG8760" s="169"/>
      <c r="AH8760" s="169"/>
      <c r="AI8760" s="169"/>
      <c r="AJ8760" s="169"/>
      <c r="AK8760" s="170"/>
      <c r="AP8760" s="6"/>
      <c r="AQ8760" s="6"/>
      <c r="AR8760" s="6"/>
      <c r="AS8760" s="6"/>
      <c r="AT8760" s="6"/>
      <c r="AU8760" s="6"/>
      <c r="AV8760" s="6"/>
      <c r="AW8760" s="6"/>
      <c r="AX8760" s="6"/>
      <c r="AY8760" s="6"/>
      <c r="AZ8760" s="6"/>
      <c r="BA8760" s="6"/>
      <c r="BB8760" s="166"/>
      <c r="BC8760" s="166"/>
      <c r="BD8760" s="166"/>
      <c r="BE8760" s="6"/>
      <c r="BF8760" s="6"/>
      <c r="BG8760" s="6"/>
      <c r="BH8760" s="6"/>
      <c r="BI8760" s="6"/>
      <c r="BJ8760" s="166"/>
      <c r="BK8760" s="166"/>
      <c r="BL8760" s="166"/>
      <c r="BM8760" s="6"/>
      <c r="BN8760" s="6"/>
      <c r="BO8760" s="6"/>
      <c r="BP8760" s="6"/>
      <c r="BQ8760" s="6"/>
      <c r="BR8760" s="6"/>
      <c r="BS8760" s="6"/>
      <c r="BT8760" s="6"/>
      <c r="BU8760" s="6"/>
      <c r="BV8760" s="6"/>
      <c r="BW8760" s="6"/>
      <c r="CJ8760" s="415"/>
      <c r="CK8760" s="415"/>
      <c r="CO8760" s="168"/>
    </row>
    <row r="8761" spans="32:93" s="162" customFormat="1" x14ac:dyDescent="0.25">
      <c r="AF8761" s="169"/>
      <c r="AG8761" s="169"/>
      <c r="AH8761" s="169"/>
      <c r="AI8761" s="169"/>
      <c r="AJ8761" s="169"/>
      <c r="AK8761" s="170"/>
      <c r="AP8761" s="6"/>
      <c r="AQ8761" s="6"/>
      <c r="AR8761" s="6"/>
      <c r="AS8761" s="6"/>
      <c r="AT8761" s="6"/>
      <c r="AU8761" s="6"/>
      <c r="AV8761" s="6"/>
      <c r="AW8761" s="6"/>
      <c r="AX8761" s="6"/>
      <c r="AY8761" s="6"/>
      <c r="AZ8761" s="6"/>
      <c r="BA8761" s="6"/>
      <c r="BB8761" s="166"/>
      <c r="BC8761" s="166"/>
      <c r="BD8761" s="166"/>
      <c r="BE8761" s="6"/>
      <c r="BF8761" s="6"/>
      <c r="BG8761" s="6"/>
      <c r="BH8761" s="6"/>
      <c r="BI8761" s="6"/>
      <c r="BJ8761" s="166"/>
      <c r="BK8761" s="166"/>
      <c r="BL8761" s="166"/>
      <c r="BM8761" s="6"/>
      <c r="BN8761" s="6"/>
      <c r="BO8761" s="6"/>
      <c r="BP8761" s="6"/>
      <c r="BQ8761" s="6"/>
      <c r="BR8761" s="6"/>
      <c r="BS8761" s="6"/>
      <c r="BT8761" s="6"/>
      <c r="BU8761" s="6"/>
      <c r="BV8761" s="6"/>
      <c r="BW8761" s="6"/>
      <c r="CJ8761" s="415"/>
      <c r="CK8761" s="415"/>
      <c r="CO8761" s="168"/>
    </row>
    <row r="8762" spans="32:93" s="162" customFormat="1" x14ac:dyDescent="0.25">
      <c r="AF8762" s="169"/>
      <c r="AG8762" s="169"/>
      <c r="AH8762" s="169"/>
      <c r="AI8762" s="169"/>
      <c r="AJ8762" s="169"/>
      <c r="AK8762" s="170"/>
      <c r="AP8762" s="6"/>
      <c r="AQ8762" s="6"/>
      <c r="AR8762" s="6"/>
      <c r="AS8762" s="6"/>
      <c r="AT8762" s="6"/>
      <c r="AU8762" s="6"/>
      <c r="AV8762" s="6"/>
      <c r="AW8762" s="6"/>
      <c r="AX8762" s="6"/>
      <c r="AY8762" s="6"/>
      <c r="AZ8762" s="6"/>
      <c r="BA8762" s="6"/>
      <c r="BB8762" s="166"/>
      <c r="BC8762" s="166"/>
      <c r="BD8762" s="166"/>
      <c r="BE8762" s="6"/>
      <c r="BF8762" s="6"/>
      <c r="BG8762" s="6"/>
      <c r="BH8762" s="6"/>
      <c r="BI8762" s="6"/>
      <c r="BJ8762" s="166"/>
      <c r="BK8762" s="166"/>
      <c r="BL8762" s="166"/>
      <c r="BM8762" s="6"/>
      <c r="BN8762" s="6"/>
      <c r="BO8762" s="6"/>
      <c r="BP8762" s="6"/>
      <c r="BQ8762" s="6"/>
      <c r="BR8762" s="6"/>
      <c r="BS8762" s="6"/>
      <c r="BT8762" s="6"/>
      <c r="BU8762" s="6"/>
      <c r="BV8762" s="6"/>
      <c r="BW8762" s="6"/>
      <c r="CJ8762" s="415"/>
      <c r="CK8762" s="415"/>
      <c r="CO8762" s="168"/>
    </row>
    <row r="8763" spans="32:93" s="162" customFormat="1" x14ac:dyDescent="0.25">
      <c r="AF8763" s="169"/>
      <c r="AG8763" s="169"/>
      <c r="AH8763" s="169"/>
      <c r="AI8763" s="169"/>
      <c r="AJ8763" s="169"/>
      <c r="AK8763" s="170"/>
      <c r="AP8763" s="6"/>
      <c r="AQ8763" s="6"/>
      <c r="AR8763" s="6"/>
      <c r="AS8763" s="6"/>
      <c r="AT8763" s="6"/>
      <c r="AU8763" s="6"/>
      <c r="AV8763" s="6"/>
      <c r="AW8763" s="6"/>
      <c r="AX8763" s="6"/>
      <c r="AY8763" s="6"/>
      <c r="AZ8763" s="6"/>
      <c r="BA8763" s="6"/>
      <c r="BB8763" s="166"/>
      <c r="BC8763" s="166"/>
      <c r="BD8763" s="166"/>
      <c r="BE8763" s="6"/>
      <c r="BF8763" s="6"/>
      <c r="BG8763" s="6"/>
      <c r="BH8763" s="6"/>
      <c r="BI8763" s="6"/>
      <c r="BJ8763" s="166"/>
      <c r="BK8763" s="166"/>
      <c r="BL8763" s="166"/>
      <c r="BM8763" s="6"/>
      <c r="BN8763" s="6"/>
      <c r="BO8763" s="6"/>
      <c r="BP8763" s="6"/>
      <c r="BQ8763" s="6"/>
      <c r="BR8763" s="6"/>
      <c r="BS8763" s="6"/>
      <c r="BT8763" s="6"/>
      <c r="BU8763" s="6"/>
      <c r="BV8763" s="6"/>
      <c r="BW8763" s="6"/>
      <c r="CJ8763" s="415"/>
      <c r="CK8763" s="415"/>
      <c r="CO8763" s="168"/>
    </row>
    <row r="8764" spans="32:93" s="162" customFormat="1" x14ac:dyDescent="0.25">
      <c r="AF8764" s="169"/>
      <c r="AG8764" s="169"/>
      <c r="AH8764" s="169"/>
      <c r="AI8764" s="169"/>
      <c r="AJ8764" s="169"/>
      <c r="AK8764" s="170"/>
      <c r="AP8764" s="6"/>
      <c r="AQ8764" s="6"/>
      <c r="AR8764" s="6"/>
      <c r="AS8764" s="6"/>
      <c r="AT8764" s="6"/>
      <c r="AU8764" s="6"/>
      <c r="AV8764" s="6"/>
      <c r="AW8764" s="6"/>
      <c r="AX8764" s="6"/>
      <c r="AY8764" s="6"/>
      <c r="AZ8764" s="6"/>
      <c r="BA8764" s="6"/>
      <c r="BB8764" s="166"/>
      <c r="BC8764" s="166"/>
      <c r="BD8764" s="166"/>
      <c r="BE8764" s="6"/>
      <c r="BF8764" s="6"/>
      <c r="BG8764" s="6"/>
      <c r="BH8764" s="6"/>
      <c r="BI8764" s="6"/>
      <c r="BJ8764" s="166"/>
      <c r="BK8764" s="166"/>
      <c r="BL8764" s="166"/>
      <c r="BM8764" s="6"/>
      <c r="BN8764" s="6"/>
      <c r="BO8764" s="6"/>
      <c r="BP8764" s="6"/>
      <c r="BQ8764" s="6"/>
      <c r="BR8764" s="6"/>
      <c r="BS8764" s="6"/>
      <c r="BT8764" s="6"/>
      <c r="BU8764" s="6"/>
      <c r="BV8764" s="6"/>
      <c r="BW8764" s="6"/>
      <c r="CJ8764" s="415"/>
      <c r="CK8764" s="415"/>
      <c r="CO8764" s="168"/>
    </row>
    <row r="8765" spans="32:93" s="162" customFormat="1" x14ac:dyDescent="0.25">
      <c r="AF8765" s="169"/>
      <c r="AG8765" s="169"/>
      <c r="AH8765" s="169"/>
      <c r="AI8765" s="169"/>
      <c r="AJ8765" s="169"/>
      <c r="AK8765" s="170"/>
      <c r="AP8765" s="6"/>
      <c r="AQ8765" s="6"/>
      <c r="AR8765" s="6"/>
      <c r="AS8765" s="6"/>
      <c r="AT8765" s="6"/>
      <c r="AU8765" s="6"/>
      <c r="AV8765" s="6"/>
      <c r="AW8765" s="6"/>
      <c r="AX8765" s="6"/>
      <c r="AY8765" s="6"/>
      <c r="AZ8765" s="6"/>
      <c r="BA8765" s="6"/>
      <c r="BB8765" s="166"/>
      <c r="BC8765" s="166"/>
      <c r="BD8765" s="166"/>
      <c r="BE8765" s="6"/>
      <c r="BF8765" s="6"/>
      <c r="BG8765" s="6"/>
      <c r="BH8765" s="6"/>
      <c r="BI8765" s="6"/>
      <c r="BJ8765" s="166"/>
      <c r="BK8765" s="166"/>
      <c r="BL8765" s="166"/>
      <c r="BM8765" s="6"/>
      <c r="BN8765" s="6"/>
      <c r="BO8765" s="6"/>
      <c r="BP8765" s="6"/>
      <c r="BQ8765" s="6"/>
      <c r="BR8765" s="6"/>
      <c r="BS8765" s="6"/>
      <c r="BT8765" s="6"/>
      <c r="BU8765" s="6"/>
      <c r="BV8765" s="6"/>
      <c r="BW8765" s="6"/>
      <c r="CJ8765" s="415"/>
      <c r="CK8765" s="415"/>
      <c r="CO8765" s="168"/>
    </row>
    <row r="8766" spans="32:93" s="162" customFormat="1" x14ac:dyDescent="0.25">
      <c r="AF8766" s="169"/>
      <c r="AG8766" s="169"/>
      <c r="AH8766" s="169"/>
      <c r="AI8766" s="169"/>
      <c r="AJ8766" s="169"/>
      <c r="AK8766" s="170"/>
      <c r="AP8766" s="6"/>
      <c r="AQ8766" s="6"/>
      <c r="AR8766" s="6"/>
      <c r="AS8766" s="6"/>
      <c r="AT8766" s="6"/>
      <c r="AU8766" s="6"/>
      <c r="AV8766" s="6"/>
      <c r="AW8766" s="6"/>
      <c r="AX8766" s="6"/>
      <c r="AY8766" s="6"/>
      <c r="AZ8766" s="6"/>
      <c r="BA8766" s="6"/>
      <c r="BB8766" s="166"/>
      <c r="BC8766" s="166"/>
      <c r="BD8766" s="166"/>
      <c r="BE8766" s="6"/>
      <c r="BF8766" s="6"/>
      <c r="BG8766" s="6"/>
      <c r="BH8766" s="6"/>
      <c r="BI8766" s="6"/>
      <c r="BJ8766" s="166"/>
      <c r="BK8766" s="166"/>
      <c r="BL8766" s="166"/>
      <c r="BM8766" s="6"/>
      <c r="BN8766" s="6"/>
      <c r="BO8766" s="6"/>
      <c r="BP8766" s="6"/>
      <c r="BQ8766" s="6"/>
      <c r="BR8766" s="6"/>
      <c r="BS8766" s="6"/>
      <c r="BT8766" s="6"/>
      <c r="BU8766" s="6"/>
      <c r="BV8766" s="6"/>
      <c r="BW8766" s="6"/>
      <c r="CJ8766" s="415"/>
      <c r="CK8766" s="415"/>
      <c r="CO8766" s="168"/>
    </row>
    <row r="8767" spans="32:93" s="162" customFormat="1" x14ac:dyDescent="0.25">
      <c r="AF8767" s="169"/>
      <c r="AG8767" s="169"/>
      <c r="AH8767" s="169"/>
      <c r="AI8767" s="169"/>
      <c r="AJ8767" s="169"/>
      <c r="AK8767" s="170"/>
      <c r="AP8767" s="6"/>
      <c r="AQ8767" s="6"/>
      <c r="AR8767" s="6"/>
      <c r="AS8767" s="6"/>
      <c r="AT8767" s="6"/>
      <c r="AU8767" s="6"/>
      <c r="AV8767" s="6"/>
      <c r="AW8767" s="6"/>
      <c r="AX8767" s="6"/>
      <c r="AY8767" s="6"/>
      <c r="AZ8767" s="6"/>
      <c r="BA8767" s="6"/>
      <c r="BB8767" s="166"/>
      <c r="BC8767" s="166"/>
      <c r="BD8767" s="166"/>
      <c r="BE8767" s="6"/>
      <c r="BF8767" s="6"/>
      <c r="BG8767" s="6"/>
      <c r="BH8767" s="6"/>
      <c r="BI8767" s="6"/>
      <c r="BJ8767" s="166"/>
      <c r="BK8767" s="166"/>
      <c r="BL8767" s="166"/>
      <c r="BM8767" s="6"/>
      <c r="BN8767" s="6"/>
      <c r="BO8767" s="6"/>
      <c r="BP8767" s="6"/>
      <c r="BQ8767" s="6"/>
      <c r="BR8767" s="6"/>
      <c r="BS8767" s="6"/>
      <c r="BT8767" s="6"/>
      <c r="BU8767" s="6"/>
      <c r="BV8767" s="6"/>
      <c r="BW8767" s="6"/>
      <c r="CJ8767" s="415"/>
      <c r="CK8767" s="415"/>
      <c r="CO8767" s="168"/>
    </row>
    <row r="8768" spans="32:93" s="162" customFormat="1" x14ac:dyDescent="0.25">
      <c r="AF8768" s="169"/>
      <c r="AG8768" s="169"/>
      <c r="AH8768" s="169"/>
      <c r="AI8768" s="169"/>
      <c r="AJ8768" s="169"/>
      <c r="AK8768" s="170"/>
      <c r="AP8768" s="6"/>
      <c r="AQ8768" s="6"/>
      <c r="AR8768" s="6"/>
      <c r="AS8768" s="6"/>
      <c r="AT8768" s="6"/>
      <c r="AU8768" s="6"/>
      <c r="AV8768" s="6"/>
      <c r="AW8768" s="6"/>
      <c r="AX8768" s="6"/>
      <c r="AY8768" s="6"/>
      <c r="AZ8768" s="6"/>
      <c r="BA8768" s="6"/>
      <c r="BB8768" s="166"/>
      <c r="BC8768" s="166"/>
      <c r="BD8768" s="166"/>
      <c r="BE8768" s="6"/>
      <c r="BF8768" s="6"/>
      <c r="BG8768" s="6"/>
      <c r="BH8768" s="6"/>
      <c r="BI8768" s="6"/>
      <c r="BJ8768" s="166"/>
      <c r="BK8768" s="166"/>
      <c r="BL8768" s="166"/>
      <c r="BM8768" s="6"/>
      <c r="BN8768" s="6"/>
      <c r="BO8768" s="6"/>
      <c r="BP8768" s="6"/>
      <c r="BQ8768" s="6"/>
      <c r="BR8768" s="6"/>
      <c r="BS8768" s="6"/>
      <c r="BT8768" s="6"/>
      <c r="BU8768" s="6"/>
      <c r="BV8768" s="6"/>
      <c r="BW8768" s="6"/>
      <c r="CJ8768" s="415"/>
      <c r="CK8768" s="415"/>
      <c r="CO8768" s="168"/>
    </row>
    <row r="8769" spans="32:93" s="162" customFormat="1" x14ac:dyDescent="0.25">
      <c r="AF8769" s="169"/>
      <c r="AG8769" s="169"/>
      <c r="AH8769" s="169"/>
      <c r="AI8769" s="169"/>
      <c r="AJ8769" s="169"/>
      <c r="AK8769" s="170"/>
      <c r="AP8769" s="6"/>
      <c r="AQ8769" s="6"/>
      <c r="AR8769" s="6"/>
      <c r="AS8769" s="6"/>
      <c r="AT8769" s="6"/>
      <c r="AU8769" s="6"/>
      <c r="AV8769" s="6"/>
      <c r="AW8769" s="6"/>
      <c r="AX8769" s="6"/>
      <c r="AY8769" s="6"/>
      <c r="AZ8769" s="6"/>
      <c r="BA8769" s="6"/>
      <c r="BB8769" s="166"/>
      <c r="BC8769" s="166"/>
      <c r="BD8769" s="166"/>
      <c r="BE8769" s="6"/>
      <c r="BF8769" s="6"/>
      <c r="BG8769" s="6"/>
      <c r="BH8769" s="6"/>
      <c r="BI8769" s="6"/>
      <c r="BJ8769" s="166"/>
      <c r="BK8769" s="166"/>
      <c r="BL8769" s="166"/>
      <c r="BM8769" s="6"/>
      <c r="BN8769" s="6"/>
      <c r="BO8769" s="6"/>
      <c r="BP8769" s="6"/>
      <c r="BQ8769" s="6"/>
      <c r="BR8769" s="6"/>
      <c r="BS8769" s="6"/>
      <c r="BT8769" s="6"/>
      <c r="BU8769" s="6"/>
      <c r="BV8769" s="6"/>
      <c r="BW8769" s="6"/>
      <c r="CJ8769" s="415"/>
      <c r="CK8769" s="415"/>
      <c r="CO8769" s="168"/>
    </row>
    <row r="8770" spans="32:93" s="162" customFormat="1" x14ac:dyDescent="0.25">
      <c r="AF8770" s="169"/>
      <c r="AG8770" s="169"/>
      <c r="AH8770" s="169"/>
      <c r="AI8770" s="169"/>
      <c r="AJ8770" s="169"/>
      <c r="AK8770" s="170"/>
      <c r="AP8770" s="6"/>
      <c r="AQ8770" s="6"/>
      <c r="AR8770" s="6"/>
      <c r="AS8770" s="6"/>
      <c r="AT8770" s="6"/>
      <c r="AU8770" s="6"/>
      <c r="AV8770" s="6"/>
      <c r="AW8770" s="6"/>
      <c r="AX8770" s="6"/>
      <c r="AY8770" s="6"/>
      <c r="AZ8770" s="6"/>
      <c r="BA8770" s="6"/>
      <c r="BB8770" s="166"/>
      <c r="BC8770" s="166"/>
      <c r="BD8770" s="166"/>
      <c r="BE8770" s="6"/>
      <c r="BF8770" s="6"/>
      <c r="BG8770" s="6"/>
      <c r="BH8770" s="6"/>
      <c r="BI8770" s="6"/>
      <c r="BJ8770" s="166"/>
      <c r="BK8770" s="166"/>
      <c r="BL8770" s="166"/>
      <c r="BM8770" s="6"/>
      <c r="BN8770" s="6"/>
      <c r="BO8770" s="6"/>
      <c r="BP8770" s="6"/>
      <c r="BQ8770" s="6"/>
      <c r="BR8770" s="6"/>
      <c r="BS8770" s="6"/>
      <c r="BT8770" s="6"/>
      <c r="BU8770" s="6"/>
      <c r="BV8770" s="6"/>
      <c r="BW8770" s="6"/>
      <c r="CJ8770" s="415"/>
      <c r="CK8770" s="415"/>
      <c r="CO8770" s="168"/>
    </row>
    <row r="8771" spans="32:93" s="162" customFormat="1" x14ac:dyDescent="0.25">
      <c r="AF8771" s="169"/>
      <c r="AG8771" s="169"/>
      <c r="AH8771" s="169"/>
      <c r="AI8771" s="169"/>
      <c r="AJ8771" s="169"/>
      <c r="AK8771" s="170"/>
      <c r="AP8771" s="6"/>
      <c r="AQ8771" s="6"/>
      <c r="AR8771" s="6"/>
      <c r="AS8771" s="6"/>
      <c r="AT8771" s="6"/>
      <c r="AU8771" s="6"/>
      <c r="AV8771" s="6"/>
      <c r="AW8771" s="6"/>
      <c r="AX8771" s="6"/>
      <c r="AY8771" s="6"/>
      <c r="AZ8771" s="6"/>
      <c r="BA8771" s="6"/>
      <c r="BB8771" s="166"/>
      <c r="BC8771" s="166"/>
      <c r="BD8771" s="166"/>
      <c r="BE8771" s="6"/>
      <c r="BF8771" s="6"/>
      <c r="BG8771" s="6"/>
      <c r="BH8771" s="6"/>
      <c r="BI8771" s="6"/>
      <c r="BJ8771" s="166"/>
      <c r="BK8771" s="166"/>
      <c r="BL8771" s="166"/>
      <c r="BM8771" s="6"/>
      <c r="BN8771" s="6"/>
      <c r="BO8771" s="6"/>
      <c r="BP8771" s="6"/>
      <c r="BQ8771" s="6"/>
      <c r="BR8771" s="6"/>
      <c r="BS8771" s="6"/>
      <c r="BT8771" s="6"/>
      <c r="BU8771" s="6"/>
      <c r="BV8771" s="6"/>
      <c r="BW8771" s="6"/>
      <c r="CJ8771" s="415"/>
      <c r="CK8771" s="415"/>
      <c r="CO8771" s="168"/>
    </row>
    <row r="8772" spans="32:93" s="162" customFormat="1" x14ac:dyDescent="0.25">
      <c r="AF8772" s="169"/>
      <c r="AG8772" s="169"/>
      <c r="AH8772" s="169"/>
      <c r="AI8772" s="169"/>
      <c r="AJ8772" s="169"/>
      <c r="AK8772" s="170"/>
      <c r="AP8772" s="6"/>
      <c r="AQ8772" s="6"/>
      <c r="AR8772" s="6"/>
      <c r="AS8772" s="6"/>
      <c r="AT8772" s="6"/>
      <c r="AU8772" s="6"/>
      <c r="AV8772" s="6"/>
      <c r="AW8772" s="6"/>
      <c r="AX8772" s="6"/>
      <c r="AY8772" s="6"/>
      <c r="AZ8772" s="6"/>
      <c r="BA8772" s="6"/>
      <c r="BB8772" s="166"/>
      <c r="BC8772" s="166"/>
      <c r="BD8772" s="166"/>
      <c r="BE8772" s="6"/>
      <c r="BF8772" s="6"/>
      <c r="BG8772" s="6"/>
      <c r="BH8772" s="6"/>
      <c r="BI8772" s="6"/>
      <c r="BJ8772" s="166"/>
      <c r="BK8772" s="166"/>
      <c r="BL8772" s="166"/>
      <c r="BM8772" s="6"/>
      <c r="BN8772" s="6"/>
      <c r="BO8772" s="6"/>
      <c r="BP8772" s="6"/>
      <c r="BQ8772" s="6"/>
      <c r="BR8772" s="6"/>
      <c r="BS8772" s="6"/>
      <c r="BT8772" s="6"/>
      <c r="BU8772" s="6"/>
      <c r="BV8772" s="6"/>
      <c r="BW8772" s="6"/>
      <c r="CJ8772" s="415"/>
      <c r="CK8772" s="415"/>
      <c r="CO8772" s="168"/>
    </row>
    <row r="8773" spans="32:93" s="162" customFormat="1" x14ac:dyDescent="0.25">
      <c r="AF8773" s="169"/>
      <c r="AG8773" s="169"/>
      <c r="AH8773" s="169"/>
      <c r="AI8773" s="169"/>
      <c r="AJ8773" s="169"/>
      <c r="AK8773" s="170"/>
      <c r="AP8773" s="6"/>
      <c r="AQ8773" s="6"/>
      <c r="AR8773" s="6"/>
      <c r="AS8773" s="6"/>
      <c r="AT8773" s="6"/>
      <c r="AU8773" s="6"/>
      <c r="AV8773" s="6"/>
      <c r="AW8773" s="6"/>
      <c r="AX8773" s="6"/>
      <c r="AY8773" s="6"/>
      <c r="AZ8773" s="6"/>
      <c r="BA8773" s="6"/>
      <c r="BB8773" s="166"/>
      <c r="BC8773" s="166"/>
      <c r="BD8773" s="166"/>
      <c r="BE8773" s="6"/>
      <c r="BF8773" s="6"/>
      <c r="BG8773" s="6"/>
      <c r="BH8773" s="6"/>
      <c r="BI8773" s="6"/>
      <c r="BJ8773" s="166"/>
      <c r="BK8773" s="166"/>
      <c r="BL8773" s="166"/>
      <c r="BM8773" s="6"/>
      <c r="BN8773" s="6"/>
      <c r="BO8773" s="6"/>
      <c r="BP8773" s="6"/>
      <c r="BQ8773" s="6"/>
      <c r="BR8773" s="6"/>
      <c r="BS8773" s="6"/>
      <c r="BT8773" s="6"/>
      <c r="BU8773" s="6"/>
      <c r="BV8773" s="6"/>
      <c r="BW8773" s="6"/>
      <c r="CJ8773" s="415"/>
      <c r="CK8773" s="415"/>
      <c r="CO8773" s="168"/>
    </row>
    <row r="8774" spans="32:93" s="162" customFormat="1" x14ac:dyDescent="0.25">
      <c r="AF8774" s="169"/>
      <c r="AG8774" s="169"/>
      <c r="AH8774" s="169"/>
      <c r="AI8774" s="169"/>
      <c r="AJ8774" s="169"/>
      <c r="AK8774" s="170"/>
      <c r="AP8774" s="6"/>
      <c r="AQ8774" s="6"/>
      <c r="AR8774" s="6"/>
      <c r="AS8774" s="6"/>
      <c r="AT8774" s="6"/>
      <c r="AU8774" s="6"/>
      <c r="AV8774" s="6"/>
      <c r="AW8774" s="6"/>
      <c r="AX8774" s="6"/>
      <c r="AY8774" s="6"/>
      <c r="AZ8774" s="6"/>
      <c r="BA8774" s="6"/>
      <c r="BB8774" s="166"/>
      <c r="BC8774" s="166"/>
      <c r="BD8774" s="166"/>
      <c r="BE8774" s="6"/>
      <c r="BF8774" s="6"/>
      <c r="BG8774" s="6"/>
      <c r="BH8774" s="6"/>
      <c r="BI8774" s="6"/>
      <c r="BJ8774" s="166"/>
      <c r="BK8774" s="166"/>
      <c r="BL8774" s="166"/>
      <c r="BM8774" s="6"/>
      <c r="BN8774" s="6"/>
      <c r="BO8774" s="6"/>
      <c r="BP8774" s="6"/>
      <c r="BQ8774" s="6"/>
      <c r="BR8774" s="6"/>
      <c r="BS8774" s="6"/>
      <c r="BT8774" s="6"/>
      <c r="BU8774" s="6"/>
      <c r="BV8774" s="6"/>
      <c r="BW8774" s="6"/>
      <c r="CJ8774" s="415"/>
      <c r="CK8774" s="415"/>
      <c r="CO8774" s="168"/>
    </row>
    <row r="8775" spans="32:93" s="162" customFormat="1" x14ac:dyDescent="0.25">
      <c r="AF8775" s="169"/>
      <c r="AG8775" s="169"/>
      <c r="AH8775" s="169"/>
      <c r="AI8775" s="169"/>
      <c r="AJ8775" s="169"/>
      <c r="AK8775" s="170"/>
      <c r="AP8775" s="6"/>
      <c r="AQ8775" s="6"/>
      <c r="AR8775" s="6"/>
      <c r="AS8775" s="6"/>
      <c r="AT8775" s="6"/>
      <c r="AU8775" s="6"/>
      <c r="AV8775" s="6"/>
      <c r="AW8775" s="6"/>
      <c r="AX8775" s="6"/>
      <c r="AY8775" s="6"/>
      <c r="AZ8775" s="6"/>
      <c r="BA8775" s="6"/>
      <c r="BB8775" s="166"/>
      <c r="BC8775" s="166"/>
      <c r="BD8775" s="166"/>
      <c r="BE8775" s="6"/>
      <c r="BF8775" s="6"/>
      <c r="BG8775" s="6"/>
      <c r="BH8775" s="6"/>
      <c r="BI8775" s="6"/>
      <c r="BJ8775" s="166"/>
      <c r="BK8775" s="166"/>
      <c r="BL8775" s="166"/>
      <c r="BM8775" s="6"/>
      <c r="BN8775" s="6"/>
      <c r="BO8775" s="6"/>
      <c r="BP8775" s="6"/>
      <c r="BQ8775" s="6"/>
      <c r="BR8775" s="6"/>
      <c r="BS8775" s="6"/>
      <c r="BT8775" s="6"/>
      <c r="BU8775" s="6"/>
      <c r="BV8775" s="6"/>
      <c r="BW8775" s="6"/>
      <c r="CJ8775" s="415"/>
      <c r="CK8775" s="415"/>
      <c r="CO8775" s="168"/>
    </row>
    <row r="8776" spans="32:93" s="162" customFormat="1" x14ac:dyDescent="0.25">
      <c r="AF8776" s="169"/>
      <c r="AG8776" s="169"/>
      <c r="AH8776" s="169"/>
      <c r="AI8776" s="169"/>
      <c r="AJ8776" s="169"/>
      <c r="AK8776" s="170"/>
      <c r="AP8776" s="6"/>
      <c r="AQ8776" s="6"/>
      <c r="AR8776" s="6"/>
      <c r="AS8776" s="6"/>
      <c r="AT8776" s="6"/>
      <c r="AU8776" s="6"/>
      <c r="AV8776" s="6"/>
      <c r="AW8776" s="6"/>
      <c r="AX8776" s="6"/>
      <c r="AY8776" s="6"/>
      <c r="AZ8776" s="6"/>
      <c r="BA8776" s="6"/>
      <c r="BB8776" s="166"/>
      <c r="BC8776" s="166"/>
      <c r="BD8776" s="166"/>
      <c r="BE8776" s="6"/>
      <c r="BF8776" s="6"/>
      <c r="BG8776" s="6"/>
      <c r="BH8776" s="6"/>
      <c r="BI8776" s="6"/>
      <c r="BJ8776" s="166"/>
      <c r="BK8776" s="166"/>
      <c r="BL8776" s="166"/>
      <c r="BM8776" s="6"/>
      <c r="BN8776" s="6"/>
      <c r="BO8776" s="6"/>
      <c r="BP8776" s="6"/>
      <c r="BQ8776" s="6"/>
      <c r="BR8776" s="6"/>
      <c r="BS8776" s="6"/>
      <c r="BT8776" s="6"/>
      <c r="BU8776" s="6"/>
      <c r="BV8776" s="6"/>
      <c r="BW8776" s="6"/>
      <c r="CJ8776" s="415"/>
      <c r="CK8776" s="415"/>
      <c r="CO8776" s="168"/>
    </row>
    <row r="8777" spans="32:93" s="162" customFormat="1" x14ac:dyDescent="0.25">
      <c r="AF8777" s="169"/>
      <c r="AG8777" s="169"/>
      <c r="AH8777" s="169"/>
      <c r="AI8777" s="169"/>
      <c r="AJ8777" s="169"/>
      <c r="AK8777" s="170"/>
      <c r="AP8777" s="6"/>
      <c r="AQ8777" s="6"/>
      <c r="AR8777" s="6"/>
      <c r="AS8777" s="6"/>
      <c r="AT8777" s="6"/>
      <c r="AU8777" s="6"/>
      <c r="AV8777" s="6"/>
      <c r="AW8777" s="6"/>
      <c r="AX8777" s="6"/>
      <c r="AY8777" s="6"/>
      <c r="AZ8777" s="6"/>
      <c r="BA8777" s="6"/>
      <c r="BB8777" s="166"/>
      <c r="BC8777" s="166"/>
      <c r="BD8777" s="166"/>
      <c r="BE8777" s="6"/>
      <c r="BF8777" s="6"/>
      <c r="BG8777" s="6"/>
      <c r="BH8777" s="6"/>
      <c r="BI8777" s="6"/>
      <c r="BJ8777" s="166"/>
      <c r="BK8777" s="166"/>
      <c r="BL8777" s="166"/>
      <c r="BM8777" s="6"/>
      <c r="BN8777" s="6"/>
      <c r="BO8777" s="6"/>
      <c r="BP8777" s="6"/>
      <c r="BQ8777" s="6"/>
      <c r="BR8777" s="6"/>
      <c r="BS8777" s="6"/>
      <c r="BT8777" s="6"/>
      <c r="BU8777" s="6"/>
      <c r="BV8777" s="6"/>
      <c r="BW8777" s="6"/>
      <c r="CJ8777" s="415"/>
      <c r="CK8777" s="415"/>
      <c r="CO8777" s="168"/>
    </row>
    <row r="8778" spans="32:93" s="162" customFormat="1" x14ac:dyDescent="0.25">
      <c r="AF8778" s="169"/>
      <c r="AG8778" s="169"/>
      <c r="AH8778" s="169"/>
      <c r="AI8778" s="169"/>
      <c r="AJ8778" s="169"/>
      <c r="AK8778" s="170"/>
      <c r="AP8778" s="6"/>
      <c r="AQ8778" s="6"/>
      <c r="AR8778" s="6"/>
      <c r="AS8778" s="6"/>
      <c r="AT8778" s="6"/>
      <c r="AU8778" s="6"/>
      <c r="AV8778" s="6"/>
      <c r="AW8778" s="6"/>
      <c r="AX8778" s="6"/>
      <c r="AY8778" s="6"/>
      <c r="AZ8778" s="6"/>
      <c r="BA8778" s="6"/>
      <c r="BB8778" s="166"/>
      <c r="BC8778" s="166"/>
      <c r="BD8778" s="166"/>
      <c r="BE8778" s="6"/>
      <c r="BF8778" s="6"/>
      <c r="BG8778" s="6"/>
      <c r="BH8778" s="6"/>
      <c r="BI8778" s="6"/>
      <c r="BJ8778" s="166"/>
      <c r="BK8778" s="166"/>
      <c r="BL8778" s="166"/>
      <c r="BM8778" s="6"/>
      <c r="BN8778" s="6"/>
      <c r="BO8778" s="6"/>
      <c r="BP8778" s="6"/>
      <c r="BQ8778" s="6"/>
      <c r="BR8778" s="6"/>
      <c r="BS8778" s="6"/>
      <c r="BT8778" s="6"/>
      <c r="BU8778" s="6"/>
      <c r="BV8778" s="6"/>
      <c r="BW8778" s="6"/>
      <c r="CJ8778" s="415"/>
      <c r="CK8778" s="415"/>
      <c r="CO8778" s="168"/>
    </row>
    <row r="8779" spans="32:93" s="162" customFormat="1" x14ac:dyDescent="0.25">
      <c r="AF8779" s="169"/>
      <c r="AG8779" s="169"/>
      <c r="AH8779" s="169"/>
      <c r="AI8779" s="169"/>
      <c r="AJ8779" s="169"/>
      <c r="AK8779" s="170"/>
      <c r="AP8779" s="6"/>
      <c r="AQ8779" s="6"/>
      <c r="AR8779" s="6"/>
      <c r="AS8779" s="6"/>
      <c r="AT8779" s="6"/>
      <c r="AU8779" s="6"/>
      <c r="AV8779" s="6"/>
      <c r="AW8779" s="6"/>
      <c r="AX8779" s="6"/>
      <c r="AY8779" s="6"/>
      <c r="AZ8779" s="6"/>
      <c r="BA8779" s="6"/>
      <c r="BB8779" s="166"/>
      <c r="BC8779" s="166"/>
      <c r="BD8779" s="166"/>
      <c r="BE8779" s="6"/>
      <c r="BF8779" s="6"/>
      <c r="BG8779" s="6"/>
      <c r="BH8779" s="6"/>
      <c r="BI8779" s="6"/>
      <c r="BJ8779" s="166"/>
      <c r="BK8779" s="166"/>
      <c r="BL8779" s="166"/>
      <c r="BM8779" s="6"/>
      <c r="BN8779" s="6"/>
      <c r="BO8779" s="6"/>
      <c r="BP8779" s="6"/>
      <c r="BQ8779" s="6"/>
      <c r="BR8779" s="6"/>
      <c r="BS8779" s="6"/>
      <c r="BT8779" s="6"/>
      <c r="BU8779" s="6"/>
      <c r="BV8779" s="6"/>
      <c r="BW8779" s="6"/>
      <c r="CJ8779" s="415"/>
      <c r="CK8779" s="415"/>
      <c r="CO8779" s="168"/>
    </row>
    <row r="8780" spans="32:93" s="162" customFormat="1" x14ac:dyDescent="0.25">
      <c r="AF8780" s="169"/>
      <c r="AG8780" s="169"/>
      <c r="AH8780" s="169"/>
      <c r="AI8780" s="169"/>
      <c r="AJ8780" s="169"/>
      <c r="AK8780" s="170"/>
      <c r="AP8780" s="6"/>
      <c r="AQ8780" s="6"/>
      <c r="AR8780" s="6"/>
      <c r="AS8780" s="6"/>
      <c r="AT8780" s="6"/>
      <c r="AU8780" s="6"/>
      <c r="AV8780" s="6"/>
      <c r="AW8780" s="6"/>
      <c r="AX8780" s="6"/>
      <c r="AY8780" s="6"/>
      <c r="AZ8780" s="6"/>
      <c r="BA8780" s="6"/>
      <c r="BB8780" s="166"/>
      <c r="BC8780" s="166"/>
      <c r="BD8780" s="166"/>
      <c r="BE8780" s="6"/>
      <c r="BF8780" s="6"/>
      <c r="BG8780" s="6"/>
      <c r="BH8780" s="6"/>
      <c r="BI8780" s="6"/>
      <c r="BJ8780" s="166"/>
      <c r="BK8780" s="166"/>
      <c r="BL8780" s="166"/>
      <c r="BM8780" s="6"/>
      <c r="BN8780" s="6"/>
      <c r="BO8780" s="6"/>
      <c r="BP8780" s="6"/>
      <c r="BQ8780" s="6"/>
      <c r="BR8780" s="6"/>
      <c r="BS8780" s="6"/>
      <c r="BT8780" s="6"/>
      <c r="BU8780" s="6"/>
      <c r="BV8780" s="6"/>
      <c r="BW8780" s="6"/>
      <c r="CJ8780" s="415"/>
      <c r="CK8780" s="415"/>
      <c r="CO8780" s="168"/>
    </row>
    <row r="8781" spans="32:93" s="162" customFormat="1" x14ac:dyDescent="0.25">
      <c r="AF8781" s="169"/>
      <c r="AG8781" s="169"/>
      <c r="AH8781" s="169"/>
      <c r="AI8781" s="169"/>
      <c r="AJ8781" s="169"/>
      <c r="AK8781" s="170"/>
      <c r="AP8781" s="6"/>
      <c r="AQ8781" s="6"/>
      <c r="AR8781" s="6"/>
      <c r="AS8781" s="6"/>
      <c r="AT8781" s="6"/>
      <c r="AU8781" s="6"/>
      <c r="AV8781" s="6"/>
      <c r="AW8781" s="6"/>
      <c r="AX8781" s="6"/>
      <c r="AY8781" s="6"/>
      <c r="AZ8781" s="6"/>
      <c r="BA8781" s="6"/>
      <c r="BB8781" s="166"/>
      <c r="BC8781" s="166"/>
      <c r="BD8781" s="166"/>
      <c r="BE8781" s="6"/>
      <c r="BF8781" s="6"/>
      <c r="BG8781" s="6"/>
      <c r="BH8781" s="6"/>
      <c r="BI8781" s="6"/>
      <c r="BJ8781" s="166"/>
      <c r="BK8781" s="166"/>
      <c r="BL8781" s="166"/>
      <c r="BM8781" s="6"/>
      <c r="BN8781" s="6"/>
      <c r="BO8781" s="6"/>
      <c r="BP8781" s="6"/>
      <c r="BQ8781" s="6"/>
      <c r="BR8781" s="6"/>
      <c r="BS8781" s="6"/>
      <c r="BT8781" s="6"/>
      <c r="BU8781" s="6"/>
      <c r="BV8781" s="6"/>
      <c r="BW8781" s="6"/>
      <c r="CJ8781" s="415"/>
      <c r="CK8781" s="415"/>
      <c r="CO8781" s="168"/>
    </row>
    <row r="8782" spans="32:93" s="162" customFormat="1" x14ac:dyDescent="0.25">
      <c r="AF8782" s="169"/>
      <c r="AG8782" s="169"/>
      <c r="AH8782" s="169"/>
      <c r="AI8782" s="169"/>
      <c r="AJ8782" s="169"/>
      <c r="AK8782" s="170"/>
      <c r="AP8782" s="6"/>
      <c r="AQ8782" s="6"/>
      <c r="AR8782" s="6"/>
      <c r="AS8782" s="6"/>
      <c r="AT8782" s="6"/>
      <c r="AU8782" s="6"/>
      <c r="AV8782" s="6"/>
      <c r="AW8782" s="6"/>
      <c r="AX8782" s="6"/>
      <c r="AY8782" s="6"/>
      <c r="AZ8782" s="6"/>
      <c r="BA8782" s="6"/>
      <c r="BB8782" s="166"/>
      <c r="BC8782" s="166"/>
      <c r="BD8782" s="166"/>
      <c r="BE8782" s="6"/>
      <c r="BF8782" s="6"/>
      <c r="BG8782" s="6"/>
      <c r="BH8782" s="6"/>
      <c r="BI8782" s="6"/>
      <c r="BJ8782" s="166"/>
      <c r="BK8782" s="166"/>
      <c r="BL8782" s="166"/>
      <c r="BM8782" s="6"/>
      <c r="BN8782" s="6"/>
      <c r="BO8782" s="6"/>
      <c r="BP8782" s="6"/>
      <c r="BQ8782" s="6"/>
      <c r="BR8782" s="6"/>
      <c r="BS8782" s="6"/>
      <c r="BT8782" s="6"/>
      <c r="BU8782" s="6"/>
      <c r="BV8782" s="6"/>
      <c r="BW8782" s="6"/>
      <c r="CJ8782" s="415"/>
      <c r="CK8782" s="415"/>
      <c r="CO8782" s="168"/>
    </row>
    <row r="8783" spans="32:93" s="162" customFormat="1" x14ac:dyDescent="0.25">
      <c r="AF8783" s="169"/>
      <c r="AG8783" s="169"/>
      <c r="AH8783" s="169"/>
      <c r="AI8783" s="169"/>
      <c r="AJ8783" s="169"/>
      <c r="AK8783" s="170"/>
      <c r="AP8783" s="6"/>
      <c r="AQ8783" s="6"/>
      <c r="AR8783" s="6"/>
      <c r="AS8783" s="6"/>
      <c r="AT8783" s="6"/>
      <c r="AU8783" s="6"/>
      <c r="AV8783" s="6"/>
      <c r="AW8783" s="6"/>
      <c r="AX8783" s="6"/>
      <c r="AY8783" s="6"/>
      <c r="AZ8783" s="6"/>
      <c r="BA8783" s="6"/>
      <c r="BB8783" s="166"/>
      <c r="BC8783" s="166"/>
      <c r="BD8783" s="166"/>
      <c r="BE8783" s="6"/>
      <c r="BF8783" s="6"/>
      <c r="BG8783" s="6"/>
      <c r="BH8783" s="6"/>
      <c r="BI8783" s="6"/>
      <c r="BJ8783" s="166"/>
      <c r="BK8783" s="166"/>
      <c r="BL8783" s="166"/>
      <c r="BM8783" s="6"/>
      <c r="BN8783" s="6"/>
      <c r="BO8783" s="6"/>
      <c r="BP8783" s="6"/>
      <c r="BQ8783" s="6"/>
      <c r="BR8783" s="6"/>
      <c r="BS8783" s="6"/>
      <c r="BT8783" s="6"/>
      <c r="BU8783" s="6"/>
      <c r="BV8783" s="6"/>
      <c r="BW8783" s="6"/>
      <c r="CJ8783" s="415"/>
      <c r="CK8783" s="415"/>
      <c r="CO8783" s="168"/>
    </row>
    <row r="8784" spans="32:93" s="162" customFormat="1" x14ac:dyDescent="0.25">
      <c r="AF8784" s="169"/>
      <c r="AG8784" s="169"/>
      <c r="AH8784" s="169"/>
      <c r="AI8784" s="169"/>
      <c r="AJ8784" s="169"/>
      <c r="AK8784" s="170"/>
      <c r="AP8784" s="6"/>
      <c r="AQ8784" s="6"/>
      <c r="AR8784" s="6"/>
      <c r="AS8784" s="6"/>
      <c r="AT8784" s="6"/>
      <c r="AU8784" s="6"/>
      <c r="AV8784" s="6"/>
      <c r="AW8784" s="6"/>
      <c r="AX8784" s="6"/>
      <c r="AY8784" s="6"/>
      <c r="AZ8784" s="6"/>
      <c r="BA8784" s="6"/>
      <c r="BB8784" s="166"/>
      <c r="BC8784" s="166"/>
      <c r="BD8784" s="166"/>
      <c r="BE8784" s="6"/>
      <c r="BF8784" s="6"/>
      <c r="BG8784" s="6"/>
      <c r="BH8784" s="6"/>
      <c r="BI8784" s="6"/>
      <c r="BJ8784" s="166"/>
      <c r="BK8784" s="166"/>
      <c r="BL8784" s="166"/>
      <c r="BM8784" s="6"/>
      <c r="BN8784" s="6"/>
      <c r="BO8784" s="6"/>
      <c r="BP8784" s="6"/>
      <c r="BQ8784" s="6"/>
      <c r="BR8784" s="6"/>
      <c r="BS8784" s="6"/>
      <c r="BT8784" s="6"/>
      <c r="BU8784" s="6"/>
      <c r="BV8784" s="6"/>
      <c r="BW8784" s="6"/>
      <c r="CJ8784" s="415"/>
      <c r="CK8784" s="415"/>
      <c r="CO8784" s="168"/>
    </row>
    <row r="8785" spans="32:93" s="162" customFormat="1" x14ac:dyDescent="0.25">
      <c r="AF8785" s="169"/>
      <c r="AG8785" s="169"/>
      <c r="AH8785" s="169"/>
      <c r="AI8785" s="169"/>
      <c r="AJ8785" s="169"/>
      <c r="AK8785" s="170"/>
      <c r="AP8785" s="6"/>
      <c r="AQ8785" s="6"/>
      <c r="AR8785" s="6"/>
      <c r="AS8785" s="6"/>
      <c r="AT8785" s="6"/>
      <c r="AU8785" s="6"/>
      <c r="AV8785" s="6"/>
      <c r="AW8785" s="6"/>
      <c r="AX8785" s="6"/>
      <c r="AY8785" s="6"/>
      <c r="AZ8785" s="6"/>
      <c r="BA8785" s="6"/>
      <c r="BB8785" s="166"/>
      <c r="BC8785" s="166"/>
      <c r="BD8785" s="166"/>
      <c r="BE8785" s="6"/>
      <c r="BF8785" s="6"/>
      <c r="BG8785" s="6"/>
      <c r="BH8785" s="6"/>
      <c r="BI8785" s="6"/>
      <c r="BJ8785" s="166"/>
      <c r="BK8785" s="166"/>
      <c r="BL8785" s="166"/>
      <c r="BM8785" s="6"/>
      <c r="BN8785" s="6"/>
      <c r="BO8785" s="6"/>
      <c r="BP8785" s="6"/>
      <c r="BQ8785" s="6"/>
      <c r="BR8785" s="6"/>
      <c r="BS8785" s="6"/>
      <c r="BT8785" s="6"/>
      <c r="BU8785" s="6"/>
      <c r="BV8785" s="6"/>
      <c r="BW8785" s="6"/>
      <c r="CJ8785" s="415"/>
      <c r="CK8785" s="415"/>
      <c r="CO8785" s="168"/>
    </row>
    <row r="8786" spans="32:93" s="162" customFormat="1" x14ac:dyDescent="0.25">
      <c r="AF8786" s="169"/>
      <c r="AG8786" s="169"/>
      <c r="AH8786" s="169"/>
      <c r="AI8786" s="169"/>
      <c r="AJ8786" s="169"/>
      <c r="AK8786" s="170"/>
      <c r="AP8786" s="6"/>
      <c r="AQ8786" s="6"/>
      <c r="AR8786" s="6"/>
      <c r="AS8786" s="6"/>
      <c r="AT8786" s="6"/>
      <c r="AU8786" s="6"/>
      <c r="AV8786" s="6"/>
      <c r="AW8786" s="6"/>
      <c r="AX8786" s="6"/>
      <c r="AY8786" s="6"/>
      <c r="AZ8786" s="6"/>
      <c r="BA8786" s="6"/>
      <c r="BB8786" s="166"/>
      <c r="BC8786" s="166"/>
      <c r="BD8786" s="166"/>
      <c r="BE8786" s="6"/>
      <c r="BF8786" s="6"/>
      <c r="BG8786" s="6"/>
      <c r="BH8786" s="6"/>
      <c r="BI8786" s="6"/>
      <c r="BJ8786" s="166"/>
      <c r="BK8786" s="166"/>
      <c r="BL8786" s="166"/>
      <c r="BM8786" s="6"/>
      <c r="BN8786" s="6"/>
      <c r="BO8786" s="6"/>
      <c r="BP8786" s="6"/>
      <c r="BQ8786" s="6"/>
      <c r="BR8786" s="6"/>
      <c r="BS8786" s="6"/>
      <c r="BT8786" s="6"/>
      <c r="BU8786" s="6"/>
      <c r="BV8786" s="6"/>
      <c r="BW8786" s="6"/>
      <c r="CJ8786" s="415"/>
      <c r="CK8786" s="415"/>
      <c r="CO8786" s="168"/>
    </row>
    <row r="8787" spans="32:93" s="162" customFormat="1" x14ac:dyDescent="0.25">
      <c r="AF8787" s="169"/>
      <c r="AG8787" s="169"/>
      <c r="AH8787" s="169"/>
      <c r="AI8787" s="169"/>
      <c r="AJ8787" s="169"/>
      <c r="AK8787" s="170"/>
      <c r="AP8787" s="6"/>
      <c r="AQ8787" s="6"/>
      <c r="AR8787" s="6"/>
      <c r="AS8787" s="6"/>
      <c r="AT8787" s="6"/>
      <c r="AU8787" s="6"/>
      <c r="AV8787" s="6"/>
      <c r="AW8787" s="6"/>
      <c r="AX8787" s="6"/>
      <c r="AY8787" s="6"/>
      <c r="AZ8787" s="6"/>
      <c r="BA8787" s="6"/>
      <c r="BB8787" s="166"/>
      <c r="BC8787" s="166"/>
      <c r="BD8787" s="166"/>
      <c r="BE8787" s="6"/>
      <c r="BF8787" s="6"/>
      <c r="BG8787" s="6"/>
      <c r="BH8787" s="6"/>
      <c r="BI8787" s="6"/>
      <c r="BJ8787" s="166"/>
      <c r="BK8787" s="166"/>
      <c r="BL8787" s="166"/>
      <c r="BM8787" s="6"/>
      <c r="BN8787" s="6"/>
      <c r="BO8787" s="6"/>
      <c r="BP8787" s="6"/>
      <c r="BQ8787" s="6"/>
      <c r="BR8787" s="6"/>
      <c r="BS8787" s="6"/>
      <c r="BT8787" s="6"/>
      <c r="BU8787" s="6"/>
      <c r="BV8787" s="6"/>
      <c r="BW8787" s="6"/>
      <c r="CJ8787" s="415"/>
      <c r="CK8787" s="415"/>
      <c r="CO8787" s="168"/>
    </row>
    <row r="8788" spans="32:93" s="162" customFormat="1" x14ac:dyDescent="0.25">
      <c r="AF8788" s="169"/>
      <c r="AG8788" s="169"/>
      <c r="AH8788" s="169"/>
      <c r="AI8788" s="169"/>
      <c r="AJ8788" s="169"/>
      <c r="AK8788" s="170"/>
      <c r="AP8788" s="6"/>
      <c r="AQ8788" s="6"/>
      <c r="AR8788" s="6"/>
      <c r="AS8788" s="6"/>
      <c r="AT8788" s="6"/>
      <c r="AU8788" s="6"/>
      <c r="AV8788" s="6"/>
      <c r="AW8788" s="6"/>
      <c r="AX8788" s="6"/>
      <c r="AY8788" s="6"/>
      <c r="AZ8788" s="6"/>
      <c r="BA8788" s="6"/>
      <c r="BB8788" s="166"/>
      <c r="BC8788" s="166"/>
      <c r="BD8788" s="166"/>
      <c r="BE8788" s="6"/>
      <c r="BF8788" s="6"/>
      <c r="BG8788" s="6"/>
      <c r="BH8788" s="6"/>
      <c r="BI8788" s="6"/>
      <c r="BJ8788" s="166"/>
      <c r="BK8788" s="166"/>
      <c r="BL8788" s="166"/>
      <c r="BM8788" s="6"/>
      <c r="BN8788" s="6"/>
      <c r="BO8788" s="6"/>
      <c r="BP8788" s="6"/>
      <c r="BQ8788" s="6"/>
      <c r="BR8788" s="6"/>
      <c r="BS8788" s="6"/>
      <c r="BT8788" s="6"/>
      <c r="BU8788" s="6"/>
      <c r="BV8788" s="6"/>
      <c r="BW8788" s="6"/>
      <c r="CJ8788" s="415"/>
      <c r="CK8788" s="415"/>
      <c r="CO8788" s="168"/>
    </row>
    <row r="8789" spans="32:93" s="162" customFormat="1" x14ac:dyDescent="0.25">
      <c r="AF8789" s="169"/>
      <c r="AG8789" s="169"/>
      <c r="AH8789" s="169"/>
      <c r="AI8789" s="169"/>
      <c r="AJ8789" s="169"/>
      <c r="AK8789" s="170"/>
      <c r="AP8789" s="6"/>
      <c r="AQ8789" s="6"/>
      <c r="AR8789" s="6"/>
      <c r="AS8789" s="6"/>
      <c r="AT8789" s="6"/>
      <c r="AU8789" s="6"/>
      <c r="AV8789" s="6"/>
      <c r="AW8789" s="6"/>
      <c r="AX8789" s="6"/>
      <c r="AY8789" s="6"/>
      <c r="AZ8789" s="6"/>
      <c r="BA8789" s="6"/>
      <c r="BB8789" s="166"/>
      <c r="BC8789" s="166"/>
      <c r="BD8789" s="166"/>
      <c r="BE8789" s="6"/>
      <c r="BF8789" s="6"/>
      <c r="BG8789" s="6"/>
      <c r="BH8789" s="6"/>
      <c r="BI8789" s="6"/>
      <c r="BJ8789" s="166"/>
      <c r="BK8789" s="166"/>
      <c r="BL8789" s="166"/>
      <c r="BM8789" s="6"/>
      <c r="BN8789" s="6"/>
      <c r="BO8789" s="6"/>
      <c r="BP8789" s="6"/>
      <c r="BQ8789" s="6"/>
      <c r="BR8789" s="6"/>
      <c r="BS8789" s="6"/>
      <c r="BT8789" s="6"/>
      <c r="BU8789" s="6"/>
      <c r="BV8789" s="6"/>
      <c r="BW8789" s="6"/>
      <c r="CJ8789" s="415"/>
      <c r="CK8789" s="415"/>
      <c r="CO8789" s="168"/>
    </row>
    <row r="8790" spans="32:93" s="162" customFormat="1" x14ac:dyDescent="0.25">
      <c r="AF8790" s="169"/>
      <c r="AG8790" s="169"/>
      <c r="AH8790" s="169"/>
      <c r="AI8790" s="169"/>
      <c r="AJ8790" s="169"/>
      <c r="AK8790" s="170"/>
      <c r="AP8790" s="6"/>
      <c r="AQ8790" s="6"/>
      <c r="AR8790" s="6"/>
      <c r="AS8790" s="6"/>
      <c r="AT8790" s="6"/>
      <c r="AU8790" s="6"/>
      <c r="AV8790" s="6"/>
      <c r="AW8790" s="6"/>
      <c r="AX8790" s="6"/>
      <c r="AY8790" s="6"/>
      <c r="AZ8790" s="6"/>
      <c r="BA8790" s="6"/>
      <c r="BB8790" s="166"/>
      <c r="BC8790" s="166"/>
      <c r="BD8790" s="166"/>
      <c r="BE8790" s="6"/>
      <c r="BF8790" s="6"/>
      <c r="BG8790" s="6"/>
      <c r="BH8790" s="6"/>
      <c r="BI8790" s="6"/>
      <c r="BJ8790" s="166"/>
      <c r="BK8790" s="166"/>
      <c r="BL8790" s="166"/>
      <c r="BM8790" s="6"/>
      <c r="BN8790" s="6"/>
      <c r="BO8790" s="6"/>
      <c r="BP8790" s="6"/>
      <c r="BQ8790" s="6"/>
      <c r="BR8790" s="6"/>
      <c r="BS8790" s="6"/>
      <c r="BT8790" s="6"/>
      <c r="BU8790" s="6"/>
      <c r="BV8790" s="6"/>
      <c r="BW8790" s="6"/>
      <c r="CJ8790" s="415"/>
      <c r="CK8790" s="415"/>
      <c r="CO8790" s="168"/>
    </row>
    <row r="8791" spans="32:93" s="162" customFormat="1" x14ac:dyDescent="0.25">
      <c r="AF8791" s="169"/>
      <c r="AG8791" s="169"/>
      <c r="AH8791" s="169"/>
      <c r="AI8791" s="169"/>
      <c r="AJ8791" s="169"/>
      <c r="AK8791" s="170"/>
      <c r="AP8791" s="6"/>
      <c r="AQ8791" s="6"/>
      <c r="AR8791" s="6"/>
      <c r="AS8791" s="6"/>
      <c r="AT8791" s="6"/>
      <c r="AU8791" s="6"/>
      <c r="AV8791" s="6"/>
      <c r="AW8791" s="6"/>
      <c r="AX8791" s="6"/>
      <c r="AY8791" s="6"/>
      <c r="AZ8791" s="6"/>
      <c r="BA8791" s="6"/>
      <c r="BB8791" s="166"/>
      <c r="BC8791" s="166"/>
      <c r="BD8791" s="166"/>
      <c r="BE8791" s="6"/>
      <c r="BF8791" s="6"/>
      <c r="BG8791" s="6"/>
      <c r="BH8791" s="6"/>
      <c r="BI8791" s="6"/>
      <c r="BJ8791" s="166"/>
      <c r="BK8791" s="166"/>
      <c r="BL8791" s="166"/>
      <c r="BM8791" s="6"/>
      <c r="BN8791" s="6"/>
      <c r="BO8791" s="6"/>
      <c r="BP8791" s="6"/>
      <c r="BQ8791" s="6"/>
      <c r="BR8791" s="6"/>
      <c r="BS8791" s="6"/>
      <c r="BT8791" s="6"/>
      <c r="BU8791" s="6"/>
      <c r="BV8791" s="6"/>
      <c r="BW8791" s="6"/>
      <c r="CJ8791" s="415"/>
      <c r="CK8791" s="415"/>
      <c r="CO8791" s="168"/>
    </row>
    <row r="8792" spans="32:93" s="162" customFormat="1" x14ac:dyDescent="0.25">
      <c r="AF8792" s="169"/>
      <c r="AG8792" s="169"/>
      <c r="AH8792" s="169"/>
      <c r="AI8792" s="169"/>
      <c r="AJ8792" s="169"/>
      <c r="AK8792" s="170"/>
      <c r="AP8792" s="6"/>
      <c r="AQ8792" s="6"/>
      <c r="AR8792" s="6"/>
      <c r="AS8792" s="6"/>
      <c r="AT8792" s="6"/>
      <c r="AU8792" s="6"/>
      <c r="AV8792" s="6"/>
      <c r="AW8792" s="6"/>
      <c r="AX8792" s="6"/>
      <c r="AY8792" s="6"/>
      <c r="AZ8792" s="6"/>
      <c r="BA8792" s="6"/>
      <c r="BB8792" s="166"/>
      <c r="BC8792" s="166"/>
      <c r="BD8792" s="166"/>
      <c r="BE8792" s="6"/>
      <c r="BF8792" s="6"/>
      <c r="BG8792" s="6"/>
      <c r="BH8792" s="6"/>
      <c r="BI8792" s="6"/>
      <c r="BJ8792" s="166"/>
      <c r="BK8792" s="166"/>
      <c r="BL8792" s="166"/>
      <c r="BM8792" s="6"/>
      <c r="BN8792" s="6"/>
      <c r="BO8792" s="6"/>
      <c r="BP8792" s="6"/>
      <c r="BQ8792" s="6"/>
      <c r="BR8792" s="6"/>
      <c r="BS8792" s="6"/>
      <c r="BT8792" s="6"/>
      <c r="BU8792" s="6"/>
      <c r="BV8792" s="6"/>
      <c r="BW8792" s="6"/>
      <c r="CJ8792" s="415"/>
      <c r="CK8792" s="415"/>
      <c r="CO8792" s="168"/>
    </row>
    <row r="8793" spans="32:93" s="162" customFormat="1" x14ac:dyDescent="0.25">
      <c r="AF8793" s="169"/>
      <c r="AG8793" s="169"/>
      <c r="AH8793" s="169"/>
      <c r="AI8793" s="169"/>
      <c r="AJ8793" s="169"/>
      <c r="AK8793" s="170"/>
      <c r="AP8793" s="6"/>
      <c r="AQ8793" s="6"/>
      <c r="AR8793" s="6"/>
      <c r="AS8793" s="6"/>
      <c r="AT8793" s="6"/>
      <c r="AU8793" s="6"/>
      <c r="AV8793" s="6"/>
      <c r="AW8793" s="6"/>
      <c r="AX8793" s="6"/>
      <c r="AY8793" s="6"/>
      <c r="AZ8793" s="6"/>
      <c r="BA8793" s="6"/>
      <c r="BB8793" s="166"/>
      <c r="BC8793" s="166"/>
      <c r="BD8793" s="166"/>
      <c r="BE8793" s="6"/>
      <c r="BF8793" s="6"/>
      <c r="BG8793" s="6"/>
      <c r="BH8793" s="6"/>
      <c r="BI8793" s="6"/>
      <c r="BJ8793" s="166"/>
      <c r="BK8793" s="166"/>
      <c r="BL8793" s="166"/>
      <c r="BM8793" s="6"/>
      <c r="BN8793" s="6"/>
      <c r="BO8793" s="6"/>
      <c r="BP8793" s="6"/>
      <c r="BQ8793" s="6"/>
      <c r="BR8793" s="6"/>
      <c r="BS8793" s="6"/>
      <c r="BT8793" s="6"/>
      <c r="BU8793" s="6"/>
      <c r="BV8793" s="6"/>
      <c r="BW8793" s="6"/>
      <c r="CJ8793" s="415"/>
      <c r="CK8793" s="415"/>
      <c r="CO8793" s="168"/>
    </row>
    <row r="8794" spans="32:93" s="162" customFormat="1" x14ac:dyDescent="0.25">
      <c r="AF8794" s="169"/>
      <c r="AG8794" s="169"/>
      <c r="AH8794" s="169"/>
      <c r="AI8794" s="169"/>
      <c r="AJ8794" s="169"/>
      <c r="AK8794" s="170"/>
      <c r="AP8794" s="6"/>
      <c r="AQ8794" s="6"/>
      <c r="AR8794" s="6"/>
      <c r="AS8794" s="6"/>
      <c r="AT8794" s="6"/>
      <c r="AU8794" s="6"/>
      <c r="AV8794" s="6"/>
      <c r="AW8794" s="6"/>
      <c r="AX8794" s="6"/>
      <c r="AY8794" s="6"/>
      <c r="AZ8794" s="6"/>
      <c r="BA8794" s="6"/>
      <c r="BB8794" s="166"/>
      <c r="BC8794" s="166"/>
      <c r="BD8794" s="166"/>
      <c r="BE8794" s="6"/>
      <c r="BF8794" s="6"/>
      <c r="BG8794" s="6"/>
      <c r="BH8794" s="6"/>
      <c r="BI8794" s="6"/>
      <c r="BJ8794" s="166"/>
      <c r="BK8794" s="166"/>
      <c r="BL8794" s="166"/>
      <c r="BM8794" s="6"/>
      <c r="BN8794" s="6"/>
      <c r="BO8794" s="6"/>
      <c r="BP8794" s="6"/>
      <c r="BQ8794" s="6"/>
      <c r="BR8794" s="6"/>
      <c r="BS8794" s="6"/>
      <c r="BT8794" s="6"/>
      <c r="BU8794" s="6"/>
      <c r="BV8794" s="6"/>
      <c r="BW8794" s="6"/>
      <c r="CJ8794" s="415"/>
      <c r="CK8794" s="415"/>
      <c r="CO8794" s="168"/>
    </row>
    <row r="8795" spans="32:93" s="162" customFormat="1" x14ac:dyDescent="0.25">
      <c r="AF8795" s="169"/>
      <c r="AG8795" s="169"/>
      <c r="AH8795" s="169"/>
      <c r="AI8795" s="169"/>
      <c r="AJ8795" s="169"/>
      <c r="AK8795" s="170"/>
      <c r="AP8795" s="6"/>
      <c r="AQ8795" s="6"/>
      <c r="AR8795" s="6"/>
      <c r="AS8795" s="6"/>
      <c r="AT8795" s="6"/>
      <c r="AU8795" s="6"/>
      <c r="AV8795" s="6"/>
      <c r="AW8795" s="6"/>
      <c r="AX8795" s="6"/>
      <c r="AY8795" s="6"/>
      <c r="AZ8795" s="6"/>
      <c r="BA8795" s="6"/>
      <c r="BB8795" s="166"/>
      <c r="BC8795" s="166"/>
      <c r="BD8795" s="166"/>
      <c r="BE8795" s="6"/>
      <c r="BF8795" s="6"/>
      <c r="BG8795" s="6"/>
      <c r="BH8795" s="6"/>
      <c r="BI8795" s="6"/>
      <c r="BJ8795" s="166"/>
      <c r="BK8795" s="166"/>
      <c r="BL8795" s="166"/>
      <c r="BM8795" s="6"/>
      <c r="BN8795" s="6"/>
      <c r="BO8795" s="6"/>
      <c r="BP8795" s="6"/>
      <c r="BQ8795" s="6"/>
      <c r="BR8795" s="6"/>
      <c r="BS8795" s="6"/>
      <c r="BT8795" s="6"/>
      <c r="BU8795" s="6"/>
      <c r="BV8795" s="6"/>
      <c r="BW8795" s="6"/>
      <c r="CJ8795" s="415"/>
      <c r="CK8795" s="415"/>
      <c r="CO8795" s="168"/>
    </row>
    <row r="8796" spans="32:93" s="162" customFormat="1" x14ac:dyDescent="0.25">
      <c r="AF8796" s="169"/>
      <c r="AG8796" s="169"/>
      <c r="AH8796" s="169"/>
      <c r="AI8796" s="169"/>
      <c r="AJ8796" s="169"/>
      <c r="AK8796" s="170"/>
      <c r="AP8796" s="6"/>
      <c r="AQ8796" s="6"/>
      <c r="AR8796" s="6"/>
      <c r="AS8796" s="6"/>
      <c r="AT8796" s="6"/>
      <c r="AU8796" s="6"/>
      <c r="AV8796" s="6"/>
      <c r="AW8796" s="6"/>
      <c r="AX8796" s="6"/>
      <c r="AY8796" s="6"/>
      <c r="AZ8796" s="6"/>
      <c r="BA8796" s="6"/>
      <c r="BB8796" s="166"/>
      <c r="BC8796" s="166"/>
      <c r="BD8796" s="166"/>
      <c r="BE8796" s="6"/>
      <c r="BF8796" s="6"/>
      <c r="BG8796" s="6"/>
      <c r="BH8796" s="6"/>
      <c r="BI8796" s="6"/>
      <c r="BJ8796" s="166"/>
      <c r="BK8796" s="166"/>
      <c r="BL8796" s="166"/>
      <c r="BM8796" s="6"/>
      <c r="BN8796" s="6"/>
      <c r="BO8796" s="6"/>
      <c r="BP8796" s="6"/>
      <c r="BQ8796" s="6"/>
      <c r="BR8796" s="6"/>
      <c r="BS8796" s="6"/>
      <c r="BT8796" s="6"/>
      <c r="BU8796" s="6"/>
      <c r="BV8796" s="6"/>
      <c r="BW8796" s="6"/>
      <c r="CJ8796" s="415"/>
      <c r="CK8796" s="415"/>
      <c r="CO8796" s="168"/>
    </row>
    <row r="8797" spans="32:93" s="162" customFormat="1" x14ac:dyDescent="0.25">
      <c r="AF8797" s="169"/>
      <c r="AG8797" s="169"/>
      <c r="AH8797" s="169"/>
      <c r="AI8797" s="169"/>
      <c r="AJ8797" s="169"/>
      <c r="AK8797" s="170"/>
      <c r="AP8797" s="6"/>
      <c r="AQ8797" s="6"/>
      <c r="AR8797" s="6"/>
      <c r="AS8797" s="6"/>
      <c r="AT8797" s="6"/>
      <c r="AU8797" s="6"/>
      <c r="AV8797" s="6"/>
      <c r="AW8797" s="6"/>
      <c r="AX8797" s="6"/>
      <c r="AY8797" s="6"/>
      <c r="AZ8797" s="6"/>
      <c r="BA8797" s="6"/>
      <c r="BB8797" s="166"/>
      <c r="BC8797" s="166"/>
      <c r="BD8797" s="166"/>
      <c r="BE8797" s="6"/>
      <c r="BF8797" s="6"/>
      <c r="BG8797" s="6"/>
      <c r="BH8797" s="6"/>
      <c r="BI8797" s="6"/>
      <c r="BJ8797" s="166"/>
      <c r="BK8797" s="166"/>
      <c r="BL8797" s="166"/>
      <c r="BM8797" s="6"/>
      <c r="BN8797" s="6"/>
      <c r="BO8797" s="6"/>
      <c r="BP8797" s="6"/>
      <c r="BQ8797" s="6"/>
      <c r="BR8797" s="6"/>
      <c r="BS8797" s="6"/>
      <c r="BT8797" s="6"/>
      <c r="BU8797" s="6"/>
      <c r="BV8797" s="6"/>
      <c r="BW8797" s="6"/>
      <c r="CJ8797" s="415"/>
      <c r="CK8797" s="415"/>
      <c r="CO8797" s="168"/>
    </row>
    <row r="8798" spans="32:93" s="162" customFormat="1" x14ac:dyDescent="0.25">
      <c r="AF8798" s="169"/>
      <c r="AG8798" s="169"/>
      <c r="AH8798" s="169"/>
      <c r="AI8798" s="169"/>
      <c r="AJ8798" s="169"/>
      <c r="AK8798" s="170"/>
      <c r="AP8798" s="6"/>
      <c r="AQ8798" s="6"/>
      <c r="AR8798" s="6"/>
      <c r="AS8798" s="6"/>
      <c r="AT8798" s="6"/>
      <c r="AU8798" s="6"/>
      <c r="AV8798" s="6"/>
      <c r="AW8798" s="6"/>
      <c r="AX8798" s="6"/>
      <c r="AY8798" s="6"/>
      <c r="AZ8798" s="6"/>
      <c r="BA8798" s="6"/>
      <c r="BB8798" s="166"/>
      <c r="BC8798" s="166"/>
      <c r="BD8798" s="166"/>
      <c r="BE8798" s="6"/>
      <c r="BF8798" s="6"/>
      <c r="BG8798" s="6"/>
      <c r="BH8798" s="6"/>
      <c r="BI8798" s="6"/>
      <c r="BJ8798" s="166"/>
      <c r="BK8798" s="166"/>
      <c r="BL8798" s="166"/>
      <c r="BM8798" s="6"/>
      <c r="BN8798" s="6"/>
      <c r="BO8798" s="6"/>
      <c r="BP8798" s="6"/>
      <c r="BQ8798" s="6"/>
      <c r="BR8798" s="6"/>
      <c r="BS8798" s="6"/>
      <c r="BT8798" s="6"/>
      <c r="BU8798" s="6"/>
      <c r="BV8798" s="6"/>
      <c r="BW8798" s="6"/>
      <c r="CJ8798" s="415"/>
      <c r="CK8798" s="415"/>
      <c r="CO8798" s="168"/>
    </row>
    <row r="8799" spans="32:93" s="162" customFormat="1" x14ac:dyDescent="0.25">
      <c r="AF8799" s="169"/>
      <c r="AG8799" s="169"/>
      <c r="AH8799" s="169"/>
      <c r="AI8799" s="169"/>
      <c r="AJ8799" s="169"/>
      <c r="AK8799" s="170"/>
      <c r="AP8799" s="6"/>
      <c r="AQ8799" s="6"/>
      <c r="AR8799" s="6"/>
      <c r="AS8799" s="6"/>
      <c r="AT8799" s="6"/>
      <c r="AU8799" s="6"/>
      <c r="AV8799" s="6"/>
      <c r="AW8799" s="6"/>
      <c r="AX8799" s="6"/>
      <c r="AY8799" s="6"/>
      <c r="AZ8799" s="6"/>
      <c r="BA8799" s="6"/>
      <c r="BB8799" s="166"/>
      <c r="BC8799" s="166"/>
      <c r="BD8799" s="166"/>
      <c r="BE8799" s="6"/>
      <c r="BF8799" s="6"/>
      <c r="BG8799" s="6"/>
      <c r="BH8799" s="6"/>
      <c r="BI8799" s="6"/>
      <c r="BJ8799" s="166"/>
      <c r="BK8799" s="166"/>
      <c r="BL8799" s="166"/>
      <c r="BM8799" s="6"/>
      <c r="BN8799" s="6"/>
      <c r="BO8799" s="6"/>
      <c r="BP8799" s="6"/>
      <c r="BQ8799" s="6"/>
      <c r="BR8799" s="6"/>
      <c r="BS8799" s="6"/>
      <c r="BT8799" s="6"/>
      <c r="BU8799" s="6"/>
      <c r="BV8799" s="6"/>
      <c r="BW8799" s="6"/>
      <c r="CJ8799" s="415"/>
      <c r="CK8799" s="415"/>
      <c r="CO8799" s="168"/>
    </row>
    <row r="8800" spans="32:93" s="162" customFormat="1" x14ac:dyDescent="0.25">
      <c r="AF8800" s="169"/>
      <c r="AG8800" s="169"/>
      <c r="AH8800" s="169"/>
      <c r="AI8800" s="169"/>
      <c r="AJ8800" s="169"/>
      <c r="AK8800" s="170"/>
      <c r="AP8800" s="6"/>
      <c r="AQ8800" s="6"/>
      <c r="AR8800" s="6"/>
      <c r="AS8800" s="6"/>
      <c r="AT8800" s="6"/>
      <c r="AU8800" s="6"/>
      <c r="AV8800" s="6"/>
      <c r="AW8800" s="6"/>
      <c r="AX8800" s="6"/>
      <c r="AY8800" s="6"/>
      <c r="AZ8800" s="6"/>
      <c r="BA8800" s="6"/>
      <c r="BB8800" s="166"/>
      <c r="BC8800" s="166"/>
      <c r="BD8800" s="166"/>
      <c r="BE8800" s="6"/>
      <c r="BF8800" s="6"/>
      <c r="BG8800" s="6"/>
      <c r="BH8800" s="6"/>
      <c r="BI8800" s="6"/>
      <c r="BJ8800" s="166"/>
      <c r="BK8800" s="166"/>
      <c r="BL8800" s="166"/>
      <c r="BM8800" s="6"/>
      <c r="BN8800" s="6"/>
      <c r="BO8800" s="6"/>
      <c r="BP8800" s="6"/>
      <c r="BQ8800" s="6"/>
      <c r="BR8800" s="6"/>
      <c r="BS8800" s="6"/>
      <c r="BT8800" s="6"/>
      <c r="BU8800" s="6"/>
      <c r="BV8800" s="6"/>
      <c r="BW8800" s="6"/>
      <c r="CJ8800" s="415"/>
      <c r="CK8800" s="415"/>
      <c r="CO8800" s="168"/>
    </row>
    <row r="8801" spans="32:93" s="162" customFormat="1" x14ac:dyDescent="0.25">
      <c r="AF8801" s="169"/>
      <c r="AG8801" s="169"/>
      <c r="AH8801" s="169"/>
      <c r="AI8801" s="169"/>
      <c r="AJ8801" s="169"/>
      <c r="AK8801" s="170"/>
      <c r="AP8801" s="6"/>
      <c r="AQ8801" s="6"/>
      <c r="AR8801" s="6"/>
      <c r="AS8801" s="6"/>
      <c r="AT8801" s="6"/>
      <c r="AU8801" s="6"/>
      <c r="AV8801" s="6"/>
      <c r="AW8801" s="6"/>
      <c r="AX8801" s="6"/>
      <c r="AY8801" s="6"/>
      <c r="AZ8801" s="6"/>
      <c r="BA8801" s="6"/>
      <c r="BB8801" s="166"/>
      <c r="BC8801" s="166"/>
      <c r="BD8801" s="166"/>
      <c r="BE8801" s="6"/>
      <c r="BF8801" s="6"/>
      <c r="BG8801" s="6"/>
      <c r="BH8801" s="6"/>
      <c r="BI8801" s="6"/>
      <c r="BJ8801" s="166"/>
      <c r="BK8801" s="166"/>
      <c r="BL8801" s="166"/>
      <c r="BM8801" s="6"/>
      <c r="BN8801" s="6"/>
      <c r="BO8801" s="6"/>
      <c r="BP8801" s="6"/>
      <c r="BQ8801" s="6"/>
      <c r="BR8801" s="6"/>
      <c r="BS8801" s="6"/>
      <c r="BT8801" s="6"/>
      <c r="BU8801" s="6"/>
      <c r="BV8801" s="6"/>
      <c r="BW8801" s="6"/>
      <c r="CJ8801" s="415"/>
      <c r="CK8801" s="415"/>
      <c r="CO8801" s="168"/>
    </row>
    <row r="8802" spans="32:93" s="162" customFormat="1" x14ac:dyDescent="0.25">
      <c r="AF8802" s="169"/>
      <c r="AG8802" s="169"/>
      <c r="AH8802" s="169"/>
      <c r="AI8802" s="169"/>
      <c r="AJ8802" s="169"/>
      <c r="AK8802" s="170"/>
      <c r="AP8802" s="6"/>
      <c r="AQ8802" s="6"/>
      <c r="AR8802" s="6"/>
      <c r="AS8802" s="6"/>
      <c r="AT8802" s="6"/>
      <c r="AU8802" s="6"/>
      <c r="AV8802" s="6"/>
      <c r="AW8802" s="6"/>
      <c r="AX8802" s="6"/>
      <c r="AY8802" s="6"/>
      <c r="AZ8802" s="6"/>
      <c r="BA8802" s="6"/>
      <c r="BB8802" s="166"/>
      <c r="BC8802" s="166"/>
      <c r="BD8802" s="166"/>
      <c r="BE8802" s="6"/>
      <c r="BF8802" s="6"/>
      <c r="BG8802" s="6"/>
      <c r="BH8802" s="6"/>
      <c r="BI8802" s="6"/>
      <c r="BJ8802" s="166"/>
      <c r="BK8802" s="166"/>
      <c r="BL8802" s="166"/>
      <c r="BM8802" s="6"/>
      <c r="BN8802" s="6"/>
      <c r="BO8802" s="6"/>
      <c r="BP8802" s="6"/>
      <c r="BQ8802" s="6"/>
      <c r="BR8802" s="6"/>
      <c r="BS8802" s="6"/>
      <c r="BT8802" s="6"/>
      <c r="BU8802" s="6"/>
      <c r="BV8802" s="6"/>
      <c r="BW8802" s="6"/>
      <c r="CJ8802" s="415"/>
      <c r="CK8802" s="415"/>
      <c r="CO8802" s="168"/>
    </row>
    <row r="8803" spans="32:93" s="162" customFormat="1" x14ac:dyDescent="0.25">
      <c r="AF8803" s="169"/>
      <c r="AG8803" s="169"/>
      <c r="AH8803" s="169"/>
      <c r="AI8803" s="169"/>
      <c r="AJ8803" s="169"/>
      <c r="AK8803" s="170"/>
      <c r="AP8803" s="6"/>
      <c r="AQ8803" s="6"/>
      <c r="AR8803" s="6"/>
      <c r="AS8803" s="6"/>
      <c r="AT8803" s="6"/>
      <c r="AU8803" s="6"/>
      <c r="AV8803" s="6"/>
      <c r="AW8803" s="6"/>
      <c r="AX8803" s="6"/>
      <c r="AY8803" s="6"/>
      <c r="AZ8803" s="6"/>
      <c r="BA8803" s="6"/>
      <c r="BB8803" s="166"/>
      <c r="BC8803" s="166"/>
      <c r="BD8803" s="166"/>
      <c r="BE8803" s="6"/>
      <c r="BF8803" s="6"/>
      <c r="BG8803" s="6"/>
      <c r="BH8803" s="6"/>
      <c r="BI8803" s="6"/>
      <c r="BJ8803" s="166"/>
      <c r="BK8803" s="166"/>
      <c r="BL8803" s="166"/>
      <c r="BM8803" s="6"/>
      <c r="BN8803" s="6"/>
      <c r="BO8803" s="6"/>
      <c r="BP8803" s="6"/>
      <c r="BQ8803" s="6"/>
      <c r="BR8803" s="6"/>
      <c r="BS8803" s="6"/>
      <c r="BT8803" s="6"/>
      <c r="BU8803" s="6"/>
      <c r="BV8803" s="6"/>
      <c r="BW8803" s="6"/>
      <c r="CJ8803" s="415"/>
      <c r="CK8803" s="415"/>
      <c r="CO8803" s="168"/>
    </row>
    <row r="8804" spans="32:93" s="162" customFormat="1" x14ac:dyDescent="0.25">
      <c r="AF8804" s="169"/>
      <c r="AG8804" s="169"/>
      <c r="AH8804" s="169"/>
      <c r="AI8804" s="169"/>
      <c r="AJ8804" s="169"/>
      <c r="AK8804" s="170"/>
      <c r="AP8804" s="6"/>
      <c r="AQ8804" s="6"/>
      <c r="AR8804" s="6"/>
      <c r="AS8804" s="6"/>
      <c r="AT8804" s="6"/>
      <c r="AU8804" s="6"/>
      <c r="AV8804" s="6"/>
      <c r="AW8804" s="6"/>
      <c r="AX8804" s="6"/>
      <c r="AY8804" s="6"/>
      <c r="AZ8804" s="6"/>
      <c r="BA8804" s="6"/>
      <c r="BB8804" s="166"/>
      <c r="BC8804" s="166"/>
      <c r="BD8804" s="166"/>
      <c r="BE8804" s="6"/>
      <c r="BF8804" s="6"/>
      <c r="BG8804" s="6"/>
      <c r="BH8804" s="6"/>
      <c r="BI8804" s="6"/>
      <c r="BJ8804" s="166"/>
      <c r="BK8804" s="166"/>
      <c r="BL8804" s="166"/>
      <c r="BM8804" s="6"/>
      <c r="BN8804" s="6"/>
      <c r="BO8804" s="6"/>
      <c r="BP8804" s="6"/>
      <c r="BQ8804" s="6"/>
      <c r="BR8804" s="6"/>
      <c r="BS8804" s="6"/>
      <c r="BT8804" s="6"/>
      <c r="BU8804" s="6"/>
      <c r="BV8804" s="6"/>
      <c r="BW8804" s="6"/>
      <c r="CJ8804" s="415"/>
      <c r="CK8804" s="415"/>
      <c r="CO8804" s="168"/>
    </row>
    <row r="8805" spans="32:93" s="162" customFormat="1" x14ac:dyDescent="0.25">
      <c r="AF8805" s="169"/>
      <c r="AG8805" s="169"/>
      <c r="AH8805" s="169"/>
      <c r="AI8805" s="169"/>
      <c r="AJ8805" s="169"/>
      <c r="AK8805" s="170"/>
      <c r="AP8805" s="6"/>
      <c r="AQ8805" s="6"/>
      <c r="AR8805" s="6"/>
      <c r="AS8805" s="6"/>
      <c r="AT8805" s="6"/>
      <c r="AU8805" s="6"/>
      <c r="AV8805" s="6"/>
      <c r="AW8805" s="6"/>
      <c r="AX8805" s="6"/>
      <c r="AY8805" s="6"/>
      <c r="AZ8805" s="6"/>
      <c r="BA8805" s="6"/>
      <c r="BB8805" s="166"/>
      <c r="BC8805" s="166"/>
      <c r="BD8805" s="166"/>
      <c r="BE8805" s="6"/>
      <c r="BF8805" s="6"/>
      <c r="BG8805" s="6"/>
      <c r="BH8805" s="6"/>
      <c r="BI8805" s="6"/>
      <c r="BJ8805" s="166"/>
      <c r="BK8805" s="166"/>
      <c r="BL8805" s="166"/>
      <c r="BM8805" s="6"/>
      <c r="BN8805" s="6"/>
      <c r="BO8805" s="6"/>
      <c r="BP8805" s="6"/>
      <c r="BQ8805" s="6"/>
      <c r="BR8805" s="6"/>
      <c r="BS8805" s="6"/>
      <c r="BT8805" s="6"/>
      <c r="BU8805" s="6"/>
      <c r="BV8805" s="6"/>
      <c r="BW8805" s="6"/>
      <c r="CJ8805" s="415"/>
      <c r="CK8805" s="415"/>
      <c r="CO8805" s="168"/>
    </row>
    <row r="8806" spans="32:93" s="162" customFormat="1" x14ac:dyDescent="0.25">
      <c r="AF8806" s="169"/>
      <c r="AG8806" s="169"/>
      <c r="AH8806" s="169"/>
      <c r="AI8806" s="169"/>
      <c r="AJ8806" s="169"/>
      <c r="AK8806" s="170"/>
      <c r="AP8806" s="6"/>
      <c r="AQ8806" s="6"/>
      <c r="AR8806" s="6"/>
      <c r="AS8806" s="6"/>
      <c r="AT8806" s="6"/>
      <c r="AU8806" s="6"/>
      <c r="AV8806" s="6"/>
      <c r="AW8806" s="6"/>
      <c r="AX8806" s="6"/>
      <c r="AY8806" s="6"/>
      <c r="AZ8806" s="6"/>
      <c r="BA8806" s="6"/>
      <c r="BB8806" s="166"/>
      <c r="BC8806" s="166"/>
      <c r="BD8806" s="166"/>
      <c r="BE8806" s="6"/>
      <c r="BF8806" s="6"/>
      <c r="BG8806" s="6"/>
      <c r="BH8806" s="6"/>
      <c r="BI8806" s="6"/>
      <c r="BJ8806" s="166"/>
      <c r="BK8806" s="166"/>
      <c r="BL8806" s="166"/>
      <c r="BM8806" s="6"/>
      <c r="BN8806" s="6"/>
      <c r="BO8806" s="6"/>
      <c r="BP8806" s="6"/>
      <c r="BQ8806" s="6"/>
      <c r="BR8806" s="6"/>
      <c r="BS8806" s="6"/>
      <c r="BT8806" s="6"/>
      <c r="BU8806" s="6"/>
      <c r="BV8806" s="6"/>
      <c r="BW8806" s="6"/>
      <c r="CJ8806" s="415"/>
      <c r="CK8806" s="415"/>
      <c r="CO8806" s="168"/>
    </row>
    <row r="8807" spans="32:93" s="162" customFormat="1" x14ac:dyDescent="0.25">
      <c r="AF8807" s="169"/>
      <c r="AG8807" s="169"/>
      <c r="AH8807" s="169"/>
      <c r="AI8807" s="169"/>
      <c r="AJ8807" s="169"/>
      <c r="AK8807" s="170"/>
      <c r="AP8807" s="6"/>
      <c r="AQ8807" s="6"/>
      <c r="AR8807" s="6"/>
      <c r="AS8807" s="6"/>
      <c r="AT8807" s="6"/>
      <c r="AU8807" s="6"/>
      <c r="AV8807" s="6"/>
      <c r="AW8807" s="6"/>
      <c r="AX8807" s="6"/>
      <c r="AY8807" s="6"/>
      <c r="AZ8807" s="6"/>
      <c r="BA8807" s="6"/>
      <c r="BB8807" s="166"/>
      <c r="BC8807" s="166"/>
      <c r="BD8807" s="166"/>
      <c r="BE8807" s="6"/>
      <c r="BF8807" s="6"/>
      <c r="BG8807" s="6"/>
      <c r="BH8807" s="6"/>
      <c r="BI8807" s="6"/>
      <c r="BJ8807" s="166"/>
      <c r="BK8807" s="166"/>
      <c r="BL8807" s="166"/>
      <c r="BM8807" s="6"/>
      <c r="BN8807" s="6"/>
      <c r="BO8807" s="6"/>
      <c r="BP8807" s="6"/>
      <c r="BQ8807" s="6"/>
      <c r="BR8807" s="6"/>
      <c r="BS8807" s="6"/>
      <c r="BT8807" s="6"/>
      <c r="BU8807" s="6"/>
      <c r="BV8807" s="6"/>
      <c r="BW8807" s="6"/>
      <c r="CJ8807" s="415"/>
      <c r="CK8807" s="415"/>
      <c r="CO8807" s="168"/>
    </row>
    <row r="8808" spans="32:93" s="162" customFormat="1" x14ac:dyDescent="0.25">
      <c r="AF8808" s="169"/>
      <c r="AG8808" s="169"/>
      <c r="AH8808" s="169"/>
      <c r="AI8808" s="169"/>
      <c r="AJ8808" s="169"/>
      <c r="AK8808" s="170"/>
      <c r="AP8808" s="6"/>
      <c r="AQ8808" s="6"/>
      <c r="AR8808" s="6"/>
      <c r="AS8808" s="6"/>
      <c r="AT8808" s="6"/>
      <c r="AU8808" s="6"/>
      <c r="AV8808" s="6"/>
      <c r="AW8808" s="6"/>
      <c r="AX8808" s="6"/>
      <c r="AY8808" s="6"/>
      <c r="AZ8808" s="6"/>
      <c r="BA8808" s="6"/>
      <c r="BB8808" s="166"/>
      <c r="BC8808" s="166"/>
      <c r="BD8808" s="166"/>
      <c r="BE8808" s="6"/>
      <c r="BF8808" s="6"/>
      <c r="BG8808" s="6"/>
      <c r="BH8808" s="6"/>
      <c r="BI8808" s="6"/>
      <c r="BJ8808" s="166"/>
      <c r="BK8808" s="166"/>
      <c r="BL8808" s="166"/>
      <c r="BM8808" s="6"/>
      <c r="BN8808" s="6"/>
      <c r="BO8808" s="6"/>
      <c r="BP8808" s="6"/>
      <c r="BQ8808" s="6"/>
      <c r="BR8808" s="6"/>
      <c r="BS8808" s="6"/>
      <c r="BT8808" s="6"/>
      <c r="BU8808" s="6"/>
      <c r="BV8808" s="6"/>
      <c r="BW8808" s="6"/>
      <c r="CJ8808" s="415"/>
      <c r="CK8808" s="415"/>
      <c r="CO8808" s="168"/>
    </row>
    <row r="8809" spans="32:93" s="162" customFormat="1" x14ac:dyDescent="0.25">
      <c r="AF8809" s="169"/>
      <c r="AG8809" s="169"/>
      <c r="AH8809" s="169"/>
      <c r="AI8809" s="169"/>
      <c r="AJ8809" s="169"/>
      <c r="AK8809" s="170"/>
      <c r="AP8809" s="6"/>
      <c r="AQ8809" s="6"/>
      <c r="AR8809" s="6"/>
      <c r="AS8809" s="6"/>
      <c r="AT8809" s="6"/>
      <c r="AU8809" s="6"/>
      <c r="AV8809" s="6"/>
      <c r="AW8809" s="6"/>
      <c r="AX8809" s="6"/>
      <c r="AY8809" s="6"/>
      <c r="AZ8809" s="6"/>
      <c r="BA8809" s="6"/>
      <c r="BB8809" s="166"/>
      <c r="BC8809" s="166"/>
      <c r="BD8809" s="166"/>
      <c r="BE8809" s="6"/>
      <c r="BF8809" s="6"/>
      <c r="BG8809" s="6"/>
      <c r="BH8809" s="6"/>
      <c r="BI8809" s="6"/>
      <c r="BJ8809" s="166"/>
      <c r="BK8809" s="166"/>
      <c r="BL8809" s="166"/>
      <c r="BM8809" s="6"/>
      <c r="BN8809" s="6"/>
      <c r="BO8809" s="6"/>
      <c r="BP8809" s="6"/>
      <c r="BQ8809" s="6"/>
      <c r="BR8809" s="6"/>
      <c r="BS8809" s="6"/>
      <c r="BT8809" s="6"/>
      <c r="BU8809" s="6"/>
      <c r="BV8809" s="6"/>
      <c r="BW8809" s="6"/>
      <c r="CJ8809" s="415"/>
      <c r="CK8809" s="415"/>
      <c r="CO8809" s="168"/>
    </row>
    <row r="8810" spans="32:93" s="162" customFormat="1" x14ac:dyDescent="0.25">
      <c r="AF8810" s="169"/>
      <c r="AG8810" s="169"/>
      <c r="AH8810" s="169"/>
      <c r="AI8810" s="169"/>
      <c r="AJ8810" s="169"/>
      <c r="AK8810" s="170"/>
      <c r="AP8810" s="6"/>
      <c r="AQ8810" s="6"/>
      <c r="AR8810" s="6"/>
      <c r="AS8810" s="6"/>
      <c r="AT8810" s="6"/>
      <c r="AU8810" s="6"/>
      <c r="AV8810" s="6"/>
      <c r="AW8810" s="6"/>
      <c r="AX8810" s="6"/>
      <c r="AY8810" s="6"/>
      <c r="AZ8810" s="6"/>
      <c r="BA8810" s="6"/>
      <c r="BB8810" s="166"/>
      <c r="BC8810" s="166"/>
      <c r="BD8810" s="166"/>
      <c r="BE8810" s="6"/>
      <c r="BF8810" s="6"/>
      <c r="BG8810" s="6"/>
      <c r="BH8810" s="6"/>
      <c r="BI8810" s="6"/>
      <c r="BJ8810" s="166"/>
      <c r="BK8810" s="166"/>
      <c r="BL8810" s="166"/>
      <c r="BM8810" s="6"/>
      <c r="BN8810" s="6"/>
      <c r="BO8810" s="6"/>
      <c r="BP8810" s="6"/>
      <c r="BQ8810" s="6"/>
      <c r="BR8810" s="6"/>
      <c r="BS8810" s="6"/>
      <c r="BT8810" s="6"/>
      <c r="BU8810" s="6"/>
      <c r="BV8810" s="6"/>
      <c r="BW8810" s="6"/>
      <c r="CJ8810" s="415"/>
      <c r="CK8810" s="415"/>
      <c r="CO8810" s="168"/>
    </row>
    <row r="8811" spans="32:93" s="162" customFormat="1" x14ac:dyDescent="0.25">
      <c r="AF8811" s="169"/>
      <c r="AG8811" s="169"/>
      <c r="AH8811" s="169"/>
      <c r="AI8811" s="169"/>
      <c r="AJ8811" s="169"/>
      <c r="AK8811" s="170"/>
      <c r="AP8811" s="6"/>
      <c r="AQ8811" s="6"/>
      <c r="AR8811" s="6"/>
      <c r="AS8811" s="6"/>
      <c r="AT8811" s="6"/>
      <c r="AU8811" s="6"/>
      <c r="AV8811" s="6"/>
      <c r="AW8811" s="6"/>
      <c r="AX8811" s="6"/>
      <c r="AY8811" s="6"/>
      <c r="AZ8811" s="6"/>
      <c r="BA8811" s="6"/>
      <c r="BB8811" s="166"/>
      <c r="BC8811" s="166"/>
      <c r="BD8811" s="166"/>
      <c r="BE8811" s="6"/>
      <c r="BF8811" s="6"/>
      <c r="BG8811" s="6"/>
      <c r="BH8811" s="6"/>
      <c r="BI8811" s="6"/>
      <c r="BJ8811" s="166"/>
      <c r="BK8811" s="166"/>
      <c r="BL8811" s="166"/>
      <c r="BM8811" s="6"/>
      <c r="BN8811" s="6"/>
      <c r="BO8811" s="6"/>
      <c r="BP8811" s="6"/>
      <c r="BQ8811" s="6"/>
      <c r="BR8811" s="6"/>
      <c r="BS8811" s="6"/>
      <c r="BT8811" s="6"/>
      <c r="BU8811" s="6"/>
      <c r="BV8811" s="6"/>
      <c r="BW8811" s="6"/>
      <c r="CJ8811" s="415"/>
      <c r="CK8811" s="415"/>
      <c r="CO8811" s="168"/>
    </row>
    <row r="8812" spans="32:93" s="162" customFormat="1" x14ac:dyDescent="0.25">
      <c r="AF8812" s="169"/>
      <c r="AG8812" s="169"/>
      <c r="AH8812" s="169"/>
      <c r="AI8812" s="169"/>
      <c r="AJ8812" s="169"/>
      <c r="AK8812" s="170"/>
      <c r="AP8812" s="6"/>
      <c r="AQ8812" s="6"/>
      <c r="AR8812" s="6"/>
      <c r="AS8812" s="6"/>
      <c r="AT8812" s="6"/>
      <c r="AU8812" s="6"/>
      <c r="AV8812" s="6"/>
      <c r="AW8812" s="6"/>
      <c r="AX8812" s="6"/>
      <c r="AY8812" s="6"/>
      <c r="AZ8812" s="6"/>
      <c r="BA8812" s="6"/>
      <c r="BB8812" s="166"/>
      <c r="BC8812" s="166"/>
      <c r="BD8812" s="166"/>
      <c r="BE8812" s="6"/>
      <c r="BF8812" s="6"/>
      <c r="BG8812" s="6"/>
      <c r="BH8812" s="6"/>
      <c r="BI8812" s="6"/>
      <c r="BJ8812" s="166"/>
      <c r="BK8812" s="166"/>
      <c r="BL8812" s="166"/>
      <c r="BM8812" s="6"/>
      <c r="BN8812" s="6"/>
      <c r="BO8812" s="6"/>
      <c r="BP8812" s="6"/>
      <c r="BQ8812" s="6"/>
      <c r="BR8812" s="6"/>
      <c r="BS8812" s="6"/>
      <c r="BT8812" s="6"/>
      <c r="BU8812" s="6"/>
      <c r="BV8812" s="6"/>
      <c r="BW8812" s="6"/>
      <c r="CJ8812" s="415"/>
      <c r="CK8812" s="415"/>
      <c r="CO8812" s="168"/>
    </row>
    <row r="8813" spans="32:93" s="162" customFormat="1" x14ac:dyDescent="0.25">
      <c r="AF8813" s="169"/>
      <c r="AG8813" s="169"/>
      <c r="AH8813" s="169"/>
      <c r="AI8813" s="169"/>
      <c r="AJ8813" s="169"/>
      <c r="AK8813" s="170"/>
      <c r="AP8813" s="6"/>
      <c r="AQ8813" s="6"/>
      <c r="AR8813" s="6"/>
      <c r="AS8813" s="6"/>
      <c r="AT8813" s="6"/>
      <c r="AU8813" s="6"/>
      <c r="AV8813" s="6"/>
      <c r="AW8813" s="6"/>
      <c r="AX8813" s="6"/>
      <c r="AY8813" s="6"/>
      <c r="AZ8813" s="6"/>
      <c r="BA8813" s="6"/>
      <c r="BB8813" s="166"/>
      <c r="BC8813" s="166"/>
      <c r="BD8813" s="166"/>
      <c r="BE8813" s="6"/>
      <c r="BF8813" s="6"/>
      <c r="BG8813" s="6"/>
      <c r="BH8813" s="6"/>
      <c r="BI8813" s="6"/>
      <c r="BJ8813" s="166"/>
      <c r="BK8813" s="166"/>
      <c r="BL8813" s="166"/>
      <c r="BM8813" s="6"/>
      <c r="BN8813" s="6"/>
      <c r="BO8813" s="6"/>
      <c r="BP8813" s="6"/>
      <c r="BQ8813" s="6"/>
      <c r="BR8813" s="6"/>
      <c r="BS8813" s="6"/>
      <c r="BT8813" s="6"/>
      <c r="BU8813" s="6"/>
      <c r="BV8813" s="6"/>
      <c r="BW8813" s="6"/>
      <c r="CJ8813" s="415"/>
      <c r="CK8813" s="415"/>
      <c r="CO8813" s="168"/>
    </row>
    <row r="8814" spans="32:93" s="162" customFormat="1" x14ac:dyDescent="0.25">
      <c r="AF8814" s="169"/>
      <c r="AG8814" s="169"/>
      <c r="AH8814" s="169"/>
      <c r="AI8814" s="169"/>
      <c r="AJ8814" s="169"/>
      <c r="AK8814" s="170"/>
      <c r="AP8814" s="6"/>
      <c r="AQ8814" s="6"/>
      <c r="AR8814" s="6"/>
      <c r="AS8814" s="6"/>
      <c r="AT8814" s="6"/>
      <c r="AU8814" s="6"/>
      <c r="AV8814" s="6"/>
      <c r="AW8814" s="6"/>
      <c r="AX8814" s="6"/>
      <c r="AY8814" s="6"/>
      <c r="AZ8814" s="6"/>
      <c r="BA8814" s="6"/>
      <c r="BB8814" s="166"/>
      <c r="BC8814" s="166"/>
      <c r="BD8814" s="166"/>
      <c r="BE8814" s="6"/>
      <c r="BF8814" s="6"/>
      <c r="BG8814" s="6"/>
      <c r="BH8814" s="6"/>
      <c r="BI8814" s="6"/>
      <c r="BJ8814" s="166"/>
      <c r="BK8814" s="166"/>
      <c r="BL8814" s="166"/>
      <c r="BM8814" s="6"/>
      <c r="BN8814" s="6"/>
      <c r="BO8814" s="6"/>
      <c r="BP8814" s="6"/>
      <c r="BQ8814" s="6"/>
      <c r="BR8814" s="6"/>
      <c r="BS8814" s="6"/>
      <c r="BT8814" s="6"/>
      <c r="BU8814" s="6"/>
      <c r="BV8814" s="6"/>
      <c r="BW8814" s="6"/>
      <c r="CJ8814" s="415"/>
      <c r="CK8814" s="415"/>
      <c r="CO8814" s="168"/>
    </row>
    <row r="8815" spans="32:93" s="162" customFormat="1" x14ac:dyDescent="0.25">
      <c r="AF8815" s="169"/>
      <c r="AG8815" s="169"/>
      <c r="AH8815" s="169"/>
      <c r="AI8815" s="169"/>
      <c r="AJ8815" s="169"/>
      <c r="AK8815" s="170"/>
      <c r="AP8815" s="6"/>
      <c r="AQ8815" s="6"/>
      <c r="AR8815" s="6"/>
      <c r="AS8815" s="6"/>
      <c r="AT8815" s="6"/>
      <c r="AU8815" s="6"/>
      <c r="AV8815" s="6"/>
      <c r="AW8815" s="6"/>
      <c r="AX8815" s="6"/>
      <c r="AY8815" s="6"/>
      <c r="AZ8815" s="6"/>
      <c r="BA8815" s="6"/>
      <c r="BB8815" s="166"/>
      <c r="BC8815" s="166"/>
      <c r="BD8815" s="166"/>
      <c r="BE8815" s="6"/>
      <c r="BF8815" s="6"/>
      <c r="BG8815" s="6"/>
      <c r="BH8815" s="6"/>
      <c r="BI8815" s="6"/>
      <c r="BJ8815" s="166"/>
      <c r="BK8815" s="166"/>
      <c r="BL8815" s="166"/>
      <c r="BM8815" s="6"/>
      <c r="BN8815" s="6"/>
      <c r="BO8815" s="6"/>
      <c r="BP8815" s="6"/>
      <c r="BQ8815" s="6"/>
      <c r="BR8815" s="6"/>
      <c r="BS8815" s="6"/>
      <c r="BT8815" s="6"/>
      <c r="BU8815" s="6"/>
      <c r="BV8815" s="6"/>
      <c r="BW8815" s="6"/>
      <c r="CJ8815" s="415"/>
      <c r="CK8815" s="415"/>
      <c r="CO8815" s="168"/>
    </row>
    <row r="8816" spans="32:93" s="162" customFormat="1" x14ac:dyDescent="0.25">
      <c r="AF8816" s="169"/>
      <c r="AG8816" s="169"/>
      <c r="AH8816" s="169"/>
      <c r="AI8816" s="169"/>
      <c r="AJ8816" s="169"/>
      <c r="AK8816" s="170"/>
      <c r="AP8816" s="6"/>
      <c r="AQ8816" s="6"/>
      <c r="AR8816" s="6"/>
      <c r="AS8816" s="6"/>
      <c r="AT8816" s="6"/>
      <c r="AU8816" s="6"/>
      <c r="AV8816" s="6"/>
      <c r="AW8816" s="6"/>
      <c r="AX8816" s="6"/>
      <c r="AY8816" s="6"/>
      <c r="AZ8816" s="6"/>
      <c r="BA8816" s="6"/>
      <c r="BB8816" s="166"/>
      <c r="BC8816" s="166"/>
      <c r="BD8816" s="166"/>
      <c r="BE8816" s="6"/>
      <c r="BF8816" s="6"/>
      <c r="BG8816" s="6"/>
      <c r="BH8816" s="6"/>
      <c r="BI8816" s="6"/>
      <c r="BJ8816" s="166"/>
      <c r="BK8816" s="166"/>
      <c r="BL8816" s="166"/>
      <c r="BM8816" s="6"/>
      <c r="BN8816" s="6"/>
      <c r="BO8816" s="6"/>
      <c r="BP8816" s="6"/>
      <c r="BQ8816" s="6"/>
      <c r="BR8816" s="6"/>
      <c r="BS8816" s="6"/>
      <c r="BT8816" s="6"/>
      <c r="BU8816" s="6"/>
      <c r="BV8816" s="6"/>
      <c r="BW8816" s="6"/>
      <c r="CJ8816" s="415"/>
      <c r="CK8816" s="415"/>
      <c r="CO8816" s="168"/>
    </row>
    <row r="8817" spans="32:93" s="162" customFormat="1" x14ac:dyDescent="0.25">
      <c r="AF8817" s="169"/>
      <c r="AG8817" s="169"/>
      <c r="AH8817" s="169"/>
      <c r="AI8817" s="169"/>
      <c r="AJ8817" s="169"/>
      <c r="AK8817" s="170"/>
      <c r="AP8817" s="6"/>
      <c r="AQ8817" s="6"/>
      <c r="AR8817" s="6"/>
      <c r="AS8817" s="6"/>
      <c r="AT8817" s="6"/>
      <c r="AU8817" s="6"/>
      <c r="AV8817" s="6"/>
      <c r="AW8817" s="6"/>
      <c r="AX8817" s="6"/>
      <c r="AY8817" s="6"/>
      <c r="AZ8817" s="6"/>
      <c r="BA8817" s="6"/>
      <c r="BB8817" s="166"/>
      <c r="BC8817" s="166"/>
      <c r="BD8817" s="166"/>
      <c r="BE8817" s="6"/>
      <c r="BF8817" s="6"/>
      <c r="BG8817" s="6"/>
      <c r="BH8817" s="6"/>
      <c r="BI8817" s="6"/>
      <c r="BJ8817" s="166"/>
      <c r="BK8817" s="166"/>
      <c r="BL8817" s="166"/>
      <c r="BM8817" s="6"/>
      <c r="BN8817" s="6"/>
      <c r="BO8817" s="6"/>
      <c r="BP8817" s="6"/>
      <c r="BQ8817" s="6"/>
      <c r="BR8817" s="6"/>
      <c r="BS8817" s="6"/>
      <c r="BT8817" s="6"/>
      <c r="BU8817" s="6"/>
      <c r="BV8817" s="6"/>
      <c r="BW8817" s="6"/>
      <c r="CJ8817" s="415"/>
      <c r="CK8817" s="415"/>
      <c r="CO8817" s="168"/>
    </row>
    <row r="8818" spans="32:93" s="162" customFormat="1" x14ac:dyDescent="0.25">
      <c r="AF8818" s="169"/>
      <c r="AG8818" s="169"/>
      <c r="AH8818" s="169"/>
      <c r="AI8818" s="169"/>
      <c r="AJ8818" s="169"/>
      <c r="AK8818" s="170"/>
      <c r="AP8818" s="6"/>
      <c r="AQ8818" s="6"/>
      <c r="AR8818" s="6"/>
      <c r="AS8818" s="6"/>
      <c r="AT8818" s="6"/>
      <c r="AU8818" s="6"/>
      <c r="AV8818" s="6"/>
      <c r="AW8818" s="6"/>
      <c r="AX8818" s="6"/>
      <c r="AY8818" s="6"/>
      <c r="AZ8818" s="6"/>
      <c r="BA8818" s="6"/>
      <c r="BB8818" s="166"/>
      <c r="BC8818" s="166"/>
      <c r="BD8818" s="166"/>
      <c r="BE8818" s="6"/>
      <c r="BF8818" s="6"/>
      <c r="BG8818" s="6"/>
      <c r="BH8818" s="6"/>
      <c r="BI8818" s="6"/>
      <c r="BJ8818" s="166"/>
      <c r="BK8818" s="166"/>
      <c r="BL8818" s="166"/>
      <c r="BM8818" s="6"/>
      <c r="BN8818" s="6"/>
      <c r="BO8818" s="6"/>
      <c r="BP8818" s="6"/>
      <c r="BQ8818" s="6"/>
      <c r="BR8818" s="6"/>
      <c r="BS8818" s="6"/>
      <c r="BT8818" s="6"/>
      <c r="BU8818" s="6"/>
      <c r="BV8818" s="6"/>
      <c r="BW8818" s="6"/>
      <c r="CJ8818" s="415"/>
      <c r="CK8818" s="415"/>
      <c r="CO8818" s="168"/>
    </row>
    <row r="8819" spans="32:93" s="162" customFormat="1" x14ac:dyDescent="0.25">
      <c r="AF8819" s="169"/>
      <c r="AG8819" s="169"/>
      <c r="AH8819" s="169"/>
      <c r="AI8819" s="169"/>
      <c r="AJ8819" s="169"/>
      <c r="AK8819" s="170"/>
      <c r="AP8819" s="6"/>
      <c r="AQ8819" s="6"/>
      <c r="AR8819" s="6"/>
      <c r="AS8819" s="6"/>
      <c r="AT8819" s="6"/>
      <c r="AU8819" s="6"/>
      <c r="AV8819" s="6"/>
      <c r="AW8819" s="6"/>
      <c r="AX8819" s="6"/>
      <c r="AY8819" s="6"/>
      <c r="AZ8819" s="6"/>
      <c r="BA8819" s="6"/>
      <c r="BB8819" s="166"/>
      <c r="BC8819" s="166"/>
      <c r="BD8819" s="166"/>
      <c r="BE8819" s="6"/>
      <c r="BF8819" s="6"/>
      <c r="BG8819" s="6"/>
      <c r="BH8819" s="6"/>
      <c r="BI8819" s="6"/>
      <c r="BJ8819" s="166"/>
      <c r="BK8819" s="166"/>
      <c r="BL8819" s="166"/>
      <c r="BM8819" s="6"/>
      <c r="BN8819" s="6"/>
      <c r="BO8819" s="6"/>
      <c r="BP8819" s="6"/>
      <c r="BQ8819" s="6"/>
      <c r="BR8819" s="6"/>
      <c r="BS8819" s="6"/>
      <c r="BT8819" s="6"/>
      <c r="BU8819" s="6"/>
      <c r="BV8819" s="6"/>
      <c r="BW8819" s="6"/>
      <c r="CJ8819" s="415"/>
      <c r="CK8819" s="415"/>
      <c r="CO8819" s="168"/>
    </row>
    <row r="8820" spans="32:93" s="162" customFormat="1" x14ac:dyDescent="0.25">
      <c r="AF8820" s="169"/>
      <c r="AG8820" s="169"/>
      <c r="AH8820" s="169"/>
      <c r="AI8820" s="169"/>
      <c r="AJ8820" s="169"/>
      <c r="AK8820" s="170"/>
      <c r="AP8820" s="6"/>
      <c r="AQ8820" s="6"/>
      <c r="AR8820" s="6"/>
      <c r="AS8820" s="6"/>
      <c r="AT8820" s="6"/>
      <c r="AU8820" s="6"/>
      <c r="AV8820" s="6"/>
      <c r="AW8820" s="6"/>
      <c r="AX8820" s="6"/>
      <c r="AY8820" s="6"/>
      <c r="AZ8820" s="6"/>
      <c r="BA8820" s="6"/>
      <c r="BB8820" s="166"/>
      <c r="BC8820" s="166"/>
      <c r="BD8820" s="166"/>
      <c r="BE8820" s="6"/>
      <c r="BF8820" s="6"/>
      <c r="BG8820" s="6"/>
      <c r="BH8820" s="6"/>
      <c r="BI8820" s="6"/>
      <c r="BJ8820" s="166"/>
      <c r="BK8820" s="166"/>
      <c r="BL8820" s="166"/>
      <c r="BM8820" s="6"/>
      <c r="BN8820" s="6"/>
      <c r="BO8820" s="6"/>
      <c r="BP8820" s="6"/>
      <c r="BQ8820" s="6"/>
      <c r="BR8820" s="6"/>
      <c r="BS8820" s="6"/>
      <c r="BT8820" s="6"/>
      <c r="BU8820" s="6"/>
      <c r="BV8820" s="6"/>
      <c r="BW8820" s="6"/>
      <c r="CJ8820" s="415"/>
      <c r="CK8820" s="415"/>
      <c r="CO8820" s="168"/>
    </row>
    <row r="8821" spans="32:93" s="162" customFormat="1" x14ac:dyDescent="0.25">
      <c r="AF8821" s="169"/>
      <c r="AG8821" s="169"/>
      <c r="AH8821" s="169"/>
      <c r="AI8821" s="169"/>
      <c r="AJ8821" s="169"/>
      <c r="AK8821" s="170"/>
      <c r="AP8821" s="6"/>
      <c r="AQ8821" s="6"/>
      <c r="AR8821" s="6"/>
      <c r="AS8821" s="6"/>
      <c r="AT8821" s="6"/>
      <c r="AU8821" s="6"/>
      <c r="AV8821" s="6"/>
      <c r="AW8821" s="6"/>
      <c r="AX8821" s="6"/>
      <c r="AY8821" s="6"/>
      <c r="AZ8821" s="6"/>
      <c r="BA8821" s="6"/>
      <c r="BB8821" s="166"/>
      <c r="BC8821" s="166"/>
      <c r="BD8821" s="166"/>
      <c r="BE8821" s="6"/>
      <c r="BF8821" s="6"/>
      <c r="BG8821" s="6"/>
      <c r="BH8821" s="6"/>
      <c r="BI8821" s="6"/>
      <c r="BJ8821" s="166"/>
      <c r="BK8821" s="166"/>
      <c r="BL8821" s="166"/>
      <c r="BM8821" s="6"/>
      <c r="BN8821" s="6"/>
      <c r="BO8821" s="6"/>
      <c r="BP8821" s="6"/>
      <c r="BQ8821" s="6"/>
      <c r="BR8821" s="6"/>
      <c r="BS8821" s="6"/>
      <c r="BT8821" s="6"/>
      <c r="BU8821" s="6"/>
      <c r="BV8821" s="6"/>
      <c r="BW8821" s="6"/>
      <c r="CJ8821" s="415"/>
      <c r="CK8821" s="415"/>
      <c r="CO8821" s="168"/>
    </row>
    <row r="8822" spans="32:93" s="162" customFormat="1" x14ac:dyDescent="0.25">
      <c r="AF8822" s="169"/>
      <c r="AG8822" s="169"/>
      <c r="AH8822" s="169"/>
      <c r="AI8822" s="169"/>
      <c r="AJ8822" s="169"/>
      <c r="AK8822" s="170"/>
      <c r="AP8822" s="6"/>
      <c r="AQ8822" s="6"/>
      <c r="AR8822" s="6"/>
      <c r="AS8822" s="6"/>
      <c r="AT8822" s="6"/>
      <c r="AU8822" s="6"/>
      <c r="AV8822" s="6"/>
      <c r="AW8822" s="6"/>
      <c r="AX8822" s="6"/>
      <c r="AY8822" s="6"/>
      <c r="AZ8822" s="6"/>
      <c r="BA8822" s="6"/>
      <c r="BB8822" s="166"/>
      <c r="BC8822" s="166"/>
      <c r="BD8822" s="166"/>
      <c r="BE8822" s="6"/>
      <c r="BF8822" s="6"/>
      <c r="BG8822" s="6"/>
      <c r="BH8822" s="6"/>
      <c r="BI8822" s="6"/>
      <c r="BJ8822" s="166"/>
      <c r="BK8822" s="166"/>
      <c r="BL8822" s="166"/>
      <c r="BM8822" s="6"/>
      <c r="BN8822" s="6"/>
      <c r="BO8822" s="6"/>
      <c r="BP8822" s="6"/>
      <c r="BQ8822" s="6"/>
      <c r="BR8822" s="6"/>
      <c r="BS8822" s="6"/>
      <c r="BT8822" s="6"/>
      <c r="BU8822" s="6"/>
      <c r="BV8822" s="6"/>
      <c r="BW8822" s="6"/>
      <c r="CJ8822" s="415"/>
      <c r="CK8822" s="415"/>
      <c r="CO8822" s="168"/>
    </row>
    <row r="8823" spans="32:93" s="162" customFormat="1" x14ac:dyDescent="0.25">
      <c r="AF8823" s="169"/>
      <c r="AG8823" s="169"/>
      <c r="AH8823" s="169"/>
      <c r="AI8823" s="169"/>
      <c r="AJ8823" s="169"/>
      <c r="AK8823" s="170"/>
      <c r="AP8823" s="6"/>
      <c r="AQ8823" s="6"/>
      <c r="AR8823" s="6"/>
      <c r="AS8823" s="6"/>
      <c r="AT8823" s="6"/>
      <c r="AU8823" s="6"/>
      <c r="AV8823" s="6"/>
      <c r="AW8823" s="6"/>
      <c r="AX8823" s="6"/>
      <c r="AY8823" s="6"/>
      <c r="AZ8823" s="6"/>
      <c r="BA8823" s="6"/>
      <c r="BB8823" s="166"/>
      <c r="BC8823" s="166"/>
      <c r="BD8823" s="166"/>
      <c r="BE8823" s="6"/>
      <c r="BF8823" s="6"/>
      <c r="BG8823" s="6"/>
      <c r="BH8823" s="6"/>
      <c r="BI8823" s="6"/>
      <c r="BJ8823" s="166"/>
      <c r="BK8823" s="166"/>
      <c r="BL8823" s="166"/>
      <c r="BM8823" s="6"/>
      <c r="BN8823" s="6"/>
      <c r="BO8823" s="6"/>
      <c r="BP8823" s="6"/>
      <c r="BQ8823" s="6"/>
      <c r="BR8823" s="6"/>
      <c r="BS8823" s="6"/>
      <c r="BT8823" s="6"/>
      <c r="BU8823" s="6"/>
      <c r="BV8823" s="6"/>
      <c r="BW8823" s="6"/>
      <c r="CJ8823" s="415"/>
      <c r="CK8823" s="415"/>
      <c r="CO8823" s="168"/>
    </row>
    <row r="8824" spans="32:93" s="162" customFormat="1" x14ac:dyDescent="0.25">
      <c r="AF8824" s="169"/>
      <c r="AG8824" s="169"/>
      <c r="AH8824" s="169"/>
      <c r="AI8824" s="169"/>
      <c r="AJ8824" s="169"/>
      <c r="AK8824" s="170"/>
      <c r="AP8824" s="6"/>
      <c r="AQ8824" s="6"/>
      <c r="AR8824" s="6"/>
      <c r="AS8824" s="6"/>
      <c r="AT8824" s="6"/>
      <c r="AU8824" s="6"/>
      <c r="AV8824" s="6"/>
      <c r="AW8824" s="6"/>
      <c r="AX8824" s="6"/>
      <c r="AY8824" s="6"/>
      <c r="AZ8824" s="6"/>
      <c r="BA8824" s="6"/>
      <c r="BB8824" s="166"/>
      <c r="BC8824" s="166"/>
      <c r="BD8824" s="166"/>
      <c r="BE8824" s="6"/>
      <c r="BF8824" s="6"/>
      <c r="BG8824" s="6"/>
      <c r="BH8824" s="6"/>
      <c r="BI8824" s="6"/>
      <c r="BJ8824" s="166"/>
      <c r="BK8824" s="166"/>
      <c r="BL8824" s="166"/>
      <c r="BM8824" s="6"/>
      <c r="BN8824" s="6"/>
      <c r="BO8824" s="6"/>
      <c r="BP8824" s="6"/>
      <c r="BQ8824" s="6"/>
      <c r="BR8824" s="6"/>
      <c r="BS8824" s="6"/>
      <c r="BT8824" s="6"/>
      <c r="BU8824" s="6"/>
      <c r="BV8824" s="6"/>
      <c r="BW8824" s="6"/>
      <c r="CJ8824" s="415"/>
      <c r="CK8824" s="415"/>
      <c r="CO8824" s="168"/>
    </row>
    <row r="8825" spans="32:93" s="162" customFormat="1" x14ac:dyDescent="0.25">
      <c r="AF8825" s="169"/>
      <c r="AG8825" s="169"/>
      <c r="AH8825" s="169"/>
      <c r="AI8825" s="169"/>
      <c r="AJ8825" s="169"/>
      <c r="AK8825" s="170"/>
      <c r="AP8825" s="6"/>
      <c r="AQ8825" s="6"/>
      <c r="AR8825" s="6"/>
      <c r="AS8825" s="6"/>
      <c r="AT8825" s="6"/>
      <c r="AU8825" s="6"/>
      <c r="AV8825" s="6"/>
      <c r="AW8825" s="6"/>
      <c r="AX8825" s="6"/>
      <c r="AY8825" s="6"/>
      <c r="AZ8825" s="6"/>
      <c r="BA8825" s="6"/>
      <c r="BB8825" s="166"/>
      <c r="BC8825" s="166"/>
      <c r="BD8825" s="166"/>
      <c r="BE8825" s="6"/>
      <c r="BF8825" s="6"/>
      <c r="BG8825" s="6"/>
      <c r="BH8825" s="6"/>
      <c r="BI8825" s="6"/>
      <c r="BJ8825" s="166"/>
      <c r="BK8825" s="166"/>
      <c r="BL8825" s="166"/>
      <c r="BM8825" s="6"/>
      <c r="BN8825" s="6"/>
      <c r="BO8825" s="6"/>
      <c r="BP8825" s="6"/>
      <c r="BQ8825" s="6"/>
      <c r="BR8825" s="6"/>
      <c r="BS8825" s="6"/>
      <c r="BT8825" s="6"/>
      <c r="BU8825" s="6"/>
      <c r="BV8825" s="6"/>
      <c r="BW8825" s="6"/>
      <c r="CJ8825" s="415"/>
      <c r="CK8825" s="415"/>
      <c r="CO8825" s="168"/>
    </row>
    <row r="8826" spans="32:93" s="162" customFormat="1" x14ac:dyDescent="0.25">
      <c r="AF8826" s="169"/>
      <c r="AG8826" s="169"/>
      <c r="AH8826" s="169"/>
      <c r="AI8826" s="169"/>
      <c r="AJ8826" s="169"/>
      <c r="AK8826" s="170"/>
      <c r="AP8826" s="6"/>
      <c r="AQ8826" s="6"/>
      <c r="AR8826" s="6"/>
      <c r="AS8826" s="6"/>
      <c r="AT8826" s="6"/>
      <c r="AU8826" s="6"/>
      <c r="AV8826" s="6"/>
      <c r="AW8826" s="6"/>
      <c r="AX8826" s="6"/>
      <c r="AY8826" s="6"/>
      <c r="AZ8826" s="6"/>
      <c r="BA8826" s="6"/>
      <c r="BB8826" s="166"/>
      <c r="BC8826" s="166"/>
      <c r="BD8826" s="166"/>
      <c r="BE8826" s="6"/>
      <c r="BF8826" s="6"/>
      <c r="BG8826" s="6"/>
      <c r="BH8826" s="6"/>
      <c r="BI8826" s="6"/>
      <c r="BJ8826" s="166"/>
      <c r="BK8826" s="166"/>
      <c r="BL8826" s="166"/>
      <c r="BM8826" s="6"/>
      <c r="BN8826" s="6"/>
      <c r="BO8826" s="6"/>
      <c r="BP8826" s="6"/>
      <c r="BQ8826" s="6"/>
      <c r="BR8826" s="6"/>
      <c r="BS8826" s="6"/>
      <c r="BT8826" s="6"/>
      <c r="BU8826" s="6"/>
      <c r="BV8826" s="6"/>
      <c r="BW8826" s="6"/>
      <c r="CJ8826" s="415"/>
      <c r="CK8826" s="415"/>
      <c r="CO8826" s="168"/>
    </row>
    <row r="8827" spans="32:93" s="162" customFormat="1" x14ac:dyDescent="0.25">
      <c r="AF8827" s="169"/>
      <c r="AG8827" s="169"/>
      <c r="AH8827" s="169"/>
      <c r="AI8827" s="169"/>
      <c r="AJ8827" s="169"/>
      <c r="AK8827" s="170"/>
      <c r="AP8827" s="6"/>
      <c r="AQ8827" s="6"/>
      <c r="AR8827" s="6"/>
      <c r="AS8827" s="6"/>
      <c r="AT8827" s="6"/>
      <c r="AU8827" s="6"/>
      <c r="AV8827" s="6"/>
      <c r="AW8827" s="6"/>
      <c r="AX8827" s="6"/>
      <c r="AY8827" s="6"/>
      <c r="AZ8827" s="6"/>
      <c r="BA8827" s="6"/>
      <c r="BB8827" s="166"/>
      <c r="BC8827" s="166"/>
      <c r="BD8827" s="166"/>
      <c r="BE8827" s="6"/>
      <c r="BF8827" s="6"/>
      <c r="BG8827" s="6"/>
      <c r="BH8827" s="6"/>
      <c r="BI8827" s="6"/>
      <c r="BJ8827" s="166"/>
      <c r="BK8827" s="166"/>
      <c r="BL8827" s="166"/>
      <c r="BM8827" s="6"/>
      <c r="BN8827" s="6"/>
      <c r="BO8827" s="6"/>
      <c r="BP8827" s="6"/>
      <c r="BQ8827" s="6"/>
      <c r="BR8827" s="6"/>
      <c r="BS8827" s="6"/>
      <c r="BT8827" s="6"/>
      <c r="BU8827" s="6"/>
      <c r="BV8827" s="6"/>
      <c r="BW8827" s="6"/>
      <c r="CJ8827" s="415"/>
      <c r="CK8827" s="415"/>
      <c r="CO8827" s="168"/>
    </row>
    <row r="8828" spans="32:93" s="162" customFormat="1" x14ac:dyDescent="0.25">
      <c r="AF8828" s="169"/>
      <c r="AG8828" s="169"/>
      <c r="AH8828" s="169"/>
      <c r="AI8828" s="169"/>
      <c r="AJ8828" s="169"/>
      <c r="AK8828" s="170"/>
      <c r="AP8828" s="6"/>
      <c r="AQ8828" s="6"/>
      <c r="AR8828" s="6"/>
      <c r="AS8828" s="6"/>
      <c r="AT8828" s="6"/>
      <c r="AU8828" s="6"/>
      <c r="AV8828" s="6"/>
      <c r="AW8828" s="6"/>
      <c r="AX8828" s="6"/>
      <c r="AY8828" s="6"/>
      <c r="AZ8828" s="6"/>
      <c r="BA8828" s="6"/>
      <c r="BB8828" s="166"/>
      <c r="BC8828" s="166"/>
      <c r="BD8828" s="166"/>
      <c r="BE8828" s="6"/>
      <c r="BF8828" s="6"/>
      <c r="BG8828" s="6"/>
      <c r="BH8828" s="6"/>
      <c r="BI8828" s="6"/>
      <c r="BJ8828" s="166"/>
      <c r="BK8828" s="166"/>
      <c r="BL8828" s="166"/>
      <c r="BM8828" s="6"/>
      <c r="BN8828" s="6"/>
      <c r="BO8828" s="6"/>
      <c r="BP8828" s="6"/>
      <c r="BQ8828" s="6"/>
      <c r="BR8828" s="6"/>
      <c r="BS8828" s="6"/>
      <c r="BT8828" s="6"/>
      <c r="BU8828" s="6"/>
      <c r="BV8828" s="6"/>
      <c r="BW8828" s="6"/>
      <c r="CJ8828" s="415"/>
      <c r="CK8828" s="415"/>
      <c r="CO8828" s="168"/>
    </row>
    <row r="8829" spans="32:93" s="162" customFormat="1" x14ac:dyDescent="0.25">
      <c r="AF8829" s="169"/>
      <c r="AG8829" s="169"/>
      <c r="AH8829" s="169"/>
      <c r="AI8829" s="169"/>
      <c r="AJ8829" s="169"/>
      <c r="AK8829" s="170"/>
      <c r="AP8829" s="6"/>
      <c r="AQ8829" s="6"/>
      <c r="AR8829" s="6"/>
      <c r="AS8829" s="6"/>
      <c r="AT8829" s="6"/>
      <c r="AU8829" s="6"/>
      <c r="AV8829" s="6"/>
      <c r="AW8829" s="6"/>
      <c r="AX8829" s="6"/>
      <c r="AY8829" s="6"/>
      <c r="AZ8829" s="6"/>
      <c r="BA8829" s="6"/>
      <c r="BB8829" s="166"/>
      <c r="BC8829" s="166"/>
      <c r="BD8829" s="166"/>
      <c r="BE8829" s="6"/>
      <c r="BF8829" s="6"/>
      <c r="BG8829" s="6"/>
      <c r="BH8829" s="6"/>
      <c r="BI8829" s="6"/>
      <c r="BJ8829" s="166"/>
      <c r="BK8829" s="166"/>
      <c r="BL8829" s="166"/>
      <c r="BM8829" s="6"/>
      <c r="BN8829" s="6"/>
      <c r="BO8829" s="6"/>
      <c r="BP8829" s="6"/>
      <c r="BQ8829" s="6"/>
      <c r="BR8829" s="6"/>
      <c r="BS8829" s="6"/>
      <c r="BT8829" s="6"/>
      <c r="BU8829" s="6"/>
      <c r="BV8829" s="6"/>
      <c r="BW8829" s="6"/>
      <c r="CJ8829" s="415"/>
      <c r="CK8829" s="415"/>
      <c r="CO8829" s="168"/>
    </row>
    <row r="8830" spans="32:93" s="162" customFormat="1" x14ac:dyDescent="0.25">
      <c r="AF8830" s="169"/>
      <c r="AG8830" s="169"/>
      <c r="AH8830" s="169"/>
      <c r="AI8830" s="169"/>
      <c r="AJ8830" s="169"/>
      <c r="AK8830" s="170"/>
      <c r="AP8830" s="6"/>
      <c r="AQ8830" s="6"/>
      <c r="AR8830" s="6"/>
      <c r="AS8830" s="6"/>
      <c r="AT8830" s="6"/>
      <c r="AU8830" s="6"/>
      <c r="AV8830" s="6"/>
      <c r="AW8830" s="6"/>
      <c r="AX8830" s="6"/>
      <c r="AY8830" s="6"/>
      <c r="AZ8830" s="6"/>
      <c r="BA8830" s="6"/>
      <c r="BB8830" s="166"/>
      <c r="BC8830" s="166"/>
      <c r="BD8830" s="166"/>
      <c r="BE8830" s="6"/>
      <c r="BF8830" s="6"/>
      <c r="BG8830" s="6"/>
      <c r="BH8830" s="6"/>
      <c r="BI8830" s="6"/>
      <c r="BJ8830" s="166"/>
      <c r="BK8830" s="166"/>
      <c r="BL8830" s="166"/>
      <c r="BM8830" s="6"/>
      <c r="BN8830" s="6"/>
      <c r="BO8830" s="6"/>
      <c r="BP8830" s="6"/>
      <c r="BQ8830" s="6"/>
      <c r="BR8830" s="6"/>
      <c r="BS8830" s="6"/>
      <c r="BT8830" s="6"/>
      <c r="BU8830" s="6"/>
      <c r="BV8830" s="6"/>
      <c r="BW8830" s="6"/>
      <c r="CJ8830" s="415"/>
      <c r="CK8830" s="415"/>
      <c r="CO8830" s="168"/>
    </row>
    <row r="8831" spans="32:93" s="162" customFormat="1" x14ac:dyDescent="0.25">
      <c r="AF8831" s="169"/>
      <c r="AG8831" s="169"/>
      <c r="AH8831" s="169"/>
      <c r="AI8831" s="169"/>
      <c r="AJ8831" s="169"/>
      <c r="AK8831" s="170"/>
      <c r="AP8831" s="6"/>
      <c r="AQ8831" s="6"/>
      <c r="AR8831" s="6"/>
      <c r="AS8831" s="6"/>
      <c r="AT8831" s="6"/>
      <c r="AU8831" s="6"/>
      <c r="AV8831" s="6"/>
      <c r="AW8831" s="6"/>
      <c r="AX8831" s="6"/>
      <c r="AY8831" s="6"/>
      <c r="AZ8831" s="6"/>
      <c r="BA8831" s="6"/>
      <c r="BB8831" s="166"/>
      <c r="BC8831" s="166"/>
      <c r="BD8831" s="166"/>
      <c r="BE8831" s="6"/>
      <c r="BF8831" s="6"/>
      <c r="BG8831" s="6"/>
      <c r="BH8831" s="6"/>
      <c r="BI8831" s="6"/>
      <c r="BJ8831" s="166"/>
      <c r="BK8831" s="166"/>
      <c r="BL8831" s="166"/>
      <c r="BM8831" s="6"/>
      <c r="BN8831" s="6"/>
      <c r="BO8831" s="6"/>
      <c r="BP8831" s="6"/>
      <c r="BQ8831" s="6"/>
      <c r="BR8831" s="6"/>
      <c r="BS8831" s="6"/>
      <c r="BT8831" s="6"/>
      <c r="BU8831" s="6"/>
      <c r="BV8831" s="6"/>
      <c r="BW8831" s="6"/>
      <c r="CJ8831" s="415"/>
      <c r="CK8831" s="415"/>
      <c r="CO8831" s="168"/>
    </row>
    <row r="8832" spans="32:93" s="162" customFormat="1" x14ac:dyDescent="0.25">
      <c r="AF8832" s="169"/>
      <c r="AG8832" s="169"/>
      <c r="AH8832" s="169"/>
      <c r="AI8832" s="169"/>
      <c r="AJ8832" s="169"/>
      <c r="AK8832" s="170"/>
      <c r="AP8832" s="6"/>
      <c r="AQ8832" s="6"/>
      <c r="AR8832" s="6"/>
      <c r="AS8832" s="6"/>
      <c r="AT8832" s="6"/>
      <c r="AU8832" s="6"/>
      <c r="AV8832" s="6"/>
      <c r="AW8832" s="6"/>
      <c r="AX8832" s="6"/>
      <c r="AY8832" s="6"/>
      <c r="AZ8832" s="6"/>
      <c r="BA8832" s="6"/>
      <c r="BB8832" s="166"/>
      <c r="BC8832" s="166"/>
      <c r="BD8832" s="166"/>
      <c r="BE8832" s="6"/>
      <c r="BF8832" s="6"/>
      <c r="BG8832" s="6"/>
      <c r="BH8832" s="6"/>
      <c r="BI8832" s="6"/>
      <c r="BJ8832" s="166"/>
      <c r="BK8832" s="166"/>
      <c r="BL8832" s="166"/>
      <c r="BM8832" s="6"/>
      <c r="BN8832" s="6"/>
      <c r="BO8832" s="6"/>
      <c r="BP8832" s="6"/>
      <c r="BQ8832" s="6"/>
      <c r="BR8832" s="6"/>
      <c r="BS8832" s="6"/>
      <c r="BT8832" s="6"/>
      <c r="BU8832" s="6"/>
      <c r="BV8832" s="6"/>
      <c r="BW8832" s="6"/>
      <c r="CJ8832" s="415"/>
      <c r="CK8832" s="415"/>
      <c r="CO8832" s="168"/>
    </row>
    <row r="8833" spans="32:93" s="162" customFormat="1" x14ac:dyDescent="0.25">
      <c r="AF8833" s="169"/>
      <c r="AG8833" s="169"/>
      <c r="AH8833" s="169"/>
      <c r="AI8833" s="169"/>
      <c r="AJ8833" s="169"/>
      <c r="AK8833" s="170"/>
      <c r="AP8833" s="6"/>
      <c r="AQ8833" s="6"/>
      <c r="AR8833" s="6"/>
      <c r="AS8833" s="6"/>
      <c r="AT8833" s="6"/>
      <c r="AU8833" s="6"/>
      <c r="AV8833" s="6"/>
      <c r="AW8833" s="6"/>
      <c r="AX8833" s="6"/>
      <c r="AY8833" s="6"/>
      <c r="AZ8833" s="6"/>
      <c r="BA8833" s="6"/>
      <c r="BB8833" s="166"/>
      <c r="BC8833" s="166"/>
      <c r="BD8833" s="166"/>
      <c r="BE8833" s="6"/>
      <c r="BF8833" s="6"/>
      <c r="BG8833" s="6"/>
      <c r="BH8833" s="6"/>
      <c r="BI8833" s="6"/>
      <c r="BJ8833" s="166"/>
      <c r="BK8833" s="166"/>
      <c r="BL8833" s="166"/>
      <c r="BM8833" s="6"/>
      <c r="BN8833" s="6"/>
      <c r="BO8833" s="6"/>
      <c r="BP8833" s="6"/>
      <c r="BQ8833" s="6"/>
      <c r="BR8833" s="6"/>
      <c r="BS8833" s="6"/>
      <c r="BT8833" s="6"/>
      <c r="BU8833" s="6"/>
      <c r="BV8833" s="6"/>
      <c r="BW8833" s="6"/>
      <c r="CJ8833" s="415"/>
      <c r="CK8833" s="415"/>
      <c r="CO8833" s="168"/>
    </row>
    <row r="8834" spans="32:93" s="162" customFormat="1" x14ac:dyDescent="0.25">
      <c r="AF8834" s="169"/>
      <c r="AG8834" s="169"/>
      <c r="AH8834" s="169"/>
      <c r="AI8834" s="169"/>
      <c r="AJ8834" s="169"/>
      <c r="AK8834" s="170"/>
      <c r="AP8834" s="6"/>
      <c r="AQ8834" s="6"/>
      <c r="AR8834" s="6"/>
      <c r="AS8834" s="6"/>
      <c r="AT8834" s="6"/>
      <c r="AU8834" s="6"/>
      <c r="AV8834" s="6"/>
      <c r="AW8834" s="6"/>
      <c r="AX8834" s="6"/>
      <c r="AY8834" s="6"/>
      <c r="AZ8834" s="6"/>
      <c r="BA8834" s="6"/>
      <c r="BB8834" s="166"/>
      <c r="BC8834" s="166"/>
      <c r="BD8834" s="166"/>
      <c r="BE8834" s="6"/>
      <c r="BF8834" s="6"/>
      <c r="BG8834" s="6"/>
      <c r="BH8834" s="6"/>
      <c r="BI8834" s="6"/>
      <c r="BJ8834" s="166"/>
      <c r="BK8834" s="166"/>
      <c r="BL8834" s="166"/>
      <c r="BM8834" s="6"/>
      <c r="BN8834" s="6"/>
      <c r="BO8834" s="6"/>
      <c r="BP8834" s="6"/>
      <c r="BQ8834" s="6"/>
      <c r="BR8834" s="6"/>
      <c r="BS8834" s="6"/>
      <c r="BT8834" s="6"/>
      <c r="BU8834" s="6"/>
      <c r="BV8834" s="6"/>
      <c r="BW8834" s="6"/>
      <c r="CJ8834" s="415"/>
      <c r="CK8834" s="415"/>
      <c r="CO8834" s="168"/>
    </row>
    <row r="8835" spans="32:93" s="162" customFormat="1" x14ac:dyDescent="0.25">
      <c r="AF8835" s="169"/>
      <c r="AG8835" s="169"/>
      <c r="AH8835" s="169"/>
      <c r="AI8835" s="169"/>
      <c r="AJ8835" s="169"/>
      <c r="AK8835" s="170"/>
      <c r="AP8835" s="6"/>
      <c r="AQ8835" s="6"/>
      <c r="AR8835" s="6"/>
      <c r="AS8835" s="6"/>
      <c r="AT8835" s="6"/>
      <c r="AU8835" s="6"/>
      <c r="AV8835" s="6"/>
      <c r="AW8835" s="6"/>
      <c r="AX8835" s="6"/>
      <c r="AY8835" s="6"/>
      <c r="AZ8835" s="6"/>
      <c r="BA8835" s="6"/>
      <c r="BB8835" s="166"/>
      <c r="BC8835" s="166"/>
      <c r="BD8835" s="166"/>
      <c r="BE8835" s="6"/>
      <c r="BF8835" s="6"/>
      <c r="BG8835" s="6"/>
      <c r="BH8835" s="6"/>
      <c r="BI8835" s="6"/>
      <c r="BJ8835" s="166"/>
      <c r="BK8835" s="166"/>
      <c r="BL8835" s="166"/>
      <c r="BM8835" s="6"/>
      <c r="BN8835" s="6"/>
      <c r="BO8835" s="6"/>
      <c r="BP8835" s="6"/>
      <c r="BQ8835" s="6"/>
      <c r="BR8835" s="6"/>
      <c r="BS8835" s="6"/>
      <c r="BT8835" s="6"/>
      <c r="BU8835" s="6"/>
      <c r="BV8835" s="6"/>
      <c r="BW8835" s="6"/>
      <c r="CJ8835" s="415"/>
      <c r="CK8835" s="415"/>
      <c r="CO8835" s="168"/>
    </row>
    <row r="8836" spans="32:93" s="162" customFormat="1" x14ac:dyDescent="0.25">
      <c r="AF8836" s="169"/>
      <c r="AG8836" s="169"/>
      <c r="AH8836" s="169"/>
      <c r="AI8836" s="169"/>
      <c r="AJ8836" s="169"/>
      <c r="AK8836" s="170"/>
      <c r="AP8836" s="6"/>
      <c r="AQ8836" s="6"/>
      <c r="AR8836" s="6"/>
      <c r="AS8836" s="6"/>
      <c r="AT8836" s="6"/>
      <c r="AU8836" s="6"/>
      <c r="AV8836" s="6"/>
      <c r="AW8836" s="6"/>
      <c r="AX8836" s="6"/>
      <c r="AY8836" s="6"/>
      <c r="AZ8836" s="6"/>
      <c r="BA8836" s="6"/>
      <c r="BB8836" s="166"/>
      <c r="BC8836" s="166"/>
      <c r="BD8836" s="166"/>
      <c r="BE8836" s="6"/>
      <c r="BF8836" s="6"/>
      <c r="BG8836" s="6"/>
      <c r="BH8836" s="6"/>
      <c r="BI8836" s="6"/>
      <c r="BJ8836" s="166"/>
      <c r="BK8836" s="166"/>
      <c r="BL8836" s="166"/>
      <c r="BM8836" s="6"/>
      <c r="BN8836" s="6"/>
      <c r="BO8836" s="6"/>
      <c r="BP8836" s="6"/>
      <c r="BQ8836" s="6"/>
      <c r="BR8836" s="6"/>
      <c r="BS8836" s="6"/>
      <c r="BT8836" s="6"/>
      <c r="BU8836" s="6"/>
      <c r="BV8836" s="6"/>
      <c r="BW8836" s="6"/>
      <c r="CJ8836" s="415"/>
      <c r="CK8836" s="415"/>
      <c r="CO8836" s="168"/>
    </row>
    <row r="8837" spans="32:93" s="162" customFormat="1" x14ac:dyDescent="0.25">
      <c r="AF8837" s="169"/>
      <c r="AG8837" s="169"/>
      <c r="AH8837" s="169"/>
      <c r="AI8837" s="169"/>
      <c r="AJ8837" s="169"/>
      <c r="AK8837" s="170"/>
      <c r="AP8837" s="6"/>
      <c r="AQ8837" s="6"/>
      <c r="AR8837" s="6"/>
      <c r="AS8837" s="6"/>
      <c r="AT8837" s="6"/>
      <c r="AU8837" s="6"/>
      <c r="AV8837" s="6"/>
      <c r="AW8837" s="6"/>
      <c r="AX8837" s="6"/>
      <c r="AY8837" s="6"/>
      <c r="AZ8837" s="6"/>
      <c r="BA8837" s="6"/>
      <c r="BB8837" s="166"/>
      <c r="BC8837" s="166"/>
      <c r="BD8837" s="166"/>
      <c r="BE8837" s="6"/>
      <c r="BF8837" s="6"/>
      <c r="BG8837" s="6"/>
      <c r="BH8837" s="6"/>
      <c r="BI8837" s="6"/>
      <c r="BJ8837" s="166"/>
      <c r="BK8837" s="166"/>
      <c r="BL8837" s="166"/>
      <c r="BM8837" s="6"/>
      <c r="BN8837" s="6"/>
      <c r="BO8837" s="6"/>
      <c r="BP8837" s="6"/>
      <c r="BQ8837" s="6"/>
      <c r="BR8837" s="6"/>
      <c r="BS8837" s="6"/>
      <c r="BT8837" s="6"/>
      <c r="BU8837" s="6"/>
      <c r="BV8837" s="6"/>
      <c r="BW8837" s="6"/>
      <c r="CJ8837" s="415"/>
      <c r="CK8837" s="415"/>
      <c r="CO8837" s="168"/>
    </row>
    <row r="8838" spans="32:93" s="162" customFormat="1" x14ac:dyDescent="0.25">
      <c r="AF8838" s="169"/>
      <c r="AG8838" s="169"/>
      <c r="AH8838" s="169"/>
      <c r="AI8838" s="169"/>
      <c r="AJ8838" s="169"/>
      <c r="AK8838" s="170"/>
      <c r="AP8838" s="6"/>
      <c r="AQ8838" s="6"/>
      <c r="AR8838" s="6"/>
      <c r="AS8838" s="6"/>
      <c r="AT8838" s="6"/>
      <c r="AU8838" s="6"/>
      <c r="AV8838" s="6"/>
      <c r="AW8838" s="6"/>
      <c r="AX8838" s="6"/>
      <c r="AY8838" s="6"/>
      <c r="AZ8838" s="6"/>
      <c r="BA8838" s="6"/>
      <c r="BB8838" s="166"/>
      <c r="BC8838" s="166"/>
      <c r="BD8838" s="166"/>
      <c r="BE8838" s="6"/>
      <c r="BF8838" s="6"/>
      <c r="BG8838" s="6"/>
      <c r="BH8838" s="6"/>
      <c r="BI8838" s="6"/>
      <c r="BJ8838" s="166"/>
      <c r="BK8838" s="166"/>
      <c r="BL8838" s="166"/>
      <c r="BM8838" s="6"/>
      <c r="BN8838" s="6"/>
      <c r="BO8838" s="6"/>
      <c r="BP8838" s="6"/>
      <c r="BQ8838" s="6"/>
      <c r="BR8838" s="6"/>
      <c r="BS8838" s="6"/>
      <c r="BT8838" s="6"/>
      <c r="BU8838" s="6"/>
      <c r="BV8838" s="6"/>
      <c r="BW8838" s="6"/>
      <c r="CJ8838" s="415"/>
      <c r="CK8838" s="415"/>
      <c r="CO8838" s="168"/>
    </row>
    <row r="8839" spans="32:93" s="162" customFormat="1" x14ac:dyDescent="0.25">
      <c r="AF8839" s="169"/>
      <c r="AG8839" s="169"/>
      <c r="AH8839" s="169"/>
      <c r="AI8839" s="169"/>
      <c r="AJ8839" s="169"/>
      <c r="AK8839" s="170"/>
      <c r="AP8839" s="6"/>
      <c r="AQ8839" s="6"/>
      <c r="AR8839" s="6"/>
      <c r="AS8839" s="6"/>
      <c r="AT8839" s="6"/>
      <c r="AU8839" s="6"/>
      <c r="AV8839" s="6"/>
      <c r="AW8839" s="6"/>
      <c r="AX8839" s="6"/>
      <c r="AY8839" s="6"/>
      <c r="AZ8839" s="6"/>
      <c r="BA8839" s="6"/>
      <c r="BB8839" s="166"/>
      <c r="BC8839" s="166"/>
      <c r="BD8839" s="166"/>
      <c r="BE8839" s="6"/>
      <c r="BF8839" s="6"/>
      <c r="BG8839" s="6"/>
      <c r="BH8839" s="6"/>
      <c r="BI8839" s="6"/>
      <c r="BJ8839" s="166"/>
      <c r="BK8839" s="166"/>
      <c r="BL8839" s="166"/>
      <c r="BM8839" s="6"/>
      <c r="BN8839" s="6"/>
      <c r="BO8839" s="6"/>
      <c r="BP8839" s="6"/>
      <c r="BQ8839" s="6"/>
      <c r="BR8839" s="6"/>
      <c r="BS8839" s="6"/>
      <c r="BT8839" s="6"/>
      <c r="BU8839" s="6"/>
      <c r="BV8839" s="6"/>
      <c r="BW8839" s="6"/>
      <c r="CJ8839" s="415"/>
      <c r="CK8839" s="415"/>
      <c r="CO8839" s="168"/>
    </row>
    <row r="8840" spans="32:93" s="162" customFormat="1" x14ac:dyDescent="0.25">
      <c r="AF8840" s="169"/>
      <c r="AG8840" s="169"/>
      <c r="AH8840" s="169"/>
      <c r="AI8840" s="169"/>
      <c r="AJ8840" s="169"/>
      <c r="AK8840" s="170"/>
      <c r="AP8840" s="6"/>
      <c r="AQ8840" s="6"/>
      <c r="AR8840" s="6"/>
      <c r="AS8840" s="6"/>
      <c r="AT8840" s="6"/>
      <c r="AU8840" s="6"/>
      <c r="AV8840" s="6"/>
      <c r="AW8840" s="6"/>
      <c r="AX8840" s="6"/>
      <c r="AY8840" s="6"/>
      <c r="AZ8840" s="6"/>
      <c r="BA8840" s="6"/>
      <c r="BB8840" s="166"/>
      <c r="BC8840" s="166"/>
      <c r="BD8840" s="166"/>
      <c r="BE8840" s="6"/>
      <c r="BF8840" s="6"/>
      <c r="BG8840" s="6"/>
      <c r="BH8840" s="6"/>
      <c r="BI8840" s="6"/>
      <c r="BJ8840" s="166"/>
      <c r="BK8840" s="166"/>
      <c r="BL8840" s="166"/>
      <c r="BM8840" s="6"/>
      <c r="BN8840" s="6"/>
      <c r="BO8840" s="6"/>
      <c r="BP8840" s="6"/>
      <c r="BQ8840" s="6"/>
      <c r="BR8840" s="6"/>
      <c r="BS8840" s="6"/>
      <c r="BT8840" s="6"/>
      <c r="BU8840" s="6"/>
      <c r="BV8840" s="6"/>
      <c r="BW8840" s="6"/>
      <c r="CJ8840" s="415"/>
      <c r="CK8840" s="415"/>
      <c r="CO8840" s="168"/>
    </row>
    <row r="8841" spans="32:93" s="162" customFormat="1" x14ac:dyDescent="0.25">
      <c r="AF8841" s="169"/>
      <c r="AG8841" s="169"/>
      <c r="AH8841" s="169"/>
      <c r="AI8841" s="169"/>
      <c r="AJ8841" s="169"/>
      <c r="AK8841" s="170"/>
      <c r="AP8841" s="6"/>
      <c r="AQ8841" s="6"/>
      <c r="AR8841" s="6"/>
      <c r="AS8841" s="6"/>
      <c r="AT8841" s="6"/>
      <c r="AU8841" s="6"/>
      <c r="AV8841" s="6"/>
      <c r="AW8841" s="6"/>
      <c r="AX8841" s="6"/>
      <c r="AY8841" s="6"/>
      <c r="AZ8841" s="6"/>
      <c r="BA8841" s="6"/>
      <c r="BB8841" s="166"/>
      <c r="BC8841" s="166"/>
      <c r="BD8841" s="166"/>
      <c r="BE8841" s="6"/>
      <c r="BF8841" s="6"/>
      <c r="BG8841" s="6"/>
      <c r="BH8841" s="6"/>
      <c r="BI8841" s="6"/>
      <c r="BJ8841" s="166"/>
      <c r="BK8841" s="166"/>
      <c r="BL8841" s="166"/>
      <c r="BM8841" s="6"/>
      <c r="BN8841" s="6"/>
      <c r="BO8841" s="6"/>
      <c r="BP8841" s="6"/>
      <c r="BQ8841" s="6"/>
      <c r="BR8841" s="6"/>
      <c r="BS8841" s="6"/>
      <c r="BT8841" s="6"/>
      <c r="BU8841" s="6"/>
      <c r="BV8841" s="6"/>
      <c r="BW8841" s="6"/>
      <c r="CJ8841" s="415"/>
      <c r="CK8841" s="415"/>
      <c r="CO8841" s="168"/>
    </row>
    <row r="8842" spans="32:93" s="162" customFormat="1" x14ac:dyDescent="0.25">
      <c r="AF8842" s="169"/>
      <c r="AG8842" s="169"/>
      <c r="AH8842" s="169"/>
      <c r="AI8842" s="169"/>
      <c r="AJ8842" s="169"/>
      <c r="AK8842" s="170"/>
      <c r="AP8842" s="6"/>
      <c r="AQ8842" s="6"/>
      <c r="AR8842" s="6"/>
      <c r="AS8842" s="6"/>
      <c r="AT8842" s="6"/>
      <c r="AU8842" s="6"/>
      <c r="AV8842" s="6"/>
      <c r="AW8842" s="6"/>
      <c r="AX8842" s="6"/>
      <c r="AY8842" s="6"/>
      <c r="AZ8842" s="6"/>
      <c r="BA8842" s="6"/>
      <c r="BB8842" s="166"/>
      <c r="BC8842" s="166"/>
      <c r="BD8842" s="166"/>
      <c r="BE8842" s="6"/>
      <c r="BF8842" s="6"/>
      <c r="BG8842" s="6"/>
      <c r="BH8842" s="6"/>
      <c r="BI8842" s="6"/>
      <c r="BJ8842" s="166"/>
      <c r="BK8842" s="166"/>
      <c r="BL8842" s="166"/>
      <c r="BM8842" s="6"/>
      <c r="BN8842" s="6"/>
      <c r="BO8842" s="6"/>
      <c r="BP8842" s="6"/>
      <c r="BQ8842" s="6"/>
      <c r="BR8842" s="6"/>
      <c r="BS8842" s="6"/>
      <c r="BT8842" s="6"/>
      <c r="BU8842" s="6"/>
      <c r="BV8842" s="6"/>
      <c r="BW8842" s="6"/>
      <c r="CJ8842" s="415"/>
      <c r="CK8842" s="415"/>
      <c r="CO8842" s="168"/>
    </row>
    <row r="8843" spans="32:93" s="162" customFormat="1" x14ac:dyDescent="0.25">
      <c r="AF8843" s="169"/>
      <c r="AG8843" s="169"/>
      <c r="AH8843" s="169"/>
      <c r="AI8843" s="169"/>
      <c r="AJ8843" s="169"/>
      <c r="AK8843" s="170"/>
      <c r="AP8843" s="6"/>
      <c r="AQ8843" s="6"/>
      <c r="AR8843" s="6"/>
      <c r="AS8843" s="6"/>
      <c r="AT8843" s="6"/>
      <c r="AU8843" s="6"/>
      <c r="AV8843" s="6"/>
      <c r="AW8843" s="6"/>
      <c r="AX8843" s="6"/>
      <c r="AY8843" s="6"/>
      <c r="AZ8843" s="6"/>
      <c r="BA8843" s="6"/>
      <c r="BB8843" s="166"/>
      <c r="BC8843" s="166"/>
      <c r="BD8843" s="166"/>
      <c r="BE8843" s="6"/>
      <c r="BF8843" s="6"/>
      <c r="BG8843" s="6"/>
      <c r="BH8843" s="6"/>
      <c r="BI8843" s="6"/>
      <c r="BJ8843" s="166"/>
      <c r="BK8843" s="166"/>
      <c r="BL8843" s="166"/>
      <c r="BM8843" s="6"/>
      <c r="BN8843" s="6"/>
      <c r="BO8843" s="6"/>
      <c r="BP8843" s="6"/>
      <c r="BQ8843" s="6"/>
      <c r="BR8843" s="6"/>
      <c r="BS8843" s="6"/>
      <c r="BT8843" s="6"/>
      <c r="BU8843" s="6"/>
      <c r="BV8843" s="6"/>
      <c r="BW8843" s="6"/>
      <c r="CJ8843" s="415"/>
      <c r="CK8843" s="415"/>
      <c r="CO8843" s="168"/>
    </row>
    <row r="8844" spans="32:93" s="162" customFormat="1" x14ac:dyDescent="0.25">
      <c r="AF8844" s="169"/>
      <c r="AG8844" s="169"/>
      <c r="AH8844" s="169"/>
      <c r="AI8844" s="169"/>
      <c r="AJ8844" s="169"/>
      <c r="AK8844" s="170"/>
      <c r="AP8844" s="6"/>
      <c r="AQ8844" s="6"/>
      <c r="AR8844" s="6"/>
      <c r="AS8844" s="6"/>
      <c r="AT8844" s="6"/>
      <c r="AU8844" s="6"/>
      <c r="AV8844" s="6"/>
      <c r="AW8844" s="6"/>
      <c r="AX8844" s="6"/>
      <c r="AY8844" s="6"/>
      <c r="AZ8844" s="6"/>
      <c r="BA8844" s="6"/>
      <c r="BB8844" s="166"/>
      <c r="BC8844" s="166"/>
      <c r="BD8844" s="166"/>
      <c r="BE8844" s="6"/>
      <c r="BF8844" s="6"/>
      <c r="BG8844" s="6"/>
      <c r="BH8844" s="6"/>
      <c r="BI8844" s="6"/>
      <c r="BJ8844" s="166"/>
      <c r="BK8844" s="166"/>
      <c r="BL8844" s="166"/>
      <c r="BM8844" s="6"/>
      <c r="BN8844" s="6"/>
      <c r="BO8844" s="6"/>
      <c r="BP8844" s="6"/>
      <c r="BQ8844" s="6"/>
      <c r="BR8844" s="6"/>
      <c r="BS8844" s="6"/>
      <c r="BT8844" s="6"/>
      <c r="BU8844" s="6"/>
      <c r="BV8844" s="6"/>
      <c r="BW8844" s="6"/>
      <c r="CJ8844" s="415"/>
      <c r="CK8844" s="415"/>
      <c r="CO8844" s="168"/>
    </row>
    <row r="8845" spans="32:93" s="162" customFormat="1" x14ac:dyDescent="0.25">
      <c r="AF8845" s="169"/>
      <c r="AG8845" s="169"/>
      <c r="AH8845" s="169"/>
      <c r="AI8845" s="169"/>
      <c r="AJ8845" s="169"/>
      <c r="AK8845" s="170"/>
      <c r="AP8845" s="6"/>
      <c r="AQ8845" s="6"/>
      <c r="AR8845" s="6"/>
      <c r="AS8845" s="6"/>
      <c r="AT8845" s="6"/>
      <c r="AU8845" s="6"/>
      <c r="AV8845" s="6"/>
      <c r="AW8845" s="6"/>
      <c r="AX8845" s="6"/>
      <c r="AY8845" s="6"/>
      <c r="AZ8845" s="6"/>
      <c r="BA8845" s="6"/>
      <c r="BB8845" s="166"/>
      <c r="BC8845" s="166"/>
      <c r="BD8845" s="166"/>
      <c r="BE8845" s="6"/>
      <c r="BF8845" s="6"/>
      <c r="BG8845" s="6"/>
      <c r="BH8845" s="6"/>
      <c r="BI8845" s="6"/>
      <c r="BJ8845" s="166"/>
      <c r="BK8845" s="166"/>
      <c r="BL8845" s="166"/>
      <c r="BM8845" s="6"/>
      <c r="BN8845" s="6"/>
      <c r="BO8845" s="6"/>
      <c r="BP8845" s="6"/>
      <c r="BQ8845" s="6"/>
      <c r="BR8845" s="6"/>
      <c r="BS8845" s="6"/>
      <c r="BT8845" s="6"/>
      <c r="BU8845" s="6"/>
      <c r="BV8845" s="6"/>
      <c r="BW8845" s="6"/>
      <c r="CJ8845" s="415"/>
      <c r="CK8845" s="415"/>
      <c r="CO8845" s="168"/>
    </row>
    <row r="8846" spans="32:93" s="162" customFormat="1" x14ac:dyDescent="0.25">
      <c r="AF8846" s="169"/>
      <c r="AG8846" s="169"/>
      <c r="AH8846" s="169"/>
      <c r="AI8846" s="169"/>
      <c r="AJ8846" s="169"/>
      <c r="AK8846" s="170"/>
      <c r="AP8846" s="6"/>
      <c r="AQ8846" s="6"/>
      <c r="AR8846" s="6"/>
      <c r="AS8846" s="6"/>
      <c r="AT8846" s="6"/>
      <c r="AU8846" s="6"/>
      <c r="AV8846" s="6"/>
      <c r="AW8846" s="6"/>
      <c r="AX8846" s="6"/>
      <c r="AY8846" s="6"/>
      <c r="AZ8846" s="6"/>
      <c r="BA8846" s="6"/>
      <c r="BB8846" s="166"/>
      <c r="BC8846" s="166"/>
      <c r="BD8846" s="166"/>
      <c r="BE8846" s="6"/>
      <c r="BF8846" s="6"/>
      <c r="BG8846" s="6"/>
      <c r="BH8846" s="6"/>
      <c r="BI8846" s="6"/>
      <c r="BJ8846" s="166"/>
      <c r="BK8846" s="166"/>
      <c r="BL8846" s="166"/>
      <c r="BM8846" s="6"/>
      <c r="BN8846" s="6"/>
      <c r="BO8846" s="6"/>
      <c r="BP8846" s="6"/>
      <c r="BQ8846" s="6"/>
      <c r="BR8846" s="6"/>
      <c r="BS8846" s="6"/>
      <c r="BT8846" s="6"/>
      <c r="BU8846" s="6"/>
      <c r="BV8846" s="6"/>
      <c r="BW8846" s="6"/>
      <c r="CJ8846" s="415"/>
      <c r="CK8846" s="415"/>
      <c r="CO8846" s="168"/>
    </row>
    <row r="8847" spans="32:93" s="162" customFormat="1" x14ac:dyDescent="0.25">
      <c r="AF8847" s="169"/>
      <c r="AG8847" s="169"/>
      <c r="AH8847" s="169"/>
      <c r="AI8847" s="169"/>
      <c r="AJ8847" s="169"/>
      <c r="AK8847" s="170"/>
      <c r="AP8847" s="6"/>
      <c r="AQ8847" s="6"/>
      <c r="AR8847" s="6"/>
      <c r="AS8847" s="6"/>
      <c r="AT8847" s="6"/>
      <c r="AU8847" s="6"/>
      <c r="AV8847" s="6"/>
      <c r="AW8847" s="6"/>
      <c r="AX8847" s="6"/>
      <c r="AY8847" s="6"/>
      <c r="AZ8847" s="6"/>
      <c r="BA8847" s="6"/>
      <c r="BB8847" s="166"/>
      <c r="BC8847" s="166"/>
      <c r="BD8847" s="166"/>
      <c r="BE8847" s="6"/>
      <c r="BF8847" s="6"/>
      <c r="BG8847" s="6"/>
      <c r="BH8847" s="6"/>
      <c r="BI8847" s="6"/>
      <c r="BJ8847" s="166"/>
      <c r="BK8847" s="166"/>
      <c r="BL8847" s="166"/>
      <c r="BM8847" s="6"/>
      <c r="BN8847" s="6"/>
      <c r="BO8847" s="6"/>
      <c r="BP8847" s="6"/>
      <c r="BQ8847" s="6"/>
      <c r="BR8847" s="6"/>
      <c r="BS8847" s="6"/>
      <c r="BT8847" s="6"/>
      <c r="BU8847" s="6"/>
      <c r="BV8847" s="6"/>
      <c r="BW8847" s="6"/>
      <c r="CJ8847" s="415"/>
      <c r="CK8847" s="415"/>
      <c r="CO8847" s="168"/>
    </row>
    <row r="8848" spans="32:93" s="162" customFormat="1" x14ac:dyDescent="0.25">
      <c r="AF8848" s="169"/>
      <c r="AG8848" s="169"/>
      <c r="AH8848" s="169"/>
      <c r="AI8848" s="169"/>
      <c r="AJ8848" s="169"/>
      <c r="AK8848" s="170"/>
      <c r="AP8848" s="6"/>
      <c r="AQ8848" s="6"/>
      <c r="AR8848" s="6"/>
      <c r="AS8848" s="6"/>
      <c r="AT8848" s="6"/>
      <c r="AU8848" s="6"/>
      <c r="AV8848" s="6"/>
      <c r="AW8848" s="6"/>
      <c r="AX8848" s="6"/>
      <c r="AY8848" s="6"/>
      <c r="AZ8848" s="6"/>
      <c r="BA8848" s="6"/>
      <c r="BB8848" s="166"/>
      <c r="BC8848" s="166"/>
      <c r="BD8848" s="166"/>
      <c r="BE8848" s="6"/>
      <c r="BF8848" s="6"/>
      <c r="BG8848" s="6"/>
      <c r="BH8848" s="6"/>
      <c r="BI8848" s="6"/>
      <c r="BJ8848" s="166"/>
      <c r="BK8848" s="166"/>
      <c r="BL8848" s="166"/>
      <c r="BM8848" s="6"/>
      <c r="BN8848" s="6"/>
      <c r="BO8848" s="6"/>
      <c r="BP8848" s="6"/>
      <c r="BQ8848" s="6"/>
      <c r="BR8848" s="6"/>
      <c r="BS8848" s="6"/>
      <c r="BT8848" s="6"/>
      <c r="BU8848" s="6"/>
      <c r="BV8848" s="6"/>
      <c r="BW8848" s="6"/>
      <c r="CJ8848" s="415"/>
      <c r="CK8848" s="415"/>
      <c r="CO8848" s="168"/>
    </row>
    <row r="8849" spans="32:93" s="162" customFormat="1" x14ac:dyDescent="0.25">
      <c r="AF8849" s="169"/>
      <c r="AG8849" s="169"/>
      <c r="AH8849" s="169"/>
      <c r="AI8849" s="169"/>
      <c r="AJ8849" s="169"/>
      <c r="AK8849" s="170"/>
      <c r="AP8849" s="6"/>
      <c r="AQ8849" s="6"/>
      <c r="AR8849" s="6"/>
      <c r="AS8849" s="6"/>
      <c r="AT8849" s="6"/>
      <c r="AU8849" s="6"/>
      <c r="AV8849" s="6"/>
      <c r="AW8849" s="6"/>
      <c r="AX8849" s="6"/>
      <c r="AY8849" s="6"/>
      <c r="AZ8849" s="6"/>
      <c r="BA8849" s="6"/>
      <c r="BB8849" s="166"/>
      <c r="BC8849" s="166"/>
      <c r="BD8849" s="166"/>
      <c r="BE8849" s="6"/>
      <c r="BF8849" s="6"/>
      <c r="BG8849" s="6"/>
      <c r="BH8849" s="6"/>
      <c r="BI8849" s="6"/>
      <c r="BJ8849" s="166"/>
      <c r="BK8849" s="166"/>
      <c r="BL8849" s="166"/>
      <c r="BM8849" s="6"/>
      <c r="BN8849" s="6"/>
      <c r="BO8849" s="6"/>
      <c r="BP8849" s="6"/>
      <c r="BQ8849" s="6"/>
      <c r="BR8849" s="6"/>
      <c r="BS8849" s="6"/>
      <c r="BT8849" s="6"/>
      <c r="BU8849" s="6"/>
      <c r="BV8849" s="6"/>
      <c r="BW8849" s="6"/>
      <c r="CJ8849" s="415"/>
      <c r="CK8849" s="415"/>
      <c r="CO8849" s="168"/>
    </row>
    <row r="8850" spans="32:93" s="162" customFormat="1" x14ac:dyDescent="0.25">
      <c r="AF8850" s="169"/>
      <c r="AG8850" s="169"/>
      <c r="AH8850" s="169"/>
      <c r="AI8850" s="169"/>
      <c r="AJ8850" s="169"/>
      <c r="AK8850" s="170"/>
      <c r="AP8850" s="6"/>
      <c r="AQ8850" s="6"/>
      <c r="AR8850" s="6"/>
      <c r="AS8850" s="6"/>
      <c r="AT8850" s="6"/>
      <c r="AU8850" s="6"/>
      <c r="AV8850" s="6"/>
      <c r="AW8850" s="6"/>
      <c r="AX8850" s="6"/>
      <c r="AY8850" s="6"/>
      <c r="AZ8850" s="6"/>
      <c r="BA8850" s="6"/>
      <c r="BB8850" s="166"/>
      <c r="BC8850" s="166"/>
      <c r="BD8850" s="166"/>
      <c r="BE8850" s="6"/>
      <c r="BF8850" s="6"/>
      <c r="BG8850" s="6"/>
      <c r="BH8850" s="6"/>
      <c r="BI8850" s="6"/>
      <c r="BJ8850" s="166"/>
      <c r="BK8850" s="166"/>
      <c r="BL8850" s="166"/>
      <c r="BM8850" s="6"/>
      <c r="BN8850" s="6"/>
      <c r="BO8850" s="6"/>
      <c r="BP8850" s="6"/>
      <c r="BQ8850" s="6"/>
      <c r="BR8850" s="6"/>
      <c r="BS8850" s="6"/>
      <c r="BT8850" s="6"/>
      <c r="BU8850" s="6"/>
      <c r="BV8850" s="6"/>
      <c r="BW8850" s="6"/>
      <c r="CJ8850" s="415"/>
      <c r="CK8850" s="415"/>
      <c r="CO8850" s="168"/>
    </row>
    <row r="8851" spans="32:93" s="162" customFormat="1" x14ac:dyDescent="0.25">
      <c r="AF8851" s="169"/>
      <c r="AG8851" s="169"/>
      <c r="AH8851" s="169"/>
      <c r="AI8851" s="169"/>
      <c r="AJ8851" s="169"/>
      <c r="AK8851" s="170"/>
      <c r="AP8851" s="6"/>
      <c r="AQ8851" s="6"/>
      <c r="AR8851" s="6"/>
      <c r="AS8851" s="6"/>
      <c r="AT8851" s="6"/>
      <c r="AU8851" s="6"/>
      <c r="AV8851" s="6"/>
      <c r="AW8851" s="6"/>
      <c r="AX8851" s="6"/>
      <c r="AY8851" s="6"/>
      <c r="AZ8851" s="6"/>
      <c r="BA8851" s="6"/>
      <c r="BB8851" s="166"/>
      <c r="BC8851" s="166"/>
      <c r="BD8851" s="166"/>
      <c r="BE8851" s="6"/>
      <c r="BF8851" s="6"/>
      <c r="BG8851" s="6"/>
      <c r="BH8851" s="6"/>
      <c r="BI8851" s="6"/>
      <c r="BJ8851" s="166"/>
      <c r="BK8851" s="166"/>
      <c r="BL8851" s="166"/>
      <c r="BM8851" s="6"/>
      <c r="BN8851" s="6"/>
      <c r="BO8851" s="6"/>
      <c r="BP8851" s="6"/>
      <c r="BQ8851" s="6"/>
      <c r="BR8851" s="6"/>
      <c r="BS8851" s="6"/>
      <c r="BT8851" s="6"/>
      <c r="BU8851" s="6"/>
      <c r="BV8851" s="6"/>
      <c r="BW8851" s="6"/>
      <c r="CJ8851" s="415"/>
      <c r="CK8851" s="415"/>
      <c r="CO8851" s="168"/>
    </row>
    <row r="8852" spans="32:93" s="162" customFormat="1" x14ac:dyDescent="0.25">
      <c r="AF8852" s="169"/>
      <c r="AG8852" s="169"/>
      <c r="AH8852" s="169"/>
      <c r="AI8852" s="169"/>
      <c r="AJ8852" s="169"/>
      <c r="AK8852" s="170"/>
      <c r="AP8852" s="6"/>
      <c r="AQ8852" s="6"/>
      <c r="AR8852" s="6"/>
      <c r="AS8852" s="6"/>
      <c r="AT8852" s="6"/>
      <c r="AU8852" s="6"/>
      <c r="AV8852" s="6"/>
      <c r="AW8852" s="6"/>
      <c r="AX8852" s="6"/>
      <c r="AY8852" s="6"/>
      <c r="AZ8852" s="6"/>
      <c r="BA8852" s="6"/>
      <c r="BB8852" s="166"/>
      <c r="BC8852" s="166"/>
      <c r="BD8852" s="166"/>
      <c r="BE8852" s="6"/>
      <c r="BF8852" s="6"/>
      <c r="BG8852" s="6"/>
      <c r="BH8852" s="6"/>
      <c r="BI8852" s="6"/>
      <c r="BJ8852" s="166"/>
      <c r="BK8852" s="166"/>
      <c r="BL8852" s="166"/>
      <c r="BM8852" s="6"/>
      <c r="BN8852" s="6"/>
      <c r="BO8852" s="6"/>
      <c r="BP8852" s="6"/>
      <c r="BQ8852" s="6"/>
      <c r="BR8852" s="6"/>
      <c r="BS8852" s="6"/>
      <c r="BT8852" s="6"/>
      <c r="BU8852" s="6"/>
      <c r="BV8852" s="6"/>
      <c r="BW8852" s="6"/>
      <c r="CJ8852" s="415"/>
      <c r="CK8852" s="415"/>
      <c r="CO8852" s="168"/>
    </row>
    <row r="8853" spans="32:93" s="162" customFormat="1" x14ac:dyDescent="0.25">
      <c r="AF8853" s="169"/>
      <c r="AG8853" s="169"/>
      <c r="AH8853" s="169"/>
      <c r="AI8853" s="169"/>
      <c r="AJ8853" s="169"/>
      <c r="AK8853" s="170"/>
      <c r="AP8853" s="6"/>
      <c r="AQ8853" s="6"/>
      <c r="AR8853" s="6"/>
      <c r="AS8853" s="6"/>
      <c r="AT8853" s="6"/>
      <c r="AU8853" s="6"/>
      <c r="AV8853" s="6"/>
      <c r="AW8853" s="6"/>
      <c r="AX8853" s="6"/>
      <c r="AY8853" s="6"/>
      <c r="AZ8853" s="6"/>
      <c r="BA8853" s="6"/>
      <c r="BB8853" s="166"/>
      <c r="BC8853" s="166"/>
      <c r="BD8853" s="166"/>
      <c r="BE8853" s="6"/>
      <c r="BF8853" s="6"/>
      <c r="BG8853" s="6"/>
      <c r="BH8853" s="6"/>
      <c r="BI8853" s="6"/>
      <c r="BJ8853" s="166"/>
      <c r="BK8853" s="166"/>
      <c r="BL8853" s="166"/>
      <c r="BM8853" s="6"/>
      <c r="BN8853" s="6"/>
      <c r="BO8853" s="6"/>
      <c r="BP8853" s="6"/>
      <c r="BQ8853" s="6"/>
      <c r="BR8853" s="6"/>
      <c r="BS8853" s="6"/>
      <c r="BT8853" s="6"/>
      <c r="BU8853" s="6"/>
      <c r="BV8853" s="6"/>
      <c r="BW8853" s="6"/>
      <c r="CJ8853" s="415"/>
      <c r="CK8853" s="415"/>
      <c r="CO8853" s="168"/>
    </row>
    <row r="8854" spans="32:93" s="162" customFormat="1" x14ac:dyDescent="0.25">
      <c r="AF8854" s="169"/>
      <c r="AG8854" s="169"/>
      <c r="AH8854" s="169"/>
      <c r="AI8854" s="169"/>
      <c r="AJ8854" s="169"/>
      <c r="AK8854" s="170"/>
      <c r="AP8854" s="6"/>
      <c r="AQ8854" s="6"/>
      <c r="AR8854" s="6"/>
      <c r="AS8854" s="6"/>
      <c r="AT8854" s="6"/>
      <c r="AU8854" s="6"/>
      <c r="AV8854" s="6"/>
      <c r="AW8854" s="6"/>
      <c r="AX8854" s="6"/>
      <c r="AY8854" s="6"/>
      <c r="AZ8854" s="6"/>
      <c r="BA8854" s="6"/>
      <c r="BB8854" s="166"/>
      <c r="BC8854" s="166"/>
      <c r="BD8854" s="166"/>
      <c r="BE8854" s="6"/>
      <c r="BF8854" s="6"/>
      <c r="BG8854" s="6"/>
      <c r="BH8854" s="6"/>
      <c r="BI8854" s="6"/>
      <c r="BJ8854" s="166"/>
      <c r="BK8854" s="166"/>
      <c r="BL8854" s="166"/>
      <c r="BM8854" s="6"/>
      <c r="BN8854" s="6"/>
      <c r="BO8854" s="6"/>
      <c r="BP8854" s="6"/>
      <c r="BQ8854" s="6"/>
      <c r="BR8854" s="6"/>
      <c r="BS8854" s="6"/>
      <c r="BT8854" s="6"/>
      <c r="BU8854" s="6"/>
      <c r="BV8854" s="6"/>
      <c r="BW8854" s="6"/>
      <c r="CJ8854" s="415"/>
      <c r="CK8854" s="415"/>
      <c r="CO8854" s="168"/>
    </row>
    <row r="8855" spans="32:93" s="162" customFormat="1" x14ac:dyDescent="0.25">
      <c r="AF8855" s="169"/>
      <c r="AG8855" s="169"/>
      <c r="AH8855" s="169"/>
      <c r="AI8855" s="169"/>
      <c r="AJ8855" s="169"/>
      <c r="AK8855" s="170"/>
      <c r="AP8855" s="6"/>
      <c r="AQ8855" s="6"/>
      <c r="AR8855" s="6"/>
      <c r="AS8855" s="6"/>
      <c r="AT8855" s="6"/>
      <c r="AU8855" s="6"/>
      <c r="AV8855" s="6"/>
      <c r="AW8855" s="6"/>
      <c r="AX8855" s="6"/>
      <c r="AY8855" s="6"/>
      <c r="AZ8855" s="6"/>
      <c r="BA8855" s="6"/>
      <c r="BB8855" s="166"/>
      <c r="BC8855" s="166"/>
      <c r="BD8855" s="166"/>
      <c r="BE8855" s="6"/>
      <c r="BF8855" s="6"/>
      <c r="BG8855" s="6"/>
      <c r="BH8855" s="6"/>
      <c r="BI8855" s="6"/>
      <c r="BJ8855" s="166"/>
      <c r="BK8855" s="166"/>
      <c r="BL8855" s="166"/>
      <c r="BM8855" s="6"/>
      <c r="BN8855" s="6"/>
      <c r="BO8855" s="6"/>
      <c r="BP8855" s="6"/>
      <c r="BQ8855" s="6"/>
      <c r="BR8855" s="6"/>
      <c r="BS8855" s="6"/>
      <c r="BT8855" s="6"/>
      <c r="BU8855" s="6"/>
      <c r="BV8855" s="6"/>
      <c r="BW8855" s="6"/>
      <c r="CJ8855" s="415"/>
      <c r="CK8855" s="415"/>
      <c r="CO8855" s="168"/>
    </row>
    <row r="8856" spans="32:93" s="162" customFormat="1" x14ac:dyDescent="0.25">
      <c r="AF8856" s="169"/>
      <c r="AG8856" s="169"/>
      <c r="AH8856" s="169"/>
      <c r="AI8856" s="169"/>
      <c r="AJ8856" s="169"/>
      <c r="AK8856" s="170"/>
      <c r="AP8856" s="6"/>
      <c r="AQ8856" s="6"/>
      <c r="AR8856" s="6"/>
      <c r="AS8856" s="6"/>
      <c r="AT8856" s="6"/>
      <c r="AU8856" s="6"/>
      <c r="AV8856" s="6"/>
      <c r="AW8856" s="6"/>
      <c r="AX8856" s="6"/>
      <c r="AY8856" s="6"/>
      <c r="AZ8856" s="6"/>
      <c r="BA8856" s="6"/>
      <c r="BB8856" s="166"/>
      <c r="BC8856" s="166"/>
      <c r="BD8856" s="166"/>
      <c r="BE8856" s="6"/>
      <c r="BF8856" s="6"/>
      <c r="BG8856" s="6"/>
      <c r="BH8856" s="6"/>
      <c r="BI8856" s="6"/>
      <c r="BJ8856" s="166"/>
      <c r="BK8856" s="166"/>
      <c r="BL8856" s="166"/>
      <c r="BM8856" s="6"/>
      <c r="BN8856" s="6"/>
      <c r="BO8856" s="6"/>
      <c r="BP8856" s="6"/>
      <c r="BQ8856" s="6"/>
      <c r="BR8856" s="6"/>
      <c r="BS8856" s="6"/>
      <c r="BT8856" s="6"/>
      <c r="BU8856" s="6"/>
      <c r="BV8856" s="6"/>
      <c r="BW8856" s="6"/>
      <c r="CJ8856" s="415"/>
      <c r="CK8856" s="415"/>
      <c r="CO8856" s="168"/>
    </row>
    <row r="8857" spans="32:93" s="162" customFormat="1" x14ac:dyDescent="0.25">
      <c r="AF8857" s="169"/>
      <c r="AG8857" s="169"/>
      <c r="AH8857" s="169"/>
      <c r="AI8857" s="169"/>
      <c r="AJ8857" s="169"/>
      <c r="AK8857" s="170"/>
      <c r="AP8857" s="6"/>
      <c r="AQ8857" s="6"/>
      <c r="AR8857" s="6"/>
      <c r="AS8857" s="6"/>
      <c r="AT8857" s="6"/>
      <c r="AU8857" s="6"/>
      <c r="AV8857" s="6"/>
      <c r="AW8857" s="6"/>
      <c r="AX8857" s="6"/>
      <c r="AY8857" s="6"/>
      <c r="AZ8857" s="6"/>
      <c r="BA8857" s="6"/>
      <c r="BB8857" s="166"/>
      <c r="BC8857" s="166"/>
      <c r="BD8857" s="166"/>
      <c r="BE8857" s="6"/>
      <c r="BF8857" s="6"/>
      <c r="BG8857" s="6"/>
      <c r="BH8857" s="6"/>
      <c r="BI8857" s="6"/>
      <c r="BJ8857" s="166"/>
      <c r="BK8857" s="166"/>
      <c r="BL8857" s="166"/>
      <c r="BM8857" s="6"/>
      <c r="BN8857" s="6"/>
      <c r="BO8857" s="6"/>
      <c r="BP8857" s="6"/>
      <c r="BQ8857" s="6"/>
      <c r="BR8857" s="6"/>
      <c r="BS8857" s="6"/>
      <c r="BT8857" s="6"/>
      <c r="BU8857" s="6"/>
      <c r="BV8857" s="6"/>
      <c r="BW8857" s="6"/>
      <c r="CJ8857" s="415"/>
      <c r="CK8857" s="415"/>
      <c r="CO8857" s="168"/>
    </row>
    <row r="8858" spans="32:93" s="162" customFormat="1" x14ac:dyDescent="0.25">
      <c r="AF8858" s="169"/>
      <c r="AG8858" s="169"/>
      <c r="AH8858" s="169"/>
      <c r="AI8858" s="169"/>
      <c r="AJ8858" s="169"/>
      <c r="AK8858" s="170"/>
      <c r="AP8858" s="6"/>
      <c r="AQ8858" s="6"/>
      <c r="AR8858" s="6"/>
      <c r="AS8858" s="6"/>
      <c r="AT8858" s="6"/>
      <c r="AU8858" s="6"/>
      <c r="AV8858" s="6"/>
      <c r="AW8858" s="6"/>
      <c r="AX8858" s="6"/>
      <c r="AY8858" s="6"/>
      <c r="AZ8858" s="6"/>
      <c r="BA8858" s="6"/>
      <c r="BB8858" s="166"/>
      <c r="BC8858" s="166"/>
      <c r="BD8858" s="166"/>
      <c r="BE8858" s="6"/>
      <c r="BF8858" s="6"/>
      <c r="BG8858" s="6"/>
      <c r="BH8858" s="6"/>
      <c r="BI8858" s="6"/>
      <c r="BJ8858" s="166"/>
      <c r="BK8858" s="166"/>
      <c r="BL8858" s="166"/>
      <c r="BM8858" s="6"/>
      <c r="BN8858" s="6"/>
      <c r="BO8858" s="6"/>
      <c r="BP8858" s="6"/>
      <c r="BQ8858" s="6"/>
      <c r="BR8858" s="6"/>
      <c r="BS8858" s="6"/>
      <c r="BT8858" s="6"/>
      <c r="BU8858" s="6"/>
      <c r="BV8858" s="6"/>
      <c r="BW8858" s="6"/>
      <c r="CJ8858" s="415"/>
      <c r="CK8858" s="415"/>
      <c r="CO8858" s="168"/>
    </row>
    <row r="8859" spans="32:93" s="162" customFormat="1" x14ac:dyDescent="0.25">
      <c r="AF8859" s="169"/>
      <c r="AG8859" s="169"/>
      <c r="AH8859" s="169"/>
      <c r="AI8859" s="169"/>
      <c r="AJ8859" s="169"/>
      <c r="AK8859" s="170"/>
      <c r="AP8859" s="6"/>
      <c r="AQ8859" s="6"/>
      <c r="AR8859" s="6"/>
      <c r="AS8859" s="6"/>
      <c r="AT8859" s="6"/>
      <c r="AU8859" s="6"/>
      <c r="AV8859" s="6"/>
      <c r="AW8859" s="6"/>
      <c r="AX8859" s="6"/>
      <c r="AY8859" s="6"/>
      <c r="AZ8859" s="6"/>
      <c r="BA8859" s="6"/>
      <c r="BB8859" s="166"/>
      <c r="BC8859" s="166"/>
      <c r="BD8859" s="166"/>
      <c r="BE8859" s="6"/>
      <c r="BF8859" s="6"/>
      <c r="BG8859" s="6"/>
      <c r="BH8859" s="6"/>
      <c r="BI8859" s="6"/>
      <c r="BJ8859" s="166"/>
      <c r="BK8859" s="166"/>
      <c r="BL8859" s="166"/>
      <c r="BM8859" s="6"/>
      <c r="BN8859" s="6"/>
      <c r="BO8859" s="6"/>
      <c r="BP8859" s="6"/>
      <c r="BQ8859" s="6"/>
      <c r="BR8859" s="6"/>
      <c r="BS8859" s="6"/>
      <c r="BT8859" s="6"/>
      <c r="BU8859" s="6"/>
      <c r="BV8859" s="6"/>
      <c r="BW8859" s="6"/>
      <c r="CJ8859" s="415"/>
      <c r="CK8859" s="415"/>
      <c r="CO8859" s="168"/>
    </row>
    <row r="8860" spans="32:93" s="162" customFormat="1" x14ac:dyDescent="0.25">
      <c r="AF8860" s="169"/>
      <c r="AG8860" s="169"/>
      <c r="AH8860" s="169"/>
      <c r="AI8860" s="169"/>
      <c r="AJ8860" s="169"/>
      <c r="AK8860" s="170"/>
      <c r="AP8860" s="6"/>
      <c r="AQ8860" s="6"/>
      <c r="AR8860" s="6"/>
      <c r="AS8860" s="6"/>
      <c r="AT8860" s="6"/>
      <c r="AU8860" s="6"/>
      <c r="AV8860" s="6"/>
      <c r="AW8860" s="6"/>
      <c r="AX8860" s="6"/>
      <c r="AY8860" s="6"/>
      <c r="AZ8860" s="6"/>
      <c r="BA8860" s="6"/>
      <c r="BB8860" s="166"/>
      <c r="BC8860" s="166"/>
      <c r="BD8860" s="166"/>
      <c r="BE8860" s="6"/>
      <c r="BF8860" s="6"/>
      <c r="BG8860" s="6"/>
      <c r="BH8860" s="6"/>
      <c r="BI8860" s="6"/>
      <c r="BJ8860" s="166"/>
      <c r="BK8860" s="166"/>
      <c r="BL8860" s="166"/>
      <c r="BM8860" s="6"/>
      <c r="BN8860" s="6"/>
      <c r="BO8860" s="6"/>
      <c r="BP8860" s="6"/>
      <c r="BQ8860" s="6"/>
      <c r="BR8860" s="6"/>
      <c r="BS8860" s="6"/>
      <c r="BT8860" s="6"/>
      <c r="BU8860" s="6"/>
      <c r="BV8860" s="6"/>
      <c r="BW8860" s="6"/>
      <c r="CJ8860" s="415"/>
      <c r="CK8860" s="415"/>
      <c r="CO8860" s="168"/>
    </row>
    <row r="8861" spans="32:93" s="162" customFormat="1" x14ac:dyDescent="0.25">
      <c r="AF8861" s="169"/>
      <c r="AG8861" s="169"/>
      <c r="AH8861" s="169"/>
      <c r="AI8861" s="169"/>
      <c r="AJ8861" s="169"/>
      <c r="AK8861" s="170"/>
      <c r="AP8861" s="6"/>
      <c r="AQ8861" s="6"/>
      <c r="AR8861" s="6"/>
      <c r="AS8861" s="6"/>
      <c r="AT8861" s="6"/>
      <c r="AU8861" s="6"/>
      <c r="AV8861" s="6"/>
      <c r="AW8861" s="6"/>
      <c r="AX8861" s="6"/>
      <c r="AY8861" s="6"/>
      <c r="AZ8861" s="6"/>
      <c r="BA8861" s="6"/>
      <c r="BB8861" s="166"/>
      <c r="BC8861" s="166"/>
      <c r="BD8861" s="166"/>
      <c r="BE8861" s="6"/>
      <c r="BF8861" s="6"/>
      <c r="BG8861" s="6"/>
      <c r="BH8861" s="6"/>
      <c r="BI8861" s="6"/>
      <c r="BJ8861" s="166"/>
      <c r="BK8861" s="166"/>
      <c r="BL8861" s="166"/>
      <c r="BM8861" s="6"/>
      <c r="BN8861" s="6"/>
      <c r="BO8861" s="6"/>
      <c r="BP8861" s="6"/>
      <c r="BQ8861" s="6"/>
      <c r="BR8861" s="6"/>
      <c r="BS8861" s="6"/>
      <c r="BT8861" s="6"/>
      <c r="BU8861" s="6"/>
      <c r="BV8861" s="6"/>
      <c r="BW8861" s="6"/>
      <c r="CJ8861" s="415"/>
      <c r="CK8861" s="415"/>
      <c r="CO8861" s="168"/>
    </row>
    <row r="8862" spans="32:93" s="162" customFormat="1" x14ac:dyDescent="0.25">
      <c r="AF8862" s="169"/>
      <c r="AG8862" s="169"/>
      <c r="AH8862" s="169"/>
      <c r="AI8862" s="169"/>
      <c r="AJ8862" s="169"/>
      <c r="AK8862" s="170"/>
      <c r="AP8862" s="6"/>
      <c r="AQ8862" s="6"/>
      <c r="AR8862" s="6"/>
      <c r="AS8862" s="6"/>
      <c r="AT8862" s="6"/>
      <c r="AU8862" s="6"/>
      <c r="AV8862" s="6"/>
      <c r="AW8862" s="6"/>
      <c r="AX8862" s="6"/>
      <c r="AY8862" s="6"/>
      <c r="AZ8862" s="6"/>
      <c r="BA8862" s="6"/>
      <c r="BB8862" s="166"/>
      <c r="BC8862" s="166"/>
      <c r="BD8862" s="166"/>
      <c r="BE8862" s="6"/>
      <c r="BF8862" s="6"/>
      <c r="BG8862" s="6"/>
      <c r="BH8862" s="6"/>
      <c r="BI8862" s="6"/>
      <c r="BJ8862" s="166"/>
      <c r="BK8862" s="166"/>
      <c r="BL8862" s="166"/>
      <c r="BM8862" s="6"/>
      <c r="BN8862" s="6"/>
      <c r="BO8862" s="6"/>
      <c r="BP8862" s="6"/>
      <c r="BQ8862" s="6"/>
      <c r="BR8862" s="6"/>
      <c r="BS8862" s="6"/>
      <c r="BT8862" s="6"/>
      <c r="BU8862" s="6"/>
      <c r="BV8862" s="6"/>
      <c r="BW8862" s="6"/>
      <c r="CJ8862" s="415"/>
      <c r="CK8862" s="415"/>
      <c r="CO8862" s="168"/>
    </row>
    <row r="8863" spans="32:93" s="162" customFormat="1" x14ac:dyDescent="0.25">
      <c r="AF8863" s="169"/>
      <c r="AG8863" s="169"/>
      <c r="AH8863" s="169"/>
      <c r="AI8863" s="169"/>
      <c r="AJ8863" s="169"/>
      <c r="AK8863" s="170"/>
      <c r="AP8863" s="6"/>
      <c r="AQ8863" s="6"/>
      <c r="AR8863" s="6"/>
      <c r="AS8863" s="6"/>
      <c r="AT8863" s="6"/>
      <c r="AU8863" s="6"/>
      <c r="AV8863" s="6"/>
      <c r="AW8863" s="6"/>
      <c r="AX8863" s="6"/>
      <c r="AY8863" s="6"/>
      <c r="AZ8863" s="6"/>
      <c r="BA8863" s="6"/>
      <c r="BB8863" s="166"/>
      <c r="BC8863" s="166"/>
      <c r="BD8863" s="166"/>
      <c r="BE8863" s="6"/>
      <c r="BF8863" s="6"/>
      <c r="BG8863" s="6"/>
      <c r="BH8863" s="6"/>
      <c r="BI8863" s="6"/>
      <c r="BJ8863" s="166"/>
      <c r="BK8863" s="166"/>
      <c r="BL8863" s="166"/>
      <c r="BM8863" s="6"/>
      <c r="BN8863" s="6"/>
      <c r="BO8863" s="6"/>
      <c r="BP8863" s="6"/>
      <c r="BQ8863" s="6"/>
      <c r="BR8863" s="6"/>
      <c r="BS8863" s="6"/>
      <c r="BT8863" s="6"/>
      <c r="BU8863" s="6"/>
      <c r="BV8863" s="6"/>
      <c r="BW8863" s="6"/>
      <c r="CJ8863" s="415"/>
      <c r="CK8863" s="415"/>
      <c r="CO8863" s="168"/>
    </row>
    <row r="8864" spans="32:93" s="162" customFormat="1" x14ac:dyDescent="0.25">
      <c r="AF8864" s="169"/>
      <c r="AG8864" s="169"/>
      <c r="AH8864" s="169"/>
      <c r="AI8864" s="169"/>
      <c r="AJ8864" s="169"/>
      <c r="AK8864" s="170"/>
      <c r="AP8864" s="6"/>
      <c r="AQ8864" s="6"/>
      <c r="AR8864" s="6"/>
      <c r="AS8864" s="6"/>
      <c r="AT8864" s="6"/>
      <c r="AU8864" s="6"/>
      <c r="AV8864" s="6"/>
      <c r="AW8864" s="6"/>
      <c r="AX8864" s="6"/>
      <c r="AY8864" s="6"/>
      <c r="AZ8864" s="6"/>
      <c r="BA8864" s="6"/>
      <c r="BB8864" s="166"/>
      <c r="BC8864" s="166"/>
      <c r="BD8864" s="166"/>
      <c r="BE8864" s="6"/>
      <c r="BF8864" s="6"/>
      <c r="BG8864" s="6"/>
      <c r="BH8864" s="6"/>
      <c r="BI8864" s="6"/>
      <c r="BJ8864" s="166"/>
      <c r="BK8864" s="166"/>
      <c r="BL8864" s="166"/>
      <c r="BM8864" s="6"/>
      <c r="BN8864" s="6"/>
      <c r="BO8864" s="6"/>
      <c r="BP8864" s="6"/>
      <c r="BQ8864" s="6"/>
      <c r="BR8864" s="6"/>
      <c r="BS8864" s="6"/>
      <c r="BT8864" s="6"/>
      <c r="BU8864" s="6"/>
      <c r="BV8864" s="6"/>
      <c r="BW8864" s="6"/>
      <c r="CJ8864" s="415"/>
      <c r="CK8864" s="415"/>
      <c r="CO8864" s="168"/>
    </row>
    <row r="8865" spans="32:93" s="162" customFormat="1" x14ac:dyDescent="0.25">
      <c r="AF8865" s="169"/>
      <c r="AG8865" s="169"/>
      <c r="AH8865" s="169"/>
      <c r="AI8865" s="169"/>
      <c r="AJ8865" s="169"/>
      <c r="AK8865" s="170"/>
      <c r="AP8865" s="6"/>
      <c r="AQ8865" s="6"/>
      <c r="AR8865" s="6"/>
      <c r="AS8865" s="6"/>
      <c r="AT8865" s="6"/>
      <c r="AU8865" s="6"/>
      <c r="AV8865" s="6"/>
      <c r="AW8865" s="6"/>
      <c r="AX8865" s="6"/>
      <c r="AY8865" s="6"/>
      <c r="AZ8865" s="6"/>
      <c r="BA8865" s="6"/>
      <c r="BB8865" s="166"/>
      <c r="BC8865" s="166"/>
      <c r="BD8865" s="166"/>
      <c r="BE8865" s="6"/>
      <c r="BF8865" s="6"/>
      <c r="BG8865" s="6"/>
      <c r="BH8865" s="6"/>
      <c r="BI8865" s="6"/>
      <c r="BJ8865" s="166"/>
      <c r="BK8865" s="166"/>
      <c r="BL8865" s="166"/>
      <c r="BM8865" s="6"/>
      <c r="BN8865" s="6"/>
      <c r="BO8865" s="6"/>
      <c r="BP8865" s="6"/>
      <c r="BQ8865" s="6"/>
      <c r="BR8865" s="6"/>
      <c r="BS8865" s="6"/>
      <c r="BT8865" s="6"/>
      <c r="BU8865" s="6"/>
      <c r="BV8865" s="6"/>
      <c r="BW8865" s="6"/>
      <c r="CJ8865" s="415"/>
      <c r="CK8865" s="415"/>
      <c r="CO8865" s="168"/>
    </row>
    <row r="8866" spans="32:93" s="162" customFormat="1" x14ac:dyDescent="0.25">
      <c r="AF8866" s="169"/>
      <c r="AG8866" s="169"/>
      <c r="AH8866" s="169"/>
      <c r="AI8866" s="169"/>
      <c r="AJ8866" s="169"/>
      <c r="AK8866" s="170"/>
      <c r="AP8866" s="6"/>
      <c r="AQ8866" s="6"/>
      <c r="AR8866" s="6"/>
      <c r="AS8866" s="6"/>
      <c r="AT8866" s="6"/>
      <c r="AU8866" s="6"/>
      <c r="AV8866" s="6"/>
      <c r="AW8866" s="6"/>
      <c r="AX8866" s="6"/>
      <c r="AY8866" s="6"/>
      <c r="AZ8866" s="6"/>
      <c r="BA8866" s="6"/>
      <c r="BB8866" s="166"/>
      <c r="BC8866" s="166"/>
      <c r="BD8866" s="166"/>
      <c r="BE8866" s="6"/>
      <c r="BF8866" s="6"/>
      <c r="BG8866" s="6"/>
      <c r="BH8866" s="6"/>
      <c r="BI8866" s="6"/>
      <c r="BJ8866" s="166"/>
      <c r="BK8866" s="166"/>
      <c r="BL8866" s="166"/>
      <c r="BM8866" s="6"/>
      <c r="BN8866" s="6"/>
      <c r="BO8866" s="6"/>
      <c r="BP8866" s="6"/>
      <c r="BQ8866" s="6"/>
      <c r="BR8866" s="6"/>
      <c r="BS8866" s="6"/>
      <c r="BT8866" s="6"/>
      <c r="BU8866" s="6"/>
      <c r="BV8866" s="6"/>
      <c r="BW8866" s="6"/>
      <c r="CJ8866" s="415"/>
      <c r="CK8866" s="415"/>
      <c r="CO8866" s="168"/>
    </row>
    <row r="8867" spans="32:93" s="162" customFormat="1" x14ac:dyDescent="0.25">
      <c r="AF8867" s="169"/>
      <c r="AG8867" s="169"/>
      <c r="AH8867" s="169"/>
      <c r="AI8867" s="169"/>
      <c r="AJ8867" s="169"/>
      <c r="AK8867" s="170"/>
      <c r="AP8867" s="6"/>
      <c r="AQ8867" s="6"/>
      <c r="AR8867" s="6"/>
      <c r="AS8867" s="6"/>
      <c r="AT8867" s="6"/>
      <c r="AU8867" s="6"/>
      <c r="AV8867" s="6"/>
      <c r="AW8867" s="6"/>
      <c r="AX8867" s="6"/>
      <c r="AY8867" s="6"/>
      <c r="AZ8867" s="6"/>
      <c r="BA8867" s="6"/>
      <c r="BB8867" s="166"/>
      <c r="BC8867" s="166"/>
      <c r="BD8867" s="166"/>
      <c r="BE8867" s="6"/>
      <c r="BF8867" s="6"/>
      <c r="BG8867" s="6"/>
      <c r="BH8867" s="6"/>
      <c r="BI8867" s="6"/>
      <c r="BJ8867" s="166"/>
      <c r="BK8867" s="166"/>
      <c r="BL8867" s="166"/>
      <c r="BM8867" s="6"/>
      <c r="BN8867" s="6"/>
      <c r="BO8867" s="6"/>
      <c r="BP8867" s="6"/>
      <c r="BQ8867" s="6"/>
      <c r="BR8867" s="6"/>
      <c r="BS8867" s="6"/>
      <c r="BT8867" s="6"/>
      <c r="BU8867" s="6"/>
      <c r="BV8867" s="6"/>
      <c r="BW8867" s="6"/>
      <c r="CJ8867" s="415"/>
      <c r="CK8867" s="415"/>
      <c r="CO8867" s="168"/>
    </row>
    <row r="8868" spans="32:93" s="162" customFormat="1" x14ac:dyDescent="0.25">
      <c r="AF8868" s="169"/>
      <c r="AG8868" s="169"/>
      <c r="AH8868" s="169"/>
      <c r="AI8868" s="169"/>
      <c r="AJ8868" s="169"/>
      <c r="AK8868" s="170"/>
      <c r="AP8868" s="6"/>
      <c r="AQ8868" s="6"/>
      <c r="AR8868" s="6"/>
      <c r="AS8868" s="6"/>
      <c r="AT8868" s="6"/>
      <c r="AU8868" s="6"/>
      <c r="AV8868" s="6"/>
      <c r="AW8868" s="6"/>
      <c r="AX8868" s="6"/>
      <c r="AY8868" s="6"/>
      <c r="AZ8868" s="6"/>
      <c r="BA8868" s="6"/>
      <c r="BB8868" s="166"/>
      <c r="BC8868" s="166"/>
      <c r="BD8868" s="166"/>
      <c r="BE8868" s="6"/>
      <c r="BF8868" s="6"/>
      <c r="BG8868" s="6"/>
      <c r="BH8868" s="6"/>
      <c r="BI8868" s="6"/>
      <c r="BJ8868" s="166"/>
      <c r="BK8868" s="166"/>
      <c r="BL8868" s="166"/>
      <c r="BM8868" s="6"/>
      <c r="BN8868" s="6"/>
      <c r="BO8868" s="6"/>
      <c r="BP8868" s="6"/>
      <c r="BQ8868" s="6"/>
      <c r="BR8868" s="6"/>
      <c r="BS8868" s="6"/>
      <c r="BT8868" s="6"/>
      <c r="BU8868" s="6"/>
      <c r="BV8868" s="6"/>
      <c r="BW8868" s="6"/>
      <c r="CJ8868" s="415"/>
      <c r="CK8868" s="415"/>
      <c r="CO8868" s="168"/>
    </row>
    <row r="8869" spans="32:93" s="162" customFormat="1" x14ac:dyDescent="0.25">
      <c r="AF8869" s="169"/>
      <c r="AG8869" s="169"/>
      <c r="AH8869" s="169"/>
      <c r="AI8869" s="169"/>
      <c r="AJ8869" s="169"/>
      <c r="AK8869" s="170"/>
      <c r="AP8869" s="6"/>
      <c r="AQ8869" s="6"/>
      <c r="AR8869" s="6"/>
      <c r="AS8869" s="6"/>
      <c r="AT8869" s="6"/>
      <c r="AU8869" s="6"/>
      <c r="AV8869" s="6"/>
      <c r="AW8869" s="6"/>
      <c r="AX8869" s="6"/>
      <c r="AY8869" s="6"/>
      <c r="AZ8869" s="6"/>
      <c r="BA8869" s="6"/>
      <c r="BB8869" s="166"/>
      <c r="BC8869" s="166"/>
      <c r="BD8869" s="166"/>
      <c r="BE8869" s="6"/>
      <c r="BF8869" s="6"/>
      <c r="BG8869" s="6"/>
      <c r="BH8869" s="6"/>
      <c r="BI8869" s="6"/>
      <c r="BJ8869" s="166"/>
      <c r="BK8869" s="166"/>
      <c r="BL8869" s="166"/>
      <c r="BM8869" s="6"/>
      <c r="BN8869" s="6"/>
      <c r="BO8869" s="6"/>
      <c r="BP8869" s="6"/>
      <c r="BQ8869" s="6"/>
      <c r="BR8869" s="6"/>
      <c r="BS8869" s="6"/>
      <c r="BT8869" s="6"/>
      <c r="BU8869" s="6"/>
      <c r="BV8869" s="6"/>
      <c r="BW8869" s="6"/>
      <c r="CJ8869" s="415"/>
      <c r="CK8869" s="415"/>
      <c r="CO8869" s="168"/>
    </row>
    <row r="8870" spans="32:93" s="162" customFormat="1" x14ac:dyDescent="0.25">
      <c r="AF8870" s="169"/>
      <c r="AG8870" s="169"/>
      <c r="AH8870" s="169"/>
      <c r="AI8870" s="169"/>
      <c r="AJ8870" s="169"/>
      <c r="AK8870" s="170"/>
      <c r="AP8870" s="6"/>
      <c r="AQ8870" s="6"/>
      <c r="AR8870" s="6"/>
      <c r="AS8870" s="6"/>
      <c r="AT8870" s="6"/>
      <c r="AU8870" s="6"/>
      <c r="AV8870" s="6"/>
      <c r="AW8870" s="6"/>
      <c r="AX8870" s="6"/>
      <c r="AY8870" s="6"/>
      <c r="AZ8870" s="6"/>
      <c r="BA8870" s="6"/>
      <c r="BB8870" s="166"/>
      <c r="BC8870" s="166"/>
      <c r="BD8870" s="166"/>
      <c r="BE8870" s="6"/>
      <c r="BF8870" s="6"/>
      <c r="BG8870" s="6"/>
      <c r="BH8870" s="6"/>
      <c r="BI8870" s="6"/>
      <c r="BJ8870" s="166"/>
      <c r="BK8870" s="166"/>
      <c r="BL8870" s="166"/>
      <c r="BM8870" s="6"/>
      <c r="BN8870" s="6"/>
      <c r="BO8870" s="6"/>
      <c r="BP8870" s="6"/>
      <c r="BQ8870" s="6"/>
      <c r="BR8870" s="6"/>
      <c r="BS8870" s="6"/>
      <c r="BT8870" s="6"/>
      <c r="BU8870" s="6"/>
      <c r="BV8870" s="6"/>
      <c r="BW8870" s="6"/>
      <c r="CJ8870" s="415"/>
      <c r="CK8870" s="415"/>
      <c r="CO8870" s="168"/>
    </row>
    <row r="8871" spans="32:93" s="162" customFormat="1" x14ac:dyDescent="0.25">
      <c r="AF8871" s="169"/>
      <c r="AG8871" s="169"/>
      <c r="AH8871" s="169"/>
      <c r="AI8871" s="169"/>
      <c r="AJ8871" s="169"/>
      <c r="AK8871" s="170"/>
      <c r="AP8871" s="6"/>
      <c r="AQ8871" s="6"/>
      <c r="AR8871" s="6"/>
      <c r="AS8871" s="6"/>
      <c r="AT8871" s="6"/>
      <c r="AU8871" s="6"/>
      <c r="AV8871" s="6"/>
      <c r="AW8871" s="6"/>
      <c r="AX8871" s="6"/>
      <c r="AY8871" s="6"/>
      <c r="AZ8871" s="6"/>
      <c r="BA8871" s="6"/>
      <c r="BB8871" s="166"/>
      <c r="BC8871" s="166"/>
      <c r="BD8871" s="166"/>
      <c r="BE8871" s="6"/>
      <c r="BF8871" s="6"/>
      <c r="BG8871" s="6"/>
      <c r="BH8871" s="6"/>
      <c r="BI8871" s="6"/>
      <c r="BJ8871" s="166"/>
      <c r="BK8871" s="166"/>
      <c r="BL8871" s="166"/>
      <c r="BM8871" s="6"/>
      <c r="BN8871" s="6"/>
      <c r="BO8871" s="6"/>
      <c r="BP8871" s="6"/>
      <c r="BQ8871" s="6"/>
      <c r="BR8871" s="6"/>
      <c r="BS8871" s="6"/>
      <c r="BT8871" s="6"/>
      <c r="BU8871" s="6"/>
      <c r="BV8871" s="6"/>
      <c r="BW8871" s="6"/>
      <c r="CJ8871" s="415"/>
      <c r="CK8871" s="415"/>
      <c r="CO8871" s="168"/>
    </row>
    <row r="8872" spans="32:93" s="162" customFormat="1" x14ac:dyDescent="0.25">
      <c r="AF8872" s="169"/>
      <c r="AG8872" s="169"/>
      <c r="AH8872" s="169"/>
      <c r="AI8872" s="169"/>
      <c r="AJ8872" s="169"/>
      <c r="AK8872" s="170"/>
      <c r="AP8872" s="6"/>
      <c r="AQ8872" s="6"/>
      <c r="AR8872" s="6"/>
      <c r="AS8872" s="6"/>
      <c r="AT8872" s="6"/>
      <c r="AU8872" s="6"/>
      <c r="AV8872" s="6"/>
      <c r="AW8872" s="6"/>
      <c r="AX8872" s="6"/>
      <c r="AY8872" s="6"/>
      <c r="AZ8872" s="6"/>
      <c r="BA8872" s="6"/>
      <c r="BB8872" s="166"/>
      <c r="BC8872" s="166"/>
      <c r="BD8872" s="166"/>
      <c r="BE8872" s="6"/>
      <c r="BF8872" s="6"/>
      <c r="BG8872" s="6"/>
      <c r="BH8872" s="6"/>
      <c r="BI8872" s="6"/>
      <c r="BJ8872" s="166"/>
      <c r="BK8872" s="166"/>
      <c r="BL8872" s="166"/>
      <c r="BM8872" s="6"/>
      <c r="BN8872" s="6"/>
      <c r="BO8872" s="6"/>
      <c r="BP8872" s="6"/>
      <c r="BQ8872" s="6"/>
      <c r="BR8872" s="6"/>
      <c r="BS8872" s="6"/>
      <c r="BT8872" s="6"/>
      <c r="BU8872" s="6"/>
      <c r="BV8872" s="6"/>
      <c r="BW8872" s="6"/>
      <c r="CJ8872" s="415"/>
      <c r="CK8872" s="415"/>
      <c r="CO8872" s="168"/>
    </row>
    <row r="8873" spans="32:93" s="162" customFormat="1" x14ac:dyDescent="0.25">
      <c r="AF8873" s="169"/>
      <c r="AG8873" s="169"/>
      <c r="AH8873" s="169"/>
      <c r="AI8873" s="169"/>
      <c r="AJ8873" s="169"/>
      <c r="AK8873" s="170"/>
      <c r="AP8873" s="6"/>
      <c r="AQ8873" s="6"/>
      <c r="AR8873" s="6"/>
      <c r="AS8873" s="6"/>
      <c r="AT8873" s="6"/>
      <c r="AU8873" s="6"/>
      <c r="AV8873" s="6"/>
      <c r="AW8873" s="6"/>
      <c r="AX8873" s="6"/>
      <c r="AY8873" s="6"/>
      <c r="AZ8873" s="6"/>
      <c r="BA8873" s="6"/>
      <c r="BB8873" s="166"/>
      <c r="BC8873" s="166"/>
      <c r="BD8873" s="166"/>
      <c r="BE8873" s="6"/>
      <c r="BF8873" s="6"/>
      <c r="BG8873" s="6"/>
      <c r="BH8873" s="6"/>
      <c r="BI8873" s="6"/>
      <c r="BJ8873" s="166"/>
      <c r="BK8873" s="166"/>
      <c r="BL8873" s="166"/>
      <c r="BM8873" s="6"/>
      <c r="BN8873" s="6"/>
      <c r="BO8873" s="6"/>
      <c r="BP8873" s="6"/>
      <c r="BQ8873" s="6"/>
      <c r="BR8873" s="6"/>
      <c r="BS8873" s="6"/>
      <c r="BT8873" s="6"/>
      <c r="BU8873" s="6"/>
      <c r="BV8873" s="6"/>
      <c r="BW8873" s="6"/>
      <c r="CJ8873" s="415"/>
      <c r="CK8873" s="415"/>
      <c r="CO8873" s="168"/>
    </row>
    <row r="8874" spans="32:93" s="162" customFormat="1" x14ac:dyDescent="0.25">
      <c r="AF8874" s="169"/>
      <c r="AG8874" s="169"/>
      <c r="AH8874" s="169"/>
      <c r="AI8874" s="169"/>
      <c r="AJ8874" s="169"/>
      <c r="AK8874" s="170"/>
      <c r="AP8874" s="6"/>
      <c r="AQ8874" s="6"/>
      <c r="AR8874" s="6"/>
      <c r="AS8874" s="6"/>
      <c r="AT8874" s="6"/>
      <c r="AU8874" s="6"/>
      <c r="AV8874" s="6"/>
      <c r="AW8874" s="6"/>
      <c r="AX8874" s="6"/>
      <c r="AY8874" s="6"/>
      <c r="AZ8874" s="6"/>
      <c r="BA8874" s="6"/>
      <c r="BB8874" s="166"/>
      <c r="BC8874" s="166"/>
      <c r="BD8874" s="166"/>
      <c r="BE8874" s="6"/>
      <c r="BF8874" s="6"/>
      <c r="BG8874" s="6"/>
      <c r="BH8874" s="6"/>
      <c r="BI8874" s="6"/>
      <c r="BJ8874" s="166"/>
      <c r="BK8874" s="166"/>
      <c r="BL8874" s="166"/>
      <c r="BM8874" s="6"/>
      <c r="BN8874" s="6"/>
      <c r="BO8874" s="6"/>
      <c r="BP8874" s="6"/>
      <c r="BQ8874" s="6"/>
      <c r="BR8874" s="6"/>
      <c r="BS8874" s="6"/>
      <c r="BT8874" s="6"/>
      <c r="BU8874" s="6"/>
      <c r="BV8874" s="6"/>
      <c r="BW8874" s="6"/>
      <c r="CJ8874" s="415"/>
      <c r="CK8874" s="415"/>
      <c r="CO8874" s="168"/>
    </row>
    <row r="8875" spans="32:93" s="162" customFormat="1" x14ac:dyDescent="0.25">
      <c r="AF8875" s="169"/>
      <c r="AG8875" s="169"/>
      <c r="AH8875" s="169"/>
      <c r="AI8875" s="169"/>
      <c r="AJ8875" s="169"/>
      <c r="AK8875" s="170"/>
      <c r="AP8875" s="6"/>
      <c r="AQ8875" s="6"/>
      <c r="AR8875" s="6"/>
      <c r="AS8875" s="6"/>
      <c r="AT8875" s="6"/>
      <c r="AU8875" s="6"/>
      <c r="AV8875" s="6"/>
      <c r="AW8875" s="6"/>
      <c r="AX8875" s="6"/>
      <c r="AY8875" s="6"/>
      <c r="AZ8875" s="6"/>
      <c r="BA8875" s="6"/>
      <c r="BB8875" s="166"/>
      <c r="BC8875" s="166"/>
      <c r="BD8875" s="166"/>
      <c r="BE8875" s="6"/>
      <c r="BF8875" s="6"/>
      <c r="BG8875" s="6"/>
      <c r="BH8875" s="6"/>
      <c r="BI8875" s="6"/>
      <c r="BJ8875" s="166"/>
      <c r="BK8875" s="166"/>
      <c r="BL8875" s="166"/>
      <c r="BM8875" s="6"/>
      <c r="BN8875" s="6"/>
      <c r="BO8875" s="6"/>
      <c r="BP8875" s="6"/>
      <c r="BQ8875" s="6"/>
      <c r="BR8875" s="6"/>
      <c r="BS8875" s="6"/>
      <c r="BT8875" s="6"/>
      <c r="BU8875" s="6"/>
      <c r="BV8875" s="6"/>
      <c r="BW8875" s="6"/>
      <c r="CJ8875" s="415"/>
      <c r="CK8875" s="415"/>
      <c r="CO8875" s="168"/>
    </row>
    <row r="8876" spans="32:93" s="162" customFormat="1" x14ac:dyDescent="0.25">
      <c r="AF8876" s="169"/>
      <c r="AG8876" s="169"/>
      <c r="AH8876" s="169"/>
      <c r="AI8876" s="169"/>
      <c r="AJ8876" s="169"/>
      <c r="AK8876" s="170"/>
      <c r="AP8876" s="6"/>
      <c r="AQ8876" s="6"/>
      <c r="AR8876" s="6"/>
      <c r="AS8876" s="6"/>
      <c r="AT8876" s="6"/>
      <c r="AU8876" s="6"/>
      <c r="AV8876" s="6"/>
      <c r="AW8876" s="6"/>
      <c r="AX8876" s="6"/>
      <c r="AY8876" s="6"/>
      <c r="AZ8876" s="6"/>
      <c r="BA8876" s="6"/>
      <c r="BB8876" s="166"/>
      <c r="BC8876" s="166"/>
      <c r="BD8876" s="166"/>
      <c r="BE8876" s="6"/>
      <c r="BF8876" s="6"/>
      <c r="BG8876" s="6"/>
      <c r="BH8876" s="6"/>
      <c r="BI8876" s="6"/>
      <c r="BJ8876" s="166"/>
      <c r="BK8876" s="166"/>
      <c r="BL8876" s="166"/>
      <c r="BM8876" s="6"/>
      <c r="BN8876" s="6"/>
      <c r="BO8876" s="6"/>
      <c r="BP8876" s="6"/>
      <c r="BQ8876" s="6"/>
      <c r="BR8876" s="6"/>
      <c r="BS8876" s="6"/>
      <c r="BT8876" s="6"/>
      <c r="BU8876" s="6"/>
      <c r="BV8876" s="6"/>
      <c r="BW8876" s="6"/>
      <c r="CJ8876" s="415"/>
      <c r="CK8876" s="415"/>
      <c r="CO8876" s="168"/>
    </row>
    <row r="8877" spans="32:93" s="162" customFormat="1" x14ac:dyDescent="0.25">
      <c r="AF8877" s="169"/>
      <c r="AG8877" s="169"/>
      <c r="AH8877" s="169"/>
      <c r="AI8877" s="169"/>
      <c r="AJ8877" s="169"/>
      <c r="AK8877" s="170"/>
      <c r="AP8877" s="6"/>
      <c r="AQ8877" s="6"/>
      <c r="AR8877" s="6"/>
      <c r="AS8877" s="6"/>
      <c r="AT8877" s="6"/>
      <c r="AU8877" s="6"/>
      <c r="AV8877" s="6"/>
      <c r="AW8877" s="6"/>
      <c r="AX8877" s="6"/>
      <c r="AY8877" s="6"/>
      <c r="AZ8877" s="6"/>
      <c r="BA8877" s="6"/>
      <c r="BB8877" s="166"/>
      <c r="BC8877" s="166"/>
      <c r="BD8877" s="166"/>
      <c r="BE8877" s="6"/>
      <c r="BF8877" s="6"/>
      <c r="BG8877" s="6"/>
      <c r="BH8877" s="6"/>
      <c r="BI8877" s="6"/>
      <c r="BJ8877" s="166"/>
      <c r="BK8877" s="166"/>
      <c r="BL8877" s="166"/>
      <c r="BM8877" s="6"/>
      <c r="BN8877" s="6"/>
      <c r="BO8877" s="6"/>
      <c r="BP8877" s="6"/>
      <c r="BQ8877" s="6"/>
      <c r="BR8877" s="6"/>
      <c r="BS8877" s="6"/>
      <c r="BT8877" s="6"/>
      <c r="BU8877" s="6"/>
      <c r="BV8877" s="6"/>
      <c r="BW8877" s="6"/>
      <c r="CJ8877" s="415"/>
      <c r="CK8877" s="415"/>
      <c r="CO8877" s="168"/>
    </row>
    <row r="8878" spans="32:93" s="162" customFormat="1" x14ac:dyDescent="0.25">
      <c r="AF8878" s="169"/>
      <c r="AG8878" s="169"/>
      <c r="AH8878" s="169"/>
      <c r="AI8878" s="169"/>
      <c r="AJ8878" s="169"/>
      <c r="AK8878" s="170"/>
      <c r="AP8878" s="6"/>
      <c r="AQ8878" s="6"/>
      <c r="AR8878" s="6"/>
      <c r="AS8878" s="6"/>
      <c r="AT8878" s="6"/>
      <c r="AU8878" s="6"/>
      <c r="AV8878" s="6"/>
      <c r="AW8878" s="6"/>
      <c r="AX8878" s="6"/>
      <c r="AY8878" s="6"/>
      <c r="AZ8878" s="6"/>
      <c r="BA8878" s="6"/>
      <c r="BB8878" s="166"/>
      <c r="BC8878" s="166"/>
      <c r="BD8878" s="166"/>
      <c r="BE8878" s="6"/>
      <c r="BF8878" s="6"/>
      <c r="BG8878" s="6"/>
      <c r="BH8878" s="6"/>
      <c r="BI8878" s="6"/>
      <c r="BJ8878" s="166"/>
      <c r="BK8878" s="166"/>
      <c r="BL8878" s="166"/>
      <c r="BM8878" s="6"/>
      <c r="BN8878" s="6"/>
      <c r="BO8878" s="6"/>
      <c r="BP8878" s="6"/>
      <c r="BQ8878" s="6"/>
      <c r="BR8878" s="6"/>
      <c r="BS8878" s="6"/>
      <c r="BT8878" s="6"/>
      <c r="BU8878" s="6"/>
      <c r="BV8878" s="6"/>
      <c r="BW8878" s="6"/>
      <c r="CJ8878" s="415"/>
      <c r="CK8878" s="415"/>
      <c r="CO8878" s="168"/>
    </row>
    <row r="8879" spans="32:93" s="162" customFormat="1" x14ac:dyDescent="0.25">
      <c r="AF8879" s="169"/>
      <c r="AG8879" s="169"/>
      <c r="AH8879" s="169"/>
      <c r="AI8879" s="169"/>
      <c r="AJ8879" s="169"/>
      <c r="AK8879" s="170"/>
      <c r="AP8879" s="6"/>
      <c r="AQ8879" s="6"/>
      <c r="AR8879" s="6"/>
      <c r="AS8879" s="6"/>
      <c r="AT8879" s="6"/>
      <c r="AU8879" s="6"/>
      <c r="AV8879" s="6"/>
      <c r="AW8879" s="6"/>
      <c r="AX8879" s="6"/>
      <c r="AY8879" s="6"/>
      <c r="AZ8879" s="6"/>
      <c r="BA8879" s="6"/>
      <c r="BB8879" s="166"/>
      <c r="BC8879" s="166"/>
      <c r="BD8879" s="166"/>
      <c r="BE8879" s="6"/>
      <c r="BF8879" s="6"/>
      <c r="BG8879" s="6"/>
      <c r="BH8879" s="6"/>
      <c r="BI8879" s="6"/>
      <c r="BJ8879" s="166"/>
      <c r="BK8879" s="166"/>
      <c r="BL8879" s="166"/>
      <c r="BM8879" s="6"/>
      <c r="BN8879" s="6"/>
      <c r="BO8879" s="6"/>
      <c r="BP8879" s="6"/>
      <c r="BQ8879" s="6"/>
      <c r="BR8879" s="6"/>
      <c r="BS8879" s="6"/>
      <c r="BT8879" s="6"/>
      <c r="BU8879" s="6"/>
      <c r="BV8879" s="6"/>
      <c r="BW8879" s="6"/>
      <c r="CJ8879" s="415"/>
      <c r="CK8879" s="415"/>
      <c r="CO8879" s="168"/>
    </row>
    <row r="8880" spans="32:93" s="162" customFormat="1" x14ac:dyDescent="0.25">
      <c r="AF8880" s="169"/>
      <c r="AG8880" s="169"/>
      <c r="AH8880" s="169"/>
      <c r="AI8880" s="169"/>
      <c r="AJ8880" s="169"/>
      <c r="AK8880" s="170"/>
      <c r="AP8880" s="6"/>
      <c r="AQ8880" s="6"/>
      <c r="AR8880" s="6"/>
      <c r="AS8880" s="6"/>
      <c r="AT8880" s="6"/>
      <c r="AU8880" s="6"/>
      <c r="AV8880" s="6"/>
      <c r="AW8880" s="6"/>
      <c r="AX8880" s="6"/>
      <c r="AY8880" s="6"/>
      <c r="AZ8880" s="6"/>
      <c r="BA8880" s="6"/>
      <c r="BB8880" s="166"/>
      <c r="BC8880" s="166"/>
      <c r="BD8880" s="166"/>
      <c r="BE8880" s="6"/>
      <c r="BF8880" s="6"/>
      <c r="BG8880" s="6"/>
      <c r="BH8880" s="6"/>
      <c r="BI8880" s="6"/>
      <c r="BJ8880" s="166"/>
      <c r="BK8880" s="166"/>
      <c r="BL8880" s="166"/>
      <c r="BM8880" s="6"/>
      <c r="BN8880" s="6"/>
      <c r="BO8880" s="6"/>
      <c r="BP8880" s="6"/>
      <c r="BQ8880" s="6"/>
      <c r="BR8880" s="6"/>
      <c r="BS8880" s="6"/>
      <c r="BT8880" s="6"/>
      <c r="BU8880" s="6"/>
      <c r="BV8880" s="6"/>
      <c r="BW8880" s="6"/>
      <c r="CJ8880" s="415"/>
      <c r="CK8880" s="415"/>
      <c r="CO8880" s="168"/>
    </row>
    <row r="8881" spans="32:93" s="162" customFormat="1" x14ac:dyDescent="0.25">
      <c r="AF8881" s="169"/>
      <c r="AG8881" s="169"/>
      <c r="AH8881" s="169"/>
      <c r="AI8881" s="169"/>
      <c r="AJ8881" s="169"/>
      <c r="AK8881" s="170"/>
      <c r="AP8881" s="6"/>
      <c r="AQ8881" s="6"/>
      <c r="AR8881" s="6"/>
      <c r="AS8881" s="6"/>
      <c r="AT8881" s="6"/>
      <c r="AU8881" s="6"/>
      <c r="AV8881" s="6"/>
      <c r="AW8881" s="6"/>
      <c r="AX8881" s="6"/>
      <c r="AY8881" s="6"/>
      <c r="AZ8881" s="6"/>
      <c r="BA8881" s="6"/>
      <c r="BB8881" s="166"/>
      <c r="BC8881" s="166"/>
      <c r="BD8881" s="166"/>
      <c r="BE8881" s="6"/>
      <c r="BF8881" s="6"/>
      <c r="BG8881" s="6"/>
      <c r="BH8881" s="6"/>
      <c r="BI8881" s="6"/>
      <c r="BJ8881" s="166"/>
      <c r="BK8881" s="166"/>
      <c r="BL8881" s="166"/>
      <c r="BM8881" s="6"/>
      <c r="BN8881" s="6"/>
      <c r="BO8881" s="6"/>
      <c r="BP8881" s="6"/>
      <c r="BQ8881" s="6"/>
      <c r="BR8881" s="6"/>
      <c r="BS8881" s="6"/>
      <c r="BT8881" s="6"/>
      <c r="BU8881" s="6"/>
      <c r="BV8881" s="6"/>
      <c r="BW8881" s="6"/>
      <c r="CJ8881" s="415"/>
      <c r="CK8881" s="415"/>
      <c r="CO8881" s="168"/>
    </row>
    <row r="8882" spans="32:93" s="162" customFormat="1" x14ac:dyDescent="0.25">
      <c r="AF8882" s="169"/>
      <c r="AG8882" s="169"/>
      <c r="AH8882" s="169"/>
      <c r="AI8882" s="169"/>
      <c r="AJ8882" s="169"/>
      <c r="AK8882" s="170"/>
      <c r="AP8882" s="6"/>
      <c r="AQ8882" s="6"/>
      <c r="AR8882" s="6"/>
      <c r="AS8882" s="6"/>
      <c r="AT8882" s="6"/>
      <c r="AU8882" s="6"/>
      <c r="AV8882" s="6"/>
      <c r="AW8882" s="6"/>
      <c r="AX8882" s="6"/>
      <c r="AY8882" s="6"/>
      <c r="AZ8882" s="6"/>
      <c r="BA8882" s="6"/>
      <c r="BB8882" s="166"/>
      <c r="BC8882" s="166"/>
      <c r="BD8882" s="166"/>
      <c r="BE8882" s="6"/>
      <c r="BF8882" s="6"/>
      <c r="BG8882" s="6"/>
      <c r="BH8882" s="6"/>
      <c r="BI8882" s="6"/>
      <c r="BJ8882" s="166"/>
      <c r="BK8882" s="166"/>
      <c r="BL8882" s="166"/>
      <c r="BM8882" s="6"/>
      <c r="BN8882" s="6"/>
      <c r="BO8882" s="6"/>
      <c r="BP8882" s="6"/>
      <c r="BQ8882" s="6"/>
      <c r="BR8882" s="6"/>
      <c r="BS8882" s="6"/>
      <c r="BT8882" s="6"/>
      <c r="BU8882" s="6"/>
      <c r="BV8882" s="6"/>
      <c r="BW8882" s="6"/>
      <c r="CJ8882" s="415"/>
      <c r="CK8882" s="415"/>
      <c r="CO8882" s="168"/>
    </row>
    <row r="8883" spans="32:93" s="162" customFormat="1" x14ac:dyDescent="0.25">
      <c r="AF8883" s="169"/>
      <c r="AG8883" s="169"/>
      <c r="AH8883" s="169"/>
      <c r="AI8883" s="169"/>
      <c r="AJ8883" s="169"/>
      <c r="AK8883" s="170"/>
      <c r="AP8883" s="6"/>
      <c r="AQ8883" s="6"/>
      <c r="AR8883" s="6"/>
      <c r="AS8883" s="6"/>
      <c r="AT8883" s="6"/>
      <c r="AU8883" s="6"/>
      <c r="AV8883" s="6"/>
      <c r="AW8883" s="6"/>
      <c r="AX8883" s="6"/>
      <c r="AY8883" s="6"/>
      <c r="AZ8883" s="6"/>
      <c r="BA8883" s="6"/>
      <c r="BB8883" s="166"/>
      <c r="BC8883" s="166"/>
      <c r="BD8883" s="166"/>
      <c r="BE8883" s="6"/>
      <c r="BF8883" s="6"/>
      <c r="BG8883" s="6"/>
      <c r="BH8883" s="6"/>
      <c r="BI8883" s="6"/>
      <c r="BJ8883" s="166"/>
      <c r="BK8883" s="166"/>
      <c r="BL8883" s="166"/>
      <c r="BM8883" s="6"/>
      <c r="BN8883" s="6"/>
      <c r="BO8883" s="6"/>
      <c r="BP8883" s="6"/>
      <c r="BQ8883" s="6"/>
      <c r="BR8883" s="6"/>
      <c r="BS8883" s="6"/>
      <c r="BT8883" s="6"/>
      <c r="BU8883" s="6"/>
      <c r="BV8883" s="6"/>
      <c r="BW8883" s="6"/>
      <c r="CJ8883" s="415"/>
      <c r="CK8883" s="415"/>
      <c r="CO8883" s="168"/>
    </row>
    <row r="8884" spans="32:93" s="162" customFormat="1" x14ac:dyDescent="0.25">
      <c r="AF8884" s="169"/>
      <c r="AG8884" s="169"/>
      <c r="AH8884" s="169"/>
      <c r="AI8884" s="169"/>
      <c r="AJ8884" s="169"/>
      <c r="AK8884" s="170"/>
      <c r="AP8884" s="6"/>
      <c r="AQ8884" s="6"/>
      <c r="AR8884" s="6"/>
      <c r="AS8884" s="6"/>
      <c r="AT8884" s="6"/>
      <c r="AU8884" s="6"/>
      <c r="AV8884" s="6"/>
      <c r="AW8884" s="6"/>
      <c r="AX8884" s="6"/>
      <c r="AY8884" s="6"/>
      <c r="AZ8884" s="6"/>
      <c r="BA8884" s="6"/>
      <c r="BB8884" s="166"/>
      <c r="BC8884" s="166"/>
      <c r="BD8884" s="166"/>
      <c r="BE8884" s="6"/>
      <c r="BF8884" s="6"/>
      <c r="BG8884" s="6"/>
      <c r="BH8884" s="6"/>
      <c r="BI8884" s="6"/>
      <c r="BJ8884" s="166"/>
      <c r="BK8884" s="166"/>
      <c r="BL8884" s="166"/>
      <c r="BM8884" s="6"/>
      <c r="BN8884" s="6"/>
      <c r="BO8884" s="6"/>
      <c r="BP8884" s="6"/>
      <c r="BQ8884" s="6"/>
      <c r="BR8884" s="6"/>
      <c r="BS8884" s="6"/>
      <c r="BT8884" s="6"/>
      <c r="BU8884" s="6"/>
      <c r="BV8884" s="6"/>
      <c r="BW8884" s="6"/>
      <c r="CJ8884" s="415"/>
      <c r="CK8884" s="415"/>
      <c r="CO8884" s="168"/>
    </row>
    <row r="8885" spans="32:93" s="162" customFormat="1" x14ac:dyDescent="0.25">
      <c r="AF8885" s="169"/>
      <c r="AG8885" s="169"/>
      <c r="AH8885" s="169"/>
      <c r="AI8885" s="169"/>
      <c r="AJ8885" s="169"/>
      <c r="AK8885" s="170"/>
      <c r="AP8885" s="6"/>
      <c r="AQ8885" s="6"/>
      <c r="AR8885" s="6"/>
      <c r="AS8885" s="6"/>
      <c r="AT8885" s="6"/>
      <c r="AU8885" s="6"/>
      <c r="AV8885" s="6"/>
      <c r="AW8885" s="6"/>
      <c r="AX8885" s="6"/>
      <c r="AY8885" s="6"/>
      <c r="AZ8885" s="6"/>
      <c r="BA8885" s="6"/>
      <c r="BB8885" s="166"/>
      <c r="BC8885" s="166"/>
      <c r="BD8885" s="166"/>
      <c r="BE8885" s="6"/>
      <c r="BF8885" s="6"/>
      <c r="BG8885" s="6"/>
      <c r="BH8885" s="6"/>
      <c r="BI8885" s="6"/>
      <c r="BJ8885" s="166"/>
      <c r="BK8885" s="166"/>
      <c r="BL8885" s="166"/>
      <c r="BM8885" s="6"/>
      <c r="BN8885" s="6"/>
      <c r="BO8885" s="6"/>
      <c r="BP8885" s="6"/>
      <c r="BQ8885" s="6"/>
      <c r="BR8885" s="6"/>
      <c r="BS8885" s="6"/>
      <c r="BT8885" s="6"/>
      <c r="BU8885" s="6"/>
      <c r="BV8885" s="6"/>
      <c r="BW8885" s="6"/>
      <c r="CJ8885" s="415"/>
      <c r="CK8885" s="415"/>
      <c r="CO8885" s="168"/>
    </row>
    <row r="8886" spans="32:93" s="162" customFormat="1" x14ac:dyDescent="0.25">
      <c r="AF8886" s="169"/>
      <c r="AG8886" s="169"/>
      <c r="AH8886" s="169"/>
      <c r="AI8886" s="169"/>
      <c r="AJ8886" s="169"/>
      <c r="AK8886" s="170"/>
      <c r="AP8886" s="6"/>
      <c r="AQ8886" s="6"/>
      <c r="AR8886" s="6"/>
      <c r="AS8886" s="6"/>
      <c r="AT8886" s="6"/>
      <c r="AU8886" s="6"/>
      <c r="AV8886" s="6"/>
      <c r="AW8886" s="6"/>
      <c r="AX8886" s="6"/>
      <c r="AY8886" s="6"/>
      <c r="AZ8886" s="6"/>
      <c r="BA8886" s="6"/>
      <c r="BB8886" s="166"/>
      <c r="BC8886" s="166"/>
      <c r="BD8886" s="166"/>
      <c r="BE8886" s="6"/>
      <c r="BF8886" s="6"/>
      <c r="BG8886" s="6"/>
      <c r="BH8886" s="6"/>
      <c r="BI8886" s="6"/>
      <c r="BJ8886" s="166"/>
      <c r="BK8886" s="166"/>
      <c r="BL8886" s="166"/>
      <c r="BM8886" s="6"/>
      <c r="BN8886" s="6"/>
      <c r="BO8886" s="6"/>
      <c r="BP8886" s="6"/>
      <c r="BQ8886" s="6"/>
      <c r="BR8886" s="6"/>
      <c r="BS8886" s="6"/>
      <c r="BT8886" s="6"/>
      <c r="BU8886" s="6"/>
      <c r="BV8886" s="6"/>
      <c r="BW8886" s="6"/>
      <c r="CJ8886" s="415"/>
      <c r="CK8886" s="415"/>
      <c r="CO8886" s="168"/>
    </row>
    <row r="8887" spans="32:93" s="162" customFormat="1" x14ac:dyDescent="0.25">
      <c r="AF8887" s="169"/>
      <c r="AG8887" s="169"/>
      <c r="AH8887" s="169"/>
      <c r="AI8887" s="169"/>
      <c r="AJ8887" s="169"/>
      <c r="AK8887" s="170"/>
      <c r="AP8887" s="6"/>
      <c r="AQ8887" s="6"/>
      <c r="AR8887" s="6"/>
      <c r="AS8887" s="6"/>
      <c r="AT8887" s="6"/>
      <c r="AU8887" s="6"/>
      <c r="AV8887" s="6"/>
      <c r="AW8887" s="6"/>
      <c r="AX8887" s="6"/>
      <c r="AY8887" s="6"/>
      <c r="AZ8887" s="6"/>
      <c r="BA8887" s="6"/>
      <c r="BB8887" s="166"/>
      <c r="BC8887" s="166"/>
      <c r="BD8887" s="166"/>
      <c r="BE8887" s="6"/>
      <c r="BF8887" s="6"/>
      <c r="BG8887" s="6"/>
      <c r="BH8887" s="6"/>
      <c r="BI8887" s="6"/>
      <c r="BJ8887" s="166"/>
      <c r="BK8887" s="166"/>
      <c r="BL8887" s="166"/>
      <c r="BM8887" s="6"/>
      <c r="BN8887" s="6"/>
      <c r="BO8887" s="6"/>
      <c r="BP8887" s="6"/>
      <c r="BQ8887" s="6"/>
      <c r="BR8887" s="6"/>
      <c r="BS8887" s="6"/>
      <c r="BT8887" s="6"/>
      <c r="BU8887" s="6"/>
      <c r="BV8887" s="6"/>
      <c r="BW8887" s="6"/>
      <c r="CJ8887" s="415"/>
      <c r="CK8887" s="415"/>
      <c r="CO8887" s="168"/>
    </row>
    <row r="8888" spans="32:93" s="162" customFormat="1" x14ac:dyDescent="0.25">
      <c r="AF8888" s="169"/>
      <c r="AG8888" s="169"/>
      <c r="AH8888" s="169"/>
      <c r="AI8888" s="169"/>
      <c r="AJ8888" s="169"/>
      <c r="AK8888" s="170"/>
      <c r="AP8888" s="6"/>
      <c r="AQ8888" s="6"/>
      <c r="AR8888" s="6"/>
      <c r="AS8888" s="6"/>
      <c r="AT8888" s="6"/>
      <c r="AU8888" s="6"/>
      <c r="AV8888" s="6"/>
      <c r="AW8888" s="6"/>
      <c r="AX8888" s="6"/>
      <c r="AY8888" s="6"/>
      <c r="AZ8888" s="6"/>
      <c r="BA8888" s="6"/>
      <c r="BB8888" s="166"/>
      <c r="BC8888" s="166"/>
      <c r="BD8888" s="166"/>
      <c r="BE8888" s="6"/>
      <c r="BF8888" s="6"/>
      <c r="BG8888" s="6"/>
      <c r="BH8888" s="6"/>
      <c r="BI8888" s="6"/>
      <c r="BJ8888" s="166"/>
      <c r="BK8888" s="166"/>
      <c r="BL8888" s="166"/>
      <c r="BM8888" s="6"/>
      <c r="BN8888" s="6"/>
      <c r="BO8888" s="6"/>
      <c r="BP8888" s="6"/>
      <c r="BQ8888" s="6"/>
      <c r="BR8888" s="6"/>
      <c r="BS8888" s="6"/>
      <c r="BT8888" s="6"/>
      <c r="BU8888" s="6"/>
      <c r="BV8888" s="6"/>
      <c r="BW8888" s="6"/>
      <c r="CJ8888" s="415"/>
      <c r="CK8888" s="415"/>
      <c r="CO8888" s="168"/>
    </row>
    <row r="8889" spans="32:93" s="162" customFormat="1" x14ac:dyDescent="0.25">
      <c r="AF8889" s="169"/>
      <c r="AG8889" s="169"/>
      <c r="AH8889" s="169"/>
      <c r="AI8889" s="169"/>
      <c r="AJ8889" s="169"/>
      <c r="AK8889" s="170"/>
      <c r="AP8889" s="6"/>
      <c r="AQ8889" s="6"/>
      <c r="AR8889" s="6"/>
      <c r="AS8889" s="6"/>
      <c r="AT8889" s="6"/>
      <c r="AU8889" s="6"/>
      <c r="AV8889" s="6"/>
      <c r="AW8889" s="6"/>
      <c r="AX8889" s="6"/>
      <c r="AY8889" s="6"/>
      <c r="AZ8889" s="6"/>
      <c r="BA8889" s="6"/>
      <c r="BB8889" s="166"/>
      <c r="BC8889" s="166"/>
      <c r="BD8889" s="166"/>
      <c r="BE8889" s="6"/>
      <c r="BF8889" s="6"/>
      <c r="BG8889" s="6"/>
      <c r="BH8889" s="6"/>
      <c r="BI8889" s="6"/>
      <c r="BJ8889" s="166"/>
      <c r="BK8889" s="166"/>
      <c r="BL8889" s="166"/>
      <c r="BM8889" s="6"/>
      <c r="BN8889" s="6"/>
      <c r="BO8889" s="6"/>
      <c r="BP8889" s="6"/>
      <c r="BQ8889" s="6"/>
      <c r="BR8889" s="6"/>
      <c r="BS8889" s="6"/>
      <c r="BT8889" s="6"/>
      <c r="BU8889" s="6"/>
      <c r="BV8889" s="6"/>
      <c r="BW8889" s="6"/>
      <c r="CJ8889" s="415"/>
      <c r="CK8889" s="415"/>
      <c r="CO8889" s="168"/>
    </row>
    <row r="8890" spans="32:93" s="162" customFormat="1" x14ac:dyDescent="0.25">
      <c r="AF8890" s="169"/>
      <c r="AG8890" s="169"/>
      <c r="AH8890" s="169"/>
      <c r="AI8890" s="169"/>
      <c r="AJ8890" s="169"/>
      <c r="AK8890" s="170"/>
      <c r="AP8890" s="6"/>
      <c r="AQ8890" s="6"/>
      <c r="AR8890" s="6"/>
      <c r="AS8890" s="6"/>
      <c r="AT8890" s="6"/>
      <c r="AU8890" s="6"/>
      <c r="AV8890" s="6"/>
      <c r="AW8890" s="6"/>
      <c r="AX8890" s="6"/>
      <c r="AY8890" s="6"/>
      <c r="AZ8890" s="6"/>
      <c r="BA8890" s="6"/>
      <c r="BB8890" s="166"/>
      <c r="BC8890" s="166"/>
      <c r="BD8890" s="166"/>
      <c r="BE8890" s="6"/>
      <c r="BF8890" s="6"/>
      <c r="BG8890" s="6"/>
      <c r="BH8890" s="6"/>
      <c r="BI8890" s="6"/>
      <c r="BJ8890" s="166"/>
      <c r="BK8890" s="166"/>
      <c r="BL8890" s="166"/>
      <c r="BM8890" s="6"/>
      <c r="BN8890" s="6"/>
      <c r="BO8890" s="6"/>
      <c r="BP8890" s="6"/>
      <c r="BQ8890" s="6"/>
      <c r="BR8890" s="6"/>
      <c r="BS8890" s="6"/>
      <c r="BT8890" s="6"/>
      <c r="BU8890" s="6"/>
      <c r="BV8890" s="6"/>
      <c r="BW8890" s="6"/>
      <c r="CJ8890" s="415"/>
      <c r="CK8890" s="415"/>
      <c r="CO8890" s="168"/>
    </row>
    <row r="8891" spans="32:93" s="162" customFormat="1" x14ac:dyDescent="0.25">
      <c r="AF8891" s="169"/>
      <c r="AG8891" s="169"/>
      <c r="AH8891" s="169"/>
      <c r="AI8891" s="169"/>
      <c r="AJ8891" s="169"/>
      <c r="AK8891" s="170"/>
      <c r="AP8891" s="6"/>
      <c r="AQ8891" s="6"/>
      <c r="AR8891" s="6"/>
      <c r="AS8891" s="6"/>
      <c r="AT8891" s="6"/>
      <c r="AU8891" s="6"/>
      <c r="AV8891" s="6"/>
      <c r="AW8891" s="6"/>
      <c r="AX8891" s="6"/>
      <c r="AY8891" s="6"/>
      <c r="AZ8891" s="6"/>
      <c r="BA8891" s="6"/>
      <c r="BB8891" s="166"/>
      <c r="BC8891" s="166"/>
      <c r="BD8891" s="166"/>
      <c r="BE8891" s="6"/>
      <c r="BF8891" s="6"/>
      <c r="BG8891" s="6"/>
      <c r="BH8891" s="6"/>
      <c r="BI8891" s="6"/>
      <c r="BJ8891" s="166"/>
      <c r="BK8891" s="166"/>
      <c r="BL8891" s="166"/>
      <c r="BM8891" s="6"/>
      <c r="BN8891" s="6"/>
      <c r="BO8891" s="6"/>
      <c r="BP8891" s="6"/>
      <c r="BQ8891" s="6"/>
      <c r="BR8891" s="6"/>
      <c r="BS8891" s="6"/>
      <c r="BT8891" s="6"/>
      <c r="BU8891" s="6"/>
      <c r="BV8891" s="6"/>
      <c r="BW8891" s="6"/>
      <c r="CJ8891" s="415"/>
      <c r="CK8891" s="415"/>
      <c r="CO8891" s="168"/>
    </row>
    <row r="8892" spans="32:93" s="162" customFormat="1" x14ac:dyDescent="0.25">
      <c r="AF8892" s="169"/>
      <c r="AG8892" s="169"/>
      <c r="AH8892" s="169"/>
      <c r="AI8892" s="169"/>
      <c r="AJ8892" s="169"/>
      <c r="AK8892" s="170"/>
      <c r="AP8892" s="6"/>
      <c r="AQ8892" s="6"/>
      <c r="AR8892" s="6"/>
      <c r="AS8892" s="6"/>
      <c r="AT8892" s="6"/>
      <c r="AU8892" s="6"/>
      <c r="AV8892" s="6"/>
      <c r="AW8892" s="6"/>
      <c r="AX8892" s="6"/>
      <c r="AY8892" s="6"/>
      <c r="AZ8892" s="6"/>
      <c r="BA8892" s="6"/>
      <c r="BB8892" s="166"/>
      <c r="BC8892" s="166"/>
      <c r="BD8892" s="166"/>
      <c r="BE8892" s="6"/>
      <c r="BF8892" s="6"/>
      <c r="BG8892" s="6"/>
      <c r="BH8892" s="6"/>
      <c r="BI8892" s="6"/>
      <c r="BJ8892" s="166"/>
      <c r="BK8892" s="166"/>
      <c r="BL8892" s="166"/>
      <c r="BM8892" s="6"/>
      <c r="BN8892" s="6"/>
      <c r="BO8892" s="6"/>
      <c r="BP8892" s="6"/>
      <c r="BQ8892" s="6"/>
      <c r="BR8892" s="6"/>
      <c r="BS8892" s="6"/>
      <c r="BT8892" s="6"/>
      <c r="BU8892" s="6"/>
      <c r="BV8892" s="6"/>
      <c r="BW8892" s="6"/>
      <c r="CJ8892" s="415"/>
      <c r="CK8892" s="415"/>
      <c r="CO8892" s="168"/>
    </row>
    <row r="8893" spans="32:93" s="162" customFormat="1" x14ac:dyDescent="0.25">
      <c r="AF8893" s="169"/>
      <c r="AG8893" s="169"/>
      <c r="AH8893" s="169"/>
      <c r="AI8893" s="169"/>
      <c r="AJ8893" s="169"/>
      <c r="AK8893" s="170"/>
      <c r="AP8893" s="6"/>
      <c r="AQ8893" s="6"/>
      <c r="AR8893" s="6"/>
      <c r="AS8893" s="6"/>
      <c r="AT8893" s="6"/>
      <c r="AU8893" s="6"/>
      <c r="AV8893" s="6"/>
      <c r="AW8893" s="6"/>
      <c r="AX8893" s="6"/>
      <c r="AY8893" s="6"/>
      <c r="AZ8893" s="6"/>
      <c r="BA8893" s="6"/>
      <c r="BB8893" s="166"/>
      <c r="BC8893" s="166"/>
      <c r="BD8893" s="166"/>
      <c r="BE8893" s="6"/>
      <c r="BF8893" s="6"/>
      <c r="BG8893" s="6"/>
      <c r="BH8893" s="6"/>
      <c r="BI8893" s="6"/>
      <c r="BJ8893" s="166"/>
      <c r="BK8893" s="166"/>
      <c r="BL8893" s="166"/>
      <c r="BM8893" s="6"/>
      <c r="BN8893" s="6"/>
      <c r="BO8893" s="6"/>
      <c r="BP8893" s="6"/>
      <c r="BQ8893" s="6"/>
      <c r="BR8893" s="6"/>
      <c r="BS8893" s="6"/>
      <c r="BT8893" s="6"/>
      <c r="BU8893" s="6"/>
      <c r="BV8893" s="6"/>
      <c r="BW8893" s="6"/>
      <c r="CJ8893" s="415"/>
      <c r="CK8893" s="415"/>
      <c r="CO8893" s="168"/>
    </row>
    <row r="8894" spans="32:93" s="162" customFormat="1" x14ac:dyDescent="0.25">
      <c r="AF8894" s="169"/>
      <c r="AG8894" s="169"/>
      <c r="AH8894" s="169"/>
      <c r="AI8894" s="169"/>
      <c r="AJ8894" s="169"/>
      <c r="AK8894" s="170"/>
      <c r="AP8894" s="6"/>
      <c r="AQ8894" s="6"/>
      <c r="AR8894" s="6"/>
      <c r="AS8894" s="6"/>
      <c r="AT8894" s="6"/>
      <c r="AU8894" s="6"/>
      <c r="AV8894" s="6"/>
      <c r="AW8894" s="6"/>
      <c r="AX8894" s="6"/>
      <c r="AY8894" s="6"/>
      <c r="AZ8894" s="6"/>
      <c r="BA8894" s="6"/>
      <c r="BB8894" s="166"/>
      <c r="BC8894" s="166"/>
      <c r="BD8894" s="166"/>
      <c r="BE8894" s="6"/>
      <c r="BF8894" s="6"/>
      <c r="BG8894" s="6"/>
      <c r="BH8894" s="6"/>
      <c r="BI8894" s="6"/>
      <c r="BJ8894" s="166"/>
      <c r="BK8894" s="166"/>
      <c r="BL8894" s="166"/>
      <c r="BM8894" s="6"/>
      <c r="BN8894" s="6"/>
      <c r="BO8894" s="6"/>
      <c r="BP8894" s="6"/>
      <c r="BQ8894" s="6"/>
      <c r="BR8894" s="6"/>
      <c r="BS8894" s="6"/>
      <c r="BT8894" s="6"/>
      <c r="BU8894" s="6"/>
      <c r="BV8894" s="6"/>
      <c r="BW8894" s="6"/>
      <c r="CJ8894" s="415"/>
      <c r="CK8894" s="415"/>
      <c r="CO8894" s="168"/>
    </row>
    <row r="8895" spans="32:93" s="162" customFormat="1" x14ac:dyDescent="0.25">
      <c r="AF8895" s="169"/>
      <c r="AG8895" s="169"/>
      <c r="AH8895" s="169"/>
      <c r="AI8895" s="169"/>
      <c r="AJ8895" s="169"/>
      <c r="AK8895" s="170"/>
      <c r="AP8895" s="6"/>
      <c r="AQ8895" s="6"/>
      <c r="AR8895" s="6"/>
      <c r="AS8895" s="6"/>
      <c r="AT8895" s="6"/>
      <c r="AU8895" s="6"/>
      <c r="AV8895" s="6"/>
      <c r="AW8895" s="6"/>
      <c r="AX8895" s="6"/>
      <c r="AY8895" s="6"/>
      <c r="AZ8895" s="6"/>
      <c r="BA8895" s="6"/>
      <c r="BB8895" s="166"/>
      <c r="BC8895" s="166"/>
      <c r="BD8895" s="166"/>
      <c r="BE8895" s="6"/>
      <c r="BF8895" s="6"/>
      <c r="BG8895" s="6"/>
      <c r="BH8895" s="6"/>
      <c r="BI8895" s="6"/>
      <c r="BJ8895" s="166"/>
      <c r="BK8895" s="166"/>
      <c r="BL8895" s="166"/>
      <c r="BM8895" s="6"/>
      <c r="BN8895" s="6"/>
      <c r="BO8895" s="6"/>
      <c r="BP8895" s="6"/>
      <c r="BQ8895" s="6"/>
      <c r="BR8895" s="6"/>
      <c r="BS8895" s="6"/>
      <c r="BT8895" s="6"/>
      <c r="BU8895" s="6"/>
      <c r="BV8895" s="6"/>
      <c r="BW8895" s="6"/>
      <c r="CJ8895" s="415"/>
      <c r="CK8895" s="415"/>
      <c r="CO8895" s="168"/>
    </row>
    <row r="8896" spans="32:93" s="162" customFormat="1" x14ac:dyDescent="0.25">
      <c r="AF8896" s="169"/>
      <c r="AG8896" s="169"/>
      <c r="AH8896" s="169"/>
      <c r="AI8896" s="169"/>
      <c r="AJ8896" s="169"/>
      <c r="AK8896" s="170"/>
      <c r="AP8896" s="6"/>
      <c r="AQ8896" s="6"/>
      <c r="AR8896" s="6"/>
      <c r="AS8896" s="6"/>
      <c r="AT8896" s="6"/>
      <c r="AU8896" s="6"/>
      <c r="AV8896" s="6"/>
      <c r="AW8896" s="6"/>
      <c r="AX8896" s="6"/>
      <c r="AY8896" s="6"/>
      <c r="AZ8896" s="6"/>
      <c r="BA8896" s="6"/>
      <c r="BB8896" s="166"/>
      <c r="BC8896" s="166"/>
      <c r="BD8896" s="166"/>
      <c r="BE8896" s="6"/>
      <c r="BF8896" s="6"/>
      <c r="BG8896" s="6"/>
      <c r="BH8896" s="6"/>
      <c r="BI8896" s="6"/>
      <c r="BJ8896" s="166"/>
      <c r="BK8896" s="166"/>
      <c r="BL8896" s="166"/>
      <c r="BM8896" s="6"/>
      <c r="BN8896" s="6"/>
      <c r="BO8896" s="6"/>
      <c r="BP8896" s="6"/>
      <c r="BQ8896" s="6"/>
      <c r="BR8896" s="6"/>
      <c r="BS8896" s="6"/>
      <c r="BT8896" s="6"/>
      <c r="BU8896" s="6"/>
      <c r="BV8896" s="6"/>
      <c r="BW8896" s="6"/>
      <c r="CJ8896" s="415"/>
      <c r="CK8896" s="415"/>
      <c r="CO8896" s="168"/>
    </row>
    <row r="8897" spans="32:93" s="162" customFormat="1" x14ac:dyDescent="0.25">
      <c r="AF8897" s="169"/>
      <c r="AG8897" s="169"/>
      <c r="AH8897" s="169"/>
      <c r="AI8897" s="169"/>
      <c r="AJ8897" s="169"/>
      <c r="AK8897" s="170"/>
      <c r="AP8897" s="6"/>
      <c r="AQ8897" s="6"/>
      <c r="AR8897" s="6"/>
      <c r="AS8897" s="6"/>
      <c r="AT8897" s="6"/>
      <c r="AU8897" s="6"/>
      <c r="AV8897" s="6"/>
      <c r="AW8897" s="6"/>
      <c r="AX8897" s="6"/>
      <c r="AY8897" s="6"/>
      <c r="AZ8897" s="6"/>
      <c r="BA8897" s="6"/>
      <c r="BB8897" s="166"/>
      <c r="BC8897" s="166"/>
      <c r="BD8897" s="166"/>
      <c r="BE8897" s="6"/>
      <c r="BF8897" s="6"/>
      <c r="BG8897" s="6"/>
      <c r="BH8897" s="6"/>
      <c r="BI8897" s="6"/>
      <c r="BJ8897" s="166"/>
      <c r="BK8897" s="166"/>
      <c r="BL8897" s="166"/>
      <c r="BM8897" s="6"/>
      <c r="BN8897" s="6"/>
      <c r="BO8897" s="6"/>
      <c r="BP8897" s="6"/>
      <c r="BQ8897" s="6"/>
      <c r="BR8897" s="6"/>
      <c r="BS8897" s="6"/>
      <c r="BT8897" s="6"/>
      <c r="BU8897" s="6"/>
      <c r="BV8897" s="6"/>
      <c r="BW8897" s="6"/>
      <c r="CJ8897" s="415"/>
      <c r="CK8897" s="415"/>
      <c r="CO8897" s="168"/>
    </row>
    <row r="8898" spans="32:93" s="162" customFormat="1" x14ac:dyDescent="0.25">
      <c r="AF8898" s="169"/>
      <c r="AG8898" s="169"/>
      <c r="AH8898" s="169"/>
      <c r="AI8898" s="169"/>
      <c r="AJ8898" s="169"/>
      <c r="AK8898" s="170"/>
      <c r="AP8898" s="6"/>
      <c r="AQ8898" s="6"/>
      <c r="AR8898" s="6"/>
      <c r="AS8898" s="6"/>
      <c r="AT8898" s="6"/>
      <c r="AU8898" s="6"/>
      <c r="AV8898" s="6"/>
      <c r="AW8898" s="6"/>
      <c r="AX8898" s="6"/>
      <c r="AY8898" s="6"/>
      <c r="AZ8898" s="6"/>
      <c r="BA8898" s="6"/>
      <c r="BB8898" s="166"/>
      <c r="BC8898" s="166"/>
      <c r="BD8898" s="166"/>
      <c r="BE8898" s="6"/>
      <c r="BF8898" s="6"/>
      <c r="BG8898" s="6"/>
      <c r="BH8898" s="6"/>
      <c r="BI8898" s="6"/>
      <c r="BJ8898" s="166"/>
      <c r="BK8898" s="166"/>
      <c r="BL8898" s="166"/>
      <c r="BM8898" s="6"/>
      <c r="BN8898" s="6"/>
      <c r="BO8898" s="6"/>
      <c r="BP8898" s="6"/>
      <c r="BQ8898" s="6"/>
      <c r="BR8898" s="6"/>
      <c r="BS8898" s="6"/>
      <c r="BT8898" s="6"/>
      <c r="BU8898" s="6"/>
      <c r="BV8898" s="6"/>
      <c r="BW8898" s="6"/>
      <c r="CJ8898" s="415"/>
      <c r="CK8898" s="415"/>
      <c r="CO8898" s="168"/>
    </row>
    <row r="8899" spans="32:93" s="162" customFormat="1" x14ac:dyDescent="0.25">
      <c r="AF8899" s="169"/>
      <c r="AG8899" s="169"/>
      <c r="AH8899" s="169"/>
      <c r="AI8899" s="169"/>
      <c r="AJ8899" s="169"/>
      <c r="AK8899" s="170"/>
      <c r="AP8899" s="6"/>
      <c r="AQ8899" s="6"/>
      <c r="AR8899" s="6"/>
      <c r="AS8899" s="6"/>
      <c r="AT8899" s="6"/>
      <c r="AU8899" s="6"/>
      <c r="AV8899" s="6"/>
      <c r="AW8899" s="6"/>
      <c r="AX8899" s="6"/>
      <c r="AY8899" s="6"/>
      <c r="AZ8899" s="6"/>
      <c r="BA8899" s="6"/>
      <c r="BB8899" s="166"/>
      <c r="BC8899" s="166"/>
      <c r="BD8899" s="166"/>
      <c r="BE8899" s="6"/>
      <c r="BF8899" s="6"/>
      <c r="BG8899" s="6"/>
      <c r="BH8899" s="6"/>
      <c r="BI8899" s="6"/>
      <c r="BJ8899" s="166"/>
      <c r="BK8899" s="166"/>
      <c r="BL8899" s="166"/>
      <c r="BM8899" s="6"/>
      <c r="BN8899" s="6"/>
      <c r="BO8899" s="6"/>
      <c r="BP8899" s="6"/>
      <c r="BQ8899" s="6"/>
      <c r="BR8899" s="6"/>
      <c r="BS8899" s="6"/>
      <c r="BT8899" s="6"/>
      <c r="BU8899" s="6"/>
      <c r="BV8899" s="6"/>
      <c r="BW8899" s="6"/>
      <c r="CJ8899" s="415"/>
      <c r="CK8899" s="415"/>
      <c r="CO8899" s="168"/>
    </row>
    <row r="8900" spans="32:93" s="162" customFormat="1" x14ac:dyDescent="0.25">
      <c r="AF8900" s="169"/>
      <c r="AG8900" s="169"/>
      <c r="AH8900" s="169"/>
      <c r="AI8900" s="169"/>
      <c r="AJ8900" s="169"/>
      <c r="AK8900" s="170"/>
      <c r="AP8900" s="6"/>
      <c r="AQ8900" s="6"/>
      <c r="AR8900" s="6"/>
      <c r="AS8900" s="6"/>
      <c r="AT8900" s="6"/>
      <c r="AU8900" s="6"/>
      <c r="AV8900" s="6"/>
      <c r="AW8900" s="6"/>
      <c r="AX8900" s="6"/>
      <c r="AY8900" s="6"/>
      <c r="AZ8900" s="6"/>
      <c r="BA8900" s="6"/>
      <c r="BB8900" s="166"/>
      <c r="BC8900" s="166"/>
      <c r="BD8900" s="166"/>
      <c r="BE8900" s="6"/>
      <c r="BF8900" s="6"/>
      <c r="BG8900" s="6"/>
      <c r="BH8900" s="6"/>
      <c r="BI8900" s="6"/>
      <c r="BJ8900" s="166"/>
      <c r="BK8900" s="166"/>
      <c r="BL8900" s="166"/>
      <c r="BM8900" s="6"/>
      <c r="BN8900" s="6"/>
      <c r="BO8900" s="6"/>
      <c r="BP8900" s="6"/>
      <c r="BQ8900" s="6"/>
      <c r="BR8900" s="6"/>
      <c r="BS8900" s="6"/>
      <c r="BT8900" s="6"/>
      <c r="BU8900" s="6"/>
      <c r="BV8900" s="6"/>
      <c r="BW8900" s="6"/>
      <c r="CJ8900" s="415"/>
      <c r="CK8900" s="415"/>
      <c r="CO8900" s="168"/>
    </row>
    <row r="8901" spans="32:93" s="162" customFormat="1" x14ac:dyDescent="0.25">
      <c r="AF8901" s="169"/>
      <c r="AG8901" s="169"/>
      <c r="AH8901" s="169"/>
      <c r="AI8901" s="169"/>
      <c r="AJ8901" s="169"/>
      <c r="AK8901" s="170"/>
      <c r="AP8901" s="6"/>
      <c r="AQ8901" s="6"/>
      <c r="AR8901" s="6"/>
      <c r="AS8901" s="6"/>
      <c r="AT8901" s="6"/>
      <c r="AU8901" s="6"/>
      <c r="AV8901" s="6"/>
      <c r="AW8901" s="6"/>
      <c r="AX8901" s="6"/>
      <c r="AY8901" s="6"/>
      <c r="AZ8901" s="6"/>
      <c r="BA8901" s="6"/>
      <c r="BB8901" s="166"/>
      <c r="BC8901" s="166"/>
      <c r="BD8901" s="166"/>
      <c r="BE8901" s="6"/>
      <c r="BF8901" s="6"/>
      <c r="BG8901" s="6"/>
      <c r="BH8901" s="6"/>
      <c r="BI8901" s="6"/>
      <c r="BJ8901" s="166"/>
      <c r="BK8901" s="166"/>
      <c r="BL8901" s="166"/>
      <c r="BM8901" s="6"/>
      <c r="BN8901" s="6"/>
      <c r="BO8901" s="6"/>
      <c r="BP8901" s="6"/>
      <c r="BQ8901" s="6"/>
      <c r="BR8901" s="6"/>
      <c r="BS8901" s="6"/>
      <c r="BT8901" s="6"/>
      <c r="BU8901" s="6"/>
      <c r="BV8901" s="6"/>
      <c r="BW8901" s="6"/>
      <c r="CJ8901" s="415"/>
      <c r="CK8901" s="415"/>
      <c r="CO8901" s="168"/>
    </row>
    <row r="8902" spans="32:93" s="162" customFormat="1" x14ac:dyDescent="0.25">
      <c r="AF8902" s="169"/>
      <c r="AG8902" s="169"/>
      <c r="AH8902" s="169"/>
      <c r="AI8902" s="169"/>
      <c r="AJ8902" s="169"/>
      <c r="AK8902" s="170"/>
      <c r="AP8902" s="6"/>
      <c r="AQ8902" s="6"/>
      <c r="AR8902" s="6"/>
      <c r="AS8902" s="6"/>
      <c r="AT8902" s="6"/>
      <c r="AU8902" s="6"/>
      <c r="AV8902" s="6"/>
      <c r="AW8902" s="6"/>
      <c r="AX8902" s="6"/>
      <c r="AY8902" s="6"/>
      <c r="AZ8902" s="6"/>
      <c r="BA8902" s="6"/>
      <c r="BB8902" s="166"/>
      <c r="BC8902" s="166"/>
      <c r="BD8902" s="166"/>
      <c r="BE8902" s="6"/>
      <c r="BF8902" s="6"/>
      <c r="BG8902" s="6"/>
      <c r="BH8902" s="6"/>
      <c r="BI8902" s="6"/>
      <c r="BJ8902" s="166"/>
      <c r="BK8902" s="166"/>
      <c r="BL8902" s="166"/>
      <c r="BM8902" s="6"/>
      <c r="BN8902" s="6"/>
      <c r="BO8902" s="6"/>
      <c r="BP8902" s="6"/>
      <c r="BQ8902" s="6"/>
      <c r="BR8902" s="6"/>
      <c r="BS8902" s="6"/>
      <c r="BT8902" s="6"/>
      <c r="BU8902" s="6"/>
      <c r="BV8902" s="6"/>
      <c r="BW8902" s="6"/>
      <c r="CJ8902" s="415"/>
      <c r="CK8902" s="415"/>
      <c r="CO8902" s="168"/>
    </row>
    <row r="8903" spans="32:93" s="162" customFormat="1" x14ac:dyDescent="0.25">
      <c r="AF8903" s="169"/>
      <c r="AG8903" s="169"/>
      <c r="AH8903" s="169"/>
      <c r="AI8903" s="169"/>
      <c r="AJ8903" s="169"/>
      <c r="AK8903" s="170"/>
      <c r="AP8903" s="6"/>
      <c r="AQ8903" s="6"/>
      <c r="AR8903" s="6"/>
      <c r="AS8903" s="6"/>
      <c r="AT8903" s="6"/>
      <c r="AU8903" s="6"/>
      <c r="AV8903" s="6"/>
      <c r="AW8903" s="6"/>
      <c r="AX8903" s="6"/>
      <c r="AY8903" s="6"/>
      <c r="AZ8903" s="6"/>
      <c r="BA8903" s="6"/>
      <c r="BB8903" s="166"/>
      <c r="BC8903" s="166"/>
      <c r="BD8903" s="166"/>
      <c r="BE8903" s="6"/>
      <c r="BF8903" s="6"/>
      <c r="BG8903" s="6"/>
      <c r="BH8903" s="6"/>
      <c r="BI8903" s="6"/>
      <c r="BJ8903" s="166"/>
      <c r="BK8903" s="166"/>
      <c r="BL8903" s="166"/>
      <c r="BM8903" s="6"/>
      <c r="BN8903" s="6"/>
      <c r="BO8903" s="6"/>
      <c r="BP8903" s="6"/>
      <c r="BQ8903" s="6"/>
      <c r="BR8903" s="6"/>
      <c r="BS8903" s="6"/>
      <c r="BT8903" s="6"/>
      <c r="BU8903" s="6"/>
      <c r="BV8903" s="6"/>
      <c r="BW8903" s="6"/>
      <c r="CJ8903" s="415"/>
      <c r="CK8903" s="415"/>
      <c r="CO8903" s="168"/>
    </row>
    <row r="8904" spans="32:93" s="162" customFormat="1" x14ac:dyDescent="0.25">
      <c r="AF8904" s="169"/>
      <c r="AG8904" s="169"/>
      <c r="AH8904" s="169"/>
      <c r="AI8904" s="169"/>
      <c r="AJ8904" s="169"/>
      <c r="AK8904" s="170"/>
      <c r="AP8904" s="6"/>
      <c r="AQ8904" s="6"/>
      <c r="AR8904" s="6"/>
      <c r="AS8904" s="6"/>
      <c r="AT8904" s="6"/>
      <c r="AU8904" s="6"/>
      <c r="AV8904" s="6"/>
      <c r="AW8904" s="6"/>
      <c r="AX8904" s="6"/>
      <c r="AY8904" s="6"/>
      <c r="AZ8904" s="6"/>
      <c r="BA8904" s="6"/>
      <c r="BB8904" s="166"/>
      <c r="BC8904" s="166"/>
      <c r="BD8904" s="166"/>
      <c r="BE8904" s="6"/>
      <c r="BF8904" s="6"/>
      <c r="BG8904" s="6"/>
      <c r="BH8904" s="6"/>
      <c r="BI8904" s="6"/>
      <c r="BJ8904" s="166"/>
      <c r="BK8904" s="166"/>
      <c r="BL8904" s="166"/>
      <c r="BM8904" s="6"/>
      <c r="BN8904" s="6"/>
      <c r="BO8904" s="6"/>
      <c r="BP8904" s="6"/>
      <c r="BQ8904" s="6"/>
      <c r="BR8904" s="6"/>
      <c r="BS8904" s="6"/>
      <c r="BT8904" s="6"/>
      <c r="BU8904" s="6"/>
      <c r="BV8904" s="6"/>
      <c r="BW8904" s="6"/>
      <c r="CJ8904" s="415"/>
      <c r="CK8904" s="415"/>
      <c r="CO8904" s="168"/>
    </row>
    <row r="8905" spans="32:93" s="162" customFormat="1" x14ac:dyDescent="0.25">
      <c r="AF8905" s="169"/>
      <c r="AG8905" s="169"/>
      <c r="AH8905" s="169"/>
      <c r="AI8905" s="169"/>
      <c r="AJ8905" s="169"/>
      <c r="AK8905" s="170"/>
      <c r="AP8905" s="6"/>
      <c r="AQ8905" s="6"/>
      <c r="AR8905" s="6"/>
      <c r="AS8905" s="6"/>
      <c r="AT8905" s="6"/>
      <c r="AU8905" s="6"/>
      <c r="AV8905" s="6"/>
      <c r="AW8905" s="6"/>
      <c r="AX8905" s="6"/>
      <c r="AY8905" s="6"/>
      <c r="AZ8905" s="6"/>
      <c r="BA8905" s="6"/>
      <c r="BB8905" s="166"/>
      <c r="BC8905" s="166"/>
      <c r="BD8905" s="166"/>
      <c r="BE8905" s="6"/>
      <c r="BF8905" s="6"/>
      <c r="BG8905" s="6"/>
      <c r="BH8905" s="6"/>
      <c r="BI8905" s="6"/>
      <c r="BJ8905" s="166"/>
      <c r="BK8905" s="166"/>
      <c r="BL8905" s="166"/>
      <c r="BM8905" s="6"/>
      <c r="BN8905" s="6"/>
      <c r="BO8905" s="6"/>
      <c r="BP8905" s="6"/>
      <c r="BQ8905" s="6"/>
      <c r="BR8905" s="6"/>
      <c r="BS8905" s="6"/>
      <c r="BT8905" s="6"/>
      <c r="BU8905" s="6"/>
      <c r="BV8905" s="6"/>
      <c r="BW8905" s="6"/>
      <c r="CJ8905" s="415"/>
      <c r="CK8905" s="415"/>
      <c r="CO8905" s="168"/>
    </row>
    <row r="8906" spans="32:93" s="162" customFormat="1" x14ac:dyDescent="0.25">
      <c r="AF8906" s="169"/>
      <c r="AG8906" s="169"/>
      <c r="AH8906" s="169"/>
      <c r="AI8906" s="169"/>
      <c r="AJ8906" s="169"/>
      <c r="AK8906" s="170"/>
      <c r="AP8906" s="6"/>
      <c r="AQ8906" s="6"/>
      <c r="AR8906" s="6"/>
      <c r="AS8906" s="6"/>
      <c r="AT8906" s="6"/>
      <c r="AU8906" s="6"/>
      <c r="AV8906" s="6"/>
      <c r="AW8906" s="6"/>
      <c r="AX8906" s="6"/>
      <c r="AY8906" s="6"/>
      <c r="AZ8906" s="6"/>
      <c r="BA8906" s="6"/>
      <c r="BB8906" s="166"/>
      <c r="BC8906" s="166"/>
      <c r="BD8906" s="166"/>
      <c r="BE8906" s="6"/>
      <c r="BF8906" s="6"/>
      <c r="BG8906" s="6"/>
      <c r="BH8906" s="6"/>
      <c r="BI8906" s="6"/>
      <c r="BJ8906" s="166"/>
      <c r="BK8906" s="166"/>
      <c r="BL8906" s="166"/>
      <c r="BM8906" s="6"/>
      <c r="BN8906" s="6"/>
      <c r="BO8906" s="6"/>
      <c r="BP8906" s="6"/>
      <c r="BQ8906" s="6"/>
      <c r="BR8906" s="6"/>
      <c r="BS8906" s="6"/>
      <c r="BT8906" s="6"/>
      <c r="BU8906" s="6"/>
      <c r="BV8906" s="6"/>
      <c r="BW8906" s="6"/>
      <c r="CJ8906" s="415"/>
      <c r="CK8906" s="415"/>
      <c r="CO8906" s="168"/>
    </row>
    <row r="8907" spans="32:93" s="162" customFormat="1" x14ac:dyDescent="0.25">
      <c r="AF8907" s="169"/>
      <c r="AG8907" s="169"/>
      <c r="AH8907" s="169"/>
      <c r="AI8907" s="169"/>
      <c r="AJ8907" s="169"/>
      <c r="AK8907" s="170"/>
      <c r="AP8907" s="6"/>
      <c r="AQ8907" s="6"/>
      <c r="AR8907" s="6"/>
      <c r="AS8907" s="6"/>
      <c r="AT8907" s="6"/>
      <c r="AU8907" s="6"/>
      <c r="AV8907" s="6"/>
      <c r="AW8907" s="6"/>
      <c r="AX8907" s="6"/>
      <c r="AY8907" s="6"/>
      <c r="AZ8907" s="6"/>
      <c r="BA8907" s="6"/>
      <c r="BB8907" s="166"/>
      <c r="BC8907" s="166"/>
      <c r="BD8907" s="166"/>
      <c r="BE8907" s="6"/>
      <c r="BF8907" s="6"/>
      <c r="BG8907" s="6"/>
      <c r="BH8907" s="6"/>
      <c r="BI8907" s="6"/>
      <c r="BJ8907" s="166"/>
      <c r="BK8907" s="166"/>
      <c r="BL8907" s="166"/>
      <c r="BM8907" s="6"/>
      <c r="BN8907" s="6"/>
      <c r="BO8907" s="6"/>
      <c r="BP8907" s="6"/>
      <c r="BQ8907" s="6"/>
      <c r="BR8907" s="6"/>
      <c r="BS8907" s="6"/>
      <c r="BT8907" s="6"/>
      <c r="BU8907" s="6"/>
      <c r="BV8907" s="6"/>
      <c r="BW8907" s="6"/>
      <c r="CJ8907" s="415"/>
      <c r="CK8907" s="415"/>
      <c r="CO8907" s="168"/>
    </row>
    <row r="8908" spans="32:93" s="162" customFormat="1" x14ac:dyDescent="0.25">
      <c r="AF8908" s="169"/>
      <c r="AG8908" s="169"/>
      <c r="AH8908" s="169"/>
      <c r="AI8908" s="169"/>
      <c r="AJ8908" s="169"/>
      <c r="AK8908" s="170"/>
      <c r="AP8908" s="6"/>
      <c r="AQ8908" s="6"/>
      <c r="AR8908" s="6"/>
      <c r="AS8908" s="6"/>
      <c r="AT8908" s="6"/>
      <c r="AU8908" s="6"/>
      <c r="AV8908" s="6"/>
      <c r="AW8908" s="6"/>
      <c r="AX8908" s="6"/>
      <c r="AY8908" s="6"/>
      <c r="AZ8908" s="6"/>
      <c r="BA8908" s="6"/>
      <c r="BB8908" s="166"/>
      <c r="BC8908" s="166"/>
      <c r="BD8908" s="166"/>
      <c r="BE8908" s="6"/>
      <c r="BF8908" s="6"/>
      <c r="BG8908" s="6"/>
      <c r="BH8908" s="6"/>
      <c r="BI8908" s="6"/>
      <c r="BJ8908" s="166"/>
      <c r="BK8908" s="166"/>
      <c r="BL8908" s="166"/>
      <c r="BM8908" s="6"/>
      <c r="BN8908" s="6"/>
      <c r="BO8908" s="6"/>
      <c r="BP8908" s="6"/>
      <c r="BQ8908" s="6"/>
      <c r="BR8908" s="6"/>
      <c r="BS8908" s="6"/>
      <c r="BT8908" s="6"/>
      <c r="BU8908" s="6"/>
      <c r="BV8908" s="6"/>
      <c r="BW8908" s="6"/>
      <c r="CJ8908" s="415"/>
      <c r="CK8908" s="415"/>
      <c r="CO8908" s="168"/>
    </row>
    <row r="8909" spans="32:93" s="162" customFormat="1" x14ac:dyDescent="0.25">
      <c r="AF8909" s="169"/>
      <c r="AG8909" s="169"/>
      <c r="AH8909" s="169"/>
      <c r="AI8909" s="169"/>
      <c r="AJ8909" s="169"/>
      <c r="AK8909" s="170"/>
      <c r="AP8909" s="6"/>
      <c r="AQ8909" s="6"/>
      <c r="AR8909" s="6"/>
      <c r="AS8909" s="6"/>
      <c r="AT8909" s="6"/>
      <c r="AU8909" s="6"/>
      <c r="AV8909" s="6"/>
      <c r="AW8909" s="6"/>
      <c r="AX8909" s="6"/>
      <c r="AY8909" s="6"/>
      <c r="AZ8909" s="6"/>
      <c r="BA8909" s="6"/>
      <c r="BB8909" s="166"/>
      <c r="BC8909" s="166"/>
      <c r="BD8909" s="166"/>
      <c r="BE8909" s="6"/>
      <c r="BF8909" s="6"/>
      <c r="BG8909" s="6"/>
      <c r="BH8909" s="6"/>
      <c r="BI8909" s="6"/>
      <c r="BJ8909" s="166"/>
      <c r="BK8909" s="166"/>
      <c r="BL8909" s="166"/>
      <c r="BM8909" s="6"/>
      <c r="BN8909" s="6"/>
      <c r="BO8909" s="6"/>
      <c r="BP8909" s="6"/>
      <c r="BQ8909" s="6"/>
      <c r="BR8909" s="6"/>
      <c r="BS8909" s="6"/>
      <c r="BT8909" s="6"/>
      <c r="BU8909" s="6"/>
      <c r="BV8909" s="6"/>
      <c r="BW8909" s="6"/>
      <c r="CJ8909" s="415"/>
      <c r="CK8909" s="415"/>
      <c r="CO8909" s="168"/>
    </row>
    <row r="8910" spans="32:93" s="162" customFormat="1" x14ac:dyDescent="0.25">
      <c r="AF8910" s="169"/>
      <c r="AG8910" s="169"/>
      <c r="AH8910" s="169"/>
      <c r="AI8910" s="169"/>
      <c r="AJ8910" s="169"/>
      <c r="AK8910" s="170"/>
      <c r="AP8910" s="6"/>
      <c r="AQ8910" s="6"/>
      <c r="AR8910" s="6"/>
      <c r="AS8910" s="6"/>
      <c r="AT8910" s="6"/>
      <c r="AU8910" s="6"/>
      <c r="AV8910" s="6"/>
      <c r="AW8910" s="6"/>
      <c r="AX8910" s="6"/>
      <c r="AY8910" s="6"/>
      <c r="AZ8910" s="6"/>
      <c r="BA8910" s="6"/>
      <c r="BB8910" s="166"/>
      <c r="BC8910" s="166"/>
      <c r="BD8910" s="166"/>
      <c r="BE8910" s="6"/>
      <c r="BF8910" s="6"/>
      <c r="BG8910" s="6"/>
      <c r="BH8910" s="6"/>
      <c r="BI8910" s="6"/>
      <c r="BJ8910" s="166"/>
      <c r="BK8910" s="166"/>
      <c r="BL8910" s="166"/>
      <c r="BM8910" s="6"/>
      <c r="BN8910" s="6"/>
      <c r="BO8910" s="6"/>
      <c r="BP8910" s="6"/>
      <c r="BQ8910" s="6"/>
      <c r="BR8910" s="6"/>
      <c r="BS8910" s="6"/>
      <c r="BT8910" s="6"/>
      <c r="BU8910" s="6"/>
      <c r="BV8910" s="6"/>
      <c r="BW8910" s="6"/>
      <c r="CJ8910" s="415"/>
      <c r="CK8910" s="415"/>
      <c r="CO8910" s="168"/>
    </row>
    <row r="8911" spans="32:93" s="162" customFormat="1" x14ac:dyDescent="0.25">
      <c r="AF8911" s="169"/>
      <c r="AG8911" s="169"/>
      <c r="AH8911" s="169"/>
      <c r="AI8911" s="169"/>
      <c r="AJ8911" s="169"/>
      <c r="AK8911" s="170"/>
      <c r="AP8911" s="6"/>
      <c r="AQ8911" s="6"/>
      <c r="AR8911" s="6"/>
      <c r="AS8911" s="6"/>
      <c r="AT8911" s="6"/>
      <c r="AU8911" s="6"/>
      <c r="AV8911" s="6"/>
      <c r="AW8911" s="6"/>
      <c r="AX8911" s="6"/>
      <c r="AY8911" s="6"/>
      <c r="AZ8911" s="6"/>
      <c r="BA8911" s="6"/>
      <c r="BB8911" s="166"/>
      <c r="BC8911" s="166"/>
      <c r="BD8911" s="166"/>
      <c r="BE8911" s="6"/>
      <c r="BF8911" s="6"/>
      <c r="BG8911" s="6"/>
      <c r="BH8911" s="6"/>
      <c r="BI8911" s="6"/>
      <c r="BJ8911" s="166"/>
      <c r="BK8911" s="166"/>
      <c r="BL8911" s="166"/>
      <c r="BM8911" s="6"/>
      <c r="BN8911" s="6"/>
      <c r="BO8911" s="6"/>
      <c r="BP8911" s="6"/>
      <c r="BQ8911" s="6"/>
      <c r="BR8911" s="6"/>
      <c r="BS8911" s="6"/>
      <c r="BT8911" s="6"/>
      <c r="BU8911" s="6"/>
      <c r="BV8911" s="6"/>
      <c r="BW8911" s="6"/>
      <c r="CJ8911" s="415"/>
      <c r="CK8911" s="415"/>
      <c r="CO8911" s="168"/>
    </row>
    <row r="8912" spans="32:93" s="162" customFormat="1" x14ac:dyDescent="0.25">
      <c r="AF8912" s="169"/>
      <c r="AG8912" s="169"/>
      <c r="AH8912" s="169"/>
      <c r="AI8912" s="169"/>
      <c r="AJ8912" s="169"/>
      <c r="AK8912" s="170"/>
      <c r="AP8912" s="6"/>
      <c r="AQ8912" s="6"/>
      <c r="AR8912" s="6"/>
      <c r="AS8912" s="6"/>
      <c r="AT8912" s="6"/>
      <c r="AU8912" s="6"/>
      <c r="AV8912" s="6"/>
      <c r="AW8912" s="6"/>
      <c r="AX8912" s="6"/>
      <c r="AY8912" s="6"/>
      <c r="AZ8912" s="6"/>
      <c r="BA8912" s="6"/>
      <c r="BB8912" s="166"/>
      <c r="BC8912" s="166"/>
      <c r="BD8912" s="166"/>
      <c r="BE8912" s="6"/>
      <c r="BF8912" s="6"/>
      <c r="BG8912" s="6"/>
      <c r="BH8912" s="6"/>
      <c r="BI8912" s="6"/>
      <c r="BJ8912" s="166"/>
      <c r="BK8912" s="166"/>
      <c r="BL8912" s="166"/>
      <c r="BM8912" s="6"/>
      <c r="BN8912" s="6"/>
      <c r="BO8912" s="6"/>
      <c r="BP8912" s="6"/>
      <c r="BQ8912" s="6"/>
      <c r="BR8912" s="6"/>
      <c r="BS8912" s="6"/>
      <c r="BT8912" s="6"/>
      <c r="BU8912" s="6"/>
      <c r="BV8912" s="6"/>
      <c r="BW8912" s="6"/>
      <c r="CJ8912" s="415"/>
      <c r="CK8912" s="415"/>
      <c r="CO8912" s="168"/>
    </row>
    <row r="8913" spans="32:93" s="162" customFormat="1" x14ac:dyDescent="0.25">
      <c r="AF8913" s="169"/>
      <c r="AG8913" s="169"/>
      <c r="AH8913" s="169"/>
      <c r="AI8913" s="169"/>
      <c r="AJ8913" s="169"/>
      <c r="AK8913" s="170"/>
      <c r="AP8913" s="6"/>
      <c r="AQ8913" s="6"/>
      <c r="AR8913" s="6"/>
      <c r="AS8913" s="6"/>
      <c r="AT8913" s="6"/>
      <c r="AU8913" s="6"/>
      <c r="AV8913" s="6"/>
      <c r="AW8913" s="6"/>
      <c r="AX8913" s="6"/>
      <c r="AY8913" s="6"/>
      <c r="AZ8913" s="6"/>
      <c r="BA8913" s="6"/>
      <c r="BB8913" s="166"/>
      <c r="BC8913" s="166"/>
      <c r="BD8913" s="166"/>
      <c r="BE8913" s="6"/>
      <c r="BF8913" s="6"/>
      <c r="BG8913" s="6"/>
      <c r="BH8913" s="6"/>
      <c r="BI8913" s="6"/>
      <c r="BJ8913" s="166"/>
      <c r="BK8913" s="166"/>
      <c r="BL8913" s="166"/>
      <c r="BM8913" s="6"/>
      <c r="BN8913" s="6"/>
      <c r="BO8913" s="6"/>
      <c r="BP8913" s="6"/>
      <c r="BQ8913" s="6"/>
      <c r="BR8913" s="6"/>
      <c r="BS8913" s="6"/>
      <c r="BT8913" s="6"/>
      <c r="BU8913" s="6"/>
      <c r="BV8913" s="6"/>
      <c r="BW8913" s="6"/>
      <c r="CJ8913" s="415"/>
      <c r="CK8913" s="415"/>
      <c r="CO8913" s="168"/>
    </row>
    <row r="8914" spans="32:93" s="162" customFormat="1" x14ac:dyDescent="0.25">
      <c r="AF8914" s="169"/>
      <c r="AG8914" s="169"/>
      <c r="AH8914" s="169"/>
      <c r="AI8914" s="169"/>
      <c r="AJ8914" s="169"/>
      <c r="AK8914" s="170"/>
      <c r="AP8914" s="6"/>
      <c r="AQ8914" s="6"/>
      <c r="AR8914" s="6"/>
      <c r="AS8914" s="6"/>
      <c r="AT8914" s="6"/>
      <c r="AU8914" s="6"/>
      <c r="AV8914" s="6"/>
      <c r="AW8914" s="6"/>
      <c r="AX8914" s="6"/>
      <c r="AY8914" s="6"/>
      <c r="AZ8914" s="6"/>
      <c r="BA8914" s="6"/>
      <c r="BB8914" s="166"/>
      <c r="BC8914" s="166"/>
      <c r="BD8914" s="166"/>
      <c r="BE8914" s="6"/>
      <c r="BF8914" s="6"/>
      <c r="BG8914" s="6"/>
      <c r="BH8914" s="6"/>
      <c r="BI8914" s="6"/>
      <c r="BJ8914" s="166"/>
      <c r="BK8914" s="166"/>
      <c r="BL8914" s="166"/>
      <c r="BM8914" s="6"/>
      <c r="BN8914" s="6"/>
      <c r="BO8914" s="6"/>
      <c r="BP8914" s="6"/>
      <c r="BQ8914" s="6"/>
      <c r="BR8914" s="6"/>
      <c r="BS8914" s="6"/>
      <c r="BT8914" s="6"/>
      <c r="BU8914" s="6"/>
      <c r="BV8914" s="6"/>
      <c r="BW8914" s="6"/>
      <c r="CJ8914" s="415"/>
      <c r="CK8914" s="415"/>
      <c r="CO8914" s="168"/>
    </row>
    <row r="8915" spans="32:93" s="162" customFormat="1" x14ac:dyDescent="0.25">
      <c r="AF8915" s="169"/>
      <c r="AG8915" s="169"/>
      <c r="AH8915" s="169"/>
      <c r="AI8915" s="169"/>
      <c r="AJ8915" s="169"/>
      <c r="AK8915" s="170"/>
      <c r="AP8915" s="6"/>
      <c r="AQ8915" s="6"/>
      <c r="AR8915" s="6"/>
      <c r="AS8915" s="6"/>
      <c r="AT8915" s="6"/>
      <c r="AU8915" s="6"/>
      <c r="AV8915" s="6"/>
      <c r="AW8915" s="6"/>
      <c r="AX8915" s="6"/>
      <c r="AY8915" s="6"/>
      <c r="AZ8915" s="6"/>
      <c r="BA8915" s="6"/>
      <c r="BB8915" s="166"/>
      <c r="BC8915" s="166"/>
      <c r="BD8915" s="166"/>
      <c r="BE8915" s="6"/>
      <c r="BF8915" s="6"/>
      <c r="BG8915" s="6"/>
      <c r="BH8915" s="6"/>
      <c r="BI8915" s="6"/>
      <c r="BJ8915" s="166"/>
      <c r="BK8915" s="166"/>
      <c r="BL8915" s="166"/>
      <c r="BM8915" s="6"/>
      <c r="BN8915" s="6"/>
      <c r="BO8915" s="6"/>
      <c r="BP8915" s="6"/>
      <c r="BQ8915" s="6"/>
      <c r="BR8915" s="6"/>
      <c r="BS8915" s="6"/>
      <c r="BT8915" s="6"/>
      <c r="BU8915" s="6"/>
      <c r="BV8915" s="6"/>
      <c r="BW8915" s="6"/>
      <c r="CJ8915" s="415"/>
      <c r="CK8915" s="415"/>
      <c r="CO8915" s="168"/>
    </row>
    <row r="8916" spans="32:93" s="162" customFormat="1" x14ac:dyDescent="0.25">
      <c r="AF8916" s="169"/>
      <c r="AG8916" s="169"/>
      <c r="AH8916" s="169"/>
      <c r="AI8916" s="169"/>
      <c r="AJ8916" s="169"/>
      <c r="AK8916" s="170"/>
      <c r="AP8916" s="6"/>
      <c r="AQ8916" s="6"/>
      <c r="AR8916" s="6"/>
      <c r="AS8916" s="6"/>
      <c r="AT8916" s="6"/>
      <c r="AU8916" s="6"/>
      <c r="AV8916" s="6"/>
      <c r="AW8916" s="6"/>
      <c r="AX8916" s="6"/>
      <c r="AY8916" s="6"/>
      <c r="AZ8916" s="6"/>
      <c r="BA8916" s="6"/>
      <c r="BB8916" s="166"/>
      <c r="BC8916" s="166"/>
      <c r="BD8916" s="166"/>
      <c r="BE8916" s="6"/>
      <c r="BF8916" s="6"/>
      <c r="BG8916" s="6"/>
      <c r="BH8916" s="6"/>
      <c r="BI8916" s="6"/>
      <c r="BJ8916" s="166"/>
      <c r="BK8916" s="166"/>
      <c r="BL8916" s="166"/>
      <c r="BM8916" s="6"/>
      <c r="BN8916" s="6"/>
      <c r="BO8916" s="6"/>
      <c r="BP8916" s="6"/>
      <c r="BQ8916" s="6"/>
      <c r="BR8916" s="6"/>
      <c r="BS8916" s="6"/>
      <c r="BT8916" s="6"/>
      <c r="BU8916" s="6"/>
      <c r="BV8916" s="6"/>
      <c r="BW8916" s="6"/>
      <c r="CJ8916" s="415"/>
      <c r="CK8916" s="415"/>
      <c r="CO8916" s="168"/>
    </row>
    <row r="8917" spans="32:93" s="162" customFormat="1" x14ac:dyDescent="0.25">
      <c r="AF8917" s="169"/>
      <c r="AG8917" s="169"/>
      <c r="AH8917" s="169"/>
      <c r="AI8917" s="169"/>
      <c r="AJ8917" s="169"/>
      <c r="AK8917" s="170"/>
      <c r="AP8917" s="6"/>
      <c r="AQ8917" s="6"/>
      <c r="AR8917" s="6"/>
      <c r="AS8917" s="6"/>
      <c r="AT8917" s="6"/>
      <c r="AU8917" s="6"/>
      <c r="AV8917" s="6"/>
      <c r="AW8917" s="6"/>
      <c r="AX8917" s="6"/>
      <c r="AY8917" s="6"/>
      <c r="AZ8917" s="6"/>
      <c r="BA8917" s="6"/>
      <c r="BB8917" s="166"/>
      <c r="BC8917" s="166"/>
      <c r="BD8917" s="166"/>
      <c r="BE8917" s="6"/>
      <c r="BF8917" s="6"/>
      <c r="BG8917" s="6"/>
      <c r="BH8917" s="6"/>
      <c r="BI8917" s="6"/>
      <c r="BJ8917" s="166"/>
      <c r="BK8917" s="166"/>
      <c r="BL8917" s="166"/>
      <c r="BM8917" s="6"/>
      <c r="BN8917" s="6"/>
      <c r="BO8917" s="6"/>
      <c r="BP8917" s="6"/>
      <c r="BQ8917" s="6"/>
      <c r="BR8917" s="6"/>
      <c r="BS8917" s="6"/>
      <c r="BT8917" s="6"/>
      <c r="BU8917" s="6"/>
      <c r="BV8917" s="6"/>
      <c r="BW8917" s="6"/>
      <c r="CJ8917" s="415"/>
      <c r="CK8917" s="415"/>
      <c r="CO8917" s="168"/>
    </row>
    <row r="8918" spans="32:93" s="162" customFormat="1" x14ac:dyDescent="0.25">
      <c r="AF8918" s="169"/>
      <c r="AG8918" s="169"/>
      <c r="AH8918" s="169"/>
      <c r="AI8918" s="169"/>
      <c r="AJ8918" s="169"/>
      <c r="AK8918" s="170"/>
      <c r="AP8918" s="6"/>
      <c r="AQ8918" s="6"/>
      <c r="AR8918" s="6"/>
      <c r="AS8918" s="6"/>
      <c r="AT8918" s="6"/>
      <c r="AU8918" s="6"/>
      <c r="AV8918" s="6"/>
      <c r="AW8918" s="6"/>
      <c r="AX8918" s="6"/>
      <c r="AY8918" s="6"/>
      <c r="AZ8918" s="6"/>
      <c r="BA8918" s="6"/>
      <c r="BB8918" s="166"/>
      <c r="BC8918" s="166"/>
      <c r="BD8918" s="166"/>
      <c r="BE8918" s="6"/>
      <c r="BF8918" s="6"/>
      <c r="BG8918" s="6"/>
      <c r="BH8918" s="6"/>
      <c r="BI8918" s="6"/>
      <c r="BJ8918" s="166"/>
      <c r="BK8918" s="166"/>
      <c r="BL8918" s="166"/>
      <c r="BM8918" s="6"/>
      <c r="BN8918" s="6"/>
      <c r="BO8918" s="6"/>
      <c r="BP8918" s="6"/>
      <c r="BQ8918" s="6"/>
      <c r="BR8918" s="6"/>
      <c r="BS8918" s="6"/>
      <c r="BT8918" s="6"/>
      <c r="BU8918" s="6"/>
      <c r="BV8918" s="6"/>
      <c r="BW8918" s="6"/>
      <c r="CJ8918" s="415"/>
      <c r="CK8918" s="415"/>
      <c r="CO8918" s="168"/>
    </row>
    <row r="8919" spans="32:93" s="162" customFormat="1" x14ac:dyDescent="0.25">
      <c r="AF8919" s="169"/>
      <c r="AG8919" s="169"/>
      <c r="AH8919" s="169"/>
      <c r="AI8919" s="169"/>
      <c r="AJ8919" s="169"/>
      <c r="AK8919" s="170"/>
      <c r="AP8919" s="6"/>
      <c r="AQ8919" s="6"/>
      <c r="AR8919" s="6"/>
      <c r="AS8919" s="6"/>
      <c r="AT8919" s="6"/>
      <c r="AU8919" s="6"/>
      <c r="AV8919" s="6"/>
      <c r="AW8919" s="6"/>
      <c r="AX8919" s="6"/>
      <c r="AY8919" s="6"/>
      <c r="AZ8919" s="6"/>
      <c r="BA8919" s="6"/>
      <c r="BB8919" s="166"/>
      <c r="BC8919" s="166"/>
      <c r="BD8919" s="166"/>
      <c r="BE8919" s="6"/>
      <c r="BF8919" s="6"/>
      <c r="BG8919" s="6"/>
      <c r="BH8919" s="6"/>
      <c r="BI8919" s="6"/>
      <c r="BJ8919" s="166"/>
      <c r="BK8919" s="166"/>
      <c r="BL8919" s="166"/>
      <c r="BM8919" s="6"/>
      <c r="BN8919" s="6"/>
      <c r="BO8919" s="6"/>
      <c r="BP8919" s="6"/>
      <c r="BQ8919" s="6"/>
      <c r="BR8919" s="6"/>
      <c r="BS8919" s="6"/>
      <c r="BT8919" s="6"/>
      <c r="BU8919" s="6"/>
      <c r="BV8919" s="6"/>
      <c r="BW8919" s="6"/>
      <c r="CJ8919" s="415"/>
      <c r="CK8919" s="415"/>
      <c r="CO8919" s="168"/>
    </row>
    <row r="8920" spans="32:93" s="162" customFormat="1" x14ac:dyDescent="0.25">
      <c r="AF8920" s="169"/>
      <c r="AG8920" s="169"/>
      <c r="AH8920" s="169"/>
      <c r="AI8920" s="169"/>
      <c r="AJ8920" s="169"/>
      <c r="AK8920" s="170"/>
      <c r="AP8920" s="6"/>
      <c r="AQ8920" s="6"/>
      <c r="AR8920" s="6"/>
      <c r="AS8920" s="6"/>
      <c r="AT8920" s="6"/>
      <c r="AU8920" s="6"/>
      <c r="AV8920" s="6"/>
      <c r="AW8920" s="6"/>
      <c r="AX8920" s="6"/>
      <c r="AY8920" s="6"/>
      <c r="AZ8920" s="6"/>
      <c r="BA8920" s="6"/>
      <c r="BB8920" s="166"/>
      <c r="BC8920" s="166"/>
      <c r="BD8920" s="166"/>
      <c r="BE8920" s="6"/>
      <c r="BF8920" s="6"/>
      <c r="BG8920" s="6"/>
      <c r="BH8920" s="6"/>
      <c r="BI8920" s="6"/>
      <c r="BJ8920" s="166"/>
      <c r="BK8920" s="166"/>
      <c r="BL8920" s="166"/>
      <c r="BM8920" s="6"/>
      <c r="BN8920" s="6"/>
      <c r="BO8920" s="6"/>
      <c r="BP8920" s="6"/>
      <c r="BQ8920" s="6"/>
      <c r="BR8920" s="6"/>
      <c r="BS8920" s="6"/>
      <c r="BT8920" s="6"/>
      <c r="BU8920" s="6"/>
      <c r="BV8920" s="6"/>
      <c r="BW8920" s="6"/>
      <c r="CJ8920" s="415"/>
      <c r="CK8920" s="415"/>
      <c r="CO8920" s="168"/>
    </row>
    <row r="8921" spans="32:93" s="162" customFormat="1" x14ac:dyDescent="0.25">
      <c r="AF8921" s="169"/>
      <c r="AG8921" s="169"/>
      <c r="AH8921" s="169"/>
      <c r="AI8921" s="169"/>
      <c r="AJ8921" s="169"/>
      <c r="AK8921" s="170"/>
      <c r="AP8921" s="6"/>
      <c r="AQ8921" s="6"/>
      <c r="AR8921" s="6"/>
      <c r="AS8921" s="6"/>
      <c r="AT8921" s="6"/>
      <c r="AU8921" s="6"/>
      <c r="AV8921" s="6"/>
      <c r="AW8921" s="6"/>
      <c r="AX8921" s="6"/>
      <c r="AY8921" s="6"/>
      <c r="AZ8921" s="6"/>
      <c r="BA8921" s="6"/>
      <c r="BB8921" s="166"/>
      <c r="BC8921" s="166"/>
      <c r="BD8921" s="166"/>
      <c r="BE8921" s="6"/>
      <c r="BF8921" s="6"/>
      <c r="BG8921" s="6"/>
      <c r="BH8921" s="6"/>
      <c r="BI8921" s="6"/>
      <c r="BJ8921" s="166"/>
      <c r="BK8921" s="166"/>
      <c r="BL8921" s="166"/>
      <c r="BM8921" s="6"/>
      <c r="BN8921" s="6"/>
      <c r="BO8921" s="6"/>
      <c r="BP8921" s="6"/>
      <c r="BQ8921" s="6"/>
      <c r="BR8921" s="6"/>
      <c r="BS8921" s="6"/>
      <c r="BT8921" s="6"/>
      <c r="BU8921" s="6"/>
      <c r="BV8921" s="6"/>
      <c r="BW8921" s="6"/>
      <c r="CJ8921" s="415"/>
      <c r="CK8921" s="415"/>
      <c r="CO8921" s="168"/>
    </row>
    <row r="8922" spans="32:93" s="162" customFormat="1" x14ac:dyDescent="0.25">
      <c r="AF8922" s="169"/>
      <c r="AG8922" s="169"/>
      <c r="AH8922" s="169"/>
      <c r="AI8922" s="169"/>
      <c r="AJ8922" s="169"/>
      <c r="AK8922" s="170"/>
      <c r="AP8922" s="6"/>
      <c r="AQ8922" s="6"/>
      <c r="AR8922" s="6"/>
      <c r="AS8922" s="6"/>
      <c r="AT8922" s="6"/>
      <c r="AU8922" s="6"/>
      <c r="AV8922" s="6"/>
      <c r="AW8922" s="6"/>
      <c r="AX8922" s="6"/>
      <c r="AY8922" s="6"/>
      <c r="AZ8922" s="6"/>
      <c r="BA8922" s="6"/>
      <c r="BB8922" s="166"/>
      <c r="BC8922" s="166"/>
      <c r="BD8922" s="166"/>
      <c r="BE8922" s="6"/>
      <c r="BF8922" s="6"/>
      <c r="BG8922" s="6"/>
      <c r="BH8922" s="6"/>
      <c r="BI8922" s="6"/>
      <c r="BJ8922" s="166"/>
      <c r="BK8922" s="166"/>
      <c r="BL8922" s="166"/>
      <c r="BM8922" s="6"/>
      <c r="BN8922" s="6"/>
      <c r="BO8922" s="6"/>
      <c r="BP8922" s="6"/>
      <c r="BQ8922" s="6"/>
      <c r="BR8922" s="6"/>
      <c r="BS8922" s="6"/>
      <c r="BT8922" s="6"/>
      <c r="BU8922" s="6"/>
      <c r="BV8922" s="6"/>
      <c r="BW8922" s="6"/>
      <c r="CJ8922" s="415"/>
      <c r="CK8922" s="415"/>
      <c r="CO8922" s="168"/>
    </row>
    <row r="8923" spans="32:93" s="162" customFormat="1" x14ac:dyDescent="0.25">
      <c r="AF8923" s="169"/>
      <c r="AG8923" s="169"/>
      <c r="AH8923" s="169"/>
      <c r="AI8923" s="169"/>
      <c r="AJ8923" s="169"/>
      <c r="AK8923" s="170"/>
      <c r="AP8923" s="6"/>
      <c r="AQ8923" s="6"/>
      <c r="AR8923" s="6"/>
      <c r="AS8923" s="6"/>
      <c r="AT8923" s="6"/>
      <c r="AU8923" s="6"/>
      <c r="AV8923" s="6"/>
      <c r="AW8923" s="6"/>
      <c r="AX8923" s="6"/>
      <c r="AY8923" s="6"/>
      <c r="AZ8923" s="6"/>
      <c r="BA8923" s="6"/>
      <c r="BB8923" s="166"/>
      <c r="BC8923" s="166"/>
      <c r="BD8923" s="166"/>
      <c r="BE8923" s="6"/>
      <c r="BF8923" s="6"/>
      <c r="BG8923" s="6"/>
      <c r="BH8923" s="6"/>
      <c r="BI8923" s="6"/>
      <c r="BJ8923" s="166"/>
      <c r="BK8923" s="166"/>
      <c r="BL8923" s="166"/>
      <c r="BM8923" s="6"/>
      <c r="BN8923" s="6"/>
      <c r="BO8923" s="6"/>
      <c r="BP8923" s="6"/>
      <c r="BQ8923" s="6"/>
      <c r="BR8923" s="6"/>
      <c r="BS8923" s="6"/>
      <c r="BT8923" s="6"/>
      <c r="BU8923" s="6"/>
      <c r="BV8923" s="6"/>
      <c r="BW8923" s="6"/>
      <c r="CJ8923" s="415"/>
      <c r="CK8923" s="415"/>
      <c r="CO8923" s="168"/>
    </row>
    <row r="8924" spans="32:93" s="162" customFormat="1" x14ac:dyDescent="0.25">
      <c r="AF8924" s="169"/>
      <c r="AG8924" s="169"/>
      <c r="AH8924" s="169"/>
      <c r="AI8924" s="169"/>
      <c r="AJ8924" s="169"/>
      <c r="AK8924" s="170"/>
      <c r="AP8924" s="6"/>
      <c r="AQ8924" s="6"/>
      <c r="AR8924" s="6"/>
      <c r="AS8924" s="6"/>
      <c r="AT8924" s="6"/>
      <c r="AU8924" s="6"/>
      <c r="AV8924" s="6"/>
      <c r="AW8924" s="6"/>
      <c r="AX8924" s="6"/>
      <c r="AY8924" s="6"/>
      <c r="AZ8924" s="6"/>
      <c r="BA8924" s="6"/>
      <c r="BB8924" s="166"/>
      <c r="BC8924" s="166"/>
      <c r="BD8924" s="166"/>
      <c r="BE8924" s="6"/>
      <c r="BF8924" s="6"/>
      <c r="BG8924" s="6"/>
      <c r="BH8924" s="6"/>
      <c r="BI8924" s="6"/>
      <c r="BJ8924" s="166"/>
      <c r="BK8924" s="166"/>
      <c r="BL8924" s="166"/>
      <c r="BM8924" s="6"/>
      <c r="BN8924" s="6"/>
      <c r="BO8924" s="6"/>
      <c r="BP8924" s="6"/>
      <c r="BQ8924" s="6"/>
      <c r="BR8924" s="6"/>
      <c r="BS8924" s="6"/>
      <c r="BT8924" s="6"/>
      <c r="BU8924" s="6"/>
      <c r="BV8924" s="6"/>
      <c r="BW8924" s="6"/>
      <c r="CJ8924" s="415"/>
      <c r="CK8924" s="415"/>
      <c r="CO8924" s="168"/>
    </row>
    <row r="8925" spans="32:93" s="162" customFormat="1" x14ac:dyDescent="0.25">
      <c r="AF8925" s="169"/>
      <c r="AG8925" s="169"/>
      <c r="AH8925" s="169"/>
      <c r="AI8925" s="169"/>
      <c r="AJ8925" s="169"/>
      <c r="AK8925" s="170"/>
      <c r="AP8925" s="6"/>
      <c r="AQ8925" s="6"/>
      <c r="AR8925" s="6"/>
      <c r="AS8925" s="6"/>
      <c r="AT8925" s="6"/>
      <c r="AU8925" s="6"/>
      <c r="AV8925" s="6"/>
      <c r="AW8925" s="6"/>
      <c r="AX8925" s="6"/>
      <c r="AY8925" s="6"/>
      <c r="AZ8925" s="6"/>
      <c r="BA8925" s="6"/>
      <c r="BB8925" s="166"/>
      <c r="BC8925" s="166"/>
      <c r="BD8925" s="166"/>
      <c r="BE8925" s="6"/>
      <c r="BF8925" s="6"/>
      <c r="BG8925" s="6"/>
      <c r="BH8925" s="6"/>
      <c r="BI8925" s="6"/>
      <c r="BJ8925" s="166"/>
      <c r="BK8925" s="166"/>
      <c r="BL8925" s="166"/>
      <c r="BM8925" s="6"/>
      <c r="BN8925" s="6"/>
      <c r="BO8925" s="6"/>
      <c r="BP8925" s="6"/>
      <c r="BQ8925" s="6"/>
      <c r="BR8925" s="6"/>
      <c r="BS8925" s="6"/>
      <c r="BT8925" s="6"/>
      <c r="BU8925" s="6"/>
      <c r="BV8925" s="6"/>
      <c r="BW8925" s="6"/>
      <c r="CJ8925" s="415"/>
      <c r="CK8925" s="415"/>
      <c r="CO8925" s="168"/>
    </row>
    <row r="8926" spans="32:93" s="162" customFormat="1" x14ac:dyDescent="0.25">
      <c r="AF8926" s="169"/>
      <c r="AG8926" s="169"/>
      <c r="AH8926" s="169"/>
      <c r="AI8926" s="169"/>
      <c r="AJ8926" s="169"/>
      <c r="AK8926" s="170"/>
      <c r="AP8926" s="6"/>
      <c r="AQ8926" s="6"/>
      <c r="AR8926" s="6"/>
      <c r="AS8926" s="6"/>
      <c r="AT8926" s="6"/>
      <c r="AU8926" s="6"/>
      <c r="AV8926" s="6"/>
      <c r="AW8926" s="6"/>
      <c r="AX8926" s="6"/>
      <c r="AY8926" s="6"/>
      <c r="AZ8926" s="6"/>
      <c r="BA8926" s="6"/>
      <c r="BB8926" s="166"/>
      <c r="BC8926" s="166"/>
      <c r="BD8926" s="166"/>
      <c r="BE8926" s="6"/>
      <c r="BF8926" s="6"/>
      <c r="BG8926" s="6"/>
      <c r="BH8926" s="6"/>
      <c r="BI8926" s="6"/>
      <c r="BJ8926" s="166"/>
      <c r="BK8926" s="166"/>
      <c r="BL8926" s="166"/>
      <c r="BM8926" s="6"/>
      <c r="BN8926" s="6"/>
      <c r="BO8926" s="6"/>
      <c r="BP8926" s="6"/>
      <c r="BQ8926" s="6"/>
      <c r="BR8926" s="6"/>
      <c r="BS8926" s="6"/>
      <c r="BT8926" s="6"/>
      <c r="BU8926" s="6"/>
      <c r="BV8926" s="6"/>
      <c r="BW8926" s="6"/>
      <c r="CJ8926" s="415"/>
      <c r="CK8926" s="415"/>
      <c r="CO8926" s="168"/>
    </row>
    <row r="8927" spans="32:93" s="162" customFormat="1" x14ac:dyDescent="0.25">
      <c r="AF8927" s="169"/>
      <c r="AG8927" s="169"/>
      <c r="AH8927" s="169"/>
      <c r="AI8927" s="169"/>
      <c r="AJ8927" s="169"/>
      <c r="AK8927" s="170"/>
      <c r="AP8927" s="6"/>
      <c r="AQ8927" s="6"/>
      <c r="AR8927" s="6"/>
      <c r="AS8927" s="6"/>
      <c r="AT8927" s="6"/>
      <c r="AU8927" s="6"/>
      <c r="AV8927" s="6"/>
      <c r="AW8927" s="6"/>
      <c r="AX8927" s="6"/>
      <c r="AY8927" s="6"/>
      <c r="AZ8927" s="6"/>
      <c r="BA8927" s="6"/>
      <c r="BB8927" s="166"/>
      <c r="BC8927" s="166"/>
      <c r="BD8927" s="166"/>
      <c r="BE8927" s="6"/>
      <c r="BF8927" s="6"/>
      <c r="BG8927" s="6"/>
      <c r="BH8927" s="6"/>
      <c r="BI8927" s="6"/>
      <c r="BJ8927" s="166"/>
      <c r="BK8927" s="166"/>
      <c r="BL8927" s="166"/>
      <c r="BM8927" s="6"/>
      <c r="BN8927" s="6"/>
      <c r="BO8927" s="6"/>
      <c r="BP8927" s="6"/>
      <c r="BQ8927" s="6"/>
      <c r="BR8927" s="6"/>
      <c r="BS8927" s="6"/>
      <c r="BT8927" s="6"/>
      <c r="BU8927" s="6"/>
      <c r="BV8927" s="6"/>
      <c r="BW8927" s="6"/>
      <c r="CJ8927" s="415"/>
      <c r="CK8927" s="415"/>
      <c r="CO8927" s="168"/>
    </row>
    <row r="8928" spans="32:93" s="162" customFormat="1" x14ac:dyDescent="0.25">
      <c r="AF8928" s="169"/>
      <c r="AG8928" s="169"/>
      <c r="AH8928" s="169"/>
      <c r="AI8928" s="169"/>
      <c r="AJ8928" s="169"/>
      <c r="AK8928" s="170"/>
      <c r="AP8928" s="6"/>
      <c r="AQ8928" s="6"/>
      <c r="AR8928" s="6"/>
      <c r="AS8928" s="6"/>
      <c r="AT8928" s="6"/>
      <c r="AU8928" s="6"/>
      <c r="AV8928" s="6"/>
      <c r="AW8928" s="6"/>
      <c r="AX8928" s="6"/>
      <c r="AY8928" s="6"/>
      <c r="AZ8928" s="6"/>
      <c r="BA8928" s="6"/>
      <c r="BB8928" s="166"/>
      <c r="BC8928" s="166"/>
      <c r="BD8928" s="166"/>
      <c r="BE8928" s="6"/>
      <c r="BF8928" s="6"/>
      <c r="BG8928" s="6"/>
      <c r="BH8928" s="6"/>
      <c r="BI8928" s="6"/>
      <c r="BJ8928" s="166"/>
      <c r="BK8928" s="166"/>
      <c r="BL8928" s="166"/>
      <c r="BM8928" s="6"/>
      <c r="BN8928" s="6"/>
      <c r="BO8928" s="6"/>
      <c r="BP8928" s="6"/>
      <c r="BQ8928" s="6"/>
      <c r="BR8928" s="6"/>
      <c r="BS8928" s="6"/>
      <c r="BT8928" s="6"/>
      <c r="BU8928" s="6"/>
      <c r="BV8928" s="6"/>
      <c r="BW8928" s="6"/>
      <c r="CJ8928" s="415"/>
      <c r="CK8928" s="415"/>
      <c r="CO8928" s="168"/>
    </row>
    <row r="8929" spans="32:93" s="162" customFormat="1" x14ac:dyDescent="0.25">
      <c r="AF8929" s="169"/>
      <c r="AG8929" s="169"/>
      <c r="AH8929" s="169"/>
      <c r="AI8929" s="169"/>
      <c r="AJ8929" s="169"/>
      <c r="AK8929" s="170"/>
      <c r="AP8929" s="6"/>
      <c r="AQ8929" s="6"/>
      <c r="AR8929" s="6"/>
      <c r="AS8929" s="6"/>
      <c r="AT8929" s="6"/>
      <c r="AU8929" s="6"/>
      <c r="AV8929" s="6"/>
      <c r="AW8929" s="6"/>
      <c r="AX8929" s="6"/>
      <c r="AY8929" s="6"/>
      <c r="AZ8929" s="6"/>
      <c r="BA8929" s="6"/>
      <c r="BB8929" s="166"/>
      <c r="BC8929" s="166"/>
      <c r="BD8929" s="166"/>
      <c r="BE8929" s="6"/>
      <c r="BF8929" s="6"/>
      <c r="BG8929" s="6"/>
      <c r="BH8929" s="6"/>
      <c r="BI8929" s="6"/>
      <c r="BJ8929" s="166"/>
      <c r="BK8929" s="166"/>
      <c r="BL8929" s="166"/>
      <c r="BM8929" s="6"/>
      <c r="BN8929" s="6"/>
      <c r="BO8929" s="6"/>
      <c r="BP8929" s="6"/>
      <c r="BQ8929" s="6"/>
      <c r="BR8929" s="6"/>
      <c r="BS8929" s="6"/>
      <c r="BT8929" s="6"/>
      <c r="BU8929" s="6"/>
      <c r="BV8929" s="6"/>
      <c r="BW8929" s="6"/>
      <c r="CJ8929" s="415"/>
      <c r="CK8929" s="415"/>
      <c r="CO8929" s="168"/>
    </row>
    <row r="8930" spans="32:93" s="162" customFormat="1" x14ac:dyDescent="0.25">
      <c r="AF8930" s="169"/>
      <c r="AG8930" s="169"/>
      <c r="AH8930" s="169"/>
      <c r="AI8930" s="169"/>
      <c r="AJ8930" s="169"/>
      <c r="AK8930" s="170"/>
      <c r="AP8930" s="6"/>
      <c r="AQ8930" s="6"/>
      <c r="AR8930" s="6"/>
      <c r="AS8930" s="6"/>
      <c r="AT8930" s="6"/>
      <c r="AU8930" s="6"/>
      <c r="AV8930" s="6"/>
      <c r="AW8930" s="6"/>
      <c r="AX8930" s="6"/>
      <c r="AY8930" s="6"/>
      <c r="AZ8930" s="6"/>
      <c r="BA8930" s="6"/>
      <c r="BB8930" s="166"/>
      <c r="BC8930" s="166"/>
      <c r="BD8930" s="166"/>
      <c r="BE8930" s="6"/>
      <c r="BF8930" s="6"/>
      <c r="BG8930" s="6"/>
      <c r="BH8930" s="6"/>
      <c r="BI8930" s="6"/>
      <c r="BJ8930" s="166"/>
      <c r="BK8930" s="166"/>
      <c r="BL8930" s="166"/>
      <c r="BM8930" s="6"/>
      <c r="BN8930" s="6"/>
      <c r="BO8930" s="6"/>
      <c r="BP8930" s="6"/>
      <c r="BQ8930" s="6"/>
      <c r="BR8930" s="6"/>
      <c r="BS8930" s="6"/>
      <c r="BT8930" s="6"/>
      <c r="BU8930" s="6"/>
      <c r="BV8930" s="6"/>
      <c r="BW8930" s="6"/>
      <c r="CJ8930" s="415"/>
      <c r="CK8930" s="415"/>
      <c r="CO8930" s="168"/>
    </row>
    <row r="8931" spans="32:93" s="162" customFormat="1" x14ac:dyDescent="0.25">
      <c r="AF8931" s="169"/>
      <c r="AG8931" s="169"/>
      <c r="AH8931" s="169"/>
      <c r="AI8931" s="169"/>
      <c r="AJ8931" s="169"/>
      <c r="AK8931" s="170"/>
      <c r="AP8931" s="6"/>
      <c r="AQ8931" s="6"/>
      <c r="AR8931" s="6"/>
      <c r="AS8931" s="6"/>
      <c r="AT8931" s="6"/>
      <c r="AU8931" s="6"/>
      <c r="AV8931" s="6"/>
      <c r="AW8931" s="6"/>
      <c r="AX8931" s="6"/>
      <c r="AY8931" s="6"/>
      <c r="AZ8931" s="6"/>
      <c r="BA8931" s="6"/>
      <c r="BB8931" s="166"/>
      <c r="BC8931" s="166"/>
      <c r="BD8931" s="166"/>
      <c r="BE8931" s="6"/>
      <c r="BF8931" s="6"/>
      <c r="BG8931" s="6"/>
      <c r="BH8931" s="6"/>
      <c r="BI8931" s="6"/>
      <c r="BJ8931" s="166"/>
      <c r="BK8931" s="166"/>
      <c r="BL8931" s="166"/>
      <c r="BM8931" s="6"/>
      <c r="BN8931" s="6"/>
      <c r="BO8931" s="6"/>
      <c r="BP8931" s="6"/>
      <c r="BQ8931" s="6"/>
      <c r="BR8931" s="6"/>
      <c r="BS8931" s="6"/>
      <c r="BT8931" s="6"/>
      <c r="BU8931" s="6"/>
      <c r="BV8931" s="6"/>
      <c r="BW8931" s="6"/>
      <c r="CJ8931" s="415"/>
      <c r="CK8931" s="415"/>
      <c r="CO8931" s="168"/>
    </row>
    <row r="8932" spans="32:93" s="162" customFormat="1" x14ac:dyDescent="0.25">
      <c r="AF8932" s="169"/>
      <c r="AG8932" s="169"/>
      <c r="AH8932" s="169"/>
      <c r="AI8932" s="169"/>
      <c r="AJ8932" s="169"/>
      <c r="AK8932" s="170"/>
      <c r="AP8932" s="6"/>
      <c r="AQ8932" s="6"/>
      <c r="AR8932" s="6"/>
      <c r="AS8932" s="6"/>
      <c r="AT8932" s="6"/>
      <c r="AU8932" s="6"/>
      <c r="AV8932" s="6"/>
      <c r="AW8932" s="6"/>
      <c r="AX8932" s="6"/>
      <c r="AY8932" s="6"/>
      <c r="AZ8932" s="6"/>
      <c r="BA8932" s="6"/>
      <c r="BB8932" s="166"/>
      <c r="BC8932" s="166"/>
      <c r="BD8932" s="166"/>
      <c r="BE8932" s="6"/>
      <c r="BF8932" s="6"/>
      <c r="BG8932" s="6"/>
      <c r="BH8932" s="6"/>
      <c r="BI8932" s="6"/>
      <c r="BJ8932" s="166"/>
      <c r="BK8932" s="166"/>
      <c r="BL8932" s="166"/>
      <c r="BM8932" s="6"/>
      <c r="BN8932" s="6"/>
      <c r="BO8932" s="6"/>
      <c r="BP8932" s="6"/>
      <c r="BQ8932" s="6"/>
      <c r="BR8932" s="6"/>
      <c r="BS8932" s="6"/>
      <c r="BT8932" s="6"/>
      <c r="BU8932" s="6"/>
      <c r="BV8932" s="6"/>
      <c r="BW8932" s="6"/>
      <c r="CJ8932" s="415"/>
      <c r="CK8932" s="415"/>
      <c r="CO8932" s="168"/>
    </row>
    <row r="8933" spans="32:93" s="162" customFormat="1" x14ac:dyDescent="0.25">
      <c r="AF8933" s="169"/>
      <c r="AG8933" s="169"/>
      <c r="AH8933" s="169"/>
      <c r="AI8933" s="169"/>
      <c r="AJ8933" s="169"/>
      <c r="AK8933" s="170"/>
      <c r="AP8933" s="6"/>
      <c r="AQ8933" s="6"/>
      <c r="AR8933" s="6"/>
      <c r="AS8933" s="6"/>
      <c r="AT8933" s="6"/>
      <c r="AU8933" s="6"/>
      <c r="AV8933" s="6"/>
      <c r="AW8933" s="6"/>
      <c r="AX8933" s="6"/>
      <c r="AY8933" s="6"/>
      <c r="AZ8933" s="6"/>
      <c r="BA8933" s="6"/>
      <c r="BB8933" s="166"/>
      <c r="BC8933" s="166"/>
      <c r="BD8933" s="166"/>
      <c r="BE8933" s="6"/>
      <c r="BF8933" s="6"/>
      <c r="BG8933" s="6"/>
      <c r="BH8933" s="6"/>
      <c r="BI8933" s="6"/>
      <c r="BJ8933" s="166"/>
      <c r="BK8933" s="166"/>
      <c r="BL8933" s="166"/>
      <c r="BM8933" s="6"/>
      <c r="BN8933" s="6"/>
      <c r="BO8933" s="6"/>
      <c r="BP8933" s="6"/>
      <c r="BQ8933" s="6"/>
      <c r="BR8933" s="6"/>
      <c r="BS8933" s="6"/>
      <c r="BT8933" s="6"/>
      <c r="BU8933" s="6"/>
      <c r="BV8933" s="6"/>
      <c r="BW8933" s="6"/>
      <c r="CJ8933" s="415"/>
      <c r="CK8933" s="415"/>
      <c r="CO8933" s="168"/>
    </row>
    <row r="8934" spans="32:93" s="162" customFormat="1" x14ac:dyDescent="0.25">
      <c r="AF8934" s="169"/>
      <c r="AG8934" s="169"/>
      <c r="AH8934" s="169"/>
      <c r="AI8934" s="169"/>
      <c r="AJ8934" s="169"/>
      <c r="AK8934" s="170"/>
      <c r="AP8934" s="6"/>
      <c r="AQ8934" s="6"/>
      <c r="AR8934" s="6"/>
      <c r="AS8934" s="6"/>
      <c r="AT8934" s="6"/>
      <c r="AU8934" s="6"/>
      <c r="AV8934" s="6"/>
      <c r="AW8934" s="6"/>
      <c r="AX8934" s="6"/>
      <c r="AY8934" s="6"/>
      <c r="AZ8934" s="6"/>
      <c r="BA8934" s="6"/>
      <c r="BB8934" s="166"/>
      <c r="BC8934" s="166"/>
      <c r="BD8934" s="166"/>
      <c r="BE8934" s="6"/>
      <c r="BF8934" s="6"/>
      <c r="BG8934" s="6"/>
      <c r="BH8934" s="6"/>
      <c r="BI8934" s="6"/>
      <c r="BJ8934" s="166"/>
      <c r="BK8934" s="166"/>
      <c r="BL8934" s="166"/>
      <c r="BM8934" s="6"/>
      <c r="BN8934" s="6"/>
      <c r="BO8934" s="6"/>
      <c r="BP8934" s="6"/>
      <c r="BQ8934" s="6"/>
      <c r="BR8934" s="6"/>
      <c r="BS8934" s="6"/>
      <c r="BT8934" s="6"/>
      <c r="BU8934" s="6"/>
      <c r="BV8934" s="6"/>
      <c r="BW8934" s="6"/>
      <c r="CJ8934" s="415"/>
      <c r="CK8934" s="415"/>
      <c r="CO8934" s="168"/>
    </row>
    <row r="8935" spans="32:93" s="162" customFormat="1" x14ac:dyDescent="0.25">
      <c r="AF8935" s="169"/>
      <c r="AG8935" s="169"/>
      <c r="AH8935" s="169"/>
      <c r="AI8935" s="169"/>
      <c r="AJ8935" s="169"/>
      <c r="AK8935" s="170"/>
      <c r="AP8935" s="6"/>
      <c r="AQ8935" s="6"/>
      <c r="AR8935" s="6"/>
      <c r="AS8935" s="6"/>
      <c r="AT8935" s="6"/>
      <c r="AU8935" s="6"/>
      <c r="AV8935" s="6"/>
      <c r="AW8935" s="6"/>
      <c r="AX8935" s="6"/>
      <c r="AY8935" s="6"/>
      <c r="AZ8935" s="6"/>
      <c r="BA8935" s="6"/>
      <c r="BB8935" s="166"/>
      <c r="BC8935" s="166"/>
      <c r="BD8935" s="166"/>
      <c r="BE8935" s="6"/>
      <c r="BF8935" s="6"/>
      <c r="BG8935" s="6"/>
      <c r="BH8935" s="6"/>
      <c r="BI8935" s="6"/>
      <c r="BJ8935" s="166"/>
      <c r="BK8935" s="166"/>
      <c r="BL8935" s="166"/>
      <c r="BM8935" s="6"/>
      <c r="BN8935" s="6"/>
      <c r="BO8935" s="6"/>
      <c r="BP8935" s="6"/>
      <c r="BQ8935" s="6"/>
      <c r="BR8935" s="6"/>
      <c r="BS8935" s="6"/>
      <c r="BT8935" s="6"/>
      <c r="BU8935" s="6"/>
      <c r="BV8935" s="6"/>
      <c r="BW8935" s="6"/>
      <c r="CJ8935" s="415"/>
      <c r="CK8935" s="415"/>
      <c r="CO8935" s="168"/>
    </row>
    <row r="8936" spans="32:93" s="162" customFormat="1" x14ac:dyDescent="0.25">
      <c r="AF8936" s="169"/>
      <c r="AG8936" s="169"/>
      <c r="AH8936" s="169"/>
      <c r="AI8936" s="169"/>
      <c r="AJ8936" s="169"/>
      <c r="AK8936" s="170"/>
      <c r="AP8936" s="6"/>
      <c r="AQ8936" s="6"/>
      <c r="AR8936" s="6"/>
      <c r="AS8936" s="6"/>
      <c r="AT8936" s="6"/>
      <c r="AU8936" s="6"/>
      <c r="AV8936" s="6"/>
      <c r="AW8936" s="6"/>
      <c r="AX8936" s="6"/>
      <c r="AY8936" s="6"/>
      <c r="AZ8936" s="6"/>
      <c r="BA8936" s="6"/>
      <c r="BB8936" s="166"/>
      <c r="BC8936" s="166"/>
      <c r="BD8936" s="166"/>
      <c r="BE8936" s="6"/>
      <c r="BF8936" s="6"/>
      <c r="BG8936" s="6"/>
      <c r="BH8936" s="6"/>
      <c r="BI8936" s="6"/>
      <c r="BJ8936" s="166"/>
      <c r="BK8936" s="166"/>
      <c r="BL8936" s="166"/>
      <c r="BM8936" s="6"/>
      <c r="BN8936" s="6"/>
      <c r="BO8936" s="6"/>
      <c r="BP8936" s="6"/>
      <c r="BQ8936" s="6"/>
      <c r="BR8936" s="6"/>
      <c r="BS8936" s="6"/>
      <c r="BT8936" s="6"/>
      <c r="BU8936" s="6"/>
      <c r="BV8936" s="6"/>
      <c r="BW8936" s="6"/>
      <c r="CJ8936" s="415"/>
      <c r="CK8936" s="415"/>
      <c r="CO8936" s="168"/>
    </row>
    <row r="8937" spans="32:93" s="162" customFormat="1" x14ac:dyDescent="0.25">
      <c r="AF8937" s="169"/>
      <c r="AG8937" s="169"/>
      <c r="AH8937" s="169"/>
      <c r="AI8937" s="169"/>
      <c r="AJ8937" s="169"/>
      <c r="AK8937" s="170"/>
      <c r="AP8937" s="6"/>
      <c r="AQ8937" s="6"/>
      <c r="AR8937" s="6"/>
      <c r="AS8937" s="6"/>
      <c r="AT8937" s="6"/>
      <c r="AU8937" s="6"/>
      <c r="AV8937" s="6"/>
      <c r="AW8937" s="6"/>
      <c r="AX8937" s="6"/>
      <c r="AY8937" s="6"/>
      <c r="AZ8937" s="6"/>
      <c r="BA8937" s="6"/>
      <c r="BB8937" s="166"/>
      <c r="BC8937" s="166"/>
      <c r="BD8937" s="166"/>
      <c r="BE8937" s="6"/>
      <c r="BF8937" s="6"/>
      <c r="BG8937" s="6"/>
      <c r="BH8937" s="6"/>
      <c r="BI8937" s="6"/>
      <c r="BJ8937" s="166"/>
      <c r="BK8937" s="166"/>
      <c r="BL8937" s="166"/>
      <c r="BM8937" s="6"/>
      <c r="BN8937" s="6"/>
      <c r="BO8937" s="6"/>
      <c r="BP8937" s="6"/>
      <c r="BQ8937" s="6"/>
      <c r="BR8937" s="6"/>
      <c r="BS8937" s="6"/>
      <c r="BT8937" s="6"/>
      <c r="BU8937" s="6"/>
      <c r="BV8937" s="6"/>
      <c r="BW8937" s="6"/>
      <c r="CJ8937" s="415"/>
      <c r="CK8937" s="415"/>
      <c r="CO8937" s="168"/>
    </row>
    <row r="8938" spans="32:93" s="162" customFormat="1" x14ac:dyDescent="0.25">
      <c r="AF8938" s="169"/>
      <c r="AG8938" s="169"/>
      <c r="AH8938" s="169"/>
      <c r="AI8938" s="169"/>
      <c r="AJ8938" s="169"/>
      <c r="AK8938" s="170"/>
      <c r="AP8938" s="6"/>
      <c r="AQ8938" s="6"/>
      <c r="AR8938" s="6"/>
      <c r="AS8938" s="6"/>
      <c r="AT8938" s="6"/>
      <c r="AU8938" s="6"/>
      <c r="AV8938" s="6"/>
      <c r="AW8938" s="6"/>
      <c r="AX8938" s="6"/>
      <c r="AY8938" s="6"/>
      <c r="AZ8938" s="6"/>
      <c r="BA8938" s="6"/>
      <c r="BB8938" s="166"/>
      <c r="BC8938" s="166"/>
      <c r="BD8938" s="166"/>
      <c r="BE8938" s="6"/>
      <c r="BF8938" s="6"/>
      <c r="BG8938" s="6"/>
      <c r="BH8938" s="6"/>
      <c r="BI8938" s="6"/>
      <c r="BJ8938" s="166"/>
      <c r="BK8938" s="166"/>
      <c r="BL8938" s="166"/>
      <c r="BM8938" s="6"/>
      <c r="BN8938" s="6"/>
      <c r="BO8938" s="6"/>
      <c r="BP8938" s="6"/>
      <c r="BQ8938" s="6"/>
      <c r="BR8938" s="6"/>
      <c r="BS8938" s="6"/>
      <c r="BT8938" s="6"/>
      <c r="BU8938" s="6"/>
      <c r="BV8938" s="6"/>
      <c r="BW8938" s="6"/>
      <c r="CJ8938" s="415"/>
      <c r="CK8938" s="415"/>
      <c r="CO8938" s="168"/>
    </row>
    <row r="8939" spans="32:93" s="162" customFormat="1" x14ac:dyDescent="0.25">
      <c r="AF8939" s="169"/>
      <c r="AG8939" s="169"/>
      <c r="AH8939" s="169"/>
      <c r="AI8939" s="169"/>
      <c r="AJ8939" s="169"/>
      <c r="AK8939" s="170"/>
      <c r="AP8939" s="6"/>
      <c r="AQ8939" s="6"/>
      <c r="AR8939" s="6"/>
      <c r="AS8939" s="6"/>
      <c r="AT8939" s="6"/>
      <c r="AU8939" s="6"/>
      <c r="AV8939" s="6"/>
      <c r="AW8939" s="6"/>
      <c r="AX8939" s="6"/>
      <c r="AY8939" s="6"/>
      <c r="AZ8939" s="6"/>
      <c r="BA8939" s="6"/>
      <c r="BB8939" s="166"/>
      <c r="BC8939" s="166"/>
      <c r="BD8939" s="166"/>
      <c r="BE8939" s="6"/>
      <c r="BF8939" s="6"/>
      <c r="BG8939" s="6"/>
      <c r="BH8939" s="6"/>
      <c r="BI8939" s="6"/>
      <c r="BJ8939" s="166"/>
      <c r="BK8939" s="166"/>
      <c r="BL8939" s="166"/>
      <c r="BM8939" s="6"/>
      <c r="BN8939" s="6"/>
      <c r="BO8939" s="6"/>
      <c r="BP8939" s="6"/>
      <c r="BQ8939" s="6"/>
      <c r="BR8939" s="6"/>
      <c r="BS8939" s="6"/>
      <c r="BT8939" s="6"/>
      <c r="BU8939" s="6"/>
      <c r="BV8939" s="6"/>
      <c r="BW8939" s="6"/>
      <c r="CJ8939" s="415"/>
      <c r="CK8939" s="415"/>
      <c r="CO8939" s="168"/>
    </row>
    <row r="8940" spans="32:93" s="162" customFormat="1" x14ac:dyDescent="0.25">
      <c r="AF8940" s="169"/>
      <c r="AG8940" s="169"/>
      <c r="AH8940" s="169"/>
      <c r="AI8940" s="169"/>
      <c r="AJ8940" s="169"/>
      <c r="AK8940" s="170"/>
      <c r="AP8940" s="6"/>
      <c r="AQ8940" s="6"/>
      <c r="AR8940" s="6"/>
      <c r="AS8940" s="6"/>
      <c r="AT8940" s="6"/>
      <c r="AU8940" s="6"/>
      <c r="AV8940" s="6"/>
      <c r="AW8940" s="6"/>
      <c r="AX8940" s="6"/>
      <c r="AY8940" s="6"/>
      <c r="AZ8940" s="6"/>
      <c r="BA8940" s="6"/>
      <c r="BB8940" s="166"/>
      <c r="BC8940" s="166"/>
      <c r="BD8940" s="166"/>
      <c r="BE8940" s="6"/>
      <c r="BF8940" s="6"/>
      <c r="BG8940" s="6"/>
      <c r="BH8940" s="6"/>
      <c r="BI8940" s="6"/>
      <c r="BJ8940" s="166"/>
      <c r="BK8940" s="166"/>
      <c r="BL8940" s="166"/>
      <c r="BM8940" s="6"/>
      <c r="BN8940" s="6"/>
      <c r="BO8940" s="6"/>
      <c r="BP8940" s="6"/>
      <c r="BQ8940" s="6"/>
      <c r="BR8940" s="6"/>
      <c r="BS8940" s="6"/>
      <c r="BT8940" s="6"/>
      <c r="BU8940" s="6"/>
      <c r="BV8940" s="6"/>
      <c r="BW8940" s="6"/>
      <c r="CJ8940" s="415"/>
      <c r="CK8940" s="415"/>
      <c r="CO8940" s="168"/>
    </row>
    <row r="8941" spans="32:93" s="162" customFormat="1" x14ac:dyDescent="0.25">
      <c r="AF8941" s="169"/>
      <c r="AG8941" s="169"/>
      <c r="AH8941" s="169"/>
      <c r="AI8941" s="169"/>
      <c r="AJ8941" s="169"/>
      <c r="AK8941" s="170"/>
      <c r="AP8941" s="6"/>
      <c r="AQ8941" s="6"/>
      <c r="AR8941" s="6"/>
      <c r="AS8941" s="6"/>
      <c r="AT8941" s="6"/>
      <c r="AU8941" s="6"/>
      <c r="AV8941" s="6"/>
      <c r="AW8941" s="6"/>
      <c r="AX8941" s="6"/>
      <c r="AY8941" s="6"/>
      <c r="AZ8941" s="6"/>
      <c r="BA8941" s="6"/>
      <c r="BB8941" s="166"/>
      <c r="BC8941" s="166"/>
      <c r="BD8941" s="166"/>
      <c r="BE8941" s="6"/>
      <c r="BF8941" s="6"/>
      <c r="BG8941" s="6"/>
      <c r="BH8941" s="6"/>
      <c r="BI8941" s="6"/>
      <c r="BJ8941" s="166"/>
      <c r="BK8941" s="166"/>
      <c r="BL8941" s="166"/>
      <c r="BM8941" s="6"/>
      <c r="BN8941" s="6"/>
      <c r="BO8941" s="6"/>
      <c r="BP8941" s="6"/>
      <c r="BQ8941" s="6"/>
      <c r="BR8941" s="6"/>
      <c r="BS8941" s="6"/>
      <c r="BT8941" s="6"/>
      <c r="BU8941" s="6"/>
      <c r="BV8941" s="6"/>
      <c r="BW8941" s="6"/>
      <c r="CJ8941" s="415"/>
      <c r="CK8941" s="415"/>
      <c r="CO8941" s="168"/>
    </row>
    <row r="8942" spans="32:93" s="162" customFormat="1" x14ac:dyDescent="0.25">
      <c r="AF8942" s="169"/>
      <c r="AG8942" s="169"/>
      <c r="AH8942" s="169"/>
      <c r="AI8942" s="169"/>
      <c r="AJ8942" s="169"/>
      <c r="AK8942" s="170"/>
      <c r="AP8942" s="6"/>
      <c r="AQ8942" s="6"/>
      <c r="AR8942" s="6"/>
      <c r="AS8942" s="6"/>
      <c r="AT8942" s="6"/>
      <c r="AU8942" s="6"/>
      <c r="AV8942" s="6"/>
      <c r="AW8942" s="6"/>
      <c r="AX8942" s="6"/>
      <c r="AY8942" s="6"/>
      <c r="AZ8942" s="6"/>
      <c r="BA8942" s="6"/>
      <c r="BB8942" s="166"/>
      <c r="BC8942" s="166"/>
      <c r="BD8942" s="166"/>
      <c r="BE8942" s="6"/>
      <c r="BF8942" s="6"/>
      <c r="BG8942" s="6"/>
      <c r="BH8942" s="6"/>
      <c r="BI8942" s="6"/>
      <c r="BJ8942" s="166"/>
      <c r="BK8942" s="166"/>
      <c r="BL8942" s="166"/>
      <c r="BM8942" s="6"/>
      <c r="BN8942" s="6"/>
      <c r="BO8942" s="6"/>
      <c r="BP8942" s="6"/>
      <c r="BQ8942" s="6"/>
      <c r="BR8942" s="6"/>
      <c r="BS8942" s="6"/>
      <c r="BT8942" s="6"/>
      <c r="BU8942" s="6"/>
      <c r="BV8942" s="6"/>
      <c r="BW8942" s="6"/>
      <c r="CJ8942" s="415"/>
      <c r="CK8942" s="415"/>
      <c r="CO8942" s="168"/>
    </row>
    <row r="8943" spans="32:93" s="162" customFormat="1" x14ac:dyDescent="0.25">
      <c r="AF8943" s="169"/>
      <c r="AG8943" s="169"/>
      <c r="AH8943" s="169"/>
      <c r="AI8943" s="169"/>
      <c r="AJ8943" s="169"/>
      <c r="AK8943" s="170"/>
      <c r="AP8943" s="6"/>
      <c r="AQ8943" s="6"/>
      <c r="AR8943" s="6"/>
      <c r="AS8943" s="6"/>
      <c r="AT8943" s="6"/>
      <c r="AU8943" s="6"/>
      <c r="AV8943" s="6"/>
      <c r="AW8943" s="6"/>
      <c r="AX8943" s="6"/>
      <c r="AY8943" s="6"/>
      <c r="AZ8943" s="6"/>
      <c r="BA8943" s="6"/>
      <c r="BB8943" s="166"/>
      <c r="BC8943" s="166"/>
      <c r="BD8943" s="166"/>
      <c r="BE8943" s="6"/>
      <c r="BF8943" s="6"/>
      <c r="BG8943" s="6"/>
      <c r="BH8943" s="6"/>
      <c r="BI8943" s="6"/>
      <c r="BJ8943" s="166"/>
      <c r="BK8943" s="166"/>
      <c r="BL8943" s="166"/>
      <c r="BM8943" s="6"/>
      <c r="BN8943" s="6"/>
      <c r="BO8943" s="6"/>
      <c r="BP8943" s="6"/>
      <c r="BQ8943" s="6"/>
      <c r="BR8943" s="6"/>
      <c r="BS8943" s="6"/>
      <c r="BT8943" s="6"/>
      <c r="BU8943" s="6"/>
      <c r="BV8943" s="6"/>
      <c r="BW8943" s="6"/>
      <c r="CJ8943" s="415"/>
      <c r="CK8943" s="415"/>
      <c r="CO8943" s="168"/>
    </row>
    <row r="8944" spans="32:93" s="162" customFormat="1" x14ac:dyDescent="0.25">
      <c r="AF8944" s="169"/>
      <c r="AG8944" s="169"/>
      <c r="AH8944" s="169"/>
      <c r="AI8944" s="169"/>
      <c r="AJ8944" s="169"/>
      <c r="AK8944" s="170"/>
      <c r="AP8944" s="6"/>
      <c r="AQ8944" s="6"/>
      <c r="AR8944" s="6"/>
      <c r="AS8944" s="6"/>
      <c r="AT8944" s="6"/>
      <c r="AU8944" s="6"/>
      <c r="AV8944" s="6"/>
      <c r="AW8944" s="6"/>
      <c r="AX8944" s="6"/>
      <c r="AY8944" s="6"/>
      <c r="AZ8944" s="6"/>
      <c r="BA8944" s="6"/>
      <c r="BB8944" s="166"/>
      <c r="BC8944" s="166"/>
      <c r="BD8944" s="166"/>
      <c r="BE8944" s="6"/>
      <c r="BF8944" s="6"/>
      <c r="BG8944" s="6"/>
      <c r="BH8944" s="6"/>
      <c r="BI8944" s="6"/>
      <c r="BJ8944" s="166"/>
      <c r="BK8944" s="166"/>
      <c r="BL8944" s="166"/>
      <c r="BM8944" s="6"/>
      <c r="BN8944" s="6"/>
      <c r="BO8944" s="6"/>
      <c r="BP8944" s="6"/>
      <c r="BQ8944" s="6"/>
      <c r="BR8944" s="6"/>
      <c r="BS8944" s="6"/>
      <c r="BT8944" s="6"/>
      <c r="BU8944" s="6"/>
      <c r="BV8944" s="6"/>
      <c r="BW8944" s="6"/>
      <c r="CJ8944" s="415"/>
      <c r="CK8944" s="415"/>
      <c r="CO8944" s="168"/>
    </row>
    <row r="8945" spans="32:93" s="162" customFormat="1" x14ac:dyDescent="0.25">
      <c r="AF8945" s="169"/>
      <c r="AG8945" s="169"/>
      <c r="AH8945" s="169"/>
      <c r="AI8945" s="169"/>
      <c r="AJ8945" s="169"/>
      <c r="AK8945" s="170"/>
      <c r="AP8945" s="6"/>
      <c r="AQ8945" s="6"/>
      <c r="AR8945" s="6"/>
      <c r="AS8945" s="6"/>
      <c r="AT8945" s="6"/>
      <c r="AU8945" s="6"/>
      <c r="AV8945" s="6"/>
      <c r="AW8945" s="6"/>
      <c r="AX8945" s="6"/>
      <c r="AY8945" s="6"/>
      <c r="AZ8945" s="6"/>
      <c r="BA8945" s="6"/>
      <c r="BB8945" s="166"/>
      <c r="BC8945" s="166"/>
      <c r="BD8945" s="166"/>
      <c r="BE8945" s="6"/>
      <c r="BF8945" s="6"/>
      <c r="BG8945" s="6"/>
      <c r="BH8945" s="6"/>
      <c r="BI8945" s="6"/>
      <c r="BJ8945" s="166"/>
      <c r="BK8945" s="166"/>
      <c r="BL8945" s="166"/>
      <c r="BM8945" s="6"/>
      <c r="BN8945" s="6"/>
      <c r="BO8945" s="6"/>
      <c r="BP8945" s="6"/>
      <c r="BQ8945" s="6"/>
      <c r="BR8945" s="6"/>
      <c r="BS8945" s="6"/>
      <c r="BT8945" s="6"/>
      <c r="BU8945" s="6"/>
      <c r="BV8945" s="6"/>
      <c r="BW8945" s="6"/>
      <c r="CJ8945" s="415"/>
      <c r="CK8945" s="415"/>
      <c r="CO8945" s="168"/>
    </row>
    <row r="8946" spans="32:93" s="162" customFormat="1" x14ac:dyDescent="0.25">
      <c r="AF8946" s="169"/>
      <c r="AG8946" s="169"/>
      <c r="AH8946" s="169"/>
      <c r="AI8946" s="169"/>
      <c r="AJ8946" s="169"/>
      <c r="AK8946" s="170"/>
      <c r="AP8946" s="6"/>
      <c r="AQ8946" s="6"/>
      <c r="AR8946" s="6"/>
      <c r="AS8946" s="6"/>
      <c r="AT8946" s="6"/>
      <c r="AU8946" s="6"/>
      <c r="AV8946" s="6"/>
      <c r="AW8946" s="6"/>
      <c r="AX8946" s="6"/>
      <c r="AY8946" s="6"/>
      <c r="AZ8946" s="6"/>
      <c r="BA8946" s="6"/>
      <c r="BB8946" s="166"/>
      <c r="BC8946" s="166"/>
      <c r="BD8946" s="166"/>
      <c r="BE8946" s="6"/>
      <c r="BF8946" s="6"/>
      <c r="BG8946" s="6"/>
      <c r="BH8946" s="6"/>
      <c r="BI8946" s="6"/>
      <c r="BJ8946" s="166"/>
      <c r="BK8946" s="166"/>
      <c r="BL8946" s="166"/>
      <c r="BM8946" s="6"/>
      <c r="BN8946" s="6"/>
      <c r="BO8946" s="6"/>
      <c r="BP8946" s="6"/>
      <c r="BQ8946" s="6"/>
      <c r="BR8946" s="6"/>
      <c r="BS8946" s="6"/>
      <c r="BT8946" s="6"/>
      <c r="BU8946" s="6"/>
      <c r="BV8946" s="6"/>
      <c r="BW8946" s="6"/>
      <c r="CJ8946" s="415"/>
      <c r="CK8946" s="415"/>
      <c r="CO8946" s="168"/>
    </row>
    <row r="8947" spans="32:93" s="162" customFormat="1" x14ac:dyDescent="0.25">
      <c r="AF8947" s="169"/>
      <c r="AG8947" s="169"/>
      <c r="AH8947" s="169"/>
      <c r="AI8947" s="169"/>
      <c r="AJ8947" s="169"/>
      <c r="AK8947" s="170"/>
      <c r="AP8947" s="6"/>
      <c r="AQ8947" s="6"/>
      <c r="AR8947" s="6"/>
      <c r="AS8947" s="6"/>
      <c r="AT8947" s="6"/>
      <c r="AU8947" s="6"/>
      <c r="AV8947" s="6"/>
      <c r="AW8947" s="6"/>
      <c r="AX8947" s="6"/>
      <c r="AY8947" s="6"/>
      <c r="AZ8947" s="6"/>
      <c r="BA8947" s="6"/>
      <c r="BB8947" s="166"/>
      <c r="BC8947" s="166"/>
      <c r="BD8947" s="166"/>
      <c r="BE8947" s="6"/>
      <c r="BF8947" s="6"/>
      <c r="BG8947" s="6"/>
      <c r="BH8947" s="6"/>
      <c r="BI8947" s="6"/>
      <c r="BJ8947" s="166"/>
      <c r="BK8947" s="166"/>
      <c r="BL8947" s="166"/>
      <c r="BM8947" s="6"/>
      <c r="BN8947" s="6"/>
      <c r="BO8947" s="6"/>
      <c r="BP8947" s="6"/>
      <c r="BQ8947" s="6"/>
      <c r="BR8947" s="6"/>
      <c r="BS8947" s="6"/>
      <c r="BT8947" s="6"/>
      <c r="BU8947" s="6"/>
      <c r="BV8947" s="6"/>
      <c r="BW8947" s="6"/>
      <c r="CJ8947" s="415"/>
      <c r="CK8947" s="415"/>
      <c r="CO8947" s="168"/>
    </row>
    <row r="8948" spans="32:93" s="162" customFormat="1" x14ac:dyDescent="0.25">
      <c r="AF8948" s="169"/>
      <c r="AG8948" s="169"/>
      <c r="AH8948" s="169"/>
      <c r="AI8948" s="169"/>
      <c r="AJ8948" s="169"/>
      <c r="AK8948" s="170"/>
      <c r="AP8948" s="6"/>
      <c r="AQ8948" s="6"/>
      <c r="AR8948" s="6"/>
      <c r="AS8948" s="6"/>
      <c r="AT8948" s="6"/>
      <c r="AU8948" s="6"/>
      <c r="AV8948" s="6"/>
      <c r="AW8948" s="6"/>
      <c r="AX8948" s="6"/>
      <c r="AY8948" s="6"/>
      <c r="AZ8948" s="6"/>
      <c r="BA8948" s="6"/>
      <c r="BB8948" s="166"/>
      <c r="BC8948" s="166"/>
      <c r="BD8948" s="166"/>
      <c r="BE8948" s="6"/>
      <c r="BF8948" s="6"/>
      <c r="BG8948" s="6"/>
      <c r="BH8948" s="6"/>
      <c r="BI8948" s="6"/>
      <c r="BJ8948" s="166"/>
      <c r="BK8948" s="166"/>
      <c r="BL8948" s="166"/>
      <c r="BM8948" s="6"/>
      <c r="BN8948" s="6"/>
      <c r="BO8948" s="6"/>
      <c r="BP8948" s="6"/>
      <c r="BQ8948" s="6"/>
      <c r="BR8948" s="6"/>
      <c r="BS8948" s="6"/>
      <c r="BT8948" s="6"/>
      <c r="BU8948" s="6"/>
      <c r="BV8948" s="6"/>
      <c r="BW8948" s="6"/>
      <c r="CJ8948" s="415"/>
      <c r="CK8948" s="415"/>
      <c r="CO8948" s="168"/>
    </row>
    <row r="8949" spans="32:93" s="162" customFormat="1" x14ac:dyDescent="0.25">
      <c r="AF8949" s="169"/>
      <c r="AG8949" s="169"/>
      <c r="AH8949" s="169"/>
      <c r="AI8949" s="169"/>
      <c r="AJ8949" s="169"/>
      <c r="AK8949" s="170"/>
      <c r="AP8949" s="6"/>
      <c r="AQ8949" s="6"/>
      <c r="AR8949" s="6"/>
      <c r="AS8949" s="6"/>
      <c r="AT8949" s="6"/>
      <c r="AU8949" s="6"/>
      <c r="AV8949" s="6"/>
      <c r="AW8949" s="6"/>
      <c r="AX8949" s="6"/>
      <c r="AY8949" s="6"/>
      <c r="AZ8949" s="6"/>
      <c r="BA8949" s="6"/>
      <c r="BB8949" s="166"/>
      <c r="BC8949" s="166"/>
      <c r="BD8949" s="166"/>
      <c r="BE8949" s="6"/>
      <c r="BF8949" s="6"/>
      <c r="BG8949" s="6"/>
      <c r="BH8949" s="6"/>
      <c r="BI8949" s="6"/>
      <c r="BJ8949" s="166"/>
      <c r="BK8949" s="166"/>
      <c r="BL8949" s="166"/>
      <c r="BM8949" s="6"/>
      <c r="BN8949" s="6"/>
      <c r="BO8949" s="6"/>
      <c r="BP8949" s="6"/>
      <c r="BQ8949" s="6"/>
      <c r="BR8949" s="6"/>
      <c r="BS8949" s="6"/>
      <c r="BT8949" s="6"/>
      <c r="BU8949" s="6"/>
      <c r="BV8949" s="6"/>
      <c r="BW8949" s="6"/>
      <c r="CJ8949" s="415"/>
      <c r="CK8949" s="415"/>
      <c r="CO8949" s="168"/>
    </row>
    <row r="8950" spans="32:93" s="162" customFormat="1" x14ac:dyDescent="0.25">
      <c r="AF8950" s="169"/>
      <c r="AG8950" s="169"/>
      <c r="AH8950" s="169"/>
      <c r="AI8950" s="169"/>
      <c r="AJ8950" s="169"/>
      <c r="AK8950" s="170"/>
      <c r="AP8950" s="6"/>
      <c r="AQ8950" s="6"/>
      <c r="AR8950" s="6"/>
      <c r="AS8950" s="6"/>
      <c r="AT8950" s="6"/>
      <c r="AU8950" s="6"/>
      <c r="AV8950" s="6"/>
      <c r="AW8950" s="6"/>
      <c r="AX8950" s="6"/>
      <c r="AY8950" s="6"/>
      <c r="AZ8950" s="6"/>
      <c r="BA8950" s="6"/>
      <c r="BB8950" s="166"/>
      <c r="BC8950" s="166"/>
      <c r="BD8950" s="166"/>
      <c r="BE8950" s="6"/>
      <c r="BF8950" s="6"/>
      <c r="BG8950" s="6"/>
      <c r="BH8950" s="6"/>
      <c r="BI8950" s="6"/>
      <c r="BJ8950" s="166"/>
      <c r="BK8950" s="166"/>
      <c r="BL8950" s="166"/>
      <c r="BM8950" s="6"/>
      <c r="BN8950" s="6"/>
      <c r="BO8950" s="6"/>
      <c r="BP8950" s="6"/>
      <c r="BQ8950" s="6"/>
      <c r="BR8950" s="6"/>
      <c r="BS8950" s="6"/>
      <c r="BT8950" s="6"/>
      <c r="BU8950" s="6"/>
      <c r="BV8950" s="6"/>
      <c r="BW8950" s="6"/>
      <c r="CJ8950" s="415"/>
      <c r="CK8950" s="415"/>
      <c r="CO8950" s="168"/>
    </row>
    <row r="8951" spans="32:93" s="162" customFormat="1" x14ac:dyDescent="0.25">
      <c r="AF8951" s="169"/>
      <c r="AG8951" s="169"/>
      <c r="AH8951" s="169"/>
      <c r="AI8951" s="169"/>
      <c r="AJ8951" s="169"/>
      <c r="AK8951" s="170"/>
      <c r="AP8951" s="6"/>
      <c r="AQ8951" s="6"/>
      <c r="AR8951" s="6"/>
      <c r="AS8951" s="6"/>
      <c r="AT8951" s="6"/>
      <c r="AU8951" s="6"/>
      <c r="AV8951" s="6"/>
      <c r="AW8951" s="6"/>
      <c r="AX8951" s="6"/>
      <c r="AY8951" s="6"/>
      <c r="AZ8951" s="6"/>
      <c r="BA8951" s="6"/>
      <c r="BB8951" s="166"/>
      <c r="BC8951" s="166"/>
      <c r="BD8951" s="166"/>
      <c r="BE8951" s="6"/>
      <c r="BF8951" s="6"/>
      <c r="BG8951" s="6"/>
      <c r="BH8951" s="6"/>
      <c r="BI8951" s="6"/>
      <c r="BJ8951" s="166"/>
      <c r="BK8951" s="166"/>
      <c r="BL8951" s="166"/>
      <c r="BM8951" s="6"/>
      <c r="BN8951" s="6"/>
      <c r="BO8951" s="6"/>
      <c r="BP8951" s="6"/>
      <c r="BQ8951" s="6"/>
      <c r="BR8951" s="6"/>
      <c r="BS8951" s="6"/>
      <c r="BT8951" s="6"/>
      <c r="BU8951" s="6"/>
      <c r="BV8951" s="6"/>
      <c r="BW8951" s="6"/>
      <c r="CJ8951" s="415"/>
      <c r="CK8951" s="415"/>
      <c r="CO8951" s="168"/>
    </row>
    <row r="8952" spans="32:93" s="162" customFormat="1" x14ac:dyDescent="0.25">
      <c r="AF8952" s="169"/>
      <c r="AG8952" s="169"/>
      <c r="AH8952" s="169"/>
      <c r="AI8952" s="169"/>
      <c r="AJ8952" s="169"/>
      <c r="AK8952" s="170"/>
      <c r="AP8952" s="6"/>
      <c r="AQ8952" s="6"/>
      <c r="AR8952" s="6"/>
      <c r="AS8952" s="6"/>
      <c r="AT8952" s="6"/>
      <c r="AU8952" s="6"/>
      <c r="AV8952" s="6"/>
      <c r="AW8952" s="6"/>
      <c r="AX8952" s="6"/>
      <c r="AY8952" s="6"/>
      <c r="AZ8952" s="6"/>
      <c r="BA8952" s="6"/>
      <c r="BB8952" s="166"/>
      <c r="BC8952" s="166"/>
      <c r="BD8952" s="166"/>
      <c r="BE8952" s="6"/>
      <c r="BF8952" s="6"/>
      <c r="BG8952" s="6"/>
      <c r="BH8952" s="6"/>
      <c r="BI8952" s="6"/>
      <c r="BJ8952" s="166"/>
      <c r="BK8952" s="166"/>
      <c r="BL8952" s="166"/>
      <c r="BM8952" s="6"/>
      <c r="BN8952" s="6"/>
      <c r="BO8952" s="6"/>
      <c r="BP8952" s="6"/>
      <c r="BQ8952" s="6"/>
      <c r="BR8952" s="6"/>
      <c r="BS8952" s="6"/>
      <c r="BT8952" s="6"/>
      <c r="BU8952" s="6"/>
      <c r="BV8952" s="6"/>
      <c r="BW8952" s="6"/>
      <c r="CJ8952" s="415"/>
      <c r="CK8952" s="415"/>
      <c r="CO8952" s="168"/>
    </row>
    <row r="8953" spans="32:93" s="162" customFormat="1" x14ac:dyDescent="0.25">
      <c r="AF8953" s="169"/>
      <c r="AG8953" s="169"/>
      <c r="AH8953" s="169"/>
      <c r="AI8953" s="169"/>
      <c r="AJ8953" s="169"/>
      <c r="AK8953" s="170"/>
      <c r="AP8953" s="6"/>
      <c r="AQ8953" s="6"/>
      <c r="AR8953" s="6"/>
      <c r="AS8953" s="6"/>
      <c r="AT8953" s="6"/>
      <c r="AU8953" s="6"/>
      <c r="AV8953" s="6"/>
      <c r="AW8953" s="6"/>
      <c r="AX8953" s="6"/>
      <c r="AY8953" s="6"/>
      <c r="AZ8953" s="6"/>
      <c r="BA8953" s="6"/>
      <c r="BB8953" s="166"/>
      <c r="BC8953" s="166"/>
      <c r="BD8953" s="166"/>
      <c r="BE8953" s="6"/>
      <c r="BF8953" s="6"/>
      <c r="BG8953" s="6"/>
      <c r="BH8953" s="6"/>
      <c r="BI8953" s="6"/>
      <c r="BJ8953" s="166"/>
      <c r="BK8953" s="166"/>
      <c r="BL8953" s="166"/>
      <c r="BM8953" s="6"/>
      <c r="BN8953" s="6"/>
      <c r="BO8953" s="6"/>
      <c r="BP8953" s="6"/>
      <c r="BQ8953" s="6"/>
      <c r="BR8953" s="6"/>
      <c r="BS8953" s="6"/>
      <c r="BT8953" s="6"/>
      <c r="BU8953" s="6"/>
      <c r="BV8953" s="6"/>
      <c r="BW8953" s="6"/>
      <c r="CJ8953" s="415"/>
      <c r="CK8953" s="415"/>
      <c r="CO8953" s="168"/>
    </row>
    <row r="8954" spans="32:93" s="162" customFormat="1" x14ac:dyDescent="0.25">
      <c r="AF8954" s="169"/>
      <c r="AG8954" s="169"/>
      <c r="AH8954" s="169"/>
      <c r="AI8954" s="169"/>
      <c r="AJ8954" s="169"/>
      <c r="AK8954" s="170"/>
      <c r="AP8954" s="6"/>
      <c r="AQ8954" s="6"/>
      <c r="AR8954" s="6"/>
      <c r="AS8954" s="6"/>
      <c r="AT8954" s="6"/>
      <c r="AU8954" s="6"/>
      <c r="AV8954" s="6"/>
      <c r="AW8954" s="6"/>
      <c r="AX8954" s="6"/>
      <c r="AY8954" s="6"/>
      <c r="AZ8954" s="6"/>
      <c r="BA8954" s="6"/>
      <c r="BB8954" s="166"/>
      <c r="BC8954" s="166"/>
      <c r="BD8954" s="166"/>
      <c r="BE8954" s="6"/>
      <c r="BF8954" s="6"/>
      <c r="BG8954" s="6"/>
      <c r="BH8954" s="6"/>
      <c r="BI8954" s="6"/>
      <c r="BJ8954" s="166"/>
      <c r="BK8954" s="166"/>
      <c r="BL8954" s="166"/>
      <c r="BM8954" s="6"/>
      <c r="BN8954" s="6"/>
      <c r="BO8954" s="6"/>
      <c r="BP8954" s="6"/>
      <c r="BQ8954" s="6"/>
      <c r="BR8954" s="6"/>
      <c r="BS8954" s="6"/>
      <c r="BT8954" s="6"/>
      <c r="BU8954" s="6"/>
      <c r="BV8954" s="6"/>
      <c r="BW8954" s="6"/>
      <c r="CJ8954" s="415"/>
      <c r="CK8954" s="415"/>
      <c r="CO8954" s="168"/>
    </row>
    <row r="8955" spans="32:93" s="162" customFormat="1" x14ac:dyDescent="0.25">
      <c r="AF8955" s="169"/>
      <c r="AG8955" s="169"/>
      <c r="AH8955" s="169"/>
      <c r="AI8955" s="169"/>
      <c r="AJ8955" s="169"/>
      <c r="AK8955" s="170"/>
      <c r="AP8955" s="6"/>
      <c r="AQ8955" s="6"/>
      <c r="AR8955" s="6"/>
      <c r="AS8955" s="6"/>
      <c r="AT8955" s="6"/>
      <c r="AU8955" s="6"/>
      <c r="AV8955" s="6"/>
      <c r="AW8955" s="6"/>
      <c r="AX8955" s="6"/>
      <c r="AY8955" s="6"/>
      <c r="AZ8955" s="6"/>
      <c r="BA8955" s="6"/>
      <c r="BB8955" s="166"/>
      <c r="BC8955" s="166"/>
      <c r="BD8955" s="166"/>
      <c r="BE8955" s="6"/>
      <c r="BF8955" s="6"/>
      <c r="BG8955" s="6"/>
      <c r="BH8955" s="6"/>
      <c r="BI8955" s="6"/>
      <c r="BJ8955" s="166"/>
      <c r="BK8955" s="166"/>
      <c r="BL8955" s="166"/>
      <c r="BM8955" s="6"/>
      <c r="BN8955" s="6"/>
      <c r="BO8955" s="6"/>
      <c r="BP8955" s="6"/>
      <c r="BQ8955" s="6"/>
      <c r="BR8955" s="6"/>
      <c r="BS8955" s="6"/>
      <c r="BT8955" s="6"/>
      <c r="BU8955" s="6"/>
      <c r="BV8955" s="6"/>
      <c r="BW8955" s="6"/>
      <c r="CJ8955" s="415"/>
      <c r="CK8955" s="415"/>
      <c r="CO8955" s="168"/>
    </row>
    <row r="8956" spans="32:93" s="162" customFormat="1" x14ac:dyDescent="0.25">
      <c r="AF8956" s="169"/>
      <c r="AG8956" s="169"/>
      <c r="AH8956" s="169"/>
      <c r="AI8956" s="169"/>
      <c r="AJ8956" s="169"/>
      <c r="AK8956" s="170"/>
      <c r="AP8956" s="6"/>
      <c r="AQ8956" s="6"/>
      <c r="AR8956" s="6"/>
      <c r="AS8956" s="6"/>
      <c r="AT8956" s="6"/>
      <c r="AU8956" s="6"/>
      <c r="AV8956" s="6"/>
      <c r="AW8956" s="6"/>
      <c r="AX8956" s="6"/>
      <c r="AY8956" s="6"/>
      <c r="AZ8956" s="6"/>
      <c r="BA8956" s="6"/>
      <c r="BB8956" s="166"/>
      <c r="BC8956" s="166"/>
      <c r="BD8956" s="166"/>
      <c r="BE8956" s="6"/>
      <c r="BF8956" s="6"/>
      <c r="BG8956" s="6"/>
      <c r="BH8956" s="6"/>
      <c r="BI8956" s="6"/>
      <c r="BJ8956" s="166"/>
      <c r="BK8956" s="166"/>
      <c r="BL8956" s="166"/>
      <c r="BM8956" s="6"/>
      <c r="BN8956" s="6"/>
      <c r="BO8956" s="6"/>
      <c r="BP8956" s="6"/>
      <c r="BQ8956" s="6"/>
      <c r="BR8956" s="6"/>
      <c r="BS8956" s="6"/>
      <c r="BT8956" s="6"/>
      <c r="BU8956" s="6"/>
      <c r="BV8956" s="6"/>
      <c r="BW8956" s="6"/>
      <c r="CJ8956" s="415"/>
      <c r="CK8956" s="415"/>
      <c r="CO8956" s="168"/>
    </row>
    <row r="8957" spans="32:93" s="162" customFormat="1" x14ac:dyDescent="0.25">
      <c r="AF8957" s="169"/>
      <c r="AG8957" s="169"/>
      <c r="AH8957" s="169"/>
      <c r="AI8957" s="169"/>
      <c r="AJ8957" s="169"/>
      <c r="AK8957" s="170"/>
      <c r="AP8957" s="6"/>
      <c r="AQ8957" s="6"/>
      <c r="AR8957" s="6"/>
      <c r="AS8957" s="6"/>
      <c r="AT8957" s="6"/>
      <c r="AU8957" s="6"/>
      <c r="AV8957" s="6"/>
      <c r="AW8957" s="6"/>
      <c r="AX8957" s="6"/>
      <c r="AY8957" s="6"/>
      <c r="AZ8957" s="6"/>
      <c r="BA8957" s="6"/>
      <c r="BB8957" s="166"/>
      <c r="BC8957" s="166"/>
      <c r="BD8957" s="166"/>
      <c r="BE8957" s="6"/>
      <c r="BF8957" s="6"/>
      <c r="BG8957" s="6"/>
      <c r="BH8957" s="6"/>
      <c r="BI8957" s="6"/>
      <c r="BJ8957" s="166"/>
      <c r="BK8957" s="166"/>
      <c r="BL8957" s="166"/>
      <c r="BM8957" s="6"/>
      <c r="BN8957" s="6"/>
      <c r="BO8957" s="6"/>
      <c r="BP8957" s="6"/>
      <c r="BQ8957" s="6"/>
      <c r="BR8957" s="6"/>
      <c r="BS8957" s="6"/>
      <c r="BT8957" s="6"/>
      <c r="BU8957" s="6"/>
      <c r="BV8957" s="6"/>
      <c r="BW8957" s="6"/>
      <c r="CJ8957" s="415"/>
      <c r="CK8957" s="415"/>
      <c r="CO8957" s="168"/>
    </row>
    <row r="8958" spans="32:93" s="162" customFormat="1" x14ac:dyDescent="0.25">
      <c r="AF8958" s="169"/>
      <c r="AG8958" s="169"/>
      <c r="AH8958" s="169"/>
      <c r="AI8958" s="169"/>
      <c r="AJ8958" s="169"/>
      <c r="AK8958" s="170"/>
      <c r="AP8958" s="6"/>
      <c r="AQ8958" s="6"/>
      <c r="AR8958" s="6"/>
      <c r="AS8958" s="6"/>
      <c r="AT8958" s="6"/>
      <c r="AU8958" s="6"/>
      <c r="AV8958" s="6"/>
      <c r="AW8958" s="6"/>
      <c r="AX8958" s="6"/>
      <c r="AY8958" s="6"/>
      <c r="AZ8958" s="6"/>
      <c r="BA8958" s="6"/>
      <c r="BB8958" s="166"/>
      <c r="BC8958" s="166"/>
      <c r="BD8958" s="166"/>
      <c r="BE8958" s="6"/>
      <c r="BF8958" s="6"/>
      <c r="BG8958" s="6"/>
      <c r="BH8958" s="6"/>
      <c r="BI8958" s="6"/>
      <c r="BJ8958" s="166"/>
      <c r="BK8958" s="166"/>
      <c r="BL8958" s="166"/>
      <c r="BM8958" s="6"/>
      <c r="BN8958" s="6"/>
      <c r="BO8958" s="6"/>
      <c r="BP8958" s="6"/>
      <c r="BQ8958" s="6"/>
      <c r="BR8958" s="6"/>
      <c r="BS8958" s="6"/>
      <c r="BT8958" s="6"/>
      <c r="BU8958" s="6"/>
      <c r="BV8958" s="6"/>
      <c r="BW8958" s="6"/>
      <c r="CJ8958" s="415"/>
      <c r="CK8958" s="415"/>
      <c r="CO8958" s="168"/>
    </row>
    <row r="8959" spans="32:93" s="162" customFormat="1" x14ac:dyDescent="0.25">
      <c r="AF8959" s="169"/>
      <c r="AG8959" s="169"/>
      <c r="AH8959" s="169"/>
      <c r="AI8959" s="169"/>
      <c r="AJ8959" s="169"/>
      <c r="AK8959" s="170"/>
      <c r="AP8959" s="6"/>
      <c r="AQ8959" s="6"/>
      <c r="AR8959" s="6"/>
      <c r="AS8959" s="6"/>
      <c r="AT8959" s="6"/>
      <c r="AU8959" s="6"/>
      <c r="AV8959" s="6"/>
      <c r="AW8959" s="6"/>
      <c r="AX8959" s="6"/>
      <c r="AY8959" s="6"/>
      <c r="AZ8959" s="6"/>
      <c r="BA8959" s="6"/>
      <c r="BB8959" s="166"/>
      <c r="BC8959" s="166"/>
      <c r="BD8959" s="166"/>
      <c r="BE8959" s="6"/>
      <c r="BF8959" s="6"/>
      <c r="BG8959" s="6"/>
      <c r="BH8959" s="6"/>
      <c r="BI8959" s="6"/>
      <c r="BJ8959" s="166"/>
      <c r="BK8959" s="166"/>
      <c r="BL8959" s="166"/>
      <c r="BM8959" s="6"/>
      <c r="BN8959" s="6"/>
      <c r="BO8959" s="6"/>
      <c r="BP8959" s="6"/>
      <c r="BQ8959" s="6"/>
      <c r="BR8959" s="6"/>
      <c r="BS8959" s="6"/>
      <c r="BT8959" s="6"/>
      <c r="BU8959" s="6"/>
      <c r="BV8959" s="6"/>
      <c r="BW8959" s="6"/>
      <c r="CJ8959" s="415"/>
      <c r="CK8959" s="415"/>
      <c r="CO8959" s="168"/>
    </row>
    <row r="8960" spans="32:93" s="162" customFormat="1" x14ac:dyDescent="0.25">
      <c r="AF8960" s="169"/>
      <c r="AG8960" s="169"/>
      <c r="AH8960" s="169"/>
      <c r="AI8960" s="169"/>
      <c r="AJ8960" s="169"/>
      <c r="AK8960" s="170"/>
      <c r="AP8960" s="6"/>
      <c r="AQ8960" s="6"/>
      <c r="AR8960" s="6"/>
      <c r="AS8960" s="6"/>
      <c r="AT8960" s="6"/>
      <c r="AU8960" s="6"/>
      <c r="AV8960" s="6"/>
      <c r="AW8960" s="6"/>
      <c r="AX8960" s="6"/>
      <c r="AY8960" s="6"/>
      <c r="AZ8960" s="6"/>
      <c r="BA8960" s="6"/>
      <c r="BB8960" s="166"/>
      <c r="BC8960" s="166"/>
      <c r="BD8960" s="166"/>
      <c r="BE8960" s="6"/>
      <c r="BF8960" s="6"/>
      <c r="BG8960" s="6"/>
      <c r="BH8960" s="6"/>
      <c r="BI8960" s="6"/>
      <c r="BJ8960" s="166"/>
      <c r="BK8960" s="166"/>
      <c r="BL8960" s="166"/>
      <c r="BM8960" s="6"/>
      <c r="BN8960" s="6"/>
      <c r="BO8960" s="6"/>
      <c r="BP8960" s="6"/>
      <c r="BQ8960" s="6"/>
      <c r="BR8960" s="6"/>
      <c r="BS8960" s="6"/>
      <c r="BT8960" s="6"/>
      <c r="BU8960" s="6"/>
      <c r="BV8960" s="6"/>
      <c r="BW8960" s="6"/>
      <c r="CJ8960" s="415"/>
      <c r="CK8960" s="415"/>
      <c r="CO8960" s="168"/>
    </row>
    <row r="8961" spans="32:93" s="162" customFormat="1" x14ac:dyDescent="0.25">
      <c r="AF8961" s="169"/>
      <c r="AG8961" s="169"/>
      <c r="AH8961" s="169"/>
      <c r="AI8961" s="169"/>
      <c r="AJ8961" s="169"/>
      <c r="AK8961" s="170"/>
      <c r="AP8961" s="6"/>
      <c r="AQ8961" s="6"/>
      <c r="AR8961" s="6"/>
      <c r="AS8961" s="6"/>
      <c r="AT8961" s="6"/>
      <c r="AU8961" s="6"/>
      <c r="AV8961" s="6"/>
      <c r="AW8961" s="6"/>
      <c r="AX8961" s="6"/>
      <c r="AY8961" s="6"/>
      <c r="AZ8961" s="6"/>
      <c r="BA8961" s="6"/>
      <c r="BB8961" s="166"/>
      <c r="BC8961" s="166"/>
      <c r="BD8961" s="166"/>
      <c r="BE8961" s="6"/>
      <c r="BF8961" s="6"/>
      <c r="BG8961" s="6"/>
      <c r="BH8961" s="6"/>
      <c r="BI8961" s="6"/>
      <c r="BJ8961" s="166"/>
      <c r="BK8961" s="166"/>
      <c r="BL8961" s="166"/>
      <c r="BM8961" s="6"/>
      <c r="BN8961" s="6"/>
      <c r="BO8961" s="6"/>
      <c r="BP8961" s="6"/>
      <c r="BQ8961" s="6"/>
      <c r="BR8961" s="6"/>
      <c r="BS8961" s="6"/>
      <c r="BT8961" s="6"/>
      <c r="BU8961" s="6"/>
      <c r="BV8961" s="6"/>
      <c r="BW8961" s="6"/>
      <c r="CJ8961" s="415"/>
      <c r="CK8961" s="415"/>
      <c r="CO8961" s="168"/>
    </row>
    <row r="8962" spans="32:93" s="162" customFormat="1" x14ac:dyDescent="0.25">
      <c r="AF8962" s="169"/>
      <c r="AG8962" s="169"/>
      <c r="AH8962" s="169"/>
      <c r="AI8962" s="169"/>
      <c r="AJ8962" s="169"/>
      <c r="AK8962" s="170"/>
      <c r="AP8962" s="6"/>
      <c r="AQ8962" s="6"/>
      <c r="AR8962" s="6"/>
      <c r="AS8962" s="6"/>
      <c r="AT8962" s="6"/>
      <c r="AU8962" s="6"/>
      <c r="AV8962" s="6"/>
      <c r="AW8962" s="6"/>
      <c r="AX8962" s="6"/>
      <c r="AY8962" s="6"/>
      <c r="AZ8962" s="6"/>
      <c r="BA8962" s="6"/>
      <c r="BB8962" s="166"/>
      <c r="BC8962" s="166"/>
      <c r="BD8962" s="166"/>
      <c r="BE8962" s="6"/>
      <c r="BF8962" s="6"/>
      <c r="BG8962" s="6"/>
      <c r="BH8962" s="6"/>
      <c r="BI8962" s="6"/>
      <c r="BJ8962" s="166"/>
      <c r="BK8962" s="166"/>
      <c r="BL8962" s="166"/>
      <c r="BM8962" s="6"/>
      <c r="BN8962" s="6"/>
      <c r="BO8962" s="6"/>
      <c r="BP8962" s="6"/>
      <c r="BQ8962" s="6"/>
      <c r="BR8962" s="6"/>
      <c r="BS8962" s="6"/>
      <c r="BT8962" s="6"/>
      <c r="BU8962" s="6"/>
      <c r="BV8962" s="6"/>
      <c r="BW8962" s="6"/>
      <c r="CJ8962" s="415"/>
      <c r="CK8962" s="415"/>
      <c r="CO8962" s="168"/>
    </row>
    <row r="8963" spans="32:93" s="162" customFormat="1" x14ac:dyDescent="0.25">
      <c r="AF8963" s="169"/>
      <c r="AG8963" s="169"/>
      <c r="AH8963" s="169"/>
      <c r="AI8963" s="169"/>
      <c r="AJ8963" s="169"/>
      <c r="AK8963" s="170"/>
      <c r="AP8963" s="6"/>
      <c r="AQ8963" s="6"/>
      <c r="AR8963" s="6"/>
      <c r="AS8963" s="6"/>
      <c r="AT8963" s="6"/>
      <c r="AU8963" s="6"/>
      <c r="AV8963" s="6"/>
      <c r="AW8963" s="6"/>
      <c r="AX8963" s="6"/>
      <c r="AY8963" s="6"/>
      <c r="AZ8963" s="6"/>
      <c r="BA8963" s="6"/>
      <c r="BB8963" s="166"/>
      <c r="BC8963" s="166"/>
      <c r="BD8963" s="166"/>
      <c r="BE8963" s="6"/>
      <c r="BF8963" s="6"/>
      <c r="BG8963" s="6"/>
      <c r="BH8963" s="6"/>
      <c r="BI8963" s="6"/>
      <c r="BJ8963" s="166"/>
      <c r="BK8963" s="166"/>
      <c r="BL8963" s="166"/>
      <c r="BM8963" s="6"/>
      <c r="BN8963" s="6"/>
      <c r="BO8963" s="6"/>
      <c r="BP8963" s="6"/>
      <c r="BQ8963" s="6"/>
      <c r="BR8963" s="6"/>
      <c r="BS8963" s="6"/>
      <c r="BT8963" s="6"/>
      <c r="BU8963" s="6"/>
      <c r="BV8963" s="6"/>
      <c r="BW8963" s="6"/>
      <c r="CJ8963" s="415"/>
      <c r="CK8963" s="415"/>
      <c r="CO8963" s="168"/>
    </row>
    <row r="8964" spans="32:93" s="162" customFormat="1" x14ac:dyDescent="0.25">
      <c r="AF8964" s="169"/>
      <c r="AG8964" s="169"/>
      <c r="AH8964" s="169"/>
      <c r="AI8964" s="169"/>
      <c r="AJ8964" s="169"/>
      <c r="AK8964" s="170"/>
      <c r="AP8964" s="6"/>
      <c r="AQ8964" s="6"/>
      <c r="AR8964" s="6"/>
      <c r="AS8964" s="6"/>
      <c r="AT8964" s="6"/>
      <c r="AU8964" s="6"/>
      <c r="AV8964" s="6"/>
      <c r="AW8964" s="6"/>
      <c r="AX8964" s="6"/>
      <c r="AY8964" s="6"/>
      <c r="AZ8964" s="6"/>
      <c r="BA8964" s="6"/>
      <c r="BB8964" s="166"/>
      <c r="BC8964" s="166"/>
      <c r="BD8964" s="166"/>
      <c r="BE8964" s="6"/>
      <c r="BF8964" s="6"/>
      <c r="BG8964" s="6"/>
      <c r="BH8964" s="6"/>
      <c r="BI8964" s="6"/>
      <c r="BJ8964" s="166"/>
      <c r="BK8964" s="166"/>
      <c r="BL8964" s="166"/>
      <c r="BM8964" s="6"/>
      <c r="BN8964" s="6"/>
      <c r="BO8964" s="6"/>
      <c r="BP8964" s="6"/>
      <c r="BQ8964" s="6"/>
      <c r="BR8964" s="6"/>
      <c r="BS8964" s="6"/>
      <c r="BT8964" s="6"/>
      <c r="BU8964" s="6"/>
      <c r="BV8964" s="6"/>
      <c r="BW8964" s="6"/>
      <c r="CJ8964" s="415"/>
      <c r="CK8964" s="415"/>
      <c r="CO8964" s="168"/>
    </row>
    <row r="8965" spans="32:93" s="162" customFormat="1" x14ac:dyDescent="0.25">
      <c r="AF8965" s="169"/>
      <c r="AG8965" s="169"/>
      <c r="AH8965" s="169"/>
      <c r="AI8965" s="169"/>
      <c r="AJ8965" s="169"/>
      <c r="AK8965" s="170"/>
      <c r="AP8965" s="6"/>
      <c r="AQ8965" s="6"/>
      <c r="AR8965" s="6"/>
      <c r="AS8965" s="6"/>
      <c r="AT8965" s="6"/>
      <c r="AU8965" s="6"/>
      <c r="AV8965" s="6"/>
      <c r="AW8965" s="6"/>
      <c r="AX8965" s="6"/>
      <c r="AY8965" s="6"/>
      <c r="AZ8965" s="6"/>
      <c r="BA8965" s="6"/>
      <c r="BB8965" s="166"/>
      <c r="BC8965" s="166"/>
      <c r="BD8965" s="166"/>
      <c r="BE8965" s="6"/>
      <c r="BF8965" s="6"/>
      <c r="BG8965" s="6"/>
      <c r="BH8965" s="6"/>
      <c r="BI8965" s="6"/>
      <c r="BJ8965" s="166"/>
      <c r="BK8965" s="166"/>
      <c r="BL8965" s="166"/>
      <c r="BM8965" s="6"/>
      <c r="BN8965" s="6"/>
      <c r="BO8965" s="6"/>
      <c r="BP8965" s="6"/>
      <c r="BQ8965" s="6"/>
      <c r="BR8965" s="6"/>
      <c r="BS8965" s="6"/>
      <c r="BT8965" s="6"/>
      <c r="BU8965" s="6"/>
      <c r="BV8965" s="6"/>
      <c r="BW8965" s="6"/>
      <c r="CJ8965" s="415"/>
      <c r="CK8965" s="415"/>
      <c r="CO8965" s="168"/>
    </row>
    <row r="8966" spans="32:93" s="162" customFormat="1" x14ac:dyDescent="0.25">
      <c r="AF8966" s="169"/>
      <c r="AG8966" s="169"/>
      <c r="AH8966" s="169"/>
      <c r="AI8966" s="169"/>
      <c r="AJ8966" s="169"/>
      <c r="AK8966" s="170"/>
      <c r="AP8966" s="6"/>
      <c r="AQ8966" s="6"/>
      <c r="AR8966" s="6"/>
      <c r="AS8966" s="6"/>
      <c r="AT8966" s="6"/>
      <c r="AU8966" s="6"/>
      <c r="AV8966" s="6"/>
      <c r="AW8966" s="6"/>
      <c r="AX8966" s="6"/>
      <c r="AY8966" s="6"/>
      <c r="AZ8966" s="6"/>
      <c r="BA8966" s="6"/>
      <c r="BB8966" s="166"/>
      <c r="BC8966" s="166"/>
      <c r="BD8966" s="166"/>
      <c r="BE8966" s="6"/>
      <c r="BF8966" s="6"/>
      <c r="BG8966" s="6"/>
      <c r="BH8966" s="6"/>
      <c r="BI8966" s="6"/>
      <c r="BJ8966" s="166"/>
      <c r="BK8966" s="166"/>
      <c r="BL8966" s="166"/>
      <c r="BM8966" s="6"/>
      <c r="BN8966" s="6"/>
      <c r="BO8966" s="6"/>
      <c r="BP8966" s="6"/>
      <c r="BQ8966" s="6"/>
      <c r="BR8966" s="6"/>
      <c r="BS8966" s="6"/>
      <c r="BT8966" s="6"/>
      <c r="BU8966" s="6"/>
      <c r="BV8966" s="6"/>
      <c r="BW8966" s="6"/>
      <c r="CJ8966" s="415"/>
      <c r="CK8966" s="415"/>
      <c r="CO8966" s="168"/>
    </row>
    <row r="8967" spans="32:93" s="162" customFormat="1" x14ac:dyDescent="0.25">
      <c r="AF8967" s="169"/>
      <c r="AG8967" s="169"/>
      <c r="AH8967" s="169"/>
      <c r="AI8967" s="169"/>
      <c r="AJ8967" s="169"/>
      <c r="AK8967" s="170"/>
      <c r="AP8967" s="6"/>
      <c r="AQ8967" s="6"/>
      <c r="AR8967" s="6"/>
      <c r="AS8967" s="6"/>
      <c r="AT8967" s="6"/>
      <c r="AU8967" s="6"/>
      <c r="AV8967" s="6"/>
      <c r="AW8967" s="6"/>
      <c r="AX8967" s="6"/>
      <c r="AY8967" s="6"/>
      <c r="AZ8967" s="6"/>
      <c r="BA8967" s="6"/>
      <c r="BB8967" s="166"/>
      <c r="BC8967" s="166"/>
      <c r="BD8967" s="166"/>
      <c r="BE8967" s="6"/>
      <c r="BF8967" s="6"/>
      <c r="BG8967" s="6"/>
      <c r="BH8967" s="6"/>
      <c r="BI8967" s="6"/>
      <c r="BJ8967" s="166"/>
      <c r="BK8967" s="166"/>
      <c r="BL8967" s="166"/>
      <c r="BM8967" s="6"/>
      <c r="BN8967" s="6"/>
      <c r="BO8967" s="6"/>
      <c r="BP8967" s="6"/>
      <c r="BQ8967" s="6"/>
      <c r="BR8967" s="6"/>
      <c r="BS8967" s="6"/>
      <c r="BT8967" s="6"/>
      <c r="BU8967" s="6"/>
      <c r="BV8967" s="6"/>
      <c r="BW8967" s="6"/>
      <c r="CJ8967" s="415"/>
      <c r="CK8967" s="415"/>
      <c r="CO8967" s="168"/>
    </row>
    <row r="8968" spans="32:93" s="162" customFormat="1" x14ac:dyDescent="0.25">
      <c r="AF8968" s="169"/>
      <c r="AG8968" s="169"/>
      <c r="AH8968" s="169"/>
      <c r="AI8968" s="169"/>
      <c r="AJ8968" s="169"/>
      <c r="AK8968" s="170"/>
      <c r="AP8968" s="6"/>
      <c r="AQ8968" s="6"/>
      <c r="AR8968" s="6"/>
      <c r="AS8968" s="6"/>
      <c r="AT8968" s="6"/>
      <c r="AU8968" s="6"/>
      <c r="AV8968" s="6"/>
      <c r="AW8968" s="6"/>
      <c r="AX8968" s="6"/>
      <c r="AY8968" s="6"/>
      <c r="AZ8968" s="6"/>
      <c r="BA8968" s="6"/>
      <c r="BB8968" s="166"/>
      <c r="BC8968" s="166"/>
      <c r="BD8968" s="166"/>
      <c r="BE8968" s="6"/>
      <c r="BF8968" s="6"/>
      <c r="BG8968" s="6"/>
      <c r="BH8968" s="6"/>
      <c r="BI8968" s="6"/>
      <c r="BJ8968" s="166"/>
      <c r="BK8968" s="166"/>
      <c r="BL8968" s="166"/>
      <c r="BM8968" s="6"/>
      <c r="BN8968" s="6"/>
      <c r="BO8968" s="6"/>
      <c r="BP8968" s="6"/>
      <c r="BQ8968" s="6"/>
      <c r="BR8968" s="6"/>
      <c r="BS8968" s="6"/>
      <c r="BT8968" s="6"/>
      <c r="BU8968" s="6"/>
      <c r="BV8968" s="6"/>
      <c r="BW8968" s="6"/>
      <c r="CJ8968" s="415"/>
      <c r="CK8968" s="415"/>
      <c r="CO8968" s="168"/>
    </row>
    <row r="8969" spans="32:93" s="162" customFormat="1" x14ac:dyDescent="0.25">
      <c r="AF8969" s="169"/>
      <c r="AG8969" s="169"/>
      <c r="AH8969" s="169"/>
      <c r="AI8969" s="169"/>
      <c r="AJ8969" s="169"/>
      <c r="AK8969" s="170"/>
      <c r="AP8969" s="6"/>
      <c r="AQ8969" s="6"/>
      <c r="AR8969" s="6"/>
      <c r="AS8969" s="6"/>
      <c r="AT8969" s="6"/>
      <c r="AU8969" s="6"/>
      <c r="AV8969" s="6"/>
      <c r="AW8969" s="6"/>
      <c r="AX8969" s="6"/>
      <c r="AY8969" s="6"/>
      <c r="AZ8969" s="6"/>
      <c r="BA8969" s="6"/>
      <c r="BB8969" s="166"/>
      <c r="BC8969" s="166"/>
      <c r="BD8969" s="166"/>
      <c r="BE8969" s="6"/>
      <c r="BF8969" s="6"/>
      <c r="BG8969" s="6"/>
      <c r="BH8969" s="6"/>
      <c r="BI8969" s="6"/>
      <c r="BJ8969" s="166"/>
      <c r="BK8969" s="166"/>
      <c r="BL8969" s="166"/>
      <c r="BM8969" s="6"/>
      <c r="BN8969" s="6"/>
      <c r="BO8969" s="6"/>
      <c r="BP8969" s="6"/>
      <c r="BQ8969" s="6"/>
      <c r="BR8969" s="6"/>
      <c r="BS8969" s="6"/>
      <c r="BT8969" s="6"/>
      <c r="BU8969" s="6"/>
      <c r="BV8969" s="6"/>
      <c r="BW8969" s="6"/>
      <c r="CJ8969" s="415"/>
      <c r="CK8969" s="415"/>
      <c r="CO8969" s="168"/>
    </row>
    <row r="8970" spans="32:93" s="162" customFormat="1" x14ac:dyDescent="0.25">
      <c r="AF8970" s="169"/>
      <c r="AG8970" s="169"/>
      <c r="AH8970" s="169"/>
      <c r="AI8970" s="169"/>
      <c r="AJ8970" s="169"/>
      <c r="AK8970" s="170"/>
      <c r="AP8970" s="6"/>
      <c r="AQ8970" s="6"/>
      <c r="AR8970" s="6"/>
      <c r="AS8970" s="6"/>
      <c r="AT8970" s="6"/>
      <c r="AU8970" s="6"/>
      <c r="AV8970" s="6"/>
      <c r="AW8970" s="6"/>
      <c r="AX8970" s="6"/>
      <c r="AY8970" s="6"/>
      <c r="AZ8970" s="6"/>
      <c r="BA8970" s="6"/>
      <c r="BB8970" s="166"/>
      <c r="BC8970" s="166"/>
      <c r="BD8970" s="166"/>
      <c r="BE8970" s="6"/>
      <c r="BF8970" s="6"/>
      <c r="BG8970" s="6"/>
      <c r="BH8970" s="6"/>
      <c r="BI8970" s="6"/>
      <c r="BJ8970" s="166"/>
      <c r="BK8970" s="166"/>
      <c r="BL8970" s="166"/>
      <c r="BM8970" s="6"/>
      <c r="BN8970" s="6"/>
      <c r="BO8970" s="6"/>
      <c r="BP8970" s="6"/>
      <c r="BQ8970" s="6"/>
      <c r="BR8970" s="6"/>
      <c r="BS8970" s="6"/>
      <c r="BT8970" s="6"/>
      <c r="BU8970" s="6"/>
      <c r="BV8970" s="6"/>
      <c r="BW8970" s="6"/>
      <c r="CJ8970" s="415"/>
      <c r="CK8970" s="415"/>
      <c r="CO8970" s="168"/>
    </row>
    <row r="8971" spans="32:93" s="162" customFormat="1" x14ac:dyDescent="0.25">
      <c r="AF8971" s="169"/>
      <c r="AG8971" s="169"/>
      <c r="AH8971" s="169"/>
      <c r="AI8971" s="169"/>
      <c r="AJ8971" s="169"/>
      <c r="AK8971" s="170"/>
      <c r="AP8971" s="6"/>
      <c r="AQ8971" s="6"/>
      <c r="AR8971" s="6"/>
      <c r="AS8971" s="6"/>
      <c r="AT8971" s="6"/>
      <c r="AU8971" s="6"/>
      <c r="AV8971" s="6"/>
      <c r="AW8971" s="6"/>
      <c r="AX8971" s="6"/>
      <c r="AY8971" s="6"/>
      <c r="AZ8971" s="6"/>
      <c r="BA8971" s="6"/>
      <c r="BB8971" s="166"/>
      <c r="BC8971" s="166"/>
      <c r="BD8971" s="166"/>
      <c r="BE8971" s="6"/>
      <c r="BF8971" s="6"/>
      <c r="BG8971" s="6"/>
      <c r="BH8971" s="6"/>
      <c r="BI8971" s="6"/>
      <c r="BJ8971" s="166"/>
      <c r="BK8971" s="166"/>
      <c r="BL8971" s="166"/>
      <c r="BM8971" s="6"/>
      <c r="BN8971" s="6"/>
      <c r="BO8971" s="6"/>
      <c r="BP8971" s="6"/>
      <c r="BQ8971" s="6"/>
      <c r="BR8971" s="6"/>
      <c r="BS8971" s="6"/>
      <c r="BT8971" s="6"/>
      <c r="BU8971" s="6"/>
      <c r="BV8971" s="6"/>
      <c r="BW8971" s="6"/>
      <c r="CJ8971" s="415"/>
      <c r="CK8971" s="415"/>
      <c r="CO8971" s="168"/>
    </row>
    <row r="8972" spans="32:93" s="162" customFormat="1" x14ac:dyDescent="0.25">
      <c r="AF8972" s="169"/>
      <c r="AG8972" s="169"/>
      <c r="AH8972" s="169"/>
      <c r="AI8972" s="169"/>
      <c r="AJ8972" s="169"/>
      <c r="AK8972" s="170"/>
      <c r="AP8972" s="6"/>
      <c r="AQ8972" s="6"/>
      <c r="AR8972" s="6"/>
      <c r="AS8972" s="6"/>
      <c r="AT8972" s="6"/>
      <c r="AU8972" s="6"/>
      <c r="AV8972" s="6"/>
      <c r="AW8972" s="6"/>
      <c r="AX8972" s="6"/>
      <c r="AY8972" s="6"/>
      <c r="AZ8972" s="6"/>
      <c r="BA8972" s="6"/>
      <c r="BB8972" s="166"/>
      <c r="BC8972" s="166"/>
      <c r="BD8972" s="166"/>
      <c r="BE8972" s="6"/>
      <c r="BF8972" s="6"/>
      <c r="BG8972" s="6"/>
      <c r="BH8972" s="6"/>
      <c r="BI8972" s="6"/>
      <c r="BJ8972" s="166"/>
      <c r="BK8972" s="166"/>
      <c r="BL8972" s="166"/>
      <c r="BM8972" s="6"/>
      <c r="BN8972" s="6"/>
      <c r="BO8972" s="6"/>
      <c r="BP8972" s="6"/>
      <c r="BQ8972" s="6"/>
      <c r="BR8972" s="6"/>
      <c r="BS8972" s="6"/>
      <c r="BT8972" s="6"/>
      <c r="BU8972" s="6"/>
      <c r="BV8972" s="6"/>
      <c r="BW8972" s="6"/>
      <c r="CJ8972" s="415"/>
      <c r="CK8972" s="415"/>
      <c r="CO8972" s="168"/>
    </row>
    <row r="8973" spans="32:93" s="162" customFormat="1" x14ac:dyDescent="0.25">
      <c r="AF8973" s="169"/>
      <c r="AG8973" s="169"/>
      <c r="AH8973" s="169"/>
      <c r="AI8973" s="169"/>
      <c r="AJ8973" s="169"/>
      <c r="AK8973" s="170"/>
      <c r="AP8973" s="6"/>
      <c r="AQ8973" s="6"/>
      <c r="AR8973" s="6"/>
      <c r="AS8973" s="6"/>
      <c r="AT8973" s="6"/>
      <c r="AU8973" s="6"/>
      <c r="AV8973" s="6"/>
      <c r="AW8973" s="6"/>
      <c r="AX8973" s="6"/>
      <c r="AY8973" s="6"/>
      <c r="AZ8973" s="6"/>
      <c r="BA8973" s="6"/>
      <c r="BB8973" s="166"/>
      <c r="BC8973" s="166"/>
      <c r="BD8973" s="166"/>
      <c r="BE8973" s="6"/>
      <c r="BF8973" s="6"/>
      <c r="BG8973" s="6"/>
      <c r="BH8973" s="6"/>
      <c r="BI8973" s="6"/>
      <c r="BJ8973" s="166"/>
      <c r="BK8973" s="166"/>
      <c r="BL8973" s="166"/>
      <c r="BM8973" s="6"/>
      <c r="BN8973" s="6"/>
      <c r="BO8973" s="6"/>
      <c r="BP8973" s="6"/>
      <c r="BQ8973" s="6"/>
      <c r="BR8973" s="6"/>
      <c r="BS8973" s="6"/>
      <c r="BT8973" s="6"/>
      <c r="BU8973" s="6"/>
      <c r="BV8973" s="6"/>
      <c r="BW8973" s="6"/>
      <c r="CJ8973" s="415"/>
      <c r="CK8973" s="415"/>
      <c r="CO8973" s="168"/>
    </row>
    <row r="8974" spans="32:93" s="162" customFormat="1" x14ac:dyDescent="0.25">
      <c r="AF8974" s="169"/>
      <c r="AG8974" s="169"/>
      <c r="AH8974" s="169"/>
      <c r="AI8974" s="169"/>
      <c r="AJ8974" s="169"/>
      <c r="AK8974" s="170"/>
      <c r="AP8974" s="6"/>
      <c r="AQ8974" s="6"/>
      <c r="AR8974" s="6"/>
      <c r="AS8974" s="6"/>
      <c r="AT8974" s="6"/>
      <c r="AU8974" s="6"/>
      <c r="AV8974" s="6"/>
      <c r="AW8974" s="6"/>
      <c r="AX8974" s="6"/>
      <c r="AY8974" s="6"/>
      <c r="AZ8974" s="6"/>
      <c r="BA8974" s="6"/>
      <c r="BB8974" s="166"/>
      <c r="BC8974" s="166"/>
      <c r="BD8974" s="166"/>
      <c r="BE8974" s="6"/>
      <c r="BF8974" s="6"/>
      <c r="BG8974" s="6"/>
      <c r="BH8974" s="6"/>
      <c r="BI8974" s="6"/>
      <c r="BJ8974" s="166"/>
      <c r="BK8974" s="166"/>
      <c r="BL8974" s="166"/>
      <c r="BM8974" s="6"/>
      <c r="BN8974" s="6"/>
      <c r="BO8974" s="6"/>
      <c r="BP8974" s="6"/>
      <c r="BQ8974" s="6"/>
      <c r="BR8974" s="6"/>
      <c r="BS8974" s="6"/>
      <c r="BT8974" s="6"/>
      <c r="BU8974" s="6"/>
      <c r="BV8974" s="6"/>
      <c r="BW8974" s="6"/>
      <c r="CJ8974" s="415"/>
      <c r="CK8974" s="415"/>
      <c r="CO8974" s="168"/>
    </row>
    <row r="8975" spans="32:93" s="162" customFormat="1" x14ac:dyDescent="0.25">
      <c r="AF8975" s="169"/>
      <c r="AG8975" s="169"/>
      <c r="AH8975" s="169"/>
      <c r="AI8975" s="169"/>
      <c r="AJ8975" s="169"/>
      <c r="AK8975" s="170"/>
      <c r="AP8975" s="6"/>
      <c r="AQ8975" s="6"/>
      <c r="AR8975" s="6"/>
      <c r="AS8975" s="6"/>
      <c r="AT8975" s="6"/>
      <c r="AU8975" s="6"/>
      <c r="AV8975" s="6"/>
      <c r="AW8975" s="6"/>
      <c r="AX8975" s="6"/>
      <c r="AY8975" s="6"/>
      <c r="AZ8975" s="6"/>
      <c r="BA8975" s="6"/>
      <c r="BB8975" s="166"/>
      <c r="BC8975" s="166"/>
      <c r="BD8975" s="166"/>
      <c r="BE8975" s="6"/>
      <c r="BF8975" s="6"/>
      <c r="BG8975" s="6"/>
      <c r="BH8975" s="6"/>
      <c r="BI8975" s="6"/>
      <c r="BJ8975" s="166"/>
      <c r="BK8975" s="166"/>
      <c r="BL8975" s="166"/>
      <c r="BM8975" s="6"/>
      <c r="BN8975" s="6"/>
      <c r="BO8975" s="6"/>
      <c r="BP8975" s="6"/>
      <c r="BQ8975" s="6"/>
      <c r="BR8975" s="6"/>
      <c r="BS8975" s="6"/>
      <c r="BT8975" s="6"/>
      <c r="BU8975" s="6"/>
      <c r="BV8975" s="6"/>
      <c r="BW8975" s="6"/>
      <c r="CJ8975" s="415"/>
      <c r="CK8975" s="415"/>
      <c r="CO8975" s="168"/>
    </row>
    <row r="8976" spans="32:93" s="162" customFormat="1" x14ac:dyDescent="0.25">
      <c r="AF8976" s="169"/>
      <c r="AG8976" s="169"/>
      <c r="AH8976" s="169"/>
      <c r="AI8976" s="169"/>
      <c r="AJ8976" s="169"/>
      <c r="AK8976" s="170"/>
      <c r="AP8976" s="6"/>
      <c r="AQ8976" s="6"/>
      <c r="AR8976" s="6"/>
      <c r="AS8976" s="6"/>
      <c r="AT8976" s="6"/>
      <c r="AU8976" s="6"/>
      <c r="AV8976" s="6"/>
      <c r="AW8976" s="6"/>
      <c r="AX8976" s="6"/>
      <c r="AY8976" s="6"/>
      <c r="AZ8976" s="6"/>
      <c r="BA8976" s="6"/>
      <c r="BB8976" s="166"/>
      <c r="BC8976" s="166"/>
      <c r="BD8976" s="166"/>
      <c r="BE8976" s="6"/>
      <c r="BF8976" s="6"/>
      <c r="BG8976" s="6"/>
      <c r="BH8976" s="6"/>
      <c r="BI8976" s="6"/>
      <c r="BJ8976" s="166"/>
      <c r="BK8976" s="166"/>
      <c r="BL8976" s="166"/>
      <c r="BM8976" s="6"/>
      <c r="BN8976" s="6"/>
      <c r="BO8976" s="6"/>
      <c r="BP8976" s="6"/>
      <c r="BQ8976" s="6"/>
      <c r="BR8976" s="6"/>
      <c r="BS8976" s="6"/>
      <c r="BT8976" s="6"/>
      <c r="BU8976" s="6"/>
      <c r="BV8976" s="6"/>
      <c r="BW8976" s="6"/>
      <c r="CJ8976" s="415"/>
      <c r="CK8976" s="415"/>
      <c r="CO8976" s="168"/>
    </row>
    <row r="8977" spans="32:93" s="162" customFormat="1" x14ac:dyDescent="0.25">
      <c r="AF8977" s="169"/>
      <c r="AG8977" s="169"/>
      <c r="AH8977" s="169"/>
      <c r="AI8977" s="169"/>
      <c r="AJ8977" s="169"/>
      <c r="AK8977" s="170"/>
      <c r="AP8977" s="6"/>
      <c r="AQ8977" s="6"/>
      <c r="AR8977" s="6"/>
      <c r="AS8977" s="6"/>
      <c r="AT8977" s="6"/>
      <c r="AU8977" s="6"/>
      <c r="AV8977" s="6"/>
      <c r="AW8977" s="6"/>
      <c r="AX8977" s="6"/>
      <c r="AY8977" s="6"/>
      <c r="AZ8977" s="6"/>
      <c r="BA8977" s="6"/>
      <c r="BB8977" s="166"/>
      <c r="BC8977" s="166"/>
      <c r="BD8977" s="166"/>
      <c r="BE8977" s="6"/>
      <c r="BF8977" s="6"/>
      <c r="BG8977" s="6"/>
      <c r="BH8977" s="6"/>
      <c r="BI8977" s="6"/>
      <c r="BJ8977" s="166"/>
      <c r="BK8977" s="166"/>
      <c r="BL8977" s="166"/>
      <c r="BM8977" s="6"/>
      <c r="BN8977" s="6"/>
      <c r="BO8977" s="6"/>
      <c r="BP8977" s="6"/>
      <c r="BQ8977" s="6"/>
      <c r="BR8977" s="6"/>
      <c r="BS8977" s="6"/>
      <c r="BT8977" s="6"/>
      <c r="BU8977" s="6"/>
      <c r="BV8977" s="6"/>
      <c r="BW8977" s="6"/>
      <c r="CJ8977" s="415"/>
      <c r="CK8977" s="415"/>
      <c r="CO8977" s="168"/>
    </row>
    <row r="8978" spans="32:93" s="162" customFormat="1" x14ac:dyDescent="0.25">
      <c r="AF8978" s="169"/>
      <c r="AG8978" s="169"/>
      <c r="AH8978" s="169"/>
      <c r="AI8978" s="169"/>
      <c r="AJ8978" s="169"/>
      <c r="AK8978" s="170"/>
      <c r="AP8978" s="6"/>
      <c r="AQ8978" s="6"/>
      <c r="AR8978" s="6"/>
      <c r="AS8978" s="6"/>
      <c r="AT8978" s="6"/>
      <c r="AU8978" s="6"/>
      <c r="AV8978" s="6"/>
      <c r="AW8978" s="6"/>
      <c r="AX8978" s="6"/>
      <c r="AY8978" s="6"/>
      <c r="AZ8978" s="6"/>
      <c r="BA8978" s="6"/>
      <c r="BB8978" s="166"/>
      <c r="BC8978" s="166"/>
      <c r="BD8978" s="166"/>
      <c r="BE8978" s="6"/>
      <c r="BF8978" s="6"/>
      <c r="BG8978" s="6"/>
      <c r="BH8978" s="6"/>
      <c r="BI8978" s="6"/>
      <c r="BJ8978" s="166"/>
      <c r="BK8978" s="166"/>
      <c r="BL8978" s="166"/>
      <c r="BM8978" s="6"/>
      <c r="BN8978" s="6"/>
      <c r="BO8978" s="6"/>
      <c r="BP8978" s="6"/>
      <c r="BQ8978" s="6"/>
      <c r="BR8978" s="6"/>
      <c r="BS8978" s="6"/>
      <c r="BT8978" s="6"/>
      <c r="BU8978" s="6"/>
      <c r="BV8978" s="6"/>
      <c r="BW8978" s="6"/>
      <c r="CJ8978" s="415"/>
      <c r="CK8978" s="415"/>
      <c r="CO8978" s="168"/>
    </row>
    <row r="8979" spans="32:93" s="162" customFormat="1" x14ac:dyDescent="0.25">
      <c r="AF8979" s="169"/>
      <c r="AG8979" s="169"/>
      <c r="AH8979" s="169"/>
      <c r="AI8979" s="169"/>
      <c r="AJ8979" s="169"/>
      <c r="AK8979" s="170"/>
      <c r="AP8979" s="6"/>
      <c r="AQ8979" s="6"/>
      <c r="AR8979" s="6"/>
      <c r="AS8979" s="6"/>
      <c r="AT8979" s="6"/>
      <c r="AU8979" s="6"/>
      <c r="AV8979" s="6"/>
      <c r="AW8979" s="6"/>
      <c r="AX8979" s="6"/>
      <c r="AY8979" s="6"/>
      <c r="AZ8979" s="6"/>
      <c r="BA8979" s="6"/>
      <c r="BB8979" s="166"/>
      <c r="BC8979" s="166"/>
      <c r="BD8979" s="166"/>
      <c r="BE8979" s="6"/>
      <c r="BF8979" s="6"/>
      <c r="BG8979" s="6"/>
      <c r="BH8979" s="6"/>
      <c r="BI8979" s="6"/>
      <c r="BJ8979" s="166"/>
      <c r="BK8979" s="166"/>
      <c r="BL8979" s="166"/>
      <c r="BM8979" s="6"/>
      <c r="BN8979" s="6"/>
      <c r="BO8979" s="6"/>
      <c r="BP8979" s="6"/>
      <c r="BQ8979" s="6"/>
      <c r="BR8979" s="6"/>
      <c r="BS8979" s="6"/>
      <c r="BT8979" s="6"/>
      <c r="BU8979" s="6"/>
      <c r="BV8979" s="6"/>
      <c r="BW8979" s="6"/>
      <c r="CJ8979" s="415"/>
      <c r="CK8979" s="415"/>
      <c r="CO8979" s="168"/>
    </row>
    <row r="8980" spans="32:93" s="162" customFormat="1" x14ac:dyDescent="0.25">
      <c r="AF8980" s="169"/>
      <c r="AG8980" s="169"/>
      <c r="AH8980" s="169"/>
      <c r="AI8980" s="169"/>
      <c r="AJ8980" s="169"/>
      <c r="AK8980" s="170"/>
      <c r="AP8980" s="6"/>
      <c r="AQ8980" s="6"/>
      <c r="AR8980" s="6"/>
      <c r="AS8980" s="6"/>
      <c r="AT8980" s="6"/>
      <c r="AU8980" s="6"/>
      <c r="AV8980" s="6"/>
      <c r="AW8980" s="6"/>
      <c r="AX8980" s="6"/>
      <c r="AY8980" s="6"/>
      <c r="AZ8980" s="6"/>
      <c r="BA8980" s="6"/>
      <c r="BB8980" s="166"/>
      <c r="BC8980" s="166"/>
      <c r="BD8980" s="166"/>
      <c r="BE8980" s="6"/>
      <c r="BF8980" s="6"/>
      <c r="BG8980" s="6"/>
      <c r="BH8980" s="6"/>
      <c r="BI8980" s="6"/>
      <c r="BJ8980" s="166"/>
      <c r="BK8980" s="166"/>
      <c r="BL8980" s="166"/>
      <c r="BM8980" s="6"/>
      <c r="BN8980" s="6"/>
      <c r="BO8980" s="6"/>
      <c r="BP8980" s="6"/>
      <c r="BQ8980" s="6"/>
      <c r="BR8980" s="6"/>
      <c r="BS8980" s="6"/>
      <c r="BT8980" s="6"/>
      <c r="BU8980" s="6"/>
      <c r="BV8980" s="6"/>
      <c r="BW8980" s="6"/>
      <c r="CJ8980" s="415"/>
      <c r="CK8980" s="415"/>
      <c r="CO8980" s="168"/>
    </row>
    <row r="8981" spans="32:93" s="162" customFormat="1" x14ac:dyDescent="0.25">
      <c r="AF8981" s="169"/>
      <c r="AG8981" s="169"/>
      <c r="AH8981" s="169"/>
      <c r="AI8981" s="169"/>
      <c r="AJ8981" s="169"/>
      <c r="AK8981" s="170"/>
      <c r="AP8981" s="6"/>
      <c r="AQ8981" s="6"/>
      <c r="AR8981" s="6"/>
      <c r="AS8981" s="6"/>
      <c r="AT8981" s="6"/>
      <c r="AU8981" s="6"/>
      <c r="AV8981" s="6"/>
      <c r="AW8981" s="6"/>
      <c r="AX8981" s="6"/>
      <c r="AY8981" s="6"/>
      <c r="AZ8981" s="6"/>
      <c r="BA8981" s="6"/>
      <c r="BB8981" s="166"/>
      <c r="BC8981" s="166"/>
      <c r="BD8981" s="166"/>
      <c r="BE8981" s="6"/>
      <c r="BF8981" s="6"/>
      <c r="BG8981" s="6"/>
      <c r="BH8981" s="6"/>
      <c r="BI8981" s="6"/>
      <c r="BJ8981" s="166"/>
      <c r="BK8981" s="166"/>
      <c r="BL8981" s="166"/>
      <c r="BM8981" s="6"/>
      <c r="BN8981" s="6"/>
      <c r="BO8981" s="6"/>
      <c r="BP8981" s="6"/>
      <c r="BQ8981" s="6"/>
      <c r="BR8981" s="6"/>
      <c r="BS8981" s="6"/>
      <c r="BT8981" s="6"/>
      <c r="BU8981" s="6"/>
      <c r="BV8981" s="6"/>
      <c r="BW8981" s="6"/>
      <c r="CJ8981" s="415"/>
      <c r="CK8981" s="415"/>
      <c r="CO8981" s="168"/>
    </row>
    <row r="8982" spans="32:93" s="162" customFormat="1" x14ac:dyDescent="0.25">
      <c r="AF8982" s="169"/>
      <c r="AG8982" s="169"/>
      <c r="AH8982" s="169"/>
      <c r="AI8982" s="169"/>
      <c r="AJ8982" s="169"/>
      <c r="AK8982" s="170"/>
      <c r="AP8982" s="6"/>
      <c r="AQ8982" s="6"/>
      <c r="AR8982" s="6"/>
      <c r="AS8982" s="6"/>
      <c r="AT8982" s="6"/>
      <c r="AU8982" s="6"/>
      <c r="AV8982" s="6"/>
      <c r="AW8982" s="6"/>
      <c r="AX8982" s="6"/>
      <c r="AY8982" s="6"/>
      <c r="AZ8982" s="6"/>
      <c r="BA8982" s="6"/>
      <c r="BB8982" s="166"/>
      <c r="BC8982" s="166"/>
      <c r="BD8982" s="166"/>
      <c r="BE8982" s="6"/>
      <c r="BF8982" s="6"/>
      <c r="BG8982" s="6"/>
      <c r="BH8982" s="6"/>
      <c r="BI8982" s="6"/>
      <c r="BJ8982" s="166"/>
      <c r="BK8982" s="166"/>
      <c r="BL8982" s="166"/>
      <c r="BM8982" s="6"/>
      <c r="BN8982" s="6"/>
      <c r="BO8982" s="6"/>
      <c r="BP8982" s="6"/>
      <c r="BQ8982" s="6"/>
      <c r="BR8982" s="6"/>
      <c r="BS8982" s="6"/>
      <c r="BT8982" s="6"/>
      <c r="BU8982" s="6"/>
      <c r="BV8982" s="6"/>
      <c r="BW8982" s="6"/>
      <c r="CJ8982" s="415"/>
      <c r="CK8982" s="415"/>
      <c r="CO8982" s="168"/>
    </row>
    <row r="8983" spans="32:93" s="162" customFormat="1" x14ac:dyDescent="0.25">
      <c r="AF8983" s="169"/>
      <c r="AG8983" s="169"/>
      <c r="AH8983" s="169"/>
      <c r="AI8983" s="169"/>
      <c r="AJ8983" s="169"/>
      <c r="AK8983" s="170"/>
      <c r="AP8983" s="6"/>
      <c r="AQ8983" s="6"/>
      <c r="AR8983" s="6"/>
      <c r="AS8983" s="6"/>
      <c r="AT8983" s="6"/>
      <c r="AU8983" s="6"/>
      <c r="AV8983" s="6"/>
      <c r="AW8983" s="6"/>
      <c r="AX8983" s="6"/>
      <c r="AY8983" s="6"/>
      <c r="AZ8983" s="6"/>
      <c r="BA8983" s="6"/>
      <c r="BB8983" s="166"/>
      <c r="BC8983" s="166"/>
      <c r="BD8983" s="166"/>
      <c r="BE8983" s="6"/>
      <c r="BF8983" s="6"/>
      <c r="BG8983" s="6"/>
      <c r="BH8983" s="6"/>
      <c r="BI8983" s="6"/>
      <c r="BJ8983" s="166"/>
      <c r="BK8983" s="166"/>
      <c r="BL8983" s="166"/>
      <c r="BM8983" s="6"/>
      <c r="BN8983" s="6"/>
      <c r="BO8983" s="6"/>
      <c r="BP8983" s="6"/>
      <c r="BQ8983" s="6"/>
      <c r="BR8983" s="6"/>
      <c r="BS8983" s="6"/>
      <c r="BT8983" s="6"/>
      <c r="BU8983" s="6"/>
      <c r="BV8983" s="6"/>
      <c r="BW8983" s="6"/>
      <c r="CJ8983" s="415"/>
      <c r="CK8983" s="415"/>
      <c r="CO8983" s="168"/>
    </row>
    <row r="8984" spans="32:93" s="162" customFormat="1" x14ac:dyDescent="0.25">
      <c r="AF8984" s="169"/>
      <c r="AG8984" s="169"/>
      <c r="AH8984" s="169"/>
      <c r="AI8984" s="169"/>
      <c r="AJ8984" s="169"/>
      <c r="AK8984" s="170"/>
      <c r="AP8984" s="6"/>
      <c r="AQ8984" s="6"/>
      <c r="AR8984" s="6"/>
      <c r="AS8984" s="6"/>
      <c r="AT8984" s="6"/>
      <c r="AU8984" s="6"/>
      <c r="AV8984" s="6"/>
      <c r="AW8984" s="6"/>
      <c r="AX8984" s="6"/>
      <c r="AY8984" s="6"/>
      <c r="AZ8984" s="6"/>
      <c r="BA8984" s="6"/>
      <c r="BB8984" s="166"/>
      <c r="BC8984" s="166"/>
      <c r="BD8984" s="166"/>
      <c r="BE8984" s="6"/>
      <c r="BF8984" s="6"/>
      <c r="BG8984" s="6"/>
      <c r="BH8984" s="6"/>
      <c r="BI8984" s="6"/>
      <c r="BJ8984" s="166"/>
      <c r="BK8984" s="166"/>
      <c r="BL8984" s="166"/>
      <c r="BM8984" s="6"/>
      <c r="BN8984" s="6"/>
      <c r="BO8984" s="6"/>
      <c r="BP8984" s="6"/>
      <c r="BQ8984" s="6"/>
      <c r="BR8984" s="6"/>
      <c r="BS8984" s="6"/>
      <c r="BT8984" s="6"/>
      <c r="BU8984" s="6"/>
      <c r="BV8984" s="6"/>
      <c r="BW8984" s="6"/>
      <c r="CJ8984" s="415"/>
      <c r="CK8984" s="415"/>
      <c r="CO8984" s="168"/>
    </row>
    <row r="8985" spans="32:93" s="162" customFormat="1" x14ac:dyDescent="0.25">
      <c r="AF8985" s="169"/>
      <c r="AG8985" s="169"/>
      <c r="AH8985" s="169"/>
      <c r="AI8985" s="169"/>
      <c r="AJ8985" s="169"/>
      <c r="AK8985" s="170"/>
      <c r="AP8985" s="6"/>
      <c r="AQ8985" s="6"/>
      <c r="AR8985" s="6"/>
      <c r="AS8985" s="6"/>
      <c r="AT8985" s="6"/>
      <c r="AU8985" s="6"/>
      <c r="AV8985" s="6"/>
      <c r="AW8985" s="6"/>
      <c r="AX8985" s="6"/>
      <c r="AY8985" s="6"/>
      <c r="AZ8985" s="6"/>
      <c r="BA8985" s="6"/>
      <c r="BB8985" s="166"/>
      <c r="BC8985" s="166"/>
      <c r="BD8985" s="166"/>
      <c r="BE8985" s="6"/>
      <c r="BF8985" s="6"/>
      <c r="BG8985" s="6"/>
      <c r="BH8985" s="6"/>
      <c r="BI8985" s="6"/>
      <c r="BJ8985" s="166"/>
      <c r="BK8985" s="166"/>
      <c r="BL8985" s="166"/>
      <c r="BM8985" s="6"/>
      <c r="BN8985" s="6"/>
      <c r="BO8985" s="6"/>
      <c r="BP8985" s="6"/>
      <c r="BQ8985" s="6"/>
      <c r="BR8985" s="6"/>
      <c r="BS8985" s="6"/>
      <c r="BT8985" s="6"/>
      <c r="BU8985" s="6"/>
      <c r="BV8985" s="6"/>
      <c r="BW8985" s="6"/>
      <c r="CJ8985" s="415"/>
      <c r="CK8985" s="415"/>
      <c r="CO8985" s="168"/>
    </row>
    <row r="8986" spans="32:93" s="162" customFormat="1" x14ac:dyDescent="0.25">
      <c r="AF8986" s="169"/>
      <c r="AG8986" s="169"/>
      <c r="AH8986" s="169"/>
      <c r="AI8986" s="169"/>
      <c r="AJ8986" s="169"/>
      <c r="AK8986" s="170"/>
      <c r="AP8986" s="6"/>
      <c r="AQ8986" s="6"/>
      <c r="AR8986" s="6"/>
      <c r="AS8986" s="6"/>
      <c r="AT8986" s="6"/>
      <c r="AU8986" s="6"/>
      <c r="AV8986" s="6"/>
      <c r="AW8986" s="6"/>
      <c r="AX8986" s="6"/>
      <c r="AY8986" s="6"/>
      <c r="AZ8986" s="6"/>
      <c r="BA8986" s="6"/>
      <c r="BB8986" s="166"/>
      <c r="BC8986" s="166"/>
      <c r="BD8986" s="166"/>
      <c r="BE8986" s="6"/>
      <c r="BF8986" s="6"/>
      <c r="BG8986" s="6"/>
      <c r="BH8986" s="6"/>
      <c r="BI8986" s="6"/>
      <c r="BJ8986" s="166"/>
      <c r="BK8986" s="166"/>
      <c r="BL8986" s="166"/>
      <c r="BM8986" s="6"/>
      <c r="BN8986" s="6"/>
      <c r="BO8986" s="6"/>
      <c r="BP8986" s="6"/>
      <c r="BQ8986" s="6"/>
      <c r="BR8986" s="6"/>
      <c r="BS8986" s="6"/>
      <c r="BT8986" s="6"/>
      <c r="BU8986" s="6"/>
      <c r="BV8986" s="6"/>
      <c r="BW8986" s="6"/>
      <c r="CJ8986" s="415"/>
      <c r="CK8986" s="415"/>
      <c r="CO8986" s="168"/>
    </row>
    <row r="8987" spans="32:93" s="162" customFormat="1" x14ac:dyDescent="0.25">
      <c r="AF8987" s="169"/>
      <c r="AG8987" s="169"/>
      <c r="AH8987" s="169"/>
      <c r="AI8987" s="169"/>
      <c r="AJ8987" s="169"/>
      <c r="AK8987" s="170"/>
      <c r="AP8987" s="6"/>
      <c r="AQ8987" s="6"/>
      <c r="AR8987" s="6"/>
      <c r="AS8987" s="6"/>
      <c r="AT8987" s="6"/>
      <c r="AU8987" s="6"/>
      <c r="AV8987" s="6"/>
      <c r="AW8987" s="6"/>
      <c r="AX8987" s="6"/>
      <c r="AY8987" s="6"/>
      <c r="AZ8987" s="6"/>
      <c r="BA8987" s="6"/>
      <c r="BB8987" s="166"/>
      <c r="BC8987" s="166"/>
      <c r="BD8987" s="166"/>
      <c r="BE8987" s="6"/>
      <c r="BF8987" s="6"/>
      <c r="BG8987" s="6"/>
      <c r="BH8987" s="6"/>
      <c r="BI8987" s="6"/>
      <c r="BJ8987" s="166"/>
      <c r="BK8987" s="166"/>
      <c r="BL8987" s="166"/>
      <c r="BM8987" s="6"/>
      <c r="BN8987" s="6"/>
      <c r="BO8987" s="6"/>
      <c r="BP8987" s="6"/>
      <c r="BQ8987" s="6"/>
      <c r="BR8987" s="6"/>
      <c r="BS8987" s="6"/>
      <c r="BT8987" s="6"/>
      <c r="BU8987" s="6"/>
      <c r="BV8987" s="6"/>
      <c r="BW8987" s="6"/>
      <c r="CJ8987" s="415"/>
      <c r="CK8987" s="415"/>
      <c r="CO8987" s="168"/>
    </row>
    <row r="8988" spans="32:93" s="162" customFormat="1" x14ac:dyDescent="0.25">
      <c r="AF8988" s="169"/>
      <c r="AG8988" s="169"/>
      <c r="AH8988" s="169"/>
      <c r="AI8988" s="169"/>
      <c r="AJ8988" s="169"/>
      <c r="AK8988" s="170"/>
      <c r="AP8988" s="6"/>
      <c r="AQ8988" s="6"/>
      <c r="AR8988" s="6"/>
      <c r="AS8988" s="6"/>
      <c r="AT8988" s="6"/>
      <c r="AU8988" s="6"/>
      <c r="AV8988" s="6"/>
      <c r="AW8988" s="6"/>
      <c r="AX8988" s="6"/>
      <c r="AY8988" s="6"/>
      <c r="AZ8988" s="6"/>
      <c r="BA8988" s="6"/>
      <c r="BB8988" s="166"/>
      <c r="BC8988" s="166"/>
      <c r="BD8988" s="166"/>
      <c r="BE8988" s="6"/>
      <c r="BF8988" s="6"/>
      <c r="BG8988" s="6"/>
      <c r="BH8988" s="6"/>
      <c r="BI8988" s="6"/>
      <c r="BJ8988" s="166"/>
      <c r="BK8988" s="166"/>
      <c r="BL8988" s="166"/>
      <c r="BM8988" s="6"/>
      <c r="BN8988" s="6"/>
      <c r="BO8988" s="6"/>
      <c r="BP8988" s="6"/>
      <c r="BQ8988" s="6"/>
      <c r="BR8988" s="6"/>
      <c r="BS8988" s="6"/>
      <c r="BT8988" s="6"/>
      <c r="BU8988" s="6"/>
      <c r="BV8988" s="6"/>
      <c r="BW8988" s="6"/>
      <c r="CJ8988" s="415"/>
      <c r="CK8988" s="415"/>
      <c r="CO8988" s="168"/>
    </row>
    <row r="8989" spans="32:93" s="162" customFormat="1" x14ac:dyDescent="0.25">
      <c r="AF8989" s="169"/>
      <c r="AG8989" s="169"/>
      <c r="AH8989" s="169"/>
      <c r="AI8989" s="169"/>
      <c r="AJ8989" s="169"/>
      <c r="AK8989" s="170"/>
      <c r="AP8989" s="6"/>
      <c r="AQ8989" s="6"/>
      <c r="AR8989" s="6"/>
      <c r="AS8989" s="6"/>
      <c r="AT8989" s="6"/>
      <c r="AU8989" s="6"/>
      <c r="AV8989" s="6"/>
      <c r="AW8989" s="6"/>
      <c r="AX8989" s="6"/>
      <c r="AY8989" s="6"/>
      <c r="AZ8989" s="6"/>
      <c r="BA8989" s="6"/>
      <c r="BB8989" s="166"/>
      <c r="BC8989" s="166"/>
      <c r="BD8989" s="166"/>
      <c r="BE8989" s="6"/>
      <c r="BF8989" s="6"/>
      <c r="BG8989" s="6"/>
      <c r="BH8989" s="6"/>
      <c r="BI8989" s="6"/>
      <c r="BJ8989" s="166"/>
      <c r="BK8989" s="166"/>
      <c r="BL8989" s="166"/>
      <c r="BM8989" s="6"/>
      <c r="BN8989" s="6"/>
      <c r="BO8989" s="6"/>
      <c r="BP8989" s="6"/>
      <c r="BQ8989" s="6"/>
      <c r="BR8989" s="6"/>
      <c r="BS8989" s="6"/>
      <c r="BT8989" s="6"/>
      <c r="BU8989" s="6"/>
      <c r="BV8989" s="6"/>
      <c r="BW8989" s="6"/>
      <c r="CJ8989" s="415"/>
      <c r="CK8989" s="415"/>
      <c r="CO8989" s="168"/>
    </row>
    <row r="8990" spans="32:93" s="162" customFormat="1" x14ac:dyDescent="0.25">
      <c r="AF8990" s="169"/>
      <c r="AG8990" s="169"/>
      <c r="AH8990" s="169"/>
      <c r="AI8990" s="169"/>
      <c r="AJ8990" s="169"/>
      <c r="AK8990" s="170"/>
      <c r="AP8990" s="6"/>
      <c r="AQ8990" s="6"/>
      <c r="AR8990" s="6"/>
      <c r="AS8990" s="6"/>
      <c r="AT8990" s="6"/>
      <c r="AU8990" s="6"/>
      <c r="AV8990" s="6"/>
      <c r="AW8990" s="6"/>
      <c r="AX8990" s="6"/>
      <c r="AY8990" s="6"/>
      <c r="AZ8990" s="6"/>
      <c r="BA8990" s="6"/>
      <c r="BB8990" s="166"/>
      <c r="BC8990" s="166"/>
      <c r="BD8990" s="166"/>
      <c r="BE8990" s="6"/>
      <c r="BF8990" s="6"/>
      <c r="BG8990" s="6"/>
      <c r="BH8990" s="6"/>
      <c r="BI8990" s="6"/>
      <c r="BJ8990" s="166"/>
      <c r="BK8990" s="166"/>
      <c r="BL8990" s="166"/>
      <c r="BM8990" s="6"/>
      <c r="BN8990" s="6"/>
      <c r="BO8990" s="6"/>
      <c r="BP8990" s="6"/>
      <c r="BQ8990" s="6"/>
      <c r="BR8990" s="6"/>
      <c r="BS8990" s="6"/>
      <c r="BT8990" s="6"/>
      <c r="BU8990" s="6"/>
      <c r="BV8990" s="6"/>
      <c r="BW8990" s="6"/>
      <c r="CJ8990" s="415"/>
      <c r="CK8990" s="415"/>
      <c r="CO8990" s="168"/>
    </row>
    <row r="8991" spans="32:93" s="162" customFormat="1" x14ac:dyDescent="0.25">
      <c r="AF8991" s="169"/>
      <c r="AG8991" s="169"/>
      <c r="AH8991" s="169"/>
      <c r="AI8991" s="169"/>
      <c r="AJ8991" s="169"/>
      <c r="AK8991" s="170"/>
      <c r="AP8991" s="6"/>
      <c r="AQ8991" s="6"/>
      <c r="AR8991" s="6"/>
      <c r="AS8991" s="6"/>
      <c r="AT8991" s="6"/>
      <c r="AU8991" s="6"/>
      <c r="AV8991" s="6"/>
      <c r="AW8991" s="6"/>
      <c r="AX8991" s="6"/>
      <c r="AY8991" s="6"/>
      <c r="AZ8991" s="6"/>
      <c r="BA8991" s="6"/>
      <c r="BB8991" s="166"/>
      <c r="BC8991" s="166"/>
      <c r="BD8991" s="166"/>
      <c r="BE8991" s="6"/>
      <c r="BF8991" s="6"/>
      <c r="BG8991" s="6"/>
      <c r="BH8991" s="6"/>
      <c r="BI8991" s="6"/>
      <c r="BJ8991" s="166"/>
      <c r="BK8991" s="166"/>
      <c r="BL8991" s="166"/>
      <c r="BM8991" s="6"/>
      <c r="BN8991" s="6"/>
      <c r="BO8991" s="6"/>
      <c r="BP8991" s="6"/>
      <c r="BQ8991" s="6"/>
      <c r="BR8991" s="6"/>
      <c r="BS8991" s="6"/>
      <c r="BT8991" s="6"/>
      <c r="BU8991" s="6"/>
      <c r="BV8991" s="6"/>
      <c r="BW8991" s="6"/>
      <c r="CJ8991" s="415"/>
      <c r="CK8991" s="415"/>
      <c r="CO8991" s="168"/>
    </row>
    <row r="8992" spans="32:93" s="162" customFormat="1" x14ac:dyDescent="0.25">
      <c r="AF8992" s="169"/>
      <c r="AG8992" s="169"/>
      <c r="AH8992" s="169"/>
      <c r="AI8992" s="169"/>
      <c r="AJ8992" s="169"/>
      <c r="AK8992" s="170"/>
      <c r="AP8992" s="6"/>
      <c r="AQ8992" s="6"/>
      <c r="AR8992" s="6"/>
      <c r="AS8992" s="6"/>
      <c r="AT8992" s="6"/>
      <c r="AU8992" s="6"/>
      <c r="AV8992" s="6"/>
      <c r="AW8992" s="6"/>
      <c r="AX8992" s="6"/>
      <c r="AY8992" s="6"/>
      <c r="AZ8992" s="6"/>
      <c r="BA8992" s="6"/>
      <c r="BB8992" s="166"/>
      <c r="BC8992" s="166"/>
      <c r="BD8992" s="166"/>
      <c r="BE8992" s="6"/>
      <c r="BF8992" s="6"/>
      <c r="BG8992" s="6"/>
      <c r="BH8992" s="6"/>
      <c r="BI8992" s="6"/>
      <c r="BJ8992" s="166"/>
      <c r="BK8992" s="166"/>
      <c r="BL8992" s="166"/>
      <c r="BM8992" s="6"/>
      <c r="BN8992" s="6"/>
      <c r="BO8992" s="6"/>
      <c r="BP8992" s="6"/>
      <c r="BQ8992" s="6"/>
      <c r="BR8992" s="6"/>
      <c r="BS8992" s="6"/>
      <c r="BT8992" s="6"/>
      <c r="BU8992" s="6"/>
      <c r="BV8992" s="6"/>
      <c r="BW8992" s="6"/>
      <c r="CJ8992" s="415"/>
      <c r="CK8992" s="415"/>
      <c r="CO8992" s="168"/>
    </row>
    <row r="8993" spans="32:93" s="162" customFormat="1" x14ac:dyDescent="0.25">
      <c r="AF8993" s="169"/>
      <c r="AG8993" s="169"/>
      <c r="AH8993" s="169"/>
      <c r="AI8993" s="169"/>
      <c r="AJ8993" s="169"/>
      <c r="AK8993" s="170"/>
      <c r="AP8993" s="6"/>
      <c r="AQ8993" s="6"/>
      <c r="AR8993" s="6"/>
      <c r="AS8993" s="6"/>
      <c r="AT8993" s="6"/>
      <c r="AU8993" s="6"/>
      <c r="AV8993" s="6"/>
      <c r="AW8993" s="6"/>
      <c r="AX8993" s="6"/>
      <c r="AY8993" s="6"/>
      <c r="AZ8993" s="6"/>
      <c r="BA8993" s="6"/>
      <c r="BB8993" s="166"/>
      <c r="BC8993" s="166"/>
      <c r="BD8993" s="166"/>
      <c r="BE8993" s="6"/>
      <c r="BF8993" s="6"/>
      <c r="BG8993" s="6"/>
      <c r="BH8993" s="6"/>
      <c r="BI8993" s="6"/>
      <c r="BJ8993" s="166"/>
      <c r="BK8993" s="166"/>
      <c r="BL8993" s="166"/>
      <c r="BM8993" s="6"/>
      <c r="BN8993" s="6"/>
      <c r="BO8993" s="6"/>
      <c r="BP8993" s="6"/>
      <c r="BQ8993" s="6"/>
      <c r="BR8993" s="6"/>
      <c r="BS8993" s="6"/>
      <c r="BT8993" s="6"/>
      <c r="BU8993" s="6"/>
      <c r="BV8993" s="6"/>
      <c r="BW8993" s="6"/>
      <c r="CJ8993" s="415"/>
      <c r="CK8993" s="415"/>
      <c r="CO8993" s="168"/>
    </row>
    <row r="8994" spans="32:93" s="162" customFormat="1" x14ac:dyDescent="0.25">
      <c r="AF8994" s="169"/>
      <c r="AG8994" s="169"/>
      <c r="AH8994" s="169"/>
      <c r="AI8994" s="169"/>
      <c r="AJ8994" s="169"/>
      <c r="AK8994" s="170"/>
      <c r="AP8994" s="6"/>
      <c r="AQ8994" s="6"/>
      <c r="AR8994" s="6"/>
      <c r="AS8994" s="6"/>
      <c r="AT8994" s="6"/>
      <c r="AU8994" s="6"/>
      <c r="AV8994" s="6"/>
      <c r="AW8994" s="6"/>
      <c r="AX8994" s="6"/>
      <c r="AY8994" s="6"/>
      <c r="AZ8994" s="6"/>
      <c r="BA8994" s="6"/>
      <c r="BB8994" s="166"/>
      <c r="BC8994" s="166"/>
      <c r="BD8994" s="166"/>
      <c r="BE8994" s="6"/>
      <c r="BF8994" s="6"/>
      <c r="BG8994" s="6"/>
      <c r="BH8994" s="6"/>
      <c r="BI8994" s="6"/>
      <c r="BJ8994" s="166"/>
      <c r="BK8994" s="166"/>
      <c r="BL8994" s="166"/>
      <c r="BM8994" s="6"/>
      <c r="BN8994" s="6"/>
      <c r="BO8994" s="6"/>
      <c r="BP8994" s="6"/>
      <c r="BQ8994" s="6"/>
      <c r="BR8994" s="6"/>
      <c r="BS8994" s="6"/>
      <c r="BT8994" s="6"/>
      <c r="BU8994" s="6"/>
      <c r="BV8994" s="6"/>
      <c r="BW8994" s="6"/>
      <c r="CJ8994" s="415"/>
      <c r="CK8994" s="415"/>
      <c r="CO8994" s="168"/>
    </row>
    <row r="8995" spans="32:93" s="162" customFormat="1" x14ac:dyDescent="0.25">
      <c r="AF8995" s="169"/>
      <c r="AG8995" s="169"/>
      <c r="AH8995" s="169"/>
      <c r="AI8995" s="169"/>
      <c r="AJ8995" s="169"/>
      <c r="AK8995" s="170"/>
      <c r="AP8995" s="6"/>
      <c r="AQ8995" s="6"/>
      <c r="AR8995" s="6"/>
      <c r="AS8995" s="6"/>
      <c r="AT8995" s="6"/>
      <c r="AU8995" s="6"/>
      <c r="AV8995" s="6"/>
      <c r="AW8995" s="6"/>
      <c r="AX8995" s="6"/>
      <c r="AY8995" s="6"/>
      <c r="AZ8995" s="6"/>
      <c r="BA8995" s="6"/>
      <c r="BB8995" s="166"/>
      <c r="BC8995" s="166"/>
      <c r="BD8995" s="166"/>
      <c r="BE8995" s="6"/>
      <c r="BF8995" s="6"/>
      <c r="BG8995" s="6"/>
      <c r="BH8995" s="6"/>
      <c r="BI8995" s="6"/>
      <c r="BJ8995" s="166"/>
      <c r="BK8995" s="166"/>
      <c r="BL8995" s="166"/>
      <c r="BM8995" s="6"/>
      <c r="BN8995" s="6"/>
      <c r="BO8995" s="6"/>
      <c r="BP8995" s="6"/>
      <c r="BQ8995" s="6"/>
      <c r="BR8995" s="6"/>
      <c r="BS8995" s="6"/>
      <c r="BT8995" s="6"/>
      <c r="BU8995" s="6"/>
      <c r="BV8995" s="6"/>
      <c r="BW8995" s="6"/>
      <c r="CJ8995" s="415"/>
      <c r="CK8995" s="415"/>
      <c r="CO8995" s="168"/>
    </row>
    <row r="8996" spans="32:93" s="162" customFormat="1" x14ac:dyDescent="0.25">
      <c r="AF8996" s="169"/>
      <c r="AG8996" s="169"/>
      <c r="AH8996" s="169"/>
      <c r="AI8996" s="169"/>
      <c r="AJ8996" s="169"/>
      <c r="AK8996" s="170"/>
      <c r="AP8996" s="6"/>
      <c r="AQ8996" s="6"/>
      <c r="AR8996" s="6"/>
      <c r="AS8996" s="6"/>
      <c r="AT8996" s="6"/>
      <c r="AU8996" s="6"/>
      <c r="AV8996" s="6"/>
      <c r="AW8996" s="6"/>
      <c r="AX8996" s="6"/>
      <c r="AY8996" s="6"/>
      <c r="AZ8996" s="6"/>
      <c r="BA8996" s="6"/>
      <c r="BB8996" s="166"/>
      <c r="BC8996" s="166"/>
      <c r="BD8996" s="166"/>
      <c r="BE8996" s="6"/>
      <c r="BF8996" s="6"/>
      <c r="BG8996" s="6"/>
      <c r="BH8996" s="6"/>
      <c r="BI8996" s="6"/>
      <c r="BJ8996" s="166"/>
      <c r="BK8996" s="166"/>
      <c r="BL8996" s="166"/>
      <c r="BM8996" s="6"/>
      <c r="BN8996" s="6"/>
      <c r="BO8996" s="6"/>
      <c r="BP8996" s="6"/>
      <c r="BQ8996" s="6"/>
      <c r="BR8996" s="6"/>
      <c r="BS8996" s="6"/>
      <c r="BT8996" s="6"/>
      <c r="BU8996" s="6"/>
      <c r="BV8996" s="6"/>
      <c r="BW8996" s="6"/>
      <c r="CJ8996" s="415"/>
      <c r="CK8996" s="415"/>
      <c r="CO8996" s="168"/>
    </row>
    <row r="8997" spans="32:93" s="162" customFormat="1" x14ac:dyDescent="0.25">
      <c r="AF8997" s="169"/>
      <c r="AG8997" s="169"/>
      <c r="AH8997" s="169"/>
      <c r="AI8997" s="169"/>
      <c r="AJ8997" s="169"/>
      <c r="AK8997" s="170"/>
      <c r="AP8997" s="6"/>
      <c r="AQ8997" s="6"/>
      <c r="AR8997" s="6"/>
      <c r="AS8997" s="6"/>
      <c r="AT8997" s="6"/>
      <c r="AU8997" s="6"/>
      <c r="AV8997" s="6"/>
      <c r="AW8997" s="6"/>
      <c r="AX8997" s="6"/>
      <c r="AY8997" s="6"/>
      <c r="AZ8997" s="6"/>
      <c r="BA8997" s="6"/>
      <c r="BB8997" s="166"/>
      <c r="BC8997" s="166"/>
      <c r="BD8997" s="166"/>
      <c r="BE8997" s="6"/>
      <c r="BF8997" s="6"/>
      <c r="BG8997" s="6"/>
      <c r="BH8997" s="6"/>
      <c r="BI8997" s="6"/>
      <c r="BJ8997" s="166"/>
      <c r="BK8997" s="166"/>
      <c r="BL8997" s="166"/>
      <c r="BM8997" s="6"/>
      <c r="BN8997" s="6"/>
      <c r="BO8997" s="6"/>
      <c r="BP8997" s="6"/>
      <c r="BQ8997" s="6"/>
      <c r="BR8997" s="6"/>
      <c r="BS8997" s="6"/>
      <c r="BT8997" s="6"/>
      <c r="BU8997" s="6"/>
      <c r="BV8997" s="6"/>
      <c r="BW8997" s="6"/>
      <c r="CJ8997" s="415"/>
      <c r="CK8997" s="415"/>
      <c r="CO8997" s="168"/>
    </row>
    <row r="8998" spans="32:93" s="162" customFormat="1" x14ac:dyDescent="0.25">
      <c r="AF8998" s="169"/>
      <c r="AG8998" s="169"/>
      <c r="AH8998" s="169"/>
      <c r="AI8998" s="169"/>
      <c r="AJ8998" s="169"/>
      <c r="AK8998" s="170"/>
      <c r="AP8998" s="6"/>
      <c r="AQ8998" s="6"/>
      <c r="AR8998" s="6"/>
      <c r="AS8998" s="6"/>
      <c r="AT8998" s="6"/>
      <c r="AU8998" s="6"/>
      <c r="AV8998" s="6"/>
      <c r="AW8998" s="6"/>
      <c r="AX8998" s="6"/>
      <c r="AY8998" s="6"/>
      <c r="AZ8998" s="6"/>
      <c r="BA8998" s="6"/>
      <c r="BB8998" s="166"/>
      <c r="BC8998" s="166"/>
      <c r="BD8998" s="166"/>
      <c r="BE8998" s="6"/>
      <c r="BF8998" s="6"/>
      <c r="BG8998" s="6"/>
      <c r="BH8998" s="6"/>
      <c r="BI8998" s="6"/>
      <c r="BJ8998" s="166"/>
      <c r="BK8998" s="166"/>
      <c r="BL8998" s="166"/>
      <c r="BM8998" s="6"/>
      <c r="BN8998" s="6"/>
      <c r="BO8998" s="6"/>
      <c r="BP8998" s="6"/>
      <c r="BQ8998" s="6"/>
      <c r="BR8998" s="6"/>
      <c r="BS8998" s="6"/>
      <c r="BT8998" s="6"/>
      <c r="BU8998" s="6"/>
      <c r="BV8998" s="6"/>
      <c r="BW8998" s="6"/>
      <c r="CJ8998" s="415"/>
      <c r="CK8998" s="415"/>
      <c r="CO8998" s="168"/>
    </row>
    <row r="8999" spans="32:93" s="162" customFormat="1" x14ac:dyDescent="0.25">
      <c r="AF8999" s="169"/>
      <c r="AG8999" s="169"/>
      <c r="AH8999" s="169"/>
      <c r="AI8999" s="169"/>
      <c r="AJ8999" s="169"/>
      <c r="AK8999" s="170"/>
      <c r="AP8999" s="6"/>
      <c r="AQ8999" s="6"/>
      <c r="AR8999" s="6"/>
      <c r="AS8999" s="6"/>
      <c r="AT8999" s="6"/>
      <c r="AU8999" s="6"/>
      <c r="AV8999" s="6"/>
      <c r="AW8999" s="6"/>
      <c r="AX8999" s="6"/>
      <c r="AY8999" s="6"/>
      <c r="AZ8999" s="6"/>
      <c r="BA8999" s="6"/>
      <c r="BB8999" s="166"/>
      <c r="BC8999" s="166"/>
      <c r="BD8999" s="166"/>
      <c r="BE8999" s="6"/>
      <c r="BF8999" s="6"/>
      <c r="BG8999" s="6"/>
      <c r="BH8999" s="6"/>
      <c r="BI8999" s="6"/>
      <c r="BJ8999" s="166"/>
      <c r="BK8999" s="166"/>
      <c r="BL8999" s="166"/>
      <c r="BM8999" s="6"/>
      <c r="BN8999" s="6"/>
      <c r="BO8999" s="6"/>
      <c r="BP8999" s="6"/>
      <c r="BQ8999" s="6"/>
      <c r="BR8999" s="6"/>
      <c r="BS8999" s="6"/>
      <c r="BT8999" s="6"/>
      <c r="BU8999" s="6"/>
      <c r="BV8999" s="6"/>
      <c r="BW8999" s="6"/>
      <c r="CJ8999" s="415"/>
      <c r="CK8999" s="415"/>
      <c r="CO8999" s="168"/>
    </row>
    <row r="9000" spans="32:93" s="162" customFormat="1" x14ac:dyDescent="0.25">
      <c r="AF9000" s="169"/>
      <c r="AG9000" s="169"/>
      <c r="AH9000" s="169"/>
      <c r="AI9000" s="169"/>
      <c r="AJ9000" s="169"/>
      <c r="AK9000" s="170"/>
      <c r="AP9000" s="6"/>
      <c r="AQ9000" s="6"/>
      <c r="AR9000" s="6"/>
      <c r="AS9000" s="6"/>
      <c r="AT9000" s="6"/>
      <c r="AU9000" s="6"/>
      <c r="AV9000" s="6"/>
      <c r="AW9000" s="6"/>
      <c r="AX9000" s="6"/>
      <c r="AY9000" s="6"/>
      <c r="AZ9000" s="6"/>
      <c r="BA9000" s="6"/>
      <c r="BB9000" s="166"/>
      <c r="BC9000" s="166"/>
      <c r="BD9000" s="166"/>
      <c r="BE9000" s="6"/>
      <c r="BF9000" s="6"/>
      <c r="BG9000" s="6"/>
      <c r="BH9000" s="6"/>
      <c r="BI9000" s="6"/>
      <c r="BJ9000" s="166"/>
      <c r="BK9000" s="166"/>
      <c r="BL9000" s="166"/>
      <c r="BM9000" s="6"/>
      <c r="BN9000" s="6"/>
      <c r="BO9000" s="6"/>
      <c r="BP9000" s="6"/>
      <c r="BQ9000" s="6"/>
      <c r="BR9000" s="6"/>
      <c r="BS9000" s="6"/>
      <c r="BT9000" s="6"/>
      <c r="BU9000" s="6"/>
      <c r="BV9000" s="6"/>
      <c r="BW9000" s="6"/>
      <c r="CJ9000" s="415"/>
      <c r="CK9000" s="415"/>
      <c r="CO9000" s="168"/>
    </row>
    <row r="9001" spans="32:93" s="162" customFormat="1" x14ac:dyDescent="0.25">
      <c r="AF9001" s="169"/>
      <c r="AG9001" s="169"/>
      <c r="AH9001" s="169"/>
      <c r="AI9001" s="169"/>
      <c r="AJ9001" s="169"/>
      <c r="AK9001" s="170"/>
      <c r="AP9001" s="6"/>
      <c r="AQ9001" s="6"/>
      <c r="AR9001" s="6"/>
      <c r="AS9001" s="6"/>
      <c r="AT9001" s="6"/>
      <c r="AU9001" s="6"/>
      <c r="AV9001" s="6"/>
      <c r="AW9001" s="6"/>
      <c r="AX9001" s="6"/>
      <c r="AY9001" s="6"/>
      <c r="AZ9001" s="6"/>
      <c r="BA9001" s="6"/>
      <c r="BB9001" s="166"/>
      <c r="BC9001" s="166"/>
      <c r="BD9001" s="166"/>
      <c r="BE9001" s="6"/>
      <c r="BF9001" s="6"/>
      <c r="BG9001" s="6"/>
      <c r="BH9001" s="6"/>
      <c r="BI9001" s="6"/>
      <c r="BJ9001" s="166"/>
      <c r="BK9001" s="166"/>
      <c r="BL9001" s="166"/>
      <c r="BM9001" s="6"/>
      <c r="BN9001" s="6"/>
      <c r="BO9001" s="6"/>
      <c r="BP9001" s="6"/>
      <c r="BQ9001" s="6"/>
      <c r="BR9001" s="6"/>
      <c r="BS9001" s="6"/>
      <c r="BT9001" s="6"/>
      <c r="BU9001" s="6"/>
      <c r="BV9001" s="6"/>
      <c r="BW9001" s="6"/>
      <c r="CJ9001" s="415"/>
      <c r="CK9001" s="415"/>
      <c r="CO9001" s="168"/>
    </row>
    <row r="9002" spans="32:93" s="162" customFormat="1" x14ac:dyDescent="0.25">
      <c r="AF9002" s="169"/>
      <c r="AG9002" s="169"/>
      <c r="AH9002" s="169"/>
      <c r="AI9002" s="169"/>
      <c r="AJ9002" s="169"/>
      <c r="AK9002" s="170"/>
      <c r="AP9002" s="6"/>
      <c r="AQ9002" s="6"/>
      <c r="AR9002" s="6"/>
      <c r="AS9002" s="6"/>
      <c r="AT9002" s="6"/>
      <c r="AU9002" s="6"/>
      <c r="AV9002" s="6"/>
      <c r="AW9002" s="6"/>
      <c r="AX9002" s="6"/>
      <c r="AY9002" s="6"/>
      <c r="AZ9002" s="6"/>
      <c r="BA9002" s="6"/>
      <c r="BB9002" s="166"/>
      <c r="BC9002" s="166"/>
      <c r="BD9002" s="166"/>
      <c r="BE9002" s="6"/>
      <c r="BF9002" s="6"/>
      <c r="BG9002" s="6"/>
      <c r="BH9002" s="6"/>
      <c r="BI9002" s="6"/>
      <c r="BJ9002" s="166"/>
      <c r="BK9002" s="166"/>
      <c r="BL9002" s="166"/>
      <c r="BM9002" s="6"/>
      <c r="BN9002" s="6"/>
      <c r="BO9002" s="6"/>
      <c r="BP9002" s="6"/>
      <c r="BQ9002" s="6"/>
      <c r="BR9002" s="6"/>
      <c r="BS9002" s="6"/>
      <c r="BT9002" s="6"/>
      <c r="BU9002" s="6"/>
      <c r="BV9002" s="6"/>
      <c r="BW9002" s="6"/>
      <c r="CJ9002" s="415"/>
      <c r="CK9002" s="415"/>
      <c r="CO9002" s="168"/>
    </row>
    <row r="9003" spans="32:93" s="162" customFormat="1" x14ac:dyDescent="0.25">
      <c r="AF9003" s="169"/>
      <c r="AG9003" s="169"/>
      <c r="AH9003" s="169"/>
      <c r="AI9003" s="169"/>
      <c r="AJ9003" s="169"/>
      <c r="AK9003" s="170"/>
      <c r="AP9003" s="6"/>
      <c r="AQ9003" s="6"/>
      <c r="AR9003" s="6"/>
      <c r="AS9003" s="6"/>
      <c r="AT9003" s="6"/>
      <c r="AU9003" s="6"/>
      <c r="AV9003" s="6"/>
      <c r="AW9003" s="6"/>
      <c r="AX9003" s="6"/>
      <c r="AY9003" s="6"/>
      <c r="AZ9003" s="6"/>
      <c r="BA9003" s="6"/>
      <c r="BB9003" s="166"/>
      <c r="BC9003" s="166"/>
      <c r="BD9003" s="166"/>
      <c r="BE9003" s="6"/>
      <c r="BF9003" s="6"/>
      <c r="BG9003" s="6"/>
      <c r="BH9003" s="6"/>
      <c r="BI9003" s="6"/>
      <c r="BJ9003" s="166"/>
      <c r="BK9003" s="166"/>
      <c r="BL9003" s="166"/>
      <c r="BM9003" s="6"/>
      <c r="BN9003" s="6"/>
      <c r="BO9003" s="6"/>
      <c r="BP9003" s="6"/>
      <c r="BQ9003" s="6"/>
      <c r="BR9003" s="6"/>
      <c r="BS9003" s="6"/>
      <c r="BT9003" s="6"/>
      <c r="BU9003" s="6"/>
      <c r="BV9003" s="6"/>
      <c r="BW9003" s="6"/>
      <c r="CJ9003" s="415"/>
      <c r="CK9003" s="415"/>
      <c r="CO9003" s="168"/>
    </row>
    <row r="9004" spans="32:93" s="162" customFormat="1" x14ac:dyDescent="0.25">
      <c r="AF9004" s="169"/>
      <c r="AG9004" s="169"/>
      <c r="AH9004" s="169"/>
      <c r="AI9004" s="169"/>
      <c r="AJ9004" s="169"/>
      <c r="AK9004" s="170"/>
      <c r="AP9004" s="6"/>
      <c r="AQ9004" s="6"/>
      <c r="AR9004" s="6"/>
      <c r="AS9004" s="6"/>
      <c r="AT9004" s="6"/>
      <c r="AU9004" s="6"/>
      <c r="AV9004" s="6"/>
      <c r="AW9004" s="6"/>
      <c r="AX9004" s="6"/>
      <c r="AY9004" s="6"/>
      <c r="AZ9004" s="6"/>
      <c r="BA9004" s="6"/>
      <c r="BB9004" s="166"/>
      <c r="BC9004" s="166"/>
      <c r="BD9004" s="166"/>
      <c r="BE9004" s="6"/>
      <c r="BF9004" s="6"/>
      <c r="BG9004" s="6"/>
      <c r="BH9004" s="6"/>
      <c r="BI9004" s="6"/>
      <c r="BJ9004" s="166"/>
      <c r="BK9004" s="166"/>
      <c r="BL9004" s="166"/>
      <c r="BM9004" s="6"/>
      <c r="BN9004" s="6"/>
      <c r="BO9004" s="6"/>
      <c r="BP9004" s="6"/>
      <c r="BQ9004" s="6"/>
      <c r="BR9004" s="6"/>
      <c r="BS9004" s="6"/>
      <c r="BT9004" s="6"/>
      <c r="BU9004" s="6"/>
      <c r="BV9004" s="6"/>
      <c r="BW9004" s="6"/>
      <c r="CJ9004" s="415"/>
      <c r="CK9004" s="415"/>
      <c r="CO9004" s="168"/>
    </row>
    <row r="9005" spans="32:93" s="162" customFormat="1" x14ac:dyDescent="0.25">
      <c r="AF9005" s="169"/>
      <c r="AG9005" s="169"/>
      <c r="AH9005" s="169"/>
      <c r="AI9005" s="169"/>
      <c r="AJ9005" s="169"/>
      <c r="AK9005" s="170"/>
      <c r="AP9005" s="6"/>
      <c r="AQ9005" s="6"/>
      <c r="AR9005" s="6"/>
      <c r="AS9005" s="6"/>
      <c r="AT9005" s="6"/>
      <c r="AU9005" s="6"/>
      <c r="AV9005" s="6"/>
      <c r="AW9005" s="6"/>
      <c r="AX9005" s="6"/>
      <c r="AY9005" s="6"/>
      <c r="AZ9005" s="6"/>
      <c r="BA9005" s="6"/>
      <c r="BB9005" s="166"/>
      <c r="BC9005" s="166"/>
      <c r="BD9005" s="166"/>
      <c r="BE9005" s="6"/>
      <c r="BF9005" s="6"/>
      <c r="BG9005" s="6"/>
      <c r="BH9005" s="6"/>
      <c r="BI9005" s="6"/>
      <c r="BJ9005" s="166"/>
      <c r="BK9005" s="166"/>
      <c r="BL9005" s="166"/>
      <c r="BM9005" s="6"/>
      <c r="BN9005" s="6"/>
      <c r="BO9005" s="6"/>
      <c r="BP9005" s="6"/>
      <c r="BQ9005" s="6"/>
      <c r="BR9005" s="6"/>
      <c r="BS9005" s="6"/>
      <c r="BT9005" s="6"/>
      <c r="BU9005" s="6"/>
      <c r="BV9005" s="6"/>
      <c r="BW9005" s="6"/>
      <c r="CJ9005" s="415"/>
      <c r="CK9005" s="415"/>
      <c r="CO9005" s="168"/>
    </row>
    <row r="9006" spans="32:93" s="162" customFormat="1" x14ac:dyDescent="0.25">
      <c r="AF9006" s="169"/>
      <c r="AG9006" s="169"/>
      <c r="AH9006" s="169"/>
      <c r="AI9006" s="169"/>
      <c r="AJ9006" s="169"/>
      <c r="AK9006" s="170"/>
      <c r="AP9006" s="6"/>
      <c r="AQ9006" s="6"/>
      <c r="AR9006" s="6"/>
      <c r="AS9006" s="6"/>
      <c r="AT9006" s="6"/>
      <c r="AU9006" s="6"/>
      <c r="AV9006" s="6"/>
      <c r="AW9006" s="6"/>
      <c r="AX9006" s="6"/>
      <c r="AY9006" s="6"/>
      <c r="AZ9006" s="6"/>
      <c r="BA9006" s="6"/>
      <c r="BB9006" s="166"/>
      <c r="BC9006" s="166"/>
      <c r="BD9006" s="166"/>
      <c r="BE9006" s="6"/>
      <c r="BF9006" s="6"/>
      <c r="BG9006" s="6"/>
      <c r="BH9006" s="6"/>
      <c r="BI9006" s="6"/>
      <c r="BJ9006" s="166"/>
      <c r="BK9006" s="166"/>
      <c r="BL9006" s="166"/>
      <c r="BM9006" s="6"/>
      <c r="BN9006" s="6"/>
      <c r="BO9006" s="6"/>
      <c r="BP9006" s="6"/>
      <c r="BQ9006" s="6"/>
      <c r="BR9006" s="6"/>
      <c r="BS9006" s="6"/>
      <c r="BT9006" s="6"/>
      <c r="BU9006" s="6"/>
      <c r="BV9006" s="6"/>
      <c r="BW9006" s="6"/>
      <c r="CJ9006" s="415"/>
      <c r="CK9006" s="415"/>
      <c r="CO9006" s="168"/>
    </row>
    <row r="9007" spans="32:93" s="162" customFormat="1" x14ac:dyDescent="0.25">
      <c r="AF9007" s="169"/>
      <c r="AG9007" s="169"/>
      <c r="AH9007" s="169"/>
      <c r="AI9007" s="169"/>
      <c r="AJ9007" s="169"/>
      <c r="AK9007" s="170"/>
      <c r="AP9007" s="6"/>
      <c r="AQ9007" s="6"/>
      <c r="AR9007" s="6"/>
      <c r="AS9007" s="6"/>
      <c r="AT9007" s="6"/>
      <c r="AU9007" s="6"/>
      <c r="AV9007" s="6"/>
      <c r="AW9007" s="6"/>
      <c r="AX9007" s="6"/>
      <c r="AY9007" s="6"/>
      <c r="AZ9007" s="6"/>
      <c r="BA9007" s="6"/>
      <c r="BB9007" s="166"/>
      <c r="BC9007" s="166"/>
      <c r="BD9007" s="166"/>
      <c r="BE9007" s="6"/>
      <c r="BF9007" s="6"/>
      <c r="BG9007" s="6"/>
      <c r="BH9007" s="6"/>
      <c r="BI9007" s="6"/>
      <c r="BJ9007" s="166"/>
      <c r="BK9007" s="166"/>
      <c r="BL9007" s="166"/>
      <c r="BM9007" s="6"/>
      <c r="BN9007" s="6"/>
      <c r="BO9007" s="6"/>
      <c r="BP9007" s="6"/>
      <c r="BQ9007" s="6"/>
      <c r="BR9007" s="6"/>
      <c r="BS9007" s="6"/>
      <c r="BT9007" s="6"/>
      <c r="BU9007" s="6"/>
      <c r="BV9007" s="6"/>
      <c r="BW9007" s="6"/>
      <c r="CJ9007" s="415"/>
      <c r="CK9007" s="415"/>
      <c r="CO9007" s="168"/>
    </row>
    <row r="9008" spans="32:93" s="162" customFormat="1" x14ac:dyDescent="0.25">
      <c r="AF9008" s="169"/>
      <c r="AG9008" s="169"/>
      <c r="AH9008" s="169"/>
      <c r="AI9008" s="169"/>
      <c r="AJ9008" s="169"/>
      <c r="AK9008" s="170"/>
      <c r="AP9008" s="6"/>
      <c r="AQ9008" s="6"/>
      <c r="AR9008" s="6"/>
      <c r="AS9008" s="6"/>
      <c r="AT9008" s="6"/>
      <c r="AU9008" s="6"/>
      <c r="AV9008" s="6"/>
      <c r="AW9008" s="6"/>
      <c r="AX9008" s="6"/>
      <c r="AY9008" s="6"/>
      <c r="AZ9008" s="6"/>
      <c r="BA9008" s="6"/>
      <c r="BB9008" s="166"/>
      <c r="BC9008" s="166"/>
      <c r="BD9008" s="166"/>
      <c r="BE9008" s="6"/>
      <c r="BF9008" s="6"/>
      <c r="BG9008" s="6"/>
      <c r="BH9008" s="6"/>
      <c r="BI9008" s="6"/>
      <c r="BJ9008" s="166"/>
      <c r="BK9008" s="166"/>
      <c r="BL9008" s="166"/>
      <c r="BM9008" s="6"/>
      <c r="BN9008" s="6"/>
      <c r="BO9008" s="6"/>
      <c r="BP9008" s="6"/>
      <c r="BQ9008" s="6"/>
      <c r="BR9008" s="6"/>
      <c r="BS9008" s="6"/>
      <c r="BT9008" s="6"/>
      <c r="BU9008" s="6"/>
      <c r="BV9008" s="6"/>
      <c r="BW9008" s="6"/>
      <c r="CJ9008" s="415"/>
      <c r="CK9008" s="415"/>
      <c r="CO9008" s="168"/>
    </row>
    <row r="9009" spans="32:93" s="162" customFormat="1" x14ac:dyDescent="0.25">
      <c r="AF9009" s="169"/>
      <c r="AG9009" s="169"/>
      <c r="AH9009" s="169"/>
      <c r="AI9009" s="169"/>
      <c r="AJ9009" s="169"/>
      <c r="AK9009" s="170"/>
      <c r="AP9009" s="6"/>
      <c r="AQ9009" s="6"/>
      <c r="AR9009" s="6"/>
      <c r="AS9009" s="6"/>
      <c r="AT9009" s="6"/>
      <c r="AU9009" s="6"/>
      <c r="AV9009" s="6"/>
      <c r="AW9009" s="6"/>
      <c r="AX9009" s="6"/>
      <c r="AY9009" s="6"/>
      <c r="AZ9009" s="6"/>
      <c r="BA9009" s="6"/>
      <c r="BB9009" s="166"/>
      <c r="BC9009" s="166"/>
      <c r="BD9009" s="166"/>
      <c r="BE9009" s="6"/>
      <c r="BF9009" s="6"/>
      <c r="BG9009" s="6"/>
      <c r="BH9009" s="6"/>
      <c r="BI9009" s="6"/>
      <c r="BJ9009" s="166"/>
      <c r="BK9009" s="166"/>
      <c r="BL9009" s="166"/>
      <c r="BM9009" s="6"/>
      <c r="BN9009" s="6"/>
      <c r="BO9009" s="6"/>
      <c r="BP9009" s="6"/>
      <c r="BQ9009" s="6"/>
      <c r="BR9009" s="6"/>
      <c r="BS9009" s="6"/>
      <c r="BT9009" s="6"/>
      <c r="BU9009" s="6"/>
      <c r="BV9009" s="6"/>
      <c r="BW9009" s="6"/>
      <c r="CJ9009" s="415"/>
      <c r="CK9009" s="415"/>
      <c r="CO9009" s="168"/>
    </row>
    <row r="9010" spans="32:93" s="162" customFormat="1" x14ac:dyDescent="0.25">
      <c r="AF9010" s="169"/>
      <c r="AG9010" s="169"/>
      <c r="AH9010" s="169"/>
      <c r="AI9010" s="169"/>
      <c r="AJ9010" s="169"/>
      <c r="AK9010" s="170"/>
      <c r="AP9010" s="6"/>
      <c r="AQ9010" s="6"/>
      <c r="AR9010" s="6"/>
      <c r="AS9010" s="6"/>
      <c r="AT9010" s="6"/>
      <c r="AU9010" s="6"/>
      <c r="AV9010" s="6"/>
      <c r="AW9010" s="6"/>
      <c r="AX9010" s="6"/>
      <c r="AY9010" s="6"/>
      <c r="AZ9010" s="6"/>
      <c r="BA9010" s="6"/>
      <c r="BB9010" s="166"/>
      <c r="BC9010" s="166"/>
      <c r="BD9010" s="166"/>
      <c r="BE9010" s="6"/>
      <c r="BF9010" s="6"/>
      <c r="BG9010" s="6"/>
      <c r="BH9010" s="6"/>
      <c r="BI9010" s="6"/>
      <c r="BJ9010" s="166"/>
      <c r="BK9010" s="166"/>
      <c r="BL9010" s="166"/>
      <c r="BM9010" s="6"/>
      <c r="BN9010" s="6"/>
      <c r="BO9010" s="6"/>
      <c r="BP9010" s="6"/>
      <c r="BQ9010" s="6"/>
      <c r="BR9010" s="6"/>
      <c r="BS9010" s="6"/>
      <c r="BT9010" s="6"/>
      <c r="BU9010" s="6"/>
      <c r="BV9010" s="6"/>
      <c r="BW9010" s="6"/>
      <c r="CJ9010" s="415"/>
      <c r="CK9010" s="415"/>
      <c r="CO9010" s="168"/>
    </row>
    <row r="9011" spans="32:93" s="162" customFormat="1" x14ac:dyDescent="0.25">
      <c r="AF9011" s="169"/>
      <c r="AG9011" s="169"/>
      <c r="AH9011" s="169"/>
      <c r="AI9011" s="169"/>
      <c r="AJ9011" s="169"/>
      <c r="AK9011" s="170"/>
      <c r="AP9011" s="6"/>
      <c r="AQ9011" s="6"/>
      <c r="AR9011" s="6"/>
      <c r="AS9011" s="6"/>
      <c r="AT9011" s="6"/>
      <c r="AU9011" s="6"/>
      <c r="AV9011" s="6"/>
      <c r="AW9011" s="6"/>
      <c r="AX9011" s="6"/>
      <c r="AY9011" s="6"/>
      <c r="AZ9011" s="6"/>
      <c r="BA9011" s="6"/>
      <c r="BB9011" s="166"/>
      <c r="BC9011" s="166"/>
      <c r="BD9011" s="166"/>
      <c r="BE9011" s="6"/>
      <c r="BF9011" s="6"/>
      <c r="BG9011" s="6"/>
      <c r="BH9011" s="6"/>
      <c r="BI9011" s="6"/>
      <c r="BJ9011" s="166"/>
      <c r="BK9011" s="166"/>
      <c r="BL9011" s="166"/>
      <c r="BM9011" s="6"/>
      <c r="BN9011" s="6"/>
      <c r="BO9011" s="6"/>
      <c r="BP9011" s="6"/>
      <c r="BQ9011" s="6"/>
      <c r="BR9011" s="6"/>
      <c r="BS9011" s="6"/>
      <c r="BT9011" s="6"/>
      <c r="BU9011" s="6"/>
      <c r="BV9011" s="6"/>
      <c r="BW9011" s="6"/>
      <c r="CJ9011" s="415"/>
      <c r="CK9011" s="415"/>
      <c r="CO9011" s="168"/>
    </row>
    <row r="9012" spans="32:93" s="162" customFormat="1" x14ac:dyDescent="0.25">
      <c r="AF9012" s="169"/>
      <c r="AG9012" s="169"/>
      <c r="AH9012" s="169"/>
      <c r="AI9012" s="169"/>
      <c r="AJ9012" s="169"/>
      <c r="AK9012" s="170"/>
      <c r="AP9012" s="6"/>
      <c r="AQ9012" s="6"/>
      <c r="AR9012" s="6"/>
      <c r="AS9012" s="6"/>
      <c r="AT9012" s="6"/>
      <c r="AU9012" s="6"/>
      <c r="AV9012" s="6"/>
      <c r="AW9012" s="6"/>
      <c r="AX9012" s="6"/>
      <c r="AY9012" s="6"/>
      <c r="AZ9012" s="6"/>
      <c r="BA9012" s="6"/>
      <c r="BB9012" s="166"/>
      <c r="BC9012" s="166"/>
      <c r="BD9012" s="166"/>
      <c r="BE9012" s="6"/>
      <c r="BF9012" s="6"/>
      <c r="BG9012" s="6"/>
      <c r="BH9012" s="6"/>
      <c r="BI9012" s="6"/>
      <c r="BJ9012" s="166"/>
      <c r="BK9012" s="166"/>
      <c r="BL9012" s="166"/>
      <c r="BM9012" s="6"/>
      <c r="BN9012" s="6"/>
      <c r="BO9012" s="6"/>
      <c r="BP9012" s="6"/>
      <c r="BQ9012" s="6"/>
      <c r="BR9012" s="6"/>
      <c r="BS9012" s="6"/>
      <c r="BT9012" s="6"/>
      <c r="BU9012" s="6"/>
      <c r="BV9012" s="6"/>
      <c r="BW9012" s="6"/>
      <c r="CJ9012" s="415"/>
      <c r="CK9012" s="415"/>
      <c r="CO9012" s="168"/>
    </row>
    <row r="9013" spans="32:93" s="162" customFormat="1" x14ac:dyDescent="0.25">
      <c r="AF9013" s="169"/>
      <c r="AG9013" s="169"/>
      <c r="AH9013" s="169"/>
      <c r="AI9013" s="169"/>
      <c r="AJ9013" s="169"/>
      <c r="AK9013" s="170"/>
      <c r="AP9013" s="6"/>
      <c r="AQ9013" s="6"/>
      <c r="AR9013" s="6"/>
      <c r="AS9013" s="6"/>
      <c r="AT9013" s="6"/>
      <c r="AU9013" s="6"/>
      <c r="AV9013" s="6"/>
      <c r="AW9013" s="6"/>
      <c r="AX9013" s="6"/>
      <c r="AY9013" s="6"/>
      <c r="AZ9013" s="6"/>
      <c r="BA9013" s="6"/>
      <c r="BB9013" s="166"/>
      <c r="BC9013" s="166"/>
      <c r="BD9013" s="166"/>
      <c r="BE9013" s="6"/>
      <c r="BF9013" s="6"/>
      <c r="BG9013" s="6"/>
      <c r="BH9013" s="6"/>
      <c r="BI9013" s="6"/>
      <c r="BJ9013" s="166"/>
      <c r="BK9013" s="166"/>
      <c r="BL9013" s="166"/>
      <c r="BM9013" s="6"/>
      <c r="BN9013" s="6"/>
      <c r="BO9013" s="6"/>
      <c r="BP9013" s="6"/>
      <c r="BQ9013" s="6"/>
      <c r="BR9013" s="6"/>
      <c r="BS9013" s="6"/>
      <c r="BT9013" s="6"/>
      <c r="BU9013" s="6"/>
      <c r="BV9013" s="6"/>
      <c r="BW9013" s="6"/>
      <c r="CJ9013" s="415"/>
      <c r="CK9013" s="415"/>
      <c r="CO9013" s="168"/>
    </row>
    <row r="9014" spans="32:93" s="162" customFormat="1" x14ac:dyDescent="0.25">
      <c r="AF9014" s="169"/>
      <c r="AG9014" s="169"/>
      <c r="AH9014" s="169"/>
      <c r="AI9014" s="169"/>
      <c r="AJ9014" s="169"/>
      <c r="AK9014" s="170"/>
      <c r="AP9014" s="6"/>
      <c r="AQ9014" s="6"/>
      <c r="AR9014" s="6"/>
      <c r="AS9014" s="6"/>
      <c r="AT9014" s="6"/>
      <c r="AU9014" s="6"/>
      <c r="AV9014" s="6"/>
      <c r="AW9014" s="6"/>
      <c r="AX9014" s="6"/>
      <c r="AY9014" s="6"/>
      <c r="AZ9014" s="6"/>
      <c r="BA9014" s="6"/>
      <c r="BB9014" s="166"/>
      <c r="BC9014" s="166"/>
      <c r="BD9014" s="166"/>
      <c r="BE9014" s="6"/>
      <c r="BF9014" s="6"/>
      <c r="BG9014" s="6"/>
      <c r="BH9014" s="6"/>
      <c r="BI9014" s="6"/>
      <c r="BJ9014" s="166"/>
      <c r="BK9014" s="166"/>
      <c r="BL9014" s="166"/>
      <c r="BM9014" s="6"/>
      <c r="BN9014" s="6"/>
      <c r="BO9014" s="6"/>
      <c r="BP9014" s="6"/>
      <c r="BQ9014" s="6"/>
      <c r="BR9014" s="6"/>
      <c r="BS9014" s="6"/>
      <c r="BT9014" s="6"/>
      <c r="BU9014" s="6"/>
      <c r="BV9014" s="6"/>
      <c r="BW9014" s="6"/>
      <c r="CJ9014" s="415"/>
      <c r="CK9014" s="415"/>
      <c r="CO9014" s="168"/>
    </row>
    <row r="9015" spans="32:93" s="162" customFormat="1" x14ac:dyDescent="0.25">
      <c r="AF9015" s="169"/>
      <c r="AG9015" s="169"/>
      <c r="AH9015" s="169"/>
      <c r="AI9015" s="169"/>
      <c r="AJ9015" s="169"/>
      <c r="AK9015" s="170"/>
      <c r="AP9015" s="6"/>
      <c r="AQ9015" s="6"/>
      <c r="AR9015" s="6"/>
      <c r="AS9015" s="6"/>
      <c r="AT9015" s="6"/>
      <c r="AU9015" s="6"/>
      <c r="AV9015" s="6"/>
      <c r="AW9015" s="6"/>
      <c r="AX9015" s="6"/>
      <c r="AY9015" s="6"/>
      <c r="AZ9015" s="6"/>
      <c r="BA9015" s="6"/>
      <c r="BB9015" s="166"/>
      <c r="BC9015" s="166"/>
      <c r="BD9015" s="166"/>
      <c r="BE9015" s="6"/>
      <c r="BF9015" s="6"/>
      <c r="BG9015" s="6"/>
      <c r="BH9015" s="6"/>
      <c r="BI9015" s="6"/>
      <c r="BJ9015" s="166"/>
      <c r="BK9015" s="166"/>
      <c r="BL9015" s="166"/>
      <c r="BM9015" s="6"/>
      <c r="BN9015" s="6"/>
      <c r="BO9015" s="6"/>
      <c r="BP9015" s="6"/>
      <c r="BQ9015" s="6"/>
      <c r="BR9015" s="6"/>
      <c r="BS9015" s="6"/>
      <c r="BT9015" s="6"/>
      <c r="BU9015" s="6"/>
      <c r="BV9015" s="6"/>
      <c r="BW9015" s="6"/>
      <c r="CJ9015" s="415"/>
      <c r="CK9015" s="415"/>
      <c r="CO9015" s="168"/>
    </row>
    <row r="9016" spans="32:93" s="162" customFormat="1" x14ac:dyDescent="0.25">
      <c r="AF9016" s="169"/>
      <c r="AG9016" s="169"/>
      <c r="AH9016" s="169"/>
      <c r="AI9016" s="169"/>
      <c r="AJ9016" s="169"/>
      <c r="AK9016" s="170"/>
      <c r="AP9016" s="6"/>
      <c r="AQ9016" s="6"/>
      <c r="AR9016" s="6"/>
      <c r="AS9016" s="6"/>
      <c r="AT9016" s="6"/>
      <c r="AU9016" s="6"/>
      <c r="AV9016" s="6"/>
      <c r="AW9016" s="6"/>
      <c r="AX9016" s="6"/>
      <c r="AY9016" s="6"/>
      <c r="AZ9016" s="6"/>
      <c r="BA9016" s="6"/>
      <c r="BB9016" s="166"/>
      <c r="BC9016" s="166"/>
      <c r="BD9016" s="166"/>
      <c r="BE9016" s="6"/>
      <c r="BF9016" s="6"/>
      <c r="BG9016" s="6"/>
      <c r="BH9016" s="6"/>
      <c r="BI9016" s="6"/>
      <c r="BJ9016" s="166"/>
      <c r="BK9016" s="166"/>
      <c r="BL9016" s="166"/>
      <c r="BM9016" s="6"/>
      <c r="BN9016" s="6"/>
      <c r="BO9016" s="6"/>
      <c r="BP9016" s="6"/>
      <c r="BQ9016" s="6"/>
      <c r="BR9016" s="6"/>
      <c r="BS9016" s="6"/>
      <c r="BT9016" s="6"/>
      <c r="BU9016" s="6"/>
      <c r="BV9016" s="6"/>
      <c r="BW9016" s="6"/>
      <c r="CJ9016" s="415"/>
      <c r="CK9016" s="415"/>
      <c r="CO9016" s="168"/>
    </row>
    <row r="9017" spans="32:93" s="162" customFormat="1" x14ac:dyDescent="0.25">
      <c r="AF9017" s="169"/>
      <c r="AG9017" s="169"/>
      <c r="AH9017" s="169"/>
      <c r="AI9017" s="169"/>
      <c r="AJ9017" s="169"/>
      <c r="AK9017" s="170"/>
      <c r="AP9017" s="6"/>
      <c r="AQ9017" s="6"/>
      <c r="AR9017" s="6"/>
      <c r="AS9017" s="6"/>
      <c r="AT9017" s="6"/>
      <c r="AU9017" s="6"/>
      <c r="AV9017" s="6"/>
      <c r="AW9017" s="6"/>
      <c r="AX9017" s="6"/>
      <c r="AY9017" s="6"/>
      <c r="AZ9017" s="6"/>
      <c r="BA9017" s="6"/>
      <c r="BB9017" s="166"/>
      <c r="BC9017" s="166"/>
      <c r="BD9017" s="166"/>
      <c r="BE9017" s="6"/>
      <c r="BF9017" s="6"/>
      <c r="BG9017" s="6"/>
      <c r="BH9017" s="6"/>
      <c r="BI9017" s="6"/>
      <c r="BJ9017" s="166"/>
      <c r="BK9017" s="166"/>
      <c r="BL9017" s="166"/>
      <c r="BM9017" s="6"/>
      <c r="BN9017" s="6"/>
      <c r="BO9017" s="6"/>
      <c r="BP9017" s="6"/>
      <c r="BQ9017" s="6"/>
      <c r="BR9017" s="6"/>
      <c r="BS9017" s="6"/>
      <c r="BT9017" s="6"/>
      <c r="BU9017" s="6"/>
      <c r="BV9017" s="6"/>
      <c r="BW9017" s="6"/>
      <c r="CJ9017" s="415"/>
      <c r="CK9017" s="415"/>
      <c r="CO9017" s="168"/>
    </row>
    <row r="9018" spans="32:93" s="162" customFormat="1" x14ac:dyDescent="0.25">
      <c r="AF9018" s="169"/>
      <c r="AG9018" s="169"/>
      <c r="AH9018" s="169"/>
      <c r="AI9018" s="169"/>
      <c r="AJ9018" s="169"/>
      <c r="AK9018" s="170"/>
      <c r="AP9018" s="6"/>
      <c r="AQ9018" s="6"/>
      <c r="AR9018" s="6"/>
      <c r="AS9018" s="6"/>
      <c r="AT9018" s="6"/>
      <c r="AU9018" s="6"/>
      <c r="AV9018" s="6"/>
      <c r="AW9018" s="6"/>
      <c r="AX9018" s="6"/>
      <c r="AY9018" s="6"/>
      <c r="AZ9018" s="6"/>
      <c r="BA9018" s="6"/>
      <c r="BB9018" s="166"/>
      <c r="BC9018" s="166"/>
      <c r="BD9018" s="166"/>
      <c r="BE9018" s="6"/>
      <c r="BF9018" s="6"/>
      <c r="BG9018" s="6"/>
      <c r="BH9018" s="6"/>
      <c r="BI9018" s="6"/>
      <c r="BJ9018" s="166"/>
      <c r="BK9018" s="166"/>
      <c r="BL9018" s="166"/>
      <c r="BM9018" s="6"/>
      <c r="BN9018" s="6"/>
      <c r="BO9018" s="6"/>
      <c r="BP9018" s="6"/>
      <c r="BQ9018" s="6"/>
      <c r="BR9018" s="6"/>
      <c r="BS9018" s="6"/>
      <c r="BT9018" s="6"/>
      <c r="BU9018" s="6"/>
      <c r="BV9018" s="6"/>
      <c r="BW9018" s="6"/>
      <c r="CJ9018" s="415"/>
      <c r="CK9018" s="415"/>
      <c r="CO9018" s="168"/>
    </row>
    <row r="9019" spans="32:93" s="162" customFormat="1" x14ac:dyDescent="0.25">
      <c r="AF9019" s="169"/>
      <c r="AG9019" s="169"/>
      <c r="AH9019" s="169"/>
      <c r="AI9019" s="169"/>
      <c r="AJ9019" s="169"/>
      <c r="AK9019" s="170"/>
      <c r="AP9019" s="6"/>
      <c r="AQ9019" s="6"/>
      <c r="AR9019" s="6"/>
      <c r="AS9019" s="6"/>
      <c r="AT9019" s="6"/>
      <c r="AU9019" s="6"/>
      <c r="AV9019" s="6"/>
      <c r="AW9019" s="6"/>
      <c r="AX9019" s="6"/>
      <c r="AY9019" s="6"/>
      <c r="AZ9019" s="6"/>
      <c r="BA9019" s="6"/>
      <c r="BB9019" s="166"/>
      <c r="BC9019" s="166"/>
      <c r="BD9019" s="166"/>
      <c r="BE9019" s="6"/>
      <c r="BF9019" s="6"/>
      <c r="BG9019" s="6"/>
      <c r="BH9019" s="6"/>
      <c r="BI9019" s="6"/>
      <c r="BJ9019" s="166"/>
      <c r="BK9019" s="166"/>
      <c r="BL9019" s="166"/>
      <c r="BM9019" s="6"/>
      <c r="BN9019" s="6"/>
      <c r="BO9019" s="6"/>
      <c r="BP9019" s="6"/>
      <c r="BQ9019" s="6"/>
      <c r="BR9019" s="6"/>
      <c r="BS9019" s="6"/>
      <c r="BT9019" s="6"/>
      <c r="BU9019" s="6"/>
      <c r="BV9019" s="6"/>
      <c r="BW9019" s="6"/>
      <c r="CJ9019" s="415"/>
      <c r="CK9019" s="415"/>
      <c r="CO9019" s="168"/>
    </row>
    <row r="9020" spans="32:93" s="162" customFormat="1" x14ac:dyDescent="0.25">
      <c r="AF9020" s="169"/>
      <c r="AG9020" s="169"/>
      <c r="AH9020" s="169"/>
      <c r="AI9020" s="169"/>
      <c r="AJ9020" s="169"/>
      <c r="AK9020" s="170"/>
      <c r="AP9020" s="6"/>
      <c r="AQ9020" s="6"/>
      <c r="AR9020" s="6"/>
      <c r="AS9020" s="6"/>
      <c r="AT9020" s="6"/>
      <c r="AU9020" s="6"/>
      <c r="AV9020" s="6"/>
      <c r="AW9020" s="6"/>
      <c r="AX9020" s="6"/>
      <c r="AY9020" s="6"/>
      <c r="AZ9020" s="6"/>
      <c r="BA9020" s="6"/>
      <c r="BB9020" s="166"/>
      <c r="BC9020" s="166"/>
      <c r="BD9020" s="166"/>
      <c r="BE9020" s="6"/>
      <c r="BF9020" s="6"/>
      <c r="BG9020" s="6"/>
      <c r="BH9020" s="6"/>
      <c r="BI9020" s="6"/>
      <c r="BJ9020" s="166"/>
      <c r="BK9020" s="166"/>
      <c r="BL9020" s="166"/>
      <c r="BM9020" s="6"/>
      <c r="BN9020" s="6"/>
      <c r="BO9020" s="6"/>
      <c r="BP9020" s="6"/>
      <c r="BQ9020" s="6"/>
      <c r="BR9020" s="6"/>
      <c r="BS9020" s="6"/>
      <c r="BT9020" s="6"/>
      <c r="BU9020" s="6"/>
      <c r="BV9020" s="6"/>
      <c r="BW9020" s="6"/>
      <c r="CJ9020" s="415"/>
      <c r="CK9020" s="415"/>
      <c r="CO9020" s="168"/>
    </row>
    <row r="9021" spans="32:93" s="162" customFormat="1" x14ac:dyDescent="0.25">
      <c r="AF9021" s="169"/>
      <c r="AG9021" s="169"/>
      <c r="AH9021" s="169"/>
      <c r="AI9021" s="169"/>
      <c r="AJ9021" s="169"/>
      <c r="AK9021" s="170"/>
      <c r="AP9021" s="6"/>
      <c r="AQ9021" s="6"/>
      <c r="AR9021" s="6"/>
      <c r="AS9021" s="6"/>
      <c r="AT9021" s="6"/>
      <c r="AU9021" s="6"/>
      <c r="AV9021" s="6"/>
      <c r="AW9021" s="6"/>
      <c r="AX9021" s="6"/>
      <c r="AY9021" s="6"/>
      <c r="AZ9021" s="6"/>
      <c r="BA9021" s="6"/>
      <c r="BB9021" s="166"/>
      <c r="BC9021" s="166"/>
      <c r="BD9021" s="166"/>
      <c r="BE9021" s="6"/>
      <c r="BF9021" s="6"/>
      <c r="BG9021" s="6"/>
      <c r="BH9021" s="6"/>
      <c r="BI9021" s="6"/>
      <c r="BJ9021" s="166"/>
      <c r="BK9021" s="166"/>
      <c r="BL9021" s="166"/>
      <c r="BM9021" s="6"/>
      <c r="BN9021" s="6"/>
      <c r="BO9021" s="6"/>
      <c r="BP9021" s="6"/>
      <c r="BQ9021" s="6"/>
      <c r="BR9021" s="6"/>
      <c r="BS9021" s="6"/>
      <c r="BT9021" s="6"/>
      <c r="BU9021" s="6"/>
      <c r="BV9021" s="6"/>
      <c r="BW9021" s="6"/>
      <c r="CJ9021" s="415"/>
      <c r="CK9021" s="415"/>
      <c r="CO9021" s="168"/>
    </row>
    <row r="9022" spans="32:93" s="162" customFormat="1" x14ac:dyDescent="0.25">
      <c r="AF9022" s="169"/>
      <c r="AG9022" s="169"/>
      <c r="AH9022" s="169"/>
      <c r="AI9022" s="169"/>
      <c r="AJ9022" s="169"/>
      <c r="AK9022" s="170"/>
      <c r="AP9022" s="6"/>
      <c r="AQ9022" s="6"/>
      <c r="AR9022" s="6"/>
      <c r="AS9022" s="6"/>
      <c r="AT9022" s="6"/>
      <c r="AU9022" s="6"/>
      <c r="AV9022" s="6"/>
      <c r="AW9022" s="6"/>
      <c r="AX9022" s="6"/>
      <c r="AY9022" s="6"/>
      <c r="AZ9022" s="6"/>
      <c r="BA9022" s="6"/>
      <c r="BB9022" s="166"/>
      <c r="BC9022" s="166"/>
      <c r="BD9022" s="166"/>
      <c r="BE9022" s="6"/>
      <c r="BF9022" s="6"/>
      <c r="BG9022" s="6"/>
      <c r="BH9022" s="6"/>
      <c r="BI9022" s="6"/>
      <c r="BJ9022" s="166"/>
      <c r="BK9022" s="166"/>
      <c r="BL9022" s="166"/>
      <c r="BM9022" s="6"/>
      <c r="BN9022" s="6"/>
      <c r="BO9022" s="6"/>
      <c r="BP9022" s="6"/>
      <c r="BQ9022" s="6"/>
      <c r="BR9022" s="6"/>
      <c r="BS9022" s="6"/>
      <c r="BT9022" s="6"/>
      <c r="BU9022" s="6"/>
      <c r="BV9022" s="6"/>
      <c r="BW9022" s="6"/>
      <c r="CJ9022" s="415"/>
      <c r="CK9022" s="415"/>
      <c r="CO9022" s="168"/>
    </row>
    <row r="9023" spans="32:93" s="162" customFormat="1" x14ac:dyDescent="0.25">
      <c r="AF9023" s="169"/>
      <c r="AG9023" s="169"/>
      <c r="AH9023" s="169"/>
      <c r="AI9023" s="169"/>
      <c r="AJ9023" s="169"/>
      <c r="AK9023" s="170"/>
      <c r="AP9023" s="6"/>
      <c r="AQ9023" s="6"/>
      <c r="AR9023" s="6"/>
      <c r="AS9023" s="6"/>
      <c r="AT9023" s="6"/>
      <c r="AU9023" s="6"/>
      <c r="AV9023" s="6"/>
      <c r="AW9023" s="6"/>
      <c r="AX9023" s="6"/>
      <c r="AY9023" s="6"/>
      <c r="AZ9023" s="6"/>
      <c r="BA9023" s="6"/>
      <c r="BB9023" s="166"/>
      <c r="BC9023" s="166"/>
      <c r="BD9023" s="166"/>
      <c r="BE9023" s="6"/>
      <c r="BF9023" s="6"/>
      <c r="BG9023" s="6"/>
      <c r="BH9023" s="6"/>
      <c r="BI9023" s="6"/>
      <c r="BJ9023" s="166"/>
      <c r="BK9023" s="166"/>
      <c r="BL9023" s="166"/>
      <c r="BM9023" s="6"/>
      <c r="BN9023" s="6"/>
      <c r="BO9023" s="6"/>
      <c r="BP9023" s="6"/>
      <c r="BQ9023" s="6"/>
      <c r="BR9023" s="6"/>
      <c r="BS9023" s="6"/>
      <c r="BT9023" s="6"/>
      <c r="BU9023" s="6"/>
      <c r="BV9023" s="6"/>
      <c r="BW9023" s="6"/>
      <c r="CJ9023" s="415"/>
      <c r="CK9023" s="415"/>
      <c r="CO9023" s="168"/>
    </row>
    <row r="9024" spans="32:93" s="162" customFormat="1" x14ac:dyDescent="0.25">
      <c r="AF9024" s="169"/>
      <c r="AG9024" s="169"/>
      <c r="AH9024" s="169"/>
      <c r="AI9024" s="169"/>
      <c r="AJ9024" s="169"/>
      <c r="AK9024" s="170"/>
      <c r="AP9024" s="6"/>
      <c r="AQ9024" s="6"/>
      <c r="AR9024" s="6"/>
      <c r="AS9024" s="6"/>
      <c r="AT9024" s="6"/>
      <c r="AU9024" s="6"/>
      <c r="AV9024" s="6"/>
      <c r="AW9024" s="6"/>
      <c r="AX9024" s="6"/>
      <c r="AY9024" s="6"/>
      <c r="AZ9024" s="6"/>
      <c r="BA9024" s="6"/>
      <c r="BB9024" s="166"/>
      <c r="BC9024" s="166"/>
      <c r="BD9024" s="166"/>
      <c r="BE9024" s="6"/>
      <c r="BF9024" s="6"/>
      <c r="BG9024" s="6"/>
      <c r="BH9024" s="6"/>
      <c r="BI9024" s="6"/>
      <c r="BJ9024" s="166"/>
      <c r="BK9024" s="166"/>
      <c r="BL9024" s="166"/>
      <c r="BM9024" s="6"/>
      <c r="BN9024" s="6"/>
      <c r="BO9024" s="6"/>
      <c r="BP9024" s="6"/>
      <c r="BQ9024" s="6"/>
      <c r="BR9024" s="6"/>
      <c r="BS9024" s="6"/>
      <c r="BT9024" s="6"/>
      <c r="BU9024" s="6"/>
      <c r="BV9024" s="6"/>
      <c r="BW9024" s="6"/>
      <c r="CJ9024" s="415"/>
      <c r="CK9024" s="415"/>
      <c r="CO9024" s="168"/>
    </row>
    <row r="9025" spans="32:93" s="162" customFormat="1" x14ac:dyDescent="0.25">
      <c r="AF9025" s="169"/>
      <c r="AG9025" s="169"/>
      <c r="AH9025" s="169"/>
      <c r="AI9025" s="169"/>
      <c r="AJ9025" s="169"/>
      <c r="AK9025" s="170"/>
      <c r="AP9025" s="6"/>
      <c r="AQ9025" s="6"/>
      <c r="AR9025" s="6"/>
      <c r="AS9025" s="6"/>
      <c r="AT9025" s="6"/>
      <c r="AU9025" s="6"/>
      <c r="AV9025" s="6"/>
      <c r="AW9025" s="6"/>
      <c r="AX9025" s="6"/>
      <c r="AY9025" s="6"/>
      <c r="AZ9025" s="6"/>
      <c r="BA9025" s="6"/>
      <c r="BB9025" s="166"/>
      <c r="BC9025" s="166"/>
      <c r="BD9025" s="166"/>
      <c r="BE9025" s="6"/>
      <c r="BF9025" s="6"/>
      <c r="BG9025" s="6"/>
      <c r="BH9025" s="6"/>
      <c r="BI9025" s="6"/>
      <c r="BJ9025" s="166"/>
      <c r="BK9025" s="166"/>
      <c r="BL9025" s="166"/>
      <c r="BM9025" s="6"/>
      <c r="BN9025" s="6"/>
      <c r="BO9025" s="6"/>
      <c r="BP9025" s="6"/>
      <c r="BQ9025" s="6"/>
      <c r="BR9025" s="6"/>
      <c r="BS9025" s="6"/>
      <c r="BT9025" s="6"/>
      <c r="BU9025" s="6"/>
      <c r="BV9025" s="6"/>
      <c r="BW9025" s="6"/>
      <c r="CJ9025" s="415"/>
      <c r="CK9025" s="415"/>
      <c r="CO9025" s="168"/>
    </row>
    <row r="9026" spans="32:93" s="162" customFormat="1" x14ac:dyDescent="0.25">
      <c r="AF9026" s="169"/>
      <c r="AG9026" s="169"/>
      <c r="AH9026" s="169"/>
      <c r="AI9026" s="169"/>
      <c r="AJ9026" s="169"/>
      <c r="AK9026" s="170"/>
      <c r="AP9026" s="6"/>
      <c r="AQ9026" s="6"/>
      <c r="AR9026" s="6"/>
      <c r="AS9026" s="6"/>
      <c r="AT9026" s="6"/>
      <c r="AU9026" s="6"/>
      <c r="AV9026" s="6"/>
      <c r="AW9026" s="6"/>
      <c r="AX9026" s="6"/>
      <c r="AY9026" s="6"/>
      <c r="AZ9026" s="6"/>
      <c r="BA9026" s="6"/>
      <c r="BB9026" s="166"/>
      <c r="BC9026" s="166"/>
      <c r="BD9026" s="166"/>
      <c r="BE9026" s="6"/>
      <c r="BF9026" s="6"/>
      <c r="BG9026" s="6"/>
      <c r="BH9026" s="6"/>
      <c r="BI9026" s="6"/>
      <c r="BJ9026" s="166"/>
      <c r="BK9026" s="166"/>
      <c r="BL9026" s="166"/>
      <c r="BM9026" s="6"/>
      <c r="BN9026" s="6"/>
      <c r="BO9026" s="6"/>
      <c r="BP9026" s="6"/>
      <c r="BQ9026" s="6"/>
      <c r="BR9026" s="6"/>
      <c r="BS9026" s="6"/>
      <c r="BT9026" s="6"/>
      <c r="BU9026" s="6"/>
      <c r="BV9026" s="6"/>
      <c r="BW9026" s="6"/>
      <c r="CJ9026" s="415"/>
      <c r="CK9026" s="415"/>
      <c r="CO9026" s="168"/>
    </row>
    <row r="9027" spans="32:93" s="162" customFormat="1" x14ac:dyDescent="0.25">
      <c r="AF9027" s="169"/>
      <c r="AG9027" s="169"/>
      <c r="AH9027" s="169"/>
      <c r="AI9027" s="169"/>
      <c r="AJ9027" s="169"/>
      <c r="AK9027" s="170"/>
      <c r="AP9027" s="6"/>
      <c r="AQ9027" s="6"/>
      <c r="AR9027" s="6"/>
      <c r="AS9027" s="6"/>
      <c r="AT9027" s="6"/>
      <c r="AU9027" s="6"/>
      <c r="AV9027" s="6"/>
      <c r="AW9027" s="6"/>
      <c r="AX9027" s="6"/>
      <c r="AY9027" s="6"/>
      <c r="AZ9027" s="6"/>
      <c r="BA9027" s="6"/>
      <c r="BB9027" s="166"/>
      <c r="BC9027" s="166"/>
      <c r="BD9027" s="166"/>
      <c r="BE9027" s="6"/>
      <c r="BF9027" s="6"/>
      <c r="BG9027" s="6"/>
      <c r="BH9027" s="6"/>
      <c r="BI9027" s="6"/>
      <c r="BJ9027" s="166"/>
      <c r="BK9027" s="166"/>
      <c r="BL9027" s="166"/>
      <c r="BM9027" s="6"/>
      <c r="BN9027" s="6"/>
      <c r="BO9027" s="6"/>
      <c r="BP9027" s="6"/>
      <c r="BQ9027" s="6"/>
      <c r="BR9027" s="6"/>
      <c r="BS9027" s="6"/>
      <c r="BT9027" s="6"/>
      <c r="BU9027" s="6"/>
      <c r="BV9027" s="6"/>
      <c r="BW9027" s="6"/>
      <c r="CJ9027" s="415"/>
      <c r="CK9027" s="415"/>
      <c r="CO9027" s="168"/>
    </row>
    <row r="9028" spans="32:93" s="162" customFormat="1" x14ac:dyDescent="0.25">
      <c r="AF9028" s="169"/>
      <c r="AG9028" s="169"/>
      <c r="AH9028" s="169"/>
      <c r="AI9028" s="169"/>
      <c r="AJ9028" s="169"/>
      <c r="AK9028" s="170"/>
      <c r="AP9028" s="6"/>
      <c r="AQ9028" s="6"/>
      <c r="AR9028" s="6"/>
      <c r="AS9028" s="6"/>
      <c r="AT9028" s="6"/>
      <c r="AU9028" s="6"/>
      <c r="AV9028" s="6"/>
      <c r="AW9028" s="6"/>
      <c r="AX9028" s="6"/>
      <c r="AY9028" s="6"/>
      <c r="AZ9028" s="6"/>
      <c r="BA9028" s="6"/>
      <c r="BB9028" s="166"/>
      <c r="BC9028" s="166"/>
      <c r="BD9028" s="166"/>
      <c r="BE9028" s="6"/>
      <c r="BF9028" s="6"/>
      <c r="BG9028" s="6"/>
      <c r="BH9028" s="6"/>
      <c r="BI9028" s="6"/>
      <c r="BJ9028" s="166"/>
      <c r="BK9028" s="166"/>
      <c r="BL9028" s="166"/>
      <c r="BM9028" s="6"/>
      <c r="BN9028" s="6"/>
      <c r="BO9028" s="6"/>
      <c r="BP9028" s="6"/>
      <c r="BQ9028" s="6"/>
      <c r="BR9028" s="6"/>
      <c r="BS9028" s="6"/>
      <c r="BT9028" s="6"/>
      <c r="BU9028" s="6"/>
      <c r="BV9028" s="6"/>
      <c r="BW9028" s="6"/>
      <c r="CJ9028" s="415"/>
      <c r="CK9028" s="415"/>
      <c r="CO9028" s="168"/>
    </row>
    <row r="9029" spans="32:93" s="162" customFormat="1" x14ac:dyDescent="0.25">
      <c r="AF9029" s="169"/>
      <c r="AG9029" s="169"/>
      <c r="AH9029" s="169"/>
      <c r="AI9029" s="169"/>
      <c r="AJ9029" s="169"/>
      <c r="AK9029" s="170"/>
      <c r="AP9029" s="6"/>
      <c r="AQ9029" s="6"/>
      <c r="AR9029" s="6"/>
      <c r="AS9029" s="6"/>
      <c r="AT9029" s="6"/>
      <c r="AU9029" s="6"/>
      <c r="AV9029" s="6"/>
      <c r="AW9029" s="6"/>
      <c r="AX9029" s="6"/>
      <c r="AY9029" s="6"/>
      <c r="AZ9029" s="6"/>
      <c r="BA9029" s="6"/>
      <c r="BB9029" s="166"/>
      <c r="BC9029" s="166"/>
      <c r="BD9029" s="166"/>
      <c r="BE9029" s="6"/>
      <c r="BF9029" s="6"/>
      <c r="BG9029" s="6"/>
      <c r="BH9029" s="6"/>
      <c r="BI9029" s="6"/>
      <c r="BJ9029" s="166"/>
      <c r="BK9029" s="166"/>
      <c r="BL9029" s="166"/>
      <c r="BM9029" s="6"/>
      <c r="BN9029" s="6"/>
      <c r="BO9029" s="6"/>
      <c r="BP9029" s="6"/>
      <c r="BQ9029" s="6"/>
      <c r="BR9029" s="6"/>
      <c r="BS9029" s="6"/>
      <c r="BT9029" s="6"/>
      <c r="BU9029" s="6"/>
      <c r="BV9029" s="6"/>
      <c r="BW9029" s="6"/>
      <c r="CJ9029" s="415"/>
      <c r="CK9029" s="415"/>
      <c r="CO9029" s="168"/>
    </row>
    <row r="9030" spans="32:93" s="162" customFormat="1" x14ac:dyDescent="0.25">
      <c r="AF9030" s="169"/>
      <c r="AG9030" s="169"/>
      <c r="AH9030" s="169"/>
      <c r="AI9030" s="169"/>
      <c r="AJ9030" s="169"/>
      <c r="AK9030" s="170"/>
      <c r="AP9030" s="6"/>
      <c r="AQ9030" s="6"/>
      <c r="AR9030" s="6"/>
      <c r="AS9030" s="6"/>
      <c r="AT9030" s="6"/>
      <c r="AU9030" s="6"/>
      <c r="AV9030" s="6"/>
      <c r="AW9030" s="6"/>
      <c r="AX9030" s="6"/>
      <c r="AY9030" s="6"/>
      <c r="AZ9030" s="6"/>
      <c r="BA9030" s="6"/>
      <c r="BB9030" s="166"/>
      <c r="BC9030" s="166"/>
      <c r="BD9030" s="166"/>
      <c r="BE9030" s="6"/>
      <c r="BF9030" s="6"/>
      <c r="BG9030" s="6"/>
      <c r="BH9030" s="6"/>
      <c r="BI9030" s="6"/>
      <c r="BJ9030" s="166"/>
      <c r="BK9030" s="166"/>
      <c r="BL9030" s="166"/>
      <c r="BM9030" s="6"/>
      <c r="BN9030" s="6"/>
      <c r="BO9030" s="6"/>
      <c r="BP9030" s="6"/>
      <c r="BQ9030" s="6"/>
      <c r="BR9030" s="6"/>
      <c r="BS9030" s="6"/>
      <c r="BT9030" s="6"/>
      <c r="BU9030" s="6"/>
      <c r="BV9030" s="6"/>
      <c r="BW9030" s="6"/>
      <c r="CJ9030" s="415"/>
      <c r="CK9030" s="415"/>
      <c r="CO9030" s="168"/>
    </row>
    <row r="9031" spans="32:93" s="162" customFormat="1" x14ac:dyDescent="0.25">
      <c r="AF9031" s="169"/>
      <c r="AG9031" s="169"/>
      <c r="AH9031" s="169"/>
      <c r="AI9031" s="169"/>
      <c r="AJ9031" s="169"/>
      <c r="AK9031" s="170"/>
      <c r="AP9031" s="6"/>
      <c r="AQ9031" s="6"/>
      <c r="AR9031" s="6"/>
      <c r="AS9031" s="6"/>
      <c r="AT9031" s="6"/>
      <c r="AU9031" s="6"/>
      <c r="AV9031" s="6"/>
      <c r="AW9031" s="6"/>
      <c r="AX9031" s="6"/>
      <c r="AY9031" s="6"/>
      <c r="AZ9031" s="6"/>
      <c r="BA9031" s="6"/>
      <c r="BB9031" s="166"/>
      <c r="BC9031" s="166"/>
      <c r="BD9031" s="166"/>
      <c r="BE9031" s="6"/>
      <c r="BF9031" s="6"/>
      <c r="BG9031" s="6"/>
      <c r="BH9031" s="6"/>
      <c r="BI9031" s="6"/>
      <c r="BJ9031" s="166"/>
      <c r="BK9031" s="166"/>
      <c r="BL9031" s="166"/>
      <c r="BM9031" s="6"/>
      <c r="BN9031" s="6"/>
      <c r="BO9031" s="6"/>
      <c r="BP9031" s="6"/>
      <c r="BQ9031" s="6"/>
      <c r="BR9031" s="6"/>
      <c r="BS9031" s="6"/>
      <c r="BT9031" s="6"/>
      <c r="BU9031" s="6"/>
      <c r="BV9031" s="6"/>
      <c r="BW9031" s="6"/>
      <c r="CJ9031" s="415"/>
      <c r="CK9031" s="415"/>
      <c r="CO9031" s="168"/>
    </row>
    <row r="9032" spans="32:93" s="162" customFormat="1" x14ac:dyDescent="0.25">
      <c r="AF9032" s="169"/>
      <c r="AG9032" s="169"/>
      <c r="AH9032" s="169"/>
      <c r="AI9032" s="169"/>
      <c r="AJ9032" s="169"/>
      <c r="AK9032" s="170"/>
      <c r="AP9032" s="6"/>
      <c r="AQ9032" s="6"/>
      <c r="AR9032" s="6"/>
      <c r="AS9032" s="6"/>
      <c r="AT9032" s="6"/>
      <c r="AU9032" s="6"/>
      <c r="AV9032" s="6"/>
      <c r="AW9032" s="6"/>
      <c r="AX9032" s="6"/>
      <c r="AY9032" s="6"/>
      <c r="AZ9032" s="6"/>
      <c r="BA9032" s="6"/>
      <c r="BB9032" s="166"/>
      <c r="BC9032" s="166"/>
      <c r="BD9032" s="166"/>
      <c r="BE9032" s="6"/>
      <c r="BF9032" s="6"/>
      <c r="BG9032" s="6"/>
      <c r="BH9032" s="6"/>
      <c r="BI9032" s="6"/>
      <c r="BJ9032" s="166"/>
      <c r="BK9032" s="166"/>
      <c r="BL9032" s="166"/>
      <c r="BM9032" s="6"/>
      <c r="BN9032" s="6"/>
      <c r="BO9032" s="6"/>
      <c r="BP9032" s="6"/>
      <c r="BQ9032" s="6"/>
      <c r="BR9032" s="6"/>
      <c r="BS9032" s="6"/>
      <c r="BT9032" s="6"/>
      <c r="BU9032" s="6"/>
      <c r="BV9032" s="6"/>
      <c r="BW9032" s="6"/>
      <c r="CJ9032" s="415"/>
      <c r="CK9032" s="415"/>
      <c r="CO9032" s="168"/>
    </row>
    <row r="9033" spans="32:93" s="162" customFormat="1" x14ac:dyDescent="0.25">
      <c r="AF9033" s="169"/>
      <c r="AG9033" s="169"/>
      <c r="AH9033" s="169"/>
      <c r="AI9033" s="169"/>
      <c r="AJ9033" s="169"/>
      <c r="AK9033" s="170"/>
      <c r="AP9033" s="6"/>
      <c r="AQ9033" s="6"/>
      <c r="AR9033" s="6"/>
      <c r="AS9033" s="6"/>
      <c r="AT9033" s="6"/>
      <c r="AU9033" s="6"/>
      <c r="AV9033" s="6"/>
      <c r="AW9033" s="6"/>
      <c r="AX9033" s="6"/>
      <c r="AY9033" s="6"/>
      <c r="AZ9033" s="6"/>
      <c r="BA9033" s="6"/>
      <c r="BB9033" s="166"/>
      <c r="BC9033" s="166"/>
      <c r="BD9033" s="166"/>
      <c r="BE9033" s="6"/>
      <c r="BF9033" s="6"/>
      <c r="BG9033" s="6"/>
      <c r="BH9033" s="6"/>
      <c r="BI9033" s="6"/>
      <c r="BJ9033" s="166"/>
      <c r="BK9033" s="166"/>
      <c r="BL9033" s="166"/>
      <c r="BM9033" s="6"/>
      <c r="BN9033" s="6"/>
      <c r="BO9033" s="6"/>
      <c r="BP9033" s="6"/>
      <c r="BQ9033" s="6"/>
      <c r="BR9033" s="6"/>
      <c r="BS9033" s="6"/>
      <c r="BT9033" s="6"/>
      <c r="BU9033" s="6"/>
      <c r="BV9033" s="6"/>
      <c r="BW9033" s="6"/>
      <c r="CJ9033" s="415"/>
      <c r="CK9033" s="415"/>
      <c r="CO9033" s="168"/>
    </row>
    <row r="9034" spans="32:93" s="162" customFormat="1" x14ac:dyDescent="0.25">
      <c r="AF9034" s="169"/>
      <c r="AG9034" s="169"/>
      <c r="AH9034" s="169"/>
      <c r="AI9034" s="169"/>
      <c r="AJ9034" s="169"/>
      <c r="AK9034" s="170"/>
      <c r="AP9034" s="6"/>
      <c r="AQ9034" s="6"/>
      <c r="AR9034" s="6"/>
      <c r="AS9034" s="6"/>
      <c r="AT9034" s="6"/>
      <c r="AU9034" s="6"/>
      <c r="AV9034" s="6"/>
      <c r="AW9034" s="6"/>
      <c r="AX9034" s="6"/>
      <c r="AY9034" s="6"/>
      <c r="AZ9034" s="6"/>
      <c r="BA9034" s="6"/>
      <c r="BB9034" s="166"/>
      <c r="BC9034" s="166"/>
      <c r="BD9034" s="166"/>
      <c r="BE9034" s="6"/>
      <c r="BF9034" s="6"/>
      <c r="BG9034" s="6"/>
      <c r="BH9034" s="6"/>
      <c r="BI9034" s="6"/>
      <c r="BJ9034" s="166"/>
      <c r="BK9034" s="166"/>
      <c r="BL9034" s="166"/>
      <c r="BM9034" s="6"/>
      <c r="BN9034" s="6"/>
      <c r="BO9034" s="6"/>
      <c r="BP9034" s="6"/>
      <c r="BQ9034" s="6"/>
      <c r="BR9034" s="6"/>
      <c r="BS9034" s="6"/>
      <c r="BT9034" s="6"/>
      <c r="BU9034" s="6"/>
      <c r="BV9034" s="6"/>
      <c r="BW9034" s="6"/>
      <c r="CJ9034" s="415"/>
      <c r="CK9034" s="415"/>
      <c r="CO9034" s="168"/>
    </row>
    <row r="9035" spans="32:93" s="162" customFormat="1" x14ac:dyDescent="0.25">
      <c r="AF9035" s="169"/>
      <c r="AG9035" s="169"/>
      <c r="AH9035" s="169"/>
      <c r="AI9035" s="169"/>
      <c r="AJ9035" s="169"/>
      <c r="AK9035" s="170"/>
      <c r="AP9035" s="6"/>
      <c r="AQ9035" s="6"/>
      <c r="AR9035" s="6"/>
      <c r="AS9035" s="6"/>
      <c r="AT9035" s="6"/>
      <c r="AU9035" s="6"/>
      <c r="AV9035" s="6"/>
      <c r="AW9035" s="6"/>
      <c r="AX9035" s="6"/>
      <c r="AY9035" s="6"/>
      <c r="AZ9035" s="6"/>
      <c r="BA9035" s="6"/>
      <c r="BB9035" s="166"/>
      <c r="BC9035" s="166"/>
      <c r="BD9035" s="166"/>
      <c r="BE9035" s="6"/>
      <c r="BF9035" s="6"/>
      <c r="BG9035" s="6"/>
      <c r="BH9035" s="6"/>
      <c r="BI9035" s="6"/>
      <c r="BJ9035" s="166"/>
      <c r="BK9035" s="166"/>
      <c r="BL9035" s="166"/>
      <c r="BM9035" s="6"/>
      <c r="BN9035" s="6"/>
      <c r="BO9035" s="6"/>
      <c r="BP9035" s="6"/>
      <c r="BQ9035" s="6"/>
      <c r="BR9035" s="6"/>
      <c r="BS9035" s="6"/>
      <c r="BT9035" s="6"/>
      <c r="BU9035" s="6"/>
      <c r="BV9035" s="6"/>
      <c r="BW9035" s="6"/>
      <c r="CJ9035" s="415"/>
      <c r="CK9035" s="415"/>
      <c r="CO9035" s="168"/>
    </row>
    <row r="9036" spans="32:93" s="162" customFormat="1" x14ac:dyDescent="0.25">
      <c r="AF9036" s="169"/>
      <c r="AG9036" s="169"/>
      <c r="AH9036" s="169"/>
      <c r="AI9036" s="169"/>
      <c r="AJ9036" s="169"/>
      <c r="AK9036" s="170"/>
      <c r="AP9036" s="6"/>
      <c r="AQ9036" s="6"/>
      <c r="AR9036" s="6"/>
      <c r="AS9036" s="6"/>
      <c r="AT9036" s="6"/>
      <c r="AU9036" s="6"/>
      <c r="AV9036" s="6"/>
      <c r="AW9036" s="6"/>
      <c r="AX9036" s="6"/>
      <c r="AY9036" s="6"/>
      <c r="AZ9036" s="6"/>
      <c r="BA9036" s="6"/>
      <c r="BB9036" s="166"/>
      <c r="BC9036" s="166"/>
      <c r="BD9036" s="166"/>
      <c r="BE9036" s="6"/>
      <c r="BF9036" s="6"/>
      <c r="BG9036" s="6"/>
      <c r="BH9036" s="6"/>
      <c r="BI9036" s="6"/>
      <c r="BJ9036" s="166"/>
      <c r="BK9036" s="166"/>
      <c r="BL9036" s="166"/>
      <c r="BM9036" s="6"/>
      <c r="BN9036" s="6"/>
      <c r="BO9036" s="6"/>
      <c r="BP9036" s="6"/>
      <c r="BQ9036" s="6"/>
      <c r="BR9036" s="6"/>
      <c r="BS9036" s="6"/>
      <c r="BT9036" s="6"/>
      <c r="BU9036" s="6"/>
      <c r="BV9036" s="6"/>
      <c r="BW9036" s="6"/>
      <c r="CJ9036" s="415"/>
      <c r="CK9036" s="415"/>
      <c r="CO9036" s="168"/>
    </row>
    <row r="9037" spans="32:93" s="162" customFormat="1" x14ac:dyDescent="0.25">
      <c r="AF9037" s="169"/>
      <c r="AG9037" s="169"/>
      <c r="AH9037" s="169"/>
      <c r="AI9037" s="169"/>
      <c r="AJ9037" s="169"/>
      <c r="AK9037" s="170"/>
      <c r="AP9037" s="6"/>
      <c r="AQ9037" s="6"/>
      <c r="AR9037" s="6"/>
      <c r="AS9037" s="6"/>
      <c r="AT9037" s="6"/>
      <c r="AU9037" s="6"/>
      <c r="AV9037" s="6"/>
      <c r="AW9037" s="6"/>
      <c r="AX9037" s="6"/>
      <c r="AY9037" s="6"/>
      <c r="AZ9037" s="6"/>
      <c r="BA9037" s="6"/>
      <c r="BB9037" s="166"/>
      <c r="BC9037" s="166"/>
      <c r="BD9037" s="166"/>
      <c r="BE9037" s="6"/>
      <c r="BF9037" s="6"/>
      <c r="BG9037" s="6"/>
      <c r="BH9037" s="6"/>
      <c r="BI9037" s="6"/>
      <c r="BJ9037" s="166"/>
      <c r="BK9037" s="166"/>
      <c r="BL9037" s="166"/>
      <c r="BM9037" s="6"/>
      <c r="BN9037" s="6"/>
      <c r="BO9037" s="6"/>
      <c r="BP9037" s="6"/>
      <c r="BQ9037" s="6"/>
      <c r="BR9037" s="6"/>
      <c r="BS9037" s="6"/>
      <c r="BT9037" s="6"/>
      <c r="BU9037" s="6"/>
      <c r="BV9037" s="6"/>
      <c r="BW9037" s="6"/>
      <c r="CJ9037" s="415"/>
      <c r="CK9037" s="415"/>
      <c r="CO9037" s="168"/>
    </row>
    <row r="9038" spans="32:93" s="162" customFormat="1" x14ac:dyDescent="0.25">
      <c r="AF9038" s="169"/>
      <c r="AG9038" s="169"/>
      <c r="AH9038" s="169"/>
      <c r="AI9038" s="169"/>
      <c r="AJ9038" s="169"/>
      <c r="AK9038" s="170"/>
      <c r="AP9038" s="6"/>
      <c r="AQ9038" s="6"/>
      <c r="AR9038" s="6"/>
      <c r="AS9038" s="6"/>
      <c r="AT9038" s="6"/>
      <c r="AU9038" s="6"/>
      <c r="AV9038" s="6"/>
      <c r="AW9038" s="6"/>
      <c r="AX9038" s="6"/>
      <c r="AY9038" s="6"/>
      <c r="AZ9038" s="6"/>
      <c r="BA9038" s="6"/>
      <c r="BB9038" s="166"/>
      <c r="BC9038" s="166"/>
      <c r="BD9038" s="166"/>
      <c r="BE9038" s="6"/>
      <c r="BF9038" s="6"/>
      <c r="BG9038" s="6"/>
      <c r="BH9038" s="6"/>
      <c r="BI9038" s="6"/>
      <c r="BJ9038" s="166"/>
      <c r="BK9038" s="166"/>
      <c r="BL9038" s="166"/>
      <c r="BM9038" s="6"/>
      <c r="BN9038" s="6"/>
      <c r="BO9038" s="6"/>
      <c r="BP9038" s="6"/>
      <c r="BQ9038" s="6"/>
      <c r="BR9038" s="6"/>
      <c r="BS9038" s="6"/>
      <c r="BT9038" s="6"/>
      <c r="BU9038" s="6"/>
      <c r="BV9038" s="6"/>
      <c r="BW9038" s="6"/>
      <c r="CJ9038" s="415"/>
      <c r="CK9038" s="415"/>
      <c r="CO9038" s="168"/>
    </row>
    <row r="9039" spans="32:93" s="162" customFormat="1" x14ac:dyDescent="0.25">
      <c r="AF9039" s="169"/>
      <c r="AG9039" s="169"/>
      <c r="AH9039" s="169"/>
      <c r="AI9039" s="169"/>
      <c r="AJ9039" s="169"/>
      <c r="AK9039" s="170"/>
      <c r="AP9039" s="6"/>
      <c r="AQ9039" s="6"/>
      <c r="AR9039" s="6"/>
      <c r="AS9039" s="6"/>
      <c r="AT9039" s="6"/>
      <c r="AU9039" s="6"/>
      <c r="AV9039" s="6"/>
      <c r="AW9039" s="6"/>
      <c r="AX9039" s="6"/>
      <c r="AY9039" s="6"/>
      <c r="AZ9039" s="6"/>
      <c r="BA9039" s="6"/>
      <c r="BB9039" s="166"/>
      <c r="BC9039" s="166"/>
      <c r="BD9039" s="166"/>
      <c r="BE9039" s="6"/>
      <c r="BF9039" s="6"/>
      <c r="BG9039" s="6"/>
      <c r="BH9039" s="6"/>
      <c r="BI9039" s="6"/>
      <c r="BJ9039" s="166"/>
      <c r="BK9039" s="166"/>
      <c r="BL9039" s="166"/>
      <c r="BM9039" s="6"/>
      <c r="BN9039" s="6"/>
      <c r="BO9039" s="6"/>
      <c r="BP9039" s="6"/>
      <c r="BQ9039" s="6"/>
      <c r="BR9039" s="6"/>
      <c r="BS9039" s="6"/>
      <c r="BT9039" s="6"/>
      <c r="BU9039" s="6"/>
      <c r="BV9039" s="6"/>
      <c r="BW9039" s="6"/>
      <c r="CJ9039" s="415"/>
      <c r="CK9039" s="415"/>
      <c r="CO9039" s="168"/>
    </row>
    <row r="9040" spans="32:93" s="162" customFormat="1" x14ac:dyDescent="0.25">
      <c r="AF9040" s="169"/>
      <c r="AG9040" s="169"/>
      <c r="AH9040" s="169"/>
      <c r="AI9040" s="169"/>
      <c r="AJ9040" s="169"/>
      <c r="AK9040" s="170"/>
      <c r="AP9040" s="6"/>
      <c r="AQ9040" s="6"/>
      <c r="AR9040" s="6"/>
      <c r="AS9040" s="6"/>
      <c r="AT9040" s="6"/>
      <c r="AU9040" s="6"/>
      <c r="AV9040" s="6"/>
      <c r="AW9040" s="6"/>
      <c r="AX9040" s="6"/>
      <c r="AY9040" s="6"/>
      <c r="AZ9040" s="6"/>
      <c r="BA9040" s="6"/>
      <c r="BB9040" s="166"/>
      <c r="BC9040" s="166"/>
      <c r="BD9040" s="166"/>
      <c r="BE9040" s="6"/>
      <c r="BF9040" s="6"/>
      <c r="BG9040" s="6"/>
      <c r="BH9040" s="6"/>
      <c r="BI9040" s="6"/>
      <c r="BJ9040" s="166"/>
      <c r="BK9040" s="166"/>
      <c r="BL9040" s="166"/>
      <c r="BM9040" s="6"/>
      <c r="BN9040" s="6"/>
      <c r="BO9040" s="6"/>
      <c r="BP9040" s="6"/>
      <c r="BQ9040" s="6"/>
      <c r="BR9040" s="6"/>
      <c r="BS9040" s="6"/>
      <c r="BT9040" s="6"/>
      <c r="BU9040" s="6"/>
      <c r="BV9040" s="6"/>
      <c r="BW9040" s="6"/>
      <c r="CJ9040" s="415"/>
      <c r="CK9040" s="415"/>
      <c r="CO9040" s="168"/>
    </row>
    <row r="9041" spans="32:93" s="162" customFormat="1" x14ac:dyDescent="0.25">
      <c r="AF9041" s="169"/>
      <c r="AG9041" s="169"/>
      <c r="AH9041" s="169"/>
      <c r="AI9041" s="169"/>
      <c r="AJ9041" s="169"/>
      <c r="AK9041" s="170"/>
      <c r="AP9041" s="6"/>
      <c r="AQ9041" s="6"/>
      <c r="AR9041" s="6"/>
      <c r="AS9041" s="6"/>
      <c r="AT9041" s="6"/>
      <c r="AU9041" s="6"/>
      <c r="AV9041" s="6"/>
      <c r="AW9041" s="6"/>
      <c r="AX9041" s="6"/>
      <c r="AY9041" s="6"/>
      <c r="AZ9041" s="6"/>
      <c r="BA9041" s="6"/>
      <c r="BB9041" s="166"/>
      <c r="BC9041" s="166"/>
      <c r="BD9041" s="166"/>
      <c r="BE9041" s="6"/>
      <c r="BF9041" s="6"/>
      <c r="BG9041" s="6"/>
      <c r="BH9041" s="6"/>
      <c r="BI9041" s="6"/>
      <c r="BJ9041" s="166"/>
      <c r="BK9041" s="166"/>
      <c r="BL9041" s="166"/>
      <c r="BM9041" s="6"/>
      <c r="BN9041" s="6"/>
      <c r="BO9041" s="6"/>
      <c r="BP9041" s="6"/>
      <c r="BQ9041" s="6"/>
      <c r="BR9041" s="6"/>
      <c r="BS9041" s="6"/>
      <c r="BT9041" s="6"/>
      <c r="BU9041" s="6"/>
      <c r="BV9041" s="6"/>
      <c r="BW9041" s="6"/>
      <c r="CJ9041" s="415"/>
      <c r="CK9041" s="415"/>
      <c r="CO9041" s="168"/>
    </row>
    <row r="9042" spans="32:93" s="162" customFormat="1" x14ac:dyDescent="0.25">
      <c r="AF9042" s="169"/>
      <c r="AG9042" s="169"/>
      <c r="AH9042" s="169"/>
      <c r="AI9042" s="169"/>
      <c r="AJ9042" s="169"/>
      <c r="AK9042" s="170"/>
      <c r="AP9042" s="6"/>
      <c r="AQ9042" s="6"/>
      <c r="AR9042" s="6"/>
      <c r="AS9042" s="6"/>
      <c r="AT9042" s="6"/>
      <c r="AU9042" s="6"/>
      <c r="AV9042" s="6"/>
      <c r="AW9042" s="6"/>
      <c r="AX9042" s="6"/>
      <c r="AY9042" s="6"/>
      <c r="AZ9042" s="6"/>
      <c r="BA9042" s="6"/>
      <c r="BB9042" s="166"/>
      <c r="BC9042" s="166"/>
      <c r="BD9042" s="166"/>
      <c r="BE9042" s="6"/>
      <c r="BF9042" s="6"/>
      <c r="BG9042" s="6"/>
      <c r="BH9042" s="6"/>
      <c r="BI9042" s="6"/>
      <c r="BJ9042" s="166"/>
      <c r="BK9042" s="166"/>
      <c r="BL9042" s="166"/>
      <c r="BM9042" s="6"/>
      <c r="BN9042" s="6"/>
      <c r="BO9042" s="6"/>
      <c r="BP9042" s="6"/>
      <c r="BQ9042" s="6"/>
      <c r="BR9042" s="6"/>
      <c r="BS9042" s="6"/>
      <c r="BT9042" s="6"/>
      <c r="BU9042" s="6"/>
      <c r="BV9042" s="6"/>
      <c r="BW9042" s="6"/>
      <c r="CJ9042" s="415"/>
      <c r="CK9042" s="415"/>
      <c r="CO9042" s="168"/>
    </row>
    <row r="9043" spans="32:93" s="162" customFormat="1" x14ac:dyDescent="0.25">
      <c r="AF9043" s="169"/>
      <c r="AG9043" s="169"/>
      <c r="AH9043" s="169"/>
      <c r="AI9043" s="169"/>
      <c r="AJ9043" s="169"/>
      <c r="AK9043" s="170"/>
      <c r="AP9043" s="6"/>
      <c r="AQ9043" s="6"/>
      <c r="AR9043" s="6"/>
      <c r="AS9043" s="6"/>
      <c r="AT9043" s="6"/>
      <c r="AU9043" s="6"/>
      <c r="AV9043" s="6"/>
      <c r="AW9043" s="6"/>
      <c r="AX9043" s="6"/>
      <c r="AY9043" s="6"/>
      <c r="AZ9043" s="6"/>
      <c r="BA9043" s="6"/>
      <c r="BB9043" s="166"/>
      <c r="BC9043" s="166"/>
      <c r="BD9043" s="166"/>
      <c r="BE9043" s="6"/>
      <c r="BF9043" s="6"/>
      <c r="BG9043" s="6"/>
      <c r="BH9043" s="6"/>
      <c r="BI9043" s="6"/>
      <c r="BJ9043" s="166"/>
      <c r="BK9043" s="166"/>
      <c r="BL9043" s="166"/>
      <c r="BM9043" s="6"/>
      <c r="BN9043" s="6"/>
      <c r="BO9043" s="6"/>
      <c r="BP9043" s="6"/>
      <c r="BQ9043" s="6"/>
      <c r="BR9043" s="6"/>
      <c r="BS9043" s="6"/>
      <c r="BT9043" s="6"/>
      <c r="BU9043" s="6"/>
      <c r="BV9043" s="6"/>
      <c r="BW9043" s="6"/>
      <c r="CJ9043" s="415"/>
      <c r="CK9043" s="415"/>
      <c r="CO9043" s="168"/>
    </row>
    <row r="9044" spans="32:93" s="162" customFormat="1" x14ac:dyDescent="0.25">
      <c r="AF9044" s="169"/>
      <c r="AG9044" s="169"/>
      <c r="AH9044" s="169"/>
      <c r="AI9044" s="169"/>
      <c r="AJ9044" s="169"/>
      <c r="AK9044" s="170"/>
      <c r="AP9044" s="6"/>
      <c r="AQ9044" s="6"/>
      <c r="AR9044" s="6"/>
      <c r="AS9044" s="6"/>
      <c r="AT9044" s="6"/>
      <c r="AU9044" s="6"/>
      <c r="AV9044" s="6"/>
      <c r="AW9044" s="6"/>
      <c r="AX9044" s="6"/>
      <c r="AY9044" s="6"/>
      <c r="AZ9044" s="6"/>
      <c r="BA9044" s="6"/>
      <c r="BB9044" s="166"/>
      <c r="BC9044" s="166"/>
      <c r="BD9044" s="166"/>
      <c r="BE9044" s="6"/>
      <c r="BF9044" s="6"/>
      <c r="BG9044" s="6"/>
      <c r="BH9044" s="6"/>
      <c r="BI9044" s="6"/>
      <c r="BJ9044" s="166"/>
      <c r="BK9044" s="166"/>
      <c r="BL9044" s="166"/>
      <c r="BM9044" s="6"/>
      <c r="BN9044" s="6"/>
      <c r="BO9044" s="6"/>
      <c r="BP9044" s="6"/>
      <c r="BQ9044" s="6"/>
      <c r="BR9044" s="6"/>
      <c r="BS9044" s="6"/>
      <c r="BT9044" s="6"/>
      <c r="BU9044" s="6"/>
      <c r="BV9044" s="6"/>
      <c r="BW9044" s="6"/>
      <c r="CJ9044" s="415"/>
      <c r="CK9044" s="415"/>
      <c r="CO9044" s="168"/>
    </row>
    <row r="9045" spans="32:93" s="162" customFormat="1" x14ac:dyDescent="0.25">
      <c r="AF9045" s="169"/>
      <c r="AG9045" s="169"/>
      <c r="AH9045" s="169"/>
      <c r="AI9045" s="169"/>
      <c r="AJ9045" s="169"/>
      <c r="AK9045" s="170"/>
      <c r="AP9045" s="6"/>
      <c r="AQ9045" s="6"/>
      <c r="AR9045" s="6"/>
      <c r="AS9045" s="6"/>
      <c r="AT9045" s="6"/>
      <c r="AU9045" s="6"/>
      <c r="AV9045" s="6"/>
      <c r="AW9045" s="6"/>
      <c r="AX9045" s="6"/>
      <c r="AY9045" s="6"/>
      <c r="AZ9045" s="6"/>
      <c r="BA9045" s="6"/>
      <c r="BB9045" s="166"/>
      <c r="BC9045" s="166"/>
      <c r="BD9045" s="166"/>
      <c r="BE9045" s="6"/>
      <c r="BF9045" s="6"/>
      <c r="BG9045" s="6"/>
      <c r="BH9045" s="6"/>
      <c r="BI9045" s="6"/>
      <c r="BJ9045" s="166"/>
      <c r="BK9045" s="166"/>
      <c r="BL9045" s="166"/>
      <c r="BM9045" s="6"/>
      <c r="BN9045" s="6"/>
      <c r="BO9045" s="6"/>
      <c r="BP9045" s="6"/>
      <c r="BQ9045" s="6"/>
      <c r="BR9045" s="6"/>
      <c r="BS9045" s="6"/>
      <c r="BT9045" s="6"/>
      <c r="BU9045" s="6"/>
      <c r="BV9045" s="6"/>
      <c r="BW9045" s="6"/>
      <c r="CJ9045" s="415"/>
      <c r="CK9045" s="415"/>
      <c r="CO9045" s="168"/>
    </row>
    <row r="9046" spans="32:93" s="162" customFormat="1" x14ac:dyDescent="0.25">
      <c r="AF9046" s="169"/>
      <c r="AG9046" s="169"/>
      <c r="AH9046" s="169"/>
      <c r="AI9046" s="169"/>
      <c r="AJ9046" s="169"/>
      <c r="AK9046" s="170"/>
      <c r="AP9046" s="6"/>
      <c r="AQ9046" s="6"/>
      <c r="AR9046" s="6"/>
      <c r="AS9046" s="6"/>
      <c r="AT9046" s="6"/>
      <c r="AU9046" s="6"/>
      <c r="AV9046" s="6"/>
      <c r="AW9046" s="6"/>
      <c r="AX9046" s="6"/>
      <c r="AY9046" s="6"/>
      <c r="AZ9046" s="6"/>
      <c r="BA9046" s="6"/>
      <c r="BB9046" s="166"/>
      <c r="BC9046" s="166"/>
      <c r="BD9046" s="166"/>
      <c r="BE9046" s="6"/>
      <c r="BF9046" s="6"/>
      <c r="BG9046" s="6"/>
      <c r="BH9046" s="6"/>
      <c r="BI9046" s="6"/>
      <c r="BJ9046" s="166"/>
      <c r="BK9046" s="166"/>
      <c r="BL9046" s="166"/>
      <c r="BM9046" s="6"/>
      <c r="BN9046" s="6"/>
      <c r="BO9046" s="6"/>
      <c r="BP9046" s="6"/>
      <c r="BQ9046" s="6"/>
      <c r="BR9046" s="6"/>
      <c r="BS9046" s="6"/>
      <c r="BT9046" s="6"/>
      <c r="BU9046" s="6"/>
      <c r="BV9046" s="6"/>
      <c r="BW9046" s="6"/>
      <c r="CJ9046" s="415"/>
      <c r="CK9046" s="415"/>
      <c r="CO9046" s="168"/>
    </row>
    <row r="9047" spans="32:93" s="162" customFormat="1" x14ac:dyDescent="0.25">
      <c r="AF9047" s="169"/>
      <c r="AG9047" s="169"/>
      <c r="AH9047" s="169"/>
      <c r="AI9047" s="169"/>
      <c r="AJ9047" s="169"/>
      <c r="AK9047" s="170"/>
      <c r="AP9047" s="6"/>
      <c r="AQ9047" s="6"/>
      <c r="AR9047" s="6"/>
      <c r="AS9047" s="6"/>
      <c r="AT9047" s="6"/>
      <c r="AU9047" s="6"/>
      <c r="AV9047" s="6"/>
      <c r="AW9047" s="6"/>
      <c r="AX9047" s="6"/>
      <c r="AY9047" s="6"/>
      <c r="AZ9047" s="6"/>
      <c r="BA9047" s="6"/>
      <c r="BB9047" s="166"/>
      <c r="BC9047" s="166"/>
      <c r="BD9047" s="166"/>
      <c r="BE9047" s="6"/>
      <c r="BF9047" s="6"/>
      <c r="BG9047" s="6"/>
      <c r="BH9047" s="6"/>
      <c r="BI9047" s="6"/>
      <c r="BJ9047" s="166"/>
      <c r="BK9047" s="166"/>
      <c r="BL9047" s="166"/>
      <c r="BM9047" s="6"/>
      <c r="BN9047" s="6"/>
      <c r="BO9047" s="6"/>
      <c r="BP9047" s="6"/>
      <c r="BQ9047" s="6"/>
      <c r="BR9047" s="6"/>
      <c r="BS9047" s="6"/>
      <c r="BT9047" s="6"/>
      <c r="BU9047" s="6"/>
      <c r="BV9047" s="6"/>
      <c r="BW9047" s="6"/>
      <c r="CJ9047" s="415"/>
      <c r="CK9047" s="415"/>
      <c r="CO9047" s="168"/>
    </row>
    <row r="9048" spans="32:93" s="162" customFormat="1" x14ac:dyDescent="0.25">
      <c r="AF9048" s="169"/>
      <c r="AG9048" s="169"/>
      <c r="AH9048" s="169"/>
      <c r="AI9048" s="169"/>
      <c r="AJ9048" s="169"/>
      <c r="AK9048" s="170"/>
      <c r="AP9048" s="6"/>
      <c r="AQ9048" s="6"/>
      <c r="AR9048" s="6"/>
      <c r="AS9048" s="6"/>
      <c r="AT9048" s="6"/>
      <c r="AU9048" s="6"/>
      <c r="AV9048" s="6"/>
      <c r="AW9048" s="6"/>
      <c r="AX9048" s="6"/>
      <c r="AY9048" s="6"/>
      <c r="AZ9048" s="6"/>
      <c r="BA9048" s="6"/>
      <c r="BB9048" s="166"/>
      <c r="BC9048" s="166"/>
      <c r="BD9048" s="166"/>
      <c r="BE9048" s="6"/>
      <c r="BF9048" s="6"/>
      <c r="BG9048" s="6"/>
      <c r="BH9048" s="6"/>
      <c r="BI9048" s="6"/>
      <c r="BJ9048" s="166"/>
      <c r="BK9048" s="166"/>
      <c r="BL9048" s="166"/>
      <c r="BM9048" s="6"/>
      <c r="BN9048" s="6"/>
      <c r="BO9048" s="6"/>
      <c r="BP9048" s="6"/>
      <c r="BQ9048" s="6"/>
      <c r="BR9048" s="6"/>
      <c r="BS9048" s="6"/>
      <c r="BT9048" s="6"/>
      <c r="BU9048" s="6"/>
      <c r="BV9048" s="6"/>
      <c r="BW9048" s="6"/>
      <c r="CJ9048" s="415"/>
      <c r="CK9048" s="415"/>
      <c r="CO9048" s="168"/>
    </row>
    <row r="9049" spans="32:93" s="162" customFormat="1" x14ac:dyDescent="0.25">
      <c r="AF9049" s="169"/>
      <c r="AG9049" s="169"/>
      <c r="AH9049" s="169"/>
      <c r="AI9049" s="169"/>
      <c r="AJ9049" s="169"/>
      <c r="AK9049" s="170"/>
      <c r="AP9049" s="6"/>
      <c r="AQ9049" s="6"/>
      <c r="AR9049" s="6"/>
      <c r="AS9049" s="6"/>
      <c r="AT9049" s="6"/>
      <c r="AU9049" s="6"/>
      <c r="AV9049" s="6"/>
      <c r="AW9049" s="6"/>
      <c r="AX9049" s="6"/>
      <c r="AY9049" s="6"/>
      <c r="AZ9049" s="6"/>
      <c r="BA9049" s="6"/>
      <c r="BB9049" s="166"/>
      <c r="BC9049" s="166"/>
      <c r="BD9049" s="166"/>
      <c r="BE9049" s="6"/>
      <c r="BF9049" s="6"/>
      <c r="BG9049" s="6"/>
      <c r="BH9049" s="6"/>
      <c r="BI9049" s="6"/>
      <c r="BJ9049" s="166"/>
      <c r="BK9049" s="166"/>
      <c r="BL9049" s="166"/>
      <c r="BM9049" s="6"/>
      <c r="BN9049" s="6"/>
      <c r="BO9049" s="6"/>
      <c r="BP9049" s="6"/>
      <c r="BQ9049" s="6"/>
      <c r="BR9049" s="6"/>
      <c r="BS9049" s="6"/>
      <c r="BT9049" s="6"/>
      <c r="BU9049" s="6"/>
      <c r="BV9049" s="6"/>
      <c r="BW9049" s="6"/>
      <c r="CJ9049" s="415"/>
      <c r="CK9049" s="415"/>
      <c r="CO9049" s="168"/>
    </row>
    <row r="9050" spans="32:93" s="162" customFormat="1" x14ac:dyDescent="0.25">
      <c r="AF9050" s="169"/>
      <c r="AG9050" s="169"/>
      <c r="AH9050" s="169"/>
      <c r="AI9050" s="169"/>
      <c r="AJ9050" s="169"/>
      <c r="AK9050" s="170"/>
      <c r="AP9050" s="6"/>
      <c r="AQ9050" s="6"/>
      <c r="AR9050" s="6"/>
      <c r="AS9050" s="6"/>
      <c r="AT9050" s="6"/>
      <c r="AU9050" s="6"/>
      <c r="AV9050" s="6"/>
      <c r="AW9050" s="6"/>
      <c r="AX9050" s="6"/>
      <c r="AY9050" s="6"/>
      <c r="AZ9050" s="6"/>
      <c r="BA9050" s="6"/>
      <c r="BB9050" s="166"/>
      <c r="BC9050" s="166"/>
      <c r="BD9050" s="166"/>
      <c r="BE9050" s="6"/>
      <c r="BF9050" s="6"/>
      <c r="BG9050" s="6"/>
      <c r="BH9050" s="6"/>
      <c r="BI9050" s="6"/>
      <c r="BJ9050" s="166"/>
      <c r="BK9050" s="166"/>
      <c r="BL9050" s="166"/>
      <c r="BM9050" s="6"/>
      <c r="BN9050" s="6"/>
      <c r="BO9050" s="6"/>
      <c r="BP9050" s="6"/>
      <c r="BQ9050" s="6"/>
      <c r="BR9050" s="6"/>
      <c r="BS9050" s="6"/>
      <c r="BT9050" s="6"/>
      <c r="BU9050" s="6"/>
      <c r="BV9050" s="6"/>
      <c r="BW9050" s="6"/>
      <c r="CJ9050" s="415"/>
      <c r="CK9050" s="415"/>
      <c r="CO9050" s="168"/>
    </row>
    <row r="9051" spans="32:93" s="162" customFormat="1" x14ac:dyDescent="0.25">
      <c r="AF9051" s="169"/>
      <c r="AG9051" s="169"/>
      <c r="AH9051" s="169"/>
      <c r="AI9051" s="169"/>
      <c r="AJ9051" s="169"/>
      <c r="AK9051" s="170"/>
      <c r="AP9051" s="6"/>
      <c r="AQ9051" s="6"/>
      <c r="AR9051" s="6"/>
      <c r="AS9051" s="6"/>
      <c r="AT9051" s="6"/>
      <c r="AU9051" s="6"/>
      <c r="AV9051" s="6"/>
      <c r="AW9051" s="6"/>
      <c r="AX9051" s="6"/>
      <c r="AY9051" s="6"/>
      <c r="AZ9051" s="6"/>
      <c r="BA9051" s="6"/>
      <c r="BB9051" s="166"/>
      <c r="BC9051" s="166"/>
      <c r="BD9051" s="166"/>
      <c r="BE9051" s="6"/>
      <c r="BF9051" s="6"/>
      <c r="BG9051" s="6"/>
      <c r="BH9051" s="6"/>
      <c r="BI9051" s="6"/>
      <c r="BJ9051" s="166"/>
      <c r="BK9051" s="166"/>
      <c r="BL9051" s="166"/>
      <c r="BM9051" s="6"/>
      <c r="BN9051" s="6"/>
      <c r="BO9051" s="6"/>
      <c r="BP9051" s="6"/>
      <c r="BQ9051" s="6"/>
      <c r="BR9051" s="6"/>
      <c r="BS9051" s="6"/>
      <c r="BT9051" s="6"/>
      <c r="BU9051" s="6"/>
      <c r="BV9051" s="6"/>
      <c r="BW9051" s="6"/>
      <c r="CJ9051" s="415"/>
      <c r="CK9051" s="415"/>
      <c r="CO9051" s="168"/>
    </row>
    <row r="9052" spans="32:93" s="162" customFormat="1" x14ac:dyDescent="0.25">
      <c r="AF9052" s="169"/>
      <c r="AG9052" s="169"/>
      <c r="AH9052" s="169"/>
      <c r="AI9052" s="169"/>
      <c r="AJ9052" s="169"/>
      <c r="AK9052" s="170"/>
      <c r="AP9052" s="6"/>
      <c r="AQ9052" s="6"/>
      <c r="AR9052" s="6"/>
      <c r="AS9052" s="6"/>
      <c r="AT9052" s="6"/>
      <c r="AU9052" s="6"/>
      <c r="AV9052" s="6"/>
      <c r="AW9052" s="6"/>
      <c r="AX9052" s="6"/>
      <c r="AY9052" s="6"/>
      <c r="AZ9052" s="6"/>
      <c r="BA9052" s="6"/>
      <c r="BB9052" s="166"/>
      <c r="BC9052" s="166"/>
      <c r="BD9052" s="166"/>
      <c r="BE9052" s="6"/>
      <c r="BF9052" s="6"/>
      <c r="BG9052" s="6"/>
      <c r="BH9052" s="6"/>
      <c r="BI9052" s="6"/>
      <c r="BJ9052" s="166"/>
      <c r="BK9052" s="166"/>
      <c r="BL9052" s="166"/>
      <c r="BM9052" s="6"/>
      <c r="BN9052" s="6"/>
      <c r="BO9052" s="6"/>
      <c r="BP9052" s="6"/>
      <c r="BQ9052" s="6"/>
      <c r="BR9052" s="6"/>
      <c r="BS9052" s="6"/>
      <c r="BT9052" s="6"/>
      <c r="BU9052" s="6"/>
      <c r="BV9052" s="6"/>
      <c r="BW9052" s="6"/>
      <c r="CJ9052" s="415"/>
      <c r="CK9052" s="415"/>
      <c r="CO9052" s="168"/>
    </row>
    <row r="9053" spans="32:93" s="162" customFormat="1" x14ac:dyDescent="0.25">
      <c r="AF9053" s="169"/>
      <c r="AG9053" s="169"/>
      <c r="AH9053" s="169"/>
      <c r="AI9053" s="169"/>
      <c r="AJ9053" s="169"/>
      <c r="AK9053" s="170"/>
      <c r="AP9053" s="6"/>
      <c r="AQ9053" s="6"/>
      <c r="AR9053" s="6"/>
      <c r="AS9053" s="6"/>
      <c r="AT9053" s="6"/>
      <c r="AU9053" s="6"/>
      <c r="AV9053" s="6"/>
      <c r="AW9053" s="6"/>
      <c r="AX9053" s="6"/>
      <c r="AY9053" s="6"/>
      <c r="AZ9053" s="6"/>
      <c r="BA9053" s="6"/>
      <c r="BB9053" s="166"/>
      <c r="BC9053" s="166"/>
      <c r="BD9053" s="166"/>
      <c r="BE9053" s="6"/>
      <c r="BF9053" s="6"/>
      <c r="BG9053" s="6"/>
      <c r="BH9053" s="6"/>
      <c r="BI9053" s="6"/>
      <c r="BJ9053" s="166"/>
      <c r="BK9053" s="166"/>
      <c r="BL9053" s="166"/>
      <c r="BM9053" s="6"/>
      <c r="BN9053" s="6"/>
      <c r="BO9053" s="6"/>
      <c r="BP9053" s="6"/>
      <c r="BQ9053" s="6"/>
      <c r="BR9053" s="6"/>
      <c r="BS9053" s="6"/>
      <c r="BT9053" s="6"/>
      <c r="BU9053" s="6"/>
      <c r="BV9053" s="6"/>
      <c r="BW9053" s="6"/>
      <c r="CJ9053" s="415"/>
      <c r="CK9053" s="415"/>
      <c r="CO9053" s="168"/>
    </row>
    <row r="9054" spans="32:93" s="162" customFormat="1" x14ac:dyDescent="0.25">
      <c r="AF9054" s="169"/>
      <c r="AG9054" s="169"/>
      <c r="AH9054" s="169"/>
      <c r="AI9054" s="169"/>
      <c r="AJ9054" s="169"/>
      <c r="AK9054" s="170"/>
      <c r="AP9054" s="6"/>
      <c r="AQ9054" s="6"/>
      <c r="AR9054" s="6"/>
      <c r="AS9054" s="6"/>
      <c r="AT9054" s="6"/>
      <c r="AU9054" s="6"/>
      <c r="AV9054" s="6"/>
      <c r="AW9054" s="6"/>
      <c r="AX9054" s="6"/>
      <c r="AY9054" s="6"/>
      <c r="AZ9054" s="6"/>
      <c r="BA9054" s="6"/>
      <c r="BB9054" s="166"/>
      <c r="BC9054" s="166"/>
      <c r="BD9054" s="166"/>
      <c r="BE9054" s="6"/>
      <c r="BF9054" s="6"/>
      <c r="BG9054" s="6"/>
      <c r="BH9054" s="6"/>
      <c r="BI9054" s="6"/>
      <c r="BJ9054" s="166"/>
      <c r="BK9054" s="166"/>
      <c r="BL9054" s="166"/>
      <c r="BM9054" s="6"/>
      <c r="BN9054" s="6"/>
      <c r="BO9054" s="6"/>
      <c r="BP9054" s="6"/>
      <c r="BQ9054" s="6"/>
      <c r="BR9054" s="6"/>
      <c r="BS9054" s="6"/>
      <c r="BT9054" s="6"/>
      <c r="BU9054" s="6"/>
      <c r="BV9054" s="6"/>
      <c r="BW9054" s="6"/>
      <c r="CJ9054" s="415"/>
      <c r="CK9054" s="415"/>
      <c r="CO9054" s="168"/>
    </row>
    <row r="9055" spans="32:93" s="162" customFormat="1" x14ac:dyDescent="0.25">
      <c r="AF9055" s="169"/>
      <c r="AG9055" s="169"/>
      <c r="AH9055" s="169"/>
      <c r="AI9055" s="169"/>
      <c r="AJ9055" s="169"/>
      <c r="AK9055" s="170"/>
      <c r="AP9055" s="6"/>
      <c r="AQ9055" s="6"/>
      <c r="AR9055" s="6"/>
      <c r="AS9055" s="6"/>
      <c r="AT9055" s="6"/>
      <c r="AU9055" s="6"/>
      <c r="AV9055" s="6"/>
      <c r="AW9055" s="6"/>
      <c r="AX9055" s="6"/>
      <c r="AY9055" s="6"/>
      <c r="AZ9055" s="6"/>
      <c r="BA9055" s="6"/>
      <c r="BB9055" s="166"/>
      <c r="BC9055" s="166"/>
      <c r="BD9055" s="166"/>
      <c r="BE9055" s="6"/>
      <c r="BF9055" s="6"/>
      <c r="BG9055" s="6"/>
      <c r="BH9055" s="6"/>
      <c r="BI9055" s="6"/>
      <c r="BJ9055" s="166"/>
      <c r="BK9055" s="166"/>
      <c r="BL9055" s="166"/>
      <c r="BM9055" s="6"/>
      <c r="BN9055" s="6"/>
      <c r="BO9055" s="6"/>
      <c r="BP9055" s="6"/>
      <c r="BQ9055" s="6"/>
      <c r="BR9055" s="6"/>
      <c r="BS9055" s="6"/>
      <c r="BT9055" s="6"/>
      <c r="BU9055" s="6"/>
      <c r="BV9055" s="6"/>
      <c r="BW9055" s="6"/>
      <c r="CJ9055" s="415"/>
      <c r="CK9055" s="415"/>
      <c r="CO9055" s="168"/>
    </row>
    <row r="9056" spans="32:93" s="162" customFormat="1" x14ac:dyDescent="0.25">
      <c r="AF9056" s="169"/>
      <c r="AG9056" s="169"/>
      <c r="AH9056" s="169"/>
      <c r="AI9056" s="169"/>
      <c r="AJ9056" s="169"/>
      <c r="AK9056" s="170"/>
      <c r="AP9056" s="6"/>
      <c r="AQ9056" s="6"/>
      <c r="AR9056" s="6"/>
      <c r="AS9056" s="6"/>
      <c r="AT9056" s="6"/>
      <c r="AU9056" s="6"/>
      <c r="AV9056" s="6"/>
      <c r="AW9056" s="6"/>
      <c r="AX9056" s="6"/>
      <c r="AY9056" s="6"/>
      <c r="AZ9056" s="6"/>
      <c r="BA9056" s="6"/>
      <c r="BB9056" s="166"/>
      <c r="BC9056" s="166"/>
      <c r="BD9056" s="166"/>
      <c r="BE9056" s="6"/>
      <c r="BF9056" s="6"/>
      <c r="BG9056" s="6"/>
      <c r="BH9056" s="6"/>
      <c r="BI9056" s="6"/>
      <c r="BJ9056" s="166"/>
      <c r="BK9056" s="166"/>
      <c r="BL9056" s="166"/>
      <c r="BM9056" s="6"/>
      <c r="BN9056" s="6"/>
      <c r="BO9056" s="6"/>
      <c r="BP9056" s="6"/>
      <c r="BQ9056" s="6"/>
      <c r="BR9056" s="6"/>
      <c r="BS9056" s="6"/>
      <c r="BT9056" s="6"/>
      <c r="BU9056" s="6"/>
      <c r="BV9056" s="6"/>
      <c r="BW9056" s="6"/>
      <c r="CJ9056" s="415"/>
      <c r="CK9056" s="415"/>
      <c r="CO9056" s="168"/>
    </row>
    <row r="9057" spans="32:93" s="162" customFormat="1" x14ac:dyDescent="0.25">
      <c r="AF9057" s="169"/>
      <c r="AG9057" s="169"/>
      <c r="AH9057" s="169"/>
      <c r="AI9057" s="169"/>
      <c r="AJ9057" s="169"/>
      <c r="AK9057" s="170"/>
      <c r="AP9057" s="6"/>
      <c r="AQ9057" s="6"/>
      <c r="AR9057" s="6"/>
      <c r="AS9057" s="6"/>
      <c r="AT9057" s="6"/>
      <c r="AU9057" s="6"/>
      <c r="AV9057" s="6"/>
      <c r="AW9057" s="6"/>
      <c r="AX9057" s="6"/>
      <c r="AY9057" s="6"/>
      <c r="AZ9057" s="6"/>
      <c r="BA9057" s="6"/>
      <c r="BB9057" s="166"/>
      <c r="BC9057" s="166"/>
      <c r="BD9057" s="166"/>
      <c r="BE9057" s="6"/>
      <c r="BF9057" s="6"/>
      <c r="BG9057" s="6"/>
      <c r="BH9057" s="6"/>
      <c r="BI9057" s="6"/>
      <c r="BJ9057" s="166"/>
      <c r="BK9057" s="166"/>
      <c r="BL9057" s="166"/>
      <c r="BM9057" s="6"/>
      <c r="BN9057" s="6"/>
      <c r="BO9057" s="6"/>
      <c r="BP9057" s="6"/>
      <c r="BQ9057" s="6"/>
      <c r="BR9057" s="6"/>
      <c r="BS9057" s="6"/>
      <c r="BT9057" s="6"/>
      <c r="BU9057" s="6"/>
      <c r="BV9057" s="6"/>
      <c r="BW9057" s="6"/>
      <c r="CJ9057" s="415"/>
      <c r="CK9057" s="415"/>
      <c r="CO9057" s="168"/>
    </row>
    <row r="9058" spans="32:93" s="162" customFormat="1" x14ac:dyDescent="0.25">
      <c r="AF9058" s="169"/>
      <c r="AG9058" s="169"/>
      <c r="AH9058" s="169"/>
      <c r="AI9058" s="169"/>
      <c r="AJ9058" s="169"/>
      <c r="AK9058" s="170"/>
      <c r="AP9058" s="6"/>
      <c r="AQ9058" s="6"/>
      <c r="AR9058" s="6"/>
      <c r="AS9058" s="6"/>
      <c r="AT9058" s="6"/>
      <c r="AU9058" s="6"/>
      <c r="AV9058" s="6"/>
      <c r="AW9058" s="6"/>
      <c r="AX9058" s="6"/>
      <c r="AY9058" s="6"/>
      <c r="AZ9058" s="6"/>
      <c r="BA9058" s="6"/>
      <c r="BB9058" s="166"/>
      <c r="BC9058" s="166"/>
      <c r="BD9058" s="166"/>
      <c r="BE9058" s="6"/>
      <c r="BF9058" s="6"/>
      <c r="BG9058" s="6"/>
      <c r="BH9058" s="6"/>
      <c r="BI9058" s="6"/>
      <c r="BJ9058" s="166"/>
      <c r="BK9058" s="166"/>
      <c r="BL9058" s="166"/>
      <c r="BM9058" s="6"/>
      <c r="BN9058" s="6"/>
      <c r="BO9058" s="6"/>
      <c r="BP9058" s="6"/>
      <c r="BQ9058" s="6"/>
      <c r="BR9058" s="6"/>
      <c r="BS9058" s="6"/>
      <c r="BT9058" s="6"/>
      <c r="BU9058" s="6"/>
      <c r="BV9058" s="6"/>
      <c r="BW9058" s="6"/>
      <c r="CJ9058" s="415"/>
      <c r="CK9058" s="415"/>
      <c r="CO9058" s="168"/>
    </row>
    <row r="9059" spans="32:93" s="162" customFormat="1" x14ac:dyDescent="0.25">
      <c r="AF9059" s="169"/>
      <c r="AG9059" s="169"/>
      <c r="AH9059" s="169"/>
      <c r="AI9059" s="169"/>
      <c r="AJ9059" s="169"/>
      <c r="AK9059" s="170"/>
      <c r="AP9059" s="6"/>
      <c r="AQ9059" s="6"/>
      <c r="AR9059" s="6"/>
      <c r="AS9059" s="6"/>
      <c r="AT9059" s="6"/>
      <c r="AU9059" s="6"/>
      <c r="AV9059" s="6"/>
      <c r="AW9059" s="6"/>
      <c r="AX9059" s="6"/>
      <c r="AY9059" s="6"/>
      <c r="AZ9059" s="6"/>
      <c r="BA9059" s="6"/>
      <c r="BB9059" s="166"/>
      <c r="BC9059" s="166"/>
      <c r="BD9059" s="166"/>
      <c r="BE9059" s="6"/>
      <c r="BF9059" s="6"/>
      <c r="BG9059" s="6"/>
      <c r="BH9059" s="6"/>
      <c r="BI9059" s="6"/>
      <c r="BJ9059" s="166"/>
      <c r="BK9059" s="166"/>
      <c r="BL9059" s="166"/>
      <c r="BM9059" s="6"/>
      <c r="BN9059" s="6"/>
      <c r="BO9059" s="6"/>
      <c r="BP9059" s="6"/>
      <c r="BQ9059" s="6"/>
      <c r="BR9059" s="6"/>
      <c r="BS9059" s="6"/>
      <c r="BT9059" s="6"/>
      <c r="BU9059" s="6"/>
      <c r="BV9059" s="6"/>
      <c r="BW9059" s="6"/>
      <c r="CJ9059" s="415"/>
      <c r="CK9059" s="415"/>
      <c r="CO9059" s="168"/>
    </row>
    <row r="9060" spans="32:93" s="162" customFormat="1" x14ac:dyDescent="0.25">
      <c r="AF9060" s="169"/>
      <c r="AG9060" s="169"/>
      <c r="AH9060" s="169"/>
      <c r="AI9060" s="169"/>
      <c r="AJ9060" s="169"/>
      <c r="AK9060" s="170"/>
      <c r="AP9060" s="6"/>
      <c r="AQ9060" s="6"/>
      <c r="AR9060" s="6"/>
      <c r="AS9060" s="6"/>
      <c r="AT9060" s="6"/>
      <c r="AU9060" s="6"/>
      <c r="AV9060" s="6"/>
      <c r="AW9060" s="6"/>
      <c r="AX9060" s="6"/>
      <c r="AY9060" s="6"/>
      <c r="AZ9060" s="6"/>
      <c r="BA9060" s="6"/>
      <c r="BB9060" s="166"/>
      <c r="BC9060" s="166"/>
      <c r="BD9060" s="166"/>
      <c r="BE9060" s="6"/>
      <c r="BF9060" s="6"/>
      <c r="BG9060" s="6"/>
      <c r="BH9060" s="6"/>
      <c r="BI9060" s="6"/>
      <c r="BJ9060" s="166"/>
      <c r="BK9060" s="166"/>
      <c r="BL9060" s="166"/>
      <c r="BM9060" s="6"/>
      <c r="BN9060" s="6"/>
      <c r="BO9060" s="6"/>
      <c r="BP9060" s="6"/>
      <c r="BQ9060" s="6"/>
      <c r="BR9060" s="6"/>
      <c r="BS9060" s="6"/>
      <c r="BT9060" s="6"/>
      <c r="BU9060" s="6"/>
      <c r="BV9060" s="6"/>
      <c r="BW9060" s="6"/>
      <c r="CJ9060" s="415"/>
      <c r="CK9060" s="415"/>
      <c r="CO9060" s="168"/>
    </row>
    <row r="9061" spans="32:93" s="162" customFormat="1" x14ac:dyDescent="0.25">
      <c r="AF9061" s="169"/>
      <c r="AG9061" s="169"/>
      <c r="AH9061" s="169"/>
      <c r="AI9061" s="169"/>
      <c r="AJ9061" s="169"/>
      <c r="AK9061" s="170"/>
      <c r="AP9061" s="6"/>
      <c r="AQ9061" s="6"/>
      <c r="AR9061" s="6"/>
      <c r="AS9061" s="6"/>
      <c r="AT9061" s="6"/>
      <c r="AU9061" s="6"/>
      <c r="AV9061" s="6"/>
      <c r="AW9061" s="6"/>
      <c r="AX9061" s="6"/>
      <c r="AY9061" s="6"/>
      <c r="AZ9061" s="6"/>
      <c r="BA9061" s="6"/>
      <c r="BB9061" s="166"/>
      <c r="BC9061" s="166"/>
      <c r="BD9061" s="166"/>
      <c r="BE9061" s="6"/>
      <c r="BF9061" s="6"/>
      <c r="BG9061" s="6"/>
      <c r="BH9061" s="6"/>
      <c r="BI9061" s="6"/>
      <c r="BJ9061" s="166"/>
      <c r="BK9061" s="166"/>
      <c r="BL9061" s="166"/>
      <c r="BM9061" s="6"/>
      <c r="BN9061" s="6"/>
      <c r="BO9061" s="6"/>
      <c r="BP9061" s="6"/>
      <c r="BQ9061" s="6"/>
      <c r="BR9061" s="6"/>
      <c r="BS9061" s="6"/>
      <c r="BT9061" s="6"/>
      <c r="BU9061" s="6"/>
      <c r="BV9061" s="6"/>
      <c r="BW9061" s="6"/>
      <c r="CJ9061" s="415"/>
      <c r="CK9061" s="415"/>
      <c r="CO9061" s="168"/>
    </row>
    <row r="9062" spans="32:93" s="162" customFormat="1" x14ac:dyDescent="0.25">
      <c r="AF9062" s="169"/>
      <c r="AG9062" s="169"/>
      <c r="AH9062" s="169"/>
      <c r="AI9062" s="169"/>
      <c r="AJ9062" s="169"/>
      <c r="AK9062" s="170"/>
      <c r="AP9062" s="6"/>
      <c r="AQ9062" s="6"/>
      <c r="AR9062" s="6"/>
      <c r="AS9062" s="6"/>
      <c r="AT9062" s="6"/>
      <c r="AU9062" s="6"/>
      <c r="AV9062" s="6"/>
      <c r="AW9062" s="6"/>
      <c r="AX9062" s="6"/>
      <c r="AY9062" s="6"/>
      <c r="AZ9062" s="6"/>
      <c r="BA9062" s="6"/>
      <c r="BB9062" s="166"/>
      <c r="BC9062" s="166"/>
      <c r="BD9062" s="166"/>
      <c r="BE9062" s="6"/>
      <c r="BF9062" s="6"/>
      <c r="BG9062" s="6"/>
      <c r="BH9062" s="6"/>
      <c r="BI9062" s="6"/>
      <c r="BJ9062" s="166"/>
      <c r="BK9062" s="166"/>
      <c r="BL9062" s="166"/>
      <c r="BM9062" s="6"/>
      <c r="BN9062" s="6"/>
      <c r="BO9062" s="6"/>
      <c r="BP9062" s="6"/>
      <c r="BQ9062" s="6"/>
      <c r="BR9062" s="6"/>
      <c r="BS9062" s="6"/>
      <c r="BT9062" s="6"/>
      <c r="BU9062" s="6"/>
      <c r="BV9062" s="6"/>
      <c r="BW9062" s="6"/>
      <c r="CJ9062" s="415"/>
      <c r="CK9062" s="415"/>
      <c r="CO9062" s="168"/>
    </row>
    <row r="9063" spans="32:93" s="162" customFormat="1" x14ac:dyDescent="0.25">
      <c r="AF9063" s="169"/>
      <c r="AG9063" s="169"/>
      <c r="AH9063" s="169"/>
      <c r="AI9063" s="169"/>
      <c r="AJ9063" s="169"/>
      <c r="AK9063" s="170"/>
      <c r="AP9063" s="6"/>
      <c r="AQ9063" s="6"/>
      <c r="AR9063" s="6"/>
      <c r="AS9063" s="6"/>
      <c r="AT9063" s="6"/>
      <c r="AU9063" s="6"/>
      <c r="AV9063" s="6"/>
      <c r="AW9063" s="6"/>
      <c r="AX9063" s="6"/>
      <c r="AY9063" s="6"/>
      <c r="AZ9063" s="6"/>
      <c r="BA9063" s="6"/>
      <c r="BB9063" s="166"/>
      <c r="BC9063" s="166"/>
      <c r="BD9063" s="166"/>
      <c r="BE9063" s="6"/>
      <c r="BF9063" s="6"/>
      <c r="BG9063" s="6"/>
      <c r="BH9063" s="6"/>
      <c r="BI9063" s="6"/>
      <c r="BJ9063" s="166"/>
      <c r="BK9063" s="166"/>
      <c r="BL9063" s="166"/>
      <c r="BM9063" s="6"/>
      <c r="BN9063" s="6"/>
      <c r="BO9063" s="6"/>
      <c r="BP9063" s="6"/>
      <c r="BQ9063" s="6"/>
      <c r="BR9063" s="6"/>
      <c r="BS9063" s="6"/>
      <c r="BT9063" s="6"/>
      <c r="BU9063" s="6"/>
      <c r="BV9063" s="6"/>
      <c r="BW9063" s="6"/>
      <c r="CJ9063" s="415"/>
      <c r="CK9063" s="415"/>
      <c r="CO9063" s="168"/>
    </row>
    <row r="9064" spans="32:93" s="162" customFormat="1" x14ac:dyDescent="0.25">
      <c r="AF9064" s="169"/>
      <c r="AG9064" s="169"/>
      <c r="AH9064" s="169"/>
      <c r="AI9064" s="169"/>
      <c r="AJ9064" s="169"/>
      <c r="AK9064" s="170"/>
      <c r="AP9064" s="6"/>
      <c r="AQ9064" s="6"/>
      <c r="AR9064" s="6"/>
      <c r="AS9064" s="6"/>
      <c r="AT9064" s="6"/>
      <c r="AU9064" s="6"/>
      <c r="AV9064" s="6"/>
      <c r="AW9064" s="6"/>
      <c r="AX9064" s="6"/>
      <c r="AY9064" s="6"/>
      <c r="AZ9064" s="6"/>
      <c r="BA9064" s="6"/>
      <c r="BB9064" s="166"/>
      <c r="BC9064" s="166"/>
      <c r="BD9064" s="166"/>
      <c r="BE9064" s="6"/>
      <c r="BF9064" s="6"/>
      <c r="BG9064" s="6"/>
      <c r="BH9064" s="6"/>
      <c r="BI9064" s="6"/>
      <c r="BJ9064" s="166"/>
      <c r="BK9064" s="166"/>
      <c r="BL9064" s="166"/>
      <c r="BM9064" s="6"/>
      <c r="BN9064" s="6"/>
      <c r="BO9064" s="6"/>
      <c r="BP9064" s="6"/>
      <c r="BQ9064" s="6"/>
      <c r="BR9064" s="6"/>
      <c r="BS9064" s="6"/>
      <c r="BT9064" s="6"/>
      <c r="BU9064" s="6"/>
      <c r="BV9064" s="6"/>
      <c r="BW9064" s="6"/>
      <c r="CJ9064" s="415"/>
      <c r="CK9064" s="415"/>
      <c r="CO9064" s="168"/>
    </row>
    <row r="9065" spans="32:93" s="162" customFormat="1" x14ac:dyDescent="0.25">
      <c r="AF9065" s="169"/>
      <c r="AG9065" s="169"/>
      <c r="AH9065" s="169"/>
      <c r="AI9065" s="169"/>
      <c r="AJ9065" s="169"/>
      <c r="AK9065" s="170"/>
      <c r="AP9065" s="6"/>
      <c r="AQ9065" s="6"/>
      <c r="AR9065" s="6"/>
      <c r="AS9065" s="6"/>
      <c r="AT9065" s="6"/>
      <c r="AU9065" s="6"/>
      <c r="AV9065" s="6"/>
      <c r="AW9065" s="6"/>
      <c r="AX9065" s="6"/>
      <c r="AY9065" s="6"/>
      <c r="AZ9065" s="6"/>
      <c r="BA9065" s="6"/>
      <c r="BB9065" s="166"/>
      <c r="BC9065" s="166"/>
      <c r="BD9065" s="166"/>
      <c r="BE9065" s="6"/>
      <c r="BF9065" s="6"/>
      <c r="BG9065" s="6"/>
      <c r="BH9065" s="6"/>
      <c r="BI9065" s="6"/>
      <c r="BJ9065" s="166"/>
      <c r="BK9065" s="166"/>
      <c r="BL9065" s="166"/>
      <c r="BM9065" s="6"/>
      <c r="BN9065" s="6"/>
      <c r="BO9065" s="6"/>
      <c r="BP9065" s="6"/>
      <c r="BQ9065" s="6"/>
      <c r="BR9065" s="6"/>
      <c r="BS9065" s="6"/>
      <c r="BT9065" s="6"/>
      <c r="BU9065" s="6"/>
      <c r="BV9065" s="6"/>
      <c r="BW9065" s="6"/>
      <c r="CJ9065" s="415"/>
      <c r="CK9065" s="415"/>
      <c r="CO9065" s="168"/>
    </row>
    <row r="9066" spans="32:93" s="162" customFormat="1" x14ac:dyDescent="0.25">
      <c r="AF9066" s="169"/>
      <c r="AG9066" s="169"/>
      <c r="AH9066" s="169"/>
      <c r="AI9066" s="169"/>
      <c r="AJ9066" s="169"/>
      <c r="AK9066" s="170"/>
      <c r="AP9066" s="6"/>
      <c r="AQ9066" s="6"/>
      <c r="AR9066" s="6"/>
      <c r="AS9066" s="6"/>
      <c r="AT9066" s="6"/>
      <c r="AU9066" s="6"/>
      <c r="AV9066" s="6"/>
      <c r="AW9066" s="6"/>
      <c r="AX9066" s="6"/>
      <c r="AY9066" s="6"/>
      <c r="AZ9066" s="6"/>
      <c r="BA9066" s="6"/>
      <c r="BB9066" s="166"/>
      <c r="BC9066" s="166"/>
      <c r="BD9066" s="166"/>
      <c r="BE9066" s="6"/>
      <c r="BF9066" s="6"/>
      <c r="BG9066" s="6"/>
      <c r="BH9066" s="6"/>
      <c r="BI9066" s="6"/>
      <c r="BJ9066" s="166"/>
      <c r="BK9066" s="166"/>
      <c r="BL9066" s="166"/>
      <c r="BM9066" s="6"/>
      <c r="BN9066" s="6"/>
      <c r="BO9066" s="6"/>
      <c r="BP9066" s="6"/>
      <c r="BQ9066" s="6"/>
      <c r="BR9066" s="6"/>
      <c r="BS9066" s="6"/>
      <c r="BT9066" s="6"/>
      <c r="BU9066" s="6"/>
      <c r="BV9066" s="6"/>
      <c r="BW9066" s="6"/>
      <c r="CJ9066" s="415"/>
      <c r="CK9066" s="415"/>
      <c r="CO9066" s="168"/>
    </row>
    <row r="9067" spans="32:93" s="162" customFormat="1" x14ac:dyDescent="0.25">
      <c r="AF9067" s="169"/>
      <c r="AG9067" s="169"/>
      <c r="AH9067" s="169"/>
      <c r="AI9067" s="169"/>
      <c r="AJ9067" s="169"/>
      <c r="AK9067" s="170"/>
      <c r="AP9067" s="6"/>
      <c r="AQ9067" s="6"/>
      <c r="AR9067" s="6"/>
      <c r="AS9067" s="6"/>
      <c r="AT9067" s="6"/>
      <c r="AU9067" s="6"/>
      <c r="AV9067" s="6"/>
      <c r="AW9067" s="6"/>
      <c r="AX9067" s="6"/>
      <c r="AY9067" s="6"/>
      <c r="AZ9067" s="6"/>
      <c r="BA9067" s="6"/>
      <c r="BB9067" s="166"/>
      <c r="BC9067" s="166"/>
      <c r="BD9067" s="166"/>
      <c r="BE9067" s="6"/>
      <c r="BF9067" s="6"/>
      <c r="BG9067" s="6"/>
      <c r="BH9067" s="6"/>
      <c r="BI9067" s="6"/>
      <c r="BJ9067" s="166"/>
      <c r="BK9067" s="166"/>
      <c r="BL9067" s="166"/>
      <c r="BM9067" s="6"/>
      <c r="BN9067" s="6"/>
      <c r="BO9067" s="6"/>
      <c r="BP9067" s="6"/>
      <c r="BQ9067" s="6"/>
      <c r="BR9067" s="6"/>
      <c r="BS9067" s="6"/>
      <c r="BT9067" s="6"/>
      <c r="BU9067" s="6"/>
      <c r="BV9067" s="6"/>
      <c r="BW9067" s="6"/>
      <c r="CJ9067" s="415"/>
      <c r="CK9067" s="415"/>
      <c r="CO9067" s="168"/>
    </row>
    <row r="9068" spans="32:93" s="162" customFormat="1" x14ac:dyDescent="0.25">
      <c r="AF9068" s="169"/>
      <c r="AG9068" s="169"/>
      <c r="AH9068" s="169"/>
      <c r="AI9068" s="169"/>
      <c r="AJ9068" s="169"/>
      <c r="AK9068" s="170"/>
      <c r="AP9068" s="6"/>
      <c r="AQ9068" s="6"/>
      <c r="AR9068" s="6"/>
      <c r="AS9068" s="6"/>
      <c r="AT9068" s="6"/>
      <c r="AU9068" s="6"/>
      <c r="AV9068" s="6"/>
      <c r="AW9068" s="6"/>
      <c r="AX9068" s="6"/>
      <c r="AY9068" s="6"/>
      <c r="AZ9068" s="6"/>
      <c r="BA9068" s="6"/>
      <c r="BB9068" s="166"/>
      <c r="BC9068" s="166"/>
      <c r="BD9068" s="166"/>
      <c r="BE9068" s="6"/>
      <c r="BF9068" s="6"/>
      <c r="BG9068" s="6"/>
      <c r="BH9068" s="6"/>
      <c r="BI9068" s="6"/>
      <c r="BJ9068" s="166"/>
      <c r="BK9068" s="166"/>
      <c r="BL9068" s="166"/>
      <c r="BM9068" s="6"/>
      <c r="BN9068" s="6"/>
      <c r="BO9068" s="6"/>
      <c r="BP9068" s="6"/>
      <c r="BQ9068" s="6"/>
      <c r="BR9068" s="6"/>
      <c r="BS9068" s="6"/>
      <c r="BT9068" s="6"/>
      <c r="BU9068" s="6"/>
      <c r="BV9068" s="6"/>
      <c r="BW9068" s="6"/>
      <c r="CJ9068" s="415"/>
      <c r="CK9068" s="415"/>
      <c r="CO9068" s="168"/>
    </row>
    <row r="9069" spans="32:93" s="162" customFormat="1" x14ac:dyDescent="0.25">
      <c r="AF9069" s="169"/>
      <c r="AG9069" s="169"/>
      <c r="AH9069" s="169"/>
      <c r="AI9069" s="169"/>
      <c r="AJ9069" s="169"/>
      <c r="AK9069" s="170"/>
      <c r="AP9069" s="6"/>
      <c r="AQ9069" s="6"/>
      <c r="AR9069" s="6"/>
      <c r="AS9069" s="6"/>
      <c r="AT9069" s="6"/>
      <c r="AU9069" s="6"/>
      <c r="AV9069" s="6"/>
      <c r="AW9069" s="6"/>
      <c r="AX9069" s="6"/>
      <c r="AY9069" s="6"/>
      <c r="AZ9069" s="6"/>
      <c r="BA9069" s="6"/>
      <c r="BB9069" s="166"/>
      <c r="BC9069" s="166"/>
      <c r="BD9069" s="166"/>
      <c r="BE9069" s="6"/>
      <c r="BF9069" s="6"/>
      <c r="BG9069" s="6"/>
      <c r="BH9069" s="6"/>
      <c r="BI9069" s="6"/>
      <c r="BJ9069" s="166"/>
      <c r="BK9069" s="166"/>
      <c r="BL9069" s="166"/>
      <c r="BM9069" s="6"/>
      <c r="BN9069" s="6"/>
      <c r="BO9069" s="6"/>
      <c r="BP9069" s="6"/>
      <c r="BQ9069" s="6"/>
      <c r="BR9069" s="6"/>
      <c r="BS9069" s="6"/>
      <c r="BT9069" s="6"/>
      <c r="BU9069" s="6"/>
      <c r="BV9069" s="6"/>
      <c r="BW9069" s="6"/>
      <c r="CJ9069" s="415"/>
      <c r="CK9069" s="415"/>
      <c r="CO9069" s="168"/>
    </row>
    <row r="9070" spans="32:93" s="162" customFormat="1" x14ac:dyDescent="0.25">
      <c r="AF9070" s="169"/>
      <c r="AG9070" s="169"/>
      <c r="AH9070" s="169"/>
      <c r="AI9070" s="169"/>
      <c r="AJ9070" s="169"/>
      <c r="AK9070" s="170"/>
      <c r="AP9070" s="6"/>
      <c r="AQ9070" s="6"/>
      <c r="AR9070" s="6"/>
      <c r="AS9070" s="6"/>
      <c r="AT9070" s="6"/>
      <c r="AU9070" s="6"/>
      <c r="AV9070" s="6"/>
      <c r="AW9070" s="6"/>
      <c r="AX9070" s="6"/>
      <c r="AY9070" s="6"/>
      <c r="AZ9070" s="6"/>
      <c r="BA9070" s="6"/>
      <c r="BB9070" s="166"/>
      <c r="BC9070" s="166"/>
      <c r="BD9070" s="166"/>
      <c r="BE9070" s="6"/>
      <c r="BF9070" s="6"/>
      <c r="BG9070" s="6"/>
      <c r="BH9070" s="6"/>
      <c r="BI9070" s="6"/>
      <c r="BJ9070" s="166"/>
      <c r="BK9070" s="166"/>
      <c r="BL9070" s="166"/>
      <c r="BM9070" s="6"/>
      <c r="BN9070" s="6"/>
      <c r="BO9070" s="6"/>
      <c r="BP9070" s="6"/>
      <c r="BQ9070" s="6"/>
      <c r="BR9070" s="6"/>
      <c r="BS9070" s="6"/>
      <c r="BT9070" s="6"/>
      <c r="BU9070" s="6"/>
      <c r="BV9070" s="6"/>
      <c r="BW9070" s="6"/>
      <c r="CJ9070" s="415"/>
      <c r="CK9070" s="415"/>
      <c r="CO9070" s="168"/>
    </row>
    <row r="9071" spans="32:93" s="162" customFormat="1" x14ac:dyDescent="0.25">
      <c r="AF9071" s="169"/>
      <c r="AG9071" s="169"/>
      <c r="AH9071" s="169"/>
      <c r="AI9071" s="169"/>
      <c r="AJ9071" s="169"/>
      <c r="AK9071" s="170"/>
      <c r="AP9071" s="6"/>
      <c r="AQ9071" s="6"/>
      <c r="AR9071" s="6"/>
      <c r="AS9071" s="6"/>
      <c r="AT9071" s="6"/>
      <c r="AU9071" s="6"/>
      <c r="AV9071" s="6"/>
      <c r="AW9071" s="6"/>
      <c r="AX9071" s="6"/>
      <c r="AY9071" s="6"/>
      <c r="AZ9071" s="6"/>
      <c r="BA9071" s="6"/>
      <c r="BB9071" s="166"/>
      <c r="BC9071" s="166"/>
      <c r="BD9071" s="166"/>
      <c r="BE9071" s="6"/>
      <c r="BF9071" s="6"/>
      <c r="BG9071" s="6"/>
      <c r="BH9071" s="6"/>
      <c r="BI9071" s="6"/>
      <c r="BJ9071" s="166"/>
      <c r="BK9071" s="166"/>
      <c r="BL9071" s="166"/>
      <c r="BM9071" s="6"/>
      <c r="BN9071" s="6"/>
      <c r="BO9071" s="6"/>
      <c r="BP9071" s="6"/>
      <c r="BQ9071" s="6"/>
      <c r="BR9071" s="6"/>
      <c r="BS9071" s="6"/>
      <c r="BT9071" s="6"/>
      <c r="BU9071" s="6"/>
      <c r="BV9071" s="6"/>
      <c r="BW9071" s="6"/>
      <c r="CJ9071" s="415"/>
      <c r="CK9071" s="415"/>
      <c r="CO9071" s="168"/>
    </row>
    <row r="9072" spans="32:93" s="162" customFormat="1" x14ac:dyDescent="0.25">
      <c r="AF9072" s="169"/>
      <c r="AG9072" s="169"/>
      <c r="AH9072" s="169"/>
      <c r="AI9072" s="169"/>
      <c r="AJ9072" s="169"/>
      <c r="AK9072" s="170"/>
      <c r="AP9072" s="6"/>
      <c r="AQ9072" s="6"/>
      <c r="AR9072" s="6"/>
      <c r="AS9072" s="6"/>
      <c r="AT9072" s="6"/>
      <c r="AU9072" s="6"/>
      <c r="AV9072" s="6"/>
      <c r="AW9072" s="6"/>
      <c r="AX9072" s="6"/>
      <c r="AY9072" s="6"/>
      <c r="AZ9072" s="6"/>
      <c r="BA9072" s="6"/>
      <c r="BB9072" s="166"/>
      <c r="BC9072" s="166"/>
      <c r="BD9072" s="166"/>
      <c r="BE9072" s="6"/>
      <c r="BF9072" s="6"/>
      <c r="BG9072" s="6"/>
      <c r="BH9072" s="6"/>
      <c r="BI9072" s="6"/>
      <c r="BJ9072" s="166"/>
      <c r="BK9072" s="166"/>
      <c r="BL9072" s="166"/>
      <c r="BM9072" s="6"/>
      <c r="BN9072" s="6"/>
      <c r="BO9072" s="6"/>
      <c r="BP9072" s="6"/>
      <c r="BQ9072" s="6"/>
      <c r="BR9072" s="6"/>
      <c r="BS9072" s="6"/>
      <c r="BT9072" s="6"/>
      <c r="BU9072" s="6"/>
      <c r="BV9072" s="6"/>
      <c r="BW9072" s="6"/>
      <c r="CJ9072" s="415"/>
      <c r="CK9072" s="415"/>
      <c r="CO9072" s="168"/>
    </row>
    <row r="9073" spans="32:93" s="162" customFormat="1" x14ac:dyDescent="0.25">
      <c r="AF9073" s="169"/>
      <c r="AG9073" s="169"/>
      <c r="AH9073" s="169"/>
      <c r="AI9073" s="169"/>
      <c r="AJ9073" s="169"/>
      <c r="AK9073" s="170"/>
      <c r="AP9073" s="6"/>
      <c r="AQ9073" s="6"/>
      <c r="AR9073" s="6"/>
      <c r="AS9073" s="6"/>
      <c r="AT9073" s="6"/>
      <c r="AU9073" s="6"/>
      <c r="AV9073" s="6"/>
      <c r="AW9073" s="6"/>
      <c r="AX9073" s="6"/>
      <c r="AY9073" s="6"/>
      <c r="AZ9073" s="6"/>
      <c r="BA9073" s="6"/>
      <c r="BB9073" s="166"/>
      <c r="BC9073" s="166"/>
      <c r="BD9073" s="166"/>
      <c r="BE9073" s="6"/>
      <c r="BF9073" s="6"/>
      <c r="BG9073" s="6"/>
      <c r="BH9073" s="6"/>
      <c r="BI9073" s="6"/>
      <c r="BJ9073" s="166"/>
      <c r="BK9073" s="166"/>
      <c r="BL9073" s="166"/>
      <c r="BM9073" s="6"/>
      <c r="BN9073" s="6"/>
      <c r="BO9073" s="6"/>
      <c r="BP9073" s="6"/>
      <c r="BQ9073" s="6"/>
      <c r="BR9073" s="6"/>
      <c r="BS9073" s="6"/>
      <c r="BT9073" s="6"/>
      <c r="BU9073" s="6"/>
      <c r="BV9073" s="6"/>
      <c r="BW9073" s="6"/>
      <c r="CJ9073" s="415"/>
      <c r="CK9073" s="415"/>
      <c r="CO9073" s="168"/>
    </row>
    <row r="9074" spans="32:93" s="162" customFormat="1" x14ac:dyDescent="0.25">
      <c r="AF9074" s="169"/>
      <c r="AG9074" s="169"/>
      <c r="AH9074" s="169"/>
      <c r="AI9074" s="169"/>
      <c r="AJ9074" s="169"/>
      <c r="AK9074" s="170"/>
      <c r="AP9074" s="6"/>
      <c r="AQ9074" s="6"/>
      <c r="AR9074" s="6"/>
      <c r="AS9074" s="6"/>
      <c r="AT9074" s="6"/>
      <c r="AU9074" s="6"/>
      <c r="AV9074" s="6"/>
      <c r="AW9074" s="6"/>
      <c r="AX9074" s="6"/>
      <c r="AY9074" s="6"/>
      <c r="AZ9074" s="6"/>
      <c r="BA9074" s="6"/>
      <c r="BB9074" s="166"/>
      <c r="BC9074" s="166"/>
      <c r="BD9074" s="166"/>
      <c r="BE9074" s="6"/>
      <c r="BF9074" s="6"/>
      <c r="BG9074" s="6"/>
      <c r="BH9074" s="6"/>
      <c r="BI9074" s="6"/>
      <c r="BJ9074" s="166"/>
      <c r="BK9074" s="166"/>
      <c r="BL9074" s="166"/>
      <c r="BM9074" s="6"/>
      <c r="BN9074" s="6"/>
      <c r="BO9074" s="6"/>
      <c r="BP9074" s="6"/>
      <c r="BQ9074" s="6"/>
      <c r="BR9074" s="6"/>
      <c r="BS9074" s="6"/>
      <c r="BT9074" s="6"/>
      <c r="BU9074" s="6"/>
      <c r="BV9074" s="6"/>
      <c r="BW9074" s="6"/>
      <c r="CJ9074" s="415"/>
      <c r="CK9074" s="415"/>
      <c r="CO9074" s="168"/>
    </row>
    <row r="9075" spans="32:93" s="162" customFormat="1" x14ac:dyDescent="0.25">
      <c r="AF9075" s="169"/>
      <c r="AG9075" s="169"/>
      <c r="AH9075" s="169"/>
      <c r="AI9075" s="169"/>
      <c r="AJ9075" s="169"/>
      <c r="AK9075" s="170"/>
      <c r="AP9075" s="6"/>
      <c r="AQ9075" s="6"/>
      <c r="AR9075" s="6"/>
      <c r="AS9075" s="6"/>
      <c r="AT9075" s="6"/>
      <c r="AU9075" s="6"/>
      <c r="AV9075" s="6"/>
      <c r="AW9075" s="6"/>
      <c r="AX9075" s="6"/>
      <c r="AY9075" s="6"/>
      <c r="AZ9075" s="6"/>
      <c r="BA9075" s="6"/>
      <c r="BB9075" s="166"/>
      <c r="BC9075" s="166"/>
      <c r="BD9075" s="166"/>
      <c r="BE9075" s="6"/>
      <c r="BF9075" s="6"/>
      <c r="BG9075" s="6"/>
      <c r="BH9075" s="6"/>
      <c r="BI9075" s="6"/>
      <c r="BJ9075" s="166"/>
      <c r="BK9075" s="166"/>
      <c r="BL9075" s="166"/>
      <c r="BM9075" s="6"/>
      <c r="BN9075" s="6"/>
      <c r="BO9075" s="6"/>
      <c r="BP9075" s="6"/>
      <c r="BQ9075" s="6"/>
      <c r="BR9075" s="6"/>
      <c r="BS9075" s="6"/>
      <c r="BT9075" s="6"/>
      <c r="BU9075" s="6"/>
      <c r="BV9075" s="6"/>
      <c r="BW9075" s="6"/>
      <c r="CJ9075" s="415"/>
      <c r="CK9075" s="415"/>
      <c r="CO9075" s="168"/>
    </row>
    <row r="9076" spans="32:93" s="162" customFormat="1" x14ac:dyDescent="0.25">
      <c r="AF9076" s="169"/>
      <c r="AG9076" s="169"/>
      <c r="AH9076" s="169"/>
      <c r="AI9076" s="169"/>
      <c r="AJ9076" s="169"/>
      <c r="AK9076" s="170"/>
      <c r="AP9076" s="6"/>
      <c r="AQ9076" s="6"/>
      <c r="AR9076" s="6"/>
      <c r="AS9076" s="6"/>
      <c r="AT9076" s="6"/>
      <c r="AU9076" s="6"/>
      <c r="AV9076" s="6"/>
      <c r="AW9076" s="6"/>
      <c r="AX9076" s="6"/>
      <c r="AY9076" s="6"/>
      <c r="AZ9076" s="6"/>
      <c r="BA9076" s="6"/>
      <c r="BB9076" s="166"/>
      <c r="BC9076" s="166"/>
      <c r="BD9076" s="166"/>
      <c r="BE9076" s="6"/>
      <c r="BF9076" s="6"/>
      <c r="BG9076" s="6"/>
      <c r="BH9076" s="6"/>
      <c r="BI9076" s="6"/>
      <c r="BJ9076" s="166"/>
      <c r="BK9076" s="166"/>
      <c r="BL9076" s="166"/>
      <c r="BM9076" s="6"/>
      <c r="BN9076" s="6"/>
      <c r="BO9076" s="6"/>
      <c r="BP9076" s="6"/>
      <c r="BQ9076" s="6"/>
      <c r="BR9076" s="6"/>
      <c r="BS9076" s="6"/>
      <c r="BT9076" s="6"/>
      <c r="BU9076" s="6"/>
      <c r="BV9076" s="6"/>
      <c r="BW9076" s="6"/>
      <c r="CJ9076" s="415"/>
      <c r="CK9076" s="415"/>
      <c r="CO9076" s="168"/>
    </row>
    <row r="9077" spans="32:93" s="162" customFormat="1" x14ac:dyDescent="0.25">
      <c r="AF9077" s="169"/>
      <c r="AG9077" s="169"/>
      <c r="AH9077" s="169"/>
      <c r="AI9077" s="169"/>
      <c r="AJ9077" s="169"/>
      <c r="AK9077" s="170"/>
      <c r="AP9077" s="6"/>
      <c r="AQ9077" s="6"/>
      <c r="AR9077" s="6"/>
      <c r="AS9077" s="6"/>
      <c r="AT9077" s="6"/>
      <c r="AU9077" s="6"/>
      <c r="AV9077" s="6"/>
      <c r="AW9077" s="6"/>
      <c r="AX9077" s="6"/>
      <c r="AY9077" s="6"/>
      <c r="AZ9077" s="6"/>
      <c r="BA9077" s="6"/>
      <c r="BB9077" s="166"/>
      <c r="BC9077" s="166"/>
      <c r="BD9077" s="166"/>
      <c r="BE9077" s="6"/>
      <c r="BF9077" s="6"/>
      <c r="BG9077" s="6"/>
      <c r="BH9077" s="6"/>
      <c r="BI9077" s="6"/>
      <c r="BJ9077" s="166"/>
      <c r="BK9077" s="166"/>
      <c r="BL9077" s="166"/>
      <c r="BM9077" s="6"/>
      <c r="BN9077" s="6"/>
      <c r="BO9077" s="6"/>
      <c r="BP9077" s="6"/>
      <c r="BQ9077" s="6"/>
      <c r="BR9077" s="6"/>
      <c r="BS9077" s="6"/>
      <c r="BT9077" s="6"/>
      <c r="BU9077" s="6"/>
      <c r="BV9077" s="6"/>
      <c r="BW9077" s="6"/>
      <c r="CJ9077" s="415"/>
      <c r="CK9077" s="415"/>
      <c r="CO9077" s="168"/>
    </row>
    <row r="9078" spans="32:93" s="162" customFormat="1" x14ac:dyDescent="0.25">
      <c r="AF9078" s="169"/>
      <c r="AG9078" s="169"/>
      <c r="AH9078" s="169"/>
      <c r="AI9078" s="169"/>
      <c r="AJ9078" s="169"/>
      <c r="AK9078" s="170"/>
      <c r="AP9078" s="6"/>
      <c r="AQ9078" s="6"/>
      <c r="AR9078" s="6"/>
      <c r="AS9078" s="6"/>
      <c r="AT9078" s="6"/>
      <c r="AU9078" s="6"/>
      <c r="AV9078" s="6"/>
      <c r="AW9078" s="6"/>
      <c r="AX9078" s="6"/>
      <c r="AY9078" s="6"/>
      <c r="AZ9078" s="6"/>
      <c r="BA9078" s="6"/>
      <c r="BB9078" s="166"/>
      <c r="BC9078" s="166"/>
      <c r="BD9078" s="166"/>
      <c r="BE9078" s="6"/>
      <c r="BF9078" s="6"/>
      <c r="BG9078" s="6"/>
      <c r="BH9078" s="6"/>
      <c r="BI9078" s="6"/>
      <c r="BJ9078" s="166"/>
      <c r="BK9078" s="166"/>
      <c r="BL9078" s="166"/>
      <c r="BM9078" s="6"/>
      <c r="BN9078" s="6"/>
      <c r="BO9078" s="6"/>
      <c r="BP9078" s="6"/>
      <c r="BQ9078" s="6"/>
      <c r="BR9078" s="6"/>
      <c r="BS9078" s="6"/>
      <c r="BT9078" s="6"/>
      <c r="BU9078" s="6"/>
      <c r="BV9078" s="6"/>
      <c r="BW9078" s="6"/>
      <c r="CJ9078" s="415"/>
      <c r="CK9078" s="415"/>
      <c r="CO9078" s="168"/>
    </row>
    <row r="9079" spans="32:93" s="162" customFormat="1" x14ac:dyDescent="0.25">
      <c r="AF9079" s="169"/>
      <c r="AG9079" s="169"/>
      <c r="AH9079" s="169"/>
      <c r="AI9079" s="169"/>
      <c r="AJ9079" s="169"/>
      <c r="AK9079" s="170"/>
      <c r="AP9079" s="6"/>
      <c r="AQ9079" s="6"/>
      <c r="AR9079" s="6"/>
      <c r="AS9079" s="6"/>
      <c r="AT9079" s="6"/>
      <c r="AU9079" s="6"/>
      <c r="AV9079" s="6"/>
      <c r="AW9079" s="6"/>
      <c r="AX9079" s="6"/>
      <c r="AY9079" s="6"/>
      <c r="AZ9079" s="6"/>
      <c r="BA9079" s="6"/>
      <c r="BB9079" s="166"/>
      <c r="BC9079" s="166"/>
      <c r="BD9079" s="166"/>
      <c r="BE9079" s="6"/>
      <c r="BF9079" s="6"/>
      <c r="BG9079" s="6"/>
      <c r="BH9079" s="6"/>
      <c r="BI9079" s="6"/>
      <c r="BJ9079" s="166"/>
      <c r="BK9079" s="166"/>
      <c r="BL9079" s="166"/>
      <c r="BM9079" s="6"/>
      <c r="BN9079" s="6"/>
      <c r="BO9079" s="6"/>
      <c r="BP9079" s="6"/>
      <c r="BQ9079" s="6"/>
      <c r="BR9079" s="6"/>
      <c r="BS9079" s="6"/>
      <c r="BT9079" s="6"/>
      <c r="BU9079" s="6"/>
      <c r="BV9079" s="6"/>
      <c r="BW9079" s="6"/>
      <c r="CJ9079" s="415"/>
      <c r="CK9079" s="415"/>
      <c r="CO9079" s="168"/>
    </row>
    <row r="9080" spans="32:93" s="162" customFormat="1" x14ac:dyDescent="0.25">
      <c r="AF9080" s="169"/>
      <c r="AG9080" s="169"/>
      <c r="AH9080" s="169"/>
      <c r="AI9080" s="169"/>
      <c r="AJ9080" s="169"/>
      <c r="AK9080" s="170"/>
      <c r="AP9080" s="6"/>
      <c r="AQ9080" s="6"/>
      <c r="AR9080" s="6"/>
      <c r="AS9080" s="6"/>
      <c r="AT9080" s="6"/>
      <c r="AU9080" s="6"/>
      <c r="AV9080" s="6"/>
      <c r="AW9080" s="6"/>
      <c r="AX9080" s="6"/>
      <c r="AY9080" s="6"/>
      <c r="AZ9080" s="6"/>
      <c r="BA9080" s="6"/>
      <c r="BB9080" s="166"/>
      <c r="BC9080" s="166"/>
      <c r="BD9080" s="166"/>
      <c r="BE9080" s="6"/>
      <c r="BF9080" s="6"/>
      <c r="BG9080" s="6"/>
      <c r="BH9080" s="6"/>
      <c r="BI9080" s="6"/>
      <c r="BJ9080" s="166"/>
      <c r="BK9080" s="166"/>
      <c r="BL9080" s="166"/>
      <c r="BM9080" s="6"/>
      <c r="BN9080" s="6"/>
      <c r="BO9080" s="6"/>
      <c r="BP9080" s="6"/>
      <c r="BQ9080" s="6"/>
      <c r="BR9080" s="6"/>
      <c r="BS9080" s="6"/>
      <c r="BT9080" s="6"/>
      <c r="BU9080" s="6"/>
      <c r="BV9080" s="6"/>
      <c r="BW9080" s="6"/>
      <c r="CJ9080" s="415"/>
      <c r="CK9080" s="415"/>
      <c r="CO9080" s="168"/>
    </row>
    <row r="9081" spans="32:93" s="162" customFormat="1" x14ac:dyDescent="0.25">
      <c r="AF9081" s="169"/>
      <c r="AG9081" s="169"/>
      <c r="AH9081" s="169"/>
      <c r="AI9081" s="169"/>
      <c r="AJ9081" s="169"/>
      <c r="AK9081" s="170"/>
      <c r="AP9081" s="6"/>
      <c r="AQ9081" s="6"/>
      <c r="AR9081" s="6"/>
      <c r="AS9081" s="6"/>
      <c r="AT9081" s="6"/>
      <c r="AU9081" s="6"/>
      <c r="AV9081" s="6"/>
      <c r="AW9081" s="6"/>
      <c r="AX9081" s="6"/>
      <c r="AY9081" s="6"/>
      <c r="AZ9081" s="6"/>
      <c r="BA9081" s="6"/>
      <c r="BB9081" s="166"/>
      <c r="BC9081" s="166"/>
      <c r="BD9081" s="166"/>
      <c r="BE9081" s="6"/>
      <c r="BF9081" s="6"/>
      <c r="BG9081" s="6"/>
      <c r="BH9081" s="6"/>
      <c r="BI9081" s="6"/>
      <c r="BJ9081" s="166"/>
      <c r="BK9081" s="166"/>
      <c r="BL9081" s="166"/>
      <c r="BM9081" s="6"/>
      <c r="BN9081" s="6"/>
      <c r="BO9081" s="6"/>
      <c r="BP9081" s="6"/>
      <c r="BQ9081" s="6"/>
      <c r="BR9081" s="6"/>
      <c r="BS9081" s="6"/>
      <c r="BT9081" s="6"/>
      <c r="BU9081" s="6"/>
      <c r="BV9081" s="6"/>
      <c r="BW9081" s="6"/>
      <c r="CJ9081" s="415"/>
      <c r="CK9081" s="415"/>
      <c r="CO9081" s="168"/>
    </row>
    <row r="9082" spans="32:93" s="162" customFormat="1" x14ac:dyDescent="0.25">
      <c r="AF9082" s="169"/>
      <c r="AG9082" s="169"/>
      <c r="AH9082" s="169"/>
      <c r="AI9082" s="169"/>
      <c r="AJ9082" s="169"/>
      <c r="AK9082" s="170"/>
      <c r="AP9082" s="6"/>
      <c r="AQ9082" s="6"/>
      <c r="AR9082" s="6"/>
      <c r="AS9082" s="6"/>
      <c r="AT9082" s="6"/>
      <c r="AU9082" s="6"/>
      <c r="AV9082" s="6"/>
      <c r="AW9082" s="6"/>
      <c r="AX9082" s="6"/>
      <c r="AY9082" s="6"/>
      <c r="AZ9082" s="6"/>
      <c r="BA9082" s="6"/>
      <c r="BB9082" s="166"/>
      <c r="BC9082" s="166"/>
      <c r="BD9082" s="166"/>
      <c r="BE9082" s="6"/>
      <c r="BF9082" s="6"/>
      <c r="BG9082" s="6"/>
      <c r="BH9082" s="6"/>
      <c r="BI9082" s="6"/>
      <c r="BJ9082" s="166"/>
      <c r="BK9082" s="166"/>
      <c r="BL9082" s="166"/>
      <c r="BM9082" s="6"/>
      <c r="BN9082" s="6"/>
      <c r="BO9082" s="6"/>
      <c r="BP9082" s="6"/>
      <c r="BQ9082" s="6"/>
      <c r="BR9082" s="6"/>
      <c r="BS9082" s="6"/>
      <c r="BT9082" s="6"/>
      <c r="BU9082" s="6"/>
      <c r="BV9082" s="6"/>
      <c r="BW9082" s="6"/>
      <c r="CJ9082" s="415"/>
      <c r="CK9082" s="415"/>
      <c r="CO9082" s="168"/>
    </row>
    <row r="9083" spans="32:93" s="162" customFormat="1" x14ac:dyDescent="0.25">
      <c r="AF9083" s="169"/>
      <c r="AG9083" s="169"/>
      <c r="AH9083" s="169"/>
      <c r="AI9083" s="169"/>
      <c r="AJ9083" s="169"/>
      <c r="AK9083" s="170"/>
      <c r="AP9083" s="6"/>
      <c r="AQ9083" s="6"/>
      <c r="AR9083" s="6"/>
      <c r="AS9083" s="6"/>
      <c r="AT9083" s="6"/>
      <c r="AU9083" s="6"/>
      <c r="AV9083" s="6"/>
      <c r="AW9083" s="6"/>
      <c r="AX9083" s="6"/>
      <c r="AY9083" s="6"/>
      <c r="AZ9083" s="6"/>
      <c r="BA9083" s="6"/>
      <c r="BB9083" s="166"/>
      <c r="BC9083" s="166"/>
      <c r="BD9083" s="166"/>
      <c r="BE9083" s="6"/>
      <c r="BF9083" s="6"/>
      <c r="BG9083" s="6"/>
      <c r="BH9083" s="6"/>
      <c r="BI9083" s="6"/>
      <c r="BJ9083" s="166"/>
      <c r="BK9083" s="166"/>
      <c r="BL9083" s="166"/>
      <c r="BM9083" s="6"/>
      <c r="BN9083" s="6"/>
      <c r="BO9083" s="6"/>
      <c r="BP9083" s="6"/>
      <c r="BQ9083" s="6"/>
      <c r="BR9083" s="6"/>
      <c r="BS9083" s="6"/>
      <c r="BT9083" s="6"/>
      <c r="BU9083" s="6"/>
      <c r="BV9083" s="6"/>
      <c r="BW9083" s="6"/>
      <c r="CJ9083" s="415"/>
      <c r="CK9083" s="415"/>
      <c r="CO9083" s="168"/>
    </row>
    <row r="9084" spans="32:93" s="162" customFormat="1" x14ac:dyDescent="0.25">
      <c r="AF9084" s="169"/>
      <c r="AG9084" s="169"/>
      <c r="AH9084" s="169"/>
      <c r="AI9084" s="169"/>
      <c r="AJ9084" s="169"/>
      <c r="AK9084" s="170"/>
      <c r="AP9084" s="6"/>
      <c r="AQ9084" s="6"/>
      <c r="AR9084" s="6"/>
      <c r="AS9084" s="6"/>
      <c r="AT9084" s="6"/>
      <c r="AU9084" s="6"/>
      <c r="AV9084" s="6"/>
      <c r="AW9084" s="6"/>
      <c r="AX9084" s="6"/>
      <c r="AY9084" s="6"/>
      <c r="AZ9084" s="6"/>
      <c r="BA9084" s="6"/>
      <c r="BB9084" s="166"/>
      <c r="BC9084" s="166"/>
      <c r="BD9084" s="166"/>
      <c r="BE9084" s="6"/>
      <c r="BF9084" s="6"/>
      <c r="BG9084" s="6"/>
      <c r="BH9084" s="6"/>
      <c r="BI9084" s="6"/>
      <c r="BJ9084" s="166"/>
      <c r="BK9084" s="166"/>
      <c r="BL9084" s="166"/>
      <c r="BM9084" s="6"/>
      <c r="BN9084" s="6"/>
      <c r="BO9084" s="6"/>
      <c r="BP9084" s="6"/>
      <c r="BQ9084" s="6"/>
      <c r="BR9084" s="6"/>
      <c r="BS9084" s="6"/>
      <c r="BT9084" s="6"/>
      <c r="BU9084" s="6"/>
      <c r="BV9084" s="6"/>
      <c r="BW9084" s="6"/>
      <c r="CJ9084" s="415"/>
      <c r="CK9084" s="415"/>
      <c r="CO9084" s="168"/>
    </row>
    <row r="9085" spans="32:93" s="162" customFormat="1" x14ac:dyDescent="0.25">
      <c r="AF9085" s="169"/>
      <c r="AG9085" s="169"/>
      <c r="AH9085" s="169"/>
      <c r="AI9085" s="169"/>
      <c r="AJ9085" s="169"/>
      <c r="AK9085" s="170"/>
      <c r="AP9085" s="6"/>
      <c r="AQ9085" s="6"/>
      <c r="AR9085" s="6"/>
      <c r="AS9085" s="6"/>
      <c r="AT9085" s="6"/>
      <c r="AU9085" s="6"/>
      <c r="AV9085" s="6"/>
      <c r="AW9085" s="6"/>
      <c r="AX9085" s="6"/>
      <c r="AY9085" s="6"/>
      <c r="AZ9085" s="6"/>
      <c r="BA9085" s="6"/>
      <c r="BB9085" s="166"/>
      <c r="BC9085" s="166"/>
      <c r="BD9085" s="166"/>
      <c r="BE9085" s="6"/>
      <c r="BF9085" s="6"/>
      <c r="BG9085" s="6"/>
      <c r="BH9085" s="6"/>
      <c r="BI9085" s="6"/>
      <c r="BJ9085" s="166"/>
      <c r="BK9085" s="166"/>
      <c r="BL9085" s="166"/>
      <c r="BM9085" s="6"/>
      <c r="BN9085" s="6"/>
      <c r="BO9085" s="6"/>
      <c r="BP9085" s="6"/>
      <c r="BQ9085" s="6"/>
      <c r="BR9085" s="6"/>
      <c r="BS9085" s="6"/>
      <c r="BT9085" s="6"/>
      <c r="BU9085" s="6"/>
      <c r="BV9085" s="6"/>
      <c r="BW9085" s="6"/>
      <c r="CJ9085" s="415"/>
      <c r="CK9085" s="415"/>
      <c r="CO9085" s="168"/>
    </row>
    <row r="9086" spans="32:93" s="162" customFormat="1" x14ac:dyDescent="0.25">
      <c r="AF9086" s="169"/>
      <c r="AG9086" s="169"/>
      <c r="AH9086" s="169"/>
      <c r="AI9086" s="169"/>
      <c r="AJ9086" s="169"/>
      <c r="AK9086" s="170"/>
      <c r="AP9086" s="6"/>
      <c r="AQ9086" s="6"/>
      <c r="AR9086" s="6"/>
      <c r="AS9086" s="6"/>
      <c r="AT9086" s="6"/>
      <c r="AU9086" s="6"/>
      <c r="AV9086" s="6"/>
      <c r="AW9086" s="6"/>
      <c r="AX9086" s="6"/>
      <c r="AY9086" s="6"/>
      <c r="AZ9086" s="6"/>
      <c r="BA9086" s="6"/>
      <c r="BB9086" s="166"/>
      <c r="BC9086" s="166"/>
      <c r="BD9086" s="166"/>
      <c r="BE9086" s="6"/>
      <c r="BF9086" s="6"/>
      <c r="BG9086" s="6"/>
      <c r="BH9086" s="6"/>
      <c r="BI9086" s="6"/>
      <c r="BJ9086" s="166"/>
      <c r="BK9086" s="166"/>
      <c r="BL9086" s="166"/>
      <c r="BM9086" s="6"/>
      <c r="BN9086" s="6"/>
      <c r="BO9086" s="6"/>
      <c r="BP9086" s="6"/>
      <c r="BQ9086" s="6"/>
      <c r="BR9086" s="6"/>
      <c r="BS9086" s="6"/>
      <c r="BT9086" s="6"/>
      <c r="BU9086" s="6"/>
      <c r="BV9086" s="6"/>
      <c r="BW9086" s="6"/>
      <c r="CJ9086" s="415"/>
      <c r="CK9086" s="415"/>
      <c r="CO9086" s="168"/>
    </row>
    <row r="9087" spans="32:93" s="162" customFormat="1" x14ac:dyDescent="0.25">
      <c r="AF9087" s="169"/>
      <c r="AG9087" s="169"/>
      <c r="AH9087" s="169"/>
      <c r="AI9087" s="169"/>
      <c r="AJ9087" s="169"/>
      <c r="AK9087" s="170"/>
      <c r="AP9087" s="6"/>
      <c r="AQ9087" s="6"/>
      <c r="AR9087" s="6"/>
      <c r="AS9087" s="6"/>
      <c r="AT9087" s="6"/>
      <c r="AU9087" s="6"/>
      <c r="AV9087" s="6"/>
      <c r="AW9087" s="6"/>
      <c r="AX9087" s="6"/>
      <c r="AY9087" s="6"/>
      <c r="AZ9087" s="6"/>
      <c r="BA9087" s="6"/>
      <c r="BB9087" s="166"/>
      <c r="BC9087" s="166"/>
      <c r="BD9087" s="166"/>
      <c r="BE9087" s="6"/>
      <c r="BF9087" s="6"/>
      <c r="BG9087" s="6"/>
      <c r="BH9087" s="6"/>
      <c r="BI9087" s="6"/>
      <c r="BJ9087" s="166"/>
      <c r="BK9087" s="166"/>
      <c r="BL9087" s="166"/>
      <c r="BM9087" s="6"/>
      <c r="BN9087" s="6"/>
      <c r="BO9087" s="6"/>
      <c r="BP9087" s="6"/>
      <c r="BQ9087" s="6"/>
      <c r="BR9087" s="6"/>
      <c r="BS9087" s="6"/>
      <c r="BT9087" s="6"/>
      <c r="BU9087" s="6"/>
      <c r="BV9087" s="6"/>
      <c r="BW9087" s="6"/>
      <c r="CJ9087" s="415"/>
      <c r="CK9087" s="415"/>
      <c r="CO9087" s="168"/>
    </row>
    <row r="9088" spans="32:93" s="162" customFormat="1" x14ac:dyDescent="0.25">
      <c r="AF9088" s="169"/>
      <c r="AG9088" s="169"/>
      <c r="AH9088" s="169"/>
      <c r="AI9088" s="169"/>
      <c r="AJ9088" s="169"/>
      <c r="AK9088" s="170"/>
      <c r="AP9088" s="6"/>
      <c r="AQ9088" s="6"/>
      <c r="AR9088" s="6"/>
      <c r="AS9088" s="6"/>
      <c r="AT9088" s="6"/>
      <c r="AU9088" s="6"/>
      <c r="AV9088" s="6"/>
      <c r="AW9088" s="6"/>
      <c r="AX9088" s="6"/>
      <c r="AY9088" s="6"/>
      <c r="AZ9088" s="6"/>
      <c r="BA9088" s="6"/>
      <c r="BB9088" s="166"/>
      <c r="BC9088" s="166"/>
      <c r="BD9088" s="166"/>
      <c r="BE9088" s="6"/>
      <c r="BF9088" s="6"/>
      <c r="BG9088" s="6"/>
      <c r="BH9088" s="6"/>
      <c r="BI9088" s="6"/>
      <c r="BJ9088" s="166"/>
      <c r="BK9088" s="166"/>
      <c r="BL9088" s="166"/>
      <c r="BM9088" s="6"/>
      <c r="BN9088" s="6"/>
      <c r="BO9088" s="6"/>
      <c r="BP9088" s="6"/>
      <c r="BQ9088" s="6"/>
      <c r="BR9088" s="6"/>
      <c r="BS9088" s="6"/>
      <c r="BT9088" s="6"/>
      <c r="BU9088" s="6"/>
      <c r="BV9088" s="6"/>
      <c r="BW9088" s="6"/>
      <c r="CJ9088" s="415"/>
      <c r="CK9088" s="415"/>
      <c r="CO9088" s="168"/>
    </row>
    <row r="9089" spans="32:93" s="162" customFormat="1" x14ac:dyDescent="0.25">
      <c r="AF9089" s="169"/>
      <c r="AG9089" s="169"/>
      <c r="AH9089" s="169"/>
      <c r="AI9089" s="169"/>
      <c r="AJ9089" s="169"/>
      <c r="AK9089" s="170"/>
      <c r="AP9089" s="6"/>
      <c r="AQ9089" s="6"/>
      <c r="AR9089" s="6"/>
      <c r="AS9089" s="6"/>
      <c r="AT9089" s="6"/>
      <c r="AU9089" s="6"/>
      <c r="AV9089" s="6"/>
      <c r="AW9089" s="6"/>
      <c r="AX9089" s="6"/>
      <c r="AY9089" s="6"/>
      <c r="AZ9089" s="6"/>
      <c r="BA9089" s="6"/>
      <c r="BB9089" s="166"/>
      <c r="BC9089" s="166"/>
      <c r="BD9089" s="166"/>
      <c r="BE9089" s="6"/>
      <c r="BF9089" s="6"/>
      <c r="BG9089" s="6"/>
      <c r="BH9089" s="6"/>
      <c r="BI9089" s="6"/>
      <c r="BJ9089" s="166"/>
      <c r="BK9089" s="166"/>
      <c r="BL9089" s="166"/>
      <c r="BM9089" s="6"/>
      <c r="BN9089" s="6"/>
      <c r="BO9089" s="6"/>
      <c r="BP9089" s="6"/>
      <c r="BQ9089" s="6"/>
      <c r="BR9089" s="6"/>
      <c r="BS9089" s="6"/>
      <c r="BT9089" s="6"/>
      <c r="BU9089" s="6"/>
      <c r="BV9089" s="6"/>
      <c r="BW9089" s="6"/>
      <c r="CJ9089" s="415"/>
      <c r="CK9089" s="415"/>
      <c r="CO9089" s="168"/>
    </row>
    <row r="9090" spans="32:93" s="162" customFormat="1" x14ac:dyDescent="0.25">
      <c r="AF9090" s="169"/>
      <c r="AG9090" s="169"/>
      <c r="AH9090" s="169"/>
      <c r="AI9090" s="169"/>
      <c r="AJ9090" s="169"/>
      <c r="AK9090" s="170"/>
      <c r="AP9090" s="6"/>
      <c r="AQ9090" s="6"/>
      <c r="AR9090" s="6"/>
      <c r="AS9090" s="6"/>
      <c r="AT9090" s="6"/>
      <c r="AU9090" s="6"/>
      <c r="AV9090" s="6"/>
      <c r="AW9090" s="6"/>
      <c r="AX9090" s="6"/>
      <c r="AY9090" s="6"/>
      <c r="AZ9090" s="6"/>
      <c r="BA9090" s="6"/>
      <c r="BB9090" s="166"/>
      <c r="BC9090" s="166"/>
      <c r="BD9090" s="166"/>
      <c r="BE9090" s="6"/>
      <c r="BF9090" s="6"/>
      <c r="BG9090" s="6"/>
      <c r="BH9090" s="6"/>
      <c r="BI9090" s="6"/>
      <c r="BJ9090" s="166"/>
      <c r="BK9090" s="166"/>
      <c r="BL9090" s="166"/>
      <c r="BM9090" s="6"/>
      <c r="BN9090" s="6"/>
      <c r="BO9090" s="6"/>
      <c r="BP9090" s="6"/>
      <c r="BQ9090" s="6"/>
      <c r="BR9090" s="6"/>
      <c r="BS9090" s="6"/>
      <c r="BT9090" s="6"/>
      <c r="BU9090" s="6"/>
      <c r="BV9090" s="6"/>
      <c r="BW9090" s="6"/>
      <c r="CJ9090" s="415"/>
      <c r="CK9090" s="415"/>
      <c r="CO9090" s="168"/>
    </row>
    <row r="9091" spans="32:93" s="162" customFormat="1" x14ac:dyDescent="0.25">
      <c r="AF9091" s="169"/>
      <c r="AG9091" s="169"/>
      <c r="AH9091" s="169"/>
      <c r="AI9091" s="169"/>
      <c r="AJ9091" s="169"/>
      <c r="AK9091" s="170"/>
      <c r="AP9091" s="6"/>
      <c r="AQ9091" s="6"/>
      <c r="AR9091" s="6"/>
      <c r="AS9091" s="6"/>
      <c r="AT9091" s="6"/>
      <c r="AU9091" s="6"/>
      <c r="AV9091" s="6"/>
      <c r="AW9091" s="6"/>
      <c r="AX9091" s="6"/>
      <c r="AY9091" s="6"/>
      <c r="AZ9091" s="6"/>
      <c r="BA9091" s="6"/>
      <c r="BB9091" s="166"/>
      <c r="BC9091" s="166"/>
      <c r="BD9091" s="166"/>
      <c r="BE9091" s="6"/>
      <c r="BF9091" s="6"/>
      <c r="BG9091" s="6"/>
      <c r="BH9091" s="6"/>
      <c r="BI9091" s="6"/>
      <c r="BJ9091" s="166"/>
      <c r="BK9091" s="166"/>
      <c r="BL9091" s="166"/>
      <c r="BM9091" s="6"/>
      <c r="BN9091" s="6"/>
      <c r="BO9091" s="6"/>
      <c r="BP9091" s="6"/>
      <c r="BQ9091" s="6"/>
      <c r="BR9091" s="6"/>
      <c r="BS9091" s="6"/>
      <c r="BT9091" s="6"/>
      <c r="BU9091" s="6"/>
      <c r="BV9091" s="6"/>
      <c r="BW9091" s="6"/>
      <c r="CJ9091" s="415"/>
      <c r="CK9091" s="415"/>
      <c r="CO9091" s="168"/>
    </row>
    <row r="9092" spans="32:93" s="162" customFormat="1" x14ac:dyDescent="0.25">
      <c r="AF9092" s="169"/>
      <c r="AG9092" s="169"/>
      <c r="AH9092" s="169"/>
      <c r="AI9092" s="169"/>
      <c r="AJ9092" s="169"/>
      <c r="AK9092" s="170"/>
      <c r="AP9092" s="6"/>
      <c r="AQ9092" s="6"/>
      <c r="AR9092" s="6"/>
      <c r="AS9092" s="6"/>
      <c r="AT9092" s="6"/>
      <c r="AU9092" s="6"/>
      <c r="AV9092" s="6"/>
      <c r="AW9092" s="6"/>
      <c r="AX9092" s="6"/>
      <c r="AY9092" s="6"/>
      <c r="AZ9092" s="6"/>
      <c r="BA9092" s="6"/>
      <c r="BB9092" s="166"/>
      <c r="BC9092" s="166"/>
      <c r="BD9092" s="166"/>
      <c r="BE9092" s="6"/>
      <c r="BF9092" s="6"/>
      <c r="BG9092" s="6"/>
      <c r="BH9092" s="6"/>
      <c r="BI9092" s="6"/>
      <c r="BJ9092" s="166"/>
      <c r="BK9092" s="166"/>
      <c r="BL9092" s="166"/>
      <c r="BM9092" s="6"/>
      <c r="BN9092" s="6"/>
      <c r="BO9092" s="6"/>
      <c r="BP9092" s="6"/>
      <c r="BQ9092" s="6"/>
      <c r="BR9092" s="6"/>
      <c r="BS9092" s="6"/>
      <c r="BT9092" s="6"/>
      <c r="BU9092" s="6"/>
      <c r="BV9092" s="6"/>
      <c r="BW9092" s="6"/>
      <c r="CJ9092" s="415"/>
      <c r="CK9092" s="415"/>
      <c r="CO9092" s="168"/>
    </row>
    <row r="9093" spans="32:93" s="162" customFormat="1" x14ac:dyDescent="0.25">
      <c r="AF9093" s="169"/>
      <c r="AG9093" s="169"/>
      <c r="AH9093" s="169"/>
      <c r="AI9093" s="169"/>
      <c r="AJ9093" s="169"/>
      <c r="AK9093" s="170"/>
      <c r="AP9093" s="6"/>
      <c r="AQ9093" s="6"/>
      <c r="AR9093" s="6"/>
      <c r="AS9093" s="6"/>
      <c r="AT9093" s="6"/>
      <c r="AU9093" s="6"/>
      <c r="AV9093" s="6"/>
      <c r="AW9093" s="6"/>
      <c r="AX9093" s="6"/>
      <c r="AY9093" s="6"/>
      <c r="AZ9093" s="6"/>
      <c r="BA9093" s="6"/>
      <c r="BB9093" s="166"/>
      <c r="BC9093" s="166"/>
      <c r="BD9093" s="166"/>
      <c r="BE9093" s="6"/>
      <c r="BF9093" s="6"/>
      <c r="BG9093" s="6"/>
      <c r="BH9093" s="6"/>
      <c r="BI9093" s="6"/>
      <c r="BJ9093" s="166"/>
      <c r="BK9093" s="166"/>
      <c r="BL9093" s="166"/>
      <c r="BM9093" s="6"/>
      <c r="BN9093" s="6"/>
      <c r="BO9093" s="6"/>
      <c r="BP9093" s="6"/>
      <c r="BQ9093" s="6"/>
      <c r="BR9093" s="6"/>
      <c r="BS9093" s="6"/>
      <c r="BT9093" s="6"/>
      <c r="BU9093" s="6"/>
      <c r="BV9093" s="6"/>
      <c r="BW9093" s="6"/>
      <c r="CJ9093" s="415"/>
      <c r="CK9093" s="415"/>
      <c r="CO9093" s="168"/>
    </row>
    <row r="9094" spans="32:93" s="162" customFormat="1" x14ac:dyDescent="0.25">
      <c r="AF9094" s="169"/>
      <c r="AG9094" s="169"/>
      <c r="AH9094" s="169"/>
      <c r="AI9094" s="169"/>
      <c r="AJ9094" s="169"/>
      <c r="AK9094" s="170"/>
      <c r="AP9094" s="6"/>
      <c r="AQ9094" s="6"/>
      <c r="AR9094" s="6"/>
      <c r="AS9094" s="6"/>
      <c r="AT9094" s="6"/>
      <c r="AU9094" s="6"/>
      <c r="AV9094" s="6"/>
      <c r="AW9094" s="6"/>
      <c r="AX9094" s="6"/>
      <c r="AY9094" s="6"/>
      <c r="AZ9094" s="6"/>
      <c r="BA9094" s="6"/>
      <c r="BB9094" s="166"/>
      <c r="BC9094" s="166"/>
      <c r="BD9094" s="166"/>
      <c r="BE9094" s="6"/>
      <c r="BF9094" s="6"/>
      <c r="BG9094" s="6"/>
      <c r="BH9094" s="6"/>
      <c r="BI9094" s="6"/>
      <c r="BJ9094" s="166"/>
      <c r="BK9094" s="166"/>
      <c r="BL9094" s="166"/>
      <c r="BM9094" s="6"/>
      <c r="BN9094" s="6"/>
      <c r="BO9094" s="6"/>
      <c r="BP9094" s="6"/>
      <c r="BQ9094" s="6"/>
      <c r="BR9094" s="6"/>
      <c r="BS9094" s="6"/>
      <c r="BT9094" s="6"/>
      <c r="BU9094" s="6"/>
      <c r="BV9094" s="6"/>
      <c r="BW9094" s="6"/>
      <c r="CJ9094" s="415"/>
      <c r="CK9094" s="415"/>
      <c r="CO9094" s="168"/>
    </row>
    <row r="9095" spans="32:93" s="162" customFormat="1" x14ac:dyDescent="0.25">
      <c r="AF9095" s="169"/>
      <c r="AG9095" s="169"/>
      <c r="AH9095" s="169"/>
      <c r="AI9095" s="169"/>
      <c r="AJ9095" s="169"/>
      <c r="AK9095" s="170"/>
      <c r="AP9095" s="6"/>
      <c r="AQ9095" s="6"/>
      <c r="AR9095" s="6"/>
      <c r="AS9095" s="6"/>
      <c r="AT9095" s="6"/>
      <c r="AU9095" s="6"/>
      <c r="AV9095" s="6"/>
      <c r="AW9095" s="6"/>
      <c r="AX9095" s="6"/>
      <c r="AY9095" s="6"/>
      <c r="AZ9095" s="6"/>
      <c r="BA9095" s="6"/>
      <c r="BB9095" s="166"/>
      <c r="BC9095" s="166"/>
      <c r="BD9095" s="166"/>
      <c r="BE9095" s="6"/>
      <c r="BF9095" s="6"/>
      <c r="BG9095" s="6"/>
      <c r="BH9095" s="6"/>
      <c r="BI9095" s="6"/>
      <c r="BJ9095" s="166"/>
      <c r="BK9095" s="166"/>
      <c r="BL9095" s="166"/>
      <c r="BM9095" s="6"/>
      <c r="BN9095" s="6"/>
      <c r="BO9095" s="6"/>
      <c r="BP9095" s="6"/>
      <c r="BQ9095" s="6"/>
      <c r="BR9095" s="6"/>
      <c r="BS9095" s="6"/>
      <c r="BT9095" s="6"/>
      <c r="BU9095" s="6"/>
      <c r="BV9095" s="6"/>
      <c r="BW9095" s="6"/>
      <c r="CJ9095" s="415"/>
      <c r="CK9095" s="415"/>
      <c r="CO9095" s="168"/>
    </row>
    <row r="9096" spans="32:93" s="162" customFormat="1" x14ac:dyDescent="0.25">
      <c r="AF9096" s="169"/>
      <c r="AG9096" s="169"/>
      <c r="AH9096" s="169"/>
      <c r="AI9096" s="169"/>
      <c r="AJ9096" s="169"/>
      <c r="AK9096" s="170"/>
      <c r="AP9096" s="6"/>
      <c r="AQ9096" s="6"/>
      <c r="AR9096" s="6"/>
      <c r="AS9096" s="6"/>
      <c r="AT9096" s="6"/>
      <c r="AU9096" s="6"/>
      <c r="AV9096" s="6"/>
      <c r="AW9096" s="6"/>
      <c r="AX9096" s="6"/>
      <c r="AY9096" s="6"/>
      <c r="AZ9096" s="6"/>
      <c r="BA9096" s="6"/>
      <c r="BB9096" s="166"/>
      <c r="BC9096" s="166"/>
      <c r="BD9096" s="166"/>
      <c r="BE9096" s="6"/>
      <c r="BF9096" s="6"/>
      <c r="BG9096" s="6"/>
      <c r="BH9096" s="6"/>
      <c r="BI9096" s="6"/>
      <c r="BJ9096" s="166"/>
      <c r="BK9096" s="166"/>
      <c r="BL9096" s="166"/>
      <c r="BM9096" s="6"/>
      <c r="BN9096" s="6"/>
      <c r="BO9096" s="6"/>
      <c r="BP9096" s="6"/>
      <c r="BQ9096" s="6"/>
      <c r="BR9096" s="6"/>
      <c r="BS9096" s="6"/>
      <c r="BT9096" s="6"/>
      <c r="BU9096" s="6"/>
      <c r="BV9096" s="6"/>
      <c r="BW9096" s="6"/>
      <c r="CJ9096" s="415"/>
      <c r="CK9096" s="415"/>
      <c r="CO9096" s="168"/>
    </row>
    <row r="9097" spans="32:93" s="162" customFormat="1" x14ac:dyDescent="0.25">
      <c r="AF9097" s="169"/>
      <c r="AG9097" s="169"/>
      <c r="AH9097" s="169"/>
      <c r="AI9097" s="169"/>
      <c r="AJ9097" s="169"/>
      <c r="AK9097" s="170"/>
      <c r="AP9097" s="6"/>
      <c r="AQ9097" s="6"/>
      <c r="AR9097" s="6"/>
      <c r="AS9097" s="6"/>
      <c r="AT9097" s="6"/>
      <c r="AU9097" s="6"/>
      <c r="AV9097" s="6"/>
      <c r="AW9097" s="6"/>
      <c r="AX9097" s="6"/>
      <c r="AY9097" s="6"/>
      <c r="AZ9097" s="6"/>
      <c r="BA9097" s="6"/>
      <c r="BB9097" s="166"/>
      <c r="BC9097" s="166"/>
      <c r="BD9097" s="166"/>
      <c r="BE9097" s="6"/>
      <c r="BF9097" s="6"/>
      <c r="BG9097" s="6"/>
      <c r="BH9097" s="6"/>
      <c r="BI9097" s="6"/>
      <c r="BJ9097" s="166"/>
      <c r="BK9097" s="166"/>
      <c r="BL9097" s="166"/>
      <c r="BM9097" s="6"/>
      <c r="BN9097" s="6"/>
      <c r="BO9097" s="6"/>
      <c r="BP9097" s="6"/>
      <c r="BQ9097" s="6"/>
      <c r="BR9097" s="6"/>
      <c r="BS9097" s="6"/>
      <c r="BT9097" s="6"/>
      <c r="BU9097" s="6"/>
      <c r="BV9097" s="6"/>
      <c r="BW9097" s="6"/>
      <c r="CJ9097" s="415"/>
      <c r="CK9097" s="415"/>
      <c r="CO9097" s="168"/>
    </row>
    <row r="9098" spans="32:93" s="162" customFormat="1" x14ac:dyDescent="0.25">
      <c r="AF9098" s="169"/>
      <c r="AG9098" s="169"/>
      <c r="AH9098" s="169"/>
      <c r="AI9098" s="169"/>
      <c r="AJ9098" s="169"/>
      <c r="AK9098" s="170"/>
      <c r="AP9098" s="6"/>
      <c r="AQ9098" s="6"/>
      <c r="AR9098" s="6"/>
      <c r="AS9098" s="6"/>
      <c r="AT9098" s="6"/>
      <c r="AU9098" s="6"/>
      <c r="AV9098" s="6"/>
      <c r="AW9098" s="6"/>
      <c r="AX9098" s="6"/>
      <c r="AY9098" s="6"/>
      <c r="AZ9098" s="6"/>
      <c r="BA9098" s="6"/>
      <c r="BB9098" s="166"/>
      <c r="BC9098" s="166"/>
      <c r="BD9098" s="166"/>
      <c r="BE9098" s="6"/>
      <c r="BF9098" s="6"/>
      <c r="BG9098" s="6"/>
      <c r="BH9098" s="6"/>
      <c r="BI9098" s="6"/>
      <c r="BJ9098" s="166"/>
      <c r="BK9098" s="166"/>
      <c r="BL9098" s="166"/>
      <c r="BM9098" s="6"/>
      <c r="BN9098" s="6"/>
      <c r="BO9098" s="6"/>
      <c r="BP9098" s="6"/>
      <c r="BQ9098" s="6"/>
      <c r="BR9098" s="6"/>
      <c r="BS9098" s="6"/>
      <c r="BT9098" s="6"/>
      <c r="BU9098" s="6"/>
      <c r="BV9098" s="6"/>
      <c r="BW9098" s="6"/>
      <c r="CJ9098" s="415"/>
      <c r="CK9098" s="415"/>
      <c r="CO9098" s="168"/>
    </row>
    <row r="9099" spans="32:93" s="162" customFormat="1" x14ac:dyDescent="0.25">
      <c r="AF9099" s="169"/>
      <c r="AG9099" s="169"/>
      <c r="AH9099" s="169"/>
      <c r="AI9099" s="169"/>
      <c r="AJ9099" s="169"/>
      <c r="AK9099" s="170"/>
      <c r="AP9099" s="6"/>
      <c r="AQ9099" s="6"/>
      <c r="AR9099" s="6"/>
      <c r="AS9099" s="6"/>
      <c r="AT9099" s="6"/>
      <c r="AU9099" s="6"/>
      <c r="AV9099" s="6"/>
      <c r="AW9099" s="6"/>
      <c r="AX9099" s="6"/>
      <c r="AY9099" s="6"/>
      <c r="AZ9099" s="6"/>
      <c r="BA9099" s="6"/>
      <c r="BB9099" s="166"/>
      <c r="BC9099" s="166"/>
      <c r="BD9099" s="166"/>
      <c r="BE9099" s="6"/>
      <c r="BF9099" s="6"/>
      <c r="BG9099" s="6"/>
      <c r="BH9099" s="6"/>
      <c r="BI9099" s="6"/>
      <c r="BJ9099" s="166"/>
      <c r="BK9099" s="166"/>
      <c r="BL9099" s="166"/>
      <c r="BM9099" s="6"/>
      <c r="BN9099" s="6"/>
      <c r="BO9099" s="6"/>
      <c r="BP9099" s="6"/>
      <c r="BQ9099" s="6"/>
      <c r="BR9099" s="6"/>
      <c r="BS9099" s="6"/>
      <c r="BT9099" s="6"/>
      <c r="BU9099" s="6"/>
      <c r="BV9099" s="6"/>
      <c r="BW9099" s="6"/>
      <c r="CJ9099" s="415"/>
      <c r="CK9099" s="415"/>
      <c r="CO9099" s="168"/>
    </row>
    <row r="9100" spans="32:93" s="162" customFormat="1" x14ac:dyDescent="0.25">
      <c r="AF9100" s="169"/>
      <c r="AG9100" s="169"/>
      <c r="AH9100" s="169"/>
      <c r="AI9100" s="169"/>
      <c r="AJ9100" s="169"/>
      <c r="AK9100" s="170"/>
      <c r="AP9100" s="6"/>
      <c r="AQ9100" s="6"/>
      <c r="AR9100" s="6"/>
      <c r="AS9100" s="6"/>
      <c r="AT9100" s="6"/>
      <c r="AU9100" s="6"/>
      <c r="AV9100" s="6"/>
      <c r="AW9100" s="6"/>
      <c r="AX9100" s="6"/>
      <c r="AY9100" s="6"/>
      <c r="AZ9100" s="6"/>
      <c r="BA9100" s="6"/>
      <c r="BB9100" s="166"/>
      <c r="BC9100" s="166"/>
      <c r="BD9100" s="166"/>
      <c r="BE9100" s="6"/>
      <c r="BF9100" s="6"/>
      <c r="BG9100" s="6"/>
      <c r="BH9100" s="6"/>
      <c r="BI9100" s="6"/>
      <c r="BJ9100" s="166"/>
      <c r="BK9100" s="166"/>
      <c r="BL9100" s="166"/>
      <c r="BM9100" s="6"/>
      <c r="BN9100" s="6"/>
      <c r="BO9100" s="6"/>
      <c r="BP9100" s="6"/>
      <c r="BQ9100" s="6"/>
      <c r="BR9100" s="6"/>
      <c r="BS9100" s="6"/>
      <c r="BT9100" s="6"/>
      <c r="BU9100" s="6"/>
      <c r="BV9100" s="6"/>
      <c r="BW9100" s="6"/>
      <c r="CJ9100" s="415"/>
      <c r="CK9100" s="415"/>
      <c r="CO9100" s="168"/>
    </row>
    <row r="9101" spans="32:93" s="162" customFormat="1" x14ac:dyDescent="0.25">
      <c r="AF9101" s="169"/>
      <c r="AG9101" s="169"/>
      <c r="AH9101" s="169"/>
      <c r="AI9101" s="169"/>
      <c r="AJ9101" s="169"/>
      <c r="AK9101" s="170"/>
      <c r="AP9101" s="6"/>
      <c r="AQ9101" s="6"/>
      <c r="AR9101" s="6"/>
      <c r="AS9101" s="6"/>
      <c r="AT9101" s="6"/>
      <c r="AU9101" s="6"/>
      <c r="AV9101" s="6"/>
      <c r="AW9101" s="6"/>
      <c r="AX9101" s="6"/>
      <c r="AY9101" s="6"/>
      <c r="AZ9101" s="6"/>
      <c r="BA9101" s="6"/>
      <c r="BB9101" s="166"/>
      <c r="BC9101" s="166"/>
      <c r="BD9101" s="166"/>
      <c r="BE9101" s="6"/>
      <c r="BF9101" s="6"/>
      <c r="BG9101" s="6"/>
      <c r="BH9101" s="6"/>
      <c r="BI9101" s="6"/>
      <c r="BJ9101" s="166"/>
      <c r="BK9101" s="166"/>
      <c r="BL9101" s="166"/>
      <c r="BM9101" s="6"/>
      <c r="BN9101" s="6"/>
      <c r="BO9101" s="6"/>
      <c r="BP9101" s="6"/>
      <c r="BQ9101" s="6"/>
      <c r="BR9101" s="6"/>
      <c r="BS9101" s="6"/>
      <c r="BT9101" s="6"/>
      <c r="BU9101" s="6"/>
      <c r="BV9101" s="6"/>
      <c r="BW9101" s="6"/>
      <c r="CJ9101" s="415"/>
      <c r="CK9101" s="415"/>
      <c r="CO9101" s="168"/>
    </row>
    <row r="9102" spans="32:93" s="162" customFormat="1" x14ac:dyDescent="0.25">
      <c r="AF9102" s="169"/>
      <c r="AG9102" s="169"/>
      <c r="AH9102" s="169"/>
      <c r="AI9102" s="169"/>
      <c r="AJ9102" s="169"/>
      <c r="AK9102" s="170"/>
      <c r="AP9102" s="6"/>
      <c r="AQ9102" s="6"/>
      <c r="AR9102" s="6"/>
      <c r="AS9102" s="6"/>
      <c r="AT9102" s="6"/>
      <c r="AU9102" s="6"/>
      <c r="AV9102" s="6"/>
      <c r="AW9102" s="6"/>
      <c r="AX9102" s="6"/>
      <c r="AY9102" s="6"/>
      <c r="AZ9102" s="6"/>
      <c r="BA9102" s="6"/>
      <c r="BB9102" s="166"/>
      <c r="BC9102" s="166"/>
      <c r="BD9102" s="166"/>
      <c r="BE9102" s="6"/>
      <c r="BF9102" s="6"/>
      <c r="BG9102" s="6"/>
      <c r="BH9102" s="6"/>
      <c r="BI9102" s="6"/>
      <c r="BJ9102" s="166"/>
      <c r="BK9102" s="166"/>
      <c r="BL9102" s="166"/>
      <c r="BM9102" s="6"/>
      <c r="BN9102" s="6"/>
      <c r="BO9102" s="6"/>
      <c r="BP9102" s="6"/>
      <c r="BQ9102" s="6"/>
      <c r="BR9102" s="6"/>
      <c r="BS9102" s="6"/>
      <c r="BT9102" s="6"/>
      <c r="BU9102" s="6"/>
      <c r="BV9102" s="6"/>
      <c r="BW9102" s="6"/>
      <c r="CJ9102" s="415"/>
      <c r="CK9102" s="415"/>
      <c r="CO9102" s="168"/>
    </row>
    <row r="9103" spans="32:93" s="162" customFormat="1" x14ac:dyDescent="0.25">
      <c r="AF9103" s="169"/>
      <c r="AG9103" s="169"/>
      <c r="AH9103" s="169"/>
      <c r="AI9103" s="169"/>
      <c r="AJ9103" s="169"/>
      <c r="AK9103" s="170"/>
      <c r="AP9103" s="6"/>
      <c r="AQ9103" s="6"/>
      <c r="AR9103" s="6"/>
      <c r="AS9103" s="6"/>
      <c r="AT9103" s="6"/>
      <c r="AU9103" s="6"/>
      <c r="AV9103" s="6"/>
      <c r="AW9103" s="6"/>
      <c r="AX9103" s="6"/>
      <c r="AY9103" s="6"/>
      <c r="AZ9103" s="6"/>
      <c r="BA9103" s="6"/>
      <c r="BB9103" s="166"/>
      <c r="BC9103" s="166"/>
      <c r="BD9103" s="166"/>
      <c r="BE9103" s="6"/>
      <c r="BF9103" s="6"/>
      <c r="BG9103" s="6"/>
      <c r="BH9103" s="6"/>
      <c r="BI9103" s="6"/>
      <c r="BJ9103" s="166"/>
      <c r="BK9103" s="166"/>
      <c r="BL9103" s="166"/>
      <c r="BM9103" s="6"/>
      <c r="BN9103" s="6"/>
      <c r="BO9103" s="6"/>
      <c r="BP9103" s="6"/>
      <c r="BQ9103" s="6"/>
      <c r="BR9103" s="6"/>
      <c r="BS9103" s="6"/>
      <c r="BT9103" s="6"/>
      <c r="BU9103" s="6"/>
      <c r="BV9103" s="6"/>
      <c r="BW9103" s="6"/>
      <c r="CJ9103" s="415"/>
      <c r="CK9103" s="415"/>
      <c r="CO9103" s="168"/>
    </row>
    <row r="9104" spans="32:93" s="162" customFormat="1" x14ac:dyDescent="0.25">
      <c r="AF9104" s="169"/>
      <c r="AG9104" s="169"/>
      <c r="AH9104" s="169"/>
      <c r="AI9104" s="169"/>
      <c r="AJ9104" s="169"/>
      <c r="AK9104" s="170"/>
      <c r="AP9104" s="6"/>
      <c r="AQ9104" s="6"/>
      <c r="AR9104" s="6"/>
      <c r="AS9104" s="6"/>
      <c r="AT9104" s="6"/>
      <c r="AU9104" s="6"/>
      <c r="AV9104" s="6"/>
      <c r="AW9104" s="6"/>
      <c r="AX9104" s="6"/>
      <c r="AY9104" s="6"/>
      <c r="AZ9104" s="6"/>
      <c r="BA9104" s="6"/>
      <c r="BB9104" s="166"/>
      <c r="BC9104" s="166"/>
      <c r="BD9104" s="166"/>
      <c r="BE9104" s="6"/>
      <c r="BF9104" s="6"/>
      <c r="BG9104" s="6"/>
      <c r="BH9104" s="6"/>
      <c r="BI9104" s="6"/>
      <c r="BJ9104" s="166"/>
      <c r="BK9104" s="166"/>
      <c r="BL9104" s="166"/>
      <c r="BM9104" s="6"/>
      <c r="BN9104" s="6"/>
      <c r="BO9104" s="6"/>
      <c r="BP9104" s="6"/>
      <c r="BQ9104" s="6"/>
      <c r="BR9104" s="6"/>
      <c r="BS9104" s="6"/>
      <c r="BT9104" s="6"/>
      <c r="BU9104" s="6"/>
      <c r="BV9104" s="6"/>
      <c r="BW9104" s="6"/>
      <c r="CJ9104" s="415"/>
      <c r="CK9104" s="415"/>
      <c r="CO9104" s="168"/>
    </row>
    <row r="9105" spans="32:93" s="162" customFormat="1" x14ac:dyDescent="0.25">
      <c r="AF9105" s="169"/>
      <c r="AG9105" s="169"/>
      <c r="AH9105" s="169"/>
      <c r="AI9105" s="169"/>
      <c r="AJ9105" s="169"/>
      <c r="AK9105" s="170"/>
      <c r="AP9105" s="6"/>
      <c r="AQ9105" s="6"/>
      <c r="AR9105" s="6"/>
      <c r="AS9105" s="6"/>
      <c r="AT9105" s="6"/>
      <c r="AU9105" s="6"/>
      <c r="AV9105" s="6"/>
      <c r="AW9105" s="6"/>
      <c r="AX9105" s="6"/>
      <c r="AY9105" s="6"/>
      <c r="AZ9105" s="6"/>
      <c r="BA9105" s="6"/>
      <c r="BB9105" s="166"/>
      <c r="BC9105" s="166"/>
      <c r="BD9105" s="166"/>
      <c r="BE9105" s="6"/>
      <c r="BF9105" s="6"/>
      <c r="BG9105" s="6"/>
      <c r="BH9105" s="6"/>
      <c r="BI9105" s="6"/>
      <c r="BJ9105" s="166"/>
      <c r="BK9105" s="166"/>
      <c r="BL9105" s="166"/>
      <c r="BM9105" s="6"/>
      <c r="BN9105" s="6"/>
      <c r="BO9105" s="6"/>
      <c r="BP9105" s="6"/>
      <c r="BQ9105" s="6"/>
      <c r="BR9105" s="6"/>
      <c r="BS9105" s="6"/>
      <c r="BT9105" s="6"/>
      <c r="BU9105" s="6"/>
      <c r="BV9105" s="6"/>
      <c r="BW9105" s="6"/>
      <c r="CJ9105" s="415"/>
      <c r="CK9105" s="415"/>
      <c r="CO9105" s="168"/>
    </row>
    <row r="9106" spans="32:93" s="162" customFormat="1" x14ac:dyDescent="0.25">
      <c r="AF9106" s="169"/>
      <c r="AG9106" s="169"/>
      <c r="AH9106" s="169"/>
      <c r="AI9106" s="169"/>
      <c r="AJ9106" s="169"/>
      <c r="AK9106" s="170"/>
      <c r="AP9106" s="6"/>
      <c r="AQ9106" s="6"/>
      <c r="AR9106" s="6"/>
      <c r="AS9106" s="6"/>
      <c r="AT9106" s="6"/>
      <c r="AU9106" s="6"/>
      <c r="AV9106" s="6"/>
      <c r="AW9106" s="6"/>
      <c r="AX9106" s="6"/>
      <c r="AY9106" s="6"/>
      <c r="AZ9106" s="6"/>
      <c r="BA9106" s="6"/>
      <c r="BB9106" s="166"/>
      <c r="BC9106" s="166"/>
      <c r="BD9106" s="166"/>
      <c r="BE9106" s="6"/>
      <c r="BF9106" s="6"/>
      <c r="BG9106" s="6"/>
      <c r="BH9106" s="6"/>
      <c r="BI9106" s="6"/>
      <c r="BJ9106" s="166"/>
      <c r="BK9106" s="166"/>
      <c r="BL9106" s="166"/>
      <c r="BM9106" s="6"/>
      <c r="BN9106" s="6"/>
      <c r="BO9106" s="6"/>
      <c r="BP9106" s="6"/>
      <c r="BQ9106" s="6"/>
      <c r="BR9106" s="6"/>
      <c r="BS9106" s="6"/>
      <c r="BT9106" s="6"/>
      <c r="BU9106" s="6"/>
      <c r="BV9106" s="6"/>
      <c r="BW9106" s="6"/>
      <c r="CJ9106" s="415"/>
      <c r="CK9106" s="415"/>
      <c r="CO9106" s="168"/>
    </row>
    <row r="9107" spans="32:93" s="162" customFormat="1" x14ac:dyDescent="0.25">
      <c r="AF9107" s="169"/>
      <c r="AG9107" s="169"/>
      <c r="AH9107" s="169"/>
      <c r="AI9107" s="169"/>
      <c r="AJ9107" s="169"/>
      <c r="AK9107" s="170"/>
      <c r="AP9107" s="6"/>
      <c r="AQ9107" s="6"/>
      <c r="AR9107" s="6"/>
      <c r="AS9107" s="6"/>
      <c r="AT9107" s="6"/>
      <c r="AU9107" s="6"/>
      <c r="AV9107" s="6"/>
      <c r="AW9107" s="6"/>
      <c r="AX9107" s="6"/>
      <c r="AY9107" s="6"/>
      <c r="AZ9107" s="6"/>
      <c r="BA9107" s="6"/>
      <c r="BB9107" s="166"/>
      <c r="BC9107" s="166"/>
      <c r="BD9107" s="166"/>
      <c r="BE9107" s="6"/>
      <c r="BF9107" s="6"/>
      <c r="BG9107" s="6"/>
      <c r="BH9107" s="6"/>
      <c r="BI9107" s="6"/>
      <c r="BJ9107" s="166"/>
      <c r="BK9107" s="166"/>
      <c r="BL9107" s="166"/>
      <c r="BM9107" s="6"/>
      <c r="BN9107" s="6"/>
      <c r="BO9107" s="6"/>
      <c r="BP9107" s="6"/>
      <c r="BQ9107" s="6"/>
      <c r="BR9107" s="6"/>
      <c r="BS9107" s="6"/>
      <c r="BT9107" s="6"/>
      <c r="BU9107" s="6"/>
      <c r="BV9107" s="6"/>
      <c r="BW9107" s="6"/>
      <c r="CJ9107" s="415"/>
      <c r="CK9107" s="415"/>
      <c r="CO9107" s="168"/>
    </row>
    <row r="9108" spans="32:93" s="162" customFormat="1" x14ac:dyDescent="0.25">
      <c r="AF9108" s="169"/>
      <c r="AG9108" s="169"/>
      <c r="AH9108" s="169"/>
      <c r="AI9108" s="169"/>
      <c r="AJ9108" s="169"/>
      <c r="AK9108" s="170"/>
      <c r="AP9108" s="6"/>
      <c r="AQ9108" s="6"/>
      <c r="AR9108" s="6"/>
      <c r="AS9108" s="6"/>
      <c r="AT9108" s="6"/>
      <c r="AU9108" s="6"/>
      <c r="AV9108" s="6"/>
      <c r="AW9108" s="6"/>
      <c r="AX9108" s="6"/>
      <c r="AY9108" s="6"/>
      <c r="AZ9108" s="6"/>
      <c r="BA9108" s="6"/>
      <c r="BB9108" s="166"/>
      <c r="BC9108" s="166"/>
      <c r="BD9108" s="166"/>
      <c r="BE9108" s="6"/>
      <c r="BF9108" s="6"/>
      <c r="BG9108" s="6"/>
      <c r="BH9108" s="6"/>
      <c r="BI9108" s="6"/>
      <c r="BJ9108" s="166"/>
      <c r="BK9108" s="166"/>
      <c r="BL9108" s="166"/>
      <c r="BM9108" s="6"/>
      <c r="BN9108" s="6"/>
      <c r="BO9108" s="6"/>
      <c r="BP9108" s="6"/>
      <c r="BQ9108" s="6"/>
      <c r="BR9108" s="6"/>
      <c r="BS9108" s="6"/>
      <c r="BT9108" s="6"/>
      <c r="BU9108" s="6"/>
      <c r="BV9108" s="6"/>
      <c r="BW9108" s="6"/>
      <c r="CJ9108" s="415"/>
      <c r="CK9108" s="415"/>
      <c r="CO9108" s="168"/>
    </row>
    <row r="9109" spans="32:93" s="162" customFormat="1" x14ac:dyDescent="0.25">
      <c r="AF9109" s="169"/>
      <c r="AG9109" s="169"/>
      <c r="AH9109" s="169"/>
      <c r="AI9109" s="169"/>
      <c r="AJ9109" s="169"/>
      <c r="AK9109" s="170"/>
      <c r="AP9109" s="6"/>
      <c r="AQ9109" s="6"/>
      <c r="AR9109" s="6"/>
      <c r="AS9109" s="6"/>
      <c r="AT9109" s="6"/>
      <c r="AU9109" s="6"/>
      <c r="AV9109" s="6"/>
      <c r="AW9109" s="6"/>
      <c r="AX9109" s="6"/>
      <c r="AY9109" s="6"/>
      <c r="AZ9109" s="6"/>
      <c r="BA9109" s="6"/>
      <c r="BB9109" s="166"/>
      <c r="BC9109" s="166"/>
      <c r="BD9109" s="166"/>
      <c r="BE9109" s="6"/>
      <c r="BF9109" s="6"/>
      <c r="BG9109" s="6"/>
      <c r="BH9109" s="6"/>
      <c r="BI9109" s="6"/>
      <c r="BJ9109" s="166"/>
      <c r="BK9109" s="166"/>
      <c r="BL9109" s="166"/>
      <c r="BM9109" s="6"/>
      <c r="BN9109" s="6"/>
      <c r="BO9109" s="6"/>
      <c r="BP9109" s="6"/>
      <c r="BQ9109" s="6"/>
      <c r="BR9109" s="6"/>
      <c r="BS9109" s="6"/>
      <c r="BT9109" s="6"/>
      <c r="BU9109" s="6"/>
      <c r="BV9109" s="6"/>
      <c r="BW9109" s="6"/>
      <c r="CJ9109" s="415"/>
      <c r="CK9109" s="415"/>
      <c r="CO9109" s="168"/>
    </row>
    <row r="9110" spans="32:93" s="162" customFormat="1" x14ac:dyDescent="0.25">
      <c r="AF9110" s="169"/>
      <c r="AG9110" s="169"/>
      <c r="AH9110" s="169"/>
      <c r="AI9110" s="169"/>
      <c r="AJ9110" s="169"/>
      <c r="AK9110" s="170"/>
      <c r="AP9110" s="6"/>
      <c r="AQ9110" s="6"/>
      <c r="AR9110" s="6"/>
      <c r="AS9110" s="6"/>
      <c r="AT9110" s="6"/>
      <c r="AU9110" s="6"/>
      <c r="AV9110" s="6"/>
      <c r="AW9110" s="6"/>
      <c r="AX9110" s="6"/>
      <c r="AY9110" s="6"/>
      <c r="AZ9110" s="6"/>
      <c r="BA9110" s="6"/>
      <c r="BB9110" s="166"/>
      <c r="BC9110" s="166"/>
      <c r="BD9110" s="166"/>
      <c r="BE9110" s="6"/>
      <c r="BF9110" s="6"/>
      <c r="BG9110" s="6"/>
      <c r="BH9110" s="6"/>
      <c r="BI9110" s="6"/>
      <c r="BJ9110" s="166"/>
      <c r="BK9110" s="166"/>
      <c r="BL9110" s="166"/>
      <c r="BM9110" s="6"/>
      <c r="BN9110" s="6"/>
      <c r="BO9110" s="6"/>
      <c r="BP9110" s="6"/>
      <c r="BQ9110" s="6"/>
      <c r="BR9110" s="6"/>
      <c r="BS9110" s="6"/>
      <c r="BT9110" s="6"/>
      <c r="BU9110" s="6"/>
      <c r="BV9110" s="6"/>
      <c r="BW9110" s="6"/>
      <c r="CJ9110" s="415"/>
      <c r="CK9110" s="415"/>
      <c r="CO9110" s="168"/>
    </row>
    <row r="9111" spans="32:93" s="162" customFormat="1" x14ac:dyDescent="0.25">
      <c r="AF9111" s="169"/>
      <c r="AG9111" s="169"/>
      <c r="AH9111" s="169"/>
      <c r="AI9111" s="169"/>
      <c r="AJ9111" s="169"/>
      <c r="AK9111" s="170"/>
      <c r="AP9111" s="6"/>
      <c r="AQ9111" s="6"/>
      <c r="AR9111" s="6"/>
      <c r="AS9111" s="6"/>
      <c r="AT9111" s="6"/>
      <c r="AU9111" s="6"/>
      <c r="AV9111" s="6"/>
      <c r="AW9111" s="6"/>
      <c r="AX9111" s="6"/>
      <c r="AY9111" s="6"/>
      <c r="AZ9111" s="6"/>
      <c r="BA9111" s="6"/>
      <c r="BB9111" s="166"/>
      <c r="BC9111" s="166"/>
      <c r="BD9111" s="166"/>
      <c r="BE9111" s="6"/>
      <c r="BF9111" s="6"/>
      <c r="BG9111" s="6"/>
      <c r="BH9111" s="6"/>
      <c r="BI9111" s="6"/>
      <c r="BJ9111" s="166"/>
      <c r="BK9111" s="166"/>
      <c r="BL9111" s="166"/>
      <c r="BM9111" s="6"/>
      <c r="BN9111" s="6"/>
      <c r="BO9111" s="6"/>
      <c r="BP9111" s="6"/>
      <c r="BQ9111" s="6"/>
      <c r="BR9111" s="6"/>
      <c r="BS9111" s="6"/>
      <c r="BT9111" s="6"/>
      <c r="BU9111" s="6"/>
      <c r="BV9111" s="6"/>
      <c r="BW9111" s="6"/>
      <c r="CJ9111" s="415"/>
      <c r="CK9111" s="415"/>
      <c r="CO9111" s="168"/>
    </row>
    <row r="9112" spans="32:93" s="162" customFormat="1" x14ac:dyDescent="0.25">
      <c r="AF9112" s="169"/>
      <c r="AG9112" s="169"/>
      <c r="AH9112" s="169"/>
      <c r="AI9112" s="169"/>
      <c r="AJ9112" s="169"/>
      <c r="AK9112" s="170"/>
      <c r="AP9112" s="6"/>
      <c r="AQ9112" s="6"/>
      <c r="AR9112" s="6"/>
      <c r="AS9112" s="6"/>
      <c r="AT9112" s="6"/>
      <c r="AU9112" s="6"/>
      <c r="AV9112" s="6"/>
      <c r="AW9112" s="6"/>
      <c r="AX9112" s="6"/>
      <c r="AY9112" s="6"/>
      <c r="AZ9112" s="6"/>
      <c r="BA9112" s="6"/>
      <c r="BB9112" s="166"/>
      <c r="BC9112" s="166"/>
      <c r="BD9112" s="166"/>
      <c r="BE9112" s="6"/>
      <c r="BF9112" s="6"/>
      <c r="BG9112" s="6"/>
      <c r="BH9112" s="6"/>
      <c r="BI9112" s="6"/>
      <c r="BJ9112" s="166"/>
      <c r="BK9112" s="166"/>
      <c r="BL9112" s="166"/>
      <c r="BM9112" s="6"/>
      <c r="BN9112" s="6"/>
      <c r="BO9112" s="6"/>
      <c r="BP9112" s="6"/>
      <c r="BQ9112" s="6"/>
      <c r="BR9112" s="6"/>
      <c r="BS9112" s="6"/>
      <c r="BT9112" s="6"/>
      <c r="BU9112" s="6"/>
      <c r="BV9112" s="6"/>
      <c r="BW9112" s="6"/>
      <c r="CJ9112" s="415"/>
      <c r="CK9112" s="415"/>
      <c r="CO9112" s="168"/>
    </row>
    <row r="9113" spans="32:93" s="162" customFormat="1" x14ac:dyDescent="0.25">
      <c r="AF9113" s="169"/>
      <c r="AG9113" s="169"/>
      <c r="AH9113" s="169"/>
      <c r="AI9113" s="169"/>
      <c r="AJ9113" s="169"/>
      <c r="AK9113" s="170"/>
      <c r="AP9113" s="6"/>
      <c r="AQ9113" s="6"/>
      <c r="AR9113" s="6"/>
      <c r="AS9113" s="6"/>
      <c r="AT9113" s="6"/>
      <c r="AU9113" s="6"/>
      <c r="AV9113" s="6"/>
      <c r="AW9113" s="6"/>
      <c r="AX9113" s="6"/>
      <c r="AY9113" s="6"/>
      <c r="AZ9113" s="6"/>
      <c r="BA9113" s="6"/>
      <c r="BB9113" s="166"/>
      <c r="BC9113" s="166"/>
      <c r="BD9113" s="166"/>
      <c r="BE9113" s="6"/>
      <c r="BF9113" s="6"/>
      <c r="BG9113" s="6"/>
      <c r="BH9113" s="6"/>
      <c r="BI9113" s="6"/>
      <c r="BJ9113" s="166"/>
      <c r="BK9113" s="166"/>
      <c r="BL9113" s="166"/>
      <c r="BM9113" s="6"/>
      <c r="BN9113" s="6"/>
      <c r="BO9113" s="6"/>
      <c r="BP9113" s="6"/>
      <c r="BQ9113" s="6"/>
      <c r="BR9113" s="6"/>
      <c r="BS9113" s="6"/>
      <c r="BT9113" s="6"/>
      <c r="BU9113" s="6"/>
      <c r="BV9113" s="6"/>
      <c r="BW9113" s="6"/>
      <c r="CJ9113" s="415"/>
      <c r="CK9113" s="415"/>
      <c r="CO9113" s="168"/>
    </row>
    <row r="9114" spans="32:93" s="162" customFormat="1" x14ac:dyDescent="0.25">
      <c r="AF9114" s="169"/>
      <c r="AG9114" s="169"/>
      <c r="AH9114" s="169"/>
      <c r="AI9114" s="169"/>
      <c r="AJ9114" s="169"/>
      <c r="AK9114" s="170"/>
      <c r="AP9114" s="6"/>
      <c r="AQ9114" s="6"/>
      <c r="AR9114" s="6"/>
      <c r="AS9114" s="6"/>
      <c r="AT9114" s="6"/>
      <c r="AU9114" s="6"/>
      <c r="AV9114" s="6"/>
      <c r="AW9114" s="6"/>
      <c r="AX9114" s="6"/>
      <c r="AY9114" s="6"/>
      <c r="AZ9114" s="6"/>
      <c r="BA9114" s="6"/>
      <c r="BB9114" s="166"/>
      <c r="BC9114" s="166"/>
      <c r="BD9114" s="166"/>
      <c r="BE9114" s="6"/>
      <c r="BF9114" s="6"/>
      <c r="BG9114" s="6"/>
      <c r="BH9114" s="6"/>
      <c r="BI9114" s="6"/>
      <c r="BJ9114" s="166"/>
      <c r="BK9114" s="166"/>
      <c r="BL9114" s="166"/>
      <c r="BM9114" s="6"/>
      <c r="BN9114" s="6"/>
      <c r="BO9114" s="6"/>
      <c r="BP9114" s="6"/>
      <c r="BQ9114" s="6"/>
      <c r="BR9114" s="6"/>
      <c r="BS9114" s="6"/>
      <c r="BT9114" s="6"/>
      <c r="BU9114" s="6"/>
      <c r="BV9114" s="6"/>
      <c r="BW9114" s="6"/>
      <c r="CJ9114" s="415"/>
      <c r="CK9114" s="415"/>
      <c r="CO9114" s="168"/>
    </row>
    <row r="9115" spans="32:93" s="162" customFormat="1" x14ac:dyDescent="0.25">
      <c r="AF9115" s="169"/>
      <c r="AG9115" s="169"/>
      <c r="AH9115" s="169"/>
      <c r="AI9115" s="169"/>
      <c r="AJ9115" s="169"/>
      <c r="AK9115" s="170"/>
      <c r="AP9115" s="6"/>
      <c r="AQ9115" s="6"/>
      <c r="AR9115" s="6"/>
      <c r="AS9115" s="6"/>
      <c r="AT9115" s="6"/>
      <c r="AU9115" s="6"/>
      <c r="AV9115" s="6"/>
      <c r="AW9115" s="6"/>
      <c r="AX9115" s="6"/>
      <c r="AY9115" s="6"/>
      <c r="AZ9115" s="6"/>
      <c r="BA9115" s="6"/>
      <c r="BB9115" s="166"/>
      <c r="BC9115" s="166"/>
      <c r="BD9115" s="166"/>
      <c r="BE9115" s="6"/>
      <c r="BF9115" s="6"/>
      <c r="BG9115" s="6"/>
      <c r="BH9115" s="6"/>
      <c r="BI9115" s="6"/>
      <c r="BJ9115" s="166"/>
      <c r="BK9115" s="166"/>
      <c r="BL9115" s="166"/>
      <c r="BM9115" s="6"/>
      <c r="BN9115" s="6"/>
      <c r="BO9115" s="6"/>
      <c r="BP9115" s="6"/>
      <c r="BQ9115" s="6"/>
      <c r="BR9115" s="6"/>
      <c r="BS9115" s="6"/>
      <c r="BT9115" s="6"/>
      <c r="BU9115" s="6"/>
      <c r="BV9115" s="6"/>
      <c r="BW9115" s="6"/>
      <c r="CJ9115" s="415"/>
      <c r="CK9115" s="415"/>
      <c r="CO9115" s="168"/>
    </row>
    <row r="9116" spans="32:93" s="162" customFormat="1" x14ac:dyDescent="0.25">
      <c r="AF9116" s="169"/>
      <c r="AG9116" s="169"/>
      <c r="AH9116" s="169"/>
      <c r="AI9116" s="169"/>
      <c r="AJ9116" s="169"/>
      <c r="AK9116" s="170"/>
      <c r="AP9116" s="6"/>
      <c r="AQ9116" s="6"/>
      <c r="AR9116" s="6"/>
      <c r="AS9116" s="6"/>
      <c r="AT9116" s="6"/>
      <c r="AU9116" s="6"/>
      <c r="AV9116" s="6"/>
      <c r="AW9116" s="6"/>
      <c r="AX9116" s="6"/>
      <c r="AY9116" s="6"/>
      <c r="AZ9116" s="6"/>
      <c r="BA9116" s="6"/>
      <c r="BB9116" s="166"/>
      <c r="BC9116" s="166"/>
      <c r="BD9116" s="166"/>
      <c r="BE9116" s="6"/>
      <c r="BF9116" s="6"/>
      <c r="BG9116" s="6"/>
      <c r="BH9116" s="6"/>
      <c r="BI9116" s="6"/>
      <c r="BJ9116" s="166"/>
      <c r="BK9116" s="166"/>
      <c r="BL9116" s="166"/>
      <c r="BM9116" s="6"/>
      <c r="BN9116" s="6"/>
      <c r="BO9116" s="6"/>
      <c r="BP9116" s="6"/>
      <c r="BQ9116" s="6"/>
      <c r="BR9116" s="6"/>
      <c r="BS9116" s="6"/>
      <c r="BT9116" s="6"/>
      <c r="BU9116" s="6"/>
      <c r="BV9116" s="6"/>
      <c r="BW9116" s="6"/>
      <c r="CJ9116" s="415"/>
      <c r="CK9116" s="415"/>
      <c r="CO9116" s="168"/>
    </row>
    <row r="9117" spans="32:93" s="162" customFormat="1" x14ac:dyDescent="0.25">
      <c r="AF9117" s="169"/>
      <c r="AG9117" s="169"/>
      <c r="AH9117" s="169"/>
      <c r="AI9117" s="169"/>
      <c r="AJ9117" s="169"/>
      <c r="AK9117" s="170"/>
      <c r="AP9117" s="6"/>
      <c r="AQ9117" s="6"/>
      <c r="AR9117" s="6"/>
      <c r="AS9117" s="6"/>
      <c r="AT9117" s="6"/>
      <c r="AU9117" s="6"/>
      <c r="AV9117" s="6"/>
      <c r="AW9117" s="6"/>
      <c r="AX9117" s="6"/>
      <c r="AY9117" s="6"/>
      <c r="AZ9117" s="6"/>
      <c r="BA9117" s="6"/>
      <c r="BB9117" s="166"/>
      <c r="BC9117" s="166"/>
      <c r="BD9117" s="166"/>
      <c r="BE9117" s="6"/>
      <c r="BF9117" s="6"/>
      <c r="BG9117" s="6"/>
      <c r="BH9117" s="6"/>
      <c r="BI9117" s="6"/>
      <c r="BJ9117" s="166"/>
      <c r="BK9117" s="166"/>
      <c r="BL9117" s="166"/>
      <c r="BM9117" s="6"/>
      <c r="BN9117" s="6"/>
      <c r="BO9117" s="6"/>
      <c r="BP9117" s="6"/>
      <c r="BQ9117" s="6"/>
      <c r="BR9117" s="6"/>
      <c r="BS9117" s="6"/>
      <c r="BT9117" s="6"/>
      <c r="BU9117" s="6"/>
      <c r="BV9117" s="6"/>
      <c r="BW9117" s="6"/>
      <c r="CJ9117" s="415"/>
      <c r="CK9117" s="415"/>
      <c r="CO9117" s="168"/>
    </row>
    <row r="9118" spans="32:93" s="162" customFormat="1" x14ac:dyDescent="0.25">
      <c r="AF9118" s="169"/>
      <c r="AG9118" s="169"/>
      <c r="AH9118" s="169"/>
      <c r="AI9118" s="169"/>
      <c r="AJ9118" s="169"/>
      <c r="AK9118" s="170"/>
      <c r="AP9118" s="6"/>
      <c r="AQ9118" s="6"/>
      <c r="AR9118" s="6"/>
      <c r="AS9118" s="6"/>
      <c r="AT9118" s="6"/>
      <c r="AU9118" s="6"/>
      <c r="AV9118" s="6"/>
      <c r="AW9118" s="6"/>
      <c r="AX9118" s="6"/>
      <c r="AY9118" s="6"/>
      <c r="AZ9118" s="6"/>
      <c r="BA9118" s="6"/>
      <c r="BB9118" s="166"/>
      <c r="BC9118" s="166"/>
      <c r="BD9118" s="166"/>
      <c r="BE9118" s="6"/>
      <c r="BF9118" s="6"/>
      <c r="BG9118" s="6"/>
      <c r="BH9118" s="6"/>
      <c r="BI9118" s="6"/>
      <c r="BJ9118" s="166"/>
      <c r="BK9118" s="166"/>
      <c r="BL9118" s="166"/>
      <c r="BM9118" s="6"/>
      <c r="BN9118" s="6"/>
      <c r="BO9118" s="6"/>
      <c r="BP9118" s="6"/>
      <c r="BQ9118" s="6"/>
      <c r="BR9118" s="6"/>
      <c r="BS9118" s="6"/>
      <c r="BT9118" s="6"/>
      <c r="BU9118" s="6"/>
      <c r="BV9118" s="6"/>
      <c r="BW9118" s="6"/>
      <c r="CJ9118" s="415"/>
      <c r="CK9118" s="415"/>
      <c r="CO9118" s="168"/>
    </row>
    <row r="9119" spans="32:93" s="162" customFormat="1" x14ac:dyDescent="0.25">
      <c r="AF9119" s="169"/>
      <c r="AG9119" s="169"/>
      <c r="AH9119" s="169"/>
      <c r="AI9119" s="169"/>
      <c r="AJ9119" s="169"/>
      <c r="AK9119" s="170"/>
      <c r="AP9119" s="6"/>
      <c r="AQ9119" s="6"/>
      <c r="AR9119" s="6"/>
      <c r="AS9119" s="6"/>
      <c r="AT9119" s="6"/>
      <c r="AU9119" s="6"/>
      <c r="AV9119" s="6"/>
      <c r="AW9119" s="6"/>
      <c r="AX9119" s="6"/>
      <c r="AY9119" s="6"/>
      <c r="AZ9119" s="6"/>
      <c r="BA9119" s="6"/>
      <c r="BB9119" s="166"/>
      <c r="BC9119" s="166"/>
      <c r="BD9119" s="166"/>
      <c r="BE9119" s="6"/>
      <c r="BF9119" s="6"/>
      <c r="BG9119" s="6"/>
      <c r="BH9119" s="6"/>
      <c r="BI9119" s="6"/>
      <c r="BJ9119" s="166"/>
      <c r="BK9119" s="166"/>
      <c r="BL9119" s="166"/>
      <c r="BM9119" s="6"/>
      <c r="BN9119" s="6"/>
      <c r="BO9119" s="6"/>
      <c r="BP9119" s="6"/>
      <c r="BQ9119" s="6"/>
      <c r="BR9119" s="6"/>
      <c r="BS9119" s="6"/>
      <c r="BT9119" s="6"/>
      <c r="BU9119" s="6"/>
      <c r="BV9119" s="6"/>
      <c r="BW9119" s="6"/>
      <c r="CJ9119" s="415"/>
      <c r="CK9119" s="415"/>
      <c r="CO9119" s="168"/>
    </row>
    <row r="9120" spans="32:93" s="162" customFormat="1" x14ac:dyDescent="0.25">
      <c r="AF9120" s="169"/>
      <c r="AG9120" s="169"/>
      <c r="AH9120" s="169"/>
      <c r="AI9120" s="169"/>
      <c r="AJ9120" s="169"/>
      <c r="AK9120" s="170"/>
      <c r="AP9120" s="6"/>
      <c r="AQ9120" s="6"/>
      <c r="AR9120" s="6"/>
      <c r="AS9120" s="6"/>
      <c r="AT9120" s="6"/>
      <c r="AU9120" s="6"/>
      <c r="AV9120" s="6"/>
      <c r="AW9120" s="6"/>
      <c r="AX9120" s="6"/>
      <c r="AY9120" s="6"/>
      <c r="AZ9120" s="6"/>
      <c r="BA9120" s="6"/>
      <c r="BB9120" s="166"/>
      <c r="BC9120" s="166"/>
      <c r="BD9120" s="166"/>
      <c r="BE9120" s="6"/>
      <c r="BF9120" s="6"/>
      <c r="BG9120" s="6"/>
      <c r="BH9120" s="6"/>
      <c r="BI9120" s="6"/>
      <c r="BJ9120" s="166"/>
      <c r="BK9120" s="166"/>
      <c r="BL9120" s="166"/>
      <c r="BM9120" s="6"/>
      <c r="BN9120" s="6"/>
      <c r="BO9120" s="6"/>
      <c r="BP9120" s="6"/>
      <c r="BQ9120" s="6"/>
      <c r="BR9120" s="6"/>
      <c r="BS9120" s="6"/>
      <c r="BT9120" s="6"/>
      <c r="BU9120" s="6"/>
      <c r="BV9120" s="6"/>
      <c r="BW9120" s="6"/>
      <c r="CJ9120" s="415"/>
      <c r="CK9120" s="415"/>
      <c r="CO9120" s="168"/>
    </row>
    <row r="9121" spans="32:93" s="162" customFormat="1" x14ac:dyDescent="0.25">
      <c r="AF9121" s="169"/>
      <c r="AG9121" s="169"/>
      <c r="AH9121" s="169"/>
      <c r="AI9121" s="169"/>
      <c r="AJ9121" s="169"/>
      <c r="AK9121" s="170"/>
      <c r="AP9121" s="6"/>
      <c r="AQ9121" s="6"/>
      <c r="AR9121" s="6"/>
      <c r="AS9121" s="6"/>
      <c r="AT9121" s="6"/>
      <c r="AU9121" s="6"/>
      <c r="AV9121" s="6"/>
      <c r="AW9121" s="6"/>
      <c r="AX9121" s="6"/>
      <c r="AY9121" s="6"/>
      <c r="AZ9121" s="6"/>
      <c r="BA9121" s="6"/>
      <c r="BB9121" s="166"/>
      <c r="BC9121" s="166"/>
      <c r="BD9121" s="166"/>
      <c r="BE9121" s="6"/>
      <c r="BF9121" s="6"/>
      <c r="BG9121" s="6"/>
      <c r="BH9121" s="6"/>
      <c r="BI9121" s="6"/>
      <c r="BJ9121" s="166"/>
      <c r="BK9121" s="166"/>
      <c r="BL9121" s="166"/>
      <c r="BM9121" s="6"/>
      <c r="BN9121" s="6"/>
      <c r="BO9121" s="6"/>
      <c r="BP9121" s="6"/>
      <c r="BQ9121" s="6"/>
      <c r="BR9121" s="6"/>
      <c r="BS9121" s="6"/>
      <c r="BT9121" s="6"/>
      <c r="BU9121" s="6"/>
      <c r="BV9121" s="6"/>
      <c r="BW9121" s="6"/>
      <c r="CJ9121" s="415"/>
      <c r="CK9121" s="415"/>
      <c r="CO9121" s="168"/>
    </row>
    <row r="9122" spans="32:93" s="162" customFormat="1" x14ac:dyDescent="0.25">
      <c r="AF9122" s="169"/>
      <c r="AG9122" s="169"/>
      <c r="AH9122" s="169"/>
      <c r="AI9122" s="169"/>
      <c r="AJ9122" s="169"/>
      <c r="AK9122" s="170"/>
      <c r="AP9122" s="6"/>
      <c r="AQ9122" s="6"/>
      <c r="AR9122" s="6"/>
      <c r="AS9122" s="6"/>
      <c r="AT9122" s="6"/>
      <c r="AU9122" s="6"/>
      <c r="AV9122" s="6"/>
      <c r="AW9122" s="6"/>
      <c r="AX9122" s="6"/>
      <c r="AY9122" s="6"/>
      <c r="AZ9122" s="6"/>
      <c r="BA9122" s="6"/>
      <c r="BB9122" s="166"/>
      <c r="BC9122" s="166"/>
      <c r="BD9122" s="166"/>
      <c r="BE9122" s="6"/>
      <c r="BF9122" s="6"/>
      <c r="BG9122" s="6"/>
      <c r="BH9122" s="6"/>
      <c r="BI9122" s="6"/>
      <c r="BJ9122" s="166"/>
      <c r="BK9122" s="166"/>
      <c r="BL9122" s="166"/>
      <c r="BM9122" s="6"/>
      <c r="BN9122" s="6"/>
      <c r="BO9122" s="6"/>
      <c r="BP9122" s="6"/>
      <c r="BQ9122" s="6"/>
      <c r="BR9122" s="6"/>
      <c r="BS9122" s="6"/>
      <c r="BT9122" s="6"/>
      <c r="BU9122" s="6"/>
      <c r="BV9122" s="6"/>
      <c r="BW9122" s="6"/>
      <c r="CJ9122" s="415"/>
      <c r="CK9122" s="415"/>
      <c r="CO9122" s="168"/>
    </row>
    <row r="9123" spans="32:93" s="162" customFormat="1" x14ac:dyDescent="0.25">
      <c r="AF9123" s="169"/>
      <c r="AG9123" s="169"/>
      <c r="AH9123" s="169"/>
      <c r="AI9123" s="169"/>
      <c r="AJ9123" s="169"/>
      <c r="AK9123" s="170"/>
      <c r="AP9123" s="6"/>
      <c r="AQ9123" s="6"/>
      <c r="AR9123" s="6"/>
      <c r="AS9123" s="6"/>
      <c r="AT9123" s="6"/>
      <c r="AU9123" s="6"/>
      <c r="AV9123" s="6"/>
      <c r="AW9123" s="6"/>
      <c r="AX9123" s="6"/>
      <c r="AY9123" s="6"/>
      <c r="AZ9123" s="6"/>
      <c r="BA9123" s="6"/>
      <c r="BB9123" s="166"/>
      <c r="BC9123" s="166"/>
      <c r="BD9123" s="166"/>
      <c r="BE9123" s="6"/>
      <c r="BF9123" s="6"/>
      <c r="BG9123" s="6"/>
      <c r="BH9123" s="6"/>
      <c r="BI9123" s="6"/>
      <c r="BJ9123" s="166"/>
      <c r="BK9123" s="166"/>
      <c r="BL9123" s="166"/>
      <c r="BM9123" s="6"/>
      <c r="BN9123" s="6"/>
      <c r="BO9123" s="6"/>
      <c r="BP9123" s="6"/>
      <c r="BQ9123" s="6"/>
      <c r="BR9123" s="6"/>
      <c r="BS9123" s="6"/>
      <c r="BT9123" s="6"/>
      <c r="BU9123" s="6"/>
      <c r="BV9123" s="6"/>
      <c r="BW9123" s="6"/>
      <c r="CJ9123" s="415"/>
      <c r="CK9123" s="415"/>
      <c r="CO9123" s="168"/>
    </row>
    <row r="9124" spans="32:93" s="162" customFormat="1" x14ac:dyDescent="0.25">
      <c r="AF9124" s="169"/>
      <c r="AG9124" s="169"/>
      <c r="AH9124" s="169"/>
      <c r="AI9124" s="169"/>
      <c r="AJ9124" s="169"/>
      <c r="AK9124" s="170"/>
      <c r="AP9124" s="6"/>
      <c r="AQ9124" s="6"/>
      <c r="AR9124" s="6"/>
      <c r="AS9124" s="6"/>
      <c r="AT9124" s="6"/>
      <c r="AU9124" s="6"/>
      <c r="AV9124" s="6"/>
      <c r="AW9124" s="6"/>
      <c r="AX9124" s="6"/>
      <c r="AY9124" s="6"/>
      <c r="AZ9124" s="6"/>
      <c r="BA9124" s="6"/>
      <c r="BB9124" s="166"/>
      <c r="BC9124" s="166"/>
      <c r="BD9124" s="166"/>
      <c r="BE9124" s="6"/>
      <c r="BF9124" s="6"/>
      <c r="BG9124" s="6"/>
      <c r="BH9124" s="6"/>
      <c r="BI9124" s="6"/>
      <c r="BJ9124" s="166"/>
      <c r="BK9124" s="166"/>
      <c r="BL9124" s="166"/>
      <c r="BM9124" s="6"/>
      <c r="BN9124" s="6"/>
      <c r="BO9124" s="6"/>
      <c r="BP9124" s="6"/>
      <c r="BQ9124" s="6"/>
      <c r="BR9124" s="6"/>
      <c r="BS9124" s="6"/>
      <c r="BT9124" s="6"/>
      <c r="BU9124" s="6"/>
      <c r="BV9124" s="6"/>
      <c r="BW9124" s="6"/>
      <c r="CJ9124" s="415"/>
      <c r="CK9124" s="415"/>
      <c r="CO9124" s="168"/>
    </row>
    <row r="9125" spans="32:93" s="162" customFormat="1" x14ac:dyDescent="0.25">
      <c r="AF9125" s="169"/>
      <c r="AG9125" s="169"/>
      <c r="AH9125" s="169"/>
      <c r="AI9125" s="169"/>
      <c r="AJ9125" s="169"/>
      <c r="AK9125" s="170"/>
      <c r="AP9125" s="6"/>
      <c r="AQ9125" s="6"/>
      <c r="AR9125" s="6"/>
      <c r="AS9125" s="6"/>
      <c r="AT9125" s="6"/>
      <c r="AU9125" s="6"/>
      <c r="AV9125" s="6"/>
      <c r="AW9125" s="6"/>
      <c r="AX9125" s="6"/>
      <c r="AY9125" s="6"/>
      <c r="AZ9125" s="6"/>
      <c r="BA9125" s="6"/>
      <c r="BB9125" s="166"/>
      <c r="BC9125" s="166"/>
      <c r="BD9125" s="166"/>
      <c r="BE9125" s="6"/>
      <c r="BF9125" s="6"/>
      <c r="BG9125" s="6"/>
      <c r="BH9125" s="6"/>
      <c r="BI9125" s="6"/>
      <c r="BJ9125" s="166"/>
      <c r="BK9125" s="166"/>
      <c r="BL9125" s="166"/>
      <c r="BM9125" s="6"/>
      <c r="BN9125" s="6"/>
      <c r="BO9125" s="6"/>
      <c r="BP9125" s="6"/>
      <c r="BQ9125" s="6"/>
      <c r="BR9125" s="6"/>
      <c r="BS9125" s="6"/>
      <c r="BT9125" s="6"/>
      <c r="BU9125" s="6"/>
      <c r="BV9125" s="6"/>
      <c r="BW9125" s="6"/>
      <c r="CJ9125" s="415"/>
      <c r="CK9125" s="415"/>
      <c r="CO9125" s="168"/>
    </row>
    <row r="9126" spans="32:93" s="162" customFormat="1" x14ac:dyDescent="0.25">
      <c r="AF9126" s="169"/>
      <c r="AG9126" s="169"/>
      <c r="AH9126" s="169"/>
      <c r="AI9126" s="169"/>
      <c r="AJ9126" s="169"/>
      <c r="AK9126" s="170"/>
      <c r="AP9126" s="6"/>
      <c r="AQ9126" s="6"/>
      <c r="AR9126" s="6"/>
      <c r="AS9126" s="6"/>
      <c r="AT9126" s="6"/>
      <c r="AU9126" s="6"/>
      <c r="AV9126" s="6"/>
      <c r="AW9126" s="6"/>
      <c r="AX9126" s="6"/>
      <c r="AY9126" s="6"/>
      <c r="AZ9126" s="6"/>
      <c r="BA9126" s="6"/>
      <c r="BB9126" s="166"/>
      <c r="BC9126" s="166"/>
      <c r="BD9126" s="166"/>
      <c r="BE9126" s="6"/>
      <c r="BF9126" s="6"/>
      <c r="BG9126" s="6"/>
      <c r="BH9126" s="6"/>
      <c r="BI9126" s="6"/>
      <c r="BJ9126" s="166"/>
      <c r="BK9126" s="166"/>
      <c r="BL9126" s="166"/>
      <c r="BM9126" s="6"/>
      <c r="BN9126" s="6"/>
      <c r="BO9126" s="6"/>
      <c r="BP9126" s="6"/>
      <c r="BQ9126" s="6"/>
      <c r="BR9126" s="6"/>
      <c r="BS9126" s="6"/>
      <c r="BT9126" s="6"/>
      <c r="BU9126" s="6"/>
      <c r="BV9126" s="6"/>
      <c r="BW9126" s="6"/>
      <c r="CJ9126" s="415"/>
      <c r="CK9126" s="415"/>
      <c r="CO9126" s="168"/>
    </row>
    <row r="9127" spans="32:93" s="162" customFormat="1" x14ac:dyDescent="0.25">
      <c r="AF9127" s="169"/>
      <c r="AG9127" s="169"/>
      <c r="AH9127" s="169"/>
      <c r="AI9127" s="169"/>
      <c r="AJ9127" s="169"/>
      <c r="AK9127" s="170"/>
      <c r="AP9127" s="6"/>
      <c r="AQ9127" s="6"/>
      <c r="AR9127" s="6"/>
      <c r="AS9127" s="6"/>
      <c r="AT9127" s="6"/>
      <c r="AU9127" s="6"/>
      <c r="AV9127" s="6"/>
      <c r="AW9127" s="6"/>
      <c r="AX9127" s="6"/>
      <c r="AY9127" s="6"/>
      <c r="AZ9127" s="6"/>
      <c r="BA9127" s="6"/>
      <c r="BB9127" s="166"/>
      <c r="BC9127" s="166"/>
      <c r="BD9127" s="166"/>
      <c r="BE9127" s="6"/>
      <c r="BF9127" s="6"/>
      <c r="BG9127" s="6"/>
      <c r="BH9127" s="6"/>
      <c r="BI9127" s="6"/>
      <c r="BJ9127" s="166"/>
      <c r="BK9127" s="166"/>
      <c r="BL9127" s="166"/>
      <c r="BM9127" s="6"/>
      <c r="BN9127" s="6"/>
      <c r="BO9127" s="6"/>
      <c r="BP9127" s="6"/>
      <c r="BQ9127" s="6"/>
      <c r="BR9127" s="6"/>
      <c r="BS9127" s="6"/>
      <c r="BT9127" s="6"/>
      <c r="BU9127" s="6"/>
      <c r="BV9127" s="6"/>
      <c r="BW9127" s="6"/>
      <c r="CJ9127" s="415"/>
      <c r="CK9127" s="415"/>
      <c r="CO9127" s="168"/>
    </row>
    <row r="9128" spans="32:93" s="162" customFormat="1" x14ac:dyDescent="0.25">
      <c r="AF9128" s="169"/>
      <c r="AG9128" s="169"/>
      <c r="AH9128" s="169"/>
      <c r="AI9128" s="169"/>
      <c r="AJ9128" s="169"/>
      <c r="AK9128" s="170"/>
      <c r="AP9128" s="6"/>
      <c r="AQ9128" s="6"/>
      <c r="AR9128" s="6"/>
      <c r="AS9128" s="6"/>
      <c r="AT9128" s="6"/>
      <c r="AU9128" s="6"/>
      <c r="AV9128" s="6"/>
      <c r="AW9128" s="6"/>
      <c r="AX9128" s="6"/>
      <c r="AY9128" s="6"/>
      <c r="AZ9128" s="6"/>
      <c r="BA9128" s="6"/>
      <c r="BB9128" s="166"/>
      <c r="BC9128" s="166"/>
      <c r="BD9128" s="166"/>
      <c r="BE9128" s="6"/>
      <c r="BF9128" s="6"/>
      <c r="BG9128" s="6"/>
      <c r="BH9128" s="6"/>
      <c r="BI9128" s="6"/>
      <c r="BJ9128" s="166"/>
      <c r="BK9128" s="166"/>
      <c r="BL9128" s="166"/>
      <c r="BM9128" s="6"/>
      <c r="BN9128" s="6"/>
      <c r="BO9128" s="6"/>
      <c r="BP9128" s="6"/>
      <c r="BQ9128" s="6"/>
      <c r="BR9128" s="6"/>
      <c r="BS9128" s="6"/>
      <c r="BT9128" s="6"/>
      <c r="BU9128" s="6"/>
      <c r="BV9128" s="6"/>
      <c r="BW9128" s="6"/>
      <c r="CJ9128" s="415"/>
      <c r="CK9128" s="415"/>
      <c r="CO9128" s="168"/>
    </row>
    <row r="9129" spans="32:93" s="162" customFormat="1" x14ac:dyDescent="0.25">
      <c r="AF9129" s="169"/>
      <c r="AG9129" s="169"/>
      <c r="AH9129" s="169"/>
      <c r="AI9129" s="169"/>
      <c r="AJ9129" s="169"/>
      <c r="AK9129" s="170"/>
      <c r="AP9129" s="6"/>
      <c r="AQ9129" s="6"/>
      <c r="AR9129" s="6"/>
      <c r="AS9129" s="6"/>
      <c r="AT9129" s="6"/>
      <c r="AU9129" s="6"/>
      <c r="AV9129" s="6"/>
      <c r="AW9129" s="6"/>
      <c r="AX9129" s="6"/>
      <c r="AY9129" s="6"/>
      <c r="AZ9129" s="6"/>
      <c r="BA9129" s="6"/>
      <c r="BB9129" s="166"/>
      <c r="BC9129" s="166"/>
      <c r="BD9129" s="166"/>
      <c r="BE9129" s="6"/>
      <c r="BF9129" s="6"/>
      <c r="BG9129" s="6"/>
      <c r="BH9129" s="6"/>
      <c r="BI9129" s="6"/>
      <c r="BJ9129" s="166"/>
      <c r="BK9129" s="166"/>
      <c r="BL9129" s="166"/>
      <c r="BM9129" s="6"/>
      <c r="BN9129" s="6"/>
      <c r="BO9129" s="6"/>
      <c r="BP9129" s="6"/>
      <c r="BQ9129" s="6"/>
      <c r="BR9129" s="6"/>
      <c r="BS9129" s="6"/>
      <c r="BT9129" s="6"/>
      <c r="BU9129" s="6"/>
      <c r="BV9129" s="6"/>
      <c r="BW9129" s="6"/>
      <c r="CJ9129" s="415"/>
      <c r="CK9129" s="415"/>
      <c r="CO9129" s="168"/>
    </row>
    <row r="9130" spans="32:93" s="162" customFormat="1" x14ac:dyDescent="0.25">
      <c r="AF9130" s="169"/>
      <c r="AG9130" s="169"/>
      <c r="AH9130" s="169"/>
      <c r="AI9130" s="169"/>
      <c r="AJ9130" s="169"/>
      <c r="AK9130" s="170"/>
      <c r="AP9130" s="6"/>
      <c r="AQ9130" s="6"/>
      <c r="AR9130" s="6"/>
      <c r="AS9130" s="6"/>
      <c r="AT9130" s="6"/>
      <c r="AU9130" s="6"/>
      <c r="AV9130" s="6"/>
      <c r="AW9130" s="6"/>
      <c r="AX9130" s="6"/>
      <c r="AY9130" s="6"/>
      <c r="AZ9130" s="6"/>
      <c r="BA9130" s="6"/>
      <c r="BB9130" s="166"/>
      <c r="BC9130" s="166"/>
      <c r="BD9130" s="166"/>
      <c r="BE9130" s="6"/>
      <c r="BF9130" s="6"/>
      <c r="BG9130" s="6"/>
      <c r="BH9130" s="6"/>
      <c r="BI9130" s="6"/>
      <c r="BJ9130" s="166"/>
      <c r="BK9130" s="166"/>
      <c r="BL9130" s="166"/>
      <c r="BM9130" s="6"/>
      <c r="BN9130" s="6"/>
      <c r="BO9130" s="6"/>
      <c r="BP9130" s="6"/>
      <c r="BQ9130" s="6"/>
      <c r="BR9130" s="6"/>
      <c r="BS9130" s="6"/>
      <c r="BT9130" s="6"/>
      <c r="BU9130" s="6"/>
      <c r="BV9130" s="6"/>
      <c r="BW9130" s="6"/>
      <c r="CJ9130" s="415"/>
      <c r="CK9130" s="415"/>
      <c r="CO9130" s="168"/>
    </row>
    <row r="9131" spans="32:93" s="162" customFormat="1" x14ac:dyDescent="0.25">
      <c r="AF9131" s="169"/>
      <c r="AG9131" s="169"/>
      <c r="AH9131" s="169"/>
      <c r="AI9131" s="169"/>
      <c r="AJ9131" s="169"/>
      <c r="AK9131" s="170"/>
      <c r="AP9131" s="6"/>
      <c r="AQ9131" s="6"/>
      <c r="AR9131" s="6"/>
      <c r="AS9131" s="6"/>
      <c r="AT9131" s="6"/>
      <c r="AU9131" s="6"/>
      <c r="AV9131" s="6"/>
      <c r="AW9131" s="6"/>
      <c r="AX9131" s="6"/>
      <c r="AY9131" s="6"/>
      <c r="AZ9131" s="6"/>
      <c r="BA9131" s="6"/>
      <c r="BB9131" s="166"/>
      <c r="BC9131" s="166"/>
      <c r="BD9131" s="166"/>
      <c r="BE9131" s="6"/>
      <c r="BF9131" s="6"/>
      <c r="BG9131" s="6"/>
      <c r="BH9131" s="6"/>
      <c r="BI9131" s="6"/>
      <c r="BJ9131" s="166"/>
      <c r="BK9131" s="166"/>
      <c r="BL9131" s="166"/>
      <c r="BM9131" s="6"/>
      <c r="BN9131" s="6"/>
      <c r="BO9131" s="6"/>
      <c r="BP9131" s="6"/>
      <c r="BQ9131" s="6"/>
      <c r="BR9131" s="6"/>
      <c r="BS9131" s="6"/>
      <c r="BT9131" s="6"/>
      <c r="BU9131" s="6"/>
      <c r="BV9131" s="6"/>
      <c r="BW9131" s="6"/>
      <c r="CJ9131" s="415"/>
      <c r="CK9131" s="415"/>
      <c r="CO9131" s="168"/>
    </row>
    <row r="9132" spans="32:93" s="162" customFormat="1" x14ac:dyDescent="0.25">
      <c r="AF9132" s="169"/>
      <c r="AG9132" s="169"/>
      <c r="AH9132" s="169"/>
      <c r="AI9132" s="169"/>
      <c r="AJ9132" s="169"/>
      <c r="AK9132" s="170"/>
      <c r="AP9132" s="6"/>
      <c r="AQ9132" s="6"/>
      <c r="AR9132" s="6"/>
      <c r="AS9132" s="6"/>
      <c r="AT9132" s="6"/>
      <c r="AU9132" s="6"/>
      <c r="AV9132" s="6"/>
      <c r="AW9132" s="6"/>
      <c r="AX9132" s="6"/>
      <c r="AY9132" s="6"/>
      <c r="AZ9132" s="6"/>
      <c r="BA9132" s="6"/>
      <c r="BB9132" s="166"/>
      <c r="BC9132" s="166"/>
      <c r="BD9132" s="166"/>
      <c r="BE9132" s="6"/>
      <c r="BF9132" s="6"/>
      <c r="BG9132" s="6"/>
      <c r="BH9132" s="6"/>
      <c r="BI9132" s="6"/>
      <c r="BJ9132" s="166"/>
      <c r="BK9132" s="166"/>
      <c r="BL9132" s="166"/>
      <c r="BM9132" s="6"/>
      <c r="BN9132" s="6"/>
      <c r="BO9132" s="6"/>
      <c r="BP9132" s="6"/>
      <c r="BQ9132" s="6"/>
      <c r="BR9132" s="6"/>
      <c r="BS9132" s="6"/>
      <c r="BT9132" s="6"/>
      <c r="BU9132" s="6"/>
      <c r="BV9132" s="6"/>
      <c r="BW9132" s="6"/>
      <c r="CJ9132" s="415"/>
      <c r="CK9132" s="415"/>
      <c r="CO9132" s="168"/>
    </row>
    <row r="9133" spans="32:93" s="162" customFormat="1" x14ac:dyDescent="0.25">
      <c r="AF9133" s="169"/>
      <c r="AG9133" s="169"/>
      <c r="AH9133" s="169"/>
      <c r="AI9133" s="169"/>
      <c r="AJ9133" s="169"/>
      <c r="AK9133" s="170"/>
      <c r="AP9133" s="6"/>
      <c r="AQ9133" s="6"/>
      <c r="AR9133" s="6"/>
      <c r="AS9133" s="6"/>
      <c r="AT9133" s="6"/>
      <c r="AU9133" s="6"/>
      <c r="AV9133" s="6"/>
      <c r="AW9133" s="6"/>
      <c r="AX9133" s="6"/>
      <c r="AY9133" s="6"/>
      <c r="AZ9133" s="6"/>
      <c r="BA9133" s="6"/>
      <c r="BB9133" s="166"/>
      <c r="BC9133" s="166"/>
      <c r="BD9133" s="166"/>
      <c r="BE9133" s="6"/>
      <c r="BF9133" s="6"/>
      <c r="BG9133" s="6"/>
      <c r="BH9133" s="6"/>
      <c r="BI9133" s="6"/>
      <c r="BJ9133" s="166"/>
      <c r="BK9133" s="166"/>
      <c r="BL9133" s="166"/>
      <c r="BM9133" s="6"/>
      <c r="BN9133" s="6"/>
      <c r="BO9133" s="6"/>
      <c r="BP9133" s="6"/>
      <c r="BQ9133" s="6"/>
      <c r="BR9133" s="6"/>
      <c r="BS9133" s="6"/>
      <c r="BT9133" s="6"/>
      <c r="BU9133" s="6"/>
      <c r="BV9133" s="6"/>
      <c r="BW9133" s="6"/>
      <c r="CJ9133" s="415"/>
      <c r="CK9133" s="415"/>
      <c r="CO9133" s="168"/>
    </row>
    <row r="9134" spans="32:93" s="162" customFormat="1" x14ac:dyDescent="0.25">
      <c r="AF9134" s="169"/>
      <c r="AG9134" s="169"/>
      <c r="AH9134" s="169"/>
      <c r="AI9134" s="169"/>
      <c r="AJ9134" s="169"/>
      <c r="AK9134" s="170"/>
      <c r="AP9134" s="6"/>
      <c r="AQ9134" s="6"/>
      <c r="AR9134" s="6"/>
      <c r="AS9134" s="6"/>
      <c r="AT9134" s="6"/>
      <c r="AU9134" s="6"/>
      <c r="AV9134" s="6"/>
      <c r="AW9134" s="6"/>
      <c r="AX9134" s="6"/>
      <c r="AY9134" s="6"/>
      <c r="AZ9134" s="6"/>
      <c r="BA9134" s="6"/>
      <c r="BB9134" s="166"/>
      <c r="BC9134" s="166"/>
      <c r="BD9134" s="166"/>
      <c r="BE9134" s="6"/>
      <c r="BF9134" s="6"/>
      <c r="BG9134" s="6"/>
      <c r="BH9134" s="6"/>
      <c r="BI9134" s="6"/>
      <c r="BJ9134" s="166"/>
      <c r="BK9134" s="166"/>
      <c r="BL9134" s="166"/>
      <c r="BM9134" s="6"/>
      <c r="BN9134" s="6"/>
      <c r="BO9134" s="6"/>
      <c r="BP9134" s="6"/>
      <c r="BQ9134" s="6"/>
      <c r="BR9134" s="6"/>
      <c r="BS9134" s="6"/>
      <c r="BT9134" s="6"/>
      <c r="BU9134" s="6"/>
      <c r="BV9134" s="6"/>
      <c r="BW9134" s="6"/>
      <c r="CJ9134" s="415"/>
      <c r="CK9134" s="415"/>
      <c r="CO9134" s="168"/>
    </row>
    <row r="9135" spans="32:93" s="162" customFormat="1" x14ac:dyDescent="0.25">
      <c r="AF9135" s="169"/>
      <c r="AG9135" s="169"/>
      <c r="AH9135" s="169"/>
      <c r="AI9135" s="169"/>
      <c r="AJ9135" s="169"/>
      <c r="AK9135" s="170"/>
      <c r="AP9135" s="6"/>
      <c r="AQ9135" s="6"/>
      <c r="AR9135" s="6"/>
      <c r="AS9135" s="6"/>
      <c r="AT9135" s="6"/>
      <c r="AU9135" s="6"/>
      <c r="AV9135" s="6"/>
      <c r="AW9135" s="6"/>
      <c r="AX9135" s="6"/>
      <c r="AY9135" s="6"/>
      <c r="AZ9135" s="6"/>
      <c r="BA9135" s="6"/>
      <c r="BB9135" s="166"/>
      <c r="BC9135" s="166"/>
      <c r="BD9135" s="166"/>
      <c r="BE9135" s="6"/>
      <c r="BF9135" s="6"/>
      <c r="BG9135" s="6"/>
      <c r="BH9135" s="6"/>
      <c r="BI9135" s="6"/>
      <c r="BJ9135" s="166"/>
      <c r="BK9135" s="166"/>
      <c r="BL9135" s="166"/>
      <c r="BM9135" s="6"/>
      <c r="BN9135" s="6"/>
      <c r="BO9135" s="6"/>
      <c r="BP9135" s="6"/>
      <c r="BQ9135" s="6"/>
      <c r="BR9135" s="6"/>
      <c r="BS9135" s="6"/>
      <c r="BT9135" s="6"/>
      <c r="BU9135" s="6"/>
      <c r="BV9135" s="6"/>
      <c r="BW9135" s="6"/>
      <c r="CJ9135" s="415"/>
      <c r="CK9135" s="415"/>
      <c r="CO9135" s="168"/>
    </row>
    <row r="9136" spans="32:93" s="162" customFormat="1" x14ac:dyDescent="0.25">
      <c r="AF9136" s="169"/>
      <c r="AG9136" s="169"/>
      <c r="AH9136" s="169"/>
      <c r="AI9136" s="169"/>
      <c r="AJ9136" s="169"/>
      <c r="AK9136" s="170"/>
      <c r="AP9136" s="6"/>
      <c r="AQ9136" s="6"/>
      <c r="AR9136" s="6"/>
      <c r="AS9136" s="6"/>
      <c r="AT9136" s="6"/>
      <c r="AU9136" s="6"/>
      <c r="AV9136" s="6"/>
      <c r="AW9136" s="6"/>
      <c r="AX9136" s="6"/>
      <c r="AY9136" s="6"/>
      <c r="AZ9136" s="6"/>
      <c r="BA9136" s="6"/>
      <c r="BB9136" s="166"/>
      <c r="BC9136" s="166"/>
      <c r="BD9136" s="166"/>
      <c r="BE9136" s="6"/>
      <c r="BF9136" s="6"/>
      <c r="BG9136" s="6"/>
      <c r="BH9136" s="6"/>
      <c r="BI9136" s="6"/>
      <c r="BJ9136" s="166"/>
      <c r="BK9136" s="166"/>
      <c r="BL9136" s="166"/>
      <c r="BM9136" s="6"/>
      <c r="BN9136" s="6"/>
      <c r="BO9136" s="6"/>
      <c r="BP9136" s="6"/>
      <c r="BQ9136" s="6"/>
      <c r="BR9136" s="6"/>
      <c r="BS9136" s="6"/>
      <c r="BT9136" s="6"/>
      <c r="BU9136" s="6"/>
      <c r="BV9136" s="6"/>
      <c r="BW9136" s="6"/>
      <c r="CJ9136" s="415"/>
      <c r="CK9136" s="415"/>
      <c r="CO9136" s="168"/>
    </row>
    <row r="9137" spans="32:93" s="162" customFormat="1" x14ac:dyDescent="0.25">
      <c r="AF9137" s="169"/>
      <c r="AG9137" s="169"/>
      <c r="AH9137" s="169"/>
      <c r="AI9137" s="169"/>
      <c r="AJ9137" s="169"/>
      <c r="AK9137" s="170"/>
      <c r="AP9137" s="6"/>
      <c r="AQ9137" s="6"/>
      <c r="AR9137" s="6"/>
      <c r="AS9137" s="6"/>
      <c r="AT9137" s="6"/>
      <c r="AU9137" s="6"/>
      <c r="AV9137" s="6"/>
      <c r="AW9137" s="6"/>
      <c r="AX9137" s="6"/>
      <c r="AY9137" s="6"/>
      <c r="AZ9137" s="6"/>
      <c r="BA9137" s="6"/>
      <c r="BB9137" s="166"/>
      <c r="BC9137" s="166"/>
      <c r="BD9137" s="166"/>
      <c r="BE9137" s="6"/>
      <c r="BF9137" s="6"/>
      <c r="BG9137" s="6"/>
      <c r="BH9137" s="6"/>
      <c r="BI9137" s="6"/>
      <c r="BJ9137" s="166"/>
      <c r="BK9137" s="166"/>
      <c r="BL9137" s="166"/>
      <c r="BM9137" s="6"/>
      <c r="BN9137" s="6"/>
      <c r="BO9137" s="6"/>
      <c r="BP9137" s="6"/>
      <c r="BQ9137" s="6"/>
      <c r="BR9137" s="6"/>
      <c r="BS9137" s="6"/>
      <c r="BT9137" s="6"/>
      <c r="BU9137" s="6"/>
      <c r="BV9137" s="6"/>
      <c r="BW9137" s="6"/>
      <c r="CJ9137" s="415"/>
      <c r="CK9137" s="415"/>
      <c r="CO9137" s="168"/>
    </row>
    <row r="9138" spans="32:93" s="162" customFormat="1" x14ac:dyDescent="0.25">
      <c r="AF9138" s="169"/>
      <c r="AG9138" s="169"/>
      <c r="AH9138" s="169"/>
      <c r="AI9138" s="169"/>
      <c r="AJ9138" s="169"/>
      <c r="AK9138" s="170"/>
      <c r="AP9138" s="6"/>
      <c r="AQ9138" s="6"/>
      <c r="AR9138" s="6"/>
      <c r="AS9138" s="6"/>
      <c r="AT9138" s="6"/>
      <c r="AU9138" s="6"/>
      <c r="AV9138" s="6"/>
      <c r="AW9138" s="6"/>
      <c r="AX9138" s="6"/>
      <c r="AY9138" s="6"/>
      <c r="AZ9138" s="6"/>
      <c r="BA9138" s="6"/>
      <c r="BB9138" s="166"/>
      <c r="BC9138" s="166"/>
      <c r="BD9138" s="166"/>
      <c r="BE9138" s="6"/>
      <c r="BF9138" s="6"/>
      <c r="BG9138" s="6"/>
      <c r="BH9138" s="6"/>
      <c r="BI9138" s="6"/>
      <c r="BJ9138" s="166"/>
      <c r="BK9138" s="166"/>
      <c r="BL9138" s="166"/>
      <c r="BM9138" s="6"/>
      <c r="BN9138" s="6"/>
      <c r="BO9138" s="6"/>
      <c r="BP9138" s="6"/>
      <c r="BQ9138" s="6"/>
      <c r="BR9138" s="6"/>
      <c r="BS9138" s="6"/>
      <c r="BT9138" s="6"/>
      <c r="BU9138" s="6"/>
      <c r="BV9138" s="6"/>
      <c r="BW9138" s="6"/>
      <c r="CJ9138" s="415"/>
      <c r="CK9138" s="415"/>
      <c r="CO9138" s="168"/>
    </row>
    <row r="9139" spans="32:93" s="162" customFormat="1" x14ac:dyDescent="0.25">
      <c r="AF9139" s="169"/>
      <c r="AG9139" s="169"/>
      <c r="AH9139" s="169"/>
      <c r="AI9139" s="169"/>
      <c r="AJ9139" s="169"/>
      <c r="AK9139" s="170"/>
      <c r="AP9139" s="6"/>
      <c r="AQ9139" s="6"/>
      <c r="AR9139" s="6"/>
      <c r="AS9139" s="6"/>
      <c r="AT9139" s="6"/>
      <c r="AU9139" s="6"/>
      <c r="AV9139" s="6"/>
      <c r="AW9139" s="6"/>
      <c r="AX9139" s="6"/>
      <c r="AY9139" s="6"/>
      <c r="AZ9139" s="6"/>
      <c r="BA9139" s="6"/>
      <c r="BB9139" s="166"/>
      <c r="BC9139" s="166"/>
      <c r="BD9139" s="166"/>
      <c r="BE9139" s="6"/>
      <c r="BF9139" s="6"/>
      <c r="BG9139" s="6"/>
      <c r="BH9139" s="6"/>
      <c r="BI9139" s="6"/>
      <c r="BJ9139" s="166"/>
      <c r="BK9139" s="166"/>
      <c r="BL9139" s="166"/>
      <c r="BM9139" s="6"/>
      <c r="BN9139" s="6"/>
      <c r="BO9139" s="6"/>
      <c r="BP9139" s="6"/>
      <c r="BQ9139" s="6"/>
      <c r="BR9139" s="6"/>
      <c r="BS9139" s="6"/>
      <c r="BT9139" s="6"/>
      <c r="BU9139" s="6"/>
      <c r="BV9139" s="6"/>
      <c r="BW9139" s="6"/>
      <c r="CJ9139" s="415"/>
      <c r="CK9139" s="415"/>
      <c r="CO9139" s="168"/>
    </row>
    <row r="9140" spans="32:93" s="162" customFormat="1" x14ac:dyDescent="0.25">
      <c r="AF9140" s="169"/>
      <c r="AG9140" s="169"/>
      <c r="AH9140" s="169"/>
      <c r="AI9140" s="169"/>
      <c r="AJ9140" s="169"/>
      <c r="AK9140" s="170"/>
      <c r="AP9140" s="6"/>
      <c r="AQ9140" s="6"/>
      <c r="AR9140" s="6"/>
      <c r="AS9140" s="6"/>
      <c r="AT9140" s="6"/>
      <c r="AU9140" s="6"/>
      <c r="AV9140" s="6"/>
      <c r="AW9140" s="6"/>
      <c r="AX9140" s="6"/>
      <c r="AY9140" s="6"/>
      <c r="AZ9140" s="6"/>
      <c r="BA9140" s="6"/>
      <c r="BB9140" s="166"/>
      <c r="BC9140" s="166"/>
      <c r="BD9140" s="166"/>
      <c r="BE9140" s="6"/>
      <c r="BF9140" s="6"/>
      <c r="BG9140" s="6"/>
      <c r="BH9140" s="6"/>
      <c r="BI9140" s="6"/>
      <c r="BJ9140" s="166"/>
      <c r="BK9140" s="166"/>
      <c r="BL9140" s="166"/>
      <c r="BM9140" s="6"/>
      <c r="BN9140" s="6"/>
      <c r="BO9140" s="6"/>
      <c r="BP9140" s="6"/>
      <c r="BQ9140" s="6"/>
      <c r="BR9140" s="6"/>
      <c r="BS9140" s="6"/>
      <c r="BT9140" s="6"/>
      <c r="BU9140" s="6"/>
      <c r="BV9140" s="6"/>
      <c r="BW9140" s="6"/>
      <c r="CJ9140" s="415"/>
      <c r="CK9140" s="415"/>
      <c r="CO9140" s="168"/>
    </row>
    <row r="9141" spans="32:93" s="162" customFormat="1" x14ac:dyDescent="0.25">
      <c r="AF9141" s="169"/>
      <c r="AG9141" s="169"/>
      <c r="AH9141" s="169"/>
      <c r="AI9141" s="169"/>
      <c r="AJ9141" s="169"/>
      <c r="AK9141" s="170"/>
      <c r="AP9141" s="6"/>
      <c r="AQ9141" s="6"/>
      <c r="AR9141" s="6"/>
      <c r="AS9141" s="6"/>
      <c r="AT9141" s="6"/>
      <c r="AU9141" s="6"/>
      <c r="AV9141" s="6"/>
      <c r="AW9141" s="6"/>
      <c r="AX9141" s="6"/>
      <c r="AY9141" s="6"/>
      <c r="AZ9141" s="6"/>
      <c r="BA9141" s="6"/>
      <c r="BB9141" s="166"/>
      <c r="BC9141" s="166"/>
      <c r="BD9141" s="166"/>
      <c r="BE9141" s="6"/>
      <c r="BF9141" s="6"/>
      <c r="BG9141" s="6"/>
      <c r="BH9141" s="6"/>
      <c r="BI9141" s="6"/>
      <c r="BJ9141" s="166"/>
      <c r="BK9141" s="166"/>
      <c r="BL9141" s="166"/>
      <c r="BM9141" s="6"/>
      <c r="BN9141" s="6"/>
      <c r="BO9141" s="6"/>
      <c r="BP9141" s="6"/>
      <c r="BQ9141" s="6"/>
      <c r="BR9141" s="6"/>
      <c r="BS9141" s="6"/>
      <c r="BT9141" s="6"/>
      <c r="BU9141" s="6"/>
      <c r="BV9141" s="6"/>
      <c r="BW9141" s="6"/>
      <c r="CJ9141" s="415"/>
      <c r="CK9141" s="415"/>
      <c r="CO9141" s="168"/>
    </row>
    <row r="9142" spans="32:93" s="162" customFormat="1" x14ac:dyDescent="0.25">
      <c r="AF9142" s="169"/>
      <c r="AG9142" s="169"/>
      <c r="AH9142" s="169"/>
      <c r="AI9142" s="169"/>
      <c r="AJ9142" s="169"/>
      <c r="AK9142" s="170"/>
      <c r="AP9142" s="6"/>
      <c r="AQ9142" s="6"/>
      <c r="AR9142" s="6"/>
      <c r="AS9142" s="6"/>
      <c r="AT9142" s="6"/>
      <c r="AU9142" s="6"/>
      <c r="AV9142" s="6"/>
      <c r="AW9142" s="6"/>
      <c r="AX9142" s="6"/>
      <c r="AY9142" s="6"/>
      <c r="AZ9142" s="6"/>
      <c r="BA9142" s="6"/>
      <c r="BB9142" s="166"/>
      <c r="BC9142" s="166"/>
      <c r="BD9142" s="166"/>
      <c r="BE9142" s="6"/>
      <c r="BF9142" s="6"/>
      <c r="BG9142" s="6"/>
      <c r="BH9142" s="6"/>
      <c r="BI9142" s="6"/>
      <c r="BJ9142" s="166"/>
      <c r="BK9142" s="166"/>
      <c r="BL9142" s="166"/>
      <c r="BM9142" s="6"/>
      <c r="BN9142" s="6"/>
      <c r="BO9142" s="6"/>
      <c r="BP9142" s="6"/>
      <c r="BQ9142" s="6"/>
      <c r="BR9142" s="6"/>
      <c r="BS9142" s="6"/>
      <c r="BT9142" s="6"/>
      <c r="BU9142" s="6"/>
      <c r="BV9142" s="6"/>
      <c r="BW9142" s="6"/>
      <c r="CJ9142" s="415"/>
      <c r="CK9142" s="415"/>
      <c r="CO9142" s="168"/>
    </row>
    <row r="9143" spans="32:93" s="162" customFormat="1" x14ac:dyDescent="0.25">
      <c r="AF9143" s="169"/>
      <c r="AG9143" s="169"/>
      <c r="AH9143" s="169"/>
      <c r="AI9143" s="169"/>
      <c r="AJ9143" s="169"/>
      <c r="AK9143" s="170"/>
      <c r="AP9143" s="6"/>
      <c r="AQ9143" s="6"/>
      <c r="AR9143" s="6"/>
      <c r="AS9143" s="6"/>
      <c r="AT9143" s="6"/>
      <c r="AU9143" s="6"/>
      <c r="AV9143" s="6"/>
      <c r="AW9143" s="6"/>
      <c r="AX9143" s="6"/>
      <c r="AY9143" s="6"/>
      <c r="AZ9143" s="6"/>
      <c r="BA9143" s="6"/>
      <c r="BB9143" s="166"/>
      <c r="BC9143" s="166"/>
      <c r="BD9143" s="166"/>
      <c r="BE9143" s="6"/>
      <c r="BF9143" s="6"/>
      <c r="BG9143" s="6"/>
      <c r="BH9143" s="6"/>
      <c r="BI9143" s="6"/>
      <c r="BJ9143" s="166"/>
      <c r="BK9143" s="166"/>
      <c r="BL9143" s="166"/>
      <c r="BM9143" s="6"/>
      <c r="BN9143" s="6"/>
      <c r="BO9143" s="6"/>
      <c r="BP9143" s="6"/>
      <c r="BQ9143" s="6"/>
      <c r="BR9143" s="6"/>
      <c r="BS9143" s="6"/>
      <c r="BT9143" s="6"/>
      <c r="BU9143" s="6"/>
      <c r="BV9143" s="6"/>
      <c r="BW9143" s="6"/>
      <c r="CJ9143" s="415"/>
      <c r="CK9143" s="415"/>
      <c r="CO9143" s="168"/>
    </row>
    <row r="9144" spans="32:93" s="162" customFormat="1" x14ac:dyDescent="0.25">
      <c r="AF9144" s="169"/>
      <c r="AG9144" s="169"/>
      <c r="AH9144" s="169"/>
      <c r="AI9144" s="169"/>
      <c r="AJ9144" s="169"/>
      <c r="AK9144" s="170"/>
      <c r="AP9144" s="6"/>
      <c r="AQ9144" s="6"/>
      <c r="AR9144" s="6"/>
      <c r="AS9144" s="6"/>
      <c r="AT9144" s="6"/>
      <c r="AU9144" s="6"/>
      <c r="AV9144" s="6"/>
      <c r="AW9144" s="6"/>
      <c r="AX9144" s="6"/>
      <c r="AY9144" s="6"/>
      <c r="AZ9144" s="6"/>
      <c r="BA9144" s="6"/>
      <c r="BB9144" s="166"/>
      <c r="BC9144" s="166"/>
      <c r="BD9144" s="166"/>
      <c r="BE9144" s="6"/>
      <c r="BF9144" s="6"/>
      <c r="BG9144" s="6"/>
      <c r="BH9144" s="6"/>
      <c r="BI9144" s="6"/>
      <c r="BJ9144" s="166"/>
      <c r="BK9144" s="166"/>
      <c r="BL9144" s="166"/>
      <c r="BM9144" s="6"/>
      <c r="BN9144" s="6"/>
      <c r="BO9144" s="6"/>
      <c r="BP9144" s="6"/>
      <c r="BQ9144" s="6"/>
      <c r="BR9144" s="6"/>
      <c r="BS9144" s="6"/>
      <c r="BT9144" s="6"/>
      <c r="BU9144" s="6"/>
      <c r="BV9144" s="6"/>
      <c r="BW9144" s="6"/>
      <c r="CJ9144" s="415"/>
      <c r="CK9144" s="415"/>
      <c r="CO9144" s="168"/>
    </row>
    <row r="9145" spans="32:93" s="162" customFormat="1" x14ac:dyDescent="0.25">
      <c r="AF9145" s="169"/>
      <c r="AG9145" s="169"/>
      <c r="AH9145" s="169"/>
      <c r="AI9145" s="169"/>
      <c r="AJ9145" s="169"/>
      <c r="AK9145" s="170"/>
      <c r="AP9145" s="6"/>
      <c r="AQ9145" s="6"/>
      <c r="AR9145" s="6"/>
      <c r="AS9145" s="6"/>
      <c r="AT9145" s="6"/>
      <c r="AU9145" s="6"/>
      <c r="AV9145" s="6"/>
      <c r="AW9145" s="6"/>
      <c r="AX9145" s="6"/>
      <c r="AY9145" s="6"/>
      <c r="AZ9145" s="6"/>
      <c r="BA9145" s="6"/>
      <c r="BB9145" s="166"/>
      <c r="BC9145" s="166"/>
      <c r="BD9145" s="166"/>
      <c r="BE9145" s="6"/>
      <c r="BF9145" s="6"/>
      <c r="BG9145" s="6"/>
      <c r="BH9145" s="6"/>
      <c r="BI9145" s="6"/>
      <c r="BJ9145" s="166"/>
      <c r="BK9145" s="166"/>
      <c r="BL9145" s="166"/>
      <c r="BM9145" s="6"/>
      <c r="BN9145" s="6"/>
      <c r="BO9145" s="6"/>
      <c r="BP9145" s="6"/>
      <c r="BQ9145" s="6"/>
      <c r="BR9145" s="6"/>
      <c r="BS9145" s="6"/>
      <c r="BT9145" s="6"/>
      <c r="BU9145" s="6"/>
      <c r="BV9145" s="6"/>
      <c r="BW9145" s="6"/>
      <c r="CJ9145" s="415"/>
      <c r="CK9145" s="415"/>
      <c r="CO9145" s="168"/>
    </row>
    <row r="9146" spans="32:93" s="162" customFormat="1" x14ac:dyDescent="0.25">
      <c r="AF9146" s="169"/>
      <c r="AG9146" s="169"/>
      <c r="AH9146" s="169"/>
      <c r="AI9146" s="169"/>
      <c r="AJ9146" s="169"/>
      <c r="AK9146" s="170"/>
      <c r="AP9146" s="6"/>
      <c r="AQ9146" s="6"/>
      <c r="AR9146" s="6"/>
      <c r="AS9146" s="6"/>
      <c r="AT9146" s="6"/>
      <c r="AU9146" s="6"/>
      <c r="AV9146" s="6"/>
      <c r="AW9146" s="6"/>
      <c r="AX9146" s="6"/>
      <c r="AY9146" s="6"/>
      <c r="AZ9146" s="6"/>
      <c r="BA9146" s="6"/>
      <c r="BB9146" s="166"/>
      <c r="BC9146" s="166"/>
      <c r="BD9146" s="166"/>
      <c r="BE9146" s="6"/>
      <c r="BF9146" s="6"/>
      <c r="BG9146" s="6"/>
      <c r="BH9146" s="6"/>
      <c r="BI9146" s="6"/>
      <c r="BJ9146" s="166"/>
      <c r="BK9146" s="166"/>
      <c r="BL9146" s="166"/>
      <c r="BM9146" s="6"/>
      <c r="BN9146" s="6"/>
      <c r="BO9146" s="6"/>
      <c r="BP9146" s="6"/>
      <c r="BQ9146" s="6"/>
      <c r="BR9146" s="6"/>
      <c r="BS9146" s="6"/>
      <c r="BT9146" s="6"/>
      <c r="BU9146" s="6"/>
      <c r="BV9146" s="6"/>
      <c r="BW9146" s="6"/>
      <c r="CJ9146" s="415"/>
      <c r="CK9146" s="415"/>
      <c r="CO9146" s="168"/>
    </row>
    <row r="9147" spans="32:93" s="162" customFormat="1" x14ac:dyDescent="0.25">
      <c r="AF9147" s="169"/>
      <c r="AG9147" s="169"/>
      <c r="AH9147" s="169"/>
      <c r="AI9147" s="169"/>
      <c r="AJ9147" s="169"/>
      <c r="AK9147" s="170"/>
      <c r="AP9147" s="6"/>
      <c r="AQ9147" s="6"/>
      <c r="AR9147" s="6"/>
      <c r="AS9147" s="6"/>
      <c r="AT9147" s="6"/>
      <c r="AU9147" s="6"/>
      <c r="AV9147" s="6"/>
      <c r="AW9147" s="6"/>
      <c r="AX9147" s="6"/>
      <c r="AY9147" s="6"/>
      <c r="AZ9147" s="6"/>
      <c r="BA9147" s="6"/>
      <c r="BB9147" s="166"/>
      <c r="BC9147" s="166"/>
      <c r="BD9147" s="166"/>
      <c r="BE9147" s="6"/>
      <c r="BF9147" s="6"/>
      <c r="BG9147" s="6"/>
      <c r="BH9147" s="6"/>
      <c r="BI9147" s="6"/>
      <c r="BJ9147" s="166"/>
      <c r="BK9147" s="166"/>
      <c r="BL9147" s="166"/>
      <c r="BM9147" s="6"/>
      <c r="BN9147" s="6"/>
      <c r="BO9147" s="6"/>
      <c r="BP9147" s="6"/>
      <c r="BQ9147" s="6"/>
      <c r="BR9147" s="6"/>
      <c r="BS9147" s="6"/>
      <c r="BT9147" s="6"/>
      <c r="BU9147" s="6"/>
      <c r="BV9147" s="6"/>
      <c r="BW9147" s="6"/>
      <c r="CJ9147" s="415"/>
      <c r="CK9147" s="415"/>
      <c r="CO9147" s="168"/>
    </row>
    <row r="9148" spans="32:93" s="162" customFormat="1" x14ac:dyDescent="0.25">
      <c r="AF9148" s="169"/>
      <c r="AG9148" s="169"/>
      <c r="AH9148" s="169"/>
      <c r="AI9148" s="169"/>
      <c r="AJ9148" s="169"/>
      <c r="AK9148" s="170"/>
      <c r="AP9148" s="6"/>
      <c r="AQ9148" s="6"/>
      <c r="AR9148" s="6"/>
      <c r="AS9148" s="6"/>
      <c r="AT9148" s="6"/>
      <c r="AU9148" s="6"/>
      <c r="AV9148" s="6"/>
      <c r="AW9148" s="6"/>
      <c r="AX9148" s="6"/>
      <c r="AY9148" s="6"/>
      <c r="AZ9148" s="6"/>
      <c r="BA9148" s="6"/>
      <c r="BB9148" s="166"/>
      <c r="BC9148" s="166"/>
      <c r="BD9148" s="166"/>
      <c r="BE9148" s="6"/>
      <c r="BF9148" s="6"/>
      <c r="BG9148" s="6"/>
      <c r="BH9148" s="6"/>
      <c r="BI9148" s="6"/>
      <c r="BJ9148" s="166"/>
      <c r="BK9148" s="166"/>
      <c r="BL9148" s="166"/>
      <c r="BM9148" s="6"/>
      <c r="BN9148" s="6"/>
      <c r="BO9148" s="6"/>
      <c r="BP9148" s="6"/>
      <c r="BQ9148" s="6"/>
      <c r="BR9148" s="6"/>
      <c r="BS9148" s="6"/>
      <c r="BT9148" s="6"/>
      <c r="BU9148" s="6"/>
      <c r="BV9148" s="6"/>
      <c r="BW9148" s="6"/>
      <c r="CJ9148" s="415"/>
      <c r="CK9148" s="415"/>
      <c r="CO9148" s="168"/>
    </row>
    <row r="9149" spans="32:93" s="162" customFormat="1" x14ac:dyDescent="0.25">
      <c r="AF9149" s="169"/>
      <c r="AG9149" s="169"/>
      <c r="AH9149" s="169"/>
      <c r="AI9149" s="169"/>
      <c r="AJ9149" s="169"/>
      <c r="AK9149" s="170"/>
      <c r="AP9149" s="6"/>
      <c r="AQ9149" s="6"/>
      <c r="AR9149" s="6"/>
      <c r="AS9149" s="6"/>
      <c r="AT9149" s="6"/>
      <c r="AU9149" s="6"/>
      <c r="AV9149" s="6"/>
      <c r="AW9149" s="6"/>
      <c r="AX9149" s="6"/>
      <c r="AY9149" s="6"/>
      <c r="AZ9149" s="6"/>
      <c r="BA9149" s="6"/>
      <c r="BB9149" s="166"/>
      <c r="BC9149" s="166"/>
      <c r="BD9149" s="166"/>
      <c r="BE9149" s="6"/>
      <c r="BF9149" s="6"/>
      <c r="BG9149" s="6"/>
      <c r="BH9149" s="6"/>
      <c r="BI9149" s="6"/>
      <c r="BJ9149" s="166"/>
      <c r="BK9149" s="166"/>
      <c r="BL9149" s="166"/>
      <c r="BM9149" s="6"/>
      <c r="BN9149" s="6"/>
      <c r="BO9149" s="6"/>
      <c r="BP9149" s="6"/>
      <c r="BQ9149" s="6"/>
      <c r="BR9149" s="6"/>
      <c r="BS9149" s="6"/>
      <c r="BT9149" s="6"/>
      <c r="BU9149" s="6"/>
      <c r="BV9149" s="6"/>
      <c r="BW9149" s="6"/>
      <c r="CJ9149" s="415"/>
      <c r="CK9149" s="415"/>
      <c r="CO9149" s="168"/>
    </row>
    <row r="9150" spans="32:93" s="162" customFormat="1" x14ac:dyDescent="0.25">
      <c r="AF9150" s="169"/>
      <c r="AG9150" s="169"/>
      <c r="AH9150" s="169"/>
      <c r="AI9150" s="169"/>
      <c r="AJ9150" s="169"/>
      <c r="AK9150" s="170"/>
      <c r="AP9150" s="6"/>
      <c r="AQ9150" s="6"/>
      <c r="AR9150" s="6"/>
      <c r="AS9150" s="6"/>
      <c r="AT9150" s="6"/>
      <c r="AU9150" s="6"/>
      <c r="AV9150" s="6"/>
      <c r="AW9150" s="6"/>
      <c r="AX9150" s="6"/>
      <c r="AY9150" s="6"/>
      <c r="AZ9150" s="6"/>
      <c r="BA9150" s="6"/>
      <c r="BB9150" s="166"/>
      <c r="BC9150" s="166"/>
      <c r="BD9150" s="166"/>
      <c r="BE9150" s="6"/>
      <c r="BF9150" s="6"/>
      <c r="BG9150" s="6"/>
      <c r="BH9150" s="6"/>
      <c r="BI9150" s="6"/>
      <c r="BJ9150" s="166"/>
      <c r="BK9150" s="166"/>
      <c r="BL9150" s="166"/>
      <c r="BM9150" s="6"/>
      <c r="BN9150" s="6"/>
      <c r="BO9150" s="6"/>
      <c r="BP9150" s="6"/>
      <c r="BQ9150" s="6"/>
      <c r="BR9150" s="6"/>
      <c r="BS9150" s="6"/>
      <c r="BT9150" s="6"/>
      <c r="BU9150" s="6"/>
      <c r="BV9150" s="6"/>
      <c r="BW9150" s="6"/>
      <c r="CJ9150" s="415"/>
      <c r="CK9150" s="415"/>
      <c r="CO9150" s="168"/>
    </row>
    <row r="9151" spans="32:93" s="162" customFormat="1" x14ac:dyDescent="0.25">
      <c r="AF9151" s="169"/>
      <c r="AG9151" s="169"/>
      <c r="AH9151" s="169"/>
      <c r="AI9151" s="169"/>
      <c r="AJ9151" s="169"/>
      <c r="AK9151" s="170"/>
      <c r="AP9151" s="6"/>
      <c r="AQ9151" s="6"/>
      <c r="AR9151" s="6"/>
      <c r="AS9151" s="6"/>
      <c r="AT9151" s="6"/>
      <c r="AU9151" s="6"/>
      <c r="AV9151" s="6"/>
      <c r="AW9151" s="6"/>
      <c r="AX9151" s="6"/>
      <c r="AY9151" s="6"/>
      <c r="AZ9151" s="6"/>
      <c r="BA9151" s="6"/>
      <c r="BB9151" s="166"/>
      <c r="BC9151" s="166"/>
      <c r="BD9151" s="166"/>
      <c r="BE9151" s="6"/>
      <c r="BF9151" s="6"/>
      <c r="BG9151" s="6"/>
      <c r="BH9151" s="6"/>
      <c r="BI9151" s="6"/>
      <c r="BJ9151" s="166"/>
      <c r="BK9151" s="166"/>
      <c r="BL9151" s="166"/>
      <c r="BM9151" s="6"/>
      <c r="BN9151" s="6"/>
      <c r="BO9151" s="6"/>
      <c r="BP9151" s="6"/>
      <c r="BQ9151" s="6"/>
      <c r="BR9151" s="6"/>
      <c r="BS9151" s="6"/>
      <c r="BT9151" s="6"/>
      <c r="BU9151" s="6"/>
      <c r="BV9151" s="6"/>
      <c r="BW9151" s="6"/>
      <c r="CJ9151" s="415"/>
      <c r="CK9151" s="415"/>
      <c r="CO9151" s="168"/>
    </row>
    <row r="9152" spans="32:93" s="162" customFormat="1" x14ac:dyDescent="0.25">
      <c r="AF9152" s="169"/>
      <c r="AG9152" s="169"/>
      <c r="AH9152" s="169"/>
      <c r="AI9152" s="169"/>
      <c r="AJ9152" s="169"/>
      <c r="AK9152" s="170"/>
      <c r="AP9152" s="6"/>
      <c r="AQ9152" s="6"/>
      <c r="AR9152" s="6"/>
      <c r="AS9152" s="6"/>
      <c r="AT9152" s="6"/>
      <c r="AU9152" s="6"/>
      <c r="AV9152" s="6"/>
      <c r="AW9152" s="6"/>
      <c r="AX9152" s="6"/>
      <c r="AY9152" s="6"/>
      <c r="AZ9152" s="6"/>
      <c r="BA9152" s="6"/>
      <c r="BB9152" s="166"/>
      <c r="BC9152" s="166"/>
      <c r="BD9152" s="166"/>
      <c r="BE9152" s="6"/>
      <c r="BF9152" s="6"/>
      <c r="BG9152" s="6"/>
      <c r="BH9152" s="6"/>
      <c r="BI9152" s="6"/>
      <c r="BJ9152" s="166"/>
      <c r="BK9152" s="166"/>
      <c r="BL9152" s="166"/>
      <c r="BM9152" s="6"/>
      <c r="BN9152" s="6"/>
      <c r="BO9152" s="6"/>
      <c r="BP9152" s="6"/>
      <c r="BQ9152" s="6"/>
      <c r="BR9152" s="6"/>
      <c r="BS9152" s="6"/>
      <c r="BT9152" s="6"/>
      <c r="BU9152" s="6"/>
      <c r="BV9152" s="6"/>
      <c r="BW9152" s="6"/>
      <c r="CJ9152" s="415"/>
      <c r="CK9152" s="415"/>
      <c r="CO9152" s="168"/>
    </row>
    <row r="9153" spans="32:93" s="162" customFormat="1" x14ac:dyDescent="0.25">
      <c r="AF9153" s="169"/>
      <c r="AG9153" s="169"/>
      <c r="AH9153" s="169"/>
      <c r="AI9153" s="169"/>
      <c r="AJ9153" s="169"/>
      <c r="AK9153" s="170"/>
      <c r="AP9153" s="6"/>
      <c r="AQ9153" s="6"/>
      <c r="AR9153" s="6"/>
      <c r="AS9153" s="6"/>
      <c r="AT9153" s="6"/>
      <c r="AU9153" s="6"/>
      <c r="AV9153" s="6"/>
      <c r="AW9153" s="6"/>
      <c r="AX9153" s="6"/>
      <c r="AY9153" s="6"/>
      <c r="AZ9153" s="6"/>
      <c r="BA9153" s="6"/>
      <c r="BB9153" s="166"/>
      <c r="BC9153" s="166"/>
      <c r="BD9153" s="166"/>
      <c r="BE9153" s="6"/>
      <c r="BF9153" s="6"/>
      <c r="BG9153" s="6"/>
      <c r="BH9153" s="6"/>
      <c r="BI9153" s="6"/>
      <c r="BJ9153" s="166"/>
      <c r="BK9153" s="166"/>
      <c r="BL9153" s="166"/>
      <c r="BM9153" s="6"/>
      <c r="BN9153" s="6"/>
      <c r="BO9153" s="6"/>
      <c r="BP9153" s="6"/>
      <c r="BQ9153" s="6"/>
      <c r="BR9153" s="6"/>
      <c r="BS9153" s="6"/>
      <c r="BT9153" s="6"/>
      <c r="BU9153" s="6"/>
      <c r="BV9153" s="6"/>
      <c r="BW9153" s="6"/>
      <c r="CJ9153" s="415"/>
      <c r="CK9153" s="415"/>
      <c r="CO9153" s="168"/>
    </row>
    <row r="9154" spans="32:93" s="162" customFormat="1" x14ac:dyDescent="0.25">
      <c r="AF9154" s="169"/>
      <c r="AG9154" s="169"/>
      <c r="AH9154" s="169"/>
      <c r="AI9154" s="169"/>
      <c r="AJ9154" s="169"/>
      <c r="AK9154" s="170"/>
      <c r="AP9154" s="6"/>
      <c r="AQ9154" s="6"/>
      <c r="AR9154" s="6"/>
      <c r="AS9154" s="6"/>
      <c r="AT9154" s="6"/>
      <c r="AU9154" s="6"/>
      <c r="AV9154" s="6"/>
      <c r="AW9154" s="6"/>
      <c r="AX9154" s="6"/>
      <c r="AY9154" s="6"/>
      <c r="AZ9154" s="6"/>
      <c r="BA9154" s="6"/>
      <c r="BB9154" s="166"/>
      <c r="BC9154" s="166"/>
      <c r="BD9154" s="166"/>
      <c r="BE9154" s="6"/>
      <c r="BF9154" s="6"/>
      <c r="BG9154" s="6"/>
      <c r="BH9154" s="6"/>
      <c r="BI9154" s="6"/>
      <c r="BJ9154" s="166"/>
      <c r="BK9154" s="166"/>
      <c r="BL9154" s="166"/>
      <c r="BM9154" s="6"/>
      <c r="BN9154" s="6"/>
      <c r="BO9154" s="6"/>
      <c r="BP9154" s="6"/>
      <c r="BQ9154" s="6"/>
      <c r="BR9154" s="6"/>
      <c r="BS9154" s="6"/>
      <c r="BT9154" s="6"/>
      <c r="BU9154" s="6"/>
      <c r="BV9154" s="6"/>
      <c r="BW9154" s="6"/>
      <c r="CJ9154" s="415"/>
      <c r="CK9154" s="415"/>
      <c r="CO9154" s="168"/>
    </row>
    <row r="9155" spans="32:93" s="162" customFormat="1" x14ac:dyDescent="0.25">
      <c r="AF9155" s="169"/>
      <c r="AG9155" s="169"/>
      <c r="AH9155" s="169"/>
      <c r="AI9155" s="169"/>
      <c r="AJ9155" s="169"/>
      <c r="AK9155" s="170"/>
      <c r="AP9155" s="6"/>
      <c r="AQ9155" s="6"/>
      <c r="AR9155" s="6"/>
      <c r="AS9155" s="6"/>
      <c r="AT9155" s="6"/>
      <c r="AU9155" s="6"/>
      <c r="AV9155" s="6"/>
      <c r="AW9155" s="6"/>
      <c r="AX9155" s="6"/>
      <c r="AY9155" s="6"/>
      <c r="AZ9155" s="6"/>
      <c r="BA9155" s="6"/>
      <c r="BB9155" s="166"/>
      <c r="BC9155" s="166"/>
      <c r="BD9155" s="166"/>
      <c r="BE9155" s="6"/>
      <c r="BF9155" s="6"/>
      <c r="BG9155" s="6"/>
      <c r="BH9155" s="6"/>
      <c r="BI9155" s="6"/>
      <c r="BJ9155" s="166"/>
      <c r="BK9155" s="166"/>
      <c r="BL9155" s="166"/>
      <c r="BM9155" s="6"/>
      <c r="BN9155" s="6"/>
      <c r="BO9155" s="6"/>
      <c r="BP9155" s="6"/>
      <c r="BQ9155" s="6"/>
      <c r="BR9155" s="6"/>
      <c r="BS9155" s="6"/>
      <c r="BT9155" s="6"/>
      <c r="BU9155" s="6"/>
      <c r="BV9155" s="6"/>
      <c r="BW9155" s="6"/>
      <c r="CJ9155" s="415"/>
      <c r="CK9155" s="415"/>
      <c r="CO9155" s="168"/>
    </row>
    <row r="9156" spans="32:93" s="162" customFormat="1" x14ac:dyDescent="0.25">
      <c r="AF9156" s="169"/>
      <c r="AG9156" s="169"/>
      <c r="AH9156" s="169"/>
      <c r="AI9156" s="169"/>
      <c r="AJ9156" s="169"/>
      <c r="AK9156" s="170"/>
      <c r="AP9156" s="6"/>
      <c r="AQ9156" s="6"/>
      <c r="AR9156" s="6"/>
      <c r="AS9156" s="6"/>
      <c r="AT9156" s="6"/>
      <c r="AU9156" s="6"/>
      <c r="AV9156" s="6"/>
      <c r="AW9156" s="6"/>
      <c r="AX9156" s="6"/>
      <c r="AY9156" s="6"/>
      <c r="AZ9156" s="6"/>
      <c r="BA9156" s="6"/>
      <c r="BB9156" s="166"/>
      <c r="BC9156" s="166"/>
      <c r="BD9156" s="166"/>
      <c r="BE9156" s="6"/>
      <c r="BF9156" s="6"/>
      <c r="BG9156" s="6"/>
      <c r="BH9156" s="6"/>
      <c r="BI9156" s="6"/>
      <c r="BJ9156" s="166"/>
      <c r="BK9156" s="166"/>
      <c r="BL9156" s="166"/>
      <c r="BM9156" s="6"/>
      <c r="BN9156" s="6"/>
      <c r="BO9156" s="6"/>
      <c r="BP9156" s="6"/>
      <c r="BQ9156" s="6"/>
      <c r="BR9156" s="6"/>
      <c r="BS9156" s="6"/>
      <c r="BT9156" s="6"/>
      <c r="BU9156" s="6"/>
      <c r="BV9156" s="6"/>
      <c r="BW9156" s="6"/>
      <c r="CJ9156" s="415"/>
      <c r="CK9156" s="415"/>
      <c r="CO9156" s="168"/>
    </row>
    <row r="9157" spans="32:93" s="162" customFormat="1" x14ac:dyDescent="0.25">
      <c r="AF9157" s="169"/>
      <c r="AG9157" s="169"/>
      <c r="AH9157" s="169"/>
      <c r="AI9157" s="169"/>
      <c r="AJ9157" s="169"/>
      <c r="AK9157" s="170"/>
      <c r="AP9157" s="6"/>
      <c r="AQ9157" s="6"/>
      <c r="AR9157" s="6"/>
      <c r="AS9157" s="6"/>
      <c r="AT9157" s="6"/>
      <c r="AU9157" s="6"/>
      <c r="AV9157" s="6"/>
      <c r="AW9157" s="6"/>
      <c r="AX9157" s="6"/>
      <c r="AY9157" s="6"/>
      <c r="AZ9157" s="6"/>
      <c r="BA9157" s="6"/>
      <c r="BB9157" s="166"/>
      <c r="BC9157" s="166"/>
      <c r="BD9157" s="166"/>
      <c r="BE9157" s="6"/>
      <c r="BF9157" s="6"/>
      <c r="BG9157" s="6"/>
      <c r="BH9157" s="6"/>
      <c r="BI9157" s="6"/>
      <c r="BJ9157" s="166"/>
      <c r="BK9157" s="166"/>
      <c r="BL9157" s="166"/>
      <c r="BM9157" s="6"/>
      <c r="BN9157" s="6"/>
      <c r="BO9157" s="6"/>
      <c r="BP9157" s="6"/>
      <c r="BQ9157" s="6"/>
      <c r="BR9157" s="6"/>
      <c r="BS9157" s="6"/>
      <c r="BT9157" s="6"/>
      <c r="BU9157" s="6"/>
      <c r="BV9157" s="6"/>
      <c r="BW9157" s="6"/>
      <c r="CJ9157" s="415"/>
      <c r="CK9157" s="415"/>
      <c r="CO9157" s="168"/>
    </row>
    <row r="9158" spans="32:93" s="162" customFormat="1" x14ac:dyDescent="0.25">
      <c r="AF9158" s="169"/>
      <c r="AG9158" s="169"/>
      <c r="AH9158" s="169"/>
      <c r="AI9158" s="169"/>
      <c r="AJ9158" s="169"/>
      <c r="AK9158" s="170"/>
      <c r="AP9158" s="6"/>
      <c r="AQ9158" s="6"/>
      <c r="AR9158" s="6"/>
      <c r="AS9158" s="6"/>
      <c r="AT9158" s="6"/>
      <c r="AU9158" s="6"/>
      <c r="AV9158" s="6"/>
      <c r="AW9158" s="6"/>
      <c r="AX9158" s="6"/>
      <c r="AY9158" s="6"/>
      <c r="AZ9158" s="6"/>
      <c r="BA9158" s="6"/>
      <c r="BB9158" s="166"/>
      <c r="BC9158" s="166"/>
      <c r="BD9158" s="166"/>
      <c r="BE9158" s="6"/>
      <c r="BF9158" s="6"/>
      <c r="BG9158" s="6"/>
      <c r="BH9158" s="6"/>
      <c r="BI9158" s="6"/>
      <c r="BJ9158" s="166"/>
      <c r="BK9158" s="166"/>
      <c r="BL9158" s="166"/>
      <c r="BM9158" s="6"/>
      <c r="BN9158" s="6"/>
      <c r="BO9158" s="6"/>
      <c r="BP9158" s="6"/>
      <c r="BQ9158" s="6"/>
      <c r="BR9158" s="6"/>
      <c r="BS9158" s="6"/>
      <c r="BT9158" s="6"/>
      <c r="BU9158" s="6"/>
      <c r="BV9158" s="6"/>
      <c r="BW9158" s="6"/>
      <c r="CJ9158" s="415"/>
      <c r="CK9158" s="415"/>
      <c r="CO9158" s="168"/>
    </row>
    <row r="9159" spans="32:93" s="162" customFormat="1" x14ac:dyDescent="0.25">
      <c r="AF9159" s="169"/>
      <c r="AG9159" s="169"/>
      <c r="AH9159" s="169"/>
      <c r="AI9159" s="169"/>
      <c r="AJ9159" s="169"/>
      <c r="AK9159" s="170"/>
      <c r="AP9159" s="6"/>
      <c r="AQ9159" s="6"/>
      <c r="AR9159" s="6"/>
      <c r="AS9159" s="6"/>
      <c r="AT9159" s="6"/>
      <c r="AU9159" s="6"/>
      <c r="AV9159" s="6"/>
      <c r="AW9159" s="6"/>
      <c r="AX9159" s="6"/>
      <c r="AY9159" s="6"/>
      <c r="AZ9159" s="6"/>
      <c r="BA9159" s="6"/>
      <c r="BB9159" s="166"/>
      <c r="BC9159" s="166"/>
      <c r="BD9159" s="166"/>
      <c r="BE9159" s="6"/>
      <c r="BF9159" s="6"/>
      <c r="BG9159" s="6"/>
      <c r="BH9159" s="6"/>
      <c r="BI9159" s="6"/>
      <c r="BJ9159" s="166"/>
      <c r="BK9159" s="166"/>
      <c r="BL9159" s="166"/>
      <c r="BM9159" s="6"/>
      <c r="BN9159" s="6"/>
      <c r="BO9159" s="6"/>
      <c r="BP9159" s="6"/>
      <c r="BQ9159" s="6"/>
      <c r="BR9159" s="6"/>
      <c r="BS9159" s="6"/>
      <c r="BT9159" s="6"/>
      <c r="BU9159" s="6"/>
      <c r="BV9159" s="6"/>
      <c r="BW9159" s="6"/>
      <c r="CJ9159" s="415"/>
      <c r="CK9159" s="415"/>
      <c r="CO9159" s="168"/>
    </row>
    <row r="9160" spans="32:93" s="162" customFormat="1" x14ac:dyDescent="0.25">
      <c r="AF9160" s="169"/>
      <c r="AG9160" s="169"/>
      <c r="AH9160" s="169"/>
      <c r="AI9160" s="169"/>
      <c r="AJ9160" s="169"/>
      <c r="AK9160" s="170"/>
      <c r="AP9160" s="6"/>
      <c r="AQ9160" s="6"/>
      <c r="AR9160" s="6"/>
      <c r="AS9160" s="6"/>
      <c r="AT9160" s="6"/>
      <c r="AU9160" s="6"/>
      <c r="AV9160" s="6"/>
      <c r="AW9160" s="6"/>
      <c r="AX9160" s="6"/>
      <c r="AY9160" s="6"/>
      <c r="AZ9160" s="6"/>
      <c r="BA9160" s="6"/>
      <c r="BB9160" s="166"/>
      <c r="BC9160" s="166"/>
      <c r="BD9160" s="166"/>
      <c r="BE9160" s="6"/>
      <c r="BF9160" s="6"/>
      <c r="BG9160" s="6"/>
      <c r="BH9160" s="6"/>
      <c r="BI9160" s="6"/>
      <c r="BJ9160" s="166"/>
      <c r="BK9160" s="166"/>
      <c r="BL9160" s="166"/>
      <c r="BM9160" s="6"/>
      <c r="BN9160" s="6"/>
      <c r="BO9160" s="6"/>
      <c r="BP9160" s="6"/>
      <c r="BQ9160" s="6"/>
      <c r="BR9160" s="6"/>
      <c r="BS9160" s="6"/>
      <c r="BT9160" s="6"/>
      <c r="BU9160" s="6"/>
      <c r="BV9160" s="6"/>
      <c r="BW9160" s="6"/>
      <c r="CJ9160" s="415"/>
      <c r="CK9160" s="415"/>
      <c r="CO9160" s="168"/>
    </row>
    <row r="9161" spans="32:93" s="162" customFormat="1" x14ac:dyDescent="0.25">
      <c r="AF9161" s="169"/>
      <c r="AG9161" s="169"/>
      <c r="AH9161" s="169"/>
      <c r="AI9161" s="169"/>
      <c r="AJ9161" s="169"/>
      <c r="AK9161" s="170"/>
      <c r="AP9161" s="6"/>
      <c r="AQ9161" s="6"/>
      <c r="AR9161" s="6"/>
      <c r="AS9161" s="6"/>
      <c r="AT9161" s="6"/>
      <c r="AU9161" s="6"/>
      <c r="AV9161" s="6"/>
      <c r="AW9161" s="6"/>
      <c r="AX9161" s="6"/>
      <c r="AY9161" s="6"/>
      <c r="AZ9161" s="6"/>
      <c r="BA9161" s="6"/>
      <c r="BB9161" s="166"/>
      <c r="BC9161" s="166"/>
      <c r="BD9161" s="166"/>
      <c r="BE9161" s="6"/>
      <c r="BF9161" s="6"/>
      <c r="BG9161" s="6"/>
      <c r="BH9161" s="6"/>
      <c r="BI9161" s="6"/>
      <c r="BJ9161" s="166"/>
      <c r="BK9161" s="166"/>
      <c r="BL9161" s="166"/>
      <c r="BM9161" s="6"/>
      <c r="BN9161" s="6"/>
      <c r="BO9161" s="6"/>
      <c r="BP9161" s="6"/>
      <c r="BQ9161" s="6"/>
      <c r="BR9161" s="6"/>
      <c r="BS9161" s="6"/>
      <c r="BT9161" s="6"/>
      <c r="BU9161" s="6"/>
      <c r="BV9161" s="6"/>
      <c r="BW9161" s="6"/>
      <c r="CJ9161" s="415"/>
      <c r="CK9161" s="415"/>
      <c r="CO9161" s="168"/>
    </row>
    <row r="9162" spans="32:93" s="162" customFormat="1" x14ac:dyDescent="0.25">
      <c r="AF9162" s="169"/>
      <c r="AG9162" s="169"/>
      <c r="AH9162" s="169"/>
      <c r="AI9162" s="169"/>
      <c r="AJ9162" s="169"/>
      <c r="AK9162" s="170"/>
      <c r="AP9162" s="6"/>
      <c r="AQ9162" s="6"/>
      <c r="AR9162" s="6"/>
      <c r="AS9162" s="6"/>
      <c r="AT9162" s="6"/>
      <c r="AU9162" s="6"/>
      <c r="AV9162" s="6"/>
      <c r="AW9162" s="6"/>
      <c r="AX9162" s="6"/>
      <c r="AY9162" s="6"/>
      <c r="AZ9162" s="6"/>
      <c r="BA9162" s="6"/>
      <c r="BB9162" s="166"/>
      <c r="BC9162" s="166"/>
      <c r="BD9162" s="166"/>
      <c r="BE9162" s="6"/>
      <c r="BF9162" s="6"/>
      <c r="BG9162" s="6"/>
      <c r="BH9162" s="6"/>
      <c r="BI9162" s="6"/>
      <c r="BJ9162" s="166"/>
      <c r="BK9162" s="166"/>
      <c r="BL9162" s="166"/>
      <c r="BM9162" s="6"/>
      <c r="BN9162" s="6"/>
      <c r="BO9162" s="6"/>
      <c r="BP9162" s="6"/>
      <c r="BQ9162" s="6"/>
      <c r="BR9162" s="6"/>
      <c r="BS9162" s="6"/>
      <c r="BT9162" s="6"/>
      <c r="BU9162" s="6"/>
      <c r="BV9162" s="6"/>
      <c r="BW9162" s="6"/>
      <c r="CJ9162" s="415"/>
      <c r="CK9162" s="415"/>
      <c r="CO9162" s="168"/>
    </row>
    <row r="9163" spans="32:93" s="162" customFormat="1" x14ac:dyDescent="0.25">
      <c r="AF9163" s="169"/>
      <c r="AG9163" s="169"/>
      <c r="AH9163" s="169"/>
      <c r="AI9163" s="169"/>
      <c r="AJ9163" s="169"/>
      <c r="AK9163" s="170"/>
      <c r="AP9163" s="6"/>
      <c r="AQ9163" s="6"/>
      <c r="AR9163" s="6"/>
      <c r="AS9163" s="6"/>
      <c r="AT9163" s="6"/>
      <c r="AU9163" s="6"/>
      <c r="AV9163" s="6"/>
      <c r="AW9163" s="6"/>
      <c r="AX9163" s="6"/>
      <c r="AY9163" s="6"/>
      <c r="AZ9163" s="6"/>
      <c r="BA9163" s="6"/>
      <c r="BB9163" s="166"/>
      <c r="BC9163" s="166"/>
      <c r="BD9163" s="166"/>
      <c r="BE9163" s="6"/>
      <c r="BF9163" s="6"/>
      <c r="BG9163" s="6"/>
      <c r="BH9163" s="6"/>
      <c r="BI9163" s="6"/>
      <c r="BJ9163" s="166"/>
      <c r="BK9163" s="166"/>
      <c r="BL9163" s="166"/>
      <c r="BM9163" s="6"/>
      <c r="BN9163" s="6"/>
      <c r="BO9163" s="6"/>
      <c r="BP9163" s="6"/>
      <c r="BQ9163" s="6"/>
      <c r="BR9163" s="6"/>
      <c r="BS9163" s="6"/>
      <c r="BT9163" s="6"/>
      <c r="BU9163" s="6"/>
      <c r="BV9163" s="6"/>
      <c r="BW9163" s="6"/>
      <c r="CJ9163" s="415"/>
      <c r="CK9163" s="415"/>
      <c r="CO9163" s="168"/>
    </row>
    <row r="9164" spans="32:93" s="162" customFormat="1" x14ac:dyDescent="0.25">
      <c r="AF9164" s="169"/>
      <c r="AG9164" s="169"/>
      <c r="AH9164" s="169"/>
      <c r="AI9164" s="169"/>
      <c r="AJ9164" s="169"/>
      <c r="AK9164" s="170"/>
      <c r="AP9164" s="6"/>
      <c r="AQ9164" s="6"/>
      <c r="AR9164" s="6"/>
      <c r="AS9164" s="6"/>
      <c r="AT9164" s="6"/>
      <c r="AU9164" s="6"/>
      <c r="AV9164" s="6"/>
      <c r="AW9164" s="6"/>
      <c r="AX9164" s="6"/>
      <c r="AY9164" s="6"/>
      <c r="AZ9164" s="6"/>
      <c r="BA9164" s="6"/>
      <c r="BB9164" s="166"/>
      <c r="BC9164" s="166"/>
      <c r="BD9164" s="166"/>
      <c r="BE9164" s="6"/>
      <c r="BF9164" s="6"/>
      <c r="BG9164" s="6"/>
      <c r="BH9164" s="6"/>
      <c r="BI9164" s="6"/>
      <c r="BJ9164" s="166"/>
      <c r="BK9164" s="166"/>
      <c r="BL9164" s="166"/>
      <c r="BM9164" s="6"/>
      <c r="BN9164" s="6"/>
      <c r="BO9164" s="6"/>
      <c r="BP9164" s="6"/>
      <c r="BQ9164" s="6"/>
      <c r="BR9164" s="6"/>
      <c r="BS9164" s="6"/>
      <c r="BT9164" s="6"/>
      <c r="BU9164" s="6"/>
      <c r="BV9164" s="6"/>
      <c r="BW9164" s="6"/>
      <c r="CJ9164" s="415"/>
      <c r="CK9164" s="415"/>
      <c r="CO9164" s="168"/>
    </row>
    <row r="9165" spans="32:93" s="162" customFormat="1" x14ac:dyDescent="0.25">
      <c r="AF9165" s="169"/>
      <c r="AG9165" s="169"/>
      <c r="AH9165" s="169"/>
      <c r="AI9165" s="169"/>
      <c r="AJ9165" s="169"/>
      <c r="AK9165" s="170"/>
      <c r="AP9165" s="6"/>
      <c r="AQ9165" s="6"/>
      <c r="AR9165" s="6"/>
      <c r="AS9165" s="6"/>
      <c r="AT9165" s="6"/>
      <c r="AU9165" s="6"/>
      <c r="AV9165" s="6"/>
      <c r="AW9165" s="6"/>
      <c r="AX9165" s="6"/>
      <c r="AY9165" s="6"/>
      <c r="AZ9165" s="6"/>
      <c r="BA9165" s="6"/>
      <c r="BB9165" s="166"/>
      <c r="BC9165" s="166"/>
      <c r="BD9165" s="166"/>
      <c r="BE9165" s="6"/>
      <c r="BF9165" s="6"/>
      <c r="BG9165" s="6"/>
      <c r="BH9165" s="6"/>
      <c r="BI9165" s="6"/>
      <c r="BJ9165" s="166"/>
      <c r="BK9165" s="166"/>
      <c r="BL9165" s="166"/>
      <c r="BM9165" s="6"/>
      <c r="BN9165" s="6"/>
      <c r="BO9165" s="6"/>
      <c r="BP9165" s="6"/>
      <c r="BQ9165" s="6"/>
      <c r="BR9165" s="6"/>
      <c r="BS9165" s="6"/>
      <c r="BT9165" s="6"/>
      <c r="BU9165" s="6"/>
      <c r="BV9165" s="6"/>
      <c r="BW9165" s="6"/>
      <c r="CJ9165" s="415"/>
      <c r="CK9165" s="415"/>
      <c r="CO9165" s="168"/>
    </row>
    <row r="9166" spans="32:93" s="162" customFormat="1" x14ac:dyDescent="0.25">
      <c r="AF9166" s="169"/>
      <c r="AG9166" s="169"/>
      <c r="AH9166" s="169"/>
      <c r="AI9166" s="169"/>
      <c r="AJ9166" s="169"/>
      <c r="AK9166" s="170"/>
      <c r="AP9166" s="6"/>
      <c r="AQ9166" s="6"/>
      <c r="AR9166" s="6"/>
      <c r="AS9166" s="6"/>
      <c r="AT9166" s="6"/>
      <c r="AU9166" s="6"/>
      <c r="AV9166" s="6"/>
      <c r="AW9166" s="6"/>
      <c r="AX9166" s="6"/>
      <c r="AY9166" s="6"/>
      <c r="AZ9166" s="6"/>
      <c r="BA9166" s="6"/>
      <c r="BB9166" s="166"/>
      <c r="BC9166" s="166"/>
      <c r="BD9166" s="166"/>
      <c r="BE9166" s="6"/>
      <c r="BF9166" s="6"/>
      <c r="BG9166" s="6"/>
      <c r="BH9166" s="6"/>
      <c r="BI9166" s="6"/>
      <c r="BJ9166" s="166"/>
      <c r="BK9166" s="166"/>
      <c r="BL9166" s="166"/>
      <c r="BM9166" s="6"/>
      <c r="BN9166" s="6"/>
      <c r="BO9166" s="6"/>
      <c r="BP9166" s="6"/>
      <c r="BQ9166" s="6"/>
      <c r="BR9166" s="6"/>
      <c r="BS9166" s="6"/>
      <c r="BT9166" s="6"/>
      <c r="BU9166" s="6"/>
      <c r="BV9166" s="6"/>
      <c r="BW9166" s="6"/>
      <c r="CJ9166" s="415"/>
      <c r="CK9166" s="415"/>
      <c r="CO9166" s="168"/>
    </row>
    <row r="9167" spans="32:93" s="162" customFormat="1" x14ac:dyDescent="0.25">
      <c r="AF9167" s="169"/>
      <c r="AG9167" s="169"/>
      <c r="AH9167" s="169"/>
      <c r="AI9167" s="169"/>
      <c r="AJ9167" s="169"/>
      <c r="AK9167" s="170"/>
      <c r="AP9167" s="6"/>
      <c r="AQ9167" s="6"/>
      <c r="AR9167" s="6"/>
      <c r="AS9167" s="6"/>
      <c r="AT9167" s="6"/>
      <c r="AU9167" s="6"/>
      <c r="AV9167" s="6"/>
      <c r="AW9167" s="6"/>
      <c r="AX9167" s="6"/>
      <c r="AY9167" s="6"/>
      <c r="AZ9167" s="6"/>
      <c r="BA9167" s="6"/>
      <c r="BB9167" s="166"/>
      <c r="BC9167" s="166"/>
      <c r="BD9167" s="166"/>
      <c r="BE9167" s="6"/>
      <c r="BF9167" s="6"/>
      <c r="BG9167" s="6"/>
      <c r="BH9167" s="6"/>
      <c r="BI9167" s="6"/>
      <c r="BJ9167" s="166"/>
      <c r="BK9167" s="166"/>
      <c r="BL9167" s="166"/>
      <c r="BM9167" s="6"/>
      <c r="BN9167" s="6"/>
      <c r="BO9167" s="6"/>
      <c r="BP9167" s="6"/>
      <c r="BQ9167" s="6"/>
      <c r="BR9167" s="6"/>
      <c r="BS9167" s="6"/>
      <c r="BT9167" s="6"/>
      <c r="BU9167" s="6"/>
      <c r="BV9167" s="6"/>
      <c r="BW9167" s="6"/>
      <c r="CJ9167" s="415"/>
      <c r="CK9167" s="415"/>
      <c r="CO9167" s="168"/>
    </row>
    <row r="9168" spans="32:93" s="162" customFormat="1" x14ac:dyDescent="0.25">
      <c r="AF9168" s="169"/>
      <c r="AG9168" s="169"/>
      <c r="AH9168" s="169"/>
      <c r="AI9168" s="169"/>
      <c r="AJ9168" s="169"/>
      <c r="AK9168" s="170"/>
      <c r="AP9168" s="6"/>
      <c r="AQ9168" s="6"/>
      <c r="AR9168" s="6"/>
      <c r="AS9168" s="6"/>
      <c r="AT9168" s="6"/>
      <c r="AU9168" s="6"/>
      <c r="AV9168" s="6"/>
      <c r="AW9168" s="6"/>
      <c r="AX9168" s="6"/>
      <c r="AY9168" s="6"/>
      <c r="AZ9168" s="6"/>
      <c r="BA9168" s="6"/>
      <c r="BB9168" s="166"/>
      <c r="BC9168" s="166"/>
      <c r="BD9168" s="166"/>
      <c r="BE9168" s="6"/>
      <c r="BF9168" s="6"/>
      <c r="BG9168" s="6"/>
      <c r="BH9168" s="6"/>
      <c r="BI9168" s="6"/>
      <c r="BJ9168" s="166"/>
      <c r="BK9168" s="166"/>
      <c r="BL9168" s="166"/>
      <c r="BM9168" s="6"/>
      <c r="BN9168" s="6"/>
      <c r="BO9168" s="6"/>
      <c r="BP9168" s="6"/>
      <c r="BQ9168" s="6"/>
      <c r="BR9168" s="6"/>
      <c r="BS9168" s="6"/>
      <c r="BT9168" s="6"/>
      <c r="BU9168" s="6"/>
      <c r="BV9168" s="6"/>
      <c r="BW9168" s="6"/>
      <c r="CJ9168" s="415"/>
      <c r="CK9168" s="415"/>
      <c r="CO9168" s="168"/>
    </row>
    <row r="9169" spans="32:93" s="162" customFormat="1" x14ac:dyDescent="0.25">
      <c r="AF9169" s="169"/>
      <c r="AG9169" s="169"/>
      <c r="AH9169" s="169"/>
      <c r="AI9169" s="169"/>
      <c r="AJ9169" s="169"/>
      <c r="AK9169" s="170"/>
      <c r="AP9169" s="6"/>
      <c r="AQ9169" s="6"/>
      <c r="AR9169" s="6"/>
      <c r="AS9169" s="6"/>
      <c r="AT9169" s="6"/>
      <c r="AU9169" s="6"/>
      <c r="AV9169" s="6"/>
      <c r="AW9169" s="6"/>
      <c r="AX9169" s="6"/>
      <c r="AY9169" s="6"/>
      <c r="AZ9169" s="6"/>
      <c r="BA9169" s="6"/>
      <c r="BB9169" s="166"/>
      <c r="BC9169" s="166"/>
      <c r="BD9169" s="166"/>
      <c r="BE9169" s="6"/>
      <c r="BF9169" s="6"/>
      <c r="BG9169" s="6"/>
      <c r="BH9169" s="6"/>
      <c r="BI9169" s="6"/>
      <c r="BJ9169" s="166"/>
      <c r="BK9169" s="166"/>
      <c r="BL9169" s="166"/>
      <c r="BM9169" s="6"/>
      <c r="BN9169" s="6"/>
      <c r="BO9169" s="6"/>
      <c r="BP9169" s="6"/>
      <c r="BQ9169" s="6"/>
      <c r="BR9169" s="6"/>
      <c r="BS9169" s="6"/>
      <c r="BT9169" s="6"/>
      <c r="BU9169" s="6"/>
      <c r="BV9169" s="6"/>
      <c r="BW9169" s="6"/>
      <c r="CJ9169" s="415"/>
      <c r="CK9169" s="415"/>
      <c r="CO9169" s="168"/>
    </row>
    <row r="9170" spans="32:93" s="162" customFormat="1" x14ac:dyDescent="0.25">
      <c r="AF9170" s="169"/>
      <c r="AG9170" s="169"/>
      <c r="AH9170" s="169"/>
      <c r="AI9170" s="169"/>
      <c r="AJ9170" s="169"/>
      <c r="AK9170" s="170"/>
      <c r="AP9170" s="6"/>
      <c r="AQ9170" s="6"/>
      <c r="AR9170" s="6"/>
      <c r="AS9170" s="6"/>
      <c r="AT9170" s="6"/>
      <c r="AU9170" s="6"/>
      <c r="AV9170" s="6"/>
      <c r="AW9170" s="6"/>
      <c r="AX9170" s="6"/>
      <c r="AY9170" s="6"/>
      <c r="AZ9170" s="6"/>
      <c r="BA9170" s="6"/>
      <c r="BB9170" s="166"/>
      <c r="BC9170" s="166"/>
      <c r="BD9170" s="166"/>
      <c r="BE9170" s="6"/>
      <c r="BF9170" s="6"/>
      <c r="BG9170" s="6"/>
      <c r="BH9170" s="6"/>
      <c r="BI9170" s="6"/>
      <c r="BJ9170" s="166"/>
      <c r="BK9170" s="166"/>
      <c r="BL9170" s="166"/>
      <c r="BM9170" s="6"/>
      <c r="BN9170" s="6"/>
      <c r="BO9170" s="6"/>
      <c r="BP9170" s="6"/>
      <c r="BQ9170" s="6"/>
      <c r="BR9170" s="6"/>
      <c r="BS9170" s="6"/>
      <c r="BT9170" s="6"/>
      <c r="BU9170" s="6"/>
      <c r="BV9170" s="6"/>
      <c r="BW9170" s="6"/>
      <c r="CJ9170" s="415"/>
      <c r="CK9170" s="415"/>
      <c r="CO9170" s="168"/>
    </row>
    <row r="9171" spans="32:93" s="162" customFormat="1" x14ac:dyDescent="0.25">
      <c r="AF9171" s="169"/>
      <c r="AG9171" s="169"/>
      <c r="AH9171" s="169"/>
      <c r="AI9171" s="169"/>
      <c r="AJ9171" s="169"/>
      <c r="AK9171" s="170"/>
      <c r="AP9171" s="6"/>
      <c r="AQ9171" s="6"/>
      <c r="AR9171" s="6"/>
      <c r="AS9171" s="6"/>
      <c r="AT9171" s="6"/>
      <c r="AU9171" s="6"/>
      <c r="AV9171" s="6"/>
      <c r="AW9171" s="6"/>
      <c r="AX9171" s="6"/>
      <c r="AY9171" s="6"/>
      <c r="AZ9171" s="6"/>
      <c r="BA9171" s="6"/>
      <c r="BB9171" s="166"/>
      <c r="BC9171" s="166"/>
      <c r="BD9171" s="166"/>
      <c r="BE9171" s="6"/>
      <c r="BF9171" s="6"/>
      <c r="BG9171" s="6"/>
      <c r="BH9171" s="6"/>
      <c r="BI9171" s="6"/>
      <c r="BJ9171" s="166"/>
      <c r="BK9171" s="166"/>
      <c r="BL9171" s="166"/>
      <c r="BM9171" s="6"/>
      <c r="BN9171" s="6"/>
      <c r="BO9171" s="6"/>
      <c r="BP9171" s="6"/>
      <c r="BQ9171" s="6"/>
      <c r="BR9171" s="6"/>
      <c r="BS9171" s="6"/>
      <c r="BT9171" s="6"/>
      <c r="BU9171" s="6"/>
      <c r="BV9171" s="6"/>
      <c r="BW9171" s="6"/>
      <c r="CJ9171" s="415"/>
      <c r="CK9171" s="415"/>
      <c r="CO9171" s="168"/>
    </row>
    <row r="9172" spans="32:93" s="162" customFormat="1" x14ac:dyDescent="0.25">
      <c r="AF9172" s="169"/>
      <c r="AG9172" s="169"/>
      <c r="AH9172" s="169"/>
      <c r="AI9172" s="169"/>
      <c r="AJ9172" s="169"/>
      <c r="AK9172" s="170"/>
      <c r="AP9172" s="6"/>
      <c r="AQ9172" s="6"/>
      <c r="AR9172" s="6"/>
      <c r="AS9172" s="6"/>
      <c r="AT9172" s="6"/>
      <c r="AU9172" s="6"/>
      <c r="AV9172" s="6"/>
      <c r="AW9172" s="6"/>
      <c r="AX9172" s="6"/>
      <c r="AY9172" s="6"/>
      <c r="AZ9172" s="6"/>
      <c r="BA9172" s="6"/>
      <c r="BB9172" s="166"/>
      <c r="BC9172" s="166"/>
      <c r="BD9172" s="166"/>
      <c r="BE9172" s="6"/>
      <c r="BF9172" s="6"/>
      <c r="BG9172" s="6"/>
      <c r="BH9172" s="6"/>
      <c r="BI9172" s="6"/>
      <c r="BJ9172" s="166"/>
      <c r="BK9172" s="166"/>
      <c r="BL9172" s="166"/>
      <c r="BM9172" s="6"/>
      <c r="BN9172" s="6"/>
      <c r="BO9172" s="6"/>
      <c r="BP9172" s="6"/>
      <c r="BQ9172" s="6"/>
      <c r="BR9172" s="6"/>
      <c r="BS9172" s="6"/>
      <c r="BT9172" s="6"/>
      <c r="BU9172" s="6"/>
      <c r="BV9172" s="6"/>
      <c r="BW9172" s="6"/>
      <c r="CJ9172" s="415"/>
      <c r="CK9172" s="415"/>
      <c r="CO9172" s="168"/>
    </row>
    <row r="9173" spans="32:93" s="162" customFormat="1" x14ac:dyDescent="0.25">
      <c r="AF9173" s="169"/>
      <c r="AG9173" s="169"/>
      <c r="AH9173" s="169"/>
      <c r="AI9173" s="169"/>
      <c r="AJ9173" s="169"/>
      <c r="AK9173" s="170"/>
      <c r="AP9173" s="6"/>
      <c r="AQ9173" s="6"/>
      <c r="AR9173" s="6"/>
      <c r="AS9173" s="6"/>
      <c r="AT9173" s="6"/>
      <c r="AU9173" s="6"/>
      <c r="AV9173" s="6"/>
      <c r="AW9173" s="6"/>
      <c r="AX9173" s="6"/>
      <c r="AY9173" s="6"/>
      <c r="AZ9173" s="6"/>
      <c r="BA9173" s="6"/>
      <c r="BB9173" s="166"/>
      <c r="BC9173" s="166"/>
      <c r="BD9173" s="166"/>
      <c r="BE9173" s="6"/>
      <c r="BF9173" s="6"/>
      <c r="BG9173" s="6"/>
      <c r="BH9173" s="6"/>
      <c r="BI9173" s="6"/>
      <c r="BJ9173" s="166"/>
      <c r="BK9173" s="166"/>
      <c r="BL9173" s="166"/>
      <c r="BM9173" s="6"/>
      <c r="BN9173" s="6"/>
      <c r="BO9173" s="6"/>
      <c r="BP9173" s="6"/>
      <c r="BQ9173" s="6"/>
      <c r="BR9173" s="6"/>
      <c r="BS9173" s="6"/>
      <c r="BT9173" s="6"/>
      <c r="BU9173" s="6"/>
      <c r="BV9173" s="6"/>
      <c r="BW9173" s="6"/>
      <c r="CJ9173" s="415"/>
      <c r="CK9173" s="415"/>
      <c r="CO9173" s="168"/>
    </row>
    <row r="9174" spans="32:93" s="162" customFormat="1" x14ac:dyDescent="0.25">
      <c r="AF9174" s="169"/>
      <c r="AG9174" s="169"/>
      <c r="AH9174" s="169"/>
      <c r="AI9174" s="169"/>
      <c r="AJ9174" s="169"/>
      <c r="AK9174" s="170"/>
      <c r="AP9174" s="6"/>
      <c r="AQ9174" s="6"/>
      <c r="AR9174" s="6"/>
      <c r="AS9174" s="6"/>
      <c r="AT9174" s="6"/>
      <c r="AU9174" s="6"/>
      <c r="AV9174" s="6"/>
      <c r="AW9174" s="6"/>
      <c r="AX9174" s="6"/>
      <c r="AY9174" s="6"/>
      <c r="AZ9174" s="6"/>
      <c r="BA9174" s="6"/>
      <c r="BB9174" s="166"/>
      <c r="BC9174" s="166"/>
      <c r="BD9174" s="166"/>
      <c r="BE9174" s="6"/>
      <c r="BF9174" s="6"/>
      <c r="BG9174" s="6"/>
      <c r="BH9174" s="6"/>
      <c r="BI9174" s="6"/>
      <c r="BJ9174" s="166"/>
      <c r="BK9174" s="166"/>
      <c r="BL9174" s="166"/>
      <c r="BM9174" s="6"/>
      <c r="BN9174" s="6"/>
      <c r="BO9174" s="6"/>
      <c r="BP9174" s="6"/>
      <c r="BQ9174" s="6"/>
      <c r="BR9174" s="6"/>
      <c r="BS9174" s="6"/>
      <c r="BT9174" s="6"/>
      <c r="BU9174" s="6"/>
      <c r="BV9174" s="6"/>
      <c r="BW9174" s="6"/>
      <c r="CJ9174" s="415"/>
      <c r="CK9174" s="415"/>
      <c r="CO9174" s="168"/>
    </row>
    <row r="9175" spans="32:93" s="162" customFormat="1" x14ac:dyDescent="0.25">
      <c r="AF9175" s="169"/>
      <c r="AG9175" s="169"/>
      <c r="AH9175" s="169"/>
      <c r="AI9175" s="169"/>
      <c r="AJ9175" s="169"/>
      <c r="AK9175" s="170"/>
      <c r="AP9175" s="6"/>
      <c r="AQ9175" s="6"/>
      <c r="AR9175" s="6"/>
      <c r="AS9175" s="6"/>
      <c r="AT9175" s="6"/>
      <c r="AU9175" s="6"/>
      <c r="AV9175" s="6"/>
      <c r="AW9175" s="6"/>
      <c r="AX9175" s="6"/>
      <c r="AY9175" s="6"/>
      <c r="AZ9175" s="6"/>
      <c r="BA9175" s="6"/>
      <c r="BB9175" s="166"/>
      <c r="BC9175" s="166"/>
      <c r="BD9175" s="166"/>
      <c r="BE9175" s="6"/>
      <c r="BF9175" s="6"/>
      <c r="BG9175" s="6"/>
      <c r="BH9175" s="6"/>
      <c r="BI9175" s="6"/>
      <c r="BJ9175" s="166"/>
      <c r="BK9175" s="166"/>
      <c r="BL9175" s="166"/>
      <c r="BM9175" s="6"/>
      <c r="BN9175" s="6"/>
      <c r="BO9175" s="6"/>
      <c r="BP9175" s="6"/>
      <c r="BQ9175" s="6"/>
      <c r="BR9175" s="6"/>
      <c r="BS9175" s="6"/>
      <c r="BT9175" s="6"/>
      <c r="BU9175" s="6"/>
      <c r="BV9175" s="6"/>
      <c r="BW9175" s="6"/>
      <c r="CJ9175" s="415"/>
      <c r="CK9175" s="415"/>
      <c r="CO9175" s="168"/>
    </row>
    <row r="9176" spans="32:93" s="162" customFormat="1" x14ac:dyDescent="0.25">
      <c r="AF9176" s="169"/>
      <c r="AG9176" s="169"/>
      <c r="AH9176" s="169"/>
      <c r="AI9176" s="169"/>
      <c r="AJ9176" s="169"/>
      <c r="AK9176" s="170"/>
      <c r="AP9176" s="6"/>
      <c r="AQ9176" s="6"/>
      <c r="AR9176" s="6"/>
      <c r="AS9176" s="6"/>
      <c r="AT9176" s="6"/>
      <c r="AU9176" s="6"/>
      <c r="AV9176" s="6"/>
      <c r="AW9176" s="6"/>
      <c r="AX9176" s="6"/>
      <c r="AY9176" s="6"/>
      <c r="AZ9176" s="6"/>
      <c r="BA9176" s="6"/>
      <c r="BB9176" s="166"/>
      <c r="BC9176" s="166"/>
      <c r="BD9176" s="166"/>
      <c r="BE9176" s="6"/>
      <c r="BF9176" s="6"/>
      <c r="BG9176" s="6"/>
      <c r="BH9176" s="6"/>
      <c r="BI9176" s="6"/>
      <c r="BJ9176" s="166"/>
      <c r="BK9176" s="166"/>
      <c r="BL9176" s="166"/>
      <c r="BM9176" s="6"/>
      <c r="BN9176" s="6"/>
      <c r="BO9176" s="6"/>
      <c r="BP9176" s="6"/>
      <c r="BQ9176" s="6"/>
      <c r="BR9176" s="6"/>
      <c r="BS9176" s="6"/>
      <c r="BT9176" s="6"/>
      <c r="BU9176" s="6"/>
      <c r="BV9176" s="6"/>
      <c r="BW9176" s="6"/>
      <c r="CJ9176" s="415"/>
      <c r="CK9176" s="415"/>
      <c r="CO9176" s="168"/>
    </row>
    <row r="9177" spans="32:93" s="162" customFormat="1" x14ac:dyDescent="0.25">
      <c r="AF9177" s="169"/>
      <c r="AG9177" s="169"/>
      <c r="AH9177" s="169"/>
      <c r="AI9177" s="169"/>
      <c r="AJ9177" s="169"/>
      <c r="AK9177" s="170"/>
      <c r="AP9177" s="6"/>
      <c r="AQ9177" s="6"/>
      <c r="AR9177" s="6"/>
      <c r="AS9177" s="6"/>
      <c r="AT9177" s="6"/>
      <c r="AU9177" s="6"/>
      <c r="AV9177" s="6"/>
      <c r="AW9177" s="6"/>
      <c r="AX9177" s="6"/>
      <c r="AY9177" s="6"/>
      <c r="AZ9177" s="6"/>
      <c r="BA9177" s="6"/>
      <c r="BB9177" s="166"/>
      <c r="BC9177" s="166"/>
      <c r="BD9177" s="166"/>
      <c r="BE9177" s="6"/>
      <c r="BF9177" s="6"/>
      <c r="BG9177" s="6"/>
      <c r="BH9177" s="6"/>
      <c r="BI9177" s="6"/>
      <c r="BJ9177" s="166"/>
      <c r="BK9177" s="166"/>
      <c r="BL9177" s="166"/>
      <c r="BM9177" s="6"/>
      <c r="BN9177" s="6"/>
      <c r="BO9177" s="6"/>
      <c r="BP9177" s="6"/>
      <c r="BQ9177" s="6"/>
      <c r="BR9177" s="6"/>
      <c r="BS9177" s="6"/>
      <c r="BT9177" s="6"/>
      <c r="BU9177" s="6"/>
      <c r="BV9177" s="6"/>
      <c r="BW9177" s="6"/>
      <c r="CJ9177" s="415"/>
      <c r="CK9177" s="415"/>
      <c r="CO9177" s="168"/>
    </row>
    <row r="9178" spans="32:93" s="162" customFormat="1" x14ac:dyDescent="0.25">
      <c r="AF9178" s="169"/>
      <c r="AG9178" s="169"/>
      <c r="AH9178" s="169"/>
      <c r="AI9178" s="169"/>
      <c r="AJ9178" s="169"/>
      <c r="AK9178" s="170"/>
      <c r="AP9178" s="6"/>
      <c r="AQ9178" s="6"/>
      <c r="AR9178" s="6"/>
      <c r="AS9178" s="6"/>
      <c r="AT9178" s="6"/>
      <c r="AU9178" s="6"/>
      <c r="AV9178" s="6"/>
      <c r="AW9178" s="6"/>
      <c r="AX9178" s="6"/>
      <c r="AY9178" s="6"/>
      <c r="AZ9178" s="6"/>
      <c r="BA9178" s="6"/>
      <c r="BB9178" s="166"/>
      <c r="BC9178" s="166"/>
      <c r="BD9178" s="166"/>
      <c r="BE9178" s="6"/>
      <c r="BF9178" s="6"/>
      <c r="BG9178" s="6"/>
      <c r="BH9178" s="6"/>
      <c r="BI9178" s="6"/>
      <c r="BJ9178" s="166"/>
      <c r="BK9178" s="166"/>
      <c r="BL9178" s="166"/>
      <c r="BM9178" s="6"/>
      <c r="BN9178" s="6"/>
      <c r="BO9178" s="6"/>
      <c r="BP9178" s="6"/>
      <c r="BQ9178" s="6"/>
      <c r="BR9178" s="6"/>
      <c r="BS9178" s="6"/>
      <c r="BT9178" s="6"/>
      <c r="BU9178" s="6"/>
      <c r="BV9178" s="6"/>
      <c r="BW9178" s="6"/>
      <c r="CJ9178" s="415"/>
      <c r="CK9178" s="415"/>
      <c r="CO9178" s="168"/>
    </row>
    <row r="9179" spans="32:93" s="162" customFormat="1" x14ac:dyDescent="0.25">
      <c r="AF9179" s="169"/>
      <c r="AG9179" s="169"/>
      <c r="AH9179" s="169"/>
      <c r="AI9179" s="169"/>
      <c r="AJ9179" s="169"/>
      <c r="AK9179" s="170"/>
      <c r="AP9179" s="6"/>
      <c r="AQ9179" s="6"/>
      <c r="AR9179" s="6"/>
      <c r="AS9179" s="6"/>
      <c r="AT9179" s="6"/>
      <c r="AU9179" s="6"/>
      <c r="AV9179" s="6"/>
      <c r="AW9179" s="6"/>
      <c r="AX9179" s="6"/>
      <c r="AY9179" s="6"/>
      <c r="AZ9179" s="6"/>
      <c r="BA9179" s="6"/>
      <c r="BB9179" s="166"/>
      <c r="BC9179" s="166"/>
      <c r="BD9179" s="166"/>
      <c r="BE9179" s="6"/>
      <c r="BF9179" s="6"/>
      <c r="BG9179" s="6"/>
      <c r="BH9179" s="6"/>
      <c r="BI9179" s="6"/>
      <c r="BJ9179" s="166"/>
      <c r="BK9179" s="166"/>
      <c r="BL9179" s="166"/>
      <c r="BM9179" s="6"/>
      <c r="BN9179" s="6"/>
      <c r="BO9179" s="6"/>
      <c r="BP9179" s="6"/>
      <c r="BQ9179" s="6"/>
      <c r="BR9179" s="6"/>
      <c r="BS9179" s="6"/>
      <c r="BT9179" s="6"/>
      <c r="BU9179" s="6"/>
      <c r="BV9179" s="6"/>
      <c r="BW9179" s="6"/>
      <c r="CJ9179" s="415"/>
      <c r="CK9179" s="415"/>
      <c r="CO9179" s="168"/>
    </row>
    <row r="9180" spans="32:93" s="162" customFormat="1" x14ac:dyDescent="0.25">
      <c r="AF9180" s="169"/>
      <c r="AG9180" s="169"/>
      <c r="AH9180" s="169"/>
      <c r="AI9180" s="169"/>
      <c r="AJ9180" s="169"/>
      <c r="AK9180" s="170"/>
      <c r="AP9180" s="6"/>
      <c r="AQ9180" s="6"/>
      <c r="AR9180" s="6"/>
      <c r="AS9180" s="6"/>
      <c r="AT9180" s="6"/>
      <c r="AU9180" s="6"/>
      <c r="AV9180" s="6"/>
      <c r="AW9180" s="6"/>
      <c r="AX9180" s="6"/>
      <c r="AY9180" s="6"/>
      <c r="AZ9180" s="6"/>
      <c r="BA9180" s="6"/>
      <c r="BB9180" s="166"/>
      <c r="BC9180" s="166"/>
      <c r="BD9180" s="166"/>
      <c r="BE9180" s="6"/>
      <c r="BF9180" s="6"/>
      <c r="BG9180" s="6"/>
      <c r="BH9180" s="6"/>
      <c r="BI9180" s="6"/>
      <c r="BJ9180" s="166"/>
      <c r="BK9180" s="166"/>
      <c r="BL9180" s="166"/>
      <c r="BM9180" s="6"/>
      <c r="BN9180" s="6"/>
      <c r="BO9180" s="6"/>
      <c r="BP9180" s="6"/>
      <c r="BQ9180" s="6"/>
      <c r="BR9180" s="6"/>
      <c r="BS9180" s="6"/>
      <c r="BT9180" s="6"/>
      <c r="BU9180" s="6"/>
      <c r="BV9180" s="6"/>
      <c r="BW9180" s="6"/>
      <c r="CJ9180" s="415"/>
      <c r="CK9180" s="415"/>
      <c r="CO9180" s="168"/>
    </row>
    <row r="9181" spans="32:93" s="162" customFormat="1" x14ac:dyDescent="0.25">
      <c r="AF9181" s="169"/>
      <c r="AG9181" s="169"/>
      <c r="AH9181" s="169"/>
      <c r="AI9181" s="169"/>
      <c r="AJ9181" s="169"/>
      <c r="AK9181" s="170"/>
      <c r="AP9181" s="6"/>
      <c r="AQ9181" s="6"/>
      <c r="AR9181" s="6"/>
      <c r="AS9181" s="6"/>
      <c r="AT9181" s="6"/>
      <c r="AU9181" s="6"/>
      <c r="AV9181" s="6"/>
      <c r="AW9181" s="6"/>
      <c r="AX9181" s="6"/>
      <c r="AY9181" s="6"/>
      <c r="AZ9181" s="6"/>
      <c r="BA9181" s="6"/>
      <c r="BB9181" s="166"/>
      <c r="BC9181" s="166"/>
      <c r="BD9181" s="166"/>
      <c r="BE9181" s="6"/>
      <c r="BF9181" s="6"/>
      <c r="BG9181" s="6"/>
      <c r="BH9181" s="6"/>
      <c r="BI9181" s="6"/>
      <c r="BJ9181" s="166"/>
      <c r="BK9181" s="166"/>
      <c r="BL9181" s="166"/>
      <c r="BM9181" s="6"/>
      <c r="BN9181" s="6"/>
      <c r="BO9181" s="6"/>
      <c r="BP9181" s="6"/>
      <c r="BQ9181" s="6"/>
      <c r="BR9181" s="6"/>
      <c r="BS9181" s="6"/>
      <c r="BT9181" s="6"/>
      <c r="BU9181" s="6"/>
      <c r="BV9181" s="6"/>
      <c r="BW9181" s="6"/>
      <c r="CJ9181" s="415"/>
      <c r="CK9181" s="415"/>
      <c r="CO9181" s="168"/>
    </row>
    <row r="9182" spans="32:93" s="162" customFormat="1" x14ac:dyDescent="0.25">
      <c r="AF9182" s="169"/>
      <c r="AG9182" s="169"/>
      <c r="AH9182" s="169"/>
      <c r="AI9182" s="169"/>
      <c r="AJ9182" s="169"/>
      <c r="AK9182" s="170"/>
      <c r="AP9182" s="6"/>
      <c r="AQ9182" s="6"/>
      <c r="AR9182" s="6"/>
      <c r="AS9182" s="6"/>
      <c r="AT9182" s="6"/>
      <c r="AU9182" s="6"/>
      <c r="AV9182" s="6"/>
      <c r="AW9182" s="6"/>
      <c r="AX9182" s="6"/>
      <c r="AY9182" s="6"/>
      <c r="AZ9182" s="6"/>
      <c r="BA9182" s="6"/>
      <c r="BB9182" s="166"/>
      <c r="BC9182" s="166"/>
      <c r="BD9182" s="166"/>
      <c r="BE9182" s="6"/>
      <c r="BF9182" s="6"/>
      <c r="BG9182" s="6"/>
      <c r="BH9182" s="6"/>
      <c r="BI9182" s="6"/>
      <c r="BJ9182" s="166"/>
      <c r="BK9182" s="166"/>
      <c r="BL9182" s="166"/>
      <c r="BM9182" s="6"/>
      <c r="BN9182" s="6"/>
      <c r="BO9182" s="6"/>
      <c r="BP9182" s="6"/>
      <c r="BQ9182" s="6"/>
      <c r="BR9182" s="6"/>
      <c r="BS9182" s="6"/>
      <c r="BT9182" s="6"/>
      <c r="BU9182" s="6"/>
      <c r="BV9182" s="6"/>
      <c r="BW9182" s="6"/>
      <c r="CJ9182" s="415"/>
      <c r="CK9182" s="415"/>
      <c r="CO9182" s="168"/>
    </row>
    <row r="9183" spans="32:93" s="162" customFormat="1" x14ac:dyDescent="0.25">
      <c r="AF9183" s="169"/>
      <c r="AG9183" s="169"/>
      <c r="AH9183" s="169"/>
      <c r="AI9183" s="169"/>
      <c r="AJ9183" s="169"/>
      <c r="AK9183" s="170"/>
      <c r="AP9183" s="6"/>
      <c r="AQ9183" s="6"/>
      <c r="AR9183" s="6"/>
      <c r="AS9183" s="6"/>
      <c r="AT9183" s="6"/>
      <c r="AU9183" s="6"/>
      <c r="AV9183" s="6"/>
      <c r="AW9183" s="6"/>
      <c r="AX9183" s="6"/>
      <c r="AY9183" s="6"/>
      <c r="AZ9183" s="6"/>
      <c r="BA9183" s="6"/>
      <c r="BB9183" s="166"/>
      <c r="BC9183" s="166"/>
      <c r="BD9183" s="166"/>
      <c r="BE9183" s="6"/>
      <c r="BF9183" s="6"/>
      <c r="BG9183" s="6"/>
      <c r="BH9183" s="6"/>
      <c r="BI9183" s="6"/>
      <c r="BJ9183" s="166"/>
      <c r="BK9183" s="166"/>
      <c r="BL9183" s="166"/>
      <c r="BM9183" s="6"/>
      <c r="BN9183" s="6"/>
      <c r="BO9183" s="6"/>
      <c r="BP9183" s="6"/>
      <c r="BQ9183" s="6"/>
      <c r="BR9183" s="6"/>
      <c r="BS9183" s="6"/>
      <c r="BT9183" s="6"/>
      <c r="BU9183" s="6"/>
      <c r="BV9183" s="6"/>
      <c r="BW9183" s="6"/>
      <c r="CJ9183" s="415"/>
      <c r="CK9183" s="415"/>
      <c r="CO9183" s="168"/>
    </row>
    <row r="9184" spans="32:93" s="162" customFormat="1" x14ac:dyDescent="0.25">
      <c r="AF9184" s="169"/>
      <c r="AG9184" s="169"/>
      <c r="AH9184" s="169"/>
      <c r="AI9184" s="169"/>
      <c r="AJ9184" s="169"/>
      <c r="AK9184" s="170"/>
      <c r="AP9184" s="6"/>
      <c r="AQ9184" s="6"/>
      <c r="AR9184" s="6"/>
      <c r="AS9184" s="6"/>
      <c r="AT9184" s="6"/>
      <c r="AU9184" s="6"/>
      <c r="AV9184" s="6"/>
      <c r="AW9184" s="6"/>
      <c r="AX9184" s="6"/>
      <c r="AY9184" s="6"/>
      <c r="AZ9184" s="6"/>
      <c r="BA9184" s="6"/>
      <c r="BB9184" s="166"/>
      <c r="BC9184" s="166"/>
      <c r="BD9184" s="166"/>
      <c r="BE9184" s="6"/>
      <c r="BF9184" s="6"/>
      <c r="BG9184" s="6"/>
      <c r="BH9184" s="6"/>
      <c r="BI9184" s="6"/>
      <c r="BJ9184" s="166"/>
      <c r="BK9184" s="166"/>
      <c r="BL9184" s="166"/>
      <c r="BM9184" s="6"/>
      <c r="BN9184" s="6"/>
      <c r="BO9184" s="6"/>
      <c r="BP9184" s="6"/>
      <c r="BQ9184" s="6"/>
      <c r="BR9184" s="6"/>
      <c r="BS9184" s="6"/>
      <c r="BT9184" s="6"/>
      <c r="BU9184" s="6"/>
      <c r="BV9184" s="6"/>
      <c r="BW9184" s="6"/>
      <c r="CJ9184" s="415"/>
      <c r="CK9184" s="415"/>
      <c r="CO9184" s="168"/>
    </row>
    <row r="9185" spans="32:93" s="162" customFormat="1" x14ac:dyDescent="0.25">
      <c r="AF9185" s="169"/>
      <c r="AG9185" s="169"/>
      <c r="AH9185" s="169"/>
      <c r="AI9185" s="169"/>
      <c r="AJ9185" s="169"/>
      <c r="AK9185" s="170"/>
      <c r="AP9185" s="6"/>
      <c r="AQ9185" s="6"/>
      <c r="AR9185" s="6"/>
      <c r="AS9185" s="6"/>
      <c r="AT9185" s="6"/>
      <c r="AU9185" s="6"/>
      <c r="AV9185" s="6"/>
      <c r="AW9185" s="6"/>
      <c r="AX9185" s="6"/>
      <c r="AY9185" s="6"/>
      <c r="AZ9185" s="6"/>
      <c r="BA9185" s="6"/>
      <c r="BB9185" s="166"/>
      <c r="BC9185" s="166"/>
      <c r="BD9185" s="166"/>
      <c r="BE9185" s="6"/>
      <c r="BF9185" s="6"/>
      <c r="BG9185" s="6"/>
      <c r="BH9185" s="6"/>
      <c r="BI9185" s="6"/>
      <c r="BJ9185" s="166"/>
      <c r="BK9185" s="166"/>
      <c r="BL9185" s="166"/>
      <c r="BM9185" s="6"/>
      <c r="BN9185" s="6"/>
      <c r="BO9185" s="6"/>
      <c r="BP9185" s="6"/>
      <c r="BQ9185" s="6"/>
      <c r="BR9185" s="6"/>
      <c r="BS9185" s="6"/>
      <c r="BT9185" s="6"/>
      <c r="BU9185" s="6"/>
      <c r="BV9185" s="6"/>
      <c r="BW9185" s="6"/>
      <c r="CJ9185" s="415"/>
      <c r="CK9185" s="415"/>
      <c r="CO9185" s="168"/>
    </row>
    <row r="9186" spans="32:93" s="162" customFormat="1" x14ac:dyDescent="0.25">
      <c r="AF9186" s="169"/>
      <c r="AG9186" s="169"/>
      <c r="AH9186" s="169"/>
      <c r="AI9186" s="169"/>
      <c r="AJ9186" s="169"/>
      <c r="AK9186" s="170"/>
      <c r="AP9186" s="6"/>
      <c r="AQ9186" s="6"/>
      <c r="AR9186" s="6"/>
      <c r="AS9186" s="6"/>
      <c r="AT9186" s="6"/>
      <c r="AU9186" s="6"/>
      <c r="AV9186" s="6"/>
      <c r="AW9186" s="6"/>
      <c r="AX9186" s="6"/>
      <c r="AY9186" s="6"/>
      <c r="AZ9186" s="6"/>
      <c r="BA9186" s="6"/>
      <c r="BB9186" s="166"/>
      <c r="BC9186" s="166"/>
      <c r="BD9186" s="166"/>
      <c r="BE9186" s="6"/>
      <c r="BF9186" s="6"/>
      <c r="BG9186" s="6"/>
      <c r="BH9186" s="6"/>
      <c r="BI9186" s="6"/>
      <c r="BJ9186" s="166"/>
      <c r="BK9186" s="166"/>
      <c r="BL9186" s="166"/>
      <c r="BM9186" s="6"/>
      <c r="BN9186" s="6"/>
      <c r="BO9186" s="6"/>
      <c r="BP9186" s="6"/>
      <c r="BQ9186" s="6"/>
      <c r="BR9186" s="6"/>
      <c r="BS9186" s="6"/>
      <c r="BT9186" s="6"/>
      <c r="BU9186" s="6"/>
      <c r="BV9186" s="6"/>
      <c r="BW9186" s="6"/>
      <c r="CJ9186" s="415"/>
      <c r="CK9186" s="415"/>
      <c r="CO9186" s="168"/>
    </row>
    <row r="9187" spans="32:93" s="162" customFormat="1" x14ac:dyDescent="0.25">
      <c r="AF9187" s="169"/>
      <c r="AG9187" s="169"/>
      <c r="AH9187" s="169"/>
      <c r="AI9187" s="169"/>
      <c r="AJ9187" s="169"/>
      <c r="AK9187" s="170"/>
      <c r="AP9187" s="6"/>
      <c r="AQ9187" s="6"/>
      <c r="AR9187" s="6"/>
      <c r="AS9187" s="6"/>
      <c r="AT9187" s="6"/>
      <c r="AU9187" s="6"/>
      <c r="AV9187" s="6"/>
      <c r="AW9187" s="6"/>
      <c r="AX9187" s="6"/>
      <c r="AY9187" s="6"/>
      <c r="AZ9187" s="6"/>
      <c r="BA9187" s="6"/>
      <c r="BB9187" s="166"/>
      <c r="BC9187" s="166"/>
      <c r="BD9187" s="166"/>
      <c r="BE9187" s="6"/>
      <c r="BF9187" s="6"/>
      <c r="BG9187" s="6"/>
      <c r="BH9187" s="6"/>
      <c r="BI9187" s="6"/>
      <c r="BJ9187" s="166"/>
      <c r="BK9187" s="166"/>
      <c r="BL9187" s="166"/>
      <c r="BM9187" s="6"/>
      <c r="BN9187" s="6"/>
      <c r="BO9187" s="6"/>
      <c r="BP9187" s="6"/>
      <c r="BQ9187" s="6"/>
      <c r="BR9187" s="6"/>
      <c r="BS9187" s="6"/>
      <c r="BT9187" s="6"/>
      <c r="BU9187" s="6"/>
      <c r="BV9187" s="6"/>
      <c r="BW9187" s="6"/>
      <c r="CJ9187" s="415"/>
      <c r="CK9187" s="415"/>
      <c r="CO9187" s="168"/>
    </row>
    <row r="9188" spans="32:93" s="162" customFormat="1" x14ac:dyDescent="0.25">
      <c r="AF9188" s="169"/>
      <c r="AG9188" s="169"/>
      <c r="AH9188" s="169"/>
      <c r="AI9188" s="169"/>
      <c r="AJ9188" s="169"/>
      <c r="AK9188" s="170"/>
      <c r="AP9188" s="6"/>
      <c r="AQ9188" s="6"/>
      <c r="AR9188" s="6"/>
      <c r="AS9188" s="6"/>
      <c r="AT9188" s="6"/>
      <c r="AU9188" s="6"/>
      <c r="AV9188" s="6"/>
      <c r="AW9188" s="6"/>
      <c r="AX9188" s="6"/>
      <c r="AY9188" s="6"/>
      <c r="AZ9188" s="6"/>
      <c r="BA9188" s="6"/>
      <c r="BB9188" s="166"/>
      <c r="BC9188" s="166"/>
      <c r="BD9188" s="166"/>
      <c r="BE9188" s="6"/>
      <c r="BF9188" s="6"/>
      <c r="BG9188" s="6"/>
      <c r="BH9188" s="6"/>
      <c r="BI9188" s="6"/>
      <c r="BJ9188" s="166"/>
      <c r="BK9188" s="166"/>
      <c r="BL9188" s="166"/>
      <c r="BM9188" s="6"/>
      <c r="BN9188" s="6"/>
      <c r="BO9188" s="6"/>
      <c r="BP9188" s="6"/>
      <c r="BQ9188" s="6"/>
      <c r="BR9188" s="6"/>
      <c r="BS9188" s="6"/>
      <c r="BT9188" s="6"/>
      <c r="BU9188" s="6"/>
      <c r="BV9188" s="6"/>
      <c r="BW9188" s="6"/>
      <c r="CJ9188" s="415"/>
      <c r="CK9188" s="415"/>
      <c r="CO9188" s="168"/>
    </row>
    <row r="9189" spans="32:93" s="162" customFormat="1" x14ac:dyDescent="0.25">
      <c r="AF9189" s="169"/>
      <c r="AG9189" s="169"/>
      <c r="AH9189" s="169"/>
      <c r="AI9189" s="169"/>
      <c r="AJ9189" s="169"/>
      <c r="AK9189" s="170"/>
      <c r="AP9189" s="6"/>
      <c r="AQ9189" s="6"/>
      <c r="AR9189" s="6"/>
      <c r="AS9189" s="6"/>
      <c r="AT9189" s="6"/>
      <c r="AU9189" s="6"/>
      <c r="AV9189" s="6"/>
      <c r="AW9189" s="6"/>
      <c r="AX9189" s="6"/>
      <c r="AY9189" s="6"/>
      <c r="AZ9189" s="6"/>
      <c r="BA9189" s="6"/>
      <c r="BB9189" s="166"/>
      <c r="BC9189" s="166"/>
      <c r="BD9189" s="166"/>
      <c r="BE9189" s="6"/>
      <c r="BF9189" s="6"/>
      <c r="BG9189" s="6"/>
      <c r="BH9189" s="6"/>
      <c r="BI9189" s="6"/>
      <c r="BJ9189" s="166"/>
      <c r="BK9189" s="166"/>
      <c r="BL9189" s="166"/>
      <c r="BM9189" s="6"/>
      <c r="BN9189" s="6"/>
      <c r="BO9189" s="6"/>
      <c r="BP9189" s="6"/>
      <c r="BQ9189" s="6"/>
      <c r="BR9189" s="6"/>
      <c r="BS9189" s="6"/>
      <c r="BT9189" s="6"/>
      <c r="BU9189" s="6"/>
      <c r="BV9189" s="6"/>
      <c r="BW9189" s="6"/>
      <c r="CJ9189" s="415"/>
      <c r="CK9189" s="415"/>
      <c r="CO9189" s="168"/>
    </row>
    <row r="9190" spans="32:93" s="162" customFormat="1" x14ac:dyDescent="0.25">
      <c r="AF9190" s="169"/>
      <c r="AG9190" s="169"/>
      <c r="AH9190" s="169"/>
      <c r="AI9190" s="169"/>
      <c r="AJ9190" s="169"/>
      <c r="AK9190" s="170"/>
      <c r="AP9190" s="6"/>
      <c r="AQ9190" s="6"/>
      <c r="AR9190" s="6"/>
      <c r="AS9190" s="6"/>
      <c r="AT9190" s="6"/>
      <c r="AU9190" s="6"/>
      <c r="AV9190" s="6"/>
      <c r="AW9190" s="6"/>
      <c r="AX9190" s="6"/>
      <c r="AY9190" s="6"/>
      <c r="AZ9190" s="6"/>
      <c r="BA9190" s="6"/>
      <c r="BB9190" s="166"/>
      <c r="BC9190" s="166"/>
      <c r="BD9190" s="166"/>
      <c r="BE9190" s="6"/>
      <c r="BF9190" s="6"/>
      <c r="BG9190" s="6"/>
      <c r="BH9190" s="6"/>
      <c r="BI9190" s="6"/>
      <c r="BJ9190" s="166"/>
      <c r="BK9190" s="166"/>
      <c r="BL9190" s="166"/>
      <c r="BM9190" s="6"/>
      <c r="BN9190" s="6"/>
      <c r="BO9190" s="6"/>
      <c r="BP9190" s="6"/>
      <c r="BQ9190" s="6"/>
      <c r="BR9190" s="6"/>
      <c r="BS9190" s="6"/>
      <c r="BT9190" s="6"/>
      <c r="BU9190" s="6"/>
      <c r="BV9190" s="6"/>
      <c r="BW9190" s="6"/>
      <c r="CJ9190" s="415"/>
      <c r="CK9190" s="415"/>
      <c r="CO9190" s="168"/>
    </row>
    <row r="9191" spans="32:93" s="162" customFormat="1" x14ac:dyDescent="0.25">
      <c r="AF9191" s="169"/>
      <c r="AG9191" s="169"/>
      <c r="AH9191" s="169"/>
      <c r="AI9191" s="169"/>
      <c r="AJ9191" s="169"/>
      <c r="AK9191" s="170"/>
      <c r="AP9191" s="6"/>
      <c r="AQ9191" s="6"/>
      <c r="AR9191" s="6"/>
      <c r="AS9191" s="6"/>
      <c r="AT9191" s="6"/>
      <c r="AU9191" s="6"/>
      <c r="AV9191" s="6"/>
      <c r="AW9191" s="6"/>
      <c r="AX9191" s="6"/>
      <c r="AY9191" s="6"/>
      <c r="AZ9191" s="6"/>
      <c r="BA9191" s="6"/>
      <c r="BB9191" s="166"/>
      <c r="BC9191" s="166"/>
      <c r="BD9191" s="166"/>
      <c r="BE9191" s="6"/>
      <c r="BF9191" s="6"/>
      <c r="BG9191" s="6"/>
      <c r="BH9191" s="6"/>
      <c r="BI9191" s="6"/>
      <c r="BJ9191" s="166"/>
      <c r="BK9191" s="166"/>
      <c r="BL9191" s="166"/>
      <c r="BM9191" s="6"/>
      <c r="BN9191" s="6"/>
      <c r="BO9191" s="6"/>
      <c r="BP9191" s="6"/>
      <c r="BQ9191" s="6"/>
      <c r="BR9191" s="6"/>
      <c r="BS9191" s="6"/>
      <c r="BT9191" s="6"/>
      <c r="BU9191" s="6"/>
      <c r="BV9191" s="6"/>
      <c r="BW9191" s="6"/>
      <c r="CJ9191" s="415"/>
      <c r="CK9191" s="415"/>
      <c r="CO9191" s="168"/>
    </row>
    <row r="9192" spans="32:93" s="162" customFormat="1" x14ac:dyDescent="0.25">
      <c r="AF9192" s="169"/>
      <c r="AG9192" s="169"/>
      <c r="AH9192" s="169"/>
      <c r="AI9192" s="169"/>
      <c r="AJ9192" s="169"/>
      <c r="AK9192" s="170"/>
      <c r="AP9192" s="6"/>
      <c r="AQ9192" s="6"/>
      <c r="AR9192" s="6"/>
      <c r="AS9192" s="6"/>
      <c r="AT9192" s="6"/>
      <c r="AU9192" s="6"/>
      <c r="AV9192" s="6"/>
      <c r="AW9192" s="6"/>
      <c r="AX9192" s="6"/>
      <c r="AY9192" s="6"/>
      <c r="AZ9192" s="6"/>
      <c r="BA9192" s="6"/>
      <c r="BB9192" s="166"/>
      <c r="BC9192" s="166"/>
      <c r="BD9192" s="166"/>
      <c r="BE9192" s="6"/>
      <c r="BF9192" s="6"/>
      <c r="BG9192" s="6"/>
      <c r="BH9192" s="6"/>
      <c r="BI9192" s="6"/>
      <c r="BJ9192" s="166"/>
      <c r="BK9192" s="166"/>
      <c r="BL9192" s="166"/>
      <c r="BM9192" s="6"/>
      <c r="BN9192" s="6"/>
      <c r="BO9192" s="6"/>
      <c r="BP9192" s="6"/>
      <c r="BQ9192" s="6"/>
      <c r="BR9192" s="6"/>
      <c r="BS9192" s="6"/>
      <c r="BT9192" s="6"/>
      <c r="BU9192" s="6"/>
      <c r="BV9192" s="6"/>
      <c r="BW9192" s="6"/>
      <c r="CJ9192" s="415"/>
      <c r="CK9192" s="415"/>
      <c r="CO9192" s="168"/>
    </row>
    <row r="9193" spans="32:93" s="162" customFormat="1" x14ac:dyDescent="0.25">
      <c r="AF9193" s="169"/>
      <c r="AG9193" s="169"/>
      <c r="AH9193" s="169"/>
      <c r="AI9193" s="169"/>
      <c r="AJ9193" s="169"/>
      <c r="AK9193" s="170"/>
      <c r="AP9193" s="6"/>
      <c r="AQ9193" s="6"/>
      <c r="AR9193" s="6"/>
      <c r="AS9193" s="6"/>
      <c r="AT9193" s="6"/>
      <c r="AU9193" s="6"/>
      <c r="AV9193" s="6"/>
      <c r="AW9193" s="6"/>
      <c r="AX9193" s="6"/>
      <c r="AY9193" s="6"/>
      <c r="AZ9193" s="6"/>
      <c r="BA9193" s="6"/>
      <c r="BB9193" s="166"/>
      <c r="BC9193" s="166"/>
      <c r="BD9193" s="166"/>
      <c r="BE9193" s="6"/>
      <c r="BF9193" s="6"/>
      <c r="BG9193" s="6"/>
      <c r="BH9193" s="6"/>
      <c r="BI9193" s="6"/>
      <c r="BJ9193" s="166"/>
      <c r="BK9193" s="166"/>
      <c r="BL9193" s="166"/>
      <c r="BM9193" s="6"/>
      <c r="BN9193" s="6"/>
      <c r="BO9193" s="6"/>
      <c r="BP9193" s="6"/>
      <c r="BQ9193" s="6"/>
      <c r="BR9193" s="6"/>
      <c r="BS9193" s="6"/>
      <c r="BT9193" s="6"/>
      <c r="BU9193" s="6"/>
      <c r="BV9193" s="6"/>
      <c r="BW9193" s="6"/>
      <c r="CJ9193" s="415"/>
      <c r="CK9193" s="415"/>
      <c r="CO9193" s="168"/>
    </row>
    <row r="9194" spans="32:93" s="162" customFormat="1" x14ac:dyDescent="0.25">
      <c r="AF9194" s="169"/>
      <c r="AG9194" s="169"/>
      <c r="AH9194" s="169"/>
      <c r="AI9194" s="169"/>
      <c r="AJ9194" s="169"/>
      <c r="AK9194" s="170"/>
      <c r="AP9194" s="6"/>
      <c r="AQ9194" s="6"/>
      <c r="AR9194" s="6"/>
      <c r="AS9194" s="6"/>
      <c r="AT9194" s="6"/>
      <c r="AU9194" s="6"/>
      <c r="AV9194" s="6"/>
      <c r="AW9194" s="6"/>
      <c r="AX9194" s="6"/>
      <c r="AY9194" s="6"/>
      <c r="AZ9194" s="6"/>
      <c r="BA9194" s="6"/>
      <c r="BB9194" s="166"/>
      <c r="BC9194" s="166"/>
      <c r="BD9194" s="166"/>
      <c r="BE9194" s="6"/>
      <c r="BF9194" s="6"/>
      <c r="BG9194" s="6"/>
      <c r="BH9194" s="6"/>
      <c r="BI9194" s="6"/>
      <c r="BJ9194" s="166"/>
      <c r="BK9194" s="166"/>
      <c r="BL9194" s="166"/>
      <c r="BM9194" s="6"/>
      <c r="BN9194" s="6"/>
      <c r="BO9194" s="6"/>
      <c r="BP9194" s="6"/>
      <c r="BQ9194" s="6"/>
      <c r="BR9194" s="6"/>
      <c r="BS9194" s="6"/>
      <c r="BT9194" s="6"/>
      <c r="BU9194" s="6"/>
      <c r="BV9194" s="6"/>
      <c r="BW9194" s="6"/>
      <c r="CJ9194" s="415"/>
      <c r="CK9194" s="415"/>
      <c r="CO9194" s="168"/>
    </row>
    <row r="9195" spans="32:93" s="162" customFormat="1" x14ac:dyDescent="0.25">
      <c r="AF9195" s="169"/>
      <c r="AG9195" s="169"/>
      <c r="AH9195" s="169"/>
      <c r="AI9195" s="169"/>
      <c r="AJ9195" s="169"/>
      <c r="AK9195" s="170"/>
      <c r="AP9195" s="6"/>
      <c r="AQ9195" s="6"/>
      <c r="AR9195" s="6"/>
      <c r="AS9195" s="6"/>
      <c r="AT9195" s="6"/>
      <c r="AU9195" s="6"/>
      <c r="AV9195" s="6"/>
      <c r="AW9195" s="6"/>
      <c r="AX9195" s="6"/>
      <c r="AY9195" s="6"/>
      <c r="AZ9195" s="6"/>
      <c r="BA9195" s="6"/>
      <c r="BB9195" s="166"/>
      <c r="BC9195" s="166"/>
      <c r="BD9195" s="166"/>
      <c r="BE9195" s="6"/>
      <c r="BF9195" s="6"/>
      <c r="BG9195" s="6"/>
      <c r="BH9195" s="6"/>
      <c r="BI9195" s="6"/>
      <c r="BJ9195" s="166"/>
      <c r="BK9195" s="166"/>
      <c r="BL9195" s="166"/>
      <c r="BM9195" s="6"/>
      <c r="BN9195" s="6"/>
      <c r="BO9195" s="6"/>
      <c r="BP9195" s="6"/>
      <c r="BQ9195" s="6"/>
      <c r="BR9195" s="6"/>
      <c r="BS9195" s="6"/>
      <c r="BT9195" s="6"/>
      <c r="BU9195" s="6"/>
      <c r="BV9195" s="6"/>
      <c r="BW9195" s="6"/>
      <c r="CJ9195" s="415"/>
      <c r="CK9195" s="415"/>
      <c r="CO9195" s="168"/>
    </row>
    <row r="9196" spans="32:93" s="162" customFormat="1" x14ac:dyDescent="0.25">
      <c r="AF9196" s="169"/>
      <c r="AG9196" s="169"/>
      <c r="AH9196" s="169"/>
      <c r="AI9196" s="169"/>
      <c r="AJ9196" s="169"/>
      <c r="AK9196" s="170"/>
      <c r="AP9196" s="6"/>
      <c r="AQ9196" s="6"/>
      <c r="AR9196" s="6"/>
      <c r="AS9196" s="6"/>
      <c r="AT9196" s="6"/>
      <c r="AU9196" s="6"/>
      <c r="AV9196" s="6"/>
      <c r="AW9196" s="6"/>
      <c r="AX9196" s="6"/>
      <c r="AY9196" s="6"/>
      <c r="AZ9196" s="6"/>
      <c r="BA9196" s="6"/>
      <c r="BB9196" s="166"/>
      <c r="BC9196" s="166"/>
      <c r="BD9196" s="166"/>
      <c r="BE9196" s="6"/>
      <c r="BF9196" s="6"/>
      <c r="BG9196" s="6"/>
      <c r="BH9196" s="6"/>
      <c r="BI9196" s="6"/>
      <c r="BJ9196" s="166"/>
      <c r="BK9196" s="166"/>
      <c r="BL9196" s="166"/>
      <c r="BM9196" s="6"/>
      <c r="BN9196" s="6"/>
      <c r="BO9196" s="6"/>
      <c r="BP9196" s="6"/>
      <c r="BQ9196" s="6"/>
      <c r="BR9196" s="6"/>
      <c r="BS9196" s="6"/>
      <c r="BT9196" s="6"/>
      <c r="BU9196" s="6"/>
      <c r="BV9196" s="6"/>
      <c r="BW9196" s="6"/>
      <c r="CJ9196" s="415"/>
      <c r="CK9196" s="415"/>
      <c r="CO9196" s="168"/>
    </row>
    <row r="9197" spans="32:93" s="162" customFormat="1" x14ac:dyDescent="0.25">
      <c r="AF9197" s="169"/>
      <c r="AG9197" s="169"/>
      <c r="AH9197" s="169"/>
      <c r="AI9197" s="169"/>
      <c r="AJ9197" s="169"/>
      <c r="AK9197" s="170"/>
      <c r="AP9197" s="6"/>
      <c r="AQ9197" s="6"/>
      <c r="AR9197" s="6"/>
      <c r="AS9197" s="6"/>
      <c r="AT9197" s="6"/>
      <c r="AU9197" s="6"/>
      <c r="AV9197" s="6"/>
      <c r="AW9197" s="6"/>
      <c r="AX9197" s="6"/>
      <c r="AY9197" s="6"/>
      <c r="AZ9197" s="6"/>
      <c r="BA9197" s="6"/>
      <c r="BB9197" s="166"/>
      <c r="BC9197" s="166"/>
      <c r="BD9197" s="166"/>
      <c r="BE9197" s="6"/>
      <c r="BF9197" s="6"/>
      <c r="BG9197" s="6"/>
      <c r="BH9197" s="6"/>
      <c r="BI9197" s="6"/>
      <c r="BJ9197" s="166"/>
      <c r="BK9197" s="166"/>
      <c r="BL9197" s="166"/>
      <c r="BM9197" s="6"/>
      <c r="BN9197" s="6"/>
      <c r="BO9197" s="6"/>
      <c r="BP9197" s="6"/>
      <c r="BQ9197" s="6"/>
      <c r="BR9197" s="6"/>
      <c r="BS9197" s="6"/>
      <c r="BT9197" s="6"/>
      <c r="BU9197" s="6"/>
      <c r="BV9197" s="6"/>
      <c r="BW9197" s="6"/>
      <c r="CJ9197" s="415"/>
      <c r="CK9197" s="415"/>
      <c r="CO9197" s="168"/>
    </row>
    <row r="9198" spans="32:93" s="162" customFormat="1" x14ac:dyDescent="0.25">
      <c r="AF9198" s="169"/>
      <c r="AG9198" s="169"/>
      <c r="AH9198" s="169"/>
      <c r="AI9198" s="169"/>
      <c r="AJ9198" s="169"/>
      <c r="AK9198" s="170"/>
      <c r="AP9198" s="6"/>
      <c r="AQ9198" s="6"/>
      <c r="AR9198" s="6"/>
      <c r="AS9198" s="6"/>
      <c r="AT9198" s="6"/>
      <c r="AU9198" s="6"/>
      <c r="AV9198" s="6"/>
      <c r="AW9198" s="6"/>
      <c r="AX9198" s="6"/>
      <c r="AY9198" s="6"/>
      <c r="AZ9198" s="6"/>
      <c r="BA9198" s="6"/>
      <c r="BB9198" s="166"/>
      <c r="BC9198" s="166"/>
      <c r="BD9198" s="166"/>
      <c r="BE9198" s="6"/>
      <c r="BF9198" s="6"/>
      <c r="BG9198" s="6"/>
      <c r="BH9198" s="6"/>
      <c r="BI9198" s="6"/>
      <c r="BJ9198" s="166"/>
      <c r="BK9198" s="166"/>
      <c r="BL9198" s="166"/>
      <c r="BM9198" s="6"/>
      <c r="BN9198" s="6"/>
      <c r="BO9198" s="6"/>
      <c r="BP9198" s="6"/>
      <c r="BQ9198" s="6"/>
      <c r="BR9198" s="6"/>
      <c r="BS9198" s="6"/>
      <c r="BT9198" s="6"/>
      <c r="BU9198" s="6"/>
      <c r="BV9198" s="6"/>
      <c r="BW9198" s="6"/>
      <c r="CJ9198" s="415"/>
      <c r="CK9198" s="415"/>
      <c r="CO9198" s="168"/>
    </row>
    <row r="9199" spans="32:93" s="162" customFormat="1" x14ac:dyDescent="0.25">
      <c r="AF9199" s="169"/>
      <c r="AG9199" s="169"/>
      <c r="AH9199" s="169"/>
      <c r="AI9199" s="169"/>
      <c r="AJ9199" s="169"/>
      <c r="AK9199" s="170"/>
      <c r="AP9199" s="6"/>
      <c r="AQ9199" s="6"/>
      <c r="AR9199" s="6"/>
      <c r="AS9199" s="6"/>
      <c r="AT9199" s="6"/>
      <c r="AU9199" s="6"/>
      <c r="AV9199" s="6"/>
      <c r="AW9199" s="6"/>
      <c r="AX9199" s="6"/>
      <c r="AY9199" s="6"/>
      <c r="AZ9199" s="6"/>
      <c r="BA9199" s="6"/>
      <c r="BB9199" s="166"/>
      <c r="BC9199" s="166"/>
      <c r="BD9199" s="166"/>
      <c r="BE9199" s="6"/>
      <c r="BF9199" s="6"/>
      <c r="BG9199" s="6"/>
      <c r="BH9199" s="6"/>
      <c r="BI9199" s="6"/>
      <c r="BJ9199" s="166"/>
      <c r="BK9199" s="166"/>
      <c r="BL9199" s="166"/>
      <c r="BM9199" s="6"/>
      <c r="BN9199" s="6"/>
      <c r="BO9199" s="6"/>
      <c r="BP9199" s="6"/>
      <c r="BQ9199" s="6"/>
      <c r="BR9199" s="6"/>
      <c r="BS9199" s="6"/>
      <c r="BT9199" s="6"/>
      <c r="BU9199" s="6"/>
      <c r="BV9199" s="6"/>
      <c r="BW9199" s="6"/>
      <c r="CJ9199" s="415"/>
      <c r="CK9199" s="415"/>
      <c r="CO9199" s="168"/>
    </row>
    <row r="9200" spans="32:93" s="162" customFormat="1" x14ac:dyDescent="0.25">
      <c r="AF9200" s="169"/>
      <c r="AG9200" s="169"/>
      <c r="AH9200" s="169"/>
      <c r="AI9200" s="169"/>
      <c r="AJ9200" s="169"/>
      <c r="AK9200" s="170"/>
      <c r="AP9200" s="6"/>
      <c r="AQ9200" s="6"/>
      <c r="AR9200" s="6"/>
      <c r="AS9200" s="6"/>
      <c r="AT9200" s="6"/>
      <c r="AU9200" s="6"/>
      <c r="AV9200" s="6"/>
      <c r="AW9200" s="6"/>
      <c r="AX9200" s="6"/>
      <c r="AY9200" s="6"/>
      <c r="AZ9200" s="6"/>
      <c r="BA9200" s="6"/>
      <c r="BB9200" s="166"/>
      <c r="BC9200" s="166"/>
      <c r="BD9200" s="166"/>
      <c r="BE9200" s="6"/>
      <c r="BF9200" s="6"/>
      <c r="BG9200" s="6"/>
      <c r="BH9200" s="6"/>
      <c r="BI9200" s="6"/>
      <c r="BJ9200" s="166"/>
      <c r="BK9200" s="166"/>
      <c r="BL9200" s="166"/>
      <c r="BM9200" s="6"/>
      <c r="BN9200" s="6"/>
      <c r="BO9200" s="6"/>
      <c r="BP9200" s="6"/>
      <c r="BQ9200" s="6"/>
      <c r="BR9200" s="6"/>
      <c r="BS9200" s="6"/>
      <c r="BT9200" s="6"/>
      <c r="BU9200" s="6"/>
      <c r="BV9200" s="6"/>
      <c r="BW9200" s="6"/>
      <c r="CJ9200" s="415"/>
      <c r="CK9200" s="415"/>
      <c r="CO9200" s="168"/>
    </row>
    <row r="9201" spans="32:93" s="162" customFormat="1" x14ac:dyDescent="0.25">
      <c r="AF9201" s="169"/>
      <c r="AG9201" s="169"/>
      <c r="AH9201" s="169"/>
      <c r="AI9201" s="169"/>
      <c r="AJ9201" s="169"/>
      <c r="AK9201" s="170"/>
      <c r="AP9201" s="6"/>
      <c r="AQ9201" s="6"/>
      <c r="AR9201" s="6"/>
      <c r="AS9201" s="6"/>
      <c r="AT9201" s="6"/>
      <c r="AU9201" s="6"/>
      <c r="AV9201" s="6"/>
      <c r="AW9201" s="6"/>
      <c r="AX9201" s="6"/>
      <c r="AY9201" s="6"/>
      <c r="AZ9201" s="6"/>
      <c r="BA9201" s="6"/>
      <c r="BB9201" s="166"/>
      <c r="BC9201" s="166"/>
      <c r="BD9201" s="166"/>
      <c r="BE9201" s="6"/>
      <c r="BF9201" s="6"/>
      <c r="BG9201" s="6"/>
      <c r="BH9201" s="6"/>
      <c r="BI9201" s="6"/>
      <c r="BJ9201" s="166"/>
      <c r="BK9201" s="166"/>
      <c r="BL9201" s="166"/>
      <c r="BM9201" s="6"/>
      <c r="BN9201" s="6"/>
      <c r="BO9201" s="6"/>
      <c r="BP9201" s="6"/>
      <c r="BQ9201" s="6"/>
      <c r="BR9201" s="6"/>
      <c r="BS9201" s="6"/>
      <c r="BT9201" s="6"/>
      <c r="BU9201" s="6"/>
      <c r="BV9201" s="6"/>
      <c r="BW9201" s="6"/>
      <c r="CJ9201" s="415"/>
      <c r="CK9201" s="415"/>
      <c r="CO9201" s="168"/>
    </row>
    <row r="9202" spans="32:93" s="162" customFormat="1" x14ac:dyDescent="0.25">
      <c r="AF9202" s="169"/>
      <c r="AG9202" s="169"/>
      <c r="AH9202" s="169"/>
      <c r="AI9202" s="169"/>
      <c r="AJ9202" s="169"/>
      <c r="AK9202" s="170"/>
      <c r="AP9202" s="6"/>
      <c r="AQ9202" s="6"/>
      <c r="AR9202" s="6"/>
      <c r="AS9202" s="6"/>
      <c r="AT9202" s="6"/>
      <c r="AU9202" s="6"/>
      <c r="AV9202" s="6"/>
      <c r="AW9202" s="6"/>
      <c r="AX9202" s="6"/>
      <c r="AY9202" s="6"/>
      <c r="AZ9202" s="6"/>
      <c r="BA9202" s="6"/>
      <c r="BB9202" s="166"/>
      <c r="BC9202" s="166"/>
      <c r="BD9202" s="166"/>
      <c r="BE9202" s="6"/>
      <c r="BF9202" s="6"/>
      <c r="BG9202" s="6"/>
      <c r="BH9202" s="6"/>
      <c r="BI9202" s="6"/>
      <c r="BJ9202" s="166"/>
      <c r="BK9202" s="166"/>
      <c r="BL9202" s="166"/>
      <c r="BM9202" s="6"/>
      <c r="BN9202" s="6"/>
      <c r="BO9202" s="6"/>
      <c r="BP9202" s="6"/>
      <c r="BQ9202" s="6"/>
      <c r="BR9202" s="6"/>
      <c r="BS9202" s="6"/>
      <c r="BT9202" s="6"/>
      <c r="BU9202" s="6"/>
      <c r="BV9202" s="6"/>
      <c r="BW9202" s="6"/>
      <c r="CJ9202" s="415"/>
      <c r="CK9202" s="415"/>
      <c r="CO9202" s="168"/>
    </row>
    <row r="9203" spans="32:93" s="162" customFormat="1" x14ac:dyDescent="0.25">
      <c r="AF9203" s="169"/>
      <c r="AG9203" s="169"/>
      <c r="AH9203" s="169"/>
      <c r="AI9203" s="169"/>
      <c r="AJ9203" s="169"/>
      <c r="AK9203" s="170"/>
      <c r="AP9203" s="6"/>
      <c r="AQ9203" s="6"/>
      <c r="AR9203" s="6"/>
      <c r="AS9203" s="6"/>
      <c r="AT9203" s="6"/>
      <c r="AU9203" s="6"/>
      <c r="AV9203" s="6"/>
      <c r="AW9203" s="6"/>
      <c r="AX9203" s="6"/>
      <c r="AY9203" s="6"/>
      <c r="AZ9203" s="6"/>
      <c r="BA9203" s="6"/>
      <c r="BB9203" s="166"/>
      <c r="BC9203" s="166"/>
      <c r="BD9203" s="166"/>
      <c r="BE9203" s="6"/>
      <c r="BF9203" s="6"/>
      <c r="BG9203" s="6"/>
      <c r="BH9203" s="6"/>
      <c r="BI9203" s="6"/>
      <c r="BJ9203" s="166"/>
      <c r="BK9203" s="166"/>
      <c r="BL9203" s="166"/>
      <c r="BM9203" s="6"/>
      <c r="BN9203" s="6"/>
      <c r="BO9203" s="6"/>
      <c r="BP9203" s="6"/>
      <c r="BQ9203" s="6"/>
      <c r="BR9203" s="6"/>
      <c r="BS9203" s="6"/>
      <c r="BT9203" s="6"/>
      <c r="BU9203" s="6"/>
      <c r="BV9203" s="6"/>
      <c r="BW9203" s="6"/>
      <c r="CJ9203" s="415"/>
      <c r="CK9203" s="415"/>
      <c r="CO9203" s="168"/>
    </row>
    <row r="9204" spans="32:93" s="162" customFormat="1" x14ac:dyDescent="0.25">
      <c r="AF9204" s="169"/>
      <c r="AG9204" s="169"/>
      <c r="AH9204" s="169"/>
      <c r="AI9204" s="169"/>
      <c r="AJ9204" s="169"/>
      <c r="AK9204" s="170"/>
      <c r="AP9204" s="6"/>
      <c r="AQ9204" s="6"/>
      <c r="AR9204" s="6"/>
      <c r="AS9204" s="6"/>
      <c r="AT9204" s="6"/>
      <c r="AU9204" s="6"/>
      <c r="AV9204" s="6"/>
      <c r="AW9204" s="6"/>
      <c r="AX9204" s="6"/>
      <c r="AY9204" s="6"/>
      <c r="AZ9204" s="6"/>
      <c r="BA9204" s="6"/>
      <c r="BB9204" s="166"/>
      <c r="BC9204" s="166"/>
      <c r="BD9204" s="166"/>
      <c r="BE9204" s="6"/>
      <c r="BF9204" s="6"/>
      <c r="BG9204" s="6"/>
      <c r="BH9204" s="6"/>
      <c r="BI9204" s="6"/>
      <c r="BJ9204" s="166"/>
      <c r="BK9204" s="166"/>
      <c r="BL9204" s="166"/>
      <c r="BM9204" s="6"/>
      <c r="BN9204" s="6"/>
      <c r="BO9204" s="6"/>
      <c r="BP9204" s="6"/>
      <c r="BQ9204" s="6"/>
      <c r="BR9204" s="6"/>
      <c r="BS9204" s="6"/>
      <c r="BT9204" s="6"/>
      <c r="BU9204" s="6"/>
      <c r="BV9204" s="6"/>
      <c r="BW9204" s="6"/>
      <c r="CJ9204" s="415"/>
      <c r="CK9204" s="415"/>
      <c r="CO9204" s="168"/>
    </row>
    <row r="9205" spans="32:93" s="162" customFormat="1" x14ac:dyDescent="0.25">
      <c r="AF9205" s="169"/>
      <c r="AG9205" s="169"/>
      <c r="AH9205" s="169"/>
      <c r="AI9205" s="169"/>
      <c r="AJ9205" s="169"/>
      <c r="AK9205" s="170"/>
      <c r="AP9205" s="6"/>
      <c r="AQ9205" s="6"/>
      <c r="AR9205" s="6"/>
      <c r="AS9205" s="6"/>
      <c r="AT9205" s="6"/>
      <c r="AU9205" s="6"/>
      <c r="AV9205" s="6"/>
      <c r="AW9205" s="6"/>
      <c r="AX9205" s="6"/>
      <c r="AY9205" s="6"/>
      <c r="AZ9205" s="6"/>
      <c r="BA9205" s="6"/>
      <c r="BB9205" s="166"/>
      <c r="BC9205" s="166"/>
      <c r="BD9205" s="166"/>
      <c r="BE9205" s="6"/>
      <c r="BF9205" s="6"/>
      <c r="BG9205" s="6"/>
      <c r="BH9205" s="6"/>
      <c r="BI9205" s="6"/>
      <c r="BJ9205" s="166"/>
      <c r="BK9205" s="166"/>
      <c r="BL9205" s="166"/>
      <c r="BM9205" s="6"/>
      <c r="BN9205" s="6"/>
      <c r="BO9205" s="6"/>
      <c r="BP9205" s="6"/>
      <c r="BQ9205" s="6"/>
      <c r="BR9205" s="6"/>
      <c r="BS9205" s="6"/>
      <c r="BT9205" s="6"/>
      <c r="BU9205" s="6"/>
      <c r="BV9205" s="6"/>
      <c r="BW9205" s="6"/>
      <c r="CJ9205" s="415"/>
      <c r="CK9205" s="415"/>
      <c r="CO9205" s="168"/>
    </row>
    <row r="9206" spans="32:93" s="162" customFormat="1" x14ac:dyDescent="0.25">
      <c r="AF9206" s="169"/>
      <c r="AG9206" s="169"/>
      <c r="AH9206" s="169"/>
      <c r="AI9206" s="169"/>
      <c r="AJ9206" s="169"/>
      <c r="AK9206" s="170"/>
      <c r="AP9206" s="6"/>
      <c r="AQ9206" s="6"/>
      <c r="AR9206" s="6"/>
      <c r="AS9206" s="6"/>
      <c r="AT9206" s="6"/>
      <c r="AU9206" s="6"/>
      <c r="AV9206" s="6"/>
      <c r="AW9206" s="6"/>
      <c r="AX9206" s="6"/>
      <c r="AY9206" s="6"/>
      <c r="AZ9206" s="6"/>
      <c r="BA9206" s="6"/>
      <c r="BB9206" s="166"/>
      <c r="BC9206" s="166"/>
      <c r="BD9206" s="166"/>
      <c r="BE9206" s="6"/>
      <c r="BF9206" s="6"/>
      <c r="BG9206" s="6"/>
      <c r="BH9206" s="6"/>
      <c r="BI9206" s="6"/>
      <c r="BJ9206" s="166"/>
      <c r="BK9206" s="166"/>
      <c r="BL9206" s="166"/>
      <c r="BM9206" s="6"/>
      <c r="BN9206" s="6"/>
      <c r="BO9206" s="6"/>
      <c r="BP9206" s="6"/>
      <c r="BQ9206" s="6"/>
      <c r="BR9206" s="6"/>
      <c r="BS9206" s="6"/>
      <c r="BT9206" s="6"/>
      <c r="BU9206" s="6"/>
      <c r="BV9206" s="6"/>
      <c r="BW9206" s="6"/>
      <c r="CJ9206" s="415"/>
      <c r="CK9206" s="415"/>
      <c r="CO9206" s="168"/>
    </row>
    <row r="9207" spans="32:93" s="162" customFormat="1" x14ac:dyDescent="0.25">
      <c r="AF9207" s="169"/>
      <c r="AG9207" s="169"/>
      <c r="AH9207" s="169"/>
      <c r="AI9207" s="169"/>
      <c r="AJ9207" s="169"/>
      <c r="AK9207" s="170"/>
      <c r="AP9207" s="6"/>
      <c r="AQ9207" s="6"/>
      <c r="AR9207" s="6"/>
      <c r="AS9207" s="6"/>
      <c r="AT9207" s="6"/>
      <c r="AU9207" s="6"/>
      <c r="AV9207" s="6"/>
      <c r="AW9207" s="6"/>
      <c r="AX9207" s="6"/>
      <c r="AY9207" s="6"/>
      <c r="AZ9207" s="6"/>
      <c r="BA9207" s="6"/>
      <c r="BB9207" s="166"/>
      <c r="BC9207" s="166"/>
      <c r="BD9207" s="166"/>
      <c r="BE9207" s="6"/>
      <c r="BF9207" s="6"/>
      <c r="BG9207" s="6"/>
      <c r="BH9207" s="6"/>
      <c r="BI9207" s="6"/>
      <c r="BJ9207" s="166"/>
      <c r="BK9207" s="166"/>
      <c r="BL9207" s="166"/>
      <c r="BM9207" s="6"/>
      <c r="BN9207" s="6"/>
      <c r="BO9207" s="6"/>
      <c r="BP9207" s="6"/>
      <c r="BQ9207" s="6"/>
      <c r="BR9207" s="6"/>
      <c r="BS9207" s="6"/>
      <c r="BT9207" s="6"/>
      <c r="BU9207" s="6"/>
      <c r="BV9207" s="6"/>
      <c r="BW9207" s="6"/>
      <c r="CJ9207" s="415"/>
      <c r="CK9207" s="415"/>
      <c r="CO9207" s="168"/>
    </row>
    <row r="9208" spans="32:93" s="162" customFormat="1" x14ac:dyDescent="0.25">
      <c r="AF9208" s="169"/>
      <c r="AG9208" s="169"/>
      <c r="AH9208" s="169"/>
      <c r="AI9208" s="169"/>
      <c r="AJ9208" s="169"/>
      <c r="AK9208" s="170"/>
      <c r="AP9208" s="6"/>
      <c r="AQ9208" s="6"/>
      <c r="AR9208" s="6"/>
      <c r="AS9208" s="6"/>
      <c r="AT9208" s="6"/>
      <c r="AU9208" s="6"/>
      <c r="AV9208" s="6"/>
      <c r="AW9208" s="6"/>
      <c r="AX9208" s="6"/>
      <c r="AY9208" s="6"/>
      <c r="AZ9208" s="6"/>
      <c r="BA9208" s="6"/>
      <c r="BB9208" s="166"/>
      <c r="BC9208" s="166"/>
      <c r="BD9208" s="166"/>
      <c r="BE9208" s="6"/>
      <c r="BF9208" s="6"/>
      <c r="BG9208" s="6"/>
      <c r="BH9208" s="6"/>
      <c r="BI9208" s="6"/>
      <c r="BJ9208" s="166"/>
      <c r="BK9208" s="166"/>
      <c r="BL9208" s="166"/>
      <c r="BM9208" s="6"/>
      <c r="BN9208" s="6"/>
      <c r="BO9208" s="6"/>
      <c r="BP9208" s="6"/>
      <c r="BQ9208" s="6"/>
      <c r="BR9208" s="6"/>
      <c r="BS9208" s="6"/>
      <c r="BT9208" s="6"/>
      <c r="BU9208" s="6"/>
      <c r="BV9208" s="6"/>
      <c r="BW9208" s="6"/>
      <c r="CJ9208" s="415"/>
      <c r="CK9208" s="415"/>
      <c r="CO9208" s="168"/>
    </row>
    <row r="9209" spans="32:93" s="162" customFormat="1" x14ac:dyDescent="0.25">
      <c r="AF9209" s="169"/>
      <c r="AG9209" s="169"/>
      <c r="AH9209" s="169"/>
      <c r="AI9209" s="169"/>
      <c r="AJ9209" s="169"/>
      <c r="AK9209" s="170"/>
      <c r="AP9209" s="6"/>
      <c r="AQ9209" s="6"/>
      <c r="AR9209" s="6"/>
      <c r="AS9209" s="6"/>
      <c r="AT9209" s="6"/>
      <c r="AU9209" s="6"/>
      <c r="AV9209" s="6"/>
      <c r="AW9209" s="6"/>
      <c r="AX9209" s="6"/>
      <c r="AY9209" s="6"/>
      <c r="AZ9209" s="6"/>
      <c r="BA9209" s="6"/>
      <c r="BB9209" s="166"/>
      <c r="BC9209" s="166"/>
      <c r="BD9209" s="166"/>
      <c r="BE9209" s="6"/>
      <c r="BF9209" s="6"/>
      <c r="BG9209" s="6"/>
      <c r="BH9209" s="6"/>
      <c r="BI9209" s="6"/>
      <c r="BJ9209" s="166"/>
      <c r="BK9209" s="166"/>
      <c r="BL9209" s="166"/>
      <c r="BM9209" s="6"/>
      <c r="BN9209" s="6"/>
      <c r="BO9209" s="6"/>
      <c r="BP9209" s="6"/>
      <c r="BQ9209" s="6"/>
      <c r="BR9209" s="6"/>
      <c r="BS9209" s="6"/>
      <c r="BT9209" s="6"/>
      <c r="BU9209" s="6"/>
      <c r="BV9209" s="6"/>
      <c r="BW9209" s="6"/>
      <c r="CJ9209" s="415"/>
      <c r="CK9209" s="415"/>
      <c r="CO9209" s="168"/>
    </row>
    <row r="9210" spans="32:93" s="162" customFormat="1" x14ac:dyDescent="0.25">
      <c r="AF9210" s="169"/>
      <c r="AG9210" s="169"/>
      <c r="AH9210" s="169"/>
      <c r="AI9210" s="169"/>
      <c r="AJ9210" s="169"/>
      <c r="AK9210" s="170"/>
      <c r="AP9210" s="6"/>
      <c r="AQ9210" s="6"/>
      <c r="AR9210" s="6"/>
      <c r="AS9210" s="6"/>
      <c r="AT9210" s="6"/>
      <c r="AU9210" s="6"/>
      <c r="AV9210" s="6"/>
      <c r="AW9210" s="6"/>
      <c r="AX9210" s="6"/>
      <c r="AY9210" s="6"/>
      <c r="AZ9210" s="6"/>
      <c r="BA9210" s="6"/>
      <c r="BB9210" s="166"/>
      <c r="BC9210" s="166"/>
      <c r="BD9210" s="166"/>
      <c r="BE9210" s="6"/>
      <c r="BF9210" s="6"/>
      <c r="BG9210" s="6"/>
      <c r="BH9210" s="6"/>
      <c r="BI9210" s="6"/>
      <c r="BJ9210" s="166"/>
      <c r="BK9210" s="166"/>
      <c r="BL9210" s="166"/>
      <c r="BM9210" s="6"/>
      <c r="BN9210" s="6"/>
      <c r="BO9210" s="6"/>
      <c r="BP9210" s="6"/>
      <c r="BQ9210" s="6"/>
      <c r="BR9210" s="6"/>
      <c r="BS9210" s="6"/>
      <c r="BT9210" s="6"/>
      <c r="BU9210" s="6"/>
      <c r="BV9210" s="6"/>
      <c r="BW9210" s="6"/>
      <c r="CJ9210" s="415"/>
      <c r="CK9210" s="415"/>
      <c r="CO9210" s="168"/>
    </row>
    <row r="9211" spans="32:93" s="162" customFormat="1" x14ac:dyDescent="0.25">
      <c r="AF9211" s="169"/>
      <c r="AG9211" s="169"/>
      <c r="AH9211" s="169"/>
      <c r="AI9211" s="169"/>
      <c r="AJ9211" s="169"/>
      <c r="AK9211" s="170"/>
      <c r="AP9211" s="6"/>
      <c r="AQ9211" s="6"/>
      <c r="AR9211" s="6"/>
      <c r="AS9211" s="6"/>
      <c r="AT9211" s="6"/>
      <c r="AU9211" s="6"/>
      <c r="AV9211" s="6"/>
      <c r="AW9211" s="6"/>
      <c r="AX9211" s="6"/>
      <c r="AY9211" s="6"/>
      <c r="AZ9211" s="6"/>
      <c r="BA9211" s="6"/>
      <c r="BB9211" s="166"/>
      <c r="BC9211" s="166"/>
      <c r="BD9211" s="166"/>
      <c r="BE9211" s="6"/>
      <c r="BF9211" s="6"/>
      <c r="BG9211" s="6"/>
      <c r="BH9211" s="6"/>
      <c r="BI9211" s="6"/>
      <c r="BJ9211" s="166"/>
      <c r="BK9211" s="166"/>
      <c r="BL9211" s="166"/>
      <c r="BM9211" s="6"/>
      <c r="BN9211" s="6"/>
      <c r="BO9211" s="6"/>
      <c r="BP9211" s="6"/>
      <c r="BQ9211" s="6"/>
      <c r="BR9211" s="6"/>
      <c r="BS9211" s="6"/>
      <c r="BT9211" s="6"/>
      <c r="BU9211" s="6"/>
      <c r="BV9211" s="6"/>
      <c r="BW9211" s="6"/>
      <c r="CJ9211" s="415"/>
      <c r="CK9211" s="415"/>
      <c r="CO9211" s="168"/>
    </row>
    <row r="9212" spans="32:93" s="162" customFormat="1" x14ac:dyDescent="0.25">
      <c r="AF9212" s="169"/>
      <c r="AG9212" s="169"/>
      <c r="AH9212" s="169"/>
      <c r="AI9212" s="169"/>
      <c r="AJ9212" s="169"/>
      <c r="AK9212" s="170"/>
      <c r="AP9212" s="6"/>
      <c r="AQ9212" s="6"/>
      <c r="AR9212" s="6"/>
      <c r="AS9212" s="6"/>
      <c r="AT9212" s="6"/>
      <c r="AU9212" s="6"/>
      <c r="AV9212" s="6"/>
      <c r="AW9212" s="6"/>
      <c r="AX9212" s="6"/>
      <c r="AY9212" s="6"/>
      <c r="AZ9212" s="6"/>
      <c r="BA9212" s="6"/>
      <c r="BB9212" s="166"/>
      <c r="BC9212" s="166"/>
      <c r="BD9212" s="166"/>
      <c r="BE9212" s="6"/>
      <c r="BF9212" s="6"/>
      <c r="BG9212" s="6"/>
      <c r="BH9212" s="6"/>
      <c r="BI9212" s="6"/>
      <c r="BJ9212" s="166"/>
      <c r="BK9212" s="166"/>
      <c r="BL9212" s="166"/>
      <c r="BM9212" s="6"/>
      <c r="BN9212" s="6"/>
      <c r="BO9212" s="6"/>
      <c r="BP9212" s="6"/>
      <c r="BQ9212" s="6"/>
      <c r="BR9212" s="6"/>
      <c r="BS9212" s="6"/>
      <c r="BT9212" s="6"/>
      <c r="BU9212" s="6"/>
      <c r="BV9212" s="6"/>
      <c r="BW9212" s="6"/>
      <c r="CJ9212" s="415"/>
      <c r="CK9212" s="415"/>
      <c r="CO9212" s="168"/>
    </row>
    <row r="9213" spans="32:93" s="162" customFormat="1" x14ac:dyDescent="0.25">
      <c r="AF9213" s="169"/>
      <c r="AG9213" s="169"/>
      <c r="AH9213" s="169"/>
      <c r="AI9213" s="169"/>
      <c r="AJ9213" s="169"/>
      <c r="AK9213" s="170"/>
      <c r="AP9213" s="6"/>
      <c r="AQ9213" s="6"/>
      <c r="AR9213" s="6"/>
      <c r="AS9213" s="6"/>
      <c r="AT9213" s="6"/>
      <c r="AU9213" s="6"/>
      <c r="AV9213" s="6"/>
      <c r="AW9213" s="6"/>
      <c r="AX9213" s="6"/>
      <c r="AY9213" s="6"/>
      <c r="AZ9213" s="6"/>
      <c r="BA9213" s="6"/>
      <c r="BB9213" s="166"/>
      <c r="BC9213" s="166"/>
      <c r="BD9213" s="166"/>
      <c r="BE9213" s="6"/>
      <c r="BF9213" s="6"/>
      <c r="BG9213" s="6"/>
      <c r="BH9213" s="6"/>
      <c r="BI9213" s="6"/>
      <c r="BJ9213" s="166"/>
      <c r="BK9213" s="166"/>
      <c r="BL9213" s="166"/>
      <c r="BM9213" s="6"/>
      <c r="BN9213" s="6"/>
      <c r="BO9213" s="6"/>
      <c r="BP9213" s="6"/>
      <c r="BQ9213" s="6"/>
      <c r="BR9213" s="6"/>
      <c r="BS9213" s="6"/>
      <c r="BT9213" s="6"/>
      <c r="BU9213" s="6"/>
      <c r="BV9213" s="6"/>
      <c r="BW9213" s="6"/>
      <c r="CJ9213" s="415"/>
      <c r="CK9213" s="415"/>
      <c r="CO9213" s="168"/>
    </row>
    <row r="9214" spans="32:93" s="162" customFormat="1" x14ac:dyDescent="0.25">
      <c r="AF9214" s="169"/>
      <c r="AG9214" s="169"/>
      <c r="AH9214" s="169"/>
      <c r="AI9214" s="169"/>
      <c r="AJ9214" s="169"/>
      <c r="AK9214" s="170"/>
      <c r="AP9214" s="6"/>
      <c r="AQ9214" s="6"/>
      <c r="AR9214" s="6"/>
      <c r="AS9214" s="6"/>
      <c r="AT9214" s="6"/>
      <c r="AU9214" s="6"/>
      <c r="AV9214" s="6"/>
      <c r="AW9214" s="6"/>
      <c r="AX9214" s="6"/>
      <c r="AY9214" s="6"/>
      <c r="AZ9214" s="6"/>
      <c r="BA9214" s="6"/>
      <c r="BB9214" s="166"/>
      <c r="BC9214" s="166"/>
      <c r="BD9214" s="166"/>
      <c r="BE9214" s="6"/>
      <c r="BF9214" s="6"/>
      <c r="BG9214" s="6"/>
      <c r="BH9214" s="6"/>
      <c r="BI9214" s="6"/>
      <c r="BJ9214" s="166"/>
      <c r="BK9214" s="166"/>
      <c r="BL9214" s="166"/>
      <c r="BM9214" s="6"/>
      <c r="BN9214" s="6"/>
      <c r="BO9214" s="6"/>
      <c r="BP9214" s="6"/>
      <c r="BQ9214" s="6"/>
      <c r="BR9214" s="6"/>
      <c r="BS9214" s="6"/>
      <c r="BT9214" s="6"/>
      <c r="BU9214" s="6"/>
      <c r="BV9214" s="6"/>
      <c r="BW9214" s="6"/>
      <c r="CJ9214" s="415"/>
      <c r="CK9214" s="415"/>
      <c r="CO9214" s="168"/>
    </row>
    <row r="9215" spans="32:93" s="162" customFormat="1" x14ac:dyDescent="0.25">
      <c r="AF9215" s="169"/>
      <c r="AG9215" s="169"/>
      <c r="AH9215" s="169"/>
      <c r="AI9215" s="169"/>
      <c r="AJ9215" s="169"/>
      <c r="AK9215" s="170"/>
      <c r="AP9215" s="6"/>
      <c r="AQ9215" s="6"/>
      <c r="AR9215" s="6"/>
      <c r="AS9215" s="6"/>
      <c r="AT9215" s="6"/>
      <c r="AU9215" s="6"/>
      <c r="AV9215" s="6"/>
      <c r="AW9215" s="6"/>
      <c r="AX9215" s="6"/>
      <c r="AY9215" s="6"/>
      <c r="AZ9215" s="6"/>
      <c r="BA9215" s="6"/>
      <c r="BB9215" s="166"/>
      <c r="BC9215" s="166"/>
      <c r="BD9215" s="166"/>
      <c r="BE9215" s="6"/>
      <c r="BF9215" s="6"/>
      <c r="BG9215" s="6"/>
      <c r="BH9215" s="6"/>
      <c r="BI9215" s="6"/>
      <c r="BJ9215" s="166"/>
      <c r="BK9215" s="166"/>
      <c r="BL9215" s="166"/>
      <c r="BM9215" s="6"/>
      <c r="BN9215" s="6"/>
      <c r="BO9215" s="6"/>
      <c r="BP9215" s="6"/>
      <c r="BQ9215" s="6"/>
      <c r="BR9215" s="6"/>
      <c r="BS9215" s="6"/>
      <c r="BT9215" s="6"/>
      <c r="BU9215" s="6"/>
      <c r="BV9215" s="6"/>
      <c r="BW9215" s="6"/>
      <c r="CJ9215" s="415"/>
      <c r="CK9215" s="415"/>
      <c r="CO9215" s="168"/>
    </row>
    <row r="9216" spans="32:93" s="162" customFormat="1" x14ac:dyDescent="0.25">
      <c r="AF9216" s="169"/>
      <c r="AG9216" s="169"/>
      <c r="AH9216" s="169"/>
      <c r="AI9216" s="169"/>
      <c r="AJ9216" s="169"/>
      <c r="AK9216" s="170"/>
      <c r="AP9216" s="6"/>
      <c r="AQ9216" s="6"/>
      <c r="AR9216" s="6"/>
      <c r="AS9216" s="6"/>
      <c r="AT9216" s="6"/>
      <c r="AU9216" s="6"/>
      <c r="AV9216" s="6"/>
      <c r="AW9216" s="6"/>
      <c r="AX9216" s="6"/>
      <c r="AY9216" s="6"/>
      <c r="AZ9216" s="6"/>
      <c r="BA9216" s="6"/>
      <c r="BB9216" s="166"/>
      <c r="BC9216" s="166"/>
      <c r="BD9216" s="166"/>
      <c r="BE9216" s="6"/>
      <c r="BF9216" s="6"/>
      <c r="BG9216" s="6"/>
      <c r="BH9216" s="6"/>
      <c r="BI9216" s="6"/>
      <c r="BJ9216" s="166"/>
      <c r="BK9216" s="166"/>
      <c r="BL9216" s="166"/>
      <c r="BM9216" s="6"/>
      <c r="BN9216" s="6"/>
      <c r="BO9216" s="6"/>
      <c r="BP9216" s="6"/>
      <c r="BQ9216" s="6"/>
      <c r="BR9216" s="6"/>
      <c r="BS9216" s="6"/>
      <c r="BT9216" s="6"/>
      <c r="BU9216" s="6"/>
      <c r="BV9216" s="6"/>
      <c r="BW9216" s="6"/>
      <c r="CJ9216" s="415"/>
      <c r="CK9216" s="415"/>
      <c r="CO9216" s="168"/>
    </row>
    <row r="9217" spans="32:93" s="162" customFormat="1" x14ac:dyDescent="0.25">
      <c r="AF9217" s="169"/>
      <c r="AG9217" s="169"/>
      <c r="AH9217" s="169"/>
      <c r="AI9217" s="169"/>
      <c r="AJ9217" s="169"/>
      <c r="AK9217" s="170"/>
      <c r="AP9217" s="6"/>
      <c r="AQ9217" s="6"/>
      <c r="AR9217" s="6"/>
      <c r="AS9217" s="6"/>
      <c r="AT9217" s="6"/>
      <c r="AU9217" s="6"/>
      <c r="AV9217" s="6"/>
      <c r="AW9217" s="6"/>
      <c r="AX9217" s="6"/>
      <c r="AY9217" s="6"/>
      <c r="AZ9217" s="6"/>
      <c r="BA9217" s="6"/>
      <c r="BB9217" s="166"/>
      <c r="BC9217" s="166"/>
      <c r="BD9217" s="166"/>
      <c r="BE9217" s="6"/>
      <c r="BF9217" s="6"/>
      <c r="BG9217" s="6"/>
      <c r="BH9217" s="6"/>
      <c r="BI9217" s="6"/>
      <c r="BJ9217" s="166"/>
      <c r="BK9217" s="166"/>
      <c r="BL9217" s="166"/>
      <c r="BM9217" s="6"/>
      <c r="BN9217" s="6"/>
      <c r="BO9217" s="6"/>
      <c r="BP9217" s="6"/>
      <c r="BQ9217" s="6"/>
      <c r="BR9217" s="6"/>
      <c r="BS9217" s="6"/>
      <c r="BT9217" s="6"/>
      <c r="BU9217" s="6"/>
      <c r="BV9217" s="6"/>
      <c r="BW9217" s="6"/>
      <c r="CJ9217" s="415"/>
      <c r="CK9217" s="415"/>
      <c r="CO9217" s="168"/>
    </row>
    <row r="9218" spans="32:93" s="162" customFormat="1" x14ac:dyDescent="0.25">
      <c r="AF9218" s="169"/>
      <c r="AG9218" s="169"/>
      <c r="AH9218" s="169"/>
      <c r="AI9218" s="169"/>
      <c r="AJ9218" s="169"/>
      <c r="AK9218" s="170"/>
      <c r="AP9218" s="6"/>
      <c r="AQ9218" s="6"/>
      <c r="AR9218" s="6"/>
      <c r="AS9218" s="6"/>
      <c r="AT9218" s="6"/>
      <c r="AU9218" s="6"/>
      <c r="AV9218" s="6"/>
      <c r="AW9218" s="6"/>
      <c r="AX9218" s="6"/>
      <c r="AY9218" s="6"/>
      <c r="AZ9218" s="6"/>
      <c r="BA9218" s="6"/>
      <c r="BB9218" s="166"/>
      <c r="BC9218" s="166"/>
      <c r="BD9218" s="166"/>
      <c r="BE9218" s="6"/>
      <c r="BF9218" s="6"/>
      <c r="BG9218" s="6"/>
      <c r="BH9218" s="6"/>
      <c r="BI9218" s="6"/>
      <c r="BJ9218" s="166"/>
      <c r="BK9218" s="166"/>
      <c r="BL9218" s="166"/>
      <c r="BM9218" s="6"/>
      <c r="BN9218" s="6"/>
      <c r="BO9218" s="6"/>
      <c r="BP9218" s="6"/>
      <c r="BQ9218" s="6"/>
      <c r="BR9218" s="6"/>
      <c r="BS9218" s="6"/>
      <c r="BT9218" s="6"/>
      <c r="BU9218" s="6"/>
      <c r="BV9218" s="6"/>
      <c r="BW9218" s="6"/>
      <c r="CJ9218" s="415"/>
      <c r="CK9218" s="415"/>
      <c r="CO9218" s="168"/>
    </row>
    <row r="9219" spans="32:93" s="162" customFormat="1" x14ac:dyDescent="0.25">
      <c r="AF9219" s="169"/>
      <c r="AG9219" s="169"/>
      <c r="AH9219" s="169"/>
      <c r="AI9219" s="169"/>
      <c r="AJ9219" s="169"/>
      <c r="AK9219" s="170"/>
      <c r="AP9219" s="6"/>
      <c r="AQ9219" s="6"/>
      <c r="AR9219" s="6"/>
      <c r="AS9219" s="6"/>
      <c r="AT9219" s="6"/>
      <c r="AU9219" s="6"/>
      <c r="AV9219" s="6"/>
      <c r="AW9219" s="6"/>
      <c r="AX9219" s="6"/>
      <c r="AY9219" s="6"/>
      <c r="AZ9219" s="6"/>
      <c r="BA9219" s="6"/>
      <c r="BB9219" s="166"/>
      <c r="BC9219" s="166"/>
      <c r="BD9219" s="166"/>
      <c r="BE9219" s="6"/>
      <c r="BF9219" s="6"/>
      <c r="BG9219" s="6"/>
      <c r="BH9219" s="6"/>
      <c r="BI9219" s="6"/>
      <c r="BJ9219" s="166"/>
      <c r="BK9219" s="166"/>
      <c r="BL9219" s="166"/>
      <c r="BM9219" s="6"/>
      <c r="BN9219" s="6"/>
      <c r="BO9219" s="6"/>
      <c r="BP9219" s="6"/>
      <c r="BQ9219" s="6"/>
      <c r="BR9219" s="6"/>
      <c r="BS9219" s="6"/>
      <c r="BT9219" s="6"/>
      <c r="BU9219" s="6"/>
      <c r="BV9219" s="6"/>
      <c r="BW9219" s="6"/>
      <c r="CJ9219" s="415"/>
      <c r="CK9219" s="415"/>
      <c r="CO9219" s="168"/>
    </row>
    <row r="9220" spans="32:93" s="162" customFormat="1" x14ac:dyDescent="0.25">
      <c r="AF9220" s="169"/>
      <c r="AG9220" s="169"/>
      <c r="AH9220" s="169"/>
      <c r="AI9220" s="169"/>
      <c r="AJ9220" s="169"/>
      <c r="AK9220" s="170"/>
      <c r="AP9220" s="6"/>
      <c r="AQ9220" s="6"/>
      <c r="AR9220" s="6"/>
      <c r="AS9220" s="6"/>
      <c r="AT9220" s="6"/>
      <c r="AU9220" s="6"/>
      <c r="AV9220" s="6"/>
      <c r="AW9220" s="6"/>
      <c r="AX9220" s="6"/>
      <c r="AY9220" s="6"/>
      <c r="AZ9220" s="6"/>
      <c r="BA9220" s="6"/>
      <c r="BB9220" s="166"/>
      <c r="BC9220" s="166"/>
      <c r="BD9220" s="166"/>
      <c r="BE9220" s="6"/>
      <c r="BF9220" s="6"/>
      <c r="BG9220" s="6"/>
      <c r="BH9220" s="6"/>
      <c r="BI9220" s="6"/>
      <c r="BJ9220" s="166"/>
      <c r="BK9220" s="166"/>
      <c r="BL9220" s="166"/>
      <c r="BM9220" s="6"/>
      <c r="BN9220" s="6"/>
      <c r="BO9220" s="6"/>
      <c r="BP9220" s="6"/>
      <c r="BQ9220" s="6"/>
      <c r="BR9220" s="6"/>
      <c r="BS9220" s="6"/>
      <c r="BT9220" s="6"/>
      <c r="BU9220" s="6"/>
      <c r="BV9220" s="6"/>
      <c r="BW9220" s="6"/>
      <c r="CJ9220" s="415"/>
      <c r="CK9220" s="415"/>
      <c r="CO9220" s="168"/>
    </row>
    <row r="9221" spans="32:93" s="162" customFormat="1" x14ac:dyDescent="0.25">
      <c r="AF9221" s="169"/>
      <c r="AG9221" s="169"/>
      <c r="AH9221" s="169"/>
      <c r="AI9221" s="169"/>
      <c r="AJ9221" s="169"/>
      <c r="AK9221" s="170"/>
      <c r="AP9221" s="6"/>
      <c r="AQ9221" s="6"/>
      <c r="AR9221" s="6"/>
      <c r="AS9221" s="6"/>
      <c r="AT9221" s="6"/>
      <c r="AU9221" s="6"/>
      <c r="AV9221" s="6"/>
      <c r="AW9221" s="6"/>
      <c r="AX9221" s="6"/>
      <c r="AY9221" s="6"/>
      <c r="AZ9221" s="6"/>
      <c r="BA9221" s="6"/>
      <c r="BB9221" s="166"/>
      <c r="BC9221" s="166"/>
      <c r="BD9221" s="166"/>
      <c r="BE9221" s="6"/>
      <c r="BF9221" s="6"/>
      <c r="BG9221" s="6"/>
      <c r="BH9221" s="6"/>
      <c r="BI9221" s="6"/>
      <c r="BJ9221" s="166"/>
      <c r="BK9221" s="166"/>
      <c r="BL9221" s="166"/>
      <c r="BM9221" s="6"/>
      <c r="BN9221" s="6"/>
      <c r="BO9221" s="6"/>
      <c r="BP9221" s="6"/>
      <c r="BQ9221" s="6"/>
      <c r="BR9221" s="6"/>
      <c r="BS9221" s="6"/>
      <c r="BT9221" s="6"/>
      <c r="BU9221" s="6"/>
      <c r="BV9221" s="6"/>
      <c r="BW9221" s="6"/>
      <c r="CJ9221" s="415"/>
      <c r="CK9221" s="415"/>
      <c r="CO9221" s="168"/>
    </row>
    <row r="9222" spans="32:93" s="162" customFormat="1" x14ac:dyDescent="0.25">
      <c r="AF9222" s="169"/>
      <c r="AG9222" s="169"/>
      <c r="AH9222" s="169"/>
      <c r="AI9222" s="169"/>
      <c r="AJ9222" s="169"/>
      <c r="AK9222" s="170"/>
      <c r="AP9222" s="6"/>
      <c r="AQ9222" s="6"/>
      <c r="AR9222" s="6"/>
      <c r="AS9222" s="6"/>
      <c r="AT9222" s="6"/>
      <c r="AU9222" s="6"/>
      <c r="AV9222" s="6"/>
      <c r="AW9222" s="6"/>
      <c r="AX9222" s="6"/>
      <c r="AY9222" s="6"/>
      <c r="AZ9222" s="6"/>
      <c r="BA9222" s="6"/>
      <c r="BB9222" s="166"/>
      <c r="BC9222" s="166"/>
      <c r="BD9222" s="166"/>
      <c r="BE9222" s="6"/>
      <c r="BF9222" s="6"/>
      <c r="BG9222" s="6"/>
      <c r="BH9222" s="6"/>
      <c r="BI9222" s="6"/>
      <c r="BJ9222" s="166"/>
      <c r="BK9222" s="166"/>
      <c r="BL9222" s="166"/>
      <c r="BM9222" s="6"/>
      <c r="BN9222" s="6"/>
      <c r="BO9222" s="6"/>
      <c r="BP9222" s="6"/>
      <c r="BQ9222" s="6"/>
      <c r="BR9222" s="6"/>
      <c r="BS9222" s="6"/>
      <c r="BT9222" s="6"/>
      <c r="BU9222" s="6"/>
      <c r="BV9222" s="6"/>
      <c r="BW9222" s="6"/>
      <c r="CJ9222" s="415"/>
      <c r="CK9222" s="415"/>
      <c r="CO9222" s="168"/>
    </row>
    <row r="9223" spans="32:93" s="162" customFormat="1" x14ac:dyDescent="0.25">
      <c r="AF9223" s="169"/>
      <c r="AG9223" s="169"/>
      <c r="AH9223" s="169"/>
      <c r="AI9223" s="169"/>
      <c r="AJ9223" s="169"/>
      <c r="AK9223" s="170"/>
      <c r="AP9223" s="6"/>
      <c r="AQ9223" s="6"/>
      <c r="AR9223" s="6"/>
      <c r="AS9223" s="6"/>
      <c r="AT9223" s="6"/>
      <c r="AU9223" s="6"/>
      <c r="AV9223" s="6"/>
      <c r="AW9223" s="6"/>
      <c r="AX9223" s="6"/>
      <c r="AY9223" s="6"/>
      <c r="AZ9223" s="6"/>
      <c r="BA9223" s="6"/>
      <c r="BB9223" s="166"/>
      <c r="BC9223" s="166"/>
      <c r="BD9223" s="166"/>
      <c r="BE9223" s="6"/>
      <c r="BF9223" s="6"/>
      <c r="BG9223" s="6"/>
      <c r="BH9223" s="6"/>
      <c r="BI9223" s="6"/>
      <c r="BJ9223" s="166"/>
      <c r="BK9223" s="166"/>
      <c r="BL9223" s="166"/>
      <c r="BM9223" s="6"/>
      <c r="BN9223" s="6"/>
      <c r="BO9223" s="6"/>
      <c r="BP9223" s="6"/>
      <c r="BQ9223" s="6"/>
      <c r="BR9223" s="6"/>
      <c r="BS9223" s="6"/>
      <c r="BT9223" s="6"/>
      <c r="BU9223" s="6"/>
      <c r="BV9223" s="6"/>
      <c r="BW9223" s="6"/>
      <c r="CJ9223" s="415"/>
      <c r="CK9223" s="415"/>
      <c r="CO9223" s="168"/>
    </row>
    <row r="9224" spans="32:93" s="162" customFormat="1" x14ac:dyDescent="0.25">
      <c r="AF9224" s="169"/>
      <c r="AG9224" s="169"/>
      <c r="AH9224" s="169"/>
      <c r="AI9224" s="169"/>
      <c r="AJ9224" s="169"/>
      <c r="AK9224" s="170"/>
      <c r="AP9224" s="6"/>
      <c r="AQ9224" s="6"/>
      <c r="AR9224" s="6"/>
      <c r="AS9224" s="6"/>
      <c r="AT9224" s="6"/>
      <c r="AU9224" s="6"/>
      <c r="AV9224" s="6"/>
      <c r="AW9224" s="6"/>
      <c r="AX9224" s="6"/>
      <c r="AY9224" s="6"/>
      <c r="AZ9224" s="6"/>
      <c r="BA9224" s="6"/>
      <c r="BB9224" s="166"/>
      <c r="BC9224" s="166"/>
      <c r="BD9224" s="166"/>
      <c r="BE9224" s="6"/>
      <c r="BF9224" s="6"/>
      <c r="BG9224" s="6"/>
      <c r="BH9224" s="6"/>
      <c r="BI9224" s="6"/>
      <c r="BJ9224" s="166"/>
      <c r="BK9224" s="166"/>
      <c r="BL9224" s="166"/>
      <c r="BM9224" s="6"/>
      <c r="BN9224" s="6"/>
      <c r="BO9224" s="6"/>
      <c r="BP9224" s="6"/>
      <c r="BQ9224" s="6"/>
      <c r="BR9224" s="6"/>
      <c r="BS9224" s="6"/>
      <c r="BT9224" s="6"/>
      <c r="BU9224" s="6"/>
      <c r="BV9224" s="6"/>
      <c r="BW9224" s="6"/>
      <c r="CJ9224" s="415"/>
      <c r="CK9224" s="415"/>
      <c r="CO9224" s="168"/>
    </row>
    <row r="9225" spans="32:93" s="162" customFormat="1" x14ac:dyDescent="0.25">
      <c r="AF9225" s="169"/>
      <c r="AG9225" s="169"/>
      <c r="AH9225" s="169"/>
      <c r="AI9225" s="169"/>
      <c r="AJ9225" s="169"/>
      <c r="AK9225" s="170"/>
      <c r="AP9225" s="6"/>
      <c r="AQ9225" s="6"/>
      <c r="AR9225" s="6"/>
      <c r="AS9225" s="6"/>
      <c r="AT9225" s="6"/>
      <c r="AU9225" s="6"/>
      <c r="AV9225" s="6"/>
      <c r="AW9225" s="6"/>
      <c r="AX9225" s="6"/>
      <c r="AY9225" s="6"/>
      <c r="AZ9225" s="6"/>
      <c r="BA9225" s="6"/>
      <c r="BB9225" s="166"/>
      <c r="BC9225" s="166"/>
      <c r="BD9225" s="166"/>
      <c r="BE9225" s="6"/>
      <c r="BF9225" s="6"/>
      <c r="BG9225" s="6"/>
      <c r="BH9225" s="6"/>
      <c r="BI9225" s="6"/>
      <c r="BJ9225" s="166"/>
      <c r="BK9225" s="166"/>
      <c r="BL9225" s="166"/>
      <c r="BM9225" s="6"/>
      <c r="BN9225" s="6"/>
      <c r="BO9225" s="6"/>
      <c r="BP9225" s="6"/>
      <c r="BQ9225" s="6"/>
      <c r="BR9225" s="6"/>
      <c r="BS9225" s="6"/>
      <c r="BT9225" s="6"/>
      <c r="BU9225" s="6"/>
      <c r="BV9225" s="6"/>
      <c r="BW9225" s="6"/>
      <c r="CJ9225" s="415"/>
      <c r="CK9225" s="415"/>
      <c r="CO9225" s="168"/>
    </row>
    <row r="9226" spans="32:93" s="162" customFormat="1" x14ac:dyDescent="0.25">
      <c r="AF9226" s="169"/>
      <c r="AG9226" s="169"/>
      <c r="AH9226" s="169"/>
      <c r="AI9226" s="169"/>
      <c r="AJ9226" s="169"/>
      <c r="AK9226" s="170"/>
      <c r="AP9226" s="6"/>
      <c r="AQ9226" s="6"/>
      <c r="AR9226" s="6"/>
      <c r="AS9226" s="6"/>
      <c r="AT9226" s="6"/>
      <c r="AU9226" s="6"/>
      <c r="AV9226" s="6"/>
      <c r="AW9226" s="6"/>
      <c r="AX9226" s="6"/>
      <c r="AY9226" s="6"/>
      <c r="AZ9226" s="6"/>
      <c r="BA9226" s="6"/>
      <c r="BB9226" s="166"/>
      <c r="BC9226" s="166"/>
      <c r="BD9226" s="166"/>
      <c r="BE9226" s="6"/>
      <c r="BF9226" s="6"/>
      <c r="BG9226" s="6"/>
      <c r="BH9226" s="6"/>
      <c r="BI9226" s="6"/>
      <c r="BJ9226" s="166"/>
      <c r="BK9226" s="166"/>
      <c r="BL9226" s="166"/>
      <c r="BM9226" s="6"/>
      <c r="BN9226" s="6"/>
      <c r="BO9226" s="6"/>
      <c r="BP9226" s="6"/>
      <c r="BQ9226" s="6"/>
      <c r="BR9226" s="6"/>
      <c r="BS9226" s="6"/>
      <c r="BT9226" s="6"/>
      <c r="BU9226" s="6"/>
      <c r="BV9226" s="6"/>
      <c r="BW9226" s="6"/>
      <c r="CJ9226" s="415"/>
      <c r="CK9226" s="415"/>
      <c r="CO9226" s="168"/>
    </row>
    <row r="9227" spans="32:93" s="162" customFormat="1" x14ac:dyDescent="0.25">
      <c r="AF9227" s="169"/>
      <c r="AG9227" s="169"/>
      <c r="AH9227" s="169"/>
      <c r="AI9227" s="169"/>
      <c r="AJ9227" s="169"/>
      <c r="AK9227" s="170"/>
      <c r="AP9227" s="6"/>
      <c r="AQ9227" s="6"/>
      <c r="AR9227" s="6"/>
      <c r="AS9227" s="6"/>
      <c r="AT9227" s="6"/>
      <c r="AU9227" s="6"/>
      <c r="AV9227" s="6"/>
      <c r="AW9227" s="6"/>
      <c r="AX9227" s="6"/>
      <c r="AY9227" s="6"/>
      <c r="AZ9227" s="6"/>
      <c r="BA9227" s="6"/>
      <c r="BB9227" s="166"/>
      <c r="BC9227" s="166"/>
      <c r="BD9227" s="166"/>
      <c r="BE9227" s="6"/>
      <c r="BF9227" s="6"/>
      <c r="BG9227" s="6"/>
      <c r="BH9227" s="6"/>
      <c r="BI9227" s="6"/>
      <c r="BJ9227" s="166"/>
      <c r="BK9227" s="166"/>
      <c r="BL9227" s="166"/>
      <c r="BM9227" s="6"/>
      <c r="BN9227" s="6"/>
      <c r="BO9227" s="6"/>
      <c r="BP9227" s="6"/>
      <c r="BQ9227" s="6"/>
      <c r="BR9227" s="6"/>
      <c r="BS9227" s="6"/>
      <c r="BT9227" s="6"/>
      <c r="BU9227" s="6"/>
      <c r="BV9227" s="6"/>
      <c r="BW9227" s="6"/>
      <c r="CJ9227" s="415"/>
      <c r="CK9227" s="415"/>
      <c r="CO9227" s="168"/>
    </row>
    <row r="9228" spans="32:93" s="162" customFormat="1" x14ac:dyDescent="0.25">
      <c r="AF9228" s="169"/>
      <c r="AG9228" s="169"/>
      <c r="AH9228" s="169"/>
      <c r="AI9228" s="169"/>
      <c r="AJ9228" s="169"/>
      <c r="AK9228" s="170"/>
      <c r="AP9228" s="6"/>
      <c r="AQ9228" s="6"/>
      <c r="AR9228" s="6"/>
      <c r="AS9228" s="6"/>
      <c r="AT9228" s="6"/>
      <c r="AU9228" s="6"/>
      <c r="AV9228" s="6"/>
      <c r="AW9228" s="6"/>
      <c r="AX9228" s="6"/>
      <c r="AY9228" s="6"/>
      <c r="AZ9228" s="6"/>
      <c r="BA9228" s="6"/>
      <c r="BB9228" s="166"/>
      <c r="BC9228" s="166"/>
      <c r="BD9228" s="166"/>
      <c r="BE9228" s="6"/>
      <c r="BF9228" s="6"/>
      <c r="BG9228" s="6"/>
      <c r="BH9228" s="6"/>
      <c r="BI9228" s="6"/>
      <c r="BJ9228" s="166"/>
      <c r="BK9228" s="166"/>
      <c r="BL9228" s="166"/>
      <c r="BM9228" s="6"/>
      <c r="BN9228" s="6"/>
      <c r="BO9228" s="6"/>
      <c r="BP9228" s="6"/>
      <c r="BQ9228" s="6"/>
      <c r="BR9228" s="6"/>
      <c r="BS9228" s="6"/>
      <c r="BT9228" s="6"/>
      <c r="BU9228" s="6"/>
      <c r="BV9228" s="6"/>
      <c r="BW9228" s="6"/>
      <c r="CJ9228" s="415"/>
      <c r="CK9228" s="415"/>
      <c r="CO9228" s="168"/>
    </row>
    <row r="9229" spans="32:93" s="162" customFormat="1" x14ac:dyDescent="0.25">
      <c r="AF9229" s="169"/>
      <c r="AG9229" s="169"/>
      <c r="AH9229" s="169"/>
      <c r="AI9229" s="169"/>
      <c r="AJ9229" s="169"/>
      <c r="AK9229" s="170"/>
      <c r="AP9229" s="6"/>
      <c r="AQ9229" s="6"/>
      <c r="AR9229" s="6"/>
      <c r="AS9229" s="6"/>
      <c r="AT9229" s="6"/>
      <c r="AU9229" s="6"/>
      <c r="AV9229" s="6"/>
      <c r="AW9229" s="6"/>
      <c r="AX9229" s="6"/>
      <c r="AY9229" s="6"/>
      <c r="AZ9229" s="6"/>
      <c r="BA9229" s="6"/>
      <c r="BB9229" s="166"/>
      <c r="BC9229" s="166"/>
      <c r="BD9229" s="166"/>
      <c r="BE9229" s="6"/>
      <c r="BF9229" s="6"/>
      <c r="BG9229" s="6"/>
      <c r="BH9229" s="6"/>
      <c r="BI9229" s="6"/>
      <c r="BJ9229" s="166"/>
      <c r="BK9229" s="166"/>
      <c r="BL9229" s="166"/>
      <c r="BM9229" s="6"/>
      <c r="BN9229" s="6"/>
      <c r="BO9229" s="6"/>
      <c r="BP9229" s="6"/>
      <c r="BQ9229" s="6"/>
      <c r="BR9229" s="6"/>
      <c r="BS9229" s="6"/>
      <c r="BT9229" s="6"/>
      <c r="BU9229" s="6"/>
      <c r="BV9229" s="6"/>
      <c r="BW9229" s="6"/>
      <c r="CJ9229" s="415"/>
      <c r="CK9229" s="415"/>
      <c r="CO9229" s="168"/>
    </row>
    <row r="9230" spans="32:93" s="162" customFormat="1" x14ac:dyDescent="0.25">
      <c r="AF9230" s="169"/>
      <c r="AG9230" s="169"/>
      <c r="AH9230" s="169"/>
      <c r="AI9230" s="169"/>
      <c r="AJ9230" s="169"/>
      <c r="AK9230" s="170"/>
      <c r="AP9230" s="6"/>
      <c r="AQ9230" s="6"/>
      <c r="AR9230" s="6"/>
      <c r="AS9230" s="6"/>
      <c r="AT9230" s="6"/>
      <c r="AU9230" s="6"/>
      <c r="AV9230" s="6"/>
      <c r="AW9230" s="6"/>
      <c r="AX9230" s="6"/>
      <c r="AY9230" s="6"/>
      <c r="AZ9230" s="6"/>
      <c r="BA9230" s="6"/>
      <c r="BB9230" s="166"/>
      <c r="BC9230" s="166"/>
      <c r="BD9230" s="166"/>
      <c r="BE9230" s="6"/>
      <c r="BF9230" s="6"/>
      <c r="BG9230" s="6"/>
      <c r="BH9230" s="6"/>
      <c r="BI9230" s="6"/>
      <c r="BJ9230" s="166"/>
      <c r="BK9230" s="166"/>
      <c r="BL9230" s="166"/>
      <c r="BM9230" s="6"/>
      <c r="BN9230" s="6"/>
      <c r="BO9230" s="6"/>
      <c r="BP9230" s="6"/>
      <c r="BQ9230" s="6"/>
      <c r="BR9230" s="6"/>
      <c r="BS9230" s="6"/>
      <c r="BT9230" s="6"/>
      <c r="BU9230" s="6"/>
      <c r="BV9230" s="6"/>
      <c r="BW9230" s="6"/>
      <c r="CJ9230" s="415"/>
      <c r="CK9230" s="415"/>
      <c r="CO9230" s="168"/>
    </row>
    <row r="9231" spans="32:93" s="162" customFormat="1" x14ac:dyDescent="0.25">
      <c r="AF9231" s="169"/>
      <c r="AG9231" s="169"/>
      <c r="AH9231" s="169"/>
      <c r="AI9231" s="169"/>
      <c r="AJ9231" s="169"/>
      <c r="AK9231" s="170"/>
      <c r="AP9231" s="6"/>
      <c r="AQ9231" s="6"/>
      <c r="AR9231" s="6"/>
      <c r="AS9231" s="6"/>
      <c r="AT9231" s="6"/>
      <c r="AU9231" s="6"/>
      <c r="AV9231" s="6"/>
      <c r="AW9231" s="6"/>
      <c r="AX9231" s="6"/>
      <c r="AY9231" s="6"/>
      <c r="AZ9231" s="6"/>
      <c r="BA9231" s="6"/>
      <c r="BB9231" s="166"/>
      <c r="BC9231" s="166"/>
      <c r="BD9231" s="166"/>
      <c r="BE9231" s="6"/>
      <c r="BF9231" s="6"/>
      <c r="BG9231" s="6"/>
      <c r="BH9231" s="6"/>
      <c r="BI9231" s="6"/>
      <c r="BJ9231" s="166"/>
      <c r="BK9231" s="166"/>
      <c r="BL9231" s="166"/>
      <c r="BM9231" s="6"/>
      <c r="BN9231" s="6"/>
      <c r="BO9231" s="6"/>
      <c r="BP9231" s="6"/>
      <c r="BQ9231" s="6"/>
      <c r="BR9231" s="6"/>
      <c r="BS9231" s="6"/>
      <c r="BT9231" s="6"/>
      <c r="BU9231" s="6"/>
      <c r="BV9231" s="6"/>
      <c r="BW9231" s="6"/>
      <c r="CJ9231" s="415"/>
      <c r="CK9231" s="415"/>
      <c r="CO9231" s="168"/>
    </row>
    <row r="9232" spans="32:93" s="162" customFormat="1" x14ac:dyDescent="0.25">
      <c r="AF9232" s="169"/>
      <c r="AG9232" s="169"/>
      <c r="AH9232" s="169"/>
      <c r="AI9232" s="169"/>
      <c r="AJ9232" s="169"/>
      <c r="AK9232" s="170"/>
      <c r="AP9232" s="6"/>
      <c r="AQ9232" s="6"/>
      <c r="AR9232" s="6"/>
      <c r="AS9232" s="6"/>
      <c r="AT9232" s="6"/>
      <c r="AU9232" s="6"/>
      <c r="AV9232" s="6"/>
      <c r="AW9232" s="6"/>
      <c r="AX9232" s="6"/>
      <c r="AY9232" s="6"/>
      <c r="AZ9232" s="6"/>
      <c r="BA9232" s="6"/>
      <c r="BB9232" s="166"/>
      <c r="BC9232" s="166"/>
      <c r="BD9232" s="166"/>
      <c r="BE9232" s="6"/>
      <c r="BF9232" s="6"/>
      <c r="BG9232" s="6"/>
      <c r="BH9232" s="6"/>
      <c r="BI9232" s="6"/>
      <c r="BJ9232" s="166"/>
      <c r="BK9232" s="166"/>
      <c r="BL9232" s="166"/>
      <c r="BM9232" s="6"/>
      <c r="BN9232" s="6"/>
      <c r="BO9232" s="6"/>
      <c r="BP9232" s="6"/>
      <c r="BQ9232" s="6"/>
      <c r="BR9232" s="6"/>
      <c r="BS9232" s="6"/>
      <c r="BT9232" s="6"/>
      <c r="BU9232" s="6"/>
      <c r="BV9232" s="6"/>
      <c r="BW9232" s="6"/>
      <c r="CJ9232" s="415"/>
      <c r="CK9232" s="415"/>
      <c r="CO9232" s="168"/>
    </row>
    <row r="9233" spans="32:93" s="162" customFormat="1" x14ac:dyDescent="0.25">
      <c r="AF9233" s="169"/>
      <c r="AG9233" s="169"/>
      <c r="AH9233" s="169"/>
      <c r="AI9233" s="169"/>
      <c r="AJ9233" s="169"/>
      <c r="AK9233" s="170"/>
      <c r="AP9233" s="6"/>
      <c r="AQ9233" s="6"/>
      <c r="AR9233" s="6"/>
      <c r="AS9233" s="6"/>
      <c r="AT9233" s="6"/>
      <c r="AU9233" s="6"/>
      <c r="AV9233" s="6"/>
      <c r="AW9233" s="6"/>
      <c r="AX9233" s="6"/>
      <c r="AY9233" s="6"/>
      <c r="AZ9233" s="6"/>
      <c r="BA9233" s="6"/>
      <c r="BB9233" s="166"/>
      <c r="BC9233" s="166"/>
      <c r="BD9233" s="166"/>
      <c r="BE9233" s="6"/>
      <c r="BF9233" s="6"/>
      <c r="BG9233" s="6"/>
      <c r="BH9233" s="6"/>
      <c r="BI9233" s="6"/>
      <c r="BJ9233" s="166"/>
      <c r="BK9233" s="166"/>
      <c r="BL9233" s="166"/>
      <c r="BM9233" s="6"/>
      <c r="BN9233" s="6"/>
      <c r="BO9233" s="6"/>
      <c r="BP9233" s="6"/>
      <c r="BQ9233" s="6"/>
      <c r="BR9233" s="6"/>
      <c r="BS9233" s="6"/>
      <c r="BT9233" s="6"/>
      <c r="BU9233" s="6"/>
      <c r="BV9233" s="6"/>
      <c r="BW9233" s="6"/>
      <c r="CJ9233" s="415"/>
      <c r="CK9233" s="415"/>
      <c r="CO9233" s="168"/>
    </row>
    <row r="9234" spans="32:93" s="162" customFormat="1" x14ac:dyDescent="0.25">
      <c r="AF9234" s="169"/>
      <c r="AG9234" s="169"/>
      <c r="AH9234" s="169"/>
      <c r="AI9234" s="169"/>
      <c r="AJ9234" s="169"/>
      <c r="AK9234" s="170"/>
      <c r="AP9234" s="6"/>
      <c r="AQ9234" s="6"/>
      <c r="AR9234" s="6"/>
      <c r="AS9234" s="6"/>
      <c r="AT9234" s="6"/>
      <c r="AU9234" s="6"/>
      <c r="AV9234" s="6"/>
      <c r="AW9234" s="6"/>
      <c r="AX9234" s="6"/>
      <c r="AY9234" s="6"/>
      <c r="AZ9234" s="6"/>
      <c r="BA9234" s="6"/>
      <c r="BB9234" s="166"/>
      <c r="BC9234" s="166"/>
      <c r="BD9234" s="166"/>
      <c r="BE9234" s="6"/>
      <c r="BF9234" s="6"/>
      <c r="BG9234" s="6"/>
      <c r="BH9234" s="6"/>
      <c r="BI9234" s="6"/>
      <c r="BJ9234" s="166"/>
      <c r="BK9234" s="166"/>
      <c r="BL9234" s="166"/>
      <c r="BM9234" s="6"/>
      <c r="BN9234" s="6"/>
      <c r="BO9234" s="6"/>
      <c r="BP9234" s="6"/>
      <c r="BQ9234" s="6"/>
      <c r="BR9234" s="6"/>
      <c r="BS9234" s="6"/>
      <c r="BT9234" s="6"/>
      <c r="BU9234" s="6"/>
      <c r="BV9234" s="6"/>
      <c r="BW9234" s="6"/>
      <c r="CJ9234" s="415"/>
      <c r="CK9234" s="415"/>
      <c r="CO9234" s="168"/>
    </row>
    <row r="9235" spans="32:93" s="162" customFormat="1" x14ac:dyDescent="0.25">
      <c r="AF9235" s="169"/>
      <c r="AG9235" s="169"/>
      <c r="AH9235" s="169"/>
      <c r="AI9235" s="169"/>
      <c r="AJ9235" s="169"/>
      <c r="AK9235" s="170"/>
      <c r="AP9235" s="6"/>
      <c r="AQ9235" s="6"/>
      <c r="AR9235" s="6"/>
      <c r="AS9235" s="6"/>
      <c r="AT9235" s="6"/>
      <c r="AU9235" s="6"/>
      <c r="AV9235" s="6"/>
      <c r="AW9235" s="6"/>
      <c r="AX9235" s="6"/>
      <c r="AY9235" s="6"/>
      <c r="AZ9235" s="6"/>
      <c r="BA9235" s="6"/>
      <c r="BB9235" s="166"/>
      <c r="BC9235" s="166"/>
      <c r="BD9235" s="166"/>
      <c r="BE9235" s="6"/>
      <c r="BF9235" s="6"/>
      <c r="BG9235" s="6"/>
      <c r="BH9235" s="6"/>
      <c r="BI9235" s="6"/>
      <c r="BJ9235" s="166"/>
      <c r="BK9235" s="166"/>
      <c r="BL9235" s="166"/>
      <c r="BM9235" s="6"/>
      <c r="BN9235" s="6"/>
      <c r="BO9235" s="6"/>
      <c r="BP9235" s="6"/>
      <c r="BQ9235" s="6"/>
      <c r="BR9235" s="6"/>
      <c r="BS9235" s="6"/>
      <c r="BT9235" s="6"/>
      <c r="BU9235" s="6"/>
      <c r="BV9235" s="6"/>
      <c r="BW9235" s="6"/>
      <c r="CJ9235" s="415"/>
      <c r="CK9235" s="415"/>
      <c r="CO9235" s="168"/>
    </row>
    <row r="9236" spans="32:93" s="162" customFormat="1" x14ac:dyDescent="0.25">
      <c r="AF9236" s="169"/>
      <c r="AG9236" s="169"/>
      <c r="AH9236" s="169"/>
      <c r="AI9236" s="169"/>
      <c r="AJ9236" s="169"/>
      <c r="AK9236" s="170"/>
      <c r="AP9236" s="6"/>
      <c r="AQ9236" s="6"/>
      <c r="AR9236" s="6"/>
      <c r="AS9236" s="6"/>
      <c r="AT9236" s="6"/>
      <c r="AU9236" s="6"/>
      <c r="AV9236" s="6"/>
      <c r="AW9236" s="6"/>
      <c r="AX9236" s="6"/>
      <c r="AY9236" s="6"/>
      <c r="AZ9236" s="6"/>
      <c r="BA9236" s="6"/>
      <c r="BB9236" s="166"/>
      <c r="BC9236" s="166"/>
      <c r="BD9236" s="166"/>
      <c r="BE9236" s="6"/>
      <c r="BF9236" s="6"/>
      <c r="BG9236" s="6"/>
      <c r="BH9236" s="6"/>
      <c r="BI9236" s="6"/>
      <c r="BJ9236" s="166"/>
      <c r="BK9236" s="166"/>
      <c r="BL9236" s="166"/>
      <c r="BM9236" s="6"/>
      <c r="BN9236" s="6"/>
      <c r="BO9236" s="6"/>
      <c r="BP9236" s="6"/>
      <c r="BQ9236" s="6"/>
      <c r="BR9236" s="6"/>
      <c r="BS9236" s="6"/>
      <c r="BT9236" s="6"/>
      <c r="BU9236" s="6"/>
      <c r="BV9236" s="6"/>
      <c r="BW9236" s="6"/>
      <c r="CJ9236" s="415"/>
      <c r="CK9236" s="415"/>
      <c r="CO9236" s="168"/>
    </row>
    <row r="9237" spans="32:93" s="162" customFormat="1" x14ac:dyDescent="0.25">
      <c r="AF9237" s="169"/>
      <c r="AG9237" s="169"/>
      <c r="AH9237" s="169"/>
      <c r="AI9237" s="169"/>
      <c r="AJ9237" s="169"/>
      <c r="AK9237" s="170"/>
      <c r="AP9237" s="6"/>
      <c r="AQ9237" s="6"/>
      <c r="AR9237" s="6"/>
      <c r="AS9237" s="6"/>
      <c r="AT9237" s="6"/>
      <c r="AU9237" s="6"/>
      <c r="AV9237" s="6"/>
      <c r="AW9237" s="6"/>
      <c r="AX9237" s="6"/>
      <c r="AY9237" s="6"/>
      <c r="AZ9237" s="6"/>
      <c r="BA9237" s="6"/>
      <c r="BB9237" s="166"/>
      <c r="BC9237" s="166"/>
      <c r="BD9237" s="166"/>
      <c r="BE9237" s="6"/>
      <c r="BF9237" s="6"/>
      <c r="BG9237" s="6"/>
      <c r="BH9237" s="6"/>
      <c r="BI9237" s="6"/>
      <c r="BJ9237" s="166"/>
      <c r="BK9237" s="166"/>
      <c r="BL9237" s="166"/>
      <c r="BM9237" s="6"/>
      <c r="BN9237" s="6"/>
      <c r="BO9237" s="6"/>
      <c r="BP9237" s="6"/>
      <c r="BQ9237" s="6"/>
      <c r="BR9237" s="6"/>
      <c r="BS9237" s="6"/>
      <c r="BT9237" s="6"/>
      <c r="BU9237" s="6"/>
      <c r="BV9237" s="6"/>
      <c r="BW9237" s="6"/>
      <c r="CJ9237" s="415"/>
      <c r="CK9237" s="415"/>
      <c r="CO9237" s="168"/>
    </row>
    <row r="9238" spans="32:93" s="162" customFormat="1" x14ac:dyDescent="0.25">
      <c r="AF9238" s="169"/>
      <c r="AG9238" s="169"/>
      <c r="AH9238" s="169"/>
      <c r="AI9238" s="169"/>
      <c r="AJ9238" s="169"/>
      <c r="AK9238" s="170"/>
      <c r="AP9238" s="6"/>
      <c r="AQ9238" s="6"/>
      <c r="AR9238" s="6"/>
      <c r="AS9238" s="6"/>
      <c r="AT9238" s="6"/>
      <c r="AU9238" s="6"/>
      <c r="AV9238" s="6"/>
      <c r="AW9238" s="6"/>
      <c r="AX9238" s="6"/>
      <c r="AY9238" s="6"/>
      <c r="AZ9238" s="6"/>
      <c r="BA9238" s="6"/>
      <c r="BB9238" s="166"/>
      <c r="BC9238" s="166"/>
      <c r="BD9238" s="166"/>
      <c r="BE9238" s="6"/>
      <c r="BF9238" s="6"/>
      <c r="BG9238" s="6"/>
      <c r="BH9238" s="6"/>
      <c r="BI9238" s="6"/>
      <c r="BJ9238" s="166"/>
      <c r="BK9238" s="166"/>
      <c r="BL9238" s="166"/>
      <c r="BM9238" s="6"/>
      <c r="BN9238" s="6"/>
      <c r="BO9238" s="6"/>
      <c r="BP9238" s="6"/>
      <c r="BQ9238" s="6"/>
      <c r="BR9238" s="6"/>
      <c r="BS9238" s="6"/>
      <c r="BT9238" s="6"/>
      <c r="BU9238" s="6"/>
      <c r="BV9238" s="6"/>
      <c r="BW9238" s="6"/>
      <c r="CJ9238" s="415"/>
      <c r="CK9238" s="415"/>
      <c r="CO9238" s="168"/>
    </row>
    <row r="9239" spans="32:93" s="162" customFormat="1" x14ac:dyDescent="0.25">
      <c r="AF9239" s="169"/>
      <c r="AG9239" s="169"/>
      <c r="AH9239" s="169"/>
      <c r="AI9239" s="169"/>
      <c r="AJ9239" s="169"/>
      <c r="AK9239" s="170"/>
      <c r="AP9239" s="6"/>
      <c r="AQ9239" s="6"/>
      <c r="AR9239" s="6"/>
      <c r="AS9239" s="6"/>
      <c r="AT9239" s="6"/>
      <c r="AU9239" s="6"/>
      <c r="AV9239" s="6"/>
      <c r="AW9239" s="6"/>
      <c r="AX9239" s="6"/>
      <c r="AY9239" s="6"/>
      <c r="AZ9239" s="6"/>
      <c r="BA9239" s="6"/>
      <c r="BB9239" s="166"/>
      <c r="BC9239" s="166"/>
      <c r="BD9239" s="166"/>
      <c r="BE9239" s="6"/>
      <c r="BF9239" s="6"/>
      <c r="BG9239" s="6"/>
      <c r="BH9239" s="6"/>
      <c r="BI9239" s="6"/>
      <c r="BJ9239" s="166"/>
      <c r="BK9239" s="166"/>
      <c r="BL9239" s="166"/>
      <c r="BM9239" s="6"/>
      <c r="BN9239" s="6"/>
      <c r="BO9239" s="6"/>
      <c r="BP9239" s="6"/>
      <c r="BQ9239" s="6"/>
      <c r="BR9239" s="6"/>
      <c r="BS9239" s="6"/>
      <c r="BT9239" s="6"/>
      <c r="BU9239" s="6"/>
      <c r="BV9239" s="6"/>
      <c r="BW9239" s="6"/>
      <c r="CJ9239" s="415"/>
      <c r="CK9239" s="415"/>
      <c r="CO9239" s="168"/>
    </row>
    <row r="9240" spans="32:93" s="162" customFormat="1" x14ac:dyDescent="0.25">
      <c r="AF9240" s="169"/>
      <c r="AG9240" s="169"/>
      <c r="AH9240" s="169"/>
      <c r="AI9240" s="169"/>
      <c r="AJ9240" s="169"/>
      <c r="AK9240" s="170"/>
      <c r="AP9240" s="6"/>
      <c r="AQ9240" s="6"/>
      <c r="AR9240" s="6"/>
      <c r="AS9240" s="6"/>
      <c r="AT9240" s="6"/>
      <c r="AU9240" s="6"/>
      <c r="AV9240" s="6"/>
      <c r="AW9240" s="6"/>
      <c r="AX9240" s="6"/>
      <c r="AY9240" s="6"/>
      <c r="AZ9240" s="6"/>
      <c r="BA9240" s="6"/>
      <c r="BB9240" s="166"/>
      <c r="BC9240" s="166"/>
      <c r="BD9240" s="166"/>
      <c r="BE9240" s="6"/>
      <c r="BF9240" s="6"/>
      <c r="BG9240" s="6"/>
      <c r="BH9240" s="6"/>
      <c r="BI9240" s="6"/>
      <c r="BJ9240" s="166"/>
      <c r="BK9240" s="166"/>
      <c r="BL9240" s="166"/>
      <c r="BM9240" s="6"/>
      <c r="BN9240" s="6"/>
      <c r="BO9240" s="6"/>
      <c r="BP9240" s="6"/>
      <c r="BQ9240" s="6"/>
      <c r="BR9240" s="6"/>
      <c r="BS9240" s="6"/>
      <c r="BT9240" s="6"/>
      <c r="BU9240" s="6"/>
      <c r="BV9240" s="6"/>
      <c r="BW9240" s="6"/>
      <c r="CJ9240" s="415"/>
      <c r="CK9240" s="415"/>
      <c r="CO9240" s="168"/>
    </row>
    <row r="9241" spans="32:93" s="162" customFormat="1" x14ac:dyDescent="0.25">
      <c r="AF9241" s="169"/>
      <c r="AG9241" s="169"/>
      <c r="AH9241" s="169"/>
      <c r="AI9241" s="169"/>
      <c r="AJ9241" s="169"/>
      <c r="AK9241" s="170"/>
      <c r="AP9241" s="6"/>
      <c r="AQ9241" s="6"/>
      <c r="AR9241" s="6"/>
      <c r="AS9241" s="6"/>
      <c r="AT9241" s="6"/>
      <c r="AU9241" s="6"/>
      <c r="AV9241" s="6"/>
      <c r="AW9241" s="6"/>
      <c r="AX9241" s="6"/>
      <c r="AY9241" s="6"/>
      <c r="AZ9241" s="6"/>
      <c r="BA9241" s="6"/>
      <c r="BB9241" s="166"/>
      <c r="BC9241" s="166"/>
      <c r="BD9241" s="166"/>
      <c r="BE9241" s="6"/>
      <c r="BF9241" s="6"/>
      <c r="BG9241" s="6"/>
      <c r="BH9241" s="6"/>
      <c r="BI9241" s="6"/>
      <c r="BJ9241" s="166"/>
      <c r="BK9241" s="166"/>
      <c r="BL9241" s="166"/>
      <c r="BM9241" s="6"/>
      <c r="BN9241" s="6"/>
      <c r="BO9241" s="6"/>
      <c r="BP9241" s="6"/>
      <c r="BQ9241" s="6"/>
      <c r="BR9241" s="6"/>
      <c r="BS9241" s="6"/>
      <c r="BT9241" s="6"/>
      <c r="BU9241" s="6"/>
      <c r="BV9241" s="6"/>
      <c r="BW9241" s="6"/>
      <c r="CJ9241" s="415"/>
      <c r="CK9241" s="415"/>
      <c r="CO9241" s="168"/>
    </row>
    <row r="9242" spans="32:93" s="162" customFormat="1" x14ac:dyDescent="0.25">
      <c r="AF9242" s="169"/>
      <c r="AG9242" s="169"/>
      <c r="AH9242" s="169"/>
      <c r="AI9242" s="169"/>
      <c r="AJ9242" s="169"/>
      <c r="AK9242" s="170"/>
      <c r="AP9242" s="6"/>
      <c r="AQ9242" s="6"/>
      <c r="AR9242" s="6"/>
      <c r="AS9242" s="6"/>
      <c r="AT9242" s="6"/>
      <c r="AU9242" s="6"/>
      <c r="AV9242" s="6"/>
      <c r="AW9242" s="6"/>
      <c r="AX9242" s="6"/>
      <c r="AY9242" s="6"/>
      <c r="AZ9242" s="6"/>
      <c r="BA9242" s="6"/>
      <c r="BB9242" s="166"/>
      <c r="BC9242" s="166"/>
      <c r="BD9242" s="166"/>
      <c r="BE9242" s="6"/>
      <c r="BF9242" s="6"/>
      <c r="BG9242" s="6"/>
      <c r="BH9242" s="6"/>
      <c r="BI9242" s="6"/>
      <c r="BJ9242" s="166"/>
      <c r="BK9242" s="166"/>
      <c r="BL9242" s="166"/>
      <c r="BM9242" s="6"/>
      <c r="BN9242" s="6"/>
      <c r="BO9242" s="6"/>
      <c r="BP9242" s="6"/>
      <c r="BQ9242" s="6"/>
      <c r="BR9242" s="6"/>
      <c r="BS9242" s="6"/>
      <c r="BT9242" s="6"/>
      <c r="BU9242" s="6"/>
      <c r="BV9242" s="6"/>
      <c r="BW9242" s="6"/>
      <c r="CJ9242" s="415"/>
      <c r="CK9242" s="415"/>
      <c r="CO9242" s="168"/>
    </row>
    <row r="9243" spans="32:93" s="162" customFormat="1" x14ac:dyDescent="0.25">
      <c r="AF9243" s="169"/>
      <c r="AG9243" s="169"/>
      <c r="AH9243" s="169"/>
      <c r="AI9243" s="169"/>
      <c r="AJ9243" s="169"/>
      <c r="AK9243" s="170"/>
      <c r="AP9243" s="6"/>
      <c r="AQ9243" s="6"/>
      <c r="AR9243" s="6"/>
      <c r="AS9243" s="6"/>
      <c r="AT9243" s="6"/>
      <c r="AU9243" s="6"/>
      <c r="AV9243" s="6"/>
      <c r="AW9243" s="6"/>
      <c r="AX9243" s="6"/>
      <c r="AY9243" s="6"/>
      <c r="AZ9243" s="6"/>
      <c r="BA9243" s="6"/>
      <c r="BB9243" s="166"/>
      <c r="BC9243" s="166"/>
      <c r="BD9243" s="166"/>
      <c r="BE9243" s="6"/>
      <c r="BF9243" s="6"/>
      <c r="BG9243" s="6"/>
      <c r="BH9243" s="6"/>
      <c r="BI9243" s="6"/>
      <c r="BJ9243" s="166"/>
      <c r="BK9243" s="166"/>
      <c r="BL9243" s="166"/>
      <c r="BM9243" s="6"/>
      <c r="BN9243" s="6"/>
      <c r="BO9243" s="6"/>
      <c r="BP9243" s="6"/>
      <c r="BQ9243" s="6"/>
      <c r="BR9243" s="6"/>
      <c r="BS9243" s="6"/>
      <c r="BT9243" s="6"/>
      <c r="BU9243" s="6"/>
      <c r="BV9243" s="6"/>
      <c r="BW9243" s="6"/>
      <c r="CJ9243" s="415"/>
      <c r="CK9243" s="415"/>
      <c r="CO9243" s="168"/>
    </row>
    <row r="9244" spans="32:93" s="162" customFormat="1" x14ac:dyDescent="0.25">
      <c r="AF9244" s="169"/>
      <c r="AG9244" s="169"/>
      <c r="AH9244" s="169"/>
      <c r="AI9244" s="169"/>
      <c r="AJ9244" s="169"/>
      <c r="AK9244" s="170"/>
      <c r="AP9244" s="6"/>
      <c r="AQ9244" s="6"/>
      <c r="AR9244" s="6"/>
      <c r="AS9244" s="6"/>
      <c r="AT9244" s="6"/>
      <c r="AU9244" s="6"/>
      <c r="AV9244" s="6"/>
      <c r="AW9244" s="6"/>
      <c r="AX9244" s="6"/>
      <c r="AY9244" s="6"/>
      <c r="AZ9244" s="6"/>
      <c r="BA9244" s="6"/>
      <c r="BB9244" s="166"/>
      <c r="BC9244" s="166"/>
      <c r="BD9244" s="166"/>
      <c r="BE9244" s="6"/>
      <c r="BF9244" s="6"/>
      <c r="BG9244" s="6"/>
      <c r="BH9244" s="6"/>
      <c r="BI9244" s="6"/>
      <c r="BJ9244" s="166"/>
      <c r="BK9244" s="166"/>
      <c r="BL9244" s="166"/>
      <c r="BM9244" s="6"/>
      <c r="BN9244" s="6"/>
      <c r="BO9244" s="6"/>
      <c r="BP9244" s="6"/>
      <c r="BQ9244" s="6"/>
      <c r="BR9244" s="6"/>
      <c r="BS9244" s="6"/>
      <c r="BT9244" s="6"/>
      <c r="BU9244" s="6"/>
      <c r="BV9244" s="6"/>
      <c r="BW9244" s="6"/>
      <c r="CJ9244" s="415"/>
      <c r="CK9244" s="415"/>
      <c r="CO9244" s="168"/>
    </row>
    <row r="9245" spans="32:93" s="162" customFormat="1" x14ac:dyDescent="0.25">
      <c r="AF9245" s="169"/>
      <c r="AG9245" s="169"/>
      <c r="AH9245" s="169"/>
      <c r="AI9245" s="169"/>
      <c r="AJ9245" s="169"/>
      <c r="AK9245" s="170"/>
      <c r="AP9245" s="6"/>
      <c r="AQ9245" s="6"/>
      <c r="AR9245" s="6"/>
      <c r="AS9245" s="6"/>
      <c r="AT9245" s="6"/>
      <c r="AU9245" s="6"/>
      <c r="AV9245" s="6"/>
      <c r="AW9245" s="6"/>
      <c r="AX9245" s="6"/>
      <c r="AY9245" s="6"/>
      <c r="AZ9245" s="6"/>
      <c r="BA9245" s="6"/>
      <c r="BB9245" s="166"/>
      <c r="BC9245" s="166"/>
      <c r="BD9245" s="166"/>
      <c r="BE9245" s="6"/>
      <c r="BF9245" s="6"/>
      <c r="BG9245" s="6"/>
      <c r="BH9245" s="6"/>
      <c r="BI9245" s="6"/>
      <c r="BJ9245" s="166"/>
      <c r="BK9245" s="166"/>
      <c r="BL9245" s="166"/>
      <c r="BM9245" s="6"/>
      <c r="BN9245" s="6"/>
      <c r="BO9245" s="6"/>
      <c r="BP9245" s="6"/>
      <c r="BQ9245" s="6"/>
      <c r="BR9245" s="6"/>
      <c r="BS9245" s="6"/>
      <c r="BT9245" s="6"/>
      <c r="BU9245" s="6"/>
      <c r="BV9245" s="6"/>
      <c r="BW9245" s="6"/>
      <c r="CJ9245" s="415"/>
      <c r="CK9245" s="415"/>
      <c r="CO9245" s="168"/>
    </row>
    <row r="9246" spans="32:93" s="162" customFormat="1" x14ac:dyDescent="0.25">
      <c r="AF9246" s="169"/>
      <c r="AG9246" s="169"/>
      <c r="AH9246" s="169"/>
      <c r="AI9246" s="169"/>
      <c r="AJ9246" s="169"/>
      <c r="AK9246" s="170"/>
      <c r="AP9246" s="6"/>
      <c r="AQ9246" s="6"/>
      <c r="AR9246" s="6"/>
      <c r="AS9246" s="6"/>
      <c r="AT9246" s="6"/>
      <c r="AU9246" s="6"/>
      <c r="AV9246" s="6"/>
      <c r="AW9246" s="6"/>
      <c r="AX9246" s="6"/>
      <c r="AY9246" s="6"/>
      <c r="AZ9246" s="6"/>
      <c r="BA9246" s="6"/>
      <c r="BB9246" s="166"/>
      <c r="BC9246" s="166"/>
      <c r="BD9246" s="166"/>
      <c r="BE9246" s="6"/>
      <c r="BF9246" s="6"/>
      <c r="BG9246" s="6"/>
      <c r="BH9246" s="6"/>
      <c r="BI9246" s="6"/>
      <c r="BJ9246" s="166"/>
      <c r="BK9246" s="166"/>
      <c r="BL9246" s="166"/>
      <c r="BM9246" s="6"/>
      <c r="BN9246" s="6"/>
      <c r="BO9246" s="6"/>
      <c r="BP9246" s="6"/>
      <c r="BQ9246" s="6"/>
      <c r="BR9246" s="6"/>
      <c r="BS9246" s="6"/>
      <c r="BT9246" s="6"/>
      <c r="BU9246" s="6"/>
      <c r="BV9246" s="6"/>
      <c r="BW9246" s="6"/>
      <c r="CJ9246" s="415"/>
      <c r="CK9246" s="415"/>
      <c r="CO9246" s="168"/>
    </row>
    <row r="9247" spans="32:93" s="162" customFormat="1" x14ac:dyDescent="0.25">
      <c r="AF9247" s="169"/>
      <c r="AG9247" s="169"/>
      <c r="AH9247" s="169"/>
      <c r="AI9247" s="169"/>
      <c r="AJ9247" s="169"/>
      <c r="AK9247" s="170"/>
      <c r="AP9247" s="6"/>
      <c r="AQ9247" s="6"/>
      <c r="AR9247" s="6"/>
      <c r="AS9247" s="6"/>
      <c r="AT9247" s="6"/>
      <c r="AU9247" s="6"/>
      <c r="AV9247" s="6"/>
      <c r="AW9247" s="6"/>
      <c r="AX9247" s="6"/>
      <c r="AY9247" s="6"/>
      <c r="AZ9247" s="6"/>
      <c r="BA9247" s="6"/>
      <c r="BB9247" s="166"/>
      <c r="BC9247" s="166"/>
      <c r="BD9247" s="166"/>
      <c r="BE9247" s="6"/>
      <c r="BF9247" s="6"/>
      <c r="BG9247" s="6"/>
      <c r="BH9247" s="6"/>
      <c r="BI9247" s="6"/>
      <c r="BJ9247" s="166"/>
      <c r="BK9247" s="166"/>
      <c r="BL9247" s="166"/>
      <c r="BM9247" s="6"/>
      <c r="BN9247" s="6"/>
      <c r="BO9247" s="6"/>
      <c r="BP9247" s="6"/>
      <c r="BQ9247" s="6"/>
      <c r="BR9247" s="6"/>
      <c r="BS9247" s="6"/>
      <c r="BT9247" s="6"/>
      <c r="BU9247" s="6"/>
      <c r="BV9247" s="6"/>
      <c r="BW9247" s="6"/>
      <c r="CJ9247" s="415"/>
      <c r="CK9247" s="415"/>
      <c r="CO9247" s="168"/>
    </row>
    <row r="9248" spans="32:93" s="162" customFormat="1" x14ac:dyDescent="0.25">
      <c r="AF9248" s="169"/>
      <c r="AG9248" s="169"/>
      <c r="AH9248" s="169"/>
      <c r="AI9248" s="169"/>
      <c r="AJ9248" s="169"/>
      <c r="AK9248" s="170"/>
      <c r="AP9248" s="6"/>
      <c r="AQ9248" s="6"/>
      <c r="AR9248" s="6"/>
      <c r="AS9248" s="6"/>
      <c r="AT9248" s="6"/>
      <c r="AU9248" s="6"/>
      <c r="AV9248" s="6"/>
      <c r="AW9248" s="6"/>
      <c r="AX9248" s="6"/>
      <c r="AY9248" s="6"/>
      <c r="AZ9248" s="6"/>
      <c r="BA9248" s="6"/>
      <c r="BB9248" s="166"/>
      <c r="BC9248" s="166"/>
      <c r="BD9248" s="166"/>
      <c r="BE9248" s="6"/>
      <c r="BF9248" s="6"/>
      <c r="BG9248" s="6"/>
      <c r="BH9248" s="6"/>
      <c r="BI9248" s="6"/>
      <c r="BJ9248" s="166"/>
      <c r="BK9248" s="166"/>
      <c r="BL9248" s="166"/>
      <c r="BM9248" s="6"/>
      <c r="BN9248" s="6"/>
      <c r="BO9248" s="6"/>
      <c r="BP9248" s="6"/>
      <c r="BQ9248" s="6"/>
      <c r="BR9248" s="6"/>
      <c r="BS9248" s="6"/>
      <c r="BT9248" s="6"/>
      <c r="BU9248" s="6"/>
      <c r="BV9248" s="6"/>
      <c r="BW9248" s="6"/>
      <c r="CJ9248" s="415"/>
      <c r="CK9248" s="415"/>
      <c r="CO9248" s="168"/>
    </row>
    <row r="9249" spans="32:93" s="162" customFormat="1" x14ac:dyDescent="0.25">
      <c r="AF9249" s="169"/>
      <c r="AG9249" s="169"/>
      <c r="AH9249" s="169"/>
      <c r="AI9249" s="169"/>
      <c r="AJ9249" s="169"/>
      <c r="AK9249" s="170"/>
      <c r="AP9249" s="6"/>
      <c r="AQ9249" s="6"/>
      <c r="AR9249" s="6"/>
      <c r="AS9249" s="6"/>
      <c r="AT9249" s="6"/>
      <c r="AU9249" s="6"/>
      <c r="AV9249" s="6"/>
      <c r="AW9249" s="6"/>
      <c r="AX9249" s="6"/>
      <c r="AY9249" s="6"/>
      <c r="AZ9249" s="6"/>
      <c r="BA9249" s="6"/>
      <c r="BB9249" s="166"/>
      <c r="BC9249" s="166"/>
      <c r="BD9249" s="166"/>
      <c r="BE9249" s="6"/>
      <c r="BF9249" s="6"/>
      <c r="BG9249" s="6"/>
      <c r="BH9249" s="6"/>
      <c r="BI9249" s="6"/>
      <c r="BJ9249" s="166"/>
      <c r="BK9249" s="166"/>
      <c r="BL9249" s="166"/>
      <c r="BM9249" s="6"/>
      <c r="BN9249" s="6"/>
      <c r="BO9249" s="6"/>
      <c r="BP9249" s="6"/>
      <c r="BQ9249" s="6"/>
      <c r="BR9249" s="6"/>
      <c r="BS9249" s="6"/>
      <c r="BT9249" s="6"/>
      <c r="BU9249" s="6"/>
      <c r="BV9249" s="6"/>
      <c r="BW9249" s="6"/>
      <c r="CJ9249" s="415"/>
      <c r="CK9249" s="415"/>
      <c r="CO9249" s="168"/>
    </row>
    <row r="9250" spans="32:93" s="162" customFormat="1" x14ac:dyDescent="0.25">
      <c r="AF9250" s="169"/>
      <c r="AG9250" s="169"/>
      <c r="AH9250" s="169"/>
      <c r="AI9250" s="169"/>
      <c r="AJ9250" s="169"/>
      <c r="AK9250" s="170"/>
      <c r="AP9250" s="6"/>
      <c r="AQ9250" s="6"/>
      <c r="AR9250" s="6"/>
      <c r="AS9250" s="6"/>
      <c r="AT9250" s="6"/>
      <c r="AU9250" s="6"/>
      <c r="AV9250" s="6"/>
      <c r="AW9250" s="6"/>
      <c r="AX9250" s="6"/>
      <c r="AY9250" s="6"/>
      <c r="AZ9250" s="6"/>
      <c r="BA9250" s="6"/>
      <c r="BB9250" s="166"/>
      <c r="BC9250" s="166"/>
      <c r="BD9250" s="166"/>
      <c r="BE9250" s="6"/>
      <c r="BF9250" s="6"/>
      <c r="BG9250" s="6"/>
      <c r="BH9250" s="6"/>
      <c r="BI9250" s="6"/>
      <c r="BJ9250" s="166"/>
      <c r="BK9250" s="166"/>
      <c r="BL9250" s="166"/>
      <c r="BM9250" s="6"/>
      <c r="BN9250" s="6"/>
      <c r="BO9250" s="6"/>
      <c r="BP9250" s="6"/>
      <c r="BQ9250" s="6"/>
      <c r="BR9250" s="6"/>
      <c r="BS9250" s="6"/>
      <c r="BT9250" s="6"/>
      <c r="BU9250" s="6"/>
      <c r="BV9250" s="6"/>
      <c r="BW9250" s="6"/>
      <c r="CJ9250" s="415"/>
      <c r="CK9250" s="415"/>
      <c r="CO9250" s="168"/>
    </row>
    <row r="9251" spans="32:93" s="162" customFormat="1" x14ac:dyDescent="0.25">
      <c r="AF9251" s="169"/>
      <c r="AG9251" s="169"/>
      <c r="AH9251" s="169"/>
      <c r="AI9251" s="169"/>
      <c r="AJ9251" s="169"/>
      <c r="AK9251" s="170"/>
      <c r="AP9251" s="6"/>
      <c r="AQ9251" s="6"/>
      <c r="AR9251" s="6"/>
      <c r="AS9251" s="6"/>
      <c r="AT9251" s="6"/>
      <c r="AU9251" s="6"/>
      <c r="AV9251" s="6"/>
      <c r="AW9251" s="6"/>
      <c r="AX9251" s="6"/>
      <c r="AY9251" s="6"/>
      <c r="AZ9251" s="6"/>
      <c r="BA9251" s="6"/>
      <c r="BB9251" s="166"/>
      <c r="BC9251" s="166"/>
      <c r="BD9251" s="166"/>
      <c r="BE9251" s="6"/>
      <c r="BF9251" s="6"/>
      <c r="BG9251" s="6"/>
      <c r="BH9251" s="6"/>
      <c r="BI9251" s="6"/>
      <c r="BJ9251" s="166"/>
      <c r="BK9251" s="166"/>
      <c r="BL9251" s="166"/>
      <c r="BM9251" s="6"/>
      <c r="BN9251" s="6"/>
      <c r="BO9251" s="6"/>
      <c r="BP9251" s="6"/>
      <c r="BQ9251" s="6"/>
      <c r="BR9251" s="6"/>
      <c r="BS9251" s="6"/>
      <c r="BT9251" s="6"/>
      <c r="BU9251" s="6"/>
      <c r="BV9251" s="6"/>
      <c r="BW9251" s="6"/>
      <c r="CJ9251" s="415"/>
      <c r="CK9251" s="415"/>
      <c r="CO9251" s="168"/>
    </row>
    <row r="9252" spans="32:93" s="162" customFormat="1" x14ac:dyDescent="0.25">
      <c r="AF9252" s="169"/>
      <c r="AG9252" s="169"/>
      <c r="AH9252" s="169"/>
      <c r="AI9252" s="169"/>
      <c r="AJ9252" s="169"/>
      <c r="AK9252" s="170"/>
      <c r="AP9252" s="6"/>
      <c r="AQ9252" s="6"/>
      <c r="AR9252" s="6"/>
      <c r="AS9252" s="6"/>
      <c r="AT9252" s="6"/>
      <c r="AU9252" s="6"/>
      <c r="AV9252" s="6"/>
      <c r="AW9252" s="6"/>
      <c r="AX9252" s="6"/>
      <c r="AY9252" s="6"/>
      <c r="AZ9252" s="6"/>
      <c r="BA9252" s="6"/>
      <c r="BB9252" s="166"/>
      <c r="BC9252" s="166"/>
      <c r="BD9252" s="166"/>
      <c r="BE9252" s="6"/>
      <c r="BF9252" s="6"/>
      <c r="BG9252" s="6"/>
      <c r="BH9252" s="6"/>
      <c r="BI9252" s="6"/>
      <c r="BJ9252" s="166"/>
      <c r="BK9252" s="166"/>
      <c r="BL9252" s="166"/>
      <c r="BM9252" s="6"/>
      <c r="BN9252" s="6"/>
      <c r="BO9252" s="6"/>
      <c r="BP9252" s="6"/>
      <c r="BQ9252" s="6"/>
      <c r="BR9252" s="6"/>
      <c r="BS9252" s="6"/>
      <c r="BT9252" s="6"/>
      <c r="BU9252" s="6"/>
      <c r="BV9252" s="6"/>
      <c r="BW9252" s="6"/>
      <c r="CJ9252" s="415"/>
      <c r="CK9252" s="415"/>
      <c r="CO9252" s="168"/>
    </row>
    <row r="9253" spans="32:93" s="162" customFormat="1" x14ac:dyDescent="0.25">
      <c r="AF9253" s="169"/>
      <c r="AG9253" s="169"/>
      <c r="AH9253" s="169"/>
      <c r="AI9253" s="169"/>
      <c r="AJ9253" s="169"/>
      <c r="AK9253" s="170"/>
      <c r="AP9253" s="6"/>
      <c r="AQ9253" s="6"/>
      <c r="AR9253" s="6"/>
      <c r="AS9253" s="6"/>
      <c r="AT9253" s="6"/>
      <c r="AU9253" s="6"/>
      <c r="AV9253" s="6"/>
      <c r="AW9253" s="6"/>
      <c r="AX9253" s="6"/>
      <c r="AY9253" s="6"/>
      <c r="AZ9253" s="6"/>
      <c r="BA9253" s="6"/>
      <c r="BB9253" s="166"/>
      <c r="BC9253" s="166"/>
      <c r="BD9253" s="166"/>
      <c r="BE9253" s="6"/>
      <c r="BF9253" s="6"/>
      <c r="BG9253" s="6"/>
      <c r="BH9253" s="6"/>
      <c r="BI9253" s="6"/>
      <c r="BJ9253" s="166"/>
      <c r="BK9253" s="166"/>
      <c r="BL9253" s="166"/>
      <c r="BM9253" s="6"/>
      <c r="BN9253" s="6"/>
      <c r="BO9253" s="6"/>
      <c r="BP9253" s="6"/>
      <c r="BQ9253" s="6"/>
      <c r="BR9253" s="6"/>
      <c r="BS9253" s="6"/>
      <c r="BT9253" s="6"/>
      <c r="BU9253" s="6"/>
      <c r="BV9253" s="6"/>
      <c r="BW9253" s="6"/>
      <c r="CJ9253" s="415"/>
      <c r="CK9253" s="415"/>
      <c r="CO9253" s="168"/>
    </row>
    <row r="9254" spans="32:93" s="162" customFormat="1" x14ac:dyDescent="0.25">
      <c r="AF9254" s="169"/>
      <c r="AG9254" s="169"/>
      <c r="AH9254" s="169"/>
      <c r="AI9254" s="169"/>
      <c r="AJ9254" s="169"/>
      <c r="AK9254" s="170"/>
      <c r="AP9254" s="6"/>
      <c r="AQ9254" s="6"/>
      <c r="AR9254" s="6"/>
      <c r="AS9254" s="6"/>
      <c r="AT9254" s="6"/>
      <c r="AU9254" s="6"/>
      <c r="AV9254" s="6"/>
      <c r="AW9254" s="6"/>
      <c r="AX9254" s="6"/>
      <c r="AY9254" s="6"/>
      <c r="AZ9254" s="6"/>
      <c r="BA9254" s="6"/>
      <c r="BB9254" s="166"/>
      <c r="BC9254" s="166"/>
      <c r="BD9254" s="166"/>
      <c r="BE9254" s="6"/>
      <c r="BF9254" s="6"/>
      <c r="BG9254" s="6"/>
      <c r="BH9254" s="6"/>
      <c r="BI9254" s="6"/>
      <c r="BJ9254" s="166"/>
      <c r="BK9254" s="166"/>
      <c r="BL9254" s="166"/>
      <c r="BM9254" s="6"/>
      <c r="BN9254" s="6"/>
      <c r="BO9254" s="6"/>
      <c r="BP9254" s="6"/>
      <c r="BQ9254" s="6"/>
      <c r="BR9254" s="6"/>
      <c r="BS9254" s="6"/>
      <c r="BT9254" s="6"/>
      <c r="BU9254" s="6"/>
      <c r="BV9254" s="6"/>
      <c r="BW9254" s="6"/>
      <c r="CJ9254" s="415"/>
      <c r="CK9254" s="415"/>
      <c r="CO9254" s="168"/>
    </row>
    <row r="9255" spans="32:93" s="162" customFormat="1" x14ac:dyDescent="0.25">
      <c r="AF9255" s="169"/>
      <c r="AG9255" s="169"/>
      <c r="AH9255" s="169"/>
      <c r="AI9255" s="169"/>
      <c r="AJ9255" s="169"/>
      <c r="AK9255" s="170"/>
      <c r="AP9255" s="6"/>
      <c r="AQ9255" s="6"/>
      <c r="AR9255" s="6"/>
      <c r="AS9255" s="6"/>
      <c r="AT9255" s="6"/>
      <c r="AU9255" s="6"/>
      <c r="AV9255" s="6"/>
      <c r="AW9255" s="6"/>
      <c r="AX9255" s="6"/>
      <c r="AY9255" s="6"/>
      <c r="AZ9255" s="6"/>
      <c r="BA9255" s="6"/>
      <c r="BB9255" s="166"/>
      <c r="BC9255" s="166"/>
      <c r="BD9255" s="166"/>
      <c r="BE9255" s="6"/>
      <c r="BF9255" s="6"/>
      <c r="BG9255" s="6"/>
      <c r="BH9255" s="6"/>
      <c r="BI9255" s="6"/>
      <c r="BJ9255" s="166"/>
      <c r="BK9255" s="166"/>
      <c r="BL9255" s="166"/>
      <c r="BM9255" s="6"/>
      <c r="BN9255" s="6"/>
      <c r="BO9255" s="6"/>
      <c r="BP9255" s="6"/>
      <c r="BQ9255" s="6"/>
      <c r="BR9255" s="6"/>
      <c r="BS9255" s="6"/>
      <c r="BT9255" s="6"/>
      <c r="BU9255" s="6"/>
      <c r="BV9255" s="6"/>
      <c r="BW9255" s="6"/>
      <c r="CJ9255" s="415"/>
      <c r="CK9255" s="415"/>
      <c r="CO9255" s="168"/>
    </row>
    <row r="9256" spans="32:93" s="162" customFormat="1" x14ac:dyDescent="0.25">
      <c r="AF9256" s="169"/>
      <c r="AG9256" s="169"/>
      <c r="AH9256" s="169"/>
      <c r="AI9256" s="169"/>
      <c r="AJ9256" s="169"/>
      <c r="AK9256" s="170"/>
      <c r="AP9256" s="6"/>
      <c r="AQ9256" s="6"/>
      <c r="AR9256" s="6"/>
      <c r="AS9256" s="6"/>
      <c r="AT9256" s="6"/>
      <c r="AU9256" s="6"/>
      <c r="AV9256" s="6"/>
      <c r="AW9256" s="6"/>
      <c r="AX9256" s="6"/>
      <c r="AY9256" s="6"/>
      <c r="AZ9256" s="6"/>
      <c r="BA9256" s="6"/>
      <c r="BB9256" s="166"/>
      <c r="BC9256" s="166"/>
      <c r="BD9256" s="166"/>
      <c r="BE9256" s="6"/>
      <c r="BF9256" s="6"/>
      <c r="BG9256" s="6"/>
      <c r="BH9256" s="6"/>
      <c r="BI9256" s="6"/>
      <c r="BJ9256" s="166"/>
      <c r="BK9256" s="166"/>
      <c r="BL9256" s="166"/>
      <c r="BM9256" s="6"/>
      <c r="BN9256" s="6"/>
      <c r="BO9256" s="6"/>
      <c r="BP9256" s="6"/>
      <c r="BQ9256" s="6"/>
      <c r="BR9256" s="6"/>
      <c r="BS9256" s="6"/>
      <c r="BT9256" s="6"/>
      <c r="BU9256" s="6"/>
      <c r="BV9256" s="6"/>
      <c r="BW9256" s="6"/>
      <c r="CJ9256" s="415"/>
      <c r="CK9256" s="415"/>
      <c r="CO9256" s="168"/>
    </row>
    <row r="9257" spans="32:93" s="162" customFormat="1" x14ac:dyDescent="0.25">
      <c r="AF9257" s="169"/>
      <c r="AG9257" s="169"/>
      <c r="AH9257" s="169"/>
      <c r="AI9257" s="169"/>
      <c r="AJ9257" s="169"/>
      <c r="AK9257" s="170"/>
      <c r="AP9257" s="6"/>
      <c r="AQ9257" s="6"/>
      <c r="AR9257" s="6"/>
      <c r="AS9257" s="6"/>
      <c r="AT9257" s="6"/>
      <c r="AU9257" s="6"/>
      <c r="AV9257" s="6"/>
      <c r="AW9257" s="6"/>
      <c r="AX9257" s="6"/>
      <c r="AY9257" s="6"/>
      <c r="AZ9257" s="6"/>
      <c r="BA9257" s="6"/>
      <c r="BB9257" s="166"/>
      <c r="BC9257" s="166"/>
      <c r="BD9257" s="166"/>
      <c r="BE9257" s="6"/>
      <c r="BF9257" s="6"/>
      <c r="BG9257" s="6"/>
      <c r="BH9257" s="6"/>
      <c r="BI9257" s="6"/>
      <c r="BJ9257" s="166"/>
      <c r="BK9257" s="166"/>
      <c r="BL9257" s="166"/>
      <c r="BM9257" s="6"/>
      <c r="BN9257" s="6"/>
      <c r="BO9257" s="6"/>
      <c r="BP9257" s="6"/>
      <c r="BQ9257" s="6"/>
      <c r="BR9257" s="6"/>
      <c r="BS9257" s="6"/>
      <c r="BT9257" s="6"/>
      <c r="BU9257" s="6"/>
      <c r="BV9257" s="6"/>
      <c r="BW9257" s="6"/>
      <c r="CJ9257" s="415"/>
      <c r="CK9257" s="415"/>
      <c r="CO9257" s="168"/>
    </row>
    <row r="9258" spans="32:93" s="162" customFormat="1" x14ac:dyDescent="0.25">
      <c r="AF9258" s="169"/>
      <c r="AG9258" s="169"/>
      <c r="AH9258" s="169"/>
      <c r="AI9258" s="169"/>
      <c r="AJ9258" s="169"/>
      <c r="AK9258" s="170"/>
      <c r="AP9258" s="6"/>
      <c r="AQ9258" s="6"/>
      <c r="AR9258" s="6"/>
      <c r="AS9258" s="6"/>
      <c r="AT9258" s="6"/>
      <c r="AU9258" s="6"/>
      <c r="AV9258" s="6"/>
      <c r="AW9258" s="6"/>
      <c r="AX9258" s="6"/>
      <c r="AY9258" s="6"/>
      <c r="AZ9258" s="6"/>
      <c r="BA9258" s="6"/>
      <c r="BB9258" s="166"/>
      <c r="BC9258" s="166"/>
      <c r="BD9258" s="166"/>
      <c r="BE9258" s="6"/>
      <c r="BF9258" s="6"/>
      <c r="BG9258" s="6"/>
      <c r="BH9258" s="6"/>
      <c r="BI9258" s="6"/>
      <c r="BJ9258" s="166"/>
      <c r="BK9258" s="166"/>
      <c r="BL9258" s="166"/>
      <c r="BM9258" s="6"/>
      <c r="BN9258" s="6"/>
      <c r="BO9258" s="6"/>
      <c r="BP9258" s="6"/>
      <c r="BQ9258" s="6"/>
      <c r="BR9258" s="6"/>
      <c r="BS9258" s="6"/>
      <c r="BT9258" s="6"/>
      <c r="BU9258" s="6"/>
      <c r="BV9258" s="6"/>
      <c r="BW9258" s="6"/>
      <c r="CJ9258" s="415"/>
      <c r="CK9258" s="415"/>
      <c r="CO9258" s="168"/>
    </row>
    <row r="9259" spans="32:93" s="162" customFormat="1" x14ac:dyDescent="0.25">
      <c r="AF9259" s="169"/>
      <c r="AG9259" s="169"/>
      <c r="AH9259" s="169"/>
      <c r="AI9259" s="169"/>
      <c r="AJ9259" s="169"/>
      <c r="AK9259" s="170"/>
      <c r="AP9259" s="6"/>
      <c r="AQ9259" s="6"/>
      <c r="AR9259" s="6"/>
      <c r="AS9259" s="6"/>
      <c r="AT9259" s="6"/>
      <c r="AU9259" s="6"/>
      <c r="AV9259" s="6"/>
      <c r="AW9259" s="6"/>
      <c r="AX9259" s="6"/>
      <c r="AY9259" s="6"/>
      <c r="AZ9259" s="6"/>
      <c r="BA9259" s="6"/>
      <c r="BB9259" s="166"/>
      <c r="BC9259" s="166"/>
      <c r="BD9259" s="166"/>
      <c r="BE9259" s="6"/>
      <c r="BF9259" s="6"/>
      <c r="BG9259" s="6"/>
      <c r="BH9259" s="6"/>
      <c r="BI9259" s="6"/>
      <c r="BJ9259" s="166"/>
      <c r="BK9259" s="166"/>
      <c r="BL9259" s="166"/>
      <c r="BM9259" s="6"/>
      <c r="BN9259" s="6"/>
      <c r="BO9259" s="6"/>
      <c r="BP9259" s="6"/>
      <c r="BQ9259" s="6"/>
      <c r="BR9259" s="6"/>
      <c r="BS9259" s="6"/>
      <c r="BT9259" s="6"/>
      <c r="BU9259" s="6"/>
      <c r="BV9259" s="6"/>
      <c r="BW9259" s="6"/>
      <c r="CJ9259" s="415"/>
      <c r="CK9259" s="415"/>
      <c r="CO9259" s="168"/>
    </row>
    <row r="9260" spans="32:93" s="162" customFormat="1" x14ac:dyDescent="0.25">
      <c r="AF9260" s="169"/>
      <c r="AG9260" s="169"/>
      <c r="AH9260" s="169"/>
      <c r="AI9260" s="169"/>
      <c r="AJ9260" s="169"/>
      <c r="AK9260" s="170"/>
      <c r="AP9260" s="6"/>
      <c r="AQ9260" s="6"/>
      <c r="AR9260" s="6"/>
      <c r="AS9260" s="6"/>
      <c r="AT9260" s="6"/>
      <c r="AU9260" s="6"/>
      <c r="AV9260" s="6"/>
      <c r="AW9260" s="6"/>
      <c r="AX9260" s="6"/>
      <c r="AY9260" s="6"/>
      <c r="AZ9260" s="6"/>
      <c r="BA9260" s="6"/>
      <c r="BB9260" s="166"/>
      <c r="BC9260" s="166"/>
      <c r="BD9260" s="166"/>
      <c r="BE9260" s="6"/>
      <c r="BF9260" s="6"/>
      <c r="BG9260" s="6"/>
      <c r="BH9260" s="6"/>
      <c r="BI9260" s="6"/>
      <c r="BJ9260" s="166"/>
      <c r="BK9260" s="166"/>
      <c r="BL9260" s="166"/>
      <c r="BM9260" s="6"/>
      <c r="BN9260" s="6"/>
      <c r="BO9260" s="6"/>
      <c r="BP9260" s="6"/>
      <c r="BQ9260" s="6"/>
      <c r="BR9260" s="6"/>
      <c r="BS9260" s="6"/>
      <c r="BT9260" s="6"/>
      <c r="BU9260" s="6"/>
      <c r="BV9260" s="6"/>
      <c r="BW9260" s="6"/>
      <c r="CJ9260" s="415"/>
      <c r="CK9260" s="415"/>
      <c r="CO9260" s="168"/>
    </row>
    <row r="9261" spans="32:93" s="162" customFormat="1" x14ac:dyDescent="0.25">
      <c r="AF9261" s="169"/>
      <c r="AG9261" s="169"/>
      <c r="AH9261" s="169"/>
      <c r="AI9261" s="169"/>
      <c r="AJ9261" s="169"/>
      <c r="AK9261" s="170"/>
      <c r="AP9261" s="6"/>
      <c r="AQ9261" s="6"/>
      <c r="AR9261" s="6"/>
      <c r="AS9261" s="6"/>
      <c r="AT9261" s="6"/>
      <c r="AU9261" s="6"/>
      <c r="AV9261" s="6"/>
      <c r="AW9261" s="6"/>
      <c r="AX9261" s="6"/>
      <c r="AY9261" s="6"/>
      <c r="AZ9261" s="6"/>
      <c r="BA9261" s="6"/>
      <c r="BB9261" s="166"/>
      <c r="BC9261" s="166"/>
      <c r="BD9261" s="166"/>
      <c r="BE9261" s="6"/>
      <c r="BF9261" s="6"/>
      <c r="BG9261" s="6"/>
      <c r="BH9261" s="6"/>
      <c r="BI9261" s="6"/>
      <c r="BJ9261" s="166"/>
      <c r="BK9261" s="166"/>
      <c r="BL9261" s="166"/>
      <c r="BM9261" s="6"/>
      <c r="BN9261" s="6"/>
      <c r="BO9261" s="6"/>
      <c r="BP9261" s="6"/>
      <c r="BQ9261" s="6"/>
      <c r="BR9261" s="6"/>
      <c r="BS9261" s="6"/>
      <c r="BT9261" s="6"/>
      <c r="BU9261" s="6"/>
      <c r="BV9261" s="6"/>
      <c r="BW9261" s="6"/>
      <c r="CJ9261" s="415"/>
      <c r="CK9261" s="415"/>
      <c r="CO9261" s="168"/>
    </row>
    <row r="9262" spans="32:93" s="162" customFormat="1" x14ac:dyDescent="0.25">
      <c r="AF9262" s="169"/>
      <c r="AG9262" s="169"/>
      <c r="AH9262" s="169"/>
      <c r="AI9262" s="169"/>
      <c r="AJ9262" s="169"/>
      <c r="AK9262" s="170"/>
      <c r="AP9262" s="6"/>
      <c r="AQ9262" s="6"/>
      <c r="AR9262" s="6"/>
      <c r="AS9262" s="6"/>
      <c r="AT9262" s="6"/>
      <c r="AU9262" s="6"/>
      <c r="AV9262" s="6"/>
      <c r="AW9262" s="6"/>
      <c r="AX9262" s="6"/>
      <c r="AY9262" s="6"/>
      <c r="AZ9262" s="6"/>
      <c r="BA9262" s="6"/>
      <c r="BB9262" s="166"/>
      <c r="BC9262" s="166"/>
      <c r="BD9262" s="166"/>
      <c r="BE9262" s="6"/>
      <c r="BF9262" s="6"/>
      <c r="BG9262" s="6"/>
      <c r="BH9262" s="6"/>
      <c r="BI9262" s="6"/>
      <c r="BJ9262" s="166"/>
      <c r="BK9262" s="166"/>
      <c r="BL9262" s="166"/>
      <c r="BM9262" s="6"/>
      <c r="BN9262" s="6"/>
      <c r="BO9262" s="6"/>
      <c r="BP9262" s="6"/>
      <c r="BQ9262" s="6"/>
      <c r="BR9262" s="6"/>
      <c r="BS9262" s="6"/>
      <c r="BT9262" s="6"/>
      <c r="BU9262" s="6"/>
      <c r="BV9262" s="6"/>
      <c r="BW9262" s="6"/>
      <c r="CJ9262" s="415"/>
      <c r="CK9262" s="415"/>
      <c r="CO9262" s="168"/>
    </row>
    <row r="9263" spans="32:93" s="162" customFormat="1" x14ac:dyDescent="0.25">
      <c r="AF9263" s="169"/>
      <c r="AG9263" s="169"/>
      <c r="AH9263" s="169"/>
      <c r="AI9263" s="169"/>
      <c r="AJ9263" s="169"/>
      <c r="AK9263" s="170"/>
      <c r="AP9263" s="6"/>
      <c r="AQ9263" s="6"/>
      <c r="AR9263" s="6"/>
      <c r="AS9263" s="6"/>
      <c r="AT9263" s="6"/>
      <c r="AU9263" s="6"/>
      <c r="AV9263" s="6"/>
      <c r="AW9263" s="6"/>
      <c r="AX9263" s="6"/>
      <c r="AY9263" s="6"/>
      <c r="AZ9263" s="6"/>
      <c r="BA9263" s="6"/>
      <c r="BB9263" s="166"/>
      <c r="BC9263" s="166"/>
      <c r="BD9263" s="166"/>
      <c r="BE9263" s="6"/>
      <c r="BF9263" s="6"/>
      <c r="BG9263" s="6"/>
      <c r="BH9263" s="6"/>
      <c r="BI9263" s="6"/>
      <c r="BJ9263" s="166"/>
      <c r="BK9263" s="166"/>
      <c r="BL9263" s="166"/>
      <c r="BM9263" s="6"/>
      <c r="BN9263" s="6"/>
      <c r="BO9263" s="6"/>
      <c r="BP9263" s="6"/>
      <c r="BQ9263" s="6"/>
      <c r="BR9263" s="6"/>
      <c r="BS9263" s="6"/>
      <c r="BT9263" s="6"/>
      <c r="BU9263" s="6"/>
      <c r="BV9263" s="6"/>
      <c r="BW9263" s="6"/>
      <c r="CJ9263" s="415"/>
      <c r="CK9263" s="415"/>
      <c r="CO9263" s="168"/>
    </row>
    <row r="9264" spans="32:93" s="162" customFormat="1" x14ac:dyDescent="0.25">
      <c r="AF9264" s="169"/>
      <c r="AG9264" s="169"/>
      <c r="AH9264" s="169"/>
      <c r="AI9264" s="169"/>
      <c r="AJ9264" s="169"/>
      <c r="AK9264" s="170"/>
      <c r="AP9264" s="6"/>
      <c r="AQ9264" s="6"/>
      <c r="AR9264" s="6"/>
      <c r="AS9264" s="6"/>
      <c r="AT9264" s="6"/>
      <c r="AU9264" s="6"/>
      <c r="AV9264" s="6"/>
      <c r="AW9264" s="6"/>
      <c r="AX9264" s="6"/>
      <c r="AY9264" s="6"/>
      <c r="AZ9264" s="6"/>
      <c r="BA9264" s="6"/>
      <c r="BB9264" s="166"/>
      <c r="BC9264" s="166"/>
      <c r="BD9264" s="166"/>
      <c r="BE9264" s="6"/>
      <c r="BF9264" s="6"/>
      <c r="BG9264" s="6"/>
      <c r="BH9264" s="6"/>
      <c r="BI9264" s="6"/>
      <c r="BJ9264" s="166"/>
      <c r="BK9264" s="166"/>
      <c r="BL9264" s="166"/>
      <c r="BM9264" s="6"/>
      <c r="BN9264" s="6"/>
      <c r="BO9264" s="6"/>
      <c r="BP9264" s="6"/>
      <c r="BQ9264" s="6"/>
      <c r="BR9264" s="6"/>
      <c r="BS9264" s="6"/>
      <c r="BT9264" s="6"/>
      <c r="BU9264" s="6"/>
      <c r="BV9264" s="6"/>
      <c r="BW9264" s="6"/>
      <c r="CJ9264" s="415"/>
      <c r="CK9264" s="415"/>
      <c r="CO9264" s="168"/>
    </row>
    <row r="9265" spans="32:93" s="162" customFormat="1" x14ac:dyDescent="0.25">
      <c r="AF9265" s="169"/>
      <c r="AG9265" s="169"/>
      <c r="AH9265" s="169"/>
      <c r="AI9265" s="169"/>
      <c r="AJ9265" s="169"/>
      <c r="AK9265" s="170"/>
      <c r="AP9265" s="6"/>
      <c r="AQ9265" s="6"/>
      <c r="AR9265" s="6"/>
      <c r="AS9265" s="6"/>
      <c r="AT9265" s="6"/>
      <c r="AU9265" s="6"/>
      <c r="AV9265" s="6"/>
      <c r="AW9265" s="6"/>
      <c r="AX9265" s="6"/>
      <c r="AY9265" s="6"/>
      <c r="AZ9265" s="6"/>
      <c r="BA9265" s="6"/>
      <c r="BB9265" s="166"/>
      <c r="BC9265" s="166"/>
      <c r="BD9265" s="166"/>
      <c r="BE9265" s="6"/>
      <c r="BF9265" s="6"/>
      <c r="BG9265" s="6"/>
      <c r="BH9265" s="6"/>
      <c r="BI9265" s="6"/>
      <c r="BJ9265" s="166"/>
      <c r="BK9265" s="166"/>
      <c r="BL9265" s="166"/>
      <c r="BM9265" s="6"/>
      <c r="BN9265" s="6"/>
      <c r="BO9265" s="6"/>
      <c r="BP9265" s="6"/>
      <c r="BQ9265" s="6"/>
      <c r="BR9265" s="6"/>
      <c r="BS9265" s="6"/>
      <c r="BT9265" s="6"/>
      <c r="BU9265" s="6"/>
      <c r="BV9265" s="6"/>
      <c r="BW9265" s="6"/>
      <c r="CJ9265" s="415"/>
      <c r="CK9265" s="415"/>
      <c r="CO9265" s="168"/>
    </row>
    <row r="9266" spans="32:93" s="162" customFormat="1" x14ac:dyDescent="0.25">
      <c r="AF9266" s="169"/>
      <c r="AG9266" s="169"/>
      <c r="AH9266" s="169"/>
      <c r="AI9266" s="169"/>
      <c r="AJ9266" s="169"/>
      <c r="AK9266" s="170"/>
      <c r="AP9266" s="6"/>
      <c r="AQ9266" s="6"/>
      <c r="AR9266" s="6"/>
      <c r="AS9266" s="6"/>
      <c r="AT9266" s="6"/>
      <c r="AU9266" s="6"/>
      <c r="AV9266" s="6"/>
      <c r="AW9266" s="6"/>
      <c r="AX9266" s="6"/>
      <c r="AY9266" s="6"/>
      <c r="AZ9266" s="6"/>
      <c r="BA9266" s="6"/>
      <c r="BB9266" s="166"/>
      <c r="BC9266" s="166"/>
      <c r="BD9266" s="166"/>
      <c r="BE9266" s="6"/>
      <c r="BF9266" s="6"/>
      <c r="BG9266" s="6"/>
      <c r="BH9266" s="6"/>
      <c r="BI9266" s="6"/>
      <c r="BJ9266" s="166"/>
      <c r="BK9266" s="166"/>
      <c r="BL9266" s="166"/>
      <c r="BM9266" s="6"/>
      <c r="BN9266" s="6"/>
      <c r="BO9266" s="6"/>
      <c r="BP9266" s="6"/>
      <c r="BQ9266" s="6"/>
      <c r="BR9266" s="6"/>
      <c r="BS9266" s="6"/>
      <c r="BT9266" s="6"/>
      <c r="BU9266" s="6"/>
      <c r="BV9266" s="6"/>
      <c r="BW9266" s="6"/>
      <c r="CJ9266" s="415"/>
      <c r="CK9266" s="415"/>
      <c r="CO9266" s="168"/>
    </row>
    <row r="9267" spans="32:93" s="162" customFormat="1" x14ac:dyDescent="0.25">
      <c r="AF9267" s="169"/>
      <c r="AG9267" s="169"/>
      <c r="AH9267" s="169"/>
      <c r="AI9267" s="169"/>
      <c r="AJ9267" s="169"/>
      <c r="AK9267" s="170"/>
      <c r="AP9267" s="6"/>
      <c r="AQ9267" s="6"/>
      <c r="AR9267" s="6"/>
      <c r="AS9267" s="6"/>
      <c r="AT9267" s="6"/>
      <c r="AU9267" s="6"/>
      <c r="AV9267" s="6"/>
      <c r="AW9267" s="6"/>
      <c r="AX9267" s="6"/>
      <c r="AY9267" s="6"/>
      <c r="AZ9267" s="6"/>
      <c r="BA9267" s="6"/>
      <c r="BB9267" s="166"/>
      <c r="BC9267" s="166"/>
      <c r="BD9267" s="166"/>
      <c r="BE9267" s="6"/>
      <c r="BF9267" s="6"/>
      <c r="BG9267" s="6"/>
      <c r="BH9267" s="6"/>
      <c r="BI9267" s="6"/>
      <c r="BJ9267" s="166"/>
      <c r="BK9267" s="166"/>
      <c r="BL9267" s="166"/>
      <c r="BM9267" s="6"/>
      <c r="BN9267" s="6"/>
      <c r="BO9267" s="6"/>
      <c r="BP9267" s="6"/>
      <c r="BQ9267" s="6"/>
      <c r="BR9267" s="6"/>
      <c r="BS9267" s="6"/>
      <c r="BT9267" s="6"/>
      <c r="BU9267" s="6"/>
      <c r="BV9267" s="6"/>
      <c r="BW9267" s="6"/>
      <c r="CJ9267" s="415"/>
      <c r="CK9267" s="415"/>
      <c r="CO9267" s="168"/>
    </row>
    <row r="9268" spans="32:93" s="162" customFormat="1" x14ac:dyDescent="0.25">
      <c r="AF9268" s="169"/>
      <c r="AG9268" s="169"/>
      <c r="AH9268" s="169"/>
      <c r="AI9268" s="169"/>
      <c r="AJ9268" s="169"/>
      <c r="AK9268" s="170"/>
      <c r="AP9268" s="6"/>
      <c r="AQ9268" s="6"/>
      <c r="AR9268" s="6"/>
      <c r="AS9268" s="6"/>
      <c r="AT9268" s="6"/>
      <c r="AU9268" s="6"/>
      <c r="AV9268" s="6"/>
      <c r="AW9268" s="6"/>
      <c r="AX9268" s="6"/>
      <c r="AY9268" s="6"/>
      <c r="AZ9268" s="6"/>
      <c r="BA9268" s="6"/>
      <c r="BB9268" s="166"/>
      <c r="BC9268" s="166"/>
      <c r="BD9268" s="166"/>
      <c r="BE9268" s="6"/>
      <c r="BF9268" s="6"/>
      <c r="BG9268" s="6"/>
      <c r="BH9268" s="6"/>
      <c r="BI9268" s="6"/>
      <c r="BJ9268" s="166"/>
      <c r="BK9268" s="166"/>
      <c r="BL9268" s="166"/>
      <c r="BM9268" s="6"/>
      <c r="BN9268" s="6"/>
      <c r="BO9268" s="6"/>
      <c r="BP9268" s="6"/>
      <c r="BQ9268" s="6"/>
      <c r="BR9268" s="6"/>
      <c r="BS9268" s="6"/>
      <c r="BT9268" s="6"/>
      <c r="BU9268" s="6"/>
      <c r="BV9268" s="6"/>
      <c r="BW9268" s="6"/>
      <c r="CJ9268" s="415"/>
      <c r="CK9268" s="415"/>
      <c r="CO9268" s="168"/>
    </row>
    <row r="9269" spans="32:93" s="162" customFormat="1" x14ac:dyDescent="0.25">
      <c r="AF9269" s="169"/>
      <c r="AG9269" s="169"/>
      <c r="AH9269" s="169"/>
      <c r="AI9269" s="169"/>
      <c r="AJ9269" s="169"/>
      <c r="AK9269" s="170"/>
      <c r="AP9269" s="6"/>
      <c r="AQ9269" s="6"/>
      <c r="AR9269" s="6"/>
      <c r="AS9269" s="6"/>
      <c r="AT9269" s="6"/>
      <c r="AU9269" s="6"/>
      <c r="AV9269" s="6"/>
      <c r="AW9269" s="6"/>
      <c r="AX9269" s="6"/>
      <c r="AY9269" s="6"/>
      <c r="AZ9269" s="6"/>
      <c r="BA9269" s="6"/>
      <c r="BB9269" s="166"/>
      <c r="BC9269" s="166"/>
      <c r="BD9269" s="166"/>
      <c r="BE9269" s="6"/>
      <c r="BF9269" s="6"/>
      <c r="BG9269" s="6"/>
      <c r="BH9269" s="6"/>
      <c r="BI9269" s="6"/>
      <c r="BJ9269" s="166"/>
      <c r="BK9269" s="166"/>
      <c r="BL9269" s="166"/>
      <c r="BM9269" s="6"/>
      <c r="BN9269" s="6"/>
      <c r="BO9269" s="6"/>
      <c r="BP9269" s="6"/>
      <c r="BQ9269" s="6"/>
      <c r="BR9269" s="6"/>
      <c r="BS9269" s="6"/>
      <c r="BT9269" s="6"/>
      <c r="BU9269" s="6"/>
      <c r="BV9269" s="6"/>
      <c r="BW9269" s="6"/>
      <c r="CJ9269" s="415"/>
      <c r="CK9269" s="415"/>
      <c r="CO9269" s="168"/>
    </row>
    <row r="9270" spans="32:93" s="162" customFormat="1" x14ac:dyDescent="0.25">
      <c r="AF9270" s="169"/>
      <c r="AG9270" s="169"/>
      <c r="AH9270" s="169"/>
      <c r="AI9270" s="169"/>
      <c r="AJ9270" s="169"/>
      <c r="AK9270" s="170"/>
      <c r="AP9270" s="6"/>
      <c r="AQ9270" s="6"/>
      <c r="AR9270" s="6"/>
      <c r="AS9270" s="6"/>
      <c r="AT9270" s="6"/>
      <c r="AU9270" s="6"/>
      <c r="AV9270" s="6"/>
      <c r="AW9270" s="6"/>
      <c r="AX9270" s="6"/>
      <c r="AY9270" s="6"/>
      <c r="AZ9270" s="6"/>
      <c r="BA9270" s="6"/>
      <c r="BB9270" s="166"/>
      <c r="BC9270" s="166"/>
      <c r="BD9270" s="166"/>
      <c r="BE9270" s="6"/>
      <c r="BF9270" s="6"/>
      <c r="BG9270" s="6"/>
      <c r="BH9270" s="6"/>
      <c r="BI9270" s="6"/>
      <c r="BJ9270" s="166"/>
      <c r="BK9270" s="166"/>
      <c r="BL9270" s="166"/>
      <c r="BM9270" s="6"/>
      <c r="BN9270" s="6"/>
      <c r="BO9270" s="6"/>
      <c r="BP9270" s="6"/>
      <c r="BQ9270" s="6"/>
      <c r="BR9270" s="6"/>
      <c r="BS9270" s="6"/>
      <c r="BT9270" s="6"/>
      <c r="BU9270" s="6"/>
      <c r="BV9270" s="6"/>
      <c r="BW9270" s="6"/>
      <c r="CJ9270" s="415"/>
      <c r="CK9270" s="415"/>
      <c r="CO9270" s="168"/>
    </row>
    <row r="9271" spans="32:93" s="162" customFormat="1" x14ac:dyDescent="0.25">
      <c r="AF9271" s="169"/>
      <c r="AG9271" s="169"/>
      <c r="AH9271" s="169"/>
      <c r="AI9271" s="169"/>
      <c r="AJ9271" s="169"/>
      <c r="AK9271" s="170"/>
      <c r="AP9271" s="6"/>
      <c r="AQ9271" s="6"/>
      <c r="AR9271" s="6"/>
      <c r="AS9271" s="6"/>
      <c r="AT9271" s="6"/>
      <c r="AU9271" s="6"/>
      <c r="AV9271" s="6"/>
      <c r="AW9271" s="6"/>
      <c r="AX9271" s="6"/>
      <c r="AY9271" s="6"/>
      <c r="AZ9271" s="6"/>
      <c r="BA9271" s="6"/>
      <c r="BB9271" s="166"/>
      <c r="BC9271" s="166"/>
      <c r="BD9271" s="166"/>
      <c r="BE9271" s="6"/>
      <c r="BF9271" s="6"/>
      <c r="BG9271" s="6"/>
      <c r="BH9271" s="6"/>
      <c r="BI9271" s="6"/>
      <c r="BJ9271" s="166"/>
      <c r="BK9271" s="166"/>
      <c r="BL9271" s="166"/>
      <c r="BM9271" s="6"/>
      <c r="BN9271" s="6"/>
      <c r="BO9271" s="6"/>
      <c r="BP9271" s="6"/>
      <c r="BQ9271" s="6"/>
      <c r="BR9271" s="6"/>
      <c r="BS9271" s="6"/>
      <c r="BT9271" s="6"/>
      <c r="BU9271" s="6"/>
      <c r="BV9271" s="6"/>
      <c r="BW9271" s="6"/>
      <c r="CJ9271" s="415"/>
      <c r="CK9271" s="415"/>
      <c r="CO9271" s="168"/>
    </row>
    <row r="9272" spans="32:93" s="162" customFormat="1" x14ac:dyDescent="0.25">
      <c r="AF9272" s="169"/>
      <c r="AG9272" s="169"/>
      <c r="AH9272" s="169"/>
      <c r="AI9272" s="169"/>
      <c r="AJ9272" s="169"/>
      <c r="AK9272" s="170"/>
      <c r="AP9272" s="6"/>
      <c r="AQ9272" s="6"/>
      <c r="AR9272" s="6"/>
      <c r="AS9272" s="6"/>
      <c r="AT9272" s="6"/>
      <c r="AU9272" s="6"/>
      <c r="AV9272" s="6"/>
      <c r="AW9272" s="6"/>
      <c r="AX9272" s="6"/>
      <c r="AY9272" s="6"/>
      <c r="AZ9272" s="6"/>
      <c r="BA9272" s="6"/>
      <c r="BB9272" s="166"/>
      <c r="BC9272" s="166"/>
      <c r="BD9272" s="166"/>
      <c r="BE9272" s="6"/>
      <c r="BF9272" s="6"/>
      <c r="BG9272" s="6"/>
      <c r="BH9272" s="6"/>
      <c r="BI9272" s="6"/>
      <c r="BJ9272" s="166"/>
      <c r="BK9272" s="166"/>
      <c r="BL9272" s="166"/>
      <c r="BM9272" s="6"/>
      <c r="BN9272" s="6"/>
      <c r="BO9272" s="6"/>
      <c r="BP9272" s="6"/>
      <c r="BQ9272" s="6"/>
      <c r="BR9272" s="6"/>
      <c r="BS9272" s="6"/>
      <c r="BT9272" s="6"/>
      <c r="BU9272" s="6"/>
      <c r="BV9272" s="6"/>
      <c r="BW9272" s="6"/>
      <c r="CJ9272" s="415"/>
      <c r="CK9272" s="415"/>
      <c r="CO9272" s="168"/>
    </row>
    <row r="9273" spans="32:93" s="162" customFormat="1" x14ac:dyDescent="0.25">
      <c r="AF9273" s="169"/>
      <c r="AG9273" s="169"/>
      <c r="AH9273" s="169"/>
      <c r="AI9273" s="169"/>
      <c r="AJ9273" s="169"/>
      <c r="AK9273" s="170"/>
      <c r="AP9273" s="6"/>
      <c r="AQ9273" s="6"/>
      <c r="AR9273" s="6"/>
      <c r="AS9273" s="6"/>
      <c r="AT9273" s="6"/>
      <c r="AU9273" s="6"/>
      <c r="AV9273" s="6"/>
      <c r="AW9273" s="6"/>
      <c r="AX9273" s="6"/>
      <c r="AY9273" s="6"/>
      <c r="AZ9273" s="6"/>
      <c r="BA9273" s="6"/>
      <c r="BB9273" s="166"/>
      <c r="BC9273" s="166"/>
      <c r="BD9273" s="166"/>
      <c r="BE9273" s="6"/>
      <c r="BF9273" s="6"/>
      <c r="BG9273" s="6"/>
      <c r="BH9273" s="6"/>
      <c r="BI9273" s="6"/>
      <c r="BJ9273" s="166"/>
      <c r="BK9273" s="166"/>
      <c r="BL9273" s="166"/>
      <c r="BM9273" s="6"/>
      <c r="BN9273" s="6"/>
      <c r="BO9273" s="6"/>
      <c r="BP9273" s="6"/>
      <c r="BQ9273" s="6"/>
      <c r="BR9273" s="6"/>
      <c r="BS9273" s="6"/>
      <c r="BT9273" s="6"/>
      <c r="BU9273" s="6"/>
      <c r="BV9273" s="6"/>
      <c r="BW9273" s="6"/>
      <c r="CJ9273" s="415"/>
      <c r="CK9273" s="415"/>
      <c r="CO9273" s="168"/>
    </row>
    <row r="9274" spans="32:93" s="162" customFormat="1" x14ac:dyDescent="0.25">
      <c r="AF9274" s="169"/>
      <c r="AG9274" s="169"/>
      <c r="AH9274" s="169"/>
      <c r="AI9274" s="169"/>
      <c r="AJ9274" s="169"/>
      <c r="AK9274" s="170"/>
      <c r="AP9274" s="6"/>
      <c r="AQ9274" s="6"/>
      <c r="AR9274" s="6"/>
      <c r="AS9274" s="6"/>
      <c r="AT9274" s="6"/>
      <c r="AU9274" s="6"/>
      <c r="AV9274" s="6"/>
      <c r="AW9274" s="6"/>
      <c r="AX9274" s="6"/>
      <c r="AY9274" s="6"/>
      <c r="AZ9274" s="6"/>
      <c r="BA9274" s="6"/>
      <c r="BB9274" s="166"/>
      <c r="BC9274" s="166"/>
      <c r="BD9274" s="166"/>
      <c r="BE9274" s="6"/>
      <c r="BF9274" s="6"/>
      <c r="BG9274" s="6"/>
      <c r="BH9274" s="6"/>
      <c r="BI9274" s="6"/>
      <c r="BJ9274" s="166"/>
      <c r="BK9274" s="166"/>
      <c r="BL9274" s="166"/>
      <c r="BM9274" s="6"/>
      <c r="BN9274" s="6"/>
      <c r="BO9274" s="6"/>
      <c r="BP9274" s="6"/>
      <c r="BQ9274" s="6"/>
      <c r="BR9274" s="6"/>
      <c r="BS9274" s="6"/>
      <c r="BT9274" s="6"/>
      <c r="BU9274" s="6"/>
      <c r="BV9274" s="6"/>
      <c r="BW9274" s="6"/>
      <c r="CJ9274" s="415"/>
      <c r="CK9274" s="415"/>
      <c r="CO9274" s="168"/>
    </row>
    <row r="9275" spans="32:93" s="162" customFormat="1" x14ac:dyDescent="0.25">
      <c r="AF9275" s="169"/>
      <c r="AG9275" s="169"/>
      <c r="AH9275" s="169"/>
      <c r="AI9275" s="169"/>
      <c r="AJ9275" s="169"/>
      <c r="AK9275" s="170"/>
      <c r="AP9275" s="6"/>
      <c r="AQ9275" s="6"/>
      <c r="AR9275" s="6"/>
      <c r="AS9275" s="6"/>
      <c r="AT9275" s="6"/>
      <c r="AU9275" s="6"/>
      <c r="AV9275" s="6"/>
      <c r="AW9275" s="6"/>
      <c r="AX9275" s="6"/>
      <c r="AY9275" s="6"/>
      <c r="AZ9275" s="6"/>
      <c r="BA9275" s="6"/>
      <c r="BB9275" s="166"/>
      <c r="BC9275" s="166"/>
      <c r="BD9275" s="166"/>
      <c r="BE9275" s="6"/>
      <c r="BF9275" s="6"/>
      <c r="BG9275" s="6"/>
      <c r="BH9275" s="6"/>
      <c r="BI9275" s="6"/>
      <c r="BJ9275" s="166"/>
      <c r="BK9275" s="166"/>
      <c r="BL9275" s="166"/>
      <c r="BM9275" s="6"/>
      <c r="BN9275" s="6"/>
      <c r="BO9275" s="6"/>
      <c r="BP9275" s="6"/>
      <c r="BQ9275" s="6"/>
      <c r="BR9275" s="6"/>
      <c r="BS9275" s="6"/>
      <c r="BT9275" s="6"/>
      <c r="BU9275" s="6"/>
      <c r="BV9275" s="6"/>
      <c r="BW9275" s="6"/>
      <c r="CJ9275" s="415"/>
      <c r="CK9275" s="415"/>
      <c r="CO9275" s="168"/>
    </row>
    <row r="9276" spans="32:93" s="162" customFormat="1" x14ac:dyDescent="0.25">
      <c r="AF9276" s="169"/>
      <c r="AG9276" s="169"/>
      <c r="AH9276" s="169"/>
      <c r="AI9276" s="169"/>
      <c r="AJ9276" s="169"/>
      <c r="AK9276" s="170"/>
      <c r="AP9276" s="6"/>
      <c r="AQ9276" s="6"/>
      <c r="AR9276" s="6"/>
      <c r="AS9276" s="6"/>
      <c r="AT9276" s="6"/>
      <c r="AU9276" s="6"/>
      <c r="AV9276" s="6"/>
      <c r="AW9276" s="6"/>
      <c r="AX9276" s="6"/>
      <c r="AY9276" s="6"/>
      <c r="AZ9276" s="6"/>
      <c r="BA9276" s="6"/>
      <c r="BB9276" s="166"/>
      <c r="BC9276" s="166"/>
      <c r="BD9276" s="166"/>
      <c r="BE9276" s="6"/>
      <c r="BF9276" s="6"/>
      <c r="BG9276" s="6"/>
      <c r="BH9276" s="6"/>
      <c r="BI9276" s="6"/>
      <c r="BJ9276" s="166"/>
      <c r="BK9276" s="166"/>
      <c r="BL9276" s="166"/>
      <c r="BM9276" s="6"/>
      <c r="BN9276" s="6"/>
      <c r="BO9276" s="6"/>
      <c r="BP9276" s="6"/>
      <c r="BQ9276" s="6"/>
      <c r="BR9276" s="6"/>
      <c r="BS9276" s="6"/>
      <c r="BT9276" s="6"/>
      <c r="BU9276" s="6"/>
      <c r="BV9276" s="6"/>
      <c r="BW9276" s="6"/>
      <c r="CJ9276" s="415"/>
      <c r="CK9276" s="415"/>
      <c r="CO9276" s="168"/>
    </row>
    <row r="9277" spans="32:93" s="162" customFormat="1" x14ac:dyDescent="0.25">
      <c r="AF9277" s="169"/>
      <c r="AG9277" s="169"/>
      <c r="AH9277" s="169"/>
      <c r="AI9277" s="169"/>
      <c r="AJ9277" s="169"/>
      <c r="AK9277" s="170"/>
      <c r="AP9277" s="6"/>
      <c r="AQ9277" s="6"/>
      <c r="AR9277" s="6"/>
      <c r="AS9277" s="6"/>
      <c r="AT9277" s="6"/>
      <c r="AU9277" s="6"/>
      <c r="AV9277" s="6"/>
      <c r="AW9277" s="6"/>
      <c r="AX9277" s="6"/>
      <c r="AY9277" s="6"/>
      <c r="AZ9277" s="6"/>
      <c r="BA9277" s="6"/>
      <c r="BB9277" s="166"/>
      <c r="BC9277" s="166"/>
      <c r="BD9277" s="166"/>
      <c r="BE9277" s="6"/>
      <c r="BF9277" s="6"/>
      <c r="BG9277" s="6"/>
      <c r="BH9277" s="6"/>
      <c r="BI9277" s="6"/>
      <c r="BJ9277" s="166"/>
      <c r="BK9277" s="166"/>
      <c r="BL9277" s="166"/>
      <c r="BM9277" s="6"/>
      <c r="BN9277" s="6"/>
      <c r="BO9277" s="6"/>
      <c r="BP9277" s="6"/>
      <c r="BQ9277" s="6"/>
      <c r="BR9277" s="6"/>
      <c r="BS9277" s="6"/>
      <c r="BT9277" s="6"/>
      <c r="BU9277" s="6"/>
      <c r="BV9277" s="6"/>
      <c r="BW9277" s="6"/>
      <c r="CJ9277" s="415"/>
      <c r="CK9277" s="415"/>
      <c r="CO9277" s="168"/>
    </row>
    <row r="9278" spans="32:93" s="162" customFormat="1" x14ac:dyDescent="0.25">
      <c r="AF9278" s="169"/>
      <c r="AG9278" s="169"/>
      <c r="AH9278" s="169"/>
      <c r="AI9278" s="169"/>
      <c r="AJ9278" s="169"/>
      <c r="AK9278" s="170"/>
      <c r="AP9278" s="6"/>
      <c r="AQ9278" s="6"/>
      <c r="AR9278" s="6"/>
      <c r="AS9278" s="6"/>
      <c r="AT9278" s="6"/>
      <c r="AU9278" s="6"/>
      <c r="AV9278" s="6"/>
      <c r="AW9278" s="6"/>
      <c r="AX9278" s="6"/>
      <c r="AY9278" s="6"/>
      <c r="AZ9278" s="6"/>
      <c r="BA9278" s="6"/>
      <c r="BB9278" s="166"/>
      <c r="BC9278" s="166"/>
      <c r="BD9278" s="166"/>
      <c r="BE9278" s="6"/>
      <c r="BF9278" s="6"/>
      <c r="BG9278" s="6"/>
      <c r="BH9278" s="6"/>
      <c r="BI9278" s="6"/>
      <c r="BJ9278" s="166"/>
      <c r="BK9278" s="166"/>
      <c r="BL9278" s="166"/>
      <c r="BM9278" s="6"/>
      <c r="BN9278" s="6"/>
      <c r="BO9278" s="6"/>
      <c r="BP9278" s="6"/>
      <c r="BQ9278" s="6"/>
      <c r="BR9278" s="6"/>
      <c r="BS9278" s="6"/>
      <c r="BT9278" s="6"/>
      <c r="BU9278" s="6"/>
      <c r="BV9278" s="6"/>
      <c r="BW9278" s="6"/>
      <c r="CJ9278" s="415"/>
      <c r="CK9278" s="415"/>
      <c r="CO9278" s="168"/>
    </row>
    <row r="9279" spans="32:93" s="162" customFormat="1" x14ac:dyDescent="0.25">
      <c r="AF9279" s="169"/>
      <c r="AG9279" s="169"/>
      <c r="AH9279" s="169"/>
      <c r="AI9279" s="169"/>
      <c r="AJ9279" s="169"/>
      <c r="AK9279" s="170"/>
      <c r="AP9279" s="6"/>
      <c r="AQ9279" s="6"/>
      <c r="AR9279" s="6"/>
      <c r="AS9279" s="6"/>
      <c r="AT9279" s="6"/>
      <c r="AU9279" s="6"/>
      <c r="AV9279" s="6"/>
      <c r="AW9279" s="6"/>
      <c r="AX9279" s="6"/>
      <c r="AY9279" s="6"/>
      <c r="AZ9279" s="6"/>
      <c r="BA9279" s="6"/>
      <c r="BB9279" s="166"/>
      <c r="BC9279" s="166"/>
      <c r="BD9279" s="166"/>
      <c r="BE9279" s="6"/>
      <c r="BF9279" s="6"/>
      <c r="BG9279" s="6"/>
      <c r="BH9279" s="6"/>
      <c r="BI9279" s="6"/>
      <c r="BJ9279" s="166"/>
      <c r="BK9279" s="166"/>
      <c r="BL9279" s="166"/>
      <c r="BM9279" s="6"/>
      <c r="BN9279" s="6"/>
      <c r="BO9279" s="6"/>
      <c r="BP9279" s="6"/>
      <c r="BQ9279" s="6"/>
      <c r="BR9279" s="6"/>
      <c r="BS9279" s="6"/>
      <c r="BT9279" s="6"/>
      <c r="BU9279" s="6"/>
      <c r="BV9279" s="6"/>
      <c r="BW9279" s="6"/>
      <c r="CJ9279" s="415"/>
      <c r="CK9279" s="415"/>
      <c r="CO9279" s="168"/>
    </row>
    <row r="9280" spans="32:93" s="162" customFormat="1" x14ac:dyDescent="0.25">
      <c r="AF9280" s="169"/>
      <c r="AG9280" s="169"/>
      <c r="AH9280" s="169"/>
      <c r="AI9280" s="169"/>
      <c r="AJ9280" s="169"/>
      <c r="AK9280" s="170"/>
      <c r="AP9280" s="6"/>
      <c r="AQ9280" s="6"/>
      <c r="AR9280" s="6"/>
      <c r="AS9280" s="6"/>
      <c r="AT9280" s="6"/>
      <c r="AU9280" s="6"/>
      <c r="AV9280" s="6"/>
      <c r="AW9280" s="6"/>
      <c r="AX9280" s="6"/>
      <c r="AY9280" s="6"/>
      <c r="AZ9280" s="6"/>
      <c r="BA9280" s="6"/>
      <c r="BB9280" s="166"/>
      <c r="BC9280" s="166"/>
      <c r="BD9280" s="166"/>
      <c r="BE9280" s="6"/>
      <c r="BF9280" s="6"/>
      <c r="BG9280" s="6"/>
      <c r="BH9280" s="6"/>
      <c r="BI9280" s="6"/>
      <c r="BJ9280" s="166"/>
      <c r="BK9280" s="166"/>
      <c r="BL9280" s="166"/>
      <c r="BM9280" s="6"/>
      <c r="BN9280" s="6"/>
      <c r="BO9280" s="6"/>
      <c r="BP9280" s="6"/>
      <c r="BQ9280" s="6"/>
      <c r="BR9280" s="6"/>
      <c r="BS9280" s="6"/>
      <c r="BT9280" s="6"/>
      <c r="BU9280" s="6"/>
      <c r="BV9280" s="6"/>
      <c r="BW9280" s="6"/>
      <c r="CJ9280" s="415"/>
      <c r="CK9280" s="415"/>
      <c r="CO9280" s="168"/>
    </row>
    <row r="9281" spans="32:93" s="162" customFormat="1" x14ac:dyDescent="0.25">
      <c r="AF9281" s="169"/>
      <c r="AG9281" s="169"/>
      <c r="AH9281" s="169"/>
      <c r="AI9281" s="169"/>
      <c r="AJ9281" s="169"/>
      <c r="AK9281" s="170"/>
      <c r="AP9281" s="6"/>
      <c r="AQ9281" s="6"/>
      <c r="AR9281" s="6"/>
      <c r="AS9281" s="6"/>
      <c r="AT9281" s="6"/>
      <c r="AU9281" s="6"/>
      <c r="AV9281" s="6"/>
      <c r="AW9281" s="6"/>
      <c r="AX9281" s="6"/>
      <c r="AY9281" s="6"/>
      <c r="AZ9281" s="6"/>
      <c r="BA9281" s="6"/>
      <c r="BB9281" s="166"/>
      <c r="BC9281" s="166"/>
      <c r="BD9281" s="166"/>
      <c r="BE9281" s="6"/>
      <c r="BF9281" s="6"/>
      <c r="BG9281" s="6"/>
      <c r="BH9281" s="6"/>
      <c r="BI9281" s="6"/>
      <c r="BJ9281" s="166"/>
      <c r="BK9281" s="166"/>
      <c r="BL9281" s="166"/>
      <c r="BM9281" s="6"/>
      <c r="BN9281" s="6"/>
      <c r="BO9281" s="6"/>
      <c r="BP9281" s="6"/>
      <c r="BQ9281" s="6"/>
      <c r="BR9281" s="6"/>
      <c r="BS9281" s="6"/>
      <c r="BT9281" s="6"/>
      <c r="BU9281" s="6"/>
      <c r="BV9281" s="6"/>
      <c r="BW9281" s="6"/>
      <c r="CJ9281" s="415"/>
      <c r="CK9281" s="415"/>
      <c r="CO9281" s="168"/>
    </row>
    <row r="9282" spans="32:93" s="162" customFormat="1" x14ac:dyDescent="0.25">
      <c r="AF9282" s="169"/>
      <c r="AG9282" s="169"/>
      <c r="AH9282" s="169"/>
      <c r="AI9282" s="169"/>
      <c r="AJ9282" s="169"/>
      <c r="AK9282" s="170"/>
      <c r="AP9282" s="6"/>
      <c r="AQ9282" s="6"/>
      <c r="AR9282" s="6"/>
      <c r="AS9282" s="6"/>
      <c r="AT9282" s="6"/>
      <c r="AU9282" s="6"/>
      <c r="AV9282" s="6"/>
      <c r="AW9282" s="6"/>
      <c r="AX9282" s="6"/>
      <c r="AY9282" s="6"/>
      <c r="AZ9282" s="6"/>
      <c r="BA9282" s="6"/>
      <c r="BB9282" s="166"/>
      <c r="BC9282" s="166"/>
      <c r="BD9282" s="166"/>
      <c r="BE9282" s="6"/>
      <c r="BF9282" s="6"/>
      <c r="BG9282" s="6"/>
      <c r="BH9282" s="6"/>
      <c r="BI9282" s="6"/>
      <c r="BJ9282" s="166"/>
      <c r="BK9282" s="166"/>
      <c r="BL9282" s="166"/>
      <c r="BM9282" s="6"/>
      <c r="BN9282" s="6"/>
      <c r="BO9282" s="6"/>
      <c r="BP9282" s="6"/>
      <c r="BQ9282" s="6"/>
      <c r="BR9282" s="6"/>
      <c r="BS9282" s="6"/>
      <c r="BT9282" s="6"/>
      <c r="BU9282" s="6"/>
      <c r="BV9282" s="6"/>
      <c r="BW9282" s="6"/>
      <c r="CJ9282" s="415"/>
      <c r="CK9282" s="415"/>
      <c r="CO9282" s="168"/>
    </row>
    <row r="9283" spans="32:93" s="162" customFormat="1" x14ac:dyDescent="0.25">
      <c r="AF9283" s="169"/>
      <c r="AG9283" s="169"/>
      <c r="AH9283" s="169"/>
      <c r="AI9283" s="169"/>
      <c r="AJ9283" s="169"/>
      <c r="AK9283" s="170"/>
      <c r="AP9283" s="6"/>
      <c r="AQ9283" s="6"/>
      <c r="AR9283" s="6"/>
      <c r="AS9283" s="6"/>
      <c r="AT9283" s="6"/>
      <c r="AU9283" s="6"/>
      <c r="AV9283" s="6"/>
      <c r="AW9283" s="6"/>
      <c r="AX9283" s="6"/>
      <c r="AY9283" s="6"/>
      <c r="AZ9283" s="6"/>
      <c r="BA9283" s="6"/>
      <c r="BB9283" s="166"/>
      <c r="BC9283" s="166"/>
      <c r="BD9283" s="166"/>
      <c r="BE9283" s="6"/>
      <c r="BF9283" s="6"/>
      <c r="BG9283" s="6"/>
      <c r="BH9283" s="6"/>
      <c r="BI9283" s="6"/>
      <c r="BJ9283" s="166"/>
      <c r="BK9283" s="166"/>
      <c r="BL9283" s="166"/>
      <c r="BM9283" s="6"/>
      <c r="BN9283" s="6"/>
      <c r="BO9283" s="6"/>
      <c r="BP9283" s="6"/>
      <c r="BQ9283" s="6"/>
      <c r="BR9283" s="6"/>
      <c r="BS9283" s="6"/>
      <c r="BT9283" s="6"/>
      <c r="BU9283" s="6"/>
      <c r="BV9283" s="6"/>
      <c r="BW9283" s="6"/>
      <c r="CJ9283" s="415"/>
      <c r="CK9283" s="415"/>
      <c r="CO9283" s="168"/>
    </row>
    <row r="9284" spans="32:93" s="162" customFormat="1" x14ac:dyDescent="0.25">
      <c r="AF9284" s="169"/>
      <c r="AG9284" s="169"/>
      <c r="AH9284" s="169"/>
      <c r="AI9284" s="169"/>
      <c r="AJ9284" s="169"/>
      <c r="AK9284" s="170"/>
      <c r="AP9284" s="6"/>
      <c r="AQ9284" s="6"/>
      <c r="AR9284" s="6"/>
      <c r="AS9284" s="6"/>
      <c r="AT9284" s="6"/>
      <c r="AU9284" s="6"/>
      <c r="AV9284" s="6"/>
      <c r="AW9284" s="6"/>
      <c r="AX9284" s="6"/>
      <c r="AY9284" s="6"/>
      <c r="AZ9284" s="6"/>
      <c r="BA9284" s="6"/>
      <c r="BB9284" s="166"/>
      <c r="BC9284" s="166"/>
      <c r="BD9284" s="166"/>
      <c r="BE9284" s="6"/>
      <c r="BF9284" s="6"/>
      <c r="BG9284" s="6"/>
      <c r="BH9284" s="6"/>
      <c r="BI9284" s="6"/>
      <c r="BJ9284" s="166"/>
      <c r="BK9284" s="166"/>
      <c r="BL9284" s="166"/>
      <c r="BM9284" s="6"/>
      <c r="BN9284" s="6"/>
      <c r="BO9284" s="6"/>
      <c r="BP9284" s="6"/>
      <c r="BQ9284" s="6"/>
      <c r="BR9284" s="6"/>
      <c r="BS9284" s="6"/>
      <c r="BT9284" s="6"/>
      <c r="BU9284" s="6"/>
      <c r="BV9284" s="6"/>
      <c r="BW9284" s="6"/>
      <c r="CJ9284" s="415"/>
      <c r="CK9284" s="415"/>
      <c r="CO9284" s="168"/>
    </row>
    <row r="9285" spans="32:93" s="162" customFormat="1" x14ac:dyDescent="0.25">
      <c r="AF9285" s="169"/>
      <c r="AG9285" s="169"/>
      <c r="AH9285" s="169"/>
      <c r="AI9285" s="169"/>
      <c r="AJ9285" s="169"/>
      <c r="AK9285" s="170"/>
      <c r="AP9285" s="6"/>
      <c r="AQ9285" s="6"/>
      <c r="AR9285" s="6"/>
      <c r="AS9285" s="6"/>
      <c r="AT9285" s="6"/>
      <c r="AU9285" s="6"/>
      <c r="AV9285" s="6"/>
      <c r="AW9285" s="6"/>
      <c r="AX9285" s="6"/>
      <c r="AY9285" s="6"/>
      <c r="AZ9285" s="6"/>
      <c r="BA9285" s="6"/>
      <c r="BB9285" s="166"/>
      <c r="BC9285" s="166"/>
      <c r="BD9285" s="166"/>
      <c r="BE9285" s="6"/>
      <c r="BF9285" s="6"/>
      <c r="BG9285" s="6"/>
      <c r="BH9285" s="6"/>
      <c r="BI9285" s="6"/>
      <c r="BJ9285" s="166"/>
      <c r="BK9285" s="166"/>
      <c r="BL9285" s="166"/>
      <c r="BM9285" s="6"/>
      <c r="BN9285" s="6"/>
      <c r="BO9285" s="6"/>
      <c r="BP9285" s="6"/>
      <c r="BQ9285" s="6"/>
      <c r="BR9285" s="6"/>
      <c r="BS9285" s="6"/>
      <c r="BT9285" s="6"/>
      <c r="BU9285" s="6"/>
      <c r="BV9285" s="6"/>
      <c r="BW9285" s="6"/>
      <c r="CJ9285" s="415"/>
      <c r="CK9285" s="415"/>
      <c r="CO9285" s="168"/>
    </row>
    <row r="9286" spans="32:93" s="162" customFormat="1" x14ac:dyDescent="0.25">
      <c r="AF9286" s="169"/>
      <c r="AG9286" s="169"/>
      <c r="AH9286" s="169"/>
      <c r="AI9286" s="169"/>
      <c r="AJ9286" s="169"/>
      <c r="AK9286" s="170"/>
      <c r="AP9286" s="6"/>
      <c r="AQ9286" s="6"/>
      <c r="AR9286" s="6"/>
      <c r="AS9286" s="6"/>
      <c r="AT9286" s="6"/>
      <c r="AU9286" s="6"/>
      <c r="AV9286" s="6"/>
      <c r="AW9286" s="6"/>
      <c r="AX9286" s="6"/>
      <c r="AY9286" s="6"/>
      <c r="AZ9286" s="6"/>
      <c r="BA9286" s="6"/>
      <c r="BB9286" s="166"/>
      <c r="BC9286" s="166"/>
      <c r="BD9286" s="166"/>
      <c r="BE9286" s="6"/>
      <c r="BF9286" s="6"/>
      <c r="BG9286" s="6"/>
      <c r="BH9286" s="6"/>
      <c r="BI9286" s="6"/>
      <c r="BJ9286" s="166"/>
      <c r="BK9286" s="166"/>
      <c r="BL9286" s="166"/>
      <c r="BM9286" s="6"/>
      <c r="BN9286" s="6"/>
      <c r="BO9286" s="6"/>
      <c r="BP9286" s="6"/>
      <c r="BQ9286" s="6"/>
      <c r="BR9286" s="6"/>
      <c r="BS9286" s="6"/>
      <c r="BT9286" s="6"/>
      <c r="BU9286" s="6"/>
      <c r="BV9286" s="6"/>
      <c r="BW9286" s="6"/>
      <c r="CJ9286" s="415"/>
      <c r="CK9286" s="415"/>
      <c r="CO9286" s="168"/>
    </row>
    <row r="9287" spans="32:93" s="162" customFormat="1" x14ac:dyDescent="0.25">
      <c r="AF9287" s="169"/>
      <c r="AG9287" s="169"/>
      <c r="AH9287" s="169"/>
      <c r="AI9287" s="169"/>
      <c r="AJ9287" s="169"/>
      <c r="AK9287" s="170"/>
      <c r="AP9287" s="6"/>
      <c r="AQ9287" s="6"/>
      <c r="AR9287" s="6"/>
      <c r="AS9287" s="6"/>
      <c r="AT9287" s="6"/>
      <c r="AU9287" s="6"/>
      <c r="AV9287" s="6"/>
      <c r="AW9287" s="6"/>
      <c r="AX9287" s="6"/>
      <c r="AY9287" s="6"/>
      <c r="AZ9287" s="6"/>
      <c r="BA9287" s="6"/>
      <c r="BB9287" s="166"/>
      <c r="BC9287" s="166"/>
      <c r="BD9287" s="166"/>
      <c r="BE9287" s="6"/>
      <c r="BF9287" s="6"/>
      <c r="BG9287" s="6"/>
      <c r="BH9287" s="6"/>
      <c r="BI9287" s="6"/>
      <c r="BJ9287" s="166"/>
      <c r="BK9287" s="166"/>
      <c r="BL9287" s="166"/>
      <c r="BM9287" s="6"/>
      <c r="BN9287" s="6"/>
      <c r="BO9287" s="6"/>
      <c r="BP9287" s="6"/>
      <c r="BQ9287" s="6"/>
      <c r="BR9287" s="6"/>
      <c r="BS9287" s="6"/>
      <c r="BT9287" s="6"/>
      <c r="BU9287" s="6"/>
      <c r="BV9287" s="6"/>
      <c r="BW9287" s="6"/>
      <c r="CJ9287" s="415"/>
      <c r="CK9287" s="415"/>
      <c r="CO9287" s="168"/>
    </row>
    <row r="9288" spans="32:93" s="162" customFormat="1" x14ac:dyDescent="0.25">
      <c r="AF9288" s="169"/>
      <c r="AG9288" s="169"/>
      <c r="AH9288" s="169"/>
      <c r="AI9288" s="169"/>
      <c r="AJ9288" s="169"/>
      <c r="AK9288" s="170"/>
      <c r="AP9288" s="6"/>
      <c r="AQ9288" s="6"/>
      <c r="AR9288" s="6"/>
      <c r="AS9288" s="6"/>
      <c r="AT9288" s="6"/>
      <c r="AU9288" s="6"/>
      <c r="AV9288" s="6"/>
      <c r="AW9288" s="6"/>
      <c r="AX9288" s="6"/>
      <c r="AY9288" s="6"/>
      <c r="AZ9288" s="6"/>
      <c r="BA9288" s="6"/>
      <c r="BB9288" s="166"/>
      <c r="BC9288" s="166"/>
      <c r="BD9288" s="166"/>
      <c r="BE9288" s="6"/>
      <c r="BF9288" s="6"/>
      <c r="BG9288" s="6"/>
      <c r="BH9288" s="6"/>
      <c r="BI9288" s="6"/>
      <c r="BJ9288" s="166"/>
      <c r="BK9288" s="166"/>
      <c r="BL9288" s="166"/>
      <c r="BM9288" s="6"/>
      <c r="BN9288" s="6"/>
      <c r="BO9288" s="6"/>
      <c r="BP9288" s="6"/>
      <c r="BQ9288" s="6"/>
      <c r="BR9288" s="6"/>
      <c r="BS9288" s="6"/>
      <c r="BT9288" s="6"/>
      <c r="BU9288" s="6"/>
      <c r="BV9288" s="6"/>
      <c r="BW9288" s="6"/>
      <c r="CJ9288" s="415"/>
      <c r="CK9288" s="415"/>
      <c r="CO9288" s="168"/>
    </row>
    <row r="9289" spans="32:93" s="162" customFormat="1" x14ac:dyDescent="0.25">
      <c r="AF9289" s="169"/>
      <c r="AG9289" s="169"/>
      <c r="AH9289" s="169"/>
      <c r="AI9289" s="169"/>
      <c r="AJ9289" s="169"/>
      <c r="AK9289" s="170"/>
      <c r="AP9289" s="6"/>
      <c r="AQ9289" s="6"/>
      <c r="AR9289" s="6"/>
      <c r="AS9289" s="6"/>
      <c r="AT9289" s="6"/>
      <c r="AU9289" s="6"/>
      <c r="AV9289" s="6"/>
      <c r="AW9289" s="6"/>
      <c r="AX9289" s="6"/>
      <c r="AY9289" s="6"/>
      <c r="AZ9289" s="6"/>
      <c r="BA9289" s="6"/>
      <c r="BB9289" s="166"/>
      <c r="BC9289" s="166"/>
      <c r="BD9289" s="166"/>
      <c r="BE9289" s="6"/>
      <c r="BF9289" s="6"/>
      <c r="BG9289" s="6"/>
      <c r="BH9289" s="6"/>
      <c r="BI9289" s="6"/>
      <c r="BJ9289" s="166"/>
      <c r="BK9289" s="166"/>
      <c r="BL9289" s="166"/>
      <c r="BM9289" s="6"/>
      <c r="BN9289" s="6"/>
      <c r="BO9289" s="6"/>
      <c r="BP9289" s="6"/>
      <c r="BQ9289" s="6"/>
      <c r="BR9289" s="6"/>
      <c r="BS9289" s="6"/>
      <c r="BT9289" s="6"/>
      <c r="BU9289" s="6"/>
      <c r="BV9289" s="6"/>
      <c r="BW9289" s="6"/>
      <c r="CJ9289" s="415"/>
      <c r="CK9289" s="415"/>
      <c r="CO9289" s="168"/>
    </row>
    <row r="9290" spans="32:93" s="162" customFormat="1" x14ac:dyDescent="0.25">
      <c r="AF9290" s="169"/>
      <c r="AG9290" s="169"/>
      <c r="AH9290" s="169"/>
      <c r="AI9290" s="169"/>
      <c r="AJ9290" s="169"/>
      <c r="AK9290" s="170"/>
      <c r="AP9290" s="6"/>
      <c r="AQ9290" s="6"/>
      <c r="AR9290" s="6"/>
      <c r="AS9290" s="6"/>
      <c r="AT9290" s="6"/>
      <c r="AU9290" s="6"/>
      <c r="AV9290" s="6"/>
      <c r="AW9290" s="6"/>
      <c r="AX9290" s="6"/>
      <c r="AY9290" s="6"/>
      <c r="AZ9290" s="6"/>
      <c r="BA9290" s="6"/>
      <c r="BB9290" s="166"/>
      <c r="BC9290" s="166"/>
      <c r="BD9290" s="166"/>
      <c r="BE9290" s="6"/>
      <c r="BF9290" s="6"/>
      <c r="BG9290" s="6"/>
      <c r="BH9290" s="6"/>
      <c r="BI9290" s="6"/>
      <c r="BJ9290" s="166"/>
      <c r="BK9290" s="166"/>
      <c r="BL9290" s="166"/>
      <c r="BM9290" s="6"/>
      <c r="BN9290" s="6"/>
      <c r="BO9290" s="6"/>
      <c r="BP9290" s="6"/>
      <c r="BQ9290" s="6"/>
      <c r="BR9290" s="6"/>
      <c r="BS9290" s="6"/>
      <c r="BT9290" s="6"/>
      <c r="BU9290" s="6"/>
      <c r="BV9290" s="6"/>
      <c r="BW9290" s="6"/>
      <c r="CJ9290" s="415"/>
      <c r="CK9290" s="415"/>
      <c r="CO9290" s="168"/>
    </row>
    <row r="9291" spans="32:93" s="162" customFormat="1" x14ac:dyDescent="0.25">
      <c r="AF9291" s="169"/>
      <c r="AG9291" s="169"/>
      <c r="AH9291" s="169"/>
      <c r="AI9291" s="169"/>
      <c r="AJ9291" s="169"/>
      <c r="AK9291" s="170"/>
      <c r="AP9291" s="6"/>
      <c r="AQ9291" s="6"/>
      <c r="AR9291" s="6"/>
      <c r="AS9291" s="6"/>
      <c r="AT9291" s="6"/>
      <c r="AU9291" s="6"/>
      <c r="AV9291" s="6"/>
      <c r="AW9291" s="6"/>
      <c r="AX9291" s="6"/>
      <c r="AY9291" s="6"/>
      <c r="AZ9291" s="6"/>
      <c r="BA9291" s="6"/>
      <c r="BB9291" s="166"/>
      <c r="BC9291" s="166"/>
      <c r="BD9291" s="166"/>
      <c r="BE9291" s="6"/>
      <c r="BF9291" s="6"/>
      <c r="BG9291" s="6"/>
      <c r="BH9291" s="6"/>
      <c r="BI9291" s="6"/>
      <c r="BJ9291" s="166"/>
      <c r="BK9291" s="166"/>
      <c r="BL9291" s="166"/>
      <c r="BM9291" s="6"/>
      <c r="BN9291" s="6"/>
      <c r="BO9291" s="6"/>
      <c r="BP9291" s="6"/>
      <c r="BQ9291" s="6"/>
      <c r="BR9291" s="6"/>
      <c r="BS9291" s="6"/>
      <c r="BT9291" s="6"/>
      <c r="BU9291" s="6"/>
      <c r="BV9291" s="6"/>
      <c r="BW9291" s="6"/>
      <c r="CJ9291" s="415"/>
      <c r="CK9291" s="415"/>
      <c r="CO9291" s="168"/>
    </row>
    <row r="9292" spans="32:93" s="162" customFormat="1" x14ac:dyDescent="0.25">
      <c r="AF9292" s="169"/>
      <c r="AG9292" s="169"/>
      <c r="AH9292" s="169"/>
      <c r="AI9292" s="169"/>
      <c r="AJ9292" s="169"/>
      <c r="AK9292" s="170"/>
      <c r="AP9292" s="6"/>
      <c r="AQ9292" s="6"/>
      <c r="AR9292" s="6"/>
      <c r="AS9292" s="6"/>
      <c r="AT9292" s="6"/>
      <c r="AU9292" s="6"/>
      <c r="AV9292" s="6"/>
      <c r="AW9292" s="6"/>
      <c r="AX9292" s="6"/>
      <c r="AY9292" s="6"/>
      <c r="AZ9292" s="6"/>
      <c r="BA9292" s="6"/>
      <c r="BB9292" s="166"/>
      <c r="BC9292" s="166"/>
      <c r="BD9292" s="166"/>
      <c r="BE9292" s="6"/>
      <c r="BF9292" s="6"/>
      <c r="BG9292" s="6"/>
      <c r="BH9292" s="6"/>
      <c r="BI9292" s="6"/>
      <c r="BJ9292" s="166"/>
      <c r="BK9292" s="166"/>
      <c r="BL9292" s="166"/>
      <c r="BM9292" s="6"/>
      <c r="BN9292" s="6"/>
      <c r="BO9292" s="6"/>
      <c r="BP9292" s="6"/>
      <c r="BQ9292" s="6"/>
      <c r="BR9292" s="6"/>
      <c r="BS9292" s="6"/>
      <c r="BT9292" s="6"/>
      <c r="BU9292" s="6"/>
      <c r="BV9292" s="6"/>
      <c r="BW9292" s="6"/>
      <c r="CJ9292" s="415"/>
      <c r="CK9292" s="415"/>
      <c r="CO9292" s="168"/>
    </row>
    <row r="9293" spans="32:93" s="162" customFormat="1" x14ac:dyDescent="0.25">
      <c r="AF9293" s="169"/>
      <c r="AG9293" s="169"/>
      <c r="AH9293" s="169"/>
      <c r="AI9293" s="169"/>
      <c r="AJ9293" s="169"/>
      <c r="AK9293" s="170"/>
      <c r="AP9293" s="6"/>
      <c r="AQ9293" s="6"/>
      <c r="AR9293" s="6"/>
      <c r="AS9293" s="6"/>
      <c r="AT9293" s="6"/>
      <c r="AU9293" s="6"/>
      <c r="AV9293" s="6"/>
      <c r="AW9293" s="6"/>
      <c r="AX9293" s="6"/>
      <c r="AY9293" s="6"/>
      <c r="AZ9293" s="6"/>
      <c r="BA9293" s="6"/>
      <c r="BB9293" s="166"/>
      <c r="BC9293" s="166"/>
      <c r="BD9293" s="166"/>
      <c r="BE9293" s="6"/>
      <c r="BF9293" s="6"/>
      <c r="BG9293" s="6"/>
      <c r="BH9293" s="6"/>
      <c r="BI9293" s="6"/>
      <c r="BJ9293" s="166"/>
      <c r="BK9293" s="166"/>
      <c r="BL9293" s="166"/>
      <c r="BM9293" s="6"/>
      <c r="BN9293" s="6"/>
      <c r="BO9293" s="6"/>
      <c r="BP9293" s="6"/>
      <c r="BQ9293" s="6"/>
      <c r="BR9293" s="6"/>
      <c r="BS9293" s="6"/>
      <c r="BT9293" s="6"/>
      <c r="BU9293" s="6"/>
      <c r="BV9293" s="6"/>
      <c r="BW9293" s="6"/>
      <c r="CJ9293" s="415"/>
      <c r="CK9293" s="415"/>
      <c r="CO9293" s="168"/>
    </row>
    <row r="9294" spans="32:93" s="162" customFormat="1" x14ac:dyDescent="0.25">
      <c r="AF9294" s="169"/>
      <c r="AG9294" s="169"/>
      <c r="AH9294" s="169"/>
      <c r="AI9294" s="169"/>
      <c r="AJ9294" s="169"/>
      <c r="AK9294" s="170"/>
      <c r="AP9294" s="6"/>
      <c r="AQ9294" s="6"/>
      <c r="AR9294" s="6"/>
      <c r="AS9294" s="6"/>
      <c r="AT9294" s="6"/>
      <c r="AU9294" s="6"/>
      <c r="AV9294" s="6"/>
      <c r="AW9294" s="6"/>
      <c r="AX9294" s="6"/>
      <c r="AY9294" s="6"/>
      <c r="AZ9294" s="6"/>
      <c r="BA9294" s="6"/>
      <c r="BB9294" s="166"/>
      <c r="BC9294" s="166"/>
      <c r="BD9294" s="166"/>
      <c r="BE9294" s="6"/>
      <c r="BF9294" s="6"/>
      <c r="BG9294" s="6"/>
      <c r="BH9294" s="6"/>
      <c r="BI9294" s="6"/>
      <c r="BJ9294" s="166"/>
      <c r="BK9294" s="166"/>
      <c r="BL9294" s="166"/>
      <c r="BM9294" s="6"/>
      <c r="BN9294" s="6"/>
      <c r="BO9294" s="6"/>
      <c r="BP9294" s="6"/>
      <c r="BQ9294" s="6"/>
      <c r="BR9294" s="6"/>
      <c r="BS9294" s="6"/>
      <c r="BT9294" s="6"/>
      <c r="BU9294" s="6"/>
      <c r="BV9294" s="6"/>
      <c r="BW9294" s="6"/>
      <c r="CJ9294" s="415"/>
      <c r="CK9294" s="415"/>
      <c r="CO9294" s="168"/>
    </row>
    <row r="9295" spans="32:93" s="162" customFormat="1" x14ac:dyDescent="0.25">
      <c r="AF9295" s="169"/>
      <c r="AG9295" s="169"/>
      <c r="AH9295" s="169"/>
      <c r="AI9295" s="169"/>
      <c r="AJ9295" s="169"/>
      <c r="AK9295" s="170"/>
      <c r="AP9295" s="6"/>
      <c r="AQ9295" s="6"/>
      <c r="AR9295" s="6"/>
      <c r="AS9295" s="6"/>
      <c r="AT9295" s="6"/>
      <c r="AU9295" s="6"/>
      <c r="AV9295" s="6"/>
      <c r="AW9295" s="6"/>
      <c r="AX9295" s="6"/>
      <c r="AY9295" s="6"/>
      <c r="AZ9295" s="6"/>
      <c r="BA9295" s="6"/>
      <c r="BB9295" s="166"/>
      <c r="BC9295" s="166"/>
      <c r="BD9295" s="166"/>
      <c r="BE9295" s="6"/>
      <c r="BF9295" s="6"/>
      <c r="BG9295" s="6"/>
      <c r="BH9295" s="6"/>
      <c r="BI9295" s="6"/>
      <c r="BJ9295" s="166"/>
      <c r="BK9295" s="166"/>
      <c r="BL9295" s="166"/>
      <c r="BM9295" s="6"/>
      <c r="BN9295" s="6"/>
      <c r="BO9295" s="6"/>
      <c r="BP9295" s="6"/>
      <c r="BQ9295" s="6"/>
      <c r="BR9295" s="6"/>
      <c r="BS9295" s="6"/>
      <c r="BT9295" s="6"/>
      <c r="BU9295" s="6"/>
      <c r="BV9295" s="6"/>
      <c r="BW9295" s="6"/>
      <c r="CJ9295" s="415"/>
      <c r="CK9295" s="415"/>
      <c r="CO9295" s="168"/>
    </row>
    <row r="9296" spans="32:93" s="162" customFormat="1" x14ac:dyDescent="0.25">
      <c r="AF9296" s="169"/>
      <c r="AG9296" s="169"/>
      <c r="AH9296" s="169"/>
      <c r="AI9296" s="169"/>
      <c r="AJ9296" s="169"/>
      <c r="AK9296" s="170"/>
      <c r="AP9296" s="6"/>
      <c r="AQ9296" s="6"/>
      <c r="AR9296" s="6"/>
      <c r="AS9296" s="6"/>
      <c r="AT9296" s="6"/>
      <c r="AU9296" s="6"/>
      <c r="AV9296" s="6"/>
      <c r="AW9296" s="6"/>
      <c r="AX9296" s="6"/>
      <c r="AY9296" s="6"/>
      <c r="AZ9296" s="6"/>
      <c r="BA9296" s="6"/>
      <c r="BB9296" s="166"/>
      <c r="BC9296" s="166"/>
      <c r="BD9296" s="166"/>
      <c r="BE9296" s="6"/>
      <c r="BF9296" s="6"/>
      <c r="BG9296" s="6"/>
      <c r="BH9296" s="6"/>
      <c r="BI9296" s="6"/>
      <c r="BJ9296" s="166"/>
      <c r="BK9296" s="166"/>
      <c r="BL9296" s="166"/>
      <c r="BM9296" s="6"/>
      <c r="BN9296" s="6"/>
      <c r="BO9296" s="6"/>
      <c r="BP9296" s="6"/>
      <c r="BQ9296" s="6"/>
      <c r="BR9296" s="6"/>
      <c r="BS9296" s="6"/>
      <c r="BT9296" s="6"/>
      <c r="BU9296" s="6"/>
      <c r="BV9296" s="6"/>
      <c r="BW9296" s="6"/>
      <c r="CJ9296" s="415"/>
      <c r="CK9296" s="415"/>
      <c r="CO9296" s="168"/>
    </row>
    <row r="9297" spans="32:93" s="162" customFormat="1" x14ac:dyDescent="0.25">
      <c r="AF9297" s="169"/>
      <c r="AG9297" s="169"/>
      <c r="AH9297" s="169"/>
      <c r="AI9297" s="169"/>
      <c r="AJ9297" s="169"/>
      <c r="AK9297" s="170"/>
      <c r="AP9297" s="6"/>
      <c r="AQ9297" s="6"/>
      <c r="AR9297" s="6"/>
      <c r="AS9297" s="6"/>
      <c r="AT9297" s="6"/>
      <c r="AU9297" s="6"/>
      <c r="AV9297" s="6"/>
      <c r="AW9297" s="6"/>
      <c r="AX9297" s="6"/>
      <c r="AY9297" s="6"/>
      <c r="AZ9297" s="6"/>
      <c r="BA9297" s="6"/>
      <c r="BB9297" s="166"/>
      <c r="BC9297" s="166"/>
      <c r="BD9297" s="166"/>
      <c r="BE9297" s="6"/>
      <c r="BF9297" s="6"/>
      <c r="BG9297" s="6"/>
      <c r="BH9297" s="6"/>
      <c r="BI9297" s="6"/>
      <c r="BJ9297" s="166"/>
      <c r="BK9297" s="166"/>
      <c r="BL9297" s="166"/>
      <c r="BM9297" s="6"/>
      <c r="BN9297" s="6"/>
      <c r="BO9297" s="6"/>
      <c r="BP9297" s="6"/>
      <c r="BQ9297" s="6"/>
      <c r="BR9297" s="6"/>
      <c r="BS9297" s="6"/>
      <c r="BT9297" s="6"/>
      <c r="BU9297" s="6"/>
      <c r="BV9297" s="6"/>
      <c r="BW9297" s="6"/>
      <c r="CJ9297" s="415"/>
      <c r="CK9297" s="415"/>
      <c r="CO9297" s="168"/>
    </row>
    <row r="9298" spans="32:93" s="162" customFormat="1" x14ac:dyDescent="0.25">
      <c r="AF9298" s="169"/>
      <c r="AG9298" s="169"/>
      <c r="AH9298" s="169"/>
      <c r="AI9298" s="169"/>
      <c r="AJ9298" s="169"/>
      <c r="AK9298" s="170"/>
      <c r="AP9298" s="6"/>
      <c r="AQ9298" s="6"/>
      <c r="AR9298" s="6"/>
      <c r="AS9298" s="6"/>
      <c r="AT9298" s="6"/>
      <c r="AU9298" s="6"/>
      <c r="AV9298" s="6"/>
      <c r="AW9298" s="6"/>
      <c r="AX9298" s="6"/>
      <c r="AY9298" s="6"/>
      <c r="AZ9298" s="6"/>
      <c r="BA9298" s="6"/>
      <c r="BB9298" s="166"/>
      <c r="BC9298" s="166"/>
      <c r="BD9298" s="166"/>
      <c r="BE9298" s="6"/>
      <c r="BF9298" s="6"/>
      <c r="BG9298" s="6"/>
      <c r="BH9298" s="6"/>
      <c r="BI9298" s="6"/>
      <c r="BJ9298" s="166"/>
      <c r="BK9298" s="166"/>
      <c r="BL9298" s="166"/>
      <c r="BM9298" s="6"/>
      <c r="BN9298" s="6"/>
      <c r="BO9298" s="6"/>
      <c r="BP9298" s="6"/>
      <c r="BQ9298" s="6"/>
      <c r="BR9298" s="6"/>
      <c r="BS9298" s="6"/>
      <c r="BT9298" s="6"/>
      <c r="BU9298" s="6"/>
      <c r="BV9298" s="6"/>
      <c r="BW9298" s="6"/>
      <c r="CJ9298" s="415"/>
      <c r="CK9298" s="415"/>
      <c r="CO9298" s="168"/>
    </row>
    <row r="9299" spans="32:93" s="162" customFormat="1" x14ac:dyDescent="0.25">
      <c r="AF9299" s="169"/>
      <c r="AG9299" s="169"/>
      <c r="AH9299" s="169"/>
      <c r="AI9299" s="169"/>
      <c r="AJ9299" s="169"/>
      <c r="AK9299" s="170"/>
      <c r="AP9299" s="6"/>
      <c r="AQ9299" s="6"/>
      <c r="AR9299" s="6"/>
      <c r="AS9299" s="6"/>
      <c r="AT9299" s="6"/>
      <c r="AU9299" s="6"/>
      <c r="AV9299" s="6"/>
      <c r="AW9299" s="6"/>
      <c r="AX9299" s="6"/>
      <c r="AY9299" s="6"/>
      <c r="AZ9299" s="6"/>
      <c r="BA9299" s="6"/>
      <c r="BB9299" s="166"/>
      <c r="BC9299" s="166"/>
      <c r="BD9299" s="166"/>
      <c r="BE9299" s="6"/>
      <c r="BF9299" s="6"/>
      <c r="BG9299" s="6"/>
      <c r="BH9299" s="6"/>
      <c r="BI9299" s="6"/>
      <c r="BJ9299" s="166"/>
      <c r="BK9299" s="166"/>
      <c r="BL9299" s="166"/>
      <c r="BM9299" s="6"/>
      <c r="BN9299" s="6"/>
      <c r="BO9299" s="6"/>
      <c r="BP9299" s="6"/>
      <c r="BQ9299" s="6"/>
      <c r="BR9299" s="6"/>
      <c r="BS9299" s="6"/>
      <c r="BT9299" s="6"/>
      <c r="BU9299" s="6"/>
      <c r="BV9299" s="6"/>
      <c r="BW9299" s="6"/>
      <c r="CJ9299" s="415"/>
      <c r="CK9299" s="415"/>
      <c r="CO9299" s="168"/>
    </row>
    <row r="9300" spans="32:93" s="162" customFormat="1" x14ac:dyDescent="0.25">
      <c r="AF9300" s="169"/>
      <c r="AG9300" s="169"/>
      <c r="AH9300" s="169"/>
      <c r="AI9300" s="169"/>
      <c r="AJ9300" s="169"/>
      <c r="AK9300" s="170"/>
      <c r="AP9300" s="6"/>
      <c r="AQ9300" s="6"/>
      <c r="AR9300" s="6"/>
      <c r="AS9300" s="6"/>
      <c r="AT9300" s="6"/>
      <c r="AU9300" s="6"/>
      <c r="AV9300" s="6"/>
      <c r="AW9300" s="6"/>
      <c r="AX9300" s="6"/>
      <c r="AY9300" s="6"/>
      <c r="AZ9300" s="6"/>
      <c r="BA9300" s="6"/>
      <c r="BB9300" s="166"/>
      <c r="BC9300" s="166"/>
      <c r="BD9300" s="166"/>
      <c r="BE9300" s="6"/>
      <c r="BF9300" s="6"/>
      <c r="BG9300" s="6"/>
      <c r="BH9300" s="6"/>
      <c r="BI9300" s="6"/>
      <c r="BJ9300" s="166"/>
      <c r="BK9300" s="166"/>
      <c r="BL9300" s="166"/>
      <c r="BM9300" s="6"/>
      <c r="BN9300" s="6"/>
      <c r="BO9300" s="6"/>
      <c r="BP9300" s="6"/>
      <c r="BQ9300" s="6"/>
      <c r="BR9300" s="6"/>
      <c r="BS9300" s="6"/>
      <c r="BT9300" s="6"/>
      <c r="BU9300" s="6"/>
      <c r="BV9300" s="6"/>
      <c r="BW9300" s="6"/>
      <c r="CJ9300" s="415"/>
      <c r="CK9300" s="415"/>
      <c r="CO9300" s="168"/>
    </row>
    <row r="9301" spans="32:93" s="162" customFormat="1" x14ac:dyDescent="0.25">
      <c r="AF9301" s="169"/>
      <c r="AG9301" s="169"/>
      <c r="AH9301" s="169"/>
      <c r="AI9301" s="169"/>
      <c r="AJ9301" s="169"/>
      <c r="AK9301" s="170"/>
      <c r="AP9301" s="6"/>
      <c r="AQ9301" s="6"/>
      <c r="AR9301" s="6"/>
      <c r="AS9301" s="6"/>
      <c r="AT9301" s="6"/>
      <c r="AU9301" s="6"/>
      <c r="AV9301" s="6"/>
      <c r="AW9301" s="6"/>
      <c r="AX9301" s="6"/>
      <c r="AY9301" s="6"/>
      <c r="AZ9301" s="6"/>
      <c r="BA9301" s="6"/>
      <c r="BB9301" s="166"/>
      <c r="BC9301" s="166"/>
      <c r="BD9301" s="166"/>
      <c r="BE9301" s="6"/>
      <c r="BF9301" s="6"/>
      <c r="BG9301" s="6"/>
      <c r="BH9301" s="6"/>
      <c r="BI9301" s="6"/>
      <c r="BJ9301" s="166"/>
      <c r="BK9301" s="166"/>
      <c r="BL9301" s="166"/>
      <c r="BM9301" s="6"/>
      <c r="BN9301" s="6"/>
      <c r="BO9301" s="6"/>
      <c r="BP9301" s="6"/>
      <c r="BQ9301" s="6"/>
      <c r="BR9301" s="6"/>
      <c r="BS9301" s="6"/>
      <c r="BT9301" s="6"/>
      <c r="BU9301" s="6"/>
      <c r="BV9301" s="6"/>
      <c r="BW9301" s="6"/>
      <c r="CJ9301" s="415"/>
      <c r="CK9301" s="415"/>
      <c r="CO9301" s="168"/>
    </row>
    <row r="9302" spans="32:93" s="162" customFormat="1" x14ac:dyDescent="0.25">
      <c r="AF9302" s="169"/>
      <c r="AG9302" s="169"/>
      <c r="AH9302" s="169"/>
      <c r="AI9302" s="169"/>
      <c r="AJ9302" s="169"/>
      <c r="AK9302" s="170"/>
      <c r="AP9302" s="6"/>
      <c r="AQ9302" s="6"/>
      <c r="AR9302" s="6"/>
      <c r="AS9302" s="6"/>
      <c r="AT9302" s="6"/>
      <c r="AU9302" s="6"/>
      <c r="AV9302" s="6"/>
      <c r="AW9302" s="6"/>
      <c r="AX9302" s="6"/>
      <c r="AY9302" s="6"/>
      <c r="AZ9302" s="6"/>
      <c r="BA9302" s="6"/>
      <c r="BB9302" s="166"/>
      <c r="BC9302" s="166"/>
      <c r="BD9302" s="166"/>
      <c r="BE9302" s="6"/>
      <c r="BF9302" s="6"/>
      <c r="BG9302" s="6"/>
      <c r="BH9302" s="6"/>
      <c r="BI9302" s="6"/>
      <c r="BJ9302" s="166"/>
      <c r="BK9302" s="166"/>
      <c r="BL9302" s="166"/>
      <c r="BM9302" s="6"/>
      <c r="BN9302" s="6"/>
      <c r="BO9302" s="6"/>
      <c r="BP9302" s="6"/>
      <c r="BQ9302" s="6"/>
      <c r="BR9302" s="6"/>
      <c r="BS9302" s="6"/>
      <c r="BT9302" s="6"/>
      <c r="BU9302" s="6"/>
      <c r="BV9302" s="6"/>
      <c r="BW9302" s="6"/>
      <c r="CJ9302" s="415"/>
      <c r="CK9302" s="415"/>
      <c r="CO9302" s="168"/>
    </row>
    <row r="9303" spans="32:93" s="162" customFormat="1" x14ac:dyDescent="0.25">
      <c r="AF9303" s="169"/>
      <c r="AG9303" s="169"/>
      <c r="AH9303" s="169"/>
      <c r="AI9303" s="169"/>
      <c r="AJ9303" s="169"/>
      <c r="AK9303" s="170"/>
      <c r="AP9303" s="6"/>
      <c r="AQ9303" s="6"/>
      <c r="AR9303" s="6"/>
      <c r="AS9303" s="6"/>
      <c r="AT9303" s="6"/>
      <c r="AU9303" s="6"/>
      <c r="AV9303" s="6"/>
      <c r="AW9303" s="6"/>
      <c r="AX9303" s="6"/>
      <c r="AY9303" s="6"/>
      <c r="AZ9303" s="6"/>
      <c r="BA9303" s="6"/>
      <c r="BB9303" s="166"/>
      <c r="BC9303" s="166"/>
      <c r="BD9303" s="166"/>
      <c r="BE9303" s="6"/>
      <c r="BF9303" s="6"/>
      <c r="BG9303" s="6"/>
      <c r="BH9303" s="6"/>
      <c r="BI9303" s="6"/>
      <c r="BJ9303" s="166"/>
      <c r="BK9303" s="166"/>
      <c r="BL9303" s="166"/>
      <c r="BM9303" s="6"/>
      <c r="BN9303" s="6"/>
      <c r="BO9303" s="6"/>
      <c r="BP9303" s="6"/>
      <c r="BQ9303" s="6"/>
      <c r="BR9303" s="6"/>
      <c r="BS9303" s="6"/>
      <c r="BT9303" s="6"/>
      <c r="BU9303" s="6"/>
      <c r="BV9303" s="6"/>
      <c r="BW9303" s="6"/>
      <c r="CJ9303" s="415"/>
      <c r="CK9303" s="415"/>
      <c r="CO9303" s="168"/>
    </row>
    <row r="9304" spans="32:93" s="162" customFormat="1" x14ac:dyDescent="0.25">
      <c r="AF9304" s="169"/>
      <c r="AG9304" s="169"/>
      <c r="AH9304" s="169"/>
      <c r="AI9304" s="169"/>
      <c r="AJ9304" s="169"/>
      <c r="AK9304" s="170"/>
      <c r="AP9304" s="6"/>
      <c r="AQ9304" s="6"/>
      <c r="AR9304" s="6"/>
      <c r="AS9304" s="6"/>
      <c r="AT9304" s="6"/>
      <c r="AU9304" s="6"/>
      <c r="AV9304" s="6"/>
      <c r="AW9304" s="6"/>
      <c r="AX9304" s="6"/>
      <c r="AY9304" s="6"/>
      <c r="AZ9304" s="6"/>
      <c r="BA9304" s="6"/>
      <c r="BB9304" s="166"/>
      <c r="BC9304" s="166"/>
      <c r="BD9304" s="166"/>
      <c r="BE9304" s="6"/>
      <c r="BF9304" s="6"/>
      <c r="BG9304" s="6"/>
      <c r="BH9304" s="6"/>
      <c r="BI9304" s="6"/>
      <c r="BJ9304" s="166"/>
      <c r="BK9304" s="166"/>
      <c r="BL9304" s="166"/>
      <c r="BM9304" s="6"/>
      <c r="BN9304" s="6"/>
      <c r="BO9304" s="6"/>
      <c r="BP9304" s="6"/>
      <c r="BQ9304" s="6"/>
      <c r="BR9304" s="6"/>
      <c r="BS9304" s="6"/>
      <c r="BT9304" s="6"/>
      <c r="BU9304" s="6"/>
      <c r="BV9304" s="6"/>
      <c r="BW9304" s="6"/>
      <c r="CJ9304" s="415"/>
      <c r="CK9304" s="415"/>
      <c r="CO9304" s="168"/>
    </row>
    <row r="9305" spans="32:93" s="162" customFormat="1" x14ac:dyDescent="0.25">
      <c r="AF9305" s="169"/>
      <c r="AG9305" s="169"/>
      <c r="AH9305" s="169"/>
      <c r="AI9305" s="169"/>
      <c r="AJ9305" s="169"/>
      <c r="AK9305" s="170"/>
      <c r="AP9305" s="6"/>
      <c r="AQ9305" s="6"/>
      <c r="AR9305" s="6"/>
      <c r="AS9305" s="6"/>
      <c r="AT9305" s="6"/>
      <c r="AU9305" s="6"/>
      <c r="AV9305" s="6"/>
      <c r="AW9305" s="6"/>
      <c r="AX9305" s="6"/>
      <c r="AY9305" s="6"/>
      <c r="AZ9305" s="6"/>
      <c r="BA9305" s="6"/>
      <c r="BB9305" s="166"/>
      <c r="BC9305" s="166"/>
      <c r="BD9305" s="166"/>
      <c r="BE9305" s="6"/>
      <c r="BF9305" s="6"/>
      <c r="BG9305" s="6"/>
      <c r="BH9305" s="6"/>
      <c r="BI9305" s="6"/>
      <c r="BJ9305" s="166"/>
      <c r="BK9305" s="166"/>
      <c r="BL9305" s="166"/>
      <c r="BM9305" s="6"/>
      <c r="BN9305" s="6"/>
      <c r="BO9305" s="6"/>
      <c r="BP9305" s="6"/>
      <c r="BQ9305" s="6"/>
      <c r="BR9305" s="6"/>
      <c r="BS9305" s="6"/>
      <c r="BT9305" s="6"/>
      <c r="BU9305" s="6"/>
      <c r="BV9305" s="6"/>
      <c r="BW9305" s="6"/>
      <c r="CJ9305" s="415"/>
      <c r="CK9305" s="415"/>
      <c r="CO9305" s="168"/>
    </row>
    <row r="9306" spans="32:93" s="162" customFormat="1" x14ac:dyDescent="0.25">
      <c r="AF9306" s="169"/>
      <c r="AG9306" s="169"/>
      <c r="AH9306" s="169"/>
      <c r="AI9306" s="169"/>
      <c r="AJ9306" s="169"/>
      <c r="AK9306" s="170"/>
      <c r="AP9306" s="6"/>
      <c r="AQ9306" s="6"/>
      <c r="AR9306" s="6"/>
      <c r="AS9306" s="6"/>
      <c r="AT9306" s="6"/>
      <c r="AU9306" s="6"/>
      <c r="AV9306" s="6"/>
      <c r="AW9306" s="6"/>
      <c r="AX9306" s="6"/>
      <c r="AY9306" s="6"/>
      <c r="AZ9306" s="6"/>
      <c r="BA9306" s="6"/>
      <c r="BB9306" s="166"/>
      <c r="BC9306" s="166"/>
      <c r="BD9306" s="166"/>
      <c r="BE9306" s="6"/>
      <c r="BF9306" s="6"/>
      <c r="BG9306" s="6"/>
      <c r="BH9306" s="6"/>
      <c r="BI9306" s="6"/>
      <c r="BJ9306" s="166"/>
      <c r="BK9306" s="166"/>
      <c r="BL9306" s="166"/>
      <c r="BM9306" s="6"/>
      <c r="BN9306" s="6"/>
      <c r="BO9306" s="6"/>
      <c r="BP9306" s="6"/>
      <c r="BQ9306" s="6"/>
      <c r="BR9306" s="6"/>
      <c r="BS9306" s="6"/>
      <c r="BT9306" s="6"/>
      <c r="BU9306" s="6"/>
      <c r="BV9306" s="6"/>
      <c r="BW9306" s="6"/>
      <c r="CJ9306" s="415"/>
      <c r="CK9306" s="415"/>
      <c r="CO9306" s="168"/>
    </row>
    <row r="9307" spans="32:93" s="162" customFormat="1" x14ac:dyDescent="0.25">
      <c r="AF9307" s="169"/>
      <c r="AG9307" s="169"/>
      <c r="AH9307" s="169"/>
      <c r="AI9307" s="169"/>
      <c r="AJ9307" s="169"/>
      <c r="AK9307" s="170"/>
      <c r="AP9307" s="6"/>
      <c r="AQ9307" s="6"/>
      <c r="AR9307" s="6"/>
      <c r="AS9307" s="6"/>
      <c r="AT9307" s="6"/>
      <c r="AU9307" s="6"/>
      <c r="AV9307" s="6"/>
      <c r="AW9307" s="6"/>
      <c r="AX9307" s="6"/>
      <c r="AY9307" s="6"/>
      <c r="AZ9307" s="6"/>
      <c r="BA9307" s="6"/>
      <c r="BB9307" s="166"/>
      <c r="BC9307" s="166"/>
      <c r="BD9307" s="166"/>
      <c r="BE9307" s="6"/>
      <c r="BF9307" s="6"/>
      <c r="BG9307" s="6"/>
      <c r="BH9307" s="6"/>
      <c r="BI9307" s="6"/>
      <c r="BJ9307" s="166"/>
      <c r="BK9307" s="166"/>
      <c r="BL9307" s="166"/>
      <c r="BM9307" s="6"/>
      <c r="BN9307" s="6"/>
      <c r="BO9307" s="6"/>
      <c r="BP9307" s="6"/>
      <c r="BQ9307" s="6"/>
      <c r="BR9307" s="6"/>
      <c r="BS9307" s="6"/>
      <c r="BT9307" s="6"/>
      <c r="BU9307" s="6"/>
      <c r="BV9307" s="6"/>
      <c r="BW9307" s="6"/>
      <c r="CJ9307" s="415"/>
      <c r="CK9307" s="415"/>
      <c r="CO9307" s="168"/>
    </row>
    <row r="9308" spans="32:93" s="162" customFormat="1" x14ac:dyDescent="0.25">
      <c r="AF9308" s="169"/>
      <c r="AG9308" s="169"/>
      <c r="AH9308" s="169"/>
      <c r="AI9308" s="169"/>
      <c r="AJ9308" s="169"/>
      <c r="AK9308" s="170"/>
      <c r="AP9308" s="6"/>
      <c r="AQ9308" s="6"/>
      <c r="AR9308" s="6"/>
      <c r="AS9308" s="6"/>
      <c r="AT9308" s="6"/>
      <c r="AU9308" s="6"/>
      <c r="AV9308" s="6"/>
      <c r="AW9308" s="6"/>
      <c r="AX9308" s="6"/>
      <c r="AY9308" s="6"/>
      <c r="AZ9308" s="6"/>
      <c r="BA9308" s="6"/>
      <c r="BB9308" s="166"/>
      <c r="BC9308" s="166"/>
      <c r="BD9308" s="166"/>
      <c r="BE9308" s="6"/>
      <c r="BF9308" s="6"/>
      <c r="BG9308" s="6"/>
      <c r="BH9308" s="6"/>
      <c r="BI9308" s="6"/>
      <c r="BJ9308" s="166"/>
      <c r="BK9308" s="166"/>
      <c r="BL9308" s="166"/>
      <c r="BM9308" s="6"/>
      <c r="BN9308" s="6"/>
      <c r="BO9308" s="6"/>
      <c r="BP9308" s="6"/>
      <c r="BQ9308" s="6"/>
      <c r="BR9308" s="6"/>
      <c r="BS9308" s="6"/>
      <c r="BT9308" s="6"/>
      <c r="BU9308" s="6"/>
      <c r="BV9308" s="6"/>
      <c r="BW9308" s="6"/>
      <c r="CJ9308" s="415"/>
      <c r="CK9308" s="415"/>
      <c r="CO9308" s="168"/>
    </row>
    <row r="9309" spans="32:93" s="162" customFormat="1" x14ac:dyDescent="0.25">
      <c r="AF9309" s="169"/>
      <c r="AG9309" s="169"/>
      <c r="AH9309" s="169"/>
      <c r="AI9309" s="169"/>
      <c r="AJ9309" s="169"/>
      <c r="AK9309" s="170"/>
      <c r="AP9309" s="6"/>
      <c r="AQ9309" s="6"/>
      <c r="AR9309" s="6"/>
      <c r="AS9309" s="6"/>
      <c r="AT9309" s="6"/>
      <c r="AU9309" s="6"/>
      <c r="AV9309" s="6"/>
      <c r="AW9309" s="6"/>
      <c r="AX9309" s="6"/>
      <c r="AY9309" s="6"/>
      <c r="AZ9309" s="6"/>
      <c r="BA9309" s="6"/>
      <c r="BB9309" s="166"/>
      <c r="BC9309" s="166"/>
      <c r="BD9309" s="166"/>
      <c r="BE9309" s="6"/>
      <c r="BF9309" s="6"/>
      <c r="BG9309" s="6"/>
      <c r="BH9309" s="6"/>
      <c r="BI9309" s="6"/>
      <c r="BJ9309" s="166"/>
      <c r="BK9309" s="166"/>
      <c r="BL9309" s="166"/>
      <c r="BM9309" s="6"/>
      <c r="BN9309" s="6"/>
      <c r="BO9309" s="6"/>
      <c r="BP9309" s="6"/>
      <c r="BQ9309" s="6"/>
      <c r="BR9309" s="6"/>
      <c r="BS9309" s="6"/>
      <c r="BT9309" s="6"/>
      <c r="BU9309" s="6"/>
      <c r="BV9309" s="6"/>
      <c r="BW9309" s="6"/>
      <c r="CJ9309" s="415"/>
      <c r="CK9309" s="415"/>
      <c r="CO9309" s="168"/>
    </row>
    <row r="9310" spans="32:93" s="162" customFormat="1" x14ac:dyDescent="0.25">
      <c r="AF9310" s="169"/>
      <c r="AG9310" s="169"/>
      <c r="AH9310" s="169"/>
      <c r="AI9310" s="169"/>
      <c r="AJ9310" s="169"/>
      <c r="AK9310" s="170"/>
      <c r="AP9310" s="6"/>
      <c r="AQ9310" s="6"/>
      <c r="AR9310" s="6"/>
      <c r="AS9310" s="6"/>
      <c r="AT9310" s="6"/>
      <c r="AU9310" s="6"/>
      <c r="AV9310" s="6"/>
      <c r="AW9310" s="6"/>
      <c r="AX9310" s="6"/>
      <c r="AY9310" s="6"/>
      <c r="AZ9310" s="6"/>
      <c r="BA9310" s="6"/>
      <c r="BB9310" s="166"/>
      <c r="BC9310" s="166"/>
      <c r="BD9310" s="166"/>
      <c r="BE9310" s="6"/>
      <c r="BF9310" s="6"/>
      <c r="BG9310" s="6"/>
      <c r="BH9310" s="6"/>
      <c r="BI9310" s="6"/>
      <c r="BJ9310" s="166"/>
      <c r="BK9310" s="166"/>
      <c r="BL9310" s="166"/>
      <c r="BM9310" s="6"/>
      <c r="BN9310" s="6"/>
      <c r="BO9310" s="6"/>
      <c r="BP9310" s="6"/>
      <c r="BQ9310" s="6"/>
      <c r="BR9310" s="6"/>
      <c r="BS9310" s="6"/>
      <c r="BT9310" s="6"/>
      <c r="BU9310" s="6"/>
      <c r="BV9310" s="6"/>
      <c r="BW9310" s="6"/>
      <c r="CJ9310" s="415"/>
      <c r="CK9310" s="415"/>
      <c r="CO9310" s="168"/>
    </row>
    <row r="9311" spans="32:93" s="162" customFormat="1" x14ac:dyDescent="0.25">
      <c r="AF9311" s="169"/>
      <c r="AG9311" s="169"/>
      <c r="AH9311" s="169"/>
      <c r="AI9311" s="169"/>
      <c r="AJ9311" s="169"/>
      <c r="AK9311" s="170"/>
      <c r="AP9311" s="6"/>
      <c r="AQ9311" s="6"/>
      <c r="AR9311" s="6"/>
      <c r="AS9311" s="6"/>
      <c r="AT9311" s="6"/>
      <c r="AU9311" s="6"/>
      <c r="AV9311" s="6"/>
      <c r="AW9311" s="6"/>
      <c r="AX9311" s="6"/>
      <c r="AY9311" s="6"/>
      <c r="AZ9311" s="6"/>
      <c r="BA9311" s="6"/>
      <c r="BB9311" s="166"/>
      <c r="BC9311" s="166"/>
      <c r="BD9311" s="166"/>
      <c r="BE9311" s="6"/>
      <c r="BF9311" s="6"/>
      <c r="BG9311" s="6"/>
      <c r="BH9311" s="6"/>
      <c r="BI9311" s="6"/>
      <c r="BJ9311" s="166"/>
      <c r="BK9311" s="166"/>
      <c r="BL9311" s="166"/>
      <c r="BM9311" s="6"/>
      <c r="BN9311" s="6"/>
      <c r="BO9311" s="6"/>
      <c r="BP9311" s="6"/>
      <c r="BQ9311" s="6"/>
      <c r="BR9311" s="6"/>
      <c r="BS9311" s="6"/>
      <c r="BT9311" s="6"/>
      <c r="BU9311" s="6"/>
      <c r="BV9311" s="6"/>
      <c r="BW9311" s="6"/>
      <c r="CJ9311" s="415"/>
      <c r="CK9311" s="415"/>
      <c r="CO9311" s="168"/>
    </row>
    <row r="9312" spans="32:93" s="162" customFormat="1" x14ac:dyDescent="0.25">
      <c r="AF9312" s="169"/>
      <c r="AG9312" s="169"/>
      <c r="AH9312" s="169"/>
      <c r="AI9312" s="169"/>
      <c r="AJ9312" s="169"/>
      <c r="AK9312" s="170"/>
      <c r="AP9312" s="6"/>
      <c r="AQ9312" s="6"/>
      <c r="AR9312" s="6"/>
      <c r="AS9312" s="6"/>
      <c r="AT9312" s="6"/>
      <c r="AU9312" s="6"/>
      <c r="AV9312" s="6"/>
      <c r="AW9312" s="6"/>
      <c r="AX9312" s="6"/>
      <c r="AY9312" s="6"/>
      <c r="AZ9312" s="6"/>
      <c r="BA9312" s="6"/>
      <c r="BB9312" s="166"/>
      <c r="BC9312" s="166"/>
      <c r="BD9312" s="166"/>
      <c r="BE9312" s="6"/>
      <c r="BF9312" s="6"/>
      <c r="BG9312" s="6"/>
      <c r="BH9312" s="6"/>
      <c r="BI9312" s="6"/>
      <c r="BJ9312" s="166"/>
      <c r="BK9312" s="166"/>
      <c r="BL9312" s="166"/>
      <c r="BM9312" s="6"/>
      <c r="BN9312" s="6"/>
      <c r="BO9312" s="6"/>
      <c r="BP9312" s="6"/>
      <c r="BQ9312" s="6"/>
      <c r="BR9312" s="6"/>
      <c r="BS9312" s="6"/>
      <c r="BT9312" s="6"/>
      <c r="BU9312" s="6"/>
      <c r="BV9312" s="6"/>
      <c r="BW9312" s="6"/>
      <c r="CJ9312" s="415"/>
      <c r="CK9312" s="415"/>
      <c r="CO9312" s="168"/>
    </row>
    <row r="9313" spans="32:93" s="162" customFormat="1" x14ac:dyDescent="0.25">
      <c r="AF9313" s="169"/>
      <c r="AG9313" s="169"/>
      <c r="AH9313" s="169"/>
      <c r="AI9313" s="169"/>
      <c r="AJ9313" s="169"/>
      <c r="AK9313" s="170"/>
      <c r="AP9313" s="6"/>
      <c r="AQ9313" s="6"/>
      <c r="AR9313" s="6"/>
      <c r="AS9313" s="6"/>
      <c r="AT9313" s="6"/>
      <c r="AU9313" s="6"/>
      <c r="AV9313" s="6"/>
      <c r="AW9313" s="6"/>
      <c r="AX9313" s="6"/>
      <c r="AY9313" s="6"/>
      <c r="AZ9313" s="6"/>
      <c r="BA9313" s="6"/>
      <c r="BB9313" s="166"/>
      <c r="BC9313" s="166"/>
      <c r="BD9313" s="166"/>
      <c r="BE9313" s="6"/>
      <c r="BF9313" s="6"/>
      <c r="BG9313" s="6"/>
      <c r="BH9313" s="6"/>
      <c r="BI9313" s="6"/>
      <c r="BJ9313" s="166"/>
      <c r="BK9313" s="166"/>
      <c r="BL9313" s="166"/>
      <c r="BM9313" s="6"/>
      <c r="BN9313" s="6"/>
      <c r="BO9313" s="6"/>
      <c r="BP9313" s="6"/>
      <c r="BQ9313" s="6"/>
      <c r="BR9313" s="6"/>
      <c r="BS9313" s="6"/>
      <c r="BT9313" s="6"/>
      <c r="BU9313" s="6"/>
      <c r="BV9313" s="6"/>
      <c r="BW9313" s="6"/>
      <c r="CJ9313" s="415"/>
      <c r="CK9313" s="415"/>
      <c r="CO9313" s="168"/>
    </row>
    <row r="9314" spans="32:93" s="162" customFormat="1" x14ac:dyDescent="0.25">
      <c r="AF9314" s="169"/>
      <c r="AG9314" s="169"/>
      <c r="AH9314" s="169"/>
      <c r="AI9314" s="169"/>
      <c r="AJ9314" s="169"/>
      <c r="AK9314" s="170"/>
      <c r="AP9314" s="6"/>
      <c r="AQ9314" s="6"/>
      <c r="AR9314" s="6"/>
      <c r="AS9314" s="6"/>
      <c r="AT9314" s="6"/>
      <c r="AU9314" s="6"/>
      <c r="AV9314" s="6"/>
      <c r="AW9314" s="6"/>
      <c r="AX9314" s="6"/>
      <c r="AY9314" s="6"/>
      <c r="AZ9314" s="6"/>
      <c r="BA9314" s="6"/>
      <c r="BB9314" s="166"/>
      <c r="BC9314" s="166"/>
      <c r="BD9314" s="166"/>
      <c r="BE9314" s="6"/>
      <c r="BF9314" s="6"/>
      <c r="BG9314" s="6"/>
      <c r="BH9314" s="6"/>
      <c r="BI9314" s="6"/>
      <c r="BJ9314" s="166"/>
      <c r="BK9314" s="166"/>
      <c r="BL9314" s="166"/>
      <c r="BM9314" s="6"/>
      <c r="BN9314" s="6"/>
      <c r="BO9314" s="6"/>
      <c r="BP9314" s="6"/>
      <c r="BQ9314" s="6"/>
      <c r="BR9314" s="6"/>
      <c r="BS9314" s="6"/>
      <c r="BT9314" s="6"/>
      <c r="BU9314" s="6"/>
      <c r="BV9314" s="6"/>
      <c r="BW9314" s="6"/>
      <c r="CJ9314" s="415"/>
      <c r="CK9314" s="415"/>
      <c r="CO9314" s="168"/>
    </row>
    <row r="9315" spans="32:93" s="162" customFormat="1" x14ac:dyDescent="0.25">
      <c r="AF9315" s="169"/>
      <c r="AG9315" s="169"/>
      <c r="AH9315" s="169"/>
      <c r="AI9315" s="169"/>
      <c r="AJ9315" s="169"/>
      <c r="AK9315" s="170"/>
      <c r="AP9315" s="6"/>
      <c r="AQ9315" s="6"/>
      <c r="AR9315" s="6"/>
      <c r="AS9315" s="6"/>
      <c r="AT9315" s="6"/>
      <c r="AU9315" s="6"/>
      <c r="AV9315" s="6"/>
      <c r="AW9315" s="6"/>
      <c r="AX9315" s="6"/>
      <c r="AY9315" s="6"/>
      <c r="AZ9315" s="6"/>
      <c r="BA9315" s="6"/>
      <c r="BB9315" s="166"/>
      <c r="BC9315" s="166"/>
      <c r="BD9315" s="166"/>
      <c r="BE9315" s="6"/>
      <c r="BF9315" s="6"/>
      <c r="BG9315" s="6"/>
      <c r="BH9315" s="6"/>
      <c r="BI9315" s="6"/>
      <c r="BJ9315" s="166"/>
      <c r="BK9315" s="166"/>
      <c r="BL9315" s="166"/>
      <c r="BM9315" s="6"/>
      <c r="BN9315" s="6"/>
      <c r="BO9315" s="6"/>
      <c r="BP9315" s="6"/>
      <c r="BQ9315" s="6"/>
      <c r="BR9315" s="6"/>
      <c r="BS9315" s="6"/>
      <c r="BT9315" s="6"/>
      <c r="BU9315" s="6"/>
      <c r="BV9315" s="6"/>
      <c r="BW9315" s="6"/>
      <c r="CJ9315" s="415"/>
      <c r="CK9315" s="415"/>
      <c r="CO9315" s="168"/>
    </row>
    <row r="9316" spans="32:93" s="162" customFormat="1" x14ac:dyDescent="0.25">
      <c r="AF9316" s="169"/>
      <c r="AG9316" s="169"/>
      <c r="AH9316" s="169"/>
      <c r="AI9316" s="169"/>
      <c r="AJ9316" s="169"/>
      <c r="AK9316" s="170"/>
      <c r="AP9316" s="6"/>
      <c r="AQ9316" s="6"/>
      <c r="AR9316" s="6"/>
      <c r="AS9316" s="6"/>
      <c r="AT9316" s="6"/>
      <c r="AU9316" s="6"/>
      <c r="AV9316" s="6"/>
      <c r="AW9316" s="6"/>
      <c r="AX9316" s="6"/>
      <c r="AY9316" s="6"/>
      <c r="AZ9316" s="6"/>
      <c r="BA9316" s="6"/>
      <c r="BB9316" s="166"/>
      <c r="BC9316" s="166"/>
      <c r="BD9316" s="166"/>
      <c r="BE9316" s="6"/>
      <c r="BF9316" s="6"/>
      <c r="BG9316" s="6"/>
      <c r="BH9316" s="6"/>
      <c r="BI9316" s="6"/>
      <c r="BJ9316" s="166"/>
      <c r="BK9316" s="166"/>
      <c r="BL9316" s="166"/>
      <c r="BM9316" s="6"/>
      <c r="BN9316" s="6"/>
      <c r="BO9316" s="6"/>
      <c r="BP9316" s="6"/>
      <c r="BQ9316" s="6"/>
      <c r="BR9316" s="6"/>
      <c r="BS9316" s="6"/>
      <c r="BT9316" s="6"/>
      <c r="BU9316" s="6"/>
      <c r="BV9316" s="6"/>
      <c r="BW9316" s="6"/>
      <c r="CJ9316" s="415"/>
      <c r="CK9316" s="415"/>
      <c r="CO9316" s="168"/>
    </row>
    <row r="9317" spans="32:93" s="162" customFormat="1" x14ac:dyDescent="0.25">
      <c r="AF9317" s="169"/>
      <c r="AG9317" s="169"/>
      <c r="AH9317" s="169"/>
      <c r="AI9317" s="169"/>
      <c r="AJ9317" s="169"/>
      <c r="AK9317" s="170"/>
      <c r="AP9317" s="6"/>
      <c r="AQ9317" s="6"/>
      <c r="AR9317" s="6"/>
      <c r="AS9317" s="6"/>
      <c r="AT9317" s="6"/>
      <c r="AU9317" s="6"/>
      <c r="AV9317" s="6"/>
      <c r="AW9317" s="6"/>
      <c r="AX9317" s="6"/>
      <c r="AY9317" s="6"/>
      <c r="AZ9317" s="6"/>
      <c r="BA9317" s="6"/>
      <c r="BB9317" s="166"/>
      <c r="BC9317" s="166"/>
      <c r="BD9317" s="166"/>
      <c r="BE9317" s="6"/>
      <c r="BF9317" s="6"/>
      <c r="BG9317" s="6"/>
      <c r="BH9317" s="6"/>
      <c r="BI9317" s="6"/>
      <c r="BJ9317" s="166"/>
      <c r="BK9317" s="166"/>
      <c r="BL9317" s="166"/>
      <c r="BM9317" s="6"/>
      <c r="BN9317" s="6"/>
      <c r="BO9317" s="6"/>
      <c r="BP9317" s="6"/>
      <c r="BQ9317" s="6"/>
      <c r="BR9317" s="6"/>
      <c r="BS9317" s="6"/>
      <c r="BT9317" s="6"/>
      <c r="BU9317" s="6"/>
      <c r="BV9317" s="6"/>
      <c r="BW9317" s="6"/>
      <c r="CJ9317" s="415"/>
      <c r="CK9317" s="415"/>
      <c r="CO9317" s="168"/>
    </row>
    <row r="9318" spans="32:93" s="162" customFormat="1" x14ac:dyDescent="0.25">
      <c r="AF9318" s="169"/>
      <c r="AG9318" s="169"/>
      <c r="AH9318" s="169"/>
      <c r="AI9318" s="169"/>
      <c r="AJ9318" s="169"/>
      <c r="AK9318" s="170"/>
      <c r="AP9318" s="6"/>
      <c r="AQ9318" s="6"/>
      <c r="AR9318" s="6"/>
      <c r="AS9318" s="6"/>
      <c r="AT9318" s="6"/>
      <c r="AU9318" s="6"/>
      <c r="AV9318" s="6"/>
      <c r="AW9318" s="6"/>
      <c r="AX9318" s="6"/>
      <c r="AY9318" s="6"/>
      <c r="AZ9318" s="6"/>
      <c r="BA9318" s="6"/>
      <c r="BB9318" s="166"/>
      <c r="BC9318" s="166"/>
      <c r="BD9318" s="166"/>
      <c r="BE9318" s="6"/>
      <c r="BF9318" s="6"/>
      <c r="BG9318" s="6"/>
      <c r="BH9318" s="6"/>
      <c r="BI9318" s="6"/>
      <c r="BJ9318" s="166"/>
      <c r="BK9318" s="166"/>
      <c r="BL9318" s="166"/>
      <c r="BM9318" s="6"/>
      <c r="BN9318" s="6"/>
      <c r="BO9318" s="6"/>
      <c r="BP9318" s="6"/>
      <c r="BQ9318" s="6"/>
      <c r="BR9318" s="6"/>
      <c r="BS9318" s="6"/>
      <c r="BT9318" s="6"/>
      <c r="BU9318" s="6"/>
      <c r="BV9318" s="6"/>
      <c r="BW9318" s="6"/>
      <c r="CJ9318" s="415"/>
      <c r="CK9318" s="415"/>
      <c r="CO9318" s="168"/>
    </row>
    <row r="9319" spans="32:93" s="162" customFormat="1" x14ac:dyDescent="0.25">
      <c r="AF9319" s="169"/>
      <c r="AG9319" s="169"/>
      <c r="AH9319" s="169"/>
      <c r="AI9319" s="169"/>
      <c r="AJ9319" s="169"/>
      <c r="AK9319" s="170"/>
      <c r="AP9319" s="6"/>
      <c r="AQ9319" s="6"/>
      <c r="AR9319" s="6"/>
      <c r="AS9319" s="6"/>
      <c r="AT9319" s="6"/>
      <c r="AU9319" s="6"/>
      <c r="AV9319" s="6"/>
      <c r="AW9319" s="6"/>
      <c r="AX9319" s="6"/>
      <c r="AY9319" s="6"/>
      <c r="AZ9319" s="6"/>
      <c r="BA9319" s="6"/>
      <c r="BB9319" s="166"/>
      <c r="BC9319" s="166"/>
      <c r="BD9319" s="166"/>
      <c r="BE9319" s="6"/>
      <c r="BF9319" s="6"/>
      <c r="BG9319" s="6"/>
      <c r="BH9319" s="6"/>
      <c r="BI9319" s="6"/>
      <c r="BJ9319" s="166"/>
      <c r="BK9319" s="166"/>
      <c r="BL9319" s="166"/>
      <c r="BM9319" s="6"/>
      <c r="BN9319" s="6"/>
      <c r="BO9319" s="6"/>
      <c r="BP9319" s="6"/>
      <c r="BQ9319" s="6"/>
      <c r="BR9319" s="6"/>
      <c r="BS9319" s="6"/>
      <c r="BT9319" s="6"/>
      <c r="BU9319" s="6"/>
      <c r="BV9319" s="6"/>
      <c r="BW9319" s="6"/>
      <c r="CJ9319" s="415"/>
      <c r="CK9319" s="415"/>
      <c r="CO9319" s="168"/>
    </row>
    <row r="9320" spans="32:93" s="162" customFormat="1" x14ac:dyDescent="0.25">
      <c r="AF9320" s="169"/>
      <c r="AG9320" s="169"/>
      <c r="AH9320" s="169"/>
      <c r="AI9320" s="169"/>
      <c r="AJ9320" s="169"/>
      <c r="AK9320" s="170"/>
      <c r="AP9320" s="6"/>
      <c r="AQ9320" s="6"/>
      <c r="AR9320" s="6"/>
      <c r="AS9320" s="6"/>
      <c r="AT9320" s="6"/>
      <c r="AU9320" s="6"/>
      <c r="AV9320" s="6"/>
      <c r="AW9320" s="6"/>
      <c r="AX9320" s="6"/>
      <c r="AY9320" s="6"/>
      <c r="AZ9320" s="6"/>
      <c r="BA9320" s="6"/>
      <c r="BB9320" s="166"/>
      <c r="BC9320" s="166"/>
      <c r="BD9320" s="166"/>
      <c r="BE9320" s="6"/>
      <c r="BF9320" s="6"/>
      <c r="BG9320" s="6"/>
      <c r="BH9320" s="6"/>
      <c r="BI9320" s="6"/>
      <c r="BJ9320" s="166"/>
      <c r="BK9320" s="166"/>
      <c r="BL9320" s="166"/>
      <c r="BM9320" s="6"/>
      <c r="BN9320" s="6"/>
      <c r="BO9320" s="6"/>
      <c r="BP9320" s="6"/>
      <c r="BQ9320" s="6"/>
      <c r="BR9320" s="6"/>
      <c r="BS9320" s="6"/>
      <c r="BT9320" s="6"/>
      <c r="BU9320" s="6"/>
      <c r="BV9320" s="6"/>
      <c r="BW9320" s="6"/>
      <c r="CJ9320" s="415"/>
      <c r="CK9320" s="415"/>
      <c r="CO9320" s="168"/>
    </row>
    <row r="9321" spans="32:93" s="162" customFormat="1" x14ac:dyDescent="0.25">
      <c r="AF9321" s="169"/>
      <c r="AG9321" s="169"/>
      <c r="AH9321" s="169"/>
      <c r="AI9321" s="169"/>
      <c r="AJ9321" s="169"/>
      <c r="AK9321" s="170"/>
      <c r="AP9321" s="6"/>
      <c r="AQ9321" s="6"/>
      <c r="AR9321" s="6"/>
      <c r="AS9321" s="6"/>
      <c r="AT9321" s="6"/>
      <c r="AU9321" s="6"/>
      <c r="AV9321" s="6"/>
      <c r="AW9321" s="6"/>
      <c r="AX9321" s="6"/>
      <c r="AY9321" s="6"/>
      <c r="AZ9321" s="6"/>
      <c r="BA9321" s="6"/>
      <c r="BB9321" s="166"/>
      <c r="BC9321" s="166"/>
      <c r="BD9321" s="166"/>
      <c r="BE9321" s="6"/>
      <c r="BF9321" s="6"/>
      <c r="BG9321" s="6"/>
      <c r="BH9321" s="6"/>
      <c r="BI9321" s="6"/>
      <c r="BJ9321" s="166"/>
      <c r="BK9321" s="166"/>
      <c r="BL9321" s="166"/>
      <c r="BM9321" s="6"/>
      <c r="BN9321" s="6"/>
      <c r="BO9321" s="6"/>
      <c r="BP9321" s="6"/>
      <c r="BQ9321" s="6"/>
      <c r="BR9321" s="6"/>
      <c r="BS9321" s="6"/>
      <c r="BT9321" s="6"/>
      <c r="BU9321" s="6"/>
      <c r="BV9321" s="6"/>
      <c r="BW9321" s="6"/>
      <c r="CJ9321" s="415"/>
      <c r="CK9321" s="415"/>
      <c r="CO9321" s="168"/>
    </row>
    <row r="9322" spans="32:93" s="162" customFormat="1" x14ac:dyDescent="0.25">
      <c r="AF9322" s="169"/>
      <c r="AG9322" s="169"/>
      <c r="AH9322" s="169"/>
      <c r="AI9322" s="169"/>
      <c r="AJ9322" s="169"/>
      <c r="AK9322" s="170"/>
      <c r="AP9322" s="6"/>
      <c r="AQ9322" s="6"/>
      <c r="AR9322" s="6"/>
      <c r="AS9322" s="6"/>
      <c r="AT9322" s="6"/>
      <c r="AU9322" s="6"/>
      <c r="AV9322" s="6"/>
      <c r="AW9322" s="6"/>
      <c r="AX9322" s="6"/>
      <c r="AY9322" s="6"/>
      <c r="AZ9322" s="6"/>
      <c r="BA9322" s="6"/>
      <c r="BB9322" s="166"/>
      <c r="BC9322" s="166"/>
      <c r="BD9322" s="166"/>
      <c r="BE9322" s="6"/>
      <c r="BF9322" s="6"/>
      <c r="BG9322" s="6"/>
      <c r="BH9322" s="6"/>
      <c r="BI9322" s="6"/>
      <c r="BJ9322" s="166"/>
      <c r="BK9322" s="166"/>
      <c r="BL9322" s="166"/>
      <c r="BM9322" s="6"/>
      <c r="BN9322" s="6"/>
      <c r="BO9322" s="6"/>
      <c r="BP9322" s="6"/>
      <c r="BQ9322" s="6"/>
      <c r="BR9322" s="6"/>
      <c r="BS9322" s="6"/>
      <c r="BT9322" s="6"/>
      <c r="BU9322" s="6"/>
      <c r="BV9322" s="6"/>
      <c r="BW9322" s="6"/>
      <c r="CJ9322" s="415"/>
      <c r="CK9322" s="415"/>
      <c r="CO9322" s="168"/>
    </row>
    <row r="9323" spans="32:93" s="162" customFormat="1" x14ac:dyDescent="0.25">
      <c r="AF9323" s="169"/>
      <c r="AG9323" s="169"/>
      <c r="AH9323" s="169"/>
      <c r="AI9323" s="169"/>
      <c r="AJ9323" s="169"/>
      <c r="AK9323" s="170"/>
      <c r="AP9323" s="6"/>
      <c r="AQ9323" s="6"/>
      <c r="AR9323" s="6"/>
      <c r="AS9323" s="6"/>
      <c r="AT9323" s="6"/>
      <c r="AU9323" s="6"/>
      <c r="AV9323" s="6"/>
      <c r="AW9323" s="6"/>
      <c r="AX9323" s="6"/>
      <c r="AY9323" s="6"/>
      <c r="AZ9323" s="6"/>
      <c r="BA9323" s="6"/>
      <c r="BB9323" s="166"/>
      <c r="BC9323" s="166"/>
      <c r="BD9323" s="166"/>
      <c r="BE9323" s="6"/>
      <c r="BF9323" s="6"/>
      <c r="BG9323" s="6"/>
      <c r="BH9323" s="6"/>
      <c r="BI9323" s="6"/>
      <c r="BJ9323" s="166"/>
      <c r="BK9323" s="166"/>
      <c r="BL9323" s="166"/>
      <c r="BM9323" s="6"/>
      <c r="BN9323" s="6"/>
      <c r="BO9323" s="6"/>
      <c r="BP9323" s="6"/>
      <c r="BQ9323" s="6"/>
      <c r="BR9323" s="6"/>
      <c r="BS9323" s="6"/>
      <c r="BT9323" s="6"/>
      <c r="BU9323" s="6"/>
      <c r="BV9323" s="6"/>
      <c r="BW9323" s="6"/>
      <c r="CJ9323" s="415"/>
      <c r="CK9323" s="415"/>
      <c r="CO9323" s="168"/>
    </row>
    <row r="9324" spans="32:93" s="162" customFormat="1" x14ac:dyDescent="0.25">
      <c r="AF9324" s="169"/>
      <c r="AG9324" s="169"/>
      <c r="AH9324" s="169"/>
      <c r="AI9324" s="169"/>
      <c r="AJ9324" s="169"/>
      <c r="AK9324" s="170"/>
      <c r="AP9324" s="6"/>
      <c r="AQ9324" s="6"/>
      <c r="AR9324" s="6"/>
      <c r="AS9324" s="6"/>
      <c r="AT9324" s="6"/>
      <c r="AU9324" s="6"/>
      <c r="AV9324" s="6"/>
      <c r="AW9324" s="6"/>
      <c r="AX9324" s="6"/>
      <c r="AY9324" s="6"/>
      <c r="AZ9324" s="6"/>
      <c r="BA9324" s="6"/>
      <c r="BB9324" s="166"/>
      <c r="BC9324" s="166"/>
      <c r="BD9324" s="166"/>
      <c r="BE9324" s="6"/>
      <c r="BF9324" s="6"/>
      <c r="BG9324" s="6"/>
      <c r="BH9324" s="6"/>
      <c r="BI9324" s="6"/>
      <c r="BJ9324" s="166"/>
      <c r="BK9324" s="166"/>
      <c r="BL9324" s="166"/>
      <c r="BM9324" s="6"/>
      <c r="BN9324" s="6"/>
      <c r="BO9324" s="6"/>
      <c r="BP9324" s="6"/>
      <c r="BQ9324" s="6"/>
      <c r="BR9324" s="6"/>
      <c r="BS9324" s="6"/>
      <c r="BT9324" s="6"/>
      <c r="BU9324" s="6"/>
      <c r="BV9324" s="6"/>
      <c r="BW9324" s="6"/>
      <c r="CJ9324" s="415"/>
      <c r="CK9324" s="415"/>
      <c r="CO9324" s="168"/>
    </row>
    <row r="9325" spans="32:93" s="162" customFormat="1" x14ac:dyDescent="0.25">
      <c r="AF9325" s="169"/>
      <c r="AG9325" s="169"/>
      <c r="AH9325" s="169"/>
      <c r="AI9325" s="169"/>
      <c r="AJ9325" s="169"/>
      <c r="AK9325" s="170"/>
      <c r="AP9325" s="6"/>
      <c r="AQ9325" s="6"/>
      <c r="AR9325" s="6"/>
      <c r="AS9325" s="6"/>
      <c r="AT9325" s="6"/>
      <c r="AU9325" s="6"/>
      <c r="AV9325" s="6"/>
      <c r="AW9325" s="6"/>
      <c r="AX9325" s="6"/>
      <c r="AY9325" s="6"/>
      <c r="AZ9325" s="6"/>
      <c r="BA9325" s="6"/>
      <c r="BB9325" s="166"/>
      <c r="BC9325" s="166"/>
      <c r="BD9325" s="166"/>
      <c r="BE9325" s="6"/>
      <c r="BF9325" s="6"/>
      <c r="BG9325" s="6"/>
      <c r="BH9325" s="6"/>
      <c r="BI9325" s="6"/>
      <c r="BJ9325" s="166"/>
      <c r="BK9325" s="166"/>
      <c r="BL9325" s="166"/>
      <c r="BM9325" s="6"/>
      <c r="BN9325" s="6"/>
      <c r="BO9325" s="6"/>
      <c r="BP9325" s="6"/>
      <c r="BQ9325" s="6"/>
      <c r="BR9325" s="6"/>
      <c r="BS9325" s="6"/>
      <c r="BT9325" s="6"/>
      <c r="BU9325" s="6"/>
      <c r="BV9325" s="6"/>
      <c r="BW9325" s="6"/>
      <c r="CJ9325" s="415"/>
      <c r="CK9325" s="415"/>
      <c r="CO9325" s="168"/>
    </row>
    <row r="9326" spans="32:93" s="162" customFormat="1" x14ac:dyDescent="0.25">
      <c r="AF9326" s="169"/>
      <c r="AG9326" s="169"/>
      <c r="AH9326" s="169"/>
      <c r="AI9326" s="169"/>
      <c r="AJ9326" s="169"/>
      <c r="AK9326" s="170"/>
      <c r="AP9326" s="6"/>
      <c r="AQ9326" s="6"/>
      <c r="AR9326" s="6"/>
      <c r="AS9326" s="6"/>
      <c r="AT9326" s="6"/>
      <c r="AU9326" s="6"/>
      <c r="AV9326" s="6"/>
      <c r="AW9326" s="6"/>
      <c r="AX9326" s="6"/>
      <c r="AY9326" s="6"/>
      <c r="AZ9326" s="6"/>
      <c r="BA9326" s="6"/>
      <c r="BB9326" s="166"/>
      <c r="BC9326" s="166"/>
      <c r="BD9326" s="166"/>
      <c r="BE9326" s="6"/>
      <c r="BF9326" s="6"/>
      <c r="BG9326" s="6"/>
      <c r="BH9326" s="6"/>
      <c r="BI9326" s="6"/>
      <c r="BJ9326" s="166"/>
      <c r="BK9326" s="166"/>
      <c r="BL9326" s="166"/>
      <c r="BM9326" s="6"/>
      <c r="BN9326" s="6"/>
      <c r="BO9326" s="6"/>
      <c r="BP9326" s="6"/>
      <c r="BQ9326" s="6"/>
      <c r="BR9326" s="6"/>
      <c r="BS9326" s="6"/>
      <c r="BT9326" s="6"/>
      <c r="BU9326" s="6"/>
      <c r="BV9326" s="6"/>
      <c r="BW9326" s="6"/>
      <c r="CJ9326" s="415"/>
      <c r="CK9326" s="415"/>
      <c r="CO9326" s="168"/>
    </row>
    <row r="9327" spans="32:93" s="162" customFormat="1" x14ac:dyDescent="0.25">
      <c r="AF9327" s="169"/>
      <c r="AG9327" s="169"/>
      <c r="AH9327" s="169"/>
      <c r="AI9327" s="169"/>
      <c r="AJ9327" s="169"/>
      <c r="AK9327" s="170"/>
      <c r="AP9327" s="6"/>
      <c r="AQ9327" s="6"/>
      <c r="AR9327" s="6"/>
      <c r="AS9327" s="6"/>
      <c r="AT9327" s="6"/>
      <c r="AU9327" s="6"/>
      <c r="AV9327" s="6"/>
      <c r="AW9327" s="6"/>
      <c r="AX9327" s="6"/>
      <c r="AY9327" s="6"/>
      <c r="AZ9327" s="6"/>
      <c r="BA9327" s="6"/>
      <c r="BB9327" s="166"/>
      <c r="BC9327" s="166"/>
      <c r="BD9327" s="166"/>
      <c r="BE9327" s="6"/>
      <c r="BF9327" s="6"/>
      <c r="BG9327" s="6"/>
      <c r="BH9327" s="6"/>
      <c r="BI9327" s="6"/>
      <c r="BJ9327" s="166"/>
      <c r="BK9327" s="166"/>
      <c r="BL9327" s="166"/>
      <c r="BM9327" s="6"/>
      <c r="BN9327" s="6"/>
      <c r="BO9327" s="6"/>
      <c r="BP9327" s="6"/>
      <c r="BQ9327" s="6"/>
      <c r="BR9327" s="6"/>
      <c r="BS9327" s="6"/>
      <c r="BT9327" s="6"/>
      <c r="BU9327" s="6"/>
      <c r="BV9327" s="6"/>
      <c r="BW9327" s="6"/>
      <c r="CJ9327" s="415"/>
      <c r="CK9327" s="415"/>
      <c r="CO9327" s="168"/>
    </row>
    <row r="9328" spans="32:93" s="162" customFormat="1" x14ac:dyDescent="0.25">
      <c r="AF9328" s="169"/>
      <c r="AG9328" s="169"/>
      <c r="AH9328" s="169"/>
      <c r="AI9328" s="169"/>
      <c r="AJ9328" s="169"/>
      <c r="AK9328" s="170"/>
      <c r="AP9328" s="6"/>
      <c r="AQ9328" s="6"/>
      <c r="AR9328" s="6"/>
      <c r="AS9328" s="6"/>
      <c r="AT9328" s="6"/>
      <c r="AU9328" s="6"/>
      <c r="AV9328" s="6"/>
      <c r="AW9328" s="6"/>
      <c r="AX9328" s="6"/>
      <c r="AY9328" s="6"/>
      <c r="AZ9328" s="6"/>
      <c r="BA9328" s="6"/>
      <c r="BB9328" s="166"/>
      <c r="BC9328" s="166"/>
      <c r="BD9328" s="166"/>
      <c r="BE9328" s="6"/>
      <c r="BF9328" s="6"/>
      <c r="BG9328" s="6"/>
      <c r="BH9328" s="6"/>
      <c r="BI9328" s="6"/>
      <c r="BJ9328" s="166"/>
      <c r="BK9328" s="166"/>
      <c r="BL9328" s="166"/>
      <c r="BM9328" s="6"/>
      <c r="BN9328" s="6"/>
      <c r="BO9328" s="6"/>
      <c r="BP9328" s="6"/>
      <c r="BQ9328" s="6"/>
      <c r="BR9328" s="6"/>
      <c r="BS9328" s="6"/>
      <c r="BT9328" s="6"/>
      <c r="BU9328" s="6"/>
      <c r="BV9328" s="6"/>
      <c r="BW9328" s="6"/>
      <c r="CJ9328" s="415"/>
      <c r="CK9328" s="415"/>
      <c r="CO9328" s="168"/>
    </row>
    <row r="9329" spans="32:93" s="162" customFormat="1" x14ac:dyDescent="0.25">
      <c r="AF9329" s="169"/>
      <c r="AG9329" s="169"/>
      <c r="AH9329" s="169"/>
      <c r="AI9329" s="169"/>
      <c r="AJ9329" s="169"/>
      <c r="AK9329" s="170"/>
      <c r="AP9329" s="6"/>
      <c r="AQ9329" s="6"/>
      <c r="AR9329" s="6"/>
      <c r="AS9329" s="6"/>
      <c r="AT9329" s="6"/>
      <c r="AU9329" s="6"/>
      <c r="AV9329" s="6"/>
      <c r="AW9329" s="6"/>
      <c r="AX9329" s="6"/>
      <c r="AY9329" s="6"/>
      <c r="AZ9329" s="6"/>
      <c r="BA9329" s="6"/>
      <c r="BB9329" s="166"/>
      <c r="BC9329" s="166"/>
      <c r="BD9329" s="166"/>
      <c r="BE9329" s="6"/>
      <c r="BF9329" s="6"/>
      <c r="BG9329" s="6"/>
      <c r="BH9329" s="6"/>
      <c r="BI9329" s="6"/>
      <c r="BJ9329" s="166"/>
      <c r="BK9329" s="166"/>
      <c r="BL9329" s="166"/>
      <c r="BM9329" s="6"/>
      <c r="BN9329" s="6"/>
      <c r="BO9329" s="6"/>
      <c r="BP9329" s="6"/>
      <c r="BQ9329" s="6"/>
      <c r="BR9329" s="6"/>
      <c r="BS9329" s="6"/>
      <c r="BT9329" s="6"/>
      <c r="BU9329" s="6"/>
      <c r="BV9329" s="6"/>
      <c r="BW9329" s="6"/>
      <c r="CJ9329" s="415"/>
      <c r="CK9329" s="415"/>
      <c r="CO9329" s="168"/>
    </row>
    <row r="9330" spans="32:93" s="162" customFormat="1" x14ac:dyDescent="0.25">
      <c r="AF9330" s="169"/>
      <c r="AG9330" s="169"/>
      <c r="AH9330" s="169"/>
      <c r="AI9330" s="169"/>
      <c r="AJ9330" s="169"/>
      <c r="AK9330" s="170"/>
      <c r="AP9330" s="6"/>
      <c r="AQ9330" s="6"/>
      <c r="AR9330" s="6"/>
      <c r="AS9330" s="6"/>
      <c r="AT9330" s="6"/>
      <c r="AU9330" s="6"/>
      <c r="AV9330" s="6"/>
      <c r="AW9330" s="6"/>
      <c r="AX9330" s="6"/>
      <c r="AY9330" s="6"/>
      <c r="AZ9330" s="6"/>
      <c r="BA9330" s="6"/>
      <c r="BB9330" s="166"/>
      <c r="BC9330" s="166"/>
      <c r="BD9330" s="166"/>
      <c r="BE9330" s="6"/>
      <c r="BF9330" s="6"/>
      <c r="BG9330" s="6"/>
      <c r="BH9330" s="6"/>
      <c r="BI9330" s="6"/>
      <c r="BJ9330" s="166"/>
      <c r="BK9330" s="166"/>
      <c r="BL9330" s="166"/>
      <c r="BM9330" s="6"/>
      <c r="BN9330" s="6"/>
      <c r="BO9330" s="6"/>
      <c r="BP9330" s="6"/>
      <c r="BQ9330" s="6"/>
      <c r="BR9330" s="6"/>
      <c r="BS9330" s="6"/>
      <c r="BT9330" s="6"/>
      <c r="BU9330" s="6"/>
      <c r="BV9330" s="6"/>
      <c r="BW9330" s="6"/>
      <c r="CJ9330" s="415"/>
      <c r="CK9330" s="415"/>
      <c r="CO9330" s="168"/>
    </row>
    <row r="9331" spans="32:93" s="162" customFormat="1" x14ac:dyDescent="0.25">
      <c r="AF9331" s="169"/>
      <c r="AG9331" s="169"/>
      <c r="AH9331" s="169"/>
      <c r="AI9331" s="169"/>
      <c r="AJ9331" s="169"/>
      <c r="AK9331" s="170"/>
      <c r="AP9331" s="6"/>
      <c r="AQ9331" s="6"/>
      <c r="AR9331" s="6"/>
      <c r="AS9331" s="6"/>
      <c r="AT9331" s="6"/>
      <c r="AU9331" s="6"/>
      <c r="AV9331" s="6"/>
      <c r="AW9331" s="6"/>
      <c r="AX9331" s="6"/>
      <c r="AY9331" s="6"/>
      <c r="AZ9331" s="6"/>
      <c r="BA9331" s="6"/>
      <c r="BB9331" s="166"/>
      <c r="BC9331" s="166"/>
      <c r="BD9331" s="166"/>
      <c r="BE9331" s="6"/>
      <c r="BF9331" s="6"/>
      <c r="BG9331" s="6"/>
      <c r="BH9331" s="6"/>
      <c r="BI9331" s="6"/>
      <c r="BJ9331" s="166"/>
      <c r="BK9331" s="166"/>
      <c r="BL9331" s="166"/>
      <c r="BM9331" s="6"/>
      <c r="BN9331" s="6"/>
      <c r="BO9331" s="6"/>
      <c r="BP9331" s="6"/>
      <c r="BQ9331" s="6"/>
      <c r="BR9331" s="6"/>
      <c r="BS9331" s="6"/>
      <c r="BT9331" s="6"/>
      <c r="BU9331" s="6"/>
      <c r="BV9331" s="6"/>
      <c r="BW9331" s="6"/>
      <c r="CJ9331" s="415"/>
      <c r="CK9331" s="415"/>
      <c r="CO9331" s="168"/>
    </row>
    <row r="9332" spans="32:93" s="162" customFormat="1" x14ac:dyDescent="0.25">
      <c r="AF9332" s="169"/>
      <c r="AG9332" s="169"/>
      <c r="AH9332" s="169"/>
      <c r="AI9332" s="169"/>
      <c r="AJ9332" s="169"/>
      <c r="AK9332" s="170"/>
      <c r="AP9332" s="6"/>
      <c r="AQ9332" s="6"/>
      <c r="AR9332" s="6"/>
      <c r="AS9332" s="6"/>
      <c r="AT9332" s="6"/>
      <c r="AU9332" s="6"/>
      <c r="AV9332" s="6"/>
      <c r="AW9332" s="6"/>
      <c r="AX9332" s="6"/>
      <c r="AY9332" s="6"/>
      <c r="AZ9332" s="6"/>
      <c r="BA9332" s="6"/>
      <c r="BB9332" s="166"/>
      <c r="BC9332" s="166"/>
      <c r="BD9332" s="166"/>
      <c r="BE9332" s="6"/>
      <c r="BF9332" s="6"/>
      <c r="BG9332" s="6"/>
      <c r="BH9332" s="6"/>
      <c r="BI9332" s="6"/>
      <c r="BJ9332" s="166"/>
      <c r="BK9332" s="166"/>
      <c r="BL9332" s="166"/>
      <c r="BM9332" s="6"/>
      <c r="BN9332" s="6"/>
      <c r="BO9332" s="6"/>
      <c r="BP9332" s="6"/>
      <c r="BQ9332" s="6"/>
      <c r="BR9332" s="6"/>
      <c r="BS9332" s="6"/>
      <c r="BT9332" s="6"/>
      <c r="BU9332" s="6"/>
      <c r="BV9332" s="6"/>
      <c r="BW9332" s="6"/>
      <c r="CJ9332" s="415"/>
      <c r="CK9332" s="415"/>
      <c r="CO9332" s="168"/>
    </row>
    <row r="9333" spans="32:93" s="162" customFormat="1" x14ac:dyDescent="0.25">
      <c r="AF9333" s="169"/>
      <c r="AG9333" s="169"/>
      <c r="AH9333" s="169"/>
      <c r="AI9333" s="169"/>
      <c r="AJ9333" s="169"/>
      <c r="AK9333" s="170"/>
      <c r="AP9333" s="6"/>
      <c r="AQ9333" s="6"/>
      <c r="AR9333" s="6"/>
      <c r="AS9333" s="6"/>
      <c r="AT9333" s="6"/>
      <c r="AU9333" s="6"/>
      <c r="AV9333" s="6"/>
      <c r="AW9333" s="6"/>
      <c r="AX9333" s="6"/>
      <c r="AY9333" s="6"/>
      <c r="AZ9333" s="6"/>
      <c r="BA9333" s="6"/>
      <c r="BB9333" s="166"/>
      <c r="BC9333" s="166"/>
      <c r="BD9333" s="166"/>
      <c r="BE9333" s="6"/>
      <c r="BF9333" s="6"/>
      <c r="BG9333" s="6"/>
      <c r="BH9333" s="6"/>
      <c r="BI9333" s="6"/>
      <c r="BJ9333" s="166"/>
      <c r="BK9333" s="166"/>
      <c r="BL9333" s="166"/>
      <c r="BM9333" s="6"/>
      <c r="BN9333" s="6"/>
      <c r="BO9333" s="6"/>
      <c r="BP9333" s="6"/>
      <c r="BQ9333" s="6"/>
      <c r="BR9333" s="6"/>
      <c r="BS9333" s="6"/>
      <c r="BT9333" s="6"/>
      <c r="BU9333" s="6"/>
      <c r="BV9333" s="6"/>
      <c r="BW9333" s="6"/>
      <c r="CJ9333" s="415"/>
      <c r="CK9333" s="415"/>
      <c r="CO9333" s="168"/>
    </row>
    <row r="9334" spans="32:93" s="162" customFormat="1" x14ac:dyDescent="0.25">
      <c r="AF9334" s="169"/>
      <c r="AG9334" s="169"/>
      <c r="AH9334" s="169"/>
      <c r="AI9334" s="169"/>
      <c r="AJ9334" s="169"/>
      <c r="AK9334" s="170"/>
      <c r="AP9334" s="6"/>
      <c r="AQ9334" s="6"/>
      <c r="AR9334" s="6"/>
      <c r="AS9334" s="6"/>
      <c r="AT9334" s="6"/>
      <c r="AU9334" s="6"/>
      <c r="AV9334" s="6"/>
      <c r="AW9334" s="6"/>
      <c r="AX9334" s="6"/>
      <c r="AY9334" s="6"/>
      <c r="AZ9334" s="6"/>
      <c r="BA9334" s="6"/>
      <c r="BB9334" s="166"/>
      <c r="BC9334" s="166"/>
      <c r="BD9334" s="166"/>
      <c r="BE9334" s="6"/>
      <c r="BF9334" s="6"/>
      <c r="BG9334" s="6"/>
      <c r="BH9334" s="6"/>
      <c r="BI9334" s="6"/>
      <c r="BJ9334" s="166"/>
      <c r="BK9334" s="166"/>
      <c r="BL9334" s="166"/>
      <c r="BM9334" s="6"/>
      <c r="BN9334" s="6"/>
      <c r="BO9334" s="6"/>
      <c r="BP9334" s="6"/>
      <c r="BQ9334" s="6"/>
      <c r="BR9334" s="6"/>
      <c r="BS9334" s="6"/>
      <c r="BT9334" s="6"/>
      <c r="BU9334" s="6"/>
      <c r="BV9334" s="6"/>
      <c r="BW9334" s="6"/>
      <c r="CJ9334" s="415"/>
      <c r="CK9334" s="415"/>
      <c r="CO9334" s="168"/>
    </row>
    <row r="9335" spans="32:93" s="162" customFormat="1" x14ac:dyDescent="0.25">
      <c r="AF9335" s="169"/>
      <c r="AG9335" s="169"/>
      <c r="AH9335" s="169"/>
      <c r="AI9335" s="169"/>
      <c r="AJ9335" s="169"/>
      <c r="AK9335" s="170"/>
      <c r="AP9335" s="6"/>
      <c r="AQ9335" s="6"/>
      <c r="AR9335" s="6"/>
      <c r="AS9335" s="6"/>
      <c r="AT9335" s="6"/>
      <c r="AU9335" s="6"/>
      <c r="AV9335" s="6"/>
      <c r="AW9335" s="6"/>
      <c r="AX9335" s="6"/>
      <c r="AY9335" s="6"/>
      <c r="AZ9335" s="6"/>
      <c r="BA9335" s="6"/>
      <c r="BB9335" s="166"/>
      <c r="BC9335" s="166"/>
      <c r="BD9335" s="166"/>
      <c r="BE9335" s="6"/>
      <c r="BF9335" s="6"/>
      <c r="BG9335" s="6"/>
      <c r="BH9335" s="6"/>
      <c r="BI9335" s="6"/>
      <c r="BJ9335" s="166"/>
      <c r="BK9335" s="166"/>
      <c r="BL9335" s="166"/>
      <c r="BM9335" s="6"/>
      <c r="BN9335" s="6"/>
      <c r="BO9335" s="6"/>
      <c r="BP9335" s="6"/>
      <c r="BQ9335" s="6"/>
      <c r="BR9335" s="6"/>
      <c r="BS9335" s="6"/>
      <c r="BT9335" s="6"/>
      <c r="BU9335" s="6"/>
      <c r="BV9335" s="6"/>
      <c r="BW9335" s="6"/>
      <c r="CJ9335" s="415"/>
      <c r="CK9335" s="415"/>
      <c r="CO9335" s="168"/>
    </row>
    <row r="9336" spans="32:93" s="162" customFormat="1" x14ac:dyDescent="0.25">
      <c r="AF9336" s="169"/>
      <c r="AG9336" s="169"/>
      <c r="AH9336" s="169"/>
      <c r="AI9336" s="169"/>
      <c r="AJ9336" s="169"/>
      <c r="AK9336" s="170"/>
      <c r="AP9336" s="6"/>
      <c r="AQ9336" s="6"/>
      <c r="AR9336" s="6"/>
      <c r="AS9336" s="6"/>
      <c r="AT9336" s="6"/>
      <c r="AU9336" s="6"/>
      <c r="AV9336" s="6"/>
      <c r="AW9336" s="6"/>
      <c r="AX9336" s="6"/>
      <c r="AY9336" s="6"/>
      <c r="AZ9336" s="6"/>
      <c r="BA9336" s="6"/>
      <c r="BB9336" s="166"/>
      <c r="BC9336" s="166"/>
      <c r="BD9336" s="166"/>
      <c r="BE9336" s="6"/>
      <c r="BF9336" s="6"/>
      <c r="BG9336" s="6"/>
      <c r="BH9336" s="6"/>
      <c r="BI9336" s="6"/>
      <c r="BJ9336" s="166"/>
      <c r="BK9336" s="166"/>
      <c r="BL9336" s="166"/>
      <c r="BM9336" s="6"/>
      <c r="BN9336" s="6"/>
      <c r="BO9336" s="6"/>
      <c r="BP9336" s="6"/>
      <c r="BQ9336" s="6"/>
      <c r="BR9336" s="6"/>
      <c r="BS9336" s="6"/>
      <c r="BT9336" s="6"/>
      <c r="BU9336" s="6"/>
      <c r="BV9336" s="6"/>
      <c r="BW9336" s="6"/>
      <c r="CJ9336" s="415"/>
      <c r="CK9336" s="415"/>
      <c r="CO9336" s="168"/>
    </row>
    <row r="9337" spans="32:93" s="162" customFormat="1" x14ac:dyDescent="0.25">
      <c r="AF9337" s="169"/>
      <c r="AG9337" s="169"/>
      <c r="AH9337" s="169"/>
      <c r="AI9337" s="169"/>
      <c r="AJ9337" s="169"/>
      <c r="AK9337" s="170"/>
      <c r="AP9337" s="6"/>
      <c r="AQ9337" s="6"/>
      <c r="AR9337" s="6"/>
      <c r="AS9337" s="6"/>
      <c r="AT9337" s="6"/>
      <c r="AU9337" s="6"/>
      <c r="AV9337" s="6"/>
      <c r="AW9337" s="6"/>
      <c r="AX9337" s="6"/>
      <c r="AY9337" s="6"/>
      <c r="AZ9337" s="6"/>
      <c r="BA9337" s="6"/>
      <c r="BB9337" s="166"/>
      <c r="BC9337" s="166"/>
      <c r="BD9337" s="166"/>
      <c r="BE9337" s="6"/>
      <c r="BF9337" s="6"/>
      <c r="BG9337" s="6"/>
      <c r="BH9337" s="6"/>
      <c r="BI9337" s="6"/>
      <c r="BJ9337" s="166"/>
      <c r="BK9337" s="166"/>
      <c r="BL9337" s="166"/>
      <c r="BM9337" s="6"/>
      <c r="BN9337" s="6"/>
      <c r="BO9337" s="6"/>
      <c r="BP9337" s="6"/>
      <c r="BQ9337" s="6"/>
      <c r="BR9337" s="6"/>
      <c r="BS9337" s="6"/>
      <c r="BT9337" s="6"/>
      <c r="BU9337" s="6"/>
      <c r="BV9337" s="6"/>
      <c r="BW9337" s="6"/>
      <c r="CJ9337" s="415"/>
      <c r="CK9337" s="415"/>
      <c r="CO9337" s="168"/>
    </row>
    <row r="9338" spans="32:93" s="162" customFormat="1" x14ac:dyDescent="0.25">
      <c r="AF9338" s="169"/>
      <c r="AG9338" s="169"/>
      <c r="AH9338" s="169"/>
      <c r="AI9338" s="169"/>
      <c r="AJ9338" s="169"/>
      <c r="AK9338" s="170"/>
      <c r="AP9338" s="6"/>
      <c r="AQ9338" s="6"/>
      <c r="AR9338" s="6"/>
      <c r="AS9338" s="6"/>
      <c r="AT9338" s="6"/>
      <c r="AU9338" s="6"/>
      <c r="AV9338" s="6"/>
      <c r="AW9338" s="6"/>
      <c r="AX9338" s="6"/>
      <c r="AY9338" s="6"/>
      <c r="AZ9338" s="6"/>
      <c r="BA9338" s="6"/>
      <c r="BB9338" s="166"/>
      <c r="BC9338" s="166"/>
      <c r="BD9338" s="166"/>
      <c r="BE9338" s="6"/>
      <c r="BF9338" s="6"/>
      <c r="BG9338" s="6"/>
      <c r="BH9338" s="6"/>
      <c r="BI9338" s="6"/>
      <c r="BJ9338" s="166"/>
      <c r="BK9338" s="166"/>
      <c r="BL9338" s="166"/>
      <c r="BM9338" s="6"/>
      <c r="BN9338" s="6"/>
      <c r="BO9338" s="6"/>
      <c r="BP9338" s="6"/>
      <c r="BQ9338" s="6"/>
      <c r="BR9338" s="6"/>
      <c r="BS9338" s="6"/>
      <c r="BT9338" s="6"/>
      <c r="BU9338" s="6"/>
      <c r="BV9338" s="6"/>
      <c r="BW9338" s="6"/>
      <c r="CJ9338" s="415"/>
      <c r="CK9338" s="415"/>
      <c r="CO9338" s="168"/>
    </row>
    <row r="9339" spans="32:93" s="162" customFormat="1" x14ac:dyDescent="0.25">
      <c r="AF9339" s="169"/>
      <c r="AG9339" s="169"/>
      <c r="AH9339" s="169"/>
      <c r="AI9339" s="169"/>
      <c r="AJ9339" s="169"/>
      <c r="AK9339" s="170"/>
      <c r="AP9339" s="6"/>
      <c r="AQ9339" s="6"/>
      <c r="AR9339" s="6"/>
      <c r="AS9339" s="6"/>
      <c r="AT9339" s="6"/>
      <c r="AU9339" s="6"/>
      <c r="AV9339" s="6"/>
      <c r="AW9339" s="6"/>
      <c r="AX9339" s="6"/>
      <c r="AY9339" s="6"/>
      <c r="AZ9339" s="6"/>
      <c r="BA9339" s="6"/>
      <c r="BB9339" s="166"/>
      <c r="BC9339" s="166"/>
      <c r="BD9339" s="166"/>
      <c r="BE9339" s="6"/>
      <c r="BF9339" s="6"/>
      <c r="BG9339" s="6"/>
      <c r="BH9339" s="6"/>
      <c r="BI9339" s="6"/>
      <c r="BJ9339" s="166"/>
      <c r="BK9339" s="166"/>
      <c r="BL9339" s="166"/>
      <c r="BM9339" s="6"/>
      <c r="BN9339" s="6"/>
      <c r="BO9339" s="6"/>
      <c r="BP9339" s="6"/>
      <c r="BQ9339" s="6"/>
      <c r="BR9339" s="6"/>
      <c r="BS9339" s="6"/>
      <c r="BT9339" s="6"/>
      <c r="BU9339" s="6"/>
      <c r="BV9339" s="6"/>
      <c r="BW9339" s="6"/>
      <c r="CJ9339" s="415"/>
      <c r="CK9339" s="415"/>
      <c r="CO9339" s="168"/>
    </row>
    <row r="9340" spans="32:93" s="162" customFormat="1" x14ac:dyDescent="0.25">
      <c r="AF9340" s="169"/>
      <c r="AG9340" s="169"/>
      <c r="AH9340" s="169"/>
      <c r="AI9340" s="169"/>
      <c r="AJ9340" s="169"/>
      <c r="AK9340" s="170"/>
      <c r="AP9340" s="6"/>
      <c r="AQ9340" s="6"/>
      <c r="AR9340" s="6"/>
      <c r="AS9340" s="6"/>
      <c r="AT9340" s="6"/>
      <c r="AU9340" s="6"/>
      <c r="AV9340" s="6"/>
      <c r="AW9340" s="6"/>
      <c r="AX9340" s="6"/>
      <c r="AY9340" s="6"/>
      <c r="AZ9340" s="6"/>
      <c r="BA9340" s="6"/>
      <c r="BB9340" s="166"/>
      <c r="BC9340" s="166"/>
      <c r="BD9340" s="166"/>
      <c r="BE9340" s="6"/>
      <c r="BF9340" s="6"/>
      <c r="BG9340" s="6"/>
      <c r="BH9340" s="6"/>
      <c r="BI9340" s="6"/>
      <c r="BJ9340" s="166"/>
      <c r="BK9340" s="166"/>
      <c r="BL9340" s="166"/>
      <c r="BM9340" s="6"/>
      <c r="BN9340" s="6"/>
      <c r="BO9340" s="6"/>
      <c r="BP9340" s="6"/>
      <c r="BQ9340" s="6"/>
      <c r="BR9340" s="6"/>
      <c r="BS9340" s="6"/>
      <c r="BT9340" s="6"/>
      <c r="BU9340" s="6"/>
      <c r="BV9340" s="6"/>
      <c r="BW9340" s="6"/>
      <c r="CJ9340" s="415"/>
      <c r="CK9340" s="415"/>
      <c r="CO9340" s="168"/>
    </row>
    <row r="9341" spans="32:93" s="162" customFormat="1" x14ac:dyDescent="0.25">
      <c r="AF9341" s="169"/>
      <c r="AG9341" s="169"/>
      <c r="AH9341" s="169"/>
      <c r="AI9341" s="169"/>
      <c r="AJ9341" s="169"/>
      <c r="AK9341" s="170"/>
      <c r="AP9341" s="6"/>
      <c r="AQ9341" s="6"/>
      <c r="AR9341" s="6"/>
      <c r="AS9341" s="6"/>
      <c r="AT9341" s="6"/>
      <c r="AU9341" s="6"/>
      <c r="AV9341" s="6"/>
      <c r="AW9341" s="6"/>
      <c r="AX9341" s="6"/>
      <c r="AY9341" s="6"/>
      <c r="AZ9341" s="6"/>
      <c r="BA9341" s="6"/>
      <c r="BB9341" s="166"/>
      <c r="BC9341" s="166"/>
      <c r="BD9341" s="166"/>
      <c r="BE9341" s="6"/>
      <c r="BF9341" s="6"/>
      <c r="BG9341" s="6"/>
      <c r="BH9341" s="6"/>
      <c r="BI9341" s="6"/>
      <c r="BJ9341" s="166"/>
      <c r="BK9341" s="166"/>
      <c r="BL9341" s="166"/>
      <c r="BM9341" s="6"/>
      <c r="BN9341" s="6"/>
      <c r="BO9341" s="6"/>
      <c r="BP9341" s="6"/>
      <c r="BQ9341" s="6"/>
      <c r="BR9341" s="6"/>
      <c r="BS9341" s="6"/>
      <c r="BT9341" s="6"/>
      <c r="BU9341" s="6"/>
      <c r="BV9341" s="6"/>
      <c r="BW9341" s="6"/>
      <c r="CJ9341" s="415"/>
      <c r="CK9341" s="415"/>
      <c r="CO9341" s="168"/>
    </row>
    <row r="9342" spans="32:93" s="162" customFormat="1" x14ac:dyDescent="0.25">
      <c r="AF9342" s="169"/>
      <c r="AG9342" s="169"/>
      <c r="AH9342" s="169"/>
      <c r="AI9342" s="169"/>
      <c r="AJ9342" s="169"/>
      <c r="AK9342" s="170"/>
      <c r="AP9342" s="6"/>
      <c r="AQ9342" s="6"/>
      <c r="AR9342" s="6"/>
      <c r="AS9342" s="6"/>
      <c r="AT9342" s="6"/>
      <c r="AU9342" s="6"/>
      <c r="AV9342" s="6"/>
      <c r="AW9342" s="6"/>
      <c r="AX9342" s="6"/>
      <c r="AY9342" s="6"/>
      <c r="AZ9342" s="6"/>
      <c r="BA9342" s="6"/>
      <c r="BB9342" s="166"/>
      <c r="BC9342" s="166"/>
      <c r="BD9342" s="166"/>
      <c r="BE9342" s="6"/>
      <c r="BF9342" s="6"/>
      <c r="BG9342" s="6"/>
      <c r="BH9342" s="6"/>
      <c r="BI9342" s="6"/>
      <c r="BJ9342" s="166"/>
      <c r="BK9342" s="166"/>
      <c r="BL9342" s="166"/>
      <c r="BM9342" s="6"/>
      <c r="BN9342" s="6"/>
      <c r="BO9342" s="6"/>
      <c r="BP9342" s="6"/>
      <c r="BQ9342" s="6"/>
      <c r="BR9342" s="6"/>
      <c r="BS9342" s="6"/>
      <c r="BT9342" s="6"/>
      <c r="BU9342" s="6"/>
      <c r="BV9342" s="6"/>
      <c r="BW9342" s="6"/>
      <c r="CJ9342" s="415"/>
      <c r="CK9342" s="415"/>
      <c r="CO9342" s="168"/>
    </row>
    <row r="9343" spans="32:93" s="162" customFormat="1" x14ac:dyDescent="0.25">
      <c r="AF9343" s="169"/>
      <c r="AG9343" s="169"/>
      <c r="AH9343" s="169"/>
      <c r="AI9343" s="169"/>
      <c r="AJ9343" s="169"/>
      <c r="AK9343" s="170"/>
      <c r="AP9343" s="6"/>
      <c r="AQ9343" s="6"/>
      <c r="AR9343" s="6"/>
      <c r="AS9343" s="6"/>
      <c r="AT9343" s="6"/>
      <c r="AU9343" s="6"/>
      <c r="AV9343" s="6"/>
      <c r="AW9343" s="6"/>
      <c r="AX9343" s="6"/>
      <c r="AY9343" s="6"/>
      <c r="AZ9343" s="6"/>
      <c r="BA9343" s="6"/>
      <c r="BB9343" s="166"/>
      <c r="BC9343" s="166"/>
      <c r="BD9343" s="166"/>
      <c r="BE9343" s="6"/>
      <c r="BF9343" s="6"/>
      <c r="BG9343" s="6"/>
      <c r="BH9343" s="6"/>
      <c r="BI9343" s="6"/>
      <c r="BJ9343" s="166"/>
      <c r="BK9343" s="166"/>
      <c r="BL9343" s="166"/>
      <c r="BM9343" s="6"/>
      <c r="BN9343" s="6"/>
      <c r="BO9343" s="6"/>
      <c r="BP9343" s="6"/>
      <c r="BQ9343" s="6"/>
      <c r="BR9343" s="6"/>
      <c r="BS9343" s="6"/>
      <c r="BT9343" s="6"/>
      <c r="BU9343" s="6"/>
      <c r="BV9343" s="6"/>
      <c r="BW9343" s="6"/>
      <c r="CJ9343" s="415"/>
      <c r="CK9343" s="415"/>
      <c r="CO9343" s="168"/>
    </row>
    <row r="9344" spans="32:93" s="162" customFormat="1" x14ac:dyDescent="0.25">
      <c r="AF9344" s="169"/>
      <c r="AG9344" s="169"/>
      <c r="AH9344" s="169"/>
      <c r="AI9344" s="169"/>
      <c r="AJ9344" s="169"/>
      <c r="AK9344" s="170"/>
      <c r="AP9344" s="6"/>
      <c r="AQ9344" s="6"/>
      <c r="AR9344" s="6"/>
      <c r="AS9344" s="6"/>
      <c r="AT9344" s="6"/>
      <c r="AU9344" s="6"/>
      <c r="AV9344" s="6"/>
      <c r="AW9344" s="6"/>
      <c r="AX9344" s="6"/>
      <c r="AY9344" s="6"/>
      <c r="AZ9344" s="6"/>
      <c r="BA9344" s="6"/>
      <c r="BB9344" s="166"/>
      <c r="BC9344" s="166"/>
      <c r="BD9344" s="166"/>
      <c r="BE9344" s="6"/>
      <c r="BF9344" s="6"/>
      <c r="BG9344" s="6"/>
      <c r="BH9344" s="6"/>
      <c r="BI9344" s="6"/>
      <c r="BJ9344" s="166"/>
      <c r="BK9344" s="166"/>
      <c r="BL9344" s="166"/>
      <c r="BM9344" s="6"/>
      <c r="BN9344" s="6"/>
      <c r="BO9344" s="6"/>
      <c r="BP9344" s="6"/>
      <c r="BQ9344" s="6"/>
      <c r="BR9344" s="6"/>
      <c r="BS9344" s="6"/>
      <c r="BT9344" s="6"/>
      <c r="BU9344" s="6"/>
      <c r="BV9344" s="6"/>
      <c r="BW9344" s="6"/>
      <c r="CJ9344" s="415"/>
      <c r="CK9344" s="415"/>
      <c r="CO9344" s="168"/>
    </row>
    <row r="9345" spans="32:93" s="162" customFormat="1" x14ac:dyDescent="0.25">
      <c r="AF9345" s="169"/>
      <c r="AG9345" s="169"/>
      <c r="AH9345" s="169"/>
      <c r="AI9345" s="169"/>
      <c r="AJ9345" s="169"/>
      <c r="AK9345" s="170"/>
      <c r="AP9345" s="6"/>
      <c r="AQ9345" s="6"/>
      <c r="AR9345" s="6"/>
      <c r="AS9345" s="6"/>
      <c r="AT9345" s="6"/>
      <c r="AU9345" s="6"/>
      <c r="AV9345" s="6"/>
      <c r="AW9345" s="6"/>
      <c r="AX9345" s="6"/>
      <c r="AY9345" s="6"/>
      <c r="AZ9345" s="6"/>
      <c r="BA9345" s="6"/>
      <c r="BB9345" s="166"/>
      <c r="BC9345" s="166"/>
      <c r="BD9345" s="166"/>
      <c r="BE9345" s="6"/>
      <c r="BF9345" s="6"/>
      <c r="BG9345" s="6"/>
      <c r="BH9345" s="6"/>
      <c r="BI9345" s="6"/>
      <c r="BJ9345" s="166"/>
      <c r="BK9345" s="166"/>
      <c r="BL9345" s="166"/>
      <c r="BM9345" s="6"/>
      <c r="BN9345" s="6"/>
      <c r="BO9345" s="6"/>
      <c r="BP9345" s="6"/>
      <c r="BQ9345" s="6"/>
      <c r="BR9345" s="6"/>
      <c r="BS9345" s="6"/>
      <c r="BT9345" s="6"/>
      <c r="BU9345" s="6"/>
      <c r="BV9345" s="6"/>
      <c r="BW9345" s="6"/>
      <c r="CJ9345" s="415"/>
      <c r="CK9345" s="415"/>
      <c r="CO9345" s="168"/>
    </row>
    <row r="9346" spans="32:93" s="162" customFormat="1" x14ac:dyDescent="0.25">
      <c r="AF9346" s="169"/>
      <c r="AG9346" s="169"/>
      <c r="AH9346" s="169"/>
      <c r="AI9346" s="169"/>
      <c r="AJ9346" s="169"/>
      <c r="AK9346" s="170"/>
      <c r="AP9346" s="6"/>
      <c r="AQ9346" s="6"/>
      <c r="AR9346" s="6"/>
      <c r="AS9346" s="6"/>
      <c r="AT9346" s="6"/>
      <c r="AU9346" s="6"/>
      <c r="AV9346" s="6"/>
      <c r="AW9346" s="6"/>
      <c r="AX9346" s="6"/>
      <c r="AY9346" s="6"/>
      <c r="AZ9346" s="6"/>
      <c r="BA9346" s="6"/>
      <c r="BB9346" s="166"/>
      <c r="BC9346" s="166"/>
      <c r="BD9346" s="166"/>
      <c r="BE9346" s="6"/>
      <c r="BF9346" s="6"/>
      <c r="BG9346" s="6"/>
      <c r="BH9346" s="6"/>
      <c r="BI9346" s="6"/>
      <c r="BJ9346" s="166"/>
      <c r="BK9346" s="166"/>
      <c r="BL9346" s="166"/>
      <c r="BM9346" s="6"/>
      <c r="BN9346" s="6"/>
      <c r="BO9346" s="6"/>
      <c r="BP9346" s="6"/>
      <c r="BQ9346" s="6"/>
      <c r="BR9346" s="6"/>
      <c r="BS9346" s="6"/>
      <c r="BT9346" s="6"/>
      <c r="BU9346" s="6"/>
      <c r="BV9346" s="6"/>
      <c r="BW9346" s="6"/>
      <c r="CJ9346" s="415"/>
      <c r="CK9346" s="415"/>
      <c r="CO9346" s="168"/>
    </row>
    <row r="9347" spans="32:93" s="162" customFormat="1" x14ac:dyDescent="0.25">
      <c r="AF9347" s="169"/>
      <c r="AG9347" s="169"/>
      <c r="AH9347" s="169"/>
      <c r="AI9347" s="169"/>
      <c r="AJ9347" s="169"/>
      <c r="AK9347" s="170"/>
      <c r="AP9347" s="6"/>
      <c r="AQ9347" s="6"/>
      <c r="AR9347" s="6"/>
      <c r="AS9347" s="6"/>
      <c r="AT9347" s="6"/>
      <c r="AU9347" s="6"/>
      <c r="AV9347" s="6"/>
      <c r="AW9347" s="6"/>
      <c r="AX9347" s="6"/>
      <c r="AY9347" s="6"/>
      <c r="AZ9347" s="6"/>
      <c r="BA9347" s="6"/>
      <c r="BB9347" s="166"/>
      <c r="BC9347" s="166"/>
      <c r="BD9347" s="166"/>
      <c r="BE9347" s="6"/>
      <c r="BF9347" s="6"/>
      <c r="BG9347" s="6"/>
      <c r="BH9347" s="6"/>
      <c r="BI9347" s="6"/>
      <c r="BJ9347" s="166"/>
      <c r="BK9347" s="166"/>
      <c r="BL9347" s="166"/>
      <c r="BM9347" s="6"/>
      <c r="BN9347" s="6"/>
      <c r="BO9347" s="6"/>
      <c r="BP9347" s="6"/>
      <c r="BQ9347" s="6"/>
      <c r="BR9347" s="6"/>
      <c r="BS9347" s="6"/>
      <c r="BT9347" s="6"/>
      <c r="BU9347" s="6"/>
      <c r="BV9347" s="6"/>
      <c r="BW9347" s="6"/>
      <c r="CJ9347" s="415"/>
      <c r="CK9347" s="415"/>
      <c r="CO9347" s="168"/>
    </row>
    <row r="9348" spans="32:93" s="162" customFormat="1" x14ac:dyDescent="0.25">
      <c r="AF9348" s="169"/>
      <c r="AG9348" s="169"/>
      <c r="AH9348" s="169"/>
      <c r="AI9348" s="169"/>
      <c r="AJ9348" s="169"/>
      <c r="AK9348" s="170"/>
      <c r="AP9348" s="6"/>
      <c r="AQ9348" s="6"/>
      <c r="AR9348" s="6"/>
      <c r="AS9348" s="6"/>
      <c r="AT9348" s="6"/>
      <c r="AU9348" s="6"/>
      <c r="AV9348" s="6"/>
      <c r="AW9348" s="6"/>
      <c r="AX9348" s="6"/>
      <c r="AY9348" s="6"/>
      <c r="AZ9348" s="6"/>
      <c r="BA9348" s="6"/>
      <c r="BB9348" s="166"/>
      <c r="BC9348" s="166"/>
      <c r="BD9348" s="166"/>
      <c r="BE9348" s="6"/>
      <c r="BF9348" s="6"/>
      <c r="BG9348" s="6"/>
      <c r="BH9348" s="6"/>
      <c r="BI9348" s="6"/>
      <c r="BJ9348" s="166"/>
      <c r="BK9348" s="166"/>
      <c r="BL9348" s="166"/>
      <c r="BM9348" s="6"/>
      <c r="BN9348" s="6"/>
      <c r="BO9348" s="6"/>
      <c r="BP9348" s="6"/>
      <c r="BQ9348" s="6"/>
      <c r="BR9348" s="6"/>
      <c r="BS9348" s="6"/>
      <c r="BT9348" s="6"/>
      <c r="BU9348" s="6"/>
      <c r="BV9348" s="6"/>
      <c r="BW9348" s="6"/>
      <c r="CJ9348" s="415"/>
      <c r="CK9348" s="415"/>
      <c r="CO9348" s="168"/>
    </row>
    <row r="9349" spans="32:93" s="162" customFormat="1" x14ac:dyDescent="0.25">
      <c r="AF9349" s="169"/>
      <c r="AG9349" s="169"/>
      <c r="AH9349" s="169"/>
      <c r="AI9349" s="169"/>
      <c r="AJ9349" s="169"/>
      <c r="AK9349" s="170"/>
      <c r="AP9349" s="6"/>
      <c r="AQ9349" s="6"/>
      <c r="AR9349" s="6"/>
      <c r="AS9349" s="6"/>
      <c r="AT9349" s="6"/>
      <c r="AU9349" s="6"/>
      <c r="AV9349" s="6"/>
      <c r="AW9349" s="6"/>
      <c r="AX9349" s="6"/>
      <c r="AY9349" s="6"/>
      <c r="AZ9349" s="6"/>
      <c r="BA9349" s="6"/>
      <c r="BB9349" s="166"/>
      <c r="BC9349" s="166"/>
      <c r="BD9349" s="166"/>
      <c r="BE9349" s="6"/>
      <c r="BF9349" s="6"/>
      <c r="BG9349" s="6"/>
      <c r="BH9349" s="6"/>
      <c r="BI9349" s="6"/>
      <c r="BJ9349" s="166"/>
      <c r="BK9349" s="166"/>
      <c r="BL9349" s="166"/>
      <c r="BM9349" s="6"/>
      <c r="BN9349" s="6"/>
      <c r="BO9349" s="6"/>
      <c r="BP9349" s="6"/>
      <c r="BQ9349" s="6"/>
      <c r="BR9349" s="6"/>
      <c r="BS9349" s="6"/>
      <c r="BT9349" s="6"/>
      <c r="BU9349" s="6"/>
      <c r="BV9349" s="6"/>
      <c r="BW9349" s="6"/>
      <c r="CJ9349" s="415"/>
      <c r="CK9349" s="415"/>
      <c r="CO9349" s="168"/>
    </row>
    <row r="9350" spans="32:93" s="162" customFormat="1" x14ac:dyDescent="0.25">
      <c r="AF9350" s="169"/>
      <c r="AG9350" s="169"/>
      <c r="AH9350" s="169"/>
      <c r="AI9350" s="169"/>
      <c r="AJ9350" s="169"/>
      <c r="AK9350" s="170"/>
      <c r="AP9350" s="6"/>
      <c r="AQ9350" s="6"/>
      <c r="AR9350" s="6"/>
      <c r="AS9350" s="6"/>
      <c r="AT9350" s="6"/>
      <c r="AU9350" s="6"/>
      <c r="AV9350" s="6"/>
      <c r="AW9350" s="6"/>
      <c r="AX9350" s="6"/>
      <c r="AY9350" s="6"/>
      <c r="AZ9350" s="6"/>
      <c r="BA9350" s="6"/>
      <c r="BB9350" s="166"/>
      <c r="BC9350" s="166"/>
      <c r="BD9350" s="166"/>
      <c r="BE9350" s="6"/>
      <c r="BF9350" s="6"/>
      <c r="BG9350" s="6"/>
      <c r="BH9350" s="6"/>
      <c r="BI9350" s="6"/>
      <c r="BJ9350" s="166"/>
      <c r="BK9350" s="166"/>
      <c r="BL9350" s="166"/>
      <c r="BM9350" s="6"/>
      <c r="BN9350" s="6"/>
      <c r="BO9350" s="6"/>
      <c r="BP9350" s="6"/>
      <c r="BQ9350" s="6"/>
      <c r="BR9350" s="6"/>
      <c r="BS9350" s="6"/>
      <c r="BT9350" s="6"/>
      <c r="BU9350" s="6"/>
      <c r="BV9350" s="6"/>
      <c r="BW9350" s="6"/>
      <c r="CJ9350" s="415"/>
      <c r="CK9350" s="415"/>
      <c r="CO9350" s="168"/>
    </row>
    <row r="9351" spans="32:93" s="162" customFormat="1" x14ac:dyDescent="0.25">
      <c r="AF9351" s="169"/>
      <c r="AG9351" s="169"/>
      <c r="AH9351" s="169"/>
      <c r="AI9351" s="169"/>
      <c r="AJ9351" s="169"/>
      <c r="AK9351" s="170"/>
      <c r="AP9351" s="6"/>
      <c r="AQ9351" s="6"/>
      <c r="AR9351" s="6"/>
      <c r="AS9351" s="6"/>
      <c r="AT9351" s="6"/>
      <c r="AU9351" s="6"/>
      <c r="AV9351" s="6"/>
      <c r="AW9351" s="6"/>
      <c r="AX9351" s="6"/>
      <c r="AY9351" s="6"/>
      <c r="AZ9351" s="6"/>
      <c r="BA9351" s="6"/>
      <c r="BB9351" s="166"/>
      <c r="BC9351" s="166"/>
      <c r="BD9351" s="166"/>
      <c r="BE9351" s="6"/>
      <c r="BF9351" s="6"/>
      <c r="BG9351" s="6"/>
      <c r="BH9351" s="6"/>
      <c r="BI9351" s="6"/>
      <c r="BJ9351" s="166"/>
      <c r="BK9351" s="166"/>
      <c r="BL9351" s="166"/>
      <c r="BM9351" s="6"/>
      <c r="BN9351" s="6"/>
      <c r="BO9351" s="6"/>
      <c r="BP9351" s="6"/>
      <c r="BQ9351" s="6"/>
      <c r="BR9351" s="6"/>
      <c r="BS9351" s="6"/>
      <c r="BT9351" s="6"/>
      <c r="BU9351" s="6"/>
      <c r="BV9351" s="6"/>
      <c r="BW9351" s="6"/>
      <c r="CJ9351" s="415"/>
      <c r="CK9351" s="415"/>
      <c r="CO9351" s="168"/>
    </row>
    <row r="9352" spans="32:93" s="162" customFormat="1" x14ac:dyDescent="0.25">
      <c r="AF9352" s="169"/>
      <c r="AG9352" s="169"/>
      <c r="AH9352" s="169"/>
      <c r="AI9352" s="169"/>
      <c r="AJ9352" s="169"/>
      <c r="AK9352" s="170"/>
      <c r="AP9352" s="6"/>
      <c r="AQ9352" s="6"/>
      <c r="AR9352" s="6"/>
      <c r="AS9352" s="6"/>
      <c r="AT9352" s="6"/>
      <c r="AU9352" s="6"/>
      <c r="AV9352" s="6"/>
      <c r="AW9352" s="6"/>
      <c r="AX9352" s="6"/>
      <c r="AY9352" s="6"/>
      <c r="AZ9352" s="6"/>
      <c r="BA9352" s="6"/>
      <c r="BB9352" s="166"/>
      <c r="BC9352" s="166"/>
      <c r="BD9352" s="166"/>
      <c r="BE9352" s="6"/>
      <c r="BF9352" s="6"/>
      <c r="BG9352" s="6"/>
      <c r="BH9352" s="6"/>
      <c r="BI9352" s="6"/>
      <c r="BJ9352" s="166"/>
      <c r="BK9352" s="166"/>
      <c r="BL9352" s="166"/>
      <c r="BM9352" s="6"/>
      <c r="BN9352" s="6"/>
      <c r="BO9352" s="6"/>
      <c r="BP9352" s="6"/>
      <c r="BQ9352" s="6"/>
      <c r="BR9352" s="6"/>
      <c r="BS9352" s="6"/>
      <c r="BT9352" s="6"/>
      <c r="BU9352" s="6"/>
      <c r="BV9352" s="6"/>
      <c r="BW9352" s="6"/>
      <c r="CJ9352" s="415"/>
      <c r="CK9352" s="415"/>
      <c r="CO9352" s="168"/>
    </row>
    <row r="9353" spans="32:93" s="162" customFormat="1" x14ac:dyDescent="0.25">
      <c r="AF9353" s="169"/>
      <c r="AG9353" s="169"/>
      <c r="AH9353" s="169"/>
      <c r="AI9353" s="169"/>
      <c r="AJ9353" s="169"/>
      <c r="AK9353" s="170"/>
      <c r="AP9353" s="6"/>
      <c r="AQ9353" s="6"/>
      <c r="AR9353" s="6"/>
      <c r="AS9353" s="6"/>
      <c r="AT9353" s="6"/>
      <c r="AU9353" s="6"/>
      <c r="AV9353" s="6"/>
      <c r="AW9353" s="6"/>
      <c r="AX9353" s="6"/>
      <c r="AY9353" s="6"/>
      <c r="AZ9353" s="6"/>
      <c r="BA9353" s="6"/>
      <c r="BB9353" s="166"/>
      <c r="BC9353" s="166"/>
      <c r="BD9353" s="166"/>
      <c r="BE9353" s="6"/>
      <c r="BF9353" s="6"/>
      <c r="BG9353" s="6"/>
      <c r="BH9353" s="6"/>
      <c r="BI9353" s="6"/>
      <c r="BJ9353" s="166"/>
      <c r="BK9353" s="166"/>
      <c r="BL9353" s="166"/>
      <c r="BM9353" s="6"/>
      <c r="BN9353" s="6"/>
      <c r="BO9353" s="6"/>
      <c r="BP9353" s="6"/>
      <c r="BQ9353" s="6"/>
      <c r="BR9353" s="6"/>
      <c r="BS9353" s="6"/>
      <c r="BT9353" s="6"/>
      <c r="BU9353" s="6"/>
      <c r="BV9353" s="6"/>
      <c r="BW9353" s="6"/>
      <c r="CJ9353" s="415"/>
      <c r="CK9353" s="415"/>
      <c r="CO9353" s="168"/>
    </row>
    <row r="9354" spans="32:93" s="162" customFormat="1" x14ac:dyDescent="0.25">
      <c r="AF9354" s="169"/>
      <c r="AG9354" s="169"/>
      <c r="AH9354" s="169"/>
      <c r="AI9354" s="169"/>
      <c r="AJ9354" s="169"/>
      <c r="AK9354" s="170"/>
      <c r="AP9354" s="6"/>
      <c r="AQ9354" s="6"/>
      <c r="AR9354" s="6"/>
      <c r="AS9354" s="6"/>
      <c r="AT9354" s="6"/>
      <c r="AU9354" s="6"/>
      <c r="AV9354" s="6"/>
      <c r="AW9354" s="6"/>
      <c r="AX9354" s="6"/>
      <c r="AY9354" s="6"/>
      <c r="AZ9354" s="6"/>
      <c r="BA9354" s="6"/>
      <c r="BB9354" s="166"/>
      <c r="BC9354" s="166"/>
      <c r="BD9354" s="166"/>
      <c r="BE9354" s="6"/>
      <c r="BF9354" s="6"/>
      <c r="BG9354" s="6"/>
      <c r="BH9354" s="6"/>
      <c r="BI9354" s="6"/>
      <c r="BJ9354" s="166"/>
      <c r="BK9354" s="166"/>
      <c r="BL9354" s="166"/>
      <c r="BM9354" s="6"/>
      <c r="BN9354" s="6"/>
      <c r="BO9354" s="6"/>
      <c r="BP9354" s="6"/>
      <c r="BQ9354" s="6"/>
      <c r="BR9354" s="6"/>
      <c r="BS9354" s="6"/>
      <c r="BT9354" s="6"/>
      <c r="BU9354" s="6"/>
      <c r="BV9354" s="6"/>
      <c r="BW9354" s="6"/>
      <c r="CJ9354" s="415"/>
      <c r="CK9354" s="415"/>
      <c r="CO9354" s="168"/>
    </row>
    <row r="9355" spans="32:93" s="162" customFormat="1" x14ac:dyDescent="0.25">
      <c r="AF9355" s="169"/>
      <c r="AG9355" s="169"/>
      <c r="AH9355" s="169"/>
      <c r="AI9355" s="169"/>
      <c r="AJ9355" s="169"/>
      <c r="AK9355" s="170"/>
      <c r="AP9355" s="6"/>
      <c r="AQ9355" s="6"/>
      <c r="AR9355" s="6"/>
      <c r="AS9355" s="6"/>
      <c r="AT9355" s="6"/>
      <c r="AU9355" s="6"/>
      <c r="AV9355" s="6"/>
      <c r="AW9355" s="6"/>
      <c r="AX9355" s="6"/>
      <c r="AY9355" s="6"/>
      <c r="AZ9355" s="6"/>
      <c r="BA9355" s="6"/>
      <c r="BB9355" s="166"/>
      <c r="BC9355" s="166"/>
      <c r="BD9355" s="166"/>
      <c r="BE9355" s="6"/>
      <c r="BF9355" s="6"/>
      <c r="BG9355" s="6"/>
      <c r="BH9355" s="6"/>
      <c r="BI9355" s="6"/>
      <c r="BJ9355" s="166"/>
      <c r="BK9355" s="166"/>
      <c r="BL9355" s="166"/>
      <c r="BM9355" s="6"/>
      <c r="BN9355" s="6"/>
      <c r="BO9355" s="6"/>
      <c r="BP9355" s="6"/>
      <c r="BQ9355" s="6"/>
      <c r="BR9355" s="6"/>
      <c r="BS9355" s="6"/>
      <c r="BT9355" s="6"/>
      <c r="BU9355" s="6"/>
      <c r="BV9355" s="6"/>
      <c r="BW9355" s="6"/>
      <c r="CJ9355" s="415"/>
      <c r="CK9355" s="415"/>
      <c r="CO9355" s="168"/>
    </row>
    <row r="9356" spans="32:93" s="162" customFormat="1" x14ac:dyDescent="0.25">
      <c r="AF9356" s="169"/>
      <c r="AG9356" s="169"/>
      <c r="AH9356" s="169"/>
      <c r="AI9356" s="169"/>
      <c r="AJ9356" s="169"/>
      <c r="AK9356" s="170"/>
      <c r="AP9356" s="6"/>
      <c r="AQ9356" s="6"/>
      <c r="AR9356" s="6"/>
      <c r="AS9356" s="6"/>
      <c r="AT9356" s="6"/>
      <c r="AU9356" s="6"/>
      <c r="AV9356" s="6"/>
      <c r="AW9356" s="6"/>
      <c r="AX9356" s="6"/>
      <c r="AY9356" s="6"/>
      <c r="AZ9356" s="6"/>
      <c r="BA9356" s="6"/>
      <c r="BB9356" s="166"/>
      <c r="BC9356" s="166"/>
      <c r="BD9356" s="166"/>
      <c r="BE9356" s="6"/>
      <c r="BF9356" s="6"/>
      <c r="BG9356" s="6"/>
      <c r="BH9356" s="6"/>
      <c r="BI9356" s="6"/>
      <c r="BJ9356" s="166"/>
      <c r="BK9356" s="166"/>
      <c r="BL9356" s="166"/>
      <c r="BM9356" s="6"/>
      <c r="BN9356" s="6"/>
      <c r="BO9356" s="6"/>
      <c r="BP9356" s="6"/>
      <c r="BQ9356" s="6"/>
      <c r="BR9356" s="6"/>
      <c r="BS9356" s="6"/>
      <c r="BT9356" s="6"/>
      <c r="BU9356" s="6"/>
      <c r="BV9356" s="6"/>
      <c r="BW9356" s="6"/>
      <c r="CJ9356" s="415"/>
      <c r="CK9356" s="415"/>
      <c r="CO9356" s="168"/>
    </row>
    <row r="9357" spans="32:93" s="162" customFormat="1" x14ac:dyDescent="0.25">
      <c r="AF9357" s="169"/>
      <c r="AG9357" s="169"/>
      <c r="AH9357" s="169"/>
      <c r="AI9357" s="169"/>
      <c r="AJ9357" s="169"/>
      <c r="AK9357" s="170"/>
      <c r="AP9357" s="6"/>
      <c r="AQ9357" s="6"/>
      <c r="AR9357" s="6"/>
      <c r="AS9357" s="6"/>
      <c r="AT9357" s="6"/>
      <c r="AU9357" s="6"/>
      <c r="AV9357" s="6"/>
      <c r="AW9357" s="6"/>
      <c r="AX9357" s="6"/>
      <c r="AY9357" s="6"/>
      <c r="AZ9357" s="6"/>
      <c r="BA9357" s="6"/>
      <c r="BB9357" s="166"/>
      <c r="BC9357" s="166"/>
      <c r="BD9357" s="166"/>
      <c r="BE9357" s="6"/>
      <c r="BF9357" s="6"/>
      <c r="BG9357" s="6"/>
      <c r="BH9357" s="6"/>
      <c r="BI9357" s="6"/>
      <c r="BJ9357" s="166"/>
      <c r="BK9357" s="166"/>
      <c r="BL9357" s="166"/>
      <c r="BM9357" s="6"/>
      <c r="BN9357" s="6"/>
      <c r="BO9357" s="6"/>
      <c r="BP9357" s="6"/>
      <c r="BQ9357" s="6"/>
      <c r="BR9357" s="6"/>
      <c r="BS9357" s="6"/>
      <c r="BT9357" s="6"/>
      <c r="BU9357" s="6"/>
      <c r="BV9357" s="6"/>
      <c r="BW9357" s="6"/>
      <c r="CJ9357" s="415"/>
      <c r="CK9357" s="415"/>
      <c r="CO9357" s="168"/>
    </row>
    <row r="9358" spans="32:93" s="162" customFormat="1" x14ac:dyDescent="0.25">
      <c r="AF9358" s="169"/>
      <c r="AG9358" s="169"/>
      <c r="AH9358" s="169"/>
      <c r="AI9358" s="169"/>
      <c r="AJ9358" s="169"/>
      <c r="AK9358" s="170"/>
      <c r="AP9358" s="6"/>
      <c r="AQ9358" s="6"/>
      <c r="AR9358" s="6"/>
      <c r="AS9358" s="6"/>
      <c r="AT9358" s="6"/>
      <c r="AU9358" s="6"/>
      <c r="AV9358" s="6"/>
      <c r="AW9358" s="6"/>
      <c r="AX9358" s="6"/>
      <c r="AY9358" s="6"/>
      <c r="AZ9358" s="6"/>
      <c r="BA9358" s="6"/>
      <c r="BB9358" s="166"/>
      <c r="BC9358" s="166"/>
      <c r="BD9358" s="166"/>
      <c r="BE9358" s="6"/>
      <c r="BF9358" s="6"/>
      <c r="BG9358" s="6"/>
      <c r="BH9358" s="6"/>
      <c r="BI9358" s="6"/>
      <c r="BJ9358" s="166"/>
      <c r="BK9358" s="166"/>
      <c r="BL9358" s="166"/>
      <c r="BM9358" s="6"/>
      <c r="BN9358" s="6"/>
      <c r="BO9358" s="6"/>
      <c r="BP9358" s="6"/>
      <c r="BQ9358" s="6"/>
      <c r="BR9358" s="6"/>
      <c r="BS9358" s="6"/>
      <c r="BT9358" s="6"/>
      <c r="BU9358" s="6"/>
      <c r="BV9358" s="6"/>
      <c r="BW9358" s="6"/>
      <c r="CJ9358" s="415"/>
      <c r="CK9358" s="415"/>
      <c r="CO9358" s="168"/>
    </row>
    <row r="9359" spans="32:93" s="162" customFormat="1" x14ac:dyDescent="0.25">
      <c r="AF9359" s="169"/>
      <c r="AG9359" s="169"/>
      <c r="AH9359" s="169"/>
      <c r="AI9359" s="169"/>
      <c r="AJ9359" s="169"/>
      <c r="AK9359" s="170"/>
      <c r="AP9359" s="6"/>
      <c r="AQ9359" s="6"/>
      <c r="AR9359" s="6"/>
      <c r="AS9359" s="6"/>
      <c r="AT9359" s="6"/>
      <c r="AU9359" s="6"/>
      <c r="AV9359" s="6"/>
      <c r="AW9359" s="6"/>
      <c r="AX9359" s="6"/>
      <c r="AY9359" s="6"/>
      <c r="AZ9359" s="6"/>
      <c r="BA9359" s="6"/>
      <c r="BB9359" s="166"/>
      <c r="BC9359" s="166"/>
      <c r="BD9359" s="166"/>
      <c r="BE9359" s="6"/>
      <c r="BF9359" s="6"/>
      <c r="BG9359" s="6"/>
      <c r="BH9359" s="6"/>
      <c r="BI9359" s="6"/>
      <c r="BJ9359" s="166"/>
      <c r="BK9359" s="166"/>
      <c r="BL9359" s="166"/>
      <c r="BM9359" s="6"/>
      <c r="BN9359" s="6"/>
      <c r="BO9359" s="6"/>
      <c r="BP9359" s="6"/>
      <c r="BQ9359" s="6"/>
      <c r="BR9359" s="6"/>
      <c r="BS9359" s="6"/>
      <c r="BT9359" s="6"/>
      <c r="BU9359" s="6"/>
      <c r="BV9359" s="6"/>
      <c r="BW9359" s="6"/>
      <c r="CJ9359" s="415"/>
      <c r="CK9359" s="415"/>
      <c r="CO9359" s="168"/>
    </row>
    <row r="9360" spans="32:93" s="162" customFormat="1" x14ac:dyDescent="0.25">
      <c r="AF9360" s="169"/>
      <c r="AG9360" s="169"/>
      <c r="AH9360" s="169"/>
      <c r="AI9360" s="169"/>
      <c r="AJ9360" s="169"/>
      <c r="AK9360" s="170"/>
      <c r="AP9360" s="6"/>
      <c r="AQ9360" s="6"/>
      <c r="AR9360" s="6"/>
      <c r="AS9360" s="6"/>
      <c r="AT9360" s="6"/>
      <c r="AU9360" s="6"/>
      <c r="AV9360" s="6"/>
      <c r="AW9360" s="6"/>
      <c r="AX9360" s="6"/>
      <c r="AY9360" s="6"/>
      <c r="AZ9360" s="6"/>
      <c r="BA9360" s="6"/>
      <c r="BB9360" s="166"/>
      <c r="BC9360" s="166"/>
      <c r="BD9360" s="166"/>
      <c r="BE9360" s="6"/>
      <c r="BF9360" s="6"/>
      <c r="BG9360" s="6"/>
      <c r="BH9360" s="6"/>
      <c r="BI9360" s="6"/>
      <c r="BJ9360" s="166"/>
      <c r="BK9360" s="166"/>
      <c r="BL9360" s="166"/>
      <c r="BM9360" s="6"/>
      <c r="BN9360" s="6"/>
      <c r="BO9360" s="6"/>
      <c r="BP9360" s="6"/>
      <c r="BQ9360" s="6"/>
      <c r="BR9360" s="6"/>
      <c r="BS9360" s="6"/>
      <c r="BT9360" s="6"/>
      <c r="BU9360" s="6"/>
      <c r="BV9360" s="6"/>
      <c r="BW9360" s="6"/>
      <c r="CJ9360" s="415"/>
      <c r="CK9360" s="415"/>
      <c r="CO9360" s="168"/>
    </row>
    <row r="9361" spans="32:93" s="162" customFormat="1" x14ac:dyDescent="0.25">
      <c r="AF9361" s="169"/>
      <c r="AG9361" s="169"/>
      <c r="AH9361" s="169"/>
      <c r="AI9361" s="169"/>
      <c r="AJ9361" s="169"/>
      <c r="AK9361" s="170"/>
      <c r="AP9361" s="6"/>
      <c r="AQ9361" s="6"/>
      <c r="AR9361" s="6"/>
      <c r="AS9361" s="6"/>
      <c r="AT9361" s="6"/>
      <c r="AU9361" s="6"/>
      <c r="AV9361" s="6"/>
      <c r="AW9361" s="6"/>
      <c r="AX9361" s="6"/>
      <c r="AY9361" s="6"/>
      <c r="AZ9361" s="6"/>
      <c r="BA9361" s="6"/>
      <c r="BB9361" s="166"/>
      <c r="BC9361" s="166"/>
      <c r="BD9361" s="166"/>
      <c r="BE9361" s="6"/>
      <c r="BF9361" s="6"/>
      <c r="BG9361" s="6"/>
      <c r="BH9361" s="6"/>
      <c r="BI9361" s="6"/>
      <c r="BJ9361" s="166"/>
      <c r="BK9361" s="166"/>
      <c r="BL9361" s="166"/>
      <c r="BM9361" s="6"/>
      <c r="BN9361" s="6"/>
      <c r="BO9361" s="6"/>
      <c r="BP9361" s="6"/>
      <c r="BQ9361" s="6"/>
      <c r="BR9361" s="6"/>
      <c r="BS9361" s="6"/>
      <c r="BT9361" s="6"/>
      <c r="BU9361" s="6"/>
      <c r="BV9361" s="6"/>
      <c r="BW9361" s="6"/>
      <c r="CJ9361" s="415"/>
      <c r="CK9361" s="415"/>
      <c r="CO9361" s="168"/>
    </row>
    <row r="9362" spans="32:93" s="162" customFormat="1" x14ac:dyDescent="0.25">
      <c r="AF9362" s="169"/>
      <c r="AG9362" s="169"/>
      <c r="AH9362" s="169"/>
      <c r="AI9362" s="169"/>
      <c r="AJ9362" s="169"/>
      <c r="AK9362" s="170"/>
      <c r="AP9362" s="6"/>
      <c r="AQ9362" s="6"/>
      <c r="AR9362" s="6"/>
      <c r="AS9362" s="6"/>
      <c r="AT9362" s="6"/>
      <c r="AU9362" s="6"/>
      <c r="AV9362" s="6"/>
      <c r="AW9362" s="6"/>
      <c r="AX9362" s="6"/>
      <c r="AY9362" s="6"/>
      <c r="AZ9362" s="6"/>
      <c r="BA9362" s="6"/>
      <c r="BB9362" s="166"/>
      <c r="BC9362" s="166"/>
      <c r="BD9362" s="166"/>
      <c r="BE9362" s="6"/>
      <c r="BF9362" s="6"/>
      <c r="BG9362" s="6"/>
      <c r="BH9362" s="6"/>
      <c r="BI9362" s="6"/>
      <c r="BJ9362" s="166"/>
      <c r="BK9362" s="166"/>
      <c r="BL9362" s="166"/>
      <c r="BM9362" s="6"/>
      <c r="BN9362" s="6"/>
      <c r="BO9362" s="6"/>
      <c r="BP9362" s="6"/>
      <c r="BQ9362" s="6"/>
      <c r="BR9362" s="6"/>
      <c r="BS9362" s="6"/>
      <c r="BT9362" s="6"/>
      <c r="BU9362" s="6"/>
      <c r="BV9362" s="6"/>
      <c r="BW9362" s="6"/>
      <c r="CJ9362" s="415"/>
      <c r="CK9362" s="415"/>
      <c r="CO9362" s="168"/>
    </row>
    <row r="9363" spans="32:93" s="162" customFormat="1" x14ac:dyDescent="0.25">
      <c r="AF9363" s="169"/>
      <c r="AG9363" s="169"/>
      <c r="AH9363" s="169"/>
      <c r="AI9363" s="169"/>
      <c r="AJ9363" s="169"/>
      <c r="AK9363" s="170"/>
      <c r="AP9363" s="6"/>
      <c r="AQ9363" s="6"/>
      <c r="AR9363" s="6"/>
      <c r="AS9363" s="6"/>
      <c r="AT9363" s="6"/>
      <c r="AU9363" s="6"/>
      <c r="AV9363" s="6"/>
      <c r="AW9363" s="6"/>
      <c r="AX9363" s="6"/>
      <c r="AY9363" s="6"/>
      <c r="AZ9363" s="6"/>
      <c r="BA9363" s="6"/>
      <c r="BB9363" s="166"/>
      <c r="BC9363" s="166"/>
      <c r="BD9363" s="166"/>
      <c r="BE9363" s="6"/>
      <c r="BF9363" s="6"/>
      <c r="BG9363" s="6"/>
      <c r="BH9363" s="6"/>
      <c r="BI9363" s="6"/>
      <c r="BJ9363" s="166"/>
      <c r="BK9363" s="166"/>
      <c r="BL9363" s="166"/>
      <c r="BM9363" s="6"/>
      <c r="BN9363" s="6"/>
      <c r="BO9363" s="6"/>
      <c r="BP9363" s="6"/>
      <c r="BQ9363" s="6"/>
      <c r="BR9363" s="6"/>
      <c r="BS9363" s="6"/>
      <c r="BT9363" s="6"/>
      <c r="BU9363" s="6"/>
      <c r="BV9363" s="6"/>
      <c r="BW9363" s="6"/>
      <c r="CJ9363" s="415"/>
      <c r="CK9363" s="415"/>
      <c r="CO9363" s="168"/>
    </row>
    <row r="9364" spans="32:93" s="162" customFormat="1" x14ac:dyDescent="0.25">
      <c r="AF9364" s="169"/>
      <c r="AG9364" s="169"/>
      <c r="AH9364" s="169"/>
      <c r="AI9364" s="169"/>
      <c r="AJ9364" s="169"/>
      <c r="AK9364" s="170"/>
      <c r="AP9364" s="6"/>
      <c r="AQ9364" s="6"/>
      <c r="AR9364" s="6"/>
      <c r="AS9364" s="6"/>
      <c r="AT9364" s="6"/>
      <c r="AU9364" s="6"/>
      <c r="AV9364" s="6"/>
      <c r="AW9364" s="6"/>
      <c r="AX9364" s="6"/>
      <c r="AY9364" s="6"/>
      <c r="AZ9364" s="6"/>
      <c r="BA9364" s="6"/>
      <c r="BB9364" s="166"/>
      <c r="BC9364" s="166"/>
      <c r="BD9364" s="166"/>
      <c r="BE9364" s="6"/>
      <c r="BF9364" s="6"/>
      <c r="BG9364" s="6"/>
      <c r="BH9364" s="6"/>
      <c r="BI9364" s="6"/>
      <c r="BJ9364" s="166"/>
      <c r="BK9364" s="166"/>
      <c r="BL9364" s="166"/>
      <c r="BM9364" s="6"/>
      <c r="BN9364" s="6"/>
      <c r="BO9364" s="6"/>
      <c r="BP9364" s="6"/>
      <c r="BQ9364" s="6"/>
      <c r="BR9364" s="6"/>
      <c r="BS9364" s="6"/>
      <c r="BT9364" s="6"/>
      <c r="BU9364" s="6"/>
      <c r="BV9364" s="6"/>
      <c r="BW9364" s="6"/>
      <c r="CJ9364" s="415"/>
      <c r="CK9364" s="415"/>
      <c r="CO9364" s="168"/>
    </row>
    <row r="9365" spans="32:93" s="162" customFormat="1" x14ac:dyDescent="0.25">
      <c r="AF9365" s="169"/>
      <c r="AG9365" s="169"/>
      <c r="AH9365" s="169"/>
      <c r="AI9365" s="169"/>
      <c r="AJ9365" s="169"/>
      <c r="AK9365" s="170"/>
      <c r="AP9365" s="6"/>
      <c r="AQ9365" s="6"/>
      <c r="AR9365" s="6"/>
      <c r="AS9365" s="6"/>
      <c r="AT9365" s="6"/>
      <c r="AU9365" s="6"/>
      <c r="AV9365" s="6"/>
      <c r="AW9365" s="6"/>
      <c r="AX9365" s="6"/>
      <c r="AY9365" s="6"/>
      <c r="AZ9365" s="6"/>
      <c r="BA9365" s="6"/>
      <c r="BB9365" s="166"/>
      <c r="BC9365" s="166"/>
      <c r="BD9365" s="166"/>
      <c r="BE9365" s="6"/>
      <c r="BF9365" s="6"/>
      <c r="BG9365" s="6"/>
      <c r="BH9365" s="6"/>
      <c r="BI9365" s="6"/>
      <c r="BJ9365" s="166"/>
      <c r="BK9365" s="166"/>
      <c r="BL9365" s="166"/>
      <c r="BM9365" s="6"/>
      <c r="BN9365" s="6"/>
      <c r="BO9365" s="6"/>
      <c r="BP9365" s="6"/>
      <c r="BQ9365" s="6"/>
      <c r="BR9365" s="6"/>
      <c r="BS9365" s="6"/>
      <c r="BT9365" s="6"/>
      <c r="BU9365" s="6"/>
      <c r="BV9365" s="6"/>
      <c r="BW9365" s="6"/>
      <c r="CJ9365" s="415"/>
      <c r="CK9365" s="415"/>
      <c r="CO9365" s="168"/>
    </row>
    <row r="9366" spans="32:93" s="162" customFormat="1" x14ac:dyDescent="0.25">
      <c r="AF9366" s="169"/>
      <c r="AG9366" s="169"/>
      <c r="AH9366" s="169"/>
      <c r="AI9366" s="169"/>
      <c r="AJ9366" s="169"/>
      <c r="AK9366" s="170"/>
      <c r="AP9366" s="6"/>
      <c r="AQ9366" s="6"/>
      <c r="AR9366" s="6"/>
      <c r="AS9366" s="6"/>
      <c r="AT9366" s="6"/>
      <c r="AU9366" s="6"/>
      <c r="AV9366" s="6"/>
      <c r="AW9366" s="6"/>
      <c r="AX9366" s="6"/>
      <c r="AY9366" s="6"/>
      <c r="AZ9366" s="6"/>
      <c r="BA9366" s="6"/>
      <c r="BB9366" s="166"/>
      <c r="BC9366" s="166"/>
      <c r="BD9366" s="166"/>
      <c r="BE9366" s="6"/>
      <c r="BF9366" s="6"/>
      <c r="BG9366" s="6"/>
      <c r="BH9366" s="6"/>
      <c r="BI9366" s="6"/>
      <c r="BJ9366" s="166"/>
      <c r="BK9366" s="166"/>
      <c r="BL9366" s="166"/>
      <c r="BM9366" s="6"/>
      <c r="BN9366" s="6"/>
      <c r="BO9366" s="6"/>
      <c r="BP9366" s="6"/>
      <c r="BQ9366" s="6"/>
      <c r="BR9366" s="6"/>
      <c r="BS9366" s="6"/>
      <c r="BT9366" s="6"/>
      <c r="BU9366" s="6"/>
      <c r="BV9366" s="6"/>
      <c r="BW9366" s="6"/>
      <c r="CJ9366" s="415"/>
      <c r="CK9366" s="415"/>
      <c r="CO9366" s="168"/>
    </row>
    <row r="9367" spans="32:93" s="162" customFormat="1" x14ac:dyDescent="0.25">
      <c r="AF9367" s="169"/>
      <c r="AG9367" s="169"/>
      <c r="AH9367" s="169"/>
      <c r="AI9367" s="169"/>
      <c r="AJ9367" s="169"/>
      <c r="AK9367" s="170"/>
      <c r="AP9367" s="6"/>
      <c r="AQ9367" s="6"/>
      <c r="AR9367" s="6"/>
      <c r="AS9367" s="6"/>
      <c r="AT9367" s="6"/>
      <c r="AU9367" s="6"/>
      <c r="AV9367" s="6"/>
      <c r="AW9367" s="6"/>
      <c r="AX9367" s="6"/>
      <c r="AY9367" s="6"/>
      <c r="AZ9367" s="6"/>
      <c r="BA9367" s="6"/>
      <c r="BB9367" s="166"/>
      <c r="BC9367" s="166"/>
      <c r="BD9367" s="166"/>
      <c r="BE9367" s="6"/>
      <c r="BF9367" s="6"/>
      <c r="BG9367" s="6"/>
      <c r="BH9367" s="6"/>
      <c r="BI9367" s="6"/>
      <c r="BJ9367" s="166"/>
      <c r="BK9367" s="166"/>
      <c r="BL9367" s="166"/>
      <c r="BM9367" s="6"/>
      <c r="BN9367" s="6"/>
      <c r="BO9367" s="6"/>
      <c r="BP9367" s="6"/>
      <c r="BQ9367" s="6"/>
      <c r="BR9367" s="6"/>
      <c r="BS9367" s="6"/>
      <c r="BT9367" s="6"/>
      <c r="BU9367" s="6"/>
      <c r="BV9367" s="6"/>
      <c r="BW9367" s="6"/>
      <c r="CJ9367" s="415"/>
      <c r="CK9367" s="415"/>
      <c r="CO9367" s="168"/>
    </row>
    <row r="9368" spans="32:93" s="162" customFormat="1" x14ac:dyDescent="0.25">
      <c r="AF9368" s="169"/>
      <c r="AG9368" s="169"/>
      <c r="AH9368" s="169"/>
      <c r="AI9368" s="169"/>
      <c r="AJ9368" s="169"/>
      <c r="AK9368" s="170"/>
      <c r="AP9368" s="6"/>
      <c r="AQ9368" s="6"/>
      <c r="AR9368" s="6"/>
      <c r="AS9368" s="6"/>
      <c r="AT9368" s="6"/>
      <c r="AU9368" s="6"/>
      <c r="AV9368" s="6"/>
      <c r="AW9368" s="6"/>
      <c r="AX9368" s="6"/>
      <c r="AY9368" s="6"/>
      <c r="AZ9368" s="6"/>
      <c r="BA9368" s="6"/>
      <c r="BB9368" s="166"/>
      <c r="BC9368" s="166"/>
      <c r="BD9368" s="166"/>
      <c r="BE9368" s="6"/>
      <c r="BF9368" s="6"/>
      <c r="BG9368" s="6"/>
      <c r="BH9368" s="6"/>
      <c r="BI9368" s="6"/>
      <c r="BJ9368" s="166"/>
      <c r="BK9368" s="166"/>
      <c r="BL9368" s="166"/>
      <c r="BM9368" s="6"/>
      <c r="BN9368" s="6"/>
      <c r="BO9368" s="6"/>
      <c r="BP9368" s="6"/>
      <c r="BQ9368" s="6"/>
      <c r="BR9368" s="6"/>
      <c r="BS9368" s="6"/>
      <c r="BT9368" s="6"/>
      <c r="BU9368" s="6"/>
      <c r="BV9368" s="6"/>
      <c r="BW9368" s="6"/>
      <c r="CJ9368" s="415"/>
      <c r="CK9368" s="415"/>
      <c r="CO9368" s="168"/>
    </row>
    <row r="9369" spans="32:93" s="162" customFormat="1" x14ac:dyDescent="0.25">
      <c r="AF9369" s="169"/>
      <c r="AG9369" s="169"/>
      <c r="AH9369" s="169"/>
      <c r="AI9369" s="169"/>
      <c r="AJ9369" s="169"/>
      <c r="AK9369" s="170"/>
      <c r="AP9369" s="6"/>
      <c r="AQ9369" s="6"/>
      <c r="AR9369" s="6"/>
      <c r="AS9369" s="6"/>
      <c r="AT9369" s="6"/>
      <c r="AU9369" s="6"/>
      <c r="AV9369" s="6"/>
      <c r="AW9369" s="6"/>
      <c r="AX9369" s="6"/>
      <c r="AY9369" s="6"/>
      <c r="AZ9369" s="6"/>
      <c r="BA9369" s="6"/>
      <c r="BB9369" s="166"/>
      <c r="BC9369" s="166"/>
      <c r="BD9369" s="166"/>
      <c r="BE9369" s="6"/>
      <c r="BF9369" s="6"/>
      <c r="BG9369" s="6"/>
      <c r="BH9369" s="6"/>
      <c r="BI9369" s="6"/>
      <c r="BJ9369" s="166"/>
      <c r="BK9369" s="166"/>
      <c r="BL9369" s="166"/>
      <c r="BM9369" s="6"/>
      <c r="BN9369" s="6"/>
      <c r="BO9369" s="6"/>
      <c r="BP9369" s="6"/>
      <c r="BQ9369" s="6"/>
      <c r="BR9369" s="6"/>
      <c r="BS9369" s="6"/>
      <c r="BT9369" s="6"/>
      <c r="BU9369" s="6"/>
      <c r="BV9369" s="6"/>
      <c r="BW9369" s="6"/>
      <c r="CJ9369" s="415"/>
      <c r="CK9369" s="415"/>
      <c r="CO9369" s="168"/>
    </row>
    <row r="9370" spans="32:93" s="162" customFormat="1" x14ac:dyDescent="0.25">
      <c r="AF9370" s="169"/>
      <c r="AG9370" s="169"/>
      <c r="AH9370" s="169"/>
      <c r="AI9370" s="169"/>
      <c r="AJ9370" s="169"/>
      <c r="AK9370" s="170"/>
      <c r="AP9370" s="6"/>
      <c r="AQ9370" s="6"/>
      <c r="AR9370" s="6"/>
      <c r="AS9370" s="6"/>
      <c r="AT9370" s="6"/>
      <c r="AU9370" s="6"/>
      <c r="AV9370" s="6"/>
      <c r="AW9370" s="6"/>
      <c r="AX9370" s="6"/>
      <c r="AY9370" s="6"/>
      <c r="AZ9370" s="6"/>
      <c r="BA9370" s="6"/>
      <c r="BB9370" s="166"/>
      <c r="BC9370" s="166"/>
      <c r="BD9370" s="166"/>
      <c r="BE9370" s="6"/>
      <c r="BF9370" s="6"/>
      <c r="BG9370" s="6"/>
      <c r="BH9370" s="6"/>
      <c r="BI9370" s="6"/>
      <c r="BJ9370" s="166"/>
      <c r="BK9370" s="166"/>
      <c r="BL9370" s="166"/>
      <c r="BM9370" s="6"/>
      <c r="BN9370" s="6"/>
      <c r="BO9370" s="6"/>
      <c r="BP9370" s="6"/>
      <c r="BQ9370" s="6"/>
      <c r="BR9370" s="6"/>
      <c r="BS9370" s="6"/>
      <c r="BT9370" s="6"/>
      <c r="BU9370" s="6"/>
      <c r="BV9370" s="6"/>
      <c r="BW9370" s="6"/>
      <c r="CJ9370" s="415"/>
      <c r="CK9370" s="415"/>
      <c r="CO9370" s="168"/>
    </row>
    <row r="9371" spans="32:93" s="162" customFormat="1" x14ac:dyDescent="0.25">
      <c r="AF9371" s="169"/>
      <c r="AG9371" s="169"/>
      <c r="AH9371" s="169"/>
      <c r="AI9371" s="169"/>
      <c r="AJ9371" s="169"/>
      <c r="AK9371" s="170"/>
      <c r="AP9371" s="6"/>
      <c r="AQ9371" s="6"/>
      <c r="AR9371" s="6"/>
      <c r="AS9371" s="6"/>
      <c r="AT9371" s="6"/>
      <c r="AU9371" s="6"/>
      <c r="AV9371" s="6"/>
      <c r="AW9371" s="6"/>
      <c r="AX9371" s="6"/>
      <c r="AY9371" s="6"/>
      <c r="AZ9371" s="6"/>
      <c r="BA9371" s="6"/>
      <c r="BB9371" s="166"/>
      <c r="BC9371" s="166"/>
      <c r="BD9371" s="166"/>
      <c r="BE9371" s="6"/>
      <c r="BF9371" s="6"/>
      <c r="BG9371" s="6"/>
      <c r="BH9371" s="6"/>
      <c r="BI9371" s="6"/>
      <c r="BJ9371" s="166"/>
      <c r="BK9371" s="166"/>
      <c r="BL9371" s="166"/>
      <c r="BM9371" s="6"/>
      <c r="BN9371" s="6"/>
      <c r="BO9371" s="6"/>
      <c r="BP9371" s="6"/>
      <c r="BQ9371" s="6"/>
      <c r="BR9371" s="6"/>
      <c r="BS9371" s="6"/>
      <c r="BT9371" s="6"/>
      <c r="BU9371" s="6"/>
      <c r="BV9371" s="6"/>
      <c r="BW9371" s="6"/>
      <c r="CJ9371" s="415"/>
      <c r="CK9371" s="415"/>
      <c r="CO9371" s="168"/>
    </row>
    <row r="9372" spans="32:93" s="162" customFormat="1" x14ac:dyDescent="0.25">
      <c r="AF9372" s="169"/>
      <c r="AG9372" s="169"/>
      <c r="AH9372" s="169"/>
      <c r="AI9372" s="169"/>
      <c r="AJ9372" s="169"/>
      <c r="AK9372" s="170"/>
      <c r="AP9372" s="6"/>
      <c r="AQ9372" s="6"/>
      <c r="AR9372" s="6"/>
      <c r="AS9372" s="6"/>
      <c r="AT9372" s="6"/>
      <c r="AU9372" s="6"/>
      <c r="AV9372" s="6"/>
      <c r="AW9372" s="6"/>
      <c r="AX9372" s="6"/>
      <c r="AY9372" s="6"/>
      <c r="AZ9372" s="6"/>
      <c r="BA9372" s="6"/>
      <c r="BB9372" s="166"/>
      <c r="BC9372" s="166"/>
      <c r="BD9372" s="166"/>
      <c r="BE9372" s="6"/>
      <c r="BF9372" s="6"/>
      <c r="BG9372" s="6"/>
      <c r="BH9372" s="6"/>
      <c r="BI9372" s="6"/>
      <c r="BJ9372" s="166"/>
      <c r="BK9372" s="166"/>
      <c r="BL9372" s="166"/>
      <c r="BM9372" s="6"/>
      <c r="BN9372" s="6"/>
      <c r="BO9372" s="6"/>
      <c r="BP9372" s="6"/>
      <c r="BQ9372" s="6"/>
      <c r="BR9372" s="6"/>
      <c r="BS9372" s="6"/>
      <c r="BT9372" s="6"/>
      <c r="BU9372" s="6"/>
      <c r="BV9372" s="6"/>
      <c r="BW9372" s="6"/>
      <c r="CJ9372" s="415"/>
      <c r="CK9372" s="415"/>
      <c r="CO9372" s="168"/>
    </row>
    <row r="9373" spans="32:93" s="162" customFormat="1" x14ac:dyDescent="0.25">
      <c r="AF9373" s="169"/>
      <c r="AG9373" s="169"/>
      <c r="AH9373" s="169"/>
      <c r="AI9373" s="169"/>
      <c r="AJ9373" s="169"/>
      <c r="AK9373" s="170"/>
      <c r="AP9373" s="6"/>
      <c r="AQ9373" s="6"/>
      <c r="AR9373" s="6"/>
      <c r="AS9373" s="6"/>
      <c r="AT9373" s="6"/>
      <c r="AU9373" s="6"/>
      <c r="AV9373" s="6"/>
      <c r="AW9373" s="6"/>
      <c r="AX9373" s="6"/>
      <c r="AY9373" s="6"/>
      <c r="AZ9373" s="6"/>
      <c r="BA9373" s="6"/>
      <c r="BB9373" s="166"/>
      <c r="BC9373" s="166"/>
      <c r="BD9373" s="166"/>
      <c r="BE9373" s="6"/>
      <c r="BF9373" s="6"/>
      <c r="BG9373" s="6"/>
      <c r="BH9373" s="6"/>
      <c r="BI9373" s="6"/>
      <c r="BJ9373" s="166"/>
      <c r="BK9373" s="166"/>
      <c r="BL9373" s="166"/>
      <c r="BM9373" s="6"/>
      <c r="BN9373" s="6"/>
      <c r="BO9373" s="6"/>
      <c r="BP9373" s="6"/>
      <c r="BQ9373" s="6"/>
      <c r="BR9373" s="6"/>
      <c r="BS9373" s="6"/>
      <c r="BT9373" s="6"/>
      <c r="BU9373" s="6"/>
      <c r="BV9373" s="6"/>
      <c r="BW9373" s="6"/>
      <c r="CJ9373" s="415"/>
      <c r="CK9373" s="415"/>
      <c r="CO9373" s="168"/>
    </row>
    <row r="9374" spans="32:93" s="162" customFormat="1" x14ac:dyDescent="0.25">
      <c r="AF9374" s="169"/>
      <c r="AG9374" s="169"/>
      <c r="AH9374" s="169"/>
      <c r="AI9374" s="169"/>
      <c r="AJ9374" s="169"/>
      <c r="AK9374" s="170"/>
      <c r="AP9374" s="6"/>
      <c r="AQ9374" s="6"/>
      <c r="AR9374" s="6"/>
      <c r="AS9374" s="6"/>
      <c r="AT9374" s="6"/>
      <c r="AU9374" s="6"/>
      <c r="AV9374" s="6"/>
      <c r="AW9374" s="6"/>
      <c r="AX9374" s="6"/>
      <c r="AY9374" s="6"/>
      <c r="AZ9374" s="6"/>
      <c r="BA9374" s="6"/>
      <c r="BB9374" s="166"/>
      <c r="BC9374" s="166"/>
      <c r="BD9374" s="166"/>
      <c r="BE9374" s="6"/>
      <c r="BF9374" s="6"/>
      <c r="BG9374" s="6"/>
      <c r="BH9374" s="6"/>
      <c r="BI9374" s="6"/>
      <c r="BJ9374" s="166"/>
      <c r="BK9374" s="166"/>
      <c r="BL9374" s="166"/>
      <c r="BM9374" s="6"/>
      <c r="BN9374" s="6"/>
      <c r="BO9374" s="6"/>
      <c r="BP9374" s="6"/>
      <c r="BQ9374" s="6"/>
      <c r="BR9374" s="6"/>
      <c r="BS9374" s="6"/>
      <c r="BT9374" s="6"/>
      <c r="BU9374" s="6"/>
      <c r="BV9374" s="6"/>
      <c r="BW9374" s="6"/>
      <c r="CJ9374" s="415"/>
      <c r="CK9374" s="415"/>
      <c r="CO9374" s="168"/>
    </row>
    <row r="9375" spans="32:93" s="162" customFormat="1" x14ac:dyDescent="0.25">
      <c r="AF9375" s="169"/>
      <c r="AG9375" s="169"/>
      <c r="AH9375" s="169"/>
      <c r="AI9375" s="169"/>
      <c r="AJ9375" s="169"/>
      <c r="AK9375" s="170"/>
      <c r="AP9375" s="6"/>
      <c r="AQ9375" s="6"/>
      <c r="AR9375" s="6"/>
      <c r="AS9375" s="6"/>
      <c r="AT9375" s="6"/>
      <c r="AU9375" s="6"/>
      <c r="AV9375" s="6"/>
      <c r="AW9375" s="6"/>
      <c r="AX9375" s="6"/>
      <c r="AY9375" s="6"/>
      <c r="AZ9375" s="6"/>
      <c r="BA9375" s="6"/>
      <c r="BB9375" s="166"/>
      <c r="BC9375" s="166"/>
      <c r="BD9375" s="166"/>
      <c r="BE9375" s="6"/>
      <c r="BF9375" s="6"/>
      <c r="BG9375" s="6"/>
      <c r="BH9375" s="6"/>
      <c r="BI9375" s="6"/>
      <c r="BJ9375" s="166"/>
      <c r="BK9375" s="166"/>
      <c r="BL9375" s="166"/>
      <c r="BM9375" s="6"/>
      <c r="BN9375" s="6"/>
      <c r="BO9375" s="6"/>
      <c r="BP9375" s="6"/>
      <c r="BQ9375" s="6"/>
      <c r="BR9375" s="6"/>
      <c r="BS9375" s="6"/>
      <c r="BT9375" s="6"/>
      <c r="BU9375" s="6"/>
      <c r="BV9375" s="6"/>
      <c r="BW9375" s="6"/>
      <c r="CJ9375" s="415"/>
      <c r="CK9375" s="415"/>
      <c r="CO9375" s="168"/>
    </row>
    <row r="9376" spans="32:93" s="162" customFormat="1" x14ac:dyDescent="0.25">
      <c r="AF9376" s="169"/>
      <c r="AG9376" s="169"/>
      <c r="AH9376" s="169"/>
      <c r="AI9376" s="169"/>
      <c r="AJ9376" s="169"/>
      <c r="AK9376" s="170"/>
      <c r="AP9376" s="6"/>
      <c r="AQ9376" s="6"/>
      <c r="AR9376" s="6"/>
      <c r="AS9376" s="6"/>
      <c r="AT9376" s="6"/>
      <c r="AU9376" s="6"/>
      <c r="AV9376" s="6"/>
      <c r="AW9376" s="6"/>
      <c r="AX9376" s="6"/>
      <c r="AY9376" s="6"/>
      <c r="AZ9376" s="6"/>
      <c r="BA9376" s="6"/>
      <c r="BB9376" s="166"/>
      <c r="BC9376" s="166"/>
      <c r="BD9376" s="166"/>
      <c r="BE9376" s="6"/>
      <c r="BF9376" s="6"/>
      <c r="BG9376" s="6"/>
      <c r="BH9376" s="6"/>
      <c r="BI9376" s="6"/>
      <c r="BJ9376" s="166"/>
      <c r="BK9376" s="166"/>
      <c r="BL9376" s="166"/>
      <c r="BM9376" s="6"/>
      <c r="BN9376" s="6"/>
      <c r="BO9376" s="6"/>
      <c r="BP9376" s="6"/>
      <c r="BQ9376" s="6"/>
      <c r="BR9376" s="6"/>
      <c r="BS9376" s="6"/>
      <c r="BT9376" s="6"/>
      <c r="BU9376" s="6"/>
      <c r="BV9376" s="6"/>
      <c r="BW9376" s="6"/>
      <c r="CJ9376" s="415"/>
      <c r="CK9376" s="415"/>
      <c r="CO9376" s="168"/>
    </row>
    <row r="9377" spans="32:93" s="162" customFormat="1" x14ac:dyDescent="0.25">
      <c r="AF9377" s="169"/>
      <c r="AG9377" s="169"/>
      <c r="AH9377" s="169"/>
      <c r="AI9377" s="169"/>
      <c r="AJ9377" s="169"/>
      <c r="AK9377" s="170"/>
      <c r="AP9377" s="6"/>
      <c r="AQ9377" s="6"/>
      <c r="AR9377" s="6"/>
      <c r="AS9377" s="6"/>
      <c r="AT9377" s="6"/>
      <c r="AU9377" s="6"/>
      <c r="AV9377" s="6"/>
      <c r="AW9377" s="6"/>
      <c r="AX9377" s="6"/>
      <c r="AY9377" s="6"/>
      <c r="AZ9377" s="6"/>
      <c r="BA9377" s="6"/>
      <c r="BB9377" s="166"/>
      <c r="BC9377" s="166"/>
      <c r="BD9377" s="166"/>
      <c r="BE9377" s="6"/>
      <c r="BF9377" s="6"/>
      <c r="BG9377" s="6"/>
      <c r="BH9377" s="6"/>
      <c r="BI9377" s="6"/>
      <c r="BJ9377" s="166"/>
      <c r="BK9377" s="166"/>
      <c r="BL9377" s="166"/>
      <c r="BM9377" s="6"/>
      <c r="BN9377" s="6"/>
      <c r="BO9377" s="6"/>
      <c r="BP9377" s="6"/>
      <c r="BQ9377" s="6"/>
      <c r="BR9377" s="6"/>
      <c r="BS9377" s="6"/>
      <c r="BT9377" s="6"/>
      <c r="BU9377" s="6"/>
      <c r="BV9377" s="6"/>
      <c r="BW9377" s="6"/>
      <c r="CJ9377" s="415"/>
      <c r="CK9377" s="415"/>
      <c r="CO9377" s="168"/>
    </row>
    <row r="9378" spans="32:93" s="162" customFormat="1" x14ac:dyDescent="0.25">
      <c r="AF9378" s="169"/>
      <c r="AG9378" s="169"/>
      <c r="AH9378" s="169"/>
      <c r="AI9378" s="169"/>
      <c r="AJ9378" s="169"/>
      <c r="AK9378" s="170"/>
      <c r="AP9378" s="6"/>
      <c r="AQ9378" s="6"/>
      <c r="AR9378" s="6"/>
      <c r="AS9378" s="6"/>
      <c r="AT9378" s="6"/>
      <c r="AU9378" s="6"/>
      <c r="AV9378" s="6"/>
      <c r="AW9378" s="6"/>
      <c r="AX9378" s="6"/>
      <c r="AY9378" s="6"/>
      <c r="AZ9378" s="6"/>
      <c r="BA9378" s="6"/>
      <c r="BB9378" s="166"/>
      <c r="BC9378" s="166"/>
      <c r="BD9378" s="166"/>
      <c r="BE9378" s="6"/>
      <c r="BF9378" s="6"/>
      <c r="BG9378" s="6"/>
      <c r="BH9378" s="6"/>
      <c r="BI9378" s="6"/>
      <c r="BJ9378" s="166"/>
      <c r="BK9378" s="166"/>
      <c r="BL9378" s="166"/>
      <c r="BM9378" s="6"/>
      <c r="BN9378" s="6"/>
      <c r="BO9378" s="6"/>
      <c r="BP9378" s="6"/>
      <c r="BQ9378" s="6"/>
      <c r="BR9378" s="6"/>
      <c r="BS9378" s="6"/>
      <c r="BT9378" s="6"/>
      <c r="BU9378" s="6"/>
      <c r="BV9378" s="6"/>
      <c r="BW9378" s="6"/>
      <c r="CJ9378" s="415"/>
      <c r="CK9378" s="415"/>
      <c r="CO9378" s="168"/>
    </row>
    <row r="9379" spans="32:93" s="162" customFormat="1" x14ac:dyDescent="0.25">
      <c r="AF9379" s="169"/>
      <c r="AG9379" s="169"/>
      <c r="AH9379" s="169"/>
      <c r="AI9379" s="169"/>
      <c r="AJ9379" s="169"/>
      <c r="AK9379" s="170"/>
      <c r="AP9379" s="6"/>
      <c r="AQ9379" s="6"/>
      <c r="AR9379" s="6"/>
      <c r="AS9379" s="6"/>
      <c r="AT9379" s="6"/>
      <c r="AU9379" s="6"/>
      <c r="AV9379" s="6"/>
      <c r="AW9379" s="6"/>
      <c r="AX9379" s="6"/>
      <c r="AY9379" s="6"/>
      <c r="AZ9379" s="6"/>
      <c r="BA9379" s="6"/>
      <c r="BB9379" s="166"/>
      <c r="BC9379" s="166"/>
      <c r="BD9379" s="166"/>
      <c r="BE9379" s="6"/>
      <c r="BF9379" s="6"/>
      <c r="BG9379" s="6"/>
      <c r="BH9379" s="6"/>
      <c r="BI9379" s="6"/>
      <c r="BJ9379" s="166"/>
      <c r="BK9379" s="166"/>
      <c r="BL9379" s="166"/>
      <c r="BM9379" s="6"/>
      <c r="BN9379" s="6"/>
      <c r="BO9379" s="6"/>
      <c r="BP9379" s="6"/>
      <c r="BQ9379" s="6"/>
      <c r="BR9379" s="6"/>
      <c r="BS9379" s="6"/>
      <c r="BT9379" s="6"/>
      <c r="BU9379" s="6"/>
      <c r="BV9379" s="6"/>
      <c r="BW9379" s="6"/>
      <c r="CJ9379" s="415"/>
      <c r="CK9379" s="415"/>
      <c r="CO9379" s="168"/>
    </row>
    <row r="9380" spans="32:93" s="162" customFormat="1" x14ac:dyDescent="0.25">
      <c r="AF9380" s="169"/>
      <c r="AG9380" s="169"/>
      <c r="AH9380" s="169"/>
      <c r="AI9380" s="169"/>
      <c r="AJ9380" s="169"/>
      <c r="AK9380" s="170"/>
      <c r="AP9380" s="6"/>
      <c r="AQ9380" s="6"/>
      <c r="AR9380" s="6"/>
      <c r="AS9380" s="6"/>
      <c r="AT9380" s="6"/>
      <c r="AU9380" s="6"/>
      <c r="AV9380" s="6"/>
      <c r="AW9380" s="6"/>
      <c r="AX9380" s="6"/>
      <c r="AY9380" s="6"/>
      <c r="AZ9380" s="6"/>
      <c r="BA9380" s="6"/>
      <c r="BB9380" s="166"/>
      <c r="BC9380" s="166"/>
      <c r="BD9380" s="166"/>
      <c r="BE9380" s="6"/>
      <c r="BF9380" s="6"/>
      <c r="BG9380" s="6"/>
      <c r="BH9380" s="6"/>
      <c r="BI9380" s="6"/>
      <c r="BJ9380" s="166"/>
      <c r="BK9380" s="166"/>
      <c r="BL9380" s="166"/>
      <c r="BM9380" s="6"/>
      <c r="BN9380" s="6"/>
      <c r="BO9380" s="6"/>
      <c r="BP9380" s="6"/>
      <c r="BQ9380" s="6"/>
      <c r="BR9380" s="6"/>
      <c r="BS9380" s="6"/>
      <c r="BT9380" s="6"/>
      <c r="BU9380" s="6"/>
      <c r="BV9380" s="6"/>
      <c r="BW9380" s="6"/>
      <c r="CJ9380" s="415"/>
      <c r="CK9380" s="415"/>
      <c r="CO9380" s="168"/>
    </row>
    <row r="9381" spans="32:93" s="162" customFormat="1" x14ac:dyDescent="0.25">
      <c r="AF9381" s="169"/>
      <c r="AG9381" s="169"/>
      <c r="AH9381" s="169"/>
      <c r="AI9381" s="169"/>
      <c r="AJ9381" s="169"/>
      <c r="AK9381" s="170"/>
      <c r="AP9381" s="6"/>
      <c r="AQ9381" s="6"/>
      <c r="AR9381" s="6"/>
      <c r="AS9381" s="6"/>
      <c r="AT9381" s="6"/>
      <c r="AU9381" s="6"/>
      <c r="AV9381" s="6"/>
      <c r="AW9381" s="6"/>
      <c r="AX9381" s="6"/>
      <c r="AY9381" s="6"/>
      <c r="AZ9381" s="6"/>
      <c r="BA9381" s="6"/>
      <c r="BB9381" s="166"/>
      <c r="BC9381" s="166"/>
      <c r="BD9381" s="166"/>
      <c r="BE9381" s="6"/>
      <c r="BF9381" s="6"/>
      <c r="BG9381" s="6"/>
      <c r="BH9381" s="6"/>
      <c r="BI9381" s="6"/>
      <c r="BJ9381" s="166"/>
      <c r="BK9381" s="166"/>
      <c r="BL9381" s="166"/>
      <c r="BM9381" s="6"/>
      <c r="BN9381" s="6"/>
      <c r="BO9381" s="6"/>
      <c r="BP9381" s="6"/>
      <c r="BQ9381" s="6"/>
      <c r="BR9381" s="6"/>
      <c r="BS9381" s="6"/>
      <c r="BT9381" s="6"/>
      <c r="BU9381" s="6"/>
      <c r="BV9381" s="6"/>
      <c r="BW9381" s="6"/>
      <c r="CJ9381" s="415"/>
      <c r="CK9381" s="415"/>
      <c r="CO9381" s="168"/>
    </row>
    <row r="9382" spans="32:93" s="162" customFormat="1" x14ac:dyDescent="0.25">
      <c r="AF9382" s="169"/>
      <c r="AG9382" s="169"/>
      <c r="AH9382" s="169"/>
      <c r="AI9382" s="169"/>
      <c r="AJ9382" s="169"/>
      <c r="AK9382" s="170"/>
      <c r="AP9382" s="6"/>
      <c r="AQ9382" s="6"/>
      <c r="AR9382" s="6"/>
      <c r="AS9382" s="6"/>
      <c r="AT9382" s="6"/>
      <c r="AU9382" s="6"/>
      <c r="AV9382" s="6"/>
      <c r="AW9382" s="6"/>
      <c r="AX9382" s="6"/>
      <c r="AY9382" s="6"/>
      <c r="AZ9382" s="6"/>
      <c r="BA9382" s="6"/>
      <c r="BB9382" s="166"/>
      <c r="BC9382" s="166"/>
      <c r="BD9382" s="166"/>
      <c r="BE9382" s="6"/>
      <c r="BF9382" s="6"/>
      <c r="BG9382" s="6"/>
      <c r="BH9382" s="6"/>
      <c r="BI9382" s="6"/>
      <c r="BJ9382" s="166"/>
      <c r="BK9382" s="166"/>
      <c r="BL9382" s="166"/>
      <c r="BM9382" s="6"/>
      <c r="BN9382" s="6"/>
      <c r="BO9382" s="6"/>
      <c r="BP9382" s="6"/>
      <c r="BQ9382" s="6"/>
      <c r="BR9382" s="6"/>
      <c r="BS9382" s="6"/>
      <c r="BT9382" s="6"/>
      <c r="BU9382" s="6"/>
      <c r="BV9382" s="6"/>
      <c r="BW9382" s="6"/>
      <c r="CJ9382" s="415"/>
      <c r="CK9382" s="415"/>
      <c r="CO9382" s="168"/>
    </row>
    <row r="9383" spans="32:93" s="162" customFormat="1" x14ac:dyDescent="0.25">
      <c r="AF9383" s="169"/>
      <c r="AG9383" s="169"/>
      <c r="AH9383" s="169"/>
      <c r="AI9383" s="169"/>
      <c r="AJ9383" s="169"/>
      <c r="AK9383" s="170"/>
      <c r="AP9383" s="6"/>
      <c r="AQ9383" s="6"/>
      <c r="AR9383" s="6"/>
      <c r="AS9383" s="6"/>
      <c r="AT9383" s="6"/>
      <c r="AU9383" s="6"/>
      <c r="AV9383" s="6"/>
      <c r="AW9383" s="6"/>
      <c r="AX9383" s="6"/>
      <c r="AY9383" s="6"/>
      <c r="AZ9383" s="6"/>
      <c r="BA9383" s="6"/>
      <c r="BB9383" s="166"/>
      <c r="BC9383" s="166"/>
      <c r="BD9383" s="166"/>
      <c r="BE9383" s="6"/>
      <c r="BF9383" s="6"/>
      <c r="BG9383" s="6"/>
      <c r="BH9383" s="6"/>
      <c r="BI9383" s="6"/>
      <c r="BJ9383" s="166"/>
      <c r="BK9383" s="166"/>
      <c r="BL9383" s="166"/>
      <c r="BM9383" s="6"/>
      <c r="BN9383" s="6"/>
      <c r="BO9383" s="6"/>
      <c r="BP9383" s="6"/>
      <c r="BQ9383" s="6"/>
      <c r="BR9383" s="6"/>
      <c r="BS9383" s="6"/>
      <c r="BT9383" s="6"/>
      <c r="BU9383" s="6"/>
      <c r="BV9383" s="6"/>
      <c r="BW9383" s="6"/>
      <c r="CJ9383" s="415"/>
      <c r="CK9383" s="415"/>
      <c r="CO9383" s="168"/>
    </row>
    <row r="9384" spans="32:93" s="162" customFormat="1" x14ac:dyDescent="0.25">
      <c r="AF9384" s="169"/>
      <c r="AG9384" s="169"/>
      <c r="AH9384" s="169"/>
      <c r="AI9384" s="169"/>
      <c r="AJ9384" s="169"/>
      <c r="AK9384" s="170"/>
      <c r="AP9384" s="6"/>
      <c r="AQ9384" s="6"/>
      <c r="AR9384" s="6"/>
      <c r="AS9384" s="6"/>
      <c r="AT9384" s="6"/>
      <c r="AU9384" s="6"/>
      <c r="AV9384" s="6"/>
      <c r="AW9384" s="6"/>
      <c r="AX9384" s="6"/>
      <c r="AY9384" s="6"/>
      <c r="AZ9384" s="6"/>
      <c r="BA9384" s="6"/>
      <c r="BB9384" s="166"/>
      <c r="BC9384" s="166"/>
      <c r="BD9384" s="166"/>
      <c r="BE9384" s="6"/>
      <c r="BF9384" s="6"/>
      <c r="BG9384" s="6"/>
      <c r="BH9384" s="6"/>
      <c r="BI9384" s="6"/>
      <c r="BJ9384" s="166"/>
      <c r="BK9384" s="166"/>
      <c r="BL9384" s="166"/>
      <c r="BM9384" s="6"/>
      <c r="BN9384" s="6"/>
      <c r="BO9384" s="6"/>
      <c r="BP9384" s="6"/>
      <c r="BQ9384" s="6"/>
      <c r="BR9384" s="6"/>
      <c r="BS9384" s="6"/>
      <c r="BT9384" s="6"/>
      <c r="BU9384" s="6"/>
      <c r="BV9384" s="6"/>
      <c r="BW9384" s="6"/>
      <c r="CJ9384" s="415"/>
      <c r="CK9384" s="415"/>
      <c r="CO9384" s="168"/>
    </row>
    <row r="9385" spans="32:93" s="162" customFormat="1" x14ac:dyDescent="0.25">
      <c r="AF9385" s="169"/>
      <c r="AG9385" s="169"/>
      <c r="AH9385" s="169"/>
      <c r="AI9385" s="169"/>
      <c r="AJ9385" s="169"/>
      <c r="AK9385" s="170"/>
      <c r="AP9385" s="6"/>
      <c r="AQ9385" s="6"/>
      <c r="AR9385" s="6"/>
      <c r="AS9385" s="6"/>
      <c r="AT9385" s="6"/>
      <c r="AU9385" s="6"/>
      <c r="AV9385" s="6"/>
      <c r="AW9385" s="6"/>
      <c r="AX9385" s="6"/>
      <c r="AY9385" s="6"/>
      <c r="AZ9385" s="6"/>
      <c r="BA9385" s="6"/>
      <c r="BB9385" s="166"/>
      <c r="BC9385" s="166"/>
      <c r="BD9385" s="166"/>
      <c r="BE9385" s="6"/>
      <c r="BF9385" s="6"/>
      <c r="BG9385" s="6"/>
      <c r="BH9385" s="6"/>
      <c r="BI9385" s="6"/>
      <c r="BJ9385" s="166"/>
      <c r="BK9385" s="166"/>
      <c r="BL9385" s="166"/>
      <c r="BM9385" s="6"/>
      <c r="BN9385" s="6"/>
      <c r="BO9385" s="6"/>
      <c r="BP9385" s="6"/>
      <c r="BQ9385" s="6"/>
      <c r="BR9385" s="6"/>
      <c r="BS9385" s="6"/>
      <c r="BT9385" s="6"/>
      <c r="BU9385" s="6"/>
      <c r="BV9385" s="6"/>
      <c r="BW9385" s="6"/>
      <c r="CJ9385" s="415"/>
      <c r="CK9385" s="415"/>
      <c r="CO9385" s="168"/>
    </row>
    <row r="9386" spans="32:93" s="162" customFormat="1" x14ac:dyDescent="0.25">
      <c r="AF9386" s="169"/>
      <c r="AG9386" s="169"/>
      <c r="AH9386" s="169"/>
      <c r="AI9386" s="169"/>
      <c r="AJ9386" s="169"/>
      <c r="AK9386" s="170"/>
      <c r="AP9386" s="6"/>
      <c r="AQ9386" s="6"/>
      <c r="AR9386" s="6"/>
      <c r="AS9386" s="6"/>
      <c r="AT9386" s="6"/>
      <c r="AU9386" s="6"/>
      <c r="AV9386" s="6"/>
      <c r="AW9386" s="6"/>
      <c r="AX9386" s="6"/>
      <c r="AY9386" s="6"/>
      <c r="AZ9386" s="6"/>
      <c r="BA9386" s="6"/>
      <c r="BB9386" s="166"/>
      <c r="BC9386" s="166"/>
      <c r="BD9386" s="166"/>
      <c r="BE9386" s="6"/>
      <c r="BF9386" s="6"/>
      <c r="BG9386" s="6"/>
      <c r="BH9386" s="6"/>
      <c r="BI9386" s="6"/>
      <c r="BJ9386" s="166"/>
      <c r="BK9386" s="166"/>
      <c r="BL9386" s="166"/>
      <c r="BM9386" s="6"/>
      <c r="BN9386" s="6"/>
      <c r="BO9386" s="6"/>
      <c r="BP9386" s="6"/>
      <c r="BQ9386" s="6"/>
      <c r="BR9386" s="6"/>
      <c r="BS9386" s="6"/>
      <c r="BT9386" s="6"/>
      <c r="BU9386" s="6"/>
      <c r="BV9386" s="6"/>
      <c r="BW9386" s="6"/>
      <c r="CJ9386" s="415"/>
      <c r="CK9386" s="415"/>
      <c r="CO9386" s="168"/>
    </row>
    <row r="9387" spans="32:93" s="162" customFormat="1" x14ac:dyDescent="0.25">
      <c r="AF9387" s="169"/>
      <c r="AG9387" s="169"/>
      <c r="AH9387" s="169"/>
      <c r="AI9387" s="169"/>
      <c r="AJ9387" s="169"/>
      <c r="AK9387" s="170"/>
      <c r="AP9387" s="6"/>
      <c r="AQ9387" s="6"/>
      <c r="AR9387" s="6"/>
      <c r="AS9387" s="6"/>
      <c r="AT9387" s="6"/>
      <c r="AU9387" s="6"/>
      <c r="AV9387" s="6"/>
      <c r="AW9387" s="6"/>
      <c r="AX9387" s="6"/>
      <c r="AY9387" s="6"/>
      <c r="AZ9387" s="6"/>
      <c r="BA9387" s="6"/>
      <c r="BB9387" s="166"/>
      <c r="BC9387" s="166"/>
      <c r="BD9387" s="166"/>
      <c r="BE9387" s="6"/>
      <c r="BF9387" s="6"/>
      <c r="BG9387" s="6"/>
      <c r="BH9387" s="6"/>
      <c r="BI9387" s="6"/>
      <c r="BJ9387" s="166"/>
      <c r="BK9387" s="166"/>
      <c r="BL9387" s="166"/>
      <c r="BM9387" s="6"/>
      <c r="BN9387" s="6"/>
      <c r="BO9387" s="6"/>
      <c r="BP9387" s="6"/>
      <c r="BQ9387" s="6"/>
      <c r="BR9387" s="6"/>
      <c r="BS9387" s="6"/>
      <c r="BT9387" s="6"/>
      <c r="BU9387" s="6"/>
      <c r="BV9387" s="6"/>
      <c r="BW9387" s="6"/>
      <c r="CJ9387" s="415"/>
      <c r="CK9387" s="415"/>
      <c r="CO9387" s="168"/>
    </row>
    <row r="9388" spans="32:93" s="162" customFormat="1" x14ac:dyDescent="0.25">
      <c r="AF9388" s="169"/>
      <c r="AG9388" s="169"/>
      <c r="AH9388" s="169"/>
      <c r="AI9388" s="169"/>
      <c r="AJ9388" s="169"/>
      <c r="AK9388" s="170"/>
      <c r="AP9388" s="6"/>
      <c r="AQ9388" s="6"/>
      <c r="AR9388" s="6"/>
      <c r="AS9388" s="6"/>
      <c r="AT9388" s="6"/>
      <c r="AU9388" s="6"/>
      <c r="AV9388" s="6"/>
      <c r="AW9388" s="6"/>
      <c r="AX9388" s="6"/>
      <c r="AY9388" s="6"/>
      <c r="AZ9388" s="6"/>
      <c r="BA9388" s="6"/>
      <c r="BB9388" s="166"/>
      <c r="BC9388" s="166"/>
      <c r="BD9388" s="166"/>
      <c r="BE9388" s="6"/>
      <c r="BF9388" s="6"/>
      <c r="BG9388" s="6"/>
      <c r="BH9388" s="6"/>
      <c r="BI9388" s="6"/>
      <c r="BJ9388" s="166"/>
      <c r="BK9388" s="166"/>
      <c r="BL9388" s="166"/>
      <c r="BM9388" s="6"/>
      <c r="BN9388" s="6"/>
      <c r="BO9388" s="6"/>
      <c r="BP9388" s="6"/>
      <c r="BQ9388" s="6"/>
      <c r="BR9388" s="6"/>
      <c r="BS9388" s="6"/>
      <c r="BT9388" s="6"/>
      <c r="BU9388" s="6"/>
      <c r="BV9388" s="6"/>
      <c r="BW9388" s="6"/>
      <c r="CJ9388" s="415"/>
      <c r="CK9388" s="415"/>
      <c r="CO9388" s="168"/>
    </row>
    <row r="9389" spans="32:93" s="162" customFormat="1" x14ac:dyDescent="0.25">
      <c r="AF9389" s="169"/>
      <c r="AG9389" s="169"/>
      <c r="AH9389" s="169"/>
      <c r="AI9389" s="169"/>
      <c r="AJ9389" s="169"/>
      <c r="AK9389" s="170"/>
      <c r="AP9389" s="6"/>
      <c r="AQ9389" s="6"/>
      <c r="AR9389" s="6"/>
      <c r="AS9389" s="6"/>
      <c r="AT9389" s="6"/>
      <c r="AU9389" s="6"/>
      <c r="AV9389" s="6"/>
      <c r="AW9389" s="6"/>
      <c r="AX9389" s="6"/>
      <c r="AY9389" s="6"/>
      <c r="AZ9389" s="6"/>
      <c r="BA9389" s="6"/>
      <c r="BB9389" s="166"/>
      <c r="BC9389" s="166"/>
      <c r="BD9389" s="166"/>
      <c r="BE9389" s="6"/>
      <c r="BF9389" s="6"/>
      <c r="BG9389" s="6"/>
      <c r="BH9389" s="6"/>
      <c r="BI9389" s="6"/>
      <c r="BJ9389" s="166"/>
      <c r="BK9389" s="166"/>
      <c r="BL9389" s="166"/>
      <c r="BM9389" s="6"/>
      <c r="BN9389" s="6"/>
      <c r="BO9389" s="6"/>
      <c r="BP9389" s="6"/>
      <c r="BQ9389" s="6"/>
      <c r="BR9389" s="6"/>
      <c r="BS9389" s="6"/>
      <c r="BT9389" s="6"/>
      <c r="BU9389" s="6"/>
      <c r="BV9389" s="6"/>
      <c r="BW9389" s="6"/>
      <c r="CJ9389" s="415"/>
      <c r="CK9389" s="415"/>
      <c r="CO9389" s="168"/>
    </row>
    <row r="9390" spans="32:93" s="162" customFormat="1" x14ac:dyDescent="0.25">
      <c r="AF9390" s="169"/>
      <c r="AG9390" s="169"/>
      <c r="AH9390" s="169"/>
      <c r="AI9390" s="169"/>
      <c r="AJ9390" s="169"/>
      <c r="AK9390" s="170"/>
      <c r="AP9390" s="6"/>
      <c r="AQ9390" s="6"/>
      <c r="AR9390" s="6"/>
      <c r="AS9390" s="6"/>
      <c r="AT9390" s="6"/>
      <c r="AU9390" s="6"/>
      <c r="AV9390" s="6"/>
      <c r="AW9390" s="6"/>
      <c r="AX9390" s="6"/>
      <c r="AY9390" s="6"/>
      <c r="AZ9390" s="6"/>
      <c r="BA9390" s="6"/>
      <c r="BB9390" s="166"/>
      <c r="BC9390" s="166"/>
      <c r="BD9390" s="166"/>
      <c r="BE9390" s="6"/>
      <c r="BF9390" s="6"/>
      <c r="BG9390" s="6"/>
      <c r="BH9390" s="6"/>
      <c r="BI9390" s="6"/>
      <c r="BJ9390" s="166"/>
      <c r="BK9390" s="166"/>
      <c r="BL9390" s="166"/>
      <c r="BM9390" s="6"/>
      <c r="BN9390" s="6"/>
      <c r="BO9390" s="6"/>
      <c r="BP9390" s="6"/>
      <c r="BQ9390" s="6"/>
      <c r="BR9390" s="6"/>
      <c r="BS9390" s="6"/>
      <c r="BT9390" s="6"/>
      <c r="BU9390" s="6"/>
      <c r="BV9390" s="6"/>
      <c r="BW9390" s="6"/>
      <c r="CJ9390" s="415"/>
      <c r="CK9390" s="415"/>
      <c r="CO9390" s="168"/>
    </row>
    <row r="9391" spans="32:93" s="162" customFormat="1" x14ac:dyDescent="0.25">
      <c r="AF9391" s="169"/>
      <c r="AG9391" s="169"/>
      <c r="AH9391" s="169"/>
      <c r="AI9391" s="169"/>
      <c r="AJ9391" s="169"/>
      <c r="AK9391" s="170"/>
      <c r="AP9391" s="6"/>
      <c r="AQ9391" s="6"/>
      <c r="AR9391" s="6"/>
      <c r="AS9391" s="6"/>
      <c r="AT9391" s="6"/>
      <c r="AU9391" s="6"/>
      <c r="AV9391" s="6"/>
      <c r="AW9391" s="6"/>
      <c r="AX9391" s="6"/>
      <c r="AY9391" s="6"/>
      <c r="AZ9391" s="6"/>
      <c r="BA9391" s="6"/>
      <c r="BB9391" s="166"/>
      <c r="BC9391" s="166"/>
      <c r="BD9391" s="166"/>
      <c r="BE9391" s="6"/>
      <c r="BF9391" s="6"/>
      <c r="BG9391" s="6"/>
      <c r="BH9391" s="6"/>
      <c r="BI9391" s="6"/>
      <c r="BJ9391" s="166"/>
      <c r="BK9391" s="166"/>
      <c r="BL9391" s="166"/>
      <c r="BM9391" s="6"/>
      <c r="BN9391" s="6"/>
      <c r="BO9391" s="6"/>
      <c r="BP9391" s="6"/>
      <c r="BQ9391" s="6"/>
      <c r="BR9391" s="6"/>
      <c r="BS9391" s="6"/>
      <c r="BT9391" s="6"/>
      <c r="BU9391" s="6"/>
      <c r="BV9391" s="6"/>
      <c r="BW9391" s="6"/>
      <c r="CJ9391" s="415"/>
      <c r="CK9391" s="415"/>
      <c r="CO9391" s="168"/>
    </row>
    <row r="9392" spans="32:93" s="162" customFormat="1" x14ac:dyDescent="0.25">
      <c r="AF9392" s="169"/>
      <c r="AG9392" s="169"/>
      <c r="AH9392" s="169"/>
      <c r="AI9392" s="169"/>
      <c r="AJ9392" s="169"/>
      <c r="AK9392" s="170"/>
      <c r="AP9392" s="6"/>
      <c r="AQ9392" s="6"/>
      <c r="AR9392" s="6"/>
      <c r="AS9392" s="6"/>
      <c r="AT9392" s="6"/>
      <c r="AU9392" s="6"/>
      <c r="AV9392" s="6"/>
      <c r="AW9392" s="6"/>
      <c r="AX9392" s="6"/>
      <c r="AY9392" s="6"/>
      <c r="AZ9392" s="6"/>
      <c r="BA9392" s="6"/>
      <c r="BB9392" s="166"/>
      <c r="BC9392" s="166"/>
      <c r="BD9392" s="166"/>
      <c r="BE9392" s="6"/>
      <c r="BF9392" s="6"/>
      <c r="BG9392" s="6"/>
      <c r="BH9392" s="6"/>
      <c r="BI9392" s="6"/>
      <c r="BJ9392" s="166"/>
      <c r="BK9392" s="166"/>
      <c r="BL9392" s="166"/>
      <c r="BM9392" s="6"/>
      <c r="BN9392" s="6"/>
      <c r="BO9392" s="6"/>
      <c r="BP9392" s="6"/>
      <c r="BQ9392" s="6"/>
      <c r="BR9392" s="6"/>
      <c r="BS9392" s="6"/>
      <c r="BT9392" s="6"/>
      <c r="BU9392" s="6"/>
      <c r="BV9392" s="6"/>
      <c r="BW9392" s="6"/>
      <c r="CJ9392" s="415"/>
      <c r="CK9392" s="415"/>
      <c r="CO9392" s="168"/>
    </row>
    <row r="9393" spans="32:93" s="162" customFormat="1" x14ac:dyDescent="0.25">
      <c r="AF9393" s="169"/>
      <c r="AG9393" s="169"/>
      <c r="AH9393" s="169"/>
      <c r="AI9393" s="169"/>
      <c r="AJ9393" s="169"/>
      <c r="AK9393" s="170"/>
      <c r="AP9393" s="6"/>
      <c r="AQ9393" s="6"/>
      <c r="AR9393" s="6"/>
      <c r="AS9393" s="6"/>
      <c r="AT9393" s="6"/>
      <c r="AU9393" s="6"/>
      <c r="AV9393" s="6"/>
      <c r="AW9393" s="6"/>
      <c r="AX9393" s="6"/>
      <c r="AY9393" s="6"/>
      <c r="AZ9393" s="6"/>
      <c r="BA9393" s="6"/>
      <c r="BB9393" s="166"/>
      <c r="BC9393" s="166"/>
      <c r="BD9393" s="166"/>
      <c r="BE9393" s="6"/>
      <c r="BF9393" s="6"/>
      <c r="BG9393" s="6"/>
      <c r="BH9393" s="6"/>
      <c r="BI9393" s="6"/>
      <c r="BJ9393" s="166"/>
      <c r="BK9393" s="166"/>
      <c r="BL9393" s="166"/>
      <c r="BM9393" s="6"/>
      <c r="BN9393" s="6"/>
      <c r="BO9393" s="6"/>
      <c r="BP9393" s="6"/>
      <c r="BQ9393" s="6"/>
      <c r="BR9393" s="6"/>
      <c r="BS9393" s="6"/>
      <c r="BT9393" s="6"/>
      <c r="BU9393" s="6"/>
      <c r="BV9393" s="6"/>
      <c r="BW9393" s="6"/>
      <c r="CJ9393" s="415"/>
      <c r="CK9393" s="415"/>
      <c r="CO9393" s="168"/>
    </row>
    <row r="9394" spans="32:93" s="162" customFormat="1" x14ac:dyDescent="0.25">
      <c r="AF9394" s="169"/>
      <c r="AG9394" s="169"/>
      <c r="AH9394" s="169"/>
      <c r="AI9394" s="169"/>
      <c r="AJ9394" s="169"/>
      <c r="AK9394" s="170"/>
      <c r="AP9394" s="6"/>
      <c r="AQ9394" s="6"/>
      <c r="AR9394" s="6"/>
      <c r="AS9394" s="6"/>
      <c r="AT9394" s="6"/>
      <c r="AU9394" s="6"/>
      <c r="AV9394" s="6"/>
      <c r="AW9394" s="6"/>
      <c r="AX9394" s="6"/>
      <c r="AY9394" s="6"/>
      <c r="AZ9394" s="6"/>
      <c r="BA9394" s="6"/>
      <c r="BB9394" s="166"/>
      <c r="BC9394" s="166"/>
      <c r="BD9394" s="166"/>
      <c r="BE9394" s="6"/>
      <c r="BF9394" s="6"/>
      <c r="BG9394" s="6"/>
      <c r="BH9394" s="6"/>
      <c r="BI9394" s="6"/>
      <c r="BJ9394" s="166"/>
      <c r="BK9394" s="166"/>
      <c r="BL9394" s="166"/>
      <c r="BM9394" s="6"/>
      <c r="BN9394" s="6"/>
      <c r="BO9394" s="6"/>
      <c r="BP9394" s="6"/>
      <c r="BQ9394" s="6"/>
      <c r="BR9394" s="6"/>
      <c r="BS9394" s="6"/>
      <c r="BT9394" s="6"/>
      <c r="BU9394" s="6"/>
      <c r="BV9394" s="6"/>
      <c r="BW9394" s="6"/>
      <c r="CJ9394" s="415"/>
      <c r="CK9394" s="415"/>
      <c r="CO9394" s="168"/>
    </row>
    <row r="9395" spans="32:93" s="162" customFormat="1" x14ac:dyDescent="0.25">
      <c r="AF9395" s="169"/>
      <c r="AG9395" s="169"/>
      <c r="AH9395" s="169"/>
      <c r="AI9395" s="169"/>
      <c r="AJ9395" s="169"/>
      <c r="AK9395" s="170"/>
      <c r="AP9395" s="6"/>
      <c r="AQ9395" s="6"/>
      <c r="AR9395" s="6"/>
      <c r="AS9395" s="6"/>
      <c r="AT9395" s="6"/>
      <c r="AU9395" s="6"/>
      <c r="AV9395" s="6"/>
      <c r="AW9395" s="6"/>
      <c r="AX9395" s="6"/>
      <c r="AY9395" s="6"/>
      <c r="AZ9395" s="6"/>
      <c r="BA9395" s="6"/>
      <c r="BB9395" s="166"/>
      <c r="BC9395" s="166"/>
      <c r="BD9395" s="166"/>
      <c r="BE9395" s="6"/>
      <c r="BF9395" s="6"/>
      <c r="BG9395" s="6"/>
      <c r="BH9395" s="6"/>
      <c r="BI9395" s="6"/>
      <c r="BJ9395" s="166"/>
      <c r="BK9395" s="166"/>
      <c r="BL9395" s="166"/>
      <c r="BM9395" s="6"/>
      <c r="BN9395" s="6"/>
      <c r="BO9395" s="6"/>
      <c r="BP9395" s="6"/>
      <c r="BQ9395" s="6"/>
      <c r="BR9395" s="6"/>
      <c r="BS9395" s="6"/>
      <c r="BT9395" s="6"/>
      <c r="BU9395" s="6"/>
      <c r="BV9395" s="6"/>
      <c r="BW9395" s="6"/>
      <c r="CJ9395" s="415"/>
      <c r="CK9395" s="415"/>
      <c r="CO9395" s="168"/>
    </row>
    <row r="9396" spans="32:93" s="162" customFormat="1" x14ac:dyDescent="0.25">
      <c r="AF9396" s="169"/>
      <c r="AG9396" s="169"/>
      <c r="AH9396" s="169"/>
      <c r="AI9396" s="169"/>
      <c r="AJ9396" s="169"/>
      <c r="AK9396" s="170"/>
      <c r="AP9396" s="6"/>
      <c r="AQ9396" s="6"/>
      <c r="AR9396" s="6"/>
      <c r="AS9396" s="6"/>
      <c r="AT9396" s="6"/>
      <c r="AU9396" s="6"/>
      <c r="AV9396" s="6"/>
      <c r="AW9396" s="6"/>
      <c r="AX9396" s="6"/>
      <c r="AY9396" s="6"/>
      <c r="AZ9396" s="6"/>
      <c r="BA9396" s="6"/>
      <c r="BB9396" s="166"/>
      <c r="BC9396" s="166"/>
      <c r="BD9396" s="166"/>
      <c r="BE9396" s="6"/>
      <c r="BF9396" s="6"/>
      <c r="BG9396" s="6"/>
      <c r="BH9396" s="6"/>
      <c r="BI9396" s="6"/>
      <c r="BJ9396" s="166"/>
      <c r="BK9396" s="166"/>
      <c r="BL9396" s="166"/>
      <c r="BM9396" s="6"/>
      <c r="BN9396" s="6"/>
      <c r="BO9396" s="6"/>
      <c r="BP9396" s="6"/>
      <c r="BQ9396" s="6"/>
      <c r="BR9396" s="6"/>
      <c r="BS9396" s="6"/>
      <c r="BT9396" s="6"/>
      <c r="BU9396" s="6"/>
      <c r="BV9396" s="6"/>
      <c r="BW9396" s="6"/>
      <c r="CJ9396" s="415"/>
      <c r="CK9396" s="415"/>
      <c r="CO9396" s="168"/>
    </row>
    <row r="9397" spans="32:93" s="162" customFormat="1" x14ac:dyDescent="0.25">
      <c r="AF9397" s="169"/>
      <c r="AG9397" s="169"/>
      <c r="AH9397" s="169"/>
      <c r="AI9397" s="169"/>
      <c r="AJ9397" s="169"/>
      <c r="AK9397" s="170"/>
      <c r="AP9397" s="6"/>
      <c r="AQ9397" s="6"/>
      <c r="AR9397" s="6"/>
      <c r="AS9397" s="6"/>
      <c r="AT9397" s="6"/>
      <c r="AU9397" s="6"/>
      <c r="AV9397" s="6"/>
      <c r="AW9397" s="6"/>
      <c r="AX9397" s="6"/>
      <c r="AY9397" s="6"/>
      <c r="AZ9397" s="6"/>
      <c r="BA9397" s="6"/>
      <c r="BB9397" s="166"/>
      <c r="BC9397" s="166"/>
      <c r="BD9397" s="166"/>
      <c r="BE9397" s="6"/>
      <c r="BF9397" s="6"/>
      <c r="BG9397" s="6"/>
      <c r="BH9397" s="6"/>
      <c r="BI9397" s="6"/>
      <c r="BJ9397" s="166"/>
      <c r="BK9397" s="166"/>
      <c r="BL9397" s="166"/>
      <c r="BM9397" s="6"/>
      <c r="BN9397" s="6"/>
      <c r="BO9397" s="6"/>
      <c r="BP9397" s="6"/>
      <c r="BQ9397" s="6"/>
      <c r="BR9397" s="6"/>
      <c r="BS9397" s="6"/>
      <c r="BT9397" s="6"/>
      <c r="BU9397" s="6"/>
      <c r="BV9397" s="6"/>
      <c r="BW9397" s="6"/>
      <c r="CJ9397" s="415"/>
      <c r="CK9397" s="415"/>
      <c r="CO9397" s="168"/>
    </row>
    <row r="9398" spans="32:93" s="162" customFormat="1" x14ac:dyDescent="0.25">
      <c r="AF9398" s="169"/>
      <c r="AG9398" s="169"/>
      <c r="AH9398" s="169"/>
      <c r="AI9398" s="169"/>
      <c r="AJ9398" s="169"/>
      <c r="AK9398" s="170"/>
      <c r="AP9398" s="6"/>
      <c r="AQ9398" s="6"/>
      <c r="AR9398" s="6"/>
      <c r="AS9398" s="6"/>
      <c r="AT9398" s="6"/>
      <c r="AU9398" s="6"/>
      <c r="AV9398" s="6"/>
      <c r="AW9398" s="6"/>
      <c r="AX9398" s="6"/>
      <c r="AY9398" s="6"/>
      <c r="AZ9398" s="6"/>
      <c r="BA9398" s="6"/>
      <c r="BB9398" s="166"/>
      <c r="BC9398" s="166"/>
      <c r="BD9398" s="166"/>
      <c r="BE9398" s="6"/>
      <c r="BF9398" s="6"/>
      <c r="BG9398" s="6"/>
      <c r="BH9398" s="6"/>
      <c r="BI9398" s="6"/>
      <c r="BJ9398" s="166"/>
      <c r="BK9398" s="166"/>
      <c r="BL9398" s="166"/>
      <c r="BM9398" s="6"/>
      <c r="BN9398" s="6"/>
      <c r="BO9398" s="6"/>
      <c r="BP9398" s="6"/>
      <c r="BQ9398" s="6"/>
      <c r="BR9398" s="6"/>
      <c r="BS9398" s="6"/>
      <c r="BT9398" s="6"/>
      <c r="BU9398" s="6"/>
      <c r="BV9398" s="6"/>
      <c r="BW9398" s="6"/>
      <c r="CJ9398" s="415"/>
      <c r="CK9398" s="415"/>
      <c r="CO9398" s="168"/>
    </row>
    <row r="9399" spans="32:93" s="162" customFormat="1" x14ac:dyDescent="0.25">
      <c r="AF9399" s="169"/>
      <c r="AG9399" s="169"/>
      <c r="AH9399" s="169"/>
      <c r="AI9399" s="169"/>
      <c r="AJ9399" s="169"/>
      <c r="AK9399" s="170"/>
      <c r="AP9399" s="6"/>
      <c r="AQ9399" s="6"/>
      <c r="AR9399" s="6"/>
      <c r="AS9399" s="6"/>
      <c r="AT9399" s="6"/>
      <c r="AU9399" s="6"/>
      <c r="AV9399" s="6"/>
      <c r="AW9399" s="6"/>
      <c r="AX9399" s="6"/>
      <c r="AY9399" s="6"/>
      <c r="AZ9399" s="6"/>
      <c r="BA9399" s="6"/>
      <c r="BB9399" s="166"/>
      <c r="BC9399" s="166"/>
      <c r="BD9399" s="166"/>
      <c r="BE9399" s="6"/>
      <c r="BF9399" s="6"/>
      <c r="BG9399" s="6"/>
      <c r="BH9399" s="6"/>
      <c r="BI9399" s="6"/>
      <c r="BJ9399" s="166"/>
      <c r="BK9399" s="166"/>
      <c r="BL9399" s="166"/>
      <c r="BM9399" s="6"/>
      <c r="BN9399" s="6"/>
      <c r="BO9399" s="6"/>
      <c r="BP9399" s="6"/>
      <c r="BQ9399" s="6"/>
      <c r="BR9399" s="6"/>
      <c r="BS9399" s="6"/>
      <c r="BT9399" s="6"/>
      <c r="BU9399" s="6"/>
      <c r="BV9399" s="6"/>
      <c r="BW9399" s="6"/>
      <c r="CJ9399" s="415"/>
      <c r="CK9399" s="415"/>
      <c r="CO9399" s="168"/>
    </row>
    <row r="9400" spans="32:93" s="162" customFormat="1" x14ac:dyDescent="0.25">
      <c r="AF9400" s="169"/>
      <c r="AG9400" s="169"/>
      <c r="AH9400" s="169"/>
      <c r="AI9400" s="169"/>
      <c r="AJ9400" s="169"/>
      <c r="AK9400" s="170"/>
      <c r="AP9400" s="6"/>
      <c r="AQ9400" s="6"/>
      <c r="AR9400" s="6"/>
      <c r="AS9400" s="6"/>
      <c r="AT9400" s="6"/>
      <c r="AU9400" s="6"/>
      <c r="AV9400" s="6"/>
      <c r="AW9400" s="6"/>
      <c r="AX9400" s="6"/>
      <c r="AY9400" s="6"/>
      <c r="AZ9400" s="6"/>
      <c r="BA9400" s="6"/>
      <c r="BB9400" s="166"/>
      <c r="BC9400" s="166"/>
      <c r="BD9400" s="166"/>
      <c r="BE9400" s="6"/>
      <c r="BF9400" s="6"/>
      <c r="BG9400" s="6"/>
      <c r="BH9400" s="6"/>
      <c r="BI9400" s="6"/>
      <c r="BJ9400" s="166"/>
      <c r="BK9400" s="166"/>
      <c r="BL9400" s="166"/>
      <c r="BM9400" s="6"/>
      <c r="BN9400" s="6"/>
      <c r="BO9400" s="6"/>
      <c r="BP9400" s="6"/>
      <c r="BQ9400" s="6"/>
      <c r="BR9400" s="6"/>
      <c r="BS9400" s="6"/>
      <c r="BT9400" s="6"/>
      <c r="BU9400" s="6"/>
      <c r="BV9400" s="6"/>
      <c r="BW9400" s="6"/>
      <c r="CJ9400" s="415"/>
      <c r="CK9400" s="415"/>
      <c r="CO9400" s="168"/>
    </row>
    <row r="9401" spans="32:93" s="162" customFormat="1" x14ac:dyDescent="0.25">
      <c r="AF9401" s="169"/>
      <c r="AG9401" s="169"/>
      <c r="AH9401" s="169"/>
      <c r="AI9401" s="169"/>
      <c r="AJ9401" s="169"/>
      <c r="AK9401" s="170"/>
      <c r="AP9401" s="6"/>
      <c r="AQ9401" s="6"/>
      <c r="AR9401" s="6"/>
      <c r="AS9401" s="6"/>
      <c r="AT9401" s="6"/>
      <c r="AU9401" s="6"/>
      <c r="AV9401" s="6"/>
      <c r="AW9401" s="6"/>
      <c r="AX9401" s="6"/>
      <c r="AY9401" s="6"/>
      <c r="AZ9401" s="6"/>
      <c r="BA9401" s="6"/>
      <c r="BB9401" s="166"/>
      <c r="BC9401" s="166"/>
      <c r="BD9401" s="166"/>
      <c r="BE9401" s="6"/>
      <c r="BF9401" s="6"/>
      <c r="BG9401" s="6"/>
      <c r="BH9401" s="6"/>
      <c r="BI9401" s="6"/>
      <c r="BJ9401" s="166"/>
      <c r="BK9401" s="166"/>
      <c r="BL9401" s="166"/>
      <c r="BM9401" s="6"/>
      <c r="BN9401" s="6"/>
      <c r="BO9401" s="6"/>
      <c r="BP9401" s="6"/>
      <c r="BQ9401" s="6"/>
      <c r="BR9401" s="6"/>
      <c r="BS9401" s="6"/>
      <c r="BT9401" s="6"/>
      <c r="BU9401" s="6"/>
      <c r="BV9401" s="6"/>
      <c r="BW9401" s="6"/>
      <c r="CJ9401" s="415"/>
      <c r="CK9401" s="415"/>
      <c r="CO9401" s="168"/>
    </row>
    <row r="9402" spans="32:93" s="162" customFormat="1" x14ac:dyDescent="0.25">
      <c r="AF9402" s="169"/>
      <c r="AG9402" s="169"/>
      <c r="AH9402" s="169"/>
      <c r="AI9402" s="169"/>
      <c r="AJ9402" s="169"/>
      <c r="AK9402" s="170"/>
      <c r="AP9402" s="6"/>
      <c r="AQ9402" s="6"/>
      <c r="AR9402" s="6"/>
      <c r="AS9402" s="6"/>
      <c r="AT9402" s="6"/>
      <c r="AU9402" s="6"/>
      <c r="AV9402" s="6"/>
      <c r="AW9402" s="6"/>
      <c r="AX9402" s="6"/>
      <c r="AY9402" s="6"/>
      <c r="AZ9402" s="6"/>
      <c r="BA9402" s="6"/>
      <c r="BB9402" s="166"/>
      <c r="BC9402" s="166"/>
      <c r="BD9402" s="166"/>
      <c r="BE9402" s="6"/>
      <c r="BF9402" s="6"/>
      <c r="BG9402" s="6"/>
      <c r="BH9402" s="6"/>
      <c r="BI9402" s="6"/>
      <c r="BJ9402" s="166"/>
      <c r="BK9402" s="166"/>
      <c r="BL9402" s="166"/>
      <c r="BM9402" s="6"/>
      <c r="BN9402" s="6"/>
      <c r="BO9402" s="6"/>
      <c r="BP9402" s="6"/>
      <c r="BQ9402" s="6"/>
      <c r="BR9402" s="6"/>
      <c r="BS9402" s="6"/>
      <c r="BT9402" s="6"/>
      <c r="BU9402" s="6"/>
      <c r="BV9402" s="6"/>
      <c r="BW9402" s="6"/>
      <c r="CJ9402" s="415"/>
      <c r="CK9402" s="415"/>
      <c r="CO9402" s="168"/>
    </row>
    <row r="9403" spans="32:93" s="162" customFormat="1" x14ac:dyDescent="0.25">
      <c r="AF9403" s="169"/>
      <c r="AG9403" s="169"/>
      <c r="AH9403" s="169"/>
      <c r="AI9403" s="169"/>
      <c r="AJ9403" s="169"/>
      <c r="AK9403" s="170"/>
      <c r="AP9403" s="6"/>
      <c r="AQ9403" s="6"/>
      <c r="AR9403" s="6"/>
      <c r="AS9403" s="6"/>
      <c r="AT9403" s="6"/>
      <c r="AU9403" s="6"/>
      <c r="AV9403" s="6"/>
      <c r="AW9403" s="6"/>
      <c r="AX9403" s="6"/>
      <c r="AY9403" s="6"/>
      <c r="AZ9403" s="6"/>
      <c r="BA9403" s="6"/>
      <c r="BB9403" s="166"/>
      <c r="BC9403" s="166"/>
      <c r="BD9403" s="166"/>
      <c r="BE9403" s="6"/>
      <c r="BF9403" s="6"/>
      <c r="BG9403" s="6"/>
      <c r="BH9403" s="6"/>
      <c r="BI9403" s="6"/>
      <c r="BJ9403" s="166"/>
      <c r="BK9403" s="166"/>
      <c r="BL9403" s="166"/>
      <c r="BM9403" s="6"/>
      <c r="BN9403" s="6"/>
      <c r="BO9403" s="6"/>
      <c r="BP9403" s="6"/>
      <c r="BQ9403" s="6"/>
      <c r="BR9403" s="6"/>
      <c r="BS9403" s="6"/>
      <c r="BT9403" s="6"/>
      <c r="BU9403" s="6"/>
      <c r="BV9403" s="6"/>
      <c r="BW9403" s="6"/>
      <c r="CJ9403" s="415"/>
      <c r="CK9403" s="415"/>
      <c r="CO9403" s="168"/>
    </row>
    <row r="9404" spans="32:93" s="162" customFormat="1" x14ac:dyDescent="0.25">
      <c r="AF9404" s="169"/>
      <c r="AG9404" s="169"/>
      <c r="AH9404" s="169"/>
      <c r="AI9404" s="169"/>
      <c r="AJ9404" s="169"/>
      <c r="AK9404" s="170"/>
      <c r="AP9404" s="6"/>
      <c r="AQ9404" s="6"/>
      <c r="AR9404" s="6"/>
      <c r="AS9404" s="6"/>
      <c r="AT9404" s="6"/>
      <c r="AU9404" s="6"/>
      <c r="AV9404" s="6"/>
      <c r="AW9404" s="6"/>
      <c r="AX9404" s="6"/>
      <c r="AY9404" s="6"/>
      <c r="AZ9404" s="6"/>
      <c r="BA9404" s="6"/>
      <c r="BB9404" s="166"/>
      <c r="BC9404" s="166"/>
      <c r="BD9404" s="166"/>
      <c r="BE9404" s="6"/>
      <c r="BF9404" s="6"/>
      <c r="BG9404" s="6"/>
      <c r="BH9404" s="6"/>
      <c r="BI9404" s="6"/>
      <c r="BJ9404" s="166"/>
      <c r="BK9404" s="166"/>
      <c r="BL9404" s="166"/>
      <c r="BM9404" s="6"/>
      <c r="BN9404" s="6"/>
      <c r="BO9404" s="6"/>
      <c r="BP9404" s="6"/>
      <c r="BQ9404" s="6"/>
      <c r="BR9404" s="6"/>
      <c r="BS9404" s="6"/>
      <c r="BT9404" s="6"/>
      <c r="BU9404" s="6"/>
      <c r="BV9404" s="6"/>
      <c r="BW9404" s="6"/>
      <c r="CJ9404" s="415"/>
      <c r="CK9404" s="415"/>
      <c r="CO9404" s="168"/>
    </row>
    <row r="9405" spans="32:93" s="162" customFormat="1" x14ac:dyDescent="0.25">
      <c r="AF9405" s="169"/>
      <c r="AG9405" s="169"/>
      <c r="AH9405" s="169"/>
      <c r="AI9405" s="169"/>
      <c r="AJ9405" s="169"/>
      <c r="AK9405" s="170"/>
      <c r="AP9405" s="6"/>
      <c r="AQ9405" s="6"/>
      <c r="AR9405" s="6"/>
      <c r="AS9405" s="6"/>
      <c r="AT9405" s="6"/>
      <c r="AU9405" s="6"/>
      <c r="AV9405" s="6"/>
      <c r="AW9405" s="6"/>
      <c r="AX9405" s="6"/>
      <c r="AY9405" s="6"/>
      <c r="AZ9405" s="6"/>
      <c r="BA9405" s="6"/>
      <c r="BB9405" s="166"/>
      <c r="BC9405" s="166"/>
      <c r="BD9405" s="166"/>
      <c r="BE9405" s="6"/>
      <c r="BF9405" s="6"/>
      <c r="BG9405" s="6"/>
      <c r="BH9405" s="6"/>
      <c r="BI9405" s="6"/>
      <c r="BJ9405" s="166"/>
      <c r="BK9405" s="166"/>
      <c r="BL9405" s="166"/>
      <c r="BM9405" s="6"/>
      <c r="BN9405" s="6"/>
      <c r="BO9405" s="6"/>
      <c r="BP9405" s="6"/>
      <c r="BQ9405" s="6"/>
      <c r="BR9405" s="6"/>
      <c r="BS9405" s="6"/>
      <c r="BT9405" s="6"/>
      <c r="BU9405" s="6"/>
      <c r="BV9405" s="6"/>
      <c r="BW9405" s="6"/>
      <c r="CJ9405" s="415"/>
      <c r="CK9405" s="415"/>
      <c r="CO9405" s="168"/>
    </row>
    <row r="9406" spans="32:93" s="162" customFormat="1" x14ac:dyDescent="0.25">
      <c r="AF9406" s="169"/>
      <c r="AG9406" s="169"/>
      <c r="AH9406" s="169"/>
      <c r="AI9406" s="169"/>
      <c r="AJ9406" s="169"/>
      <c r="AK9406" s="170"/>
      <c r="AP9406" s="6"/>
      <c r="AQ9406" s="6"/>
      <c r="AR9406" s="6"/>
      <c r="AS9406" s="6"/>
      <c r="AT9406" s="6"/>
      <c r="AU9406" s="6"/>
      <c r="AV9406" s="6"/>
      <c r="AW9406" s="6"/>
      <c r="AX9406" s="6"/>
      <c r="AY9406" s="6"/>
      <c r="AZ9406" s="6"/>
      <c r="BA9406" s="6"/>
      <c r="BB9406" s="166"/>
      <c r="BC9406" s="166"/>
      <c r="BD9406" s="166"/>
      <c r="BE9406" s="6"/>
      <c r="BF9406" s="6"/>
      <c r="BG9406" s="6"/>
      <c r="BH9406" s="6"/>
      <c r="BI9406" s="6"/>
      <c r="BJ9406" s="166"/>
      <c r="BK9406" s="166"/>
      <c r="BL9406" s="166"/>
      <c r="BM9406" s="6"/>
      <c r="BN9406" s="6"/>
      <c r="BO9406" s="6"/>
      <c r="BP9406" s="6"/>
      <c r="BQ9406" s="6"/>
      <c r="BR9406" s="6"/>
      <c r="BS9406" s="6"/>
      <c r="BT9406" s="6"/>
      <c r="BU9406" s="6"/>
      <c r="BV9406" s="6"/>
      <c r="BW9406" s="6"/>
      <c r="CJ9406" s="415"/>
      <c r="CK9406" s="415"/>
      <c r="CO9406" s="168"/>
    </row>
    <row r="9407" spans="32:93" s="162" customFormat="1" x14ac:dyDescent="0.25">
      <c r="AF9407" s="169"/>
      <c r="AG9407" s="169"/>
      <c r="AH9407" s="169"/>
      <c r="AI9407" s="169"/>
      <c r="AJ9407" s="169"/>
      <c r="AK9407" s="170"/>
      <c r="AP9407" s="6"/>
      <c r="AQ9407" s="6"/>
      <c r="AR9407" s="6"/>
      <c r="AS9407" s="6"/>
      <c r="AT9407" s="6"/>
      <c r="AU9407" s="6"/>
      <c r="AV9407" s="6"/>
      <c r="AW9407" s="6"/>
      <c r="AX9407" s="6"/>
      <c r="AY9407" s="6"/>
      <c r="AZ9407" s="6"/>
      <c r="BA9407" s="6"/>
      <c r="BB9407" s="166"/>
      <c r="BC9407" s="166"/>
      <c r="BD9407" s="166"/>
      <c r="BE9407" s="6"/>
      <c r="BF9407" s="6"/>
      <c r="BG9407" s="6"/>
      <c r="BH9407" s="6"/>
      <c r="BI9407" s="6"/>
      <c r="BJ9407" s="166"/>
      <c r="BK9407" s="166"/>
      <c r="BL9407" s="166"/>
      <c r="BM9407" s="6"/>
      <c r="BN9407" s="6"/>
      <c r="BO9407" s="6"/>
      <c r="BP9407" s="6"/>
      <c r="BQ9407" s="6"/>
      <c r="BR9407" s="6"/>
      <c r="BS9407" s="6"/>
      <c r="BT9407" s="6"/>
      <c r="BU9407" s="6"/>
      <c r="BV9407" s="6"/>
      <c r="BW9407" s="6"/>
      <c r="CJ9407" s="415"/>
      <c r="CK9407" s="415"/>
      <c r="CO9407" s="168"/>
    </row>
    <row r="9408" spans="32:93" s="162" customFormat="1" x14ac:dyDescent="0.25">
      <c r="AF9408" s="169"/>
      <c r="AG9408" s="169"/>
      <c r="AH9408" s="169"/>
      <c r="AI9408" s="169"/>
      <c r="AJ9408" s="169"/>
      <c r="AK9408" s="170"/>
      <c r="AP9408" s="6"/>
      <c r="AQ9408" s="6"/>
      <c r="AR9408" s="6"/>
      <c r="AS9408" s="6"/>
      <c r="AT9408" s="6"/>
      <c r="AU9408" s="6"/>
      <c r="AV9408" s="6"/>
      <c r="AW9408" s="6"/>
      <c r="AX9408" s="6"/>
      <c r="AY9408" s="6"/>
      <c r="AZ9408" s="6"/>
      <c r="BA9408" s="6"/>
      <c r="BB9408" s="166"/>
      <c r="BC9408" s="166"/>
      <c r="BD9408" s="166"/>
      <c r="BE9408" s="6"/>
      <c r="BF9408" s="6"/>
      <c r="BG9408" s="6"/>
      <c r="BH9408" s="6"/>
      <c r="BI9408" s="6"/>
      <c r="BJ9408" s="166"/>
      <c r="BK9408" s="166"/>
      <c r="BL9408" s="166"/>
      <c r="BM9408" s="6"/>
      <c r="BN9408" s="6"/>
      <c r="BO9408" s="6"/>
      <c r="BP9408" s="6"/>
      <c r="BQ9408" s="6"/>
      <c r="BR9408" s="6"/>
      <c r="BS9408" s="6"/>
      <c r="BT9408" s="6"/>
      <c r="BU9408" s="6"/>
      <c r="BV9408" s="6"/>
      <c r="BW9408" s="6"/>
      <c r="CJ9408" s="415"/>
      <c r="CK9408" s="415"/>
      <c r="CO9408" s="168"/>
    </row>
    <row r="9409" spans="32:93" s="162" customFormat="1" x14ac:dyDescent="0.25">
      <c r="AF9409" s="169"/>
      <c r="AG9409" s="169"/>
      <c r="AH9409" s="169"/>
      <c r="AI9409" s="169"/>
      <c r="AJ9409" s="169"/>
      <c r="AK9409" s="170"/>
      <c r="AP9409" s="6"/>
      <c r="AQ9409" s="6"/>
      <c r="AR9409" s="6"/>
      <c r="AS9409" s="6"/>
      <c r="AT9409" s="6"/>
      <c r="AU9409" s="6"/>
      <c r="AV9409" s="6"/>
      <c r="AW9409" s="6"/>
      <c r="AX9409" s="6"/>
      <c r="AY9409" s="6"/>
      <c r="AZ9409" s="6"/>
      <c r="BA9409" s="6"/>
      <c r="BB9409" s="166"/>
      <c r="BC9409" s="166"/>
      <c r="BD9409" s="166"/>
      <c r="BE9409" s="6"/>
      <c r="BF9409" s="6"/>
      <c r="BG9409" s="6"/>
      <c r="BH9409" s="6"/>
      <c r="BI9409" s="6"/>
      <c r="BJ9409" s="166"/>
      <c r="BK9409" s="166"/>
      <c r="BL9409" s="166"/>
      <c r="BM9409" s="6"/>
      <c r="BN9409" s="6"/>
      <c r="BO9409" s="6"/>
      <c r="BP9409" s="6"/>
      <c r="BQ9409" s="6"/>
      <c r="BR9409" s="6"/>
      <c r="BS9409" s="6"/>
      <c r="BT9409" s="6"/>
      <c r="BU9409" s="6"/>
      <c r="BV9409" s="6"/>
      <c r="BW9409" s="6"/>
      <c r="CJ9409" s="415"/>
      <c r="CK9409" s="415"/>
      <c r="CO9409" s="168"/>
    </row>
    <row r="9410" spans="32:93" s="162" customFormat="1" x14ac:dyDescent="0.25">
      <c r="AF9410" s="169"/>
      <c r="AG9410" s="169"/>
      <c r="AH9410" s="169"/>
      <c r="AI9410" s="169"/>
      <c r="AJ9410" s="169"/>
      <c r="AK9410" s="170"/>
      <c r="AP9410" s="6"/>
      <c r="AQ9410" s="6"/>
      <c r="AR9410" s="6"/>
      <c r="AS9410" s="6"/>
      <c r="AT9410" s="6"/>
      <c r="AU9410" s="6"/>
      <c r="AV9410" s="6"/>
      <c r="AW9410" s="6"/>
      <c r="AX9410" s="6"/>
      <c r="AY9410" s="6"/>
      <c r="AZ9410" s="6"/>
      <c r="BA9410" s="6"/>
      <c r="BB9410" s="166"/>
      <c r="BC9410" s="166"/>
      <c r="BD9410" s="166"/>
      <c r="BE9410" s="6"/>
      <c r="BF9410" s="6"/>
      <c r="BG9410" s="6"/>
      <c r="BH9410" s="6"/>
      <c r="BI9410" s="6"/>
      <c r="BJ9410" s="166"/>
      <c r="BK9410" s="166"/>
      <c r="BL9410" s="166"/>
      <c r="BM9410" s="6"/>
      <c r="BN9410" s="6"/>
      <c r="BO9410" s="6"/>
      <c r="BP9410" s="6"/>
      <c r="BQ9410" s="6"/>
      <c r="BR9410" s="6"/>
      <c r="BS9410" s="6"/>
      <c r="BT9410" s="6"/>
      <c r="BU9410" s="6"/>
      <c r="BV9410" s="6"/>
      <c r="BW9410" s="6"/>
      <c r="CJ9410" s="415"/>
      <c r="CK9410" s="415"/>
      <c r="CO9410" s="168"/>
    </row>
    <row r="9411" spans="32:93" s="162" customFormat="1" x14ac:dyDescent="0.25">
      <c r="AF9411" s="169"/>
      <c r="AG9411" s="169"/>
      <c r="AH9411" s="169"/>
      <c r="AI9411" s="169"/>
      <c r="AJ9411" s="169"/>
      <c r="AK9411" s="170"/>
      <c r="AP9411" s="6"/>
      <c r="AQ9411" s="6"/>
      <c r="AR9411" s="6"/>
      <c r="AS9411" s="6"/>
      <c r="AT9411" s="6"/>
      <c r="AU9411" s="6"/>
      <c r="AV9411" s="6"/>
      <c r="AW9411" s="6"/>
      <c r="AX9411" s="6"/>
      <c r="AY9411" s="6"/>
      <c r="AZ9411" s="6"/>
      <c r="BA9411" s="6"/>
      <c r="BB9411" s="166"/>
      <c r="BC9411" s="166"/>
      <c r="BD9411" s="166"/>
      <c r="BE9411" s="6"/>
      <c r="BF9411" s="6"/>
      <c r="BG9411" s="6"/>
      <c r="BH9411" s="6"/>
      <c r="BI9411" s="6"/>
      <c r="BJ9411" s="166"/>
      <c r="BK9411" s="166"/>
      <c r="BL9411" s="166"/>
      <c r="BM9411" s="6"/>
      <c r="BN9411" s="6"/>
      <c r="BO9411" s="6"/>
      <c r="BP9411" s="6"/>
      <c r="BQ9411" s="6"/>
      <c r="BR9411" s="6"/>
      <c r="BS9411" s="6"/>
      <c r="BT9411" s="6"/>
      <c r="BU9411" s="6"/>
      <c r="BV9411" s="6"/>
      <c r="BW9411" s="6"/>
      <c r="CJ9411" s="415"/>
      <c r="CK9411" s="415"/>
      <c r="CO9411" s="168"/>
    </row>
    <row r="9412" spans="32:93" s="162" customFormat="1" x14ac:dyDescent="0.25">
      <c r="AF9412" s="169"/>
      <c r="AG9412" s="169"/>
      <c r="AH9412" s="169"/>
      <c r="AI9412" s="169"/>
      <c r="AJ9412" s="169"/>
      <c r="AK9412" s="170"/>
      <c r="AP9412" s="6"/>
      <c r="AQ9412" s="6"/>
      <c r="AR9412" s="6"/>
      <c r="AS9412" s="6"/>
      <c r="AT9412" s="6"/>
      <c r="AU9412" s="6"/>
      <c r="AV9412" s="6"/>
      <c r="AW9412" s="6"/>
      <c r="AX9412" s="6"/>
      <c r="AY9412" s="6"/>
      <c r="AZ9412" s="6"/>
      <c r="BA9412" s="6"/>
      <c r="BB9412" s="166"/>
      <c r="BC9412" s="166"/>
      <c r="BD9412" s="166"/>
      <c r="BE9412" s="6"/>
      <c r="BF9412" s="6"/>
      <c r="BG9412" s="6"/>
      <c r="BH9412" s="6"/>
      <c r="BI9412" s="6"/>
      <c r="BJ9412" s="166"/>
      <c r="BK9412" s="166"/>
      <c r="BL9412" s="166"/>
      <c r="BM9412" s="6"/>
      <c r="BN9412" s="6"/>
      <c r="BO9412" s="6"/>
      <c r="BP9412" s="6"/>
      <c r="BQ9412" s="6"/>
      <c r="BR9412" s="6"/>
      <c r="BS9412" s="6"/>
      <c r="BT9412" s="6"/>
      <c r="BU9412" s="6"/>
      <c r="BV9412" s="6"/>
      <c r="BW9412" s="6"/>
      <c r="CJ9412" s="415"/>
      <c r="CK9412" s="415"/>
      <c r="CO9412" s="168"/>
    </row>
    <row r="9413" spans="32:93" s="162" customFormat="1" x14ac:dyDescent="0.25">
      <c r="AF9413" s="169"/>
      <c r="AG9413" s="169"/>
      <c r="AH9413" s="169"/>
      <c r="AI9413" s="169"/>
      <c r="AJ9413" s="169"/>
      <c r="AK9413" s="170"/>
      <c r="AP9413" s="6"/>
      <c r="AQ9413" s="6"/>
      <c r="AR9413" s="6"/>
      <c r="AS9413" s="6"/>
      <c r="AT9413" s="6"/>
      <c r="AU9413" s="6"/>
      <c r="AV9413" s="6"/>
      <c r="AW9413" s="6"/>
      <c r="AX9413" s="6"/>
      <c r="AY9413" s="6"/>
      <c r="AZ9413" s="6"/>
      <c r="BA9413" s="6"/>
      <c r="BB9413" s="166"/>
      <c r="BC9413" s="166"/>
      <c r="BD9413" s="166"/>
      <c r="BE9413" s="6"/>
      <c r="BF9413" s="6"/>
      <c r="BG9413" s="6"/>
      <c r="BH9413" s="6"/>
      <c r="BI9413" s="6"/>
      <c r="BJ9413" s="166"/>
      <c r="BK9413" s="166"/>
      <c r="BL9413" s="166"/>
      <c r="BM9413" s="6"/>
      <c r="BN9413" s="6"/>
      <c r="BO9413" s="6"/>
      <c r="BP9413" s="6"/>
      <c r="BQ9413" s="6"/>
      <c r="BR9413" s="6"/>
      <c r="BS9413" s="6"/>
      <c r="BT9413" s="6"/>
      <c r="BU9413" s="6"/>
      <c r="BV9413" s="6"/>
      <c r="BW9413" s="6"/>
      <c r="CJ9413" s="415"/>
      <c r="CK9413" s="415"/>
      <c r="CO9413" s="168"/>
    </row>
    <row r="9414" spans="32:93" s="162" customFormat="1" x14ac:dyDescent="0.25">
      <c r="AF9414" s="169"/>
      <c r="AG9414" s="169"/>
      <c r="AH9414" s="169"/>
      <c r="AI9414" s="169"/>
      <c r="AJ9414" s="169"/>
      <c r="AK9414" s="170"/>
      <c r="AP9414" s="6"/>
      <c r="AQ9414" s="6"/>
      <c r="AR9414" s="6"/>
      <c r="AS9414" s="6"/>
      <c r="AT9414" s="6"/>
      <c r="AU9414" s="6"/>
      <c r="AV9414" s="6"/>
      <c r="AW9414" s="6"/>
      <c r="AX9414" s="6"/>
      <c r="AY9414" s="6"/>
      <c r="AZ9414" s="6"/>
      <c r="BA9414" s="6"/>
      <c r="BB9414" s="166"/>
      <c r="BC9414" s="166"/>
      <c r="BD9414" s="166"/>
      <c r="BE9414" s="6"/>
      <c r="BF9414" s="6"/>
      <c r="BG9414" s="6"/>
      <c r="BH9414" s="6"/>
      <c r="BI9414" s="6"/>
      <c r="BJ9414" s="166"/>
      <c r="BK9414" s="166"/>
      <c r="BL9414" s="166"/>
      <c r="BM9414" s="6"/>
      <c r="BN9414" s="6"/>
      <c r="BO9414" s="6"/>
      <c r="BP9414" s="6"/>
      <c r="BQ9414" s="6"/>
      <c r="BR9414" s="6"/>
      <c r="BS9414" s="6"/>
      <c r="BT9414" s="6"/>
      <c r="BU9414" s="6"/>
      <c r="BV9414" s="6"/>
      <c r="BW9414" s="6"/>
      <c r="CJ9414" s="415"/>
      <c r="CK9414" s="415"/>
      <c r="CO9414" s="168"/>
    </row>
    <row r="9415" spans="32:93" s="162" customFormat="1" x14ac:dyDescent="0.25">
      <c r="AF9415" s="169"/>
      <c r="AG9415" s="169"/>
      <c r="AH9415" s="169"/>
      <c r="AI9415" s="169"/>
      <c r="AJ9415" s="169"/>
      <c r="AK9415" s="170"/>
      <c r="AP9415" s="6"/>
      <c r="AQ9415" s="6"/>
      <c r="AR9415" s="6"/>
      <c r="AS9415" s="6"/>
      <c r="AT9415" s="6"/>
      <c r="AU9415" s="6"/>
      <c r="AV9415" s="6"/>
      <c r="AW9415" s="6"/>
      <c r="AX9415" s="6"/>
      <c r="AY9415" s="6"/>
      <c r="AZ9415" s="6"/>
      <c r="BA9415" s="6"/>
      <c r="BB9415" s="166"/>
      <c r="BC9415" s="166"/>
      <c r="BD9415" s="166"/>
      <c r="BE9415" s="6"/>
      <c r="BF9415" s="6"/>
      <c r="BG9415" s="6"/>
      <c r="BH9415" s="6"/>
      <c r="BI9415" s="6"/>
      <c r="BJ9415" s="166"/>
      <c r="BK9415" s="166"/>
      <c r="BL9415" s="166"/>
      <c r="BM9415" s="6"/>
      <c r="BN9415" s="6"/>
      <c r="BO9415" s="6"/>
      <c r="BP9415" s="6"/>
      <c r="BQ9415" s="6"/>
      <c r="BR9415" s="6"/>
      <c r="BS9415" s="6"/>
      <c r="BT9415" s="6"/>
      <c r="BU9415" s="6"/>
      <c r="BV9415" s="6"/>
      <c r="BW9415" s="6"/>
      <c r="CJ9415" s="415"/>
      <c r="CK9415" s="415"/>
      <c r="CO9415" s="168"/>
    </row>
    <row r="9416" spans="32:93" s="162" customFormat="1" x14ac:dyDescent="0.25">
      <c r="AF9416" s="169"/>
      <c r="AG9416" s="169"/>
      <c r="AH9416" s="169"/>
      <c r="AI9416" s="169"/>
      <c r="AJ9416" s="169"/>
      <c r="AK9416" s="170"/>
      <c r="AP9416" s="6"/>
      <c r="AQ9416" s="6"/>
      <c r="AR9416" s="6"/>
      <c r="AS9416" s="6"/>
      <c r="AT9416" s="6"/>
      <c r="AU9416" s="6"/>
      <c r="AV9416" s="6"/>
      <c r="AW9416" s="6"/>
      <c r="AX9416" s="6"/>
      <c r="AY9416" s="6"/>
      <c r="AZ9416" s="6"/>
      <c r="BA9416" s="6"/>
      <c r="BB9416" s="166"/>
      <c r="BC9416" s="166"/>
      <c r="BD9416" s="166"/>
      <c r="BE9416" s="6"/>
      <c r="BF9416" s="6"/>
      <c r="BG9416" s="6"/>
      <c r="BH9416" s="6"/>
      <c r="BI9416" s="6"/>
      <c r="BJ9416" s="166"/>
      <c r="BK9416" s="166"/>
      <c r="BL9416" s="166"/>
      <c r="BM9416" s="6"/>
      <c r="BN9416" s="6"/>
      <c r="BO9416" s="6"/>
      <c r="BP9416" s="6"/>
      <c r="BQ9416" s="6"/>
      <c r="BR9416" s="6"/>
      <c r="BS9416" s="6"/>
      <c r="BT9416" s="6"/>
      <c r="BU9416" s="6"/>
      <c r="BV9416" s="6"/>
      <c r="BW9416" s="6"/>
      <c r="CJ9416" s="415"/>
      <c r="CK9416" s="415"/>
      <c r="CO9416" s="168"/>
    </row>
    <row r="9417" spans="32:93" s="162" customFormat="1" x14ac:dyDescent="0.25">
      <c r="AF9417" s="169"/>
      <c r="AG9417" s="169"/>
      <c r="AH9417" s="169"/>
      <c r="AI9417" s="169"/>
      <c r="AJ9417" s="169"/>
      <c r="AK9417" s="170"/>
      <c r="AP9417" s="6"/>
      <c r="AQ9417" s="6"/>
      <c r="AR9417" s="6"/>
      <c r="AS9417" s="6"/>
      <c r="AT9417" s="6"/>
      <c r="AU9417" s="6"/>
      <c r="AV9417" s="6"/>
      <c r="AW9417" s="6"/>
      <c r="AX9417" s="6"/>
      <c r="AY9417" s="6"/>
      <c r="AZ9417" s="6"/>
      <c r="BA9417" s="6"/>
      <c r="BB9417" s="166"/>
      <c r="BC9417" s="166"/>
      <c r="BD9417" s="166"/>
      <c r="BE9417" s="6"/>
      <c r="BF9417" s="6"/>
      <c r="BG9417" s="6"/>
      <c r="BH9417" s="6"/>
      <c r="BI9417" s="6"/>
      <c r="BJ9417" s="166"/>
      <c r="BK9417" s="166"/>
      <c r="BL9417" s="166"/>
      <c r="BM9417" s="6"/>
      <c r="BN9417" s="6"/>
      <c r="BO9417" s="6"/>
      <c r="BP9417" s="6"/>
      <c r="BQ9417" s="6"/>
      <c r="BR9417" s="6"/>
      <c r="BS9417" s="6"/>
      <c r="BT9417" s="6"/>
      <c r="BU9417" s="6"/>
      <c r="BV9417" s="6"/>
      <c r="BW9417" s="6"/>
      <c r="CJ9417" s="415"/>
      <c r="CK9417" s="415"/>
      <c r="CO9417" s="168"/>
    </row>
    <row r="9418" spans="32:93" s="162" customFormat="1" x14ac:dyDescent="0.25">
      <c r="AF9418" s="169"/>
      <c r="AG9418" s="169"/>
      <c r="AH9418" s="169"/>
      <c r="AI9418" s="169"/>
      <c r="AJ9418" s="169"/>
      <c r="AK9418" s="170"/>
      <c r="AP9418" s="6"/>
      <c r="AQ9418" s="6"/>
      <c r="AR9418" s="6"/>
      <c r="AS9418" s="6"/>
      <c r="AT9418" s="6"/>
      <c r="AU9418" s="6"/>
      <c r="AV9418" s="6"/>
      <c r="AW9418" s="6"/>
      <c r="AX9418" s="6"/>
      <c r="AY9418" s="6"/>
      <c r="AZ9418" s="6"/>
      <c r="BA9418" s="6"/>
      <c r="BB9418" s="166"/>
      <c r="BC9418" s="166"/>
      <c r="BD9418" s="166"/>
      <c r="BE9418" s="6"/>
      <c r="BF9418" s="6"/>
      <c r="BG9418" s="6"/>
      <c r="BH9418" s="6"/>
      <c r="BI9418" s="6"/>
      <c r="BJ9418" s="166"/>
      <c r="BK9418" s="166"/>
      <c r="BL9418" s="166"/>
      <c r="BM9418" s="6"/>
      <c r="BN9418" s="6"/>
      <c r="BO9418" s="6"/>
      <c r="BP9418" s="6"/>
      <c r="BQ9418" s="6"/>
      <c r="BR9418" s="6"/>
      <c r="BS9418" s="6"/>
      <c r="BT9418" s="6"/>
      <c r="BU9418" s="6"/>
      <c r="BV9418" s="6"/>
      <c r="BW9418" s="6"/>
      <c r="CJ9418" s="415"/>
      <c r="CK9418" s="415"/>
      <c r="CO9418" s="168"/>
    </row>
    <row r="9419" spans="32:93" s="162" customFormat="1" x14ac:dyDescent="0.25">
      <c r="AF9419" s="169"/>
      <c r="AG9419" s="169"/>
      <c r="AH9419" s="169"/>
      <c r="AI9419" s="169"/>
      <c r="AJ9419" s="169"/>
      <c r="AK9419" s="170"/>
      <c r="AP9419" s="6"/>
      <c r="AQ9419" s="6"/>
      <c r="AR9419" s="6"/>
      <c r="AS9419" s="6"/>
      <c r="AT9419" s="6"/>
      <c r="AU9419" s="6"/>
      <c r="AV9419" s="6"/>
      <c r="AW9419" s="6"/>
      <c r="AX9419" s="6"/>
      <c r="AY9419" s="6"/>
      <c r="AZ9419" s="6"/>
      <c r="BA9419" s="6"/>
      <c r="BB9419" s="166"/>
      <c r="BC9419" s="166"/>
      <c r="BD9419" s="166"/>
      <c r="BE9419" s="6"/>
      <c r="BF9419" s="6"/>
      <c r="BG9419" s="6"/>
      <c r="BH9419" s="6"/>
      <c r="BI9419" s="6"/>
      <c r="BJ9419" s="166"/>
      <c r="BK9419" s="166"/>
      <c r="BL9419" s="166"/>
      <c r="BM9419" s="6"/>
      <c r="BN9419" s="6"/>
      <c r="BO9419" s="6"/>
      <c r="BP9419" s="6"/>
      <c r="BQ9419" s="6"/>
      <c r="BR9419" s="6"/>
      <c r="BS9419" s="6"/>
      <c r="BT9419" s="6"/>
      <c r="BU9419" s="6"/>
      <c r="BV9419" s="6"/>
      <c r="BW9419" s="6"/>
      <c r="CJ9419" s="415"/>
      <c r="CK9419" s="415"/>
      <c r="CO9419" s="168"/>
    </row>
    <row r="9420" spans="32:93" s="162" customFormat="1" x14ac:dyDescent="0.25">
      <c r="AF9420" s="169"/>
      <c r="AG9420" s="169"/>
      <c r="AH9420" s="169"/>
      <c r="AI9420" s="169"/>
      <c r="AJ9420" s="169"/>
      <c r="AK9420" s="170"/>
      <c r="AP9420" s="6"/>
      <c r="AQ9420" s="6"/>
      <c r="AR9420" s="6"/>
      <c r="AS9420" s="6"/>
      <c r="AT9420" s="6"/>
      <c r="AU9420" s="6"/>
      <c r="AV9420" s="6"/>
      <c r="AW9420" s="6"/>
      <c r="AX9420" s="6"/>
      <c r="AY9420" s="6"/>
      <c r="AZ9420" s="6"/>
      <c r="BA9420" s="6"/>
      <c r="BB9420" s="166"/>
      <c r="BC9420" s="166"/>
      <c r="BD9420" s="166"/>
      <c r="BE9420" s="6"/>
      <c r="BF9420" s="6"/>
      <c r="BG9420" s="6"/>
      <c r="BH9420" s="6"/>
      <c r="BI9420" s="6"/>
      <c r="BJ9420" s="166"/>
      <c r="BK9420" s="166"/>
      <c r="BL9420" s="166"/>
      <c r="BM9420" s="6"/>
      <c r="BN9420" s="6"/>
      <c r="BO9420" s="6"/>
      <c r="BP9420" s="6"/>
      <c r="BQ9420" s="6"/>
      <c r="BR9420" s="6"/>
      <c r="BS9420" s="6"/>
      <c r="BT9420" s="6"/>
      <c r="BU9420" s="6"/>
      <c r="BV9420" s="6"/>
      <c r="BW9420" s="6"/>
      <c r="CJ9420" s="415"/>
      <c r="CK9420" s="415"/>
      <c r="CO9420" s="168"/>
    </row>
    <row r="9421" spans="32:93" s="162" customFormat="1" x14ac:dyDescent="0.25">
      <c r="AF9421" s="169"/>
      <c r="AG9421" s="169"/>
      <c r="AH9421" s="169"/>
      <c r="AI9421" s="169"/>
      <c r="AJ9421" s="169"/>
      <c r="AK9421" s="170"/>
      <c r="AP9421" s="6"/>
      <c r="AQ9421" s="6"/>
      <c r="AR9421" s="6"/>
      <c r="AS9421" s="6"/>
      <c r="AT9421" s="6"/>
      <c r="AU9421" s="6"/>
      <c r="AV9421" s="6"/>
      <c r="AW9421" s="6"/>
      <c r="AX9421" s="6"/>
      <c r="AY9421" s="6"/>
      <c r="AZ9421" s="6"/>
      <c r="BA9421" s="6"/>
      <c r="BB9421" s="166"/>
      <c r="BC9421" s="166"/>
      <c r="BD9421" s="166"/>
      <c r="BE9421" s="6"/>
      <c r="BF9421" s="6"/>
      <c r="BG9421" s="6"/>
      <c r="BH9421" s="6"/>
      <c r="BI9421" s="6"/>
      <c r="BJ9421" s="166"/>
      <c r="BK9421" s="166"/>
      <c r="BL9421" s="166"/>
      <c r="BM9421" s="6"/>
      <c r="BN9421" s="6"/>
      <c r="BO9421" s="6"/>
      <c r="BP9421" s="6"/>
      <c r="BQ9421" s="6"/>
      <c r="BR9421" s="6"/>
      <c r="BS9421" s="6"/>
      <c r="BT9421" s="6"/>
      <c r="BU9421" s="6"/>
      <c r="BV9421" s="6"/>
      <c r="BW9421" s="6"/>
      <c r="CJ9421" s="415"/>
      <c r="CK9421" s="415"/>
      <c r="CO9421" s="168"/>
    </row>
    <row r="9422" spans="32:93" s="162" customFormat="1" x14ac:dyDescent="0.25">
      <c r="AF9422" s="169"/>
      <c r="AG9422" s="169"/>
      <c r="AH9422" s="169"/>
      <c r="AI9422" s="169"/>
      <c r="AJ9422" s="169"/>
      <c r="AK9422" s="170"/>
      <c r="AP9422" s="6"/>
      <c r="AQ9422" s="6"/>
      <c r="AR9422" s="6"/>
      <c r="AS9422" s="6"/>
      <c r="AT9422" s="6"/>
      <c r="AU9422" s="6"/>
      <c r="AV9422" s="6"/>
      <c r="AW9422" s="6"/>
      <c r="AX9422" s="6"/>
      <c r="AY9422" s="6"/>
      <c r="AZ9422" s="6"/>
      <c r="BA9422" s="6"/>
      <c r="BB9422" s="166"/>
      <c r="BC9422" s="166"/>
      <c r="BD9422" s="166"/>
      <c r="BE9422" s="6"/>
      <c r="BF9422" s="6"/>
      <c r="BG9422" s="6"/>
      <c r="BH9422" s="6"/>
      <c r="BI9422" s="6"/>
      <c r="BJ9422" s="166"/>
      <c r="BK9422" s="166"/>
      <c r="BL9422" s="166"/>
      <c r="BM9422" s="6"/>
      <c r="BN9422" s="6"/>
      <c r="BO9422" s="6"/>
      <c r="BP9422" s="6"/>
      <c r="BQ9422" s="6"/>
      <c r="BR9422" s="6"/>
      <c r="BS9422" s="6"/>
      <c r="BT9422" s="6"/>
      <c r="BU9422" s="6"/>
      <c r="BV9422" s="6"/>
      <c r="BW9422" s="6"/>
      <c r="CJ9422" s="415"/>
      <c r="CK9422" s="415"/>
      <c r="CO9422" s="168"/>
    </row>
    <row r="9423" spans="32:93" s="162" customFormat="1" x14ac:dyDescent="0.25">
      <c r="AF9423" s="169"/>
      <c r="AG9423" s="169"/>
      <c r="AH9423" s="169"/>
      <c r="AI9423" s="169"/>
      <c r="AJ9423" s="169"/>
      <c r="AK9423" s="170"/>
      <c r="AP9423" s="6"/>
      <c r="AQ9423" s="6"/>
      <c r="AR9423" s="6"/>
      <c r="AS9423" s="6"/>
      <c r="AT9423" s="6"/>
      <c r="AU9423" s="6"/>
      <c r="AV9423" s="6"/>
      <c r="AW9423" s="6"/>
      <c r="AX9423" s="6"/>
      <c r="AY9423" s="6"/>
      <c r="AZ9423" s="6"/>
      <c r="BA9423" s="6"/>
      <c r="BB9423" s="166"/>
      <c r="BC9423" s="166"/>
      <c r="BD9423" s="166"/>
      <c r="BE9423" s="6"/>
      <c r="BF9423" s="6"/>
      <c r="BG9423" s="6"/>
      <c r="BH9423" s="6"/>
      <c r="BI9423" s="6"/>
      <c r="BJ9423" s="166"/>
      <c r="BK9423" s="166"/>
      <c r="BL9423" s="166"/>
      <c r="BM9423" s="6"/>
      <c r="BN9423" s="6"/>
      <c r="BO9423" s="6"/>
      <c r="BP9423" s="6"/>
      <c r="BQ9423" s="6"/>
      <c r="BR9423" s="6"/>
      <c r="BS9423" s="6"/>
      <c r="BT9423" s="6"/>
      <c r="BU9423" s="6"/>
      <c r="BV9423" s="6"/>
      <c r="BW9423" s="6"/>
      <c r="CJ9423" s="415"/>
      <c r="CK9423" s="415"/>
      <c r="CO9423" s="168"/>
    </row>
    <row r="9424" spans="32:93" s="162" customFormat="1" x14ac:dyDescent="0.25">
      <c r="AF9424" s="169"/>
      <c r="AG9424" s="169"/>
      <c r="AH9424" s="169"/>
      <c r="AI9424" s="169"/>
      <c r="AJ9424" s="169"/>
      <c r="AK9424" s="170"/>
      <c r="AP9424" s="6"/>
      <c r="AQ9424" s="6"/>
      <c r="AR9424" s="6"/>
      <c r="AS9424" s="6"/>
      <c r="AT9424" s="6"/>
      <c r="AU9424" s="6"/>
      <c r="AV9424" s="6"/>
      <c r="AW9424" s="6"/>
      <c r="AX9424" s="6"/>
      <c r="AY9424" s="6"/>
      <c r="AZ9424" s="6"/>
      <c r="BA9424" s="6"/>
      <c r="BB9424" s="166"/>
      <c r="BC9424" s="166"/>
      <c r="BD9424" s="166"/>
      <c r="BE9424" s="6"/>
      <c r="BF9424" s="6"/>
      <c r="BG9424" s="6"/>
      <c r="BH9424" s="6"/>
      <c r="BI9424" s="6"/>
      <c r="BJ9424" s="166"/>
      <c r="BK9424" s="166"/>
      <c r="BL9424" s="166"/>
      <c r="BM9424" s="6"/>
      <c r="BN9424" s="6"/>
      <c r="BO9424" s="6"/>
      <c r="BP9424" s="6"/>
      <c r="BQ9424" s="6"/>
      <c r="BR9424" s="6"/>
      <c r="BS9424" s="6"/>
      <c r="BT9424" s="6"/>
      <c r="BU9424" s="6"/>
      <c r="BV9424" s="6"/>
      <c r="BW9424" s="6"/>
      <c r="CJ9424" s="415"/>
      <c r="CK9424" s="415"/>
      <c r="CO9424" s="168"/>
    </row>
    <row r="9425" spans="32:93" s="162" customFormat="1" x14ac:dyDescent="0.25">
      <c r="AF9425" s="169"/>
      <c r="AG9425" s="169"/>
      <c r="AH9425" s="169"/>
      <c r="AI9425" s="169"/>
      <c r="AJ9425" s="169"/>
      <c r="AK9425" s="170"/>
      <c r="AP9425" s="6"/>
      <c r="AQ9425" s="6"/>
      <c r="AR9425" s="6"/>
      <c r="AS9425" s="6"/>
      <c r="AT9425" s="6"/>
      <c r="AU9425" s="6"/>
      <c r="AV9425" s="6"/>
      <c r="AW9425" s="6"/>
      <c r="AX9425" s="6"/>
      <c r="AY9425" s="6"/>
      <c r="AZ9425" s="6"/>
      <c r="BA9425" s="6"/>
      <c r="BB9425" s="166"/>
      <c r="BC9425" s="166"/>
      <c r="BD9425" s="166"/>
      <c r="BE9425" s="6"/>
      <c r="BF9425" s="6"/>
      <c r="BG9425" s="6"/>
      <c r="BH9425" s="6"/>
      <c r="BI9425" s="6"/>
      <c r="BJ9425" s="166"/>
      <c r="BK9425" s="166"/>
      <c r="BL9425" s="166"/>
      <c r="BM9425" s="6"/>
      <c r="BN9425" s="6"/>
      <c r="BO9425" s="6"/>
      <c r="BP9425" s="6"/>
      <c r="BQ9425" s="6"/>
      <c r="BR9425" s="6"/>
      <c r="BS9425" s="6"/>
      <c r="BT9425" s="6"/>
      <c r="BU9425" s="6"/>
      <c r="BV9425" s="6"/>
      <c r="BW9425" s="6"/>
      <c r="CJ9425" s="415"/>
      <c r="CK9425" s="415"/>
      <c r="CO9425" s="168"/>
    </row>
    <row r="9426" spans="32:93" s="162" customFormat="1" x14ac:dyDescent="0.25">
      <c r="AF9426" s="169"/>
      <c r="AG9426" s="169"/>
      <c r="AH9426" s="169"/>
      <c r="AI9426" s="169"/>
      <c r="AJ9426" s="169"/>
      <c r="AK9426" s="170"/>
      <c r="AP9426" s="6"/>
      <c r="AQ9426" s="6"/>
      <c r="AR9426" s="6"/>
      <c r="AS9426" s="6"/>
      <c r="AT9426" s="6"/>
      <c r="AU9426" s="6"/>
      <c r="AV9426" s="6"/>
      <c r="AW9426" s="6"/>
      <c r="AX9426" s="6"/>
      <c r="AY9426" s="6"/>
      <c r="AZ9426" s="6"/>
      <c r="BA9426" s="6"/>
      <c r="BB9426" s="166"/>
      <c r="BC9426" s="166"/>
      <c r="BD9426" s="166"/>
      <c r="BE9426" s="6"/>
      <c r="BF9426" s="6"/>
      <c r="BG9426" s="6"/>
      <c r="BH9426" s="6"/>
      <c r="BI9426" s="6"/>
      <c r="BJ9426" s="166"/>
      <c r="BK9426" s="166"/>
      <c r="BL9426" s="166"/>
      <c r="BM9426" s="6"/>
      <c r="BN9426" s="6"/>
      <c r="BO9426" s="6"/>
      <c r="BP9426" s="6"/>
      <c r="BQ9426" s="6"/>
      <c r="BR9426" s="6"/>
      <c r="BS9426" s="6"/>
      <c r="BT9426" s="6"/>
      <c r="BU9426" s="6"/>
      <c r="BV9426" s="6"/>
      <c r="BW9426" s="6"/>
      <c r="CJ9426" s="415"/>
      <c r="CK9426" s="415"/>
      <c r="CO9426" s="168"/>
    </row>
    <row r="9427" spans="32:93" s="162" customFormat="1" x14ac:dyDescent="0.25">
      <c r="AF9427" s="169"/>
      <c r="AG9427" s="169"/>
      <c r="AH9427" s="169"/>
      <c r="AI9427" s="169"/>
      <c r="AJ9427" s="169"/>
      <c r="AK9427" s="170"/>
      <c r="AP9427" s="6"/>
      <c r="AQ9427" s="6"/>
      <c r="AR9427" s="6"/>
      <c r="AS9427" s="6"/>
      <c r="AT9427" s="6"/>
      <c r="AU9427" s="6"/>
      <c r="AV9427" s="6"/>
      <c r="AW9427" s="6"/>
      <c r="AX9427" s="6"/>
      <c r="AY9427" s="6"/>
      <c r="AZ9427" s="6"/>
      <c r="BA9427" s="6"/>
      <c r="BB9427" s="166"/>
      <c r="BC9427" s="166"/>
      <c r="BD9427" s="166"/>
      <c r="BE9427" s="6"/>
      <c r="BF9427" s="6"/>
      <c r="BG9427" s="6"/>
      <c r="BH9427" s="6"/>
      <c r="BI9427" s="6"/>
      <c r="BJ9427" s="166"/>
      <c r="BK9427" s="166"/>
      <c r="BL9427" s="166"/>
      <c r="BM9427" s="6"/>
      <c r="BN9427" s="6"/>
      <c r="BO9427" s="6"/>
      <c r="BP9427" s="6"/>
      <c r="BQ9427" s="6"/>
      <c r="BR9427" s="6"/>
      <c r="BS9427" s="6"/>
      <c r="BT9427" s="6"/>
      <c r="BU9427" s="6"/>
      <c r="BV9427" s="6"/>
      <c r="BW9427" s="6"/>
      <c r="CJ9427" s="415"/>
      <c r="CK9427" s="415"/>
      <c r="CO9427" s="168"/>
    </row>
    <row r="9428" spans="32:93" s="162" customFormat="1" x14ac:dyDescent="0.25">
      <c r="AF9428" s="169"/>
      <c r="AG9428" s="169"/>
      <c r="AH9428" s="169"/>
      <c r="AI9428" s="169"/>
      <c r="AJ9428" s="169"/>
      <c r="AK9428" s="170"/>
      <c r="AP9428" s="6"/>
      <c r="AQ9428" s="6"/>
      <c r="AR9428" s="6"/>
      <c r="AS9428" s="6"/>
      <c r="AT9428" s="6"/>
      <c r="AU9428" s="6"/>
      <c r="AV9428" s="6"/>
      <c r="AW9428" s="6"/>
      <c r="AX9428" s="6"/>
      <c r="AY9428" s="6"/>
      <c r="AZ9428" s="6"/>
      <c r="BA9428" s="6"/>
      <c r="BB9428" s="166"/>
      <c r="BC9428" s="166"/>
      <c r="BD9428" s="166"/>
      <c r="BE9428" s="6"/>
      <c r="BF9428" s="6"/>
      <c r="BG9428" s="6"/>
      <c r="BH9428" s="6"/>
      <c r="BI9428" s="6"/>
      <c r="BJ9428" s="166"/>
      <c r="BK9428" s="166"/>
      <c r="BL9428" s="166"/>
      <c r="BM9428" s="6"/>
      <c r="BN9428" s="6"/>
      <c r="BO9428" s="6"/>
      <c r="BP9428" s="6"/>
      <c r="BQ9428" s="6"/>
      <c r="BR9428" s="6"/>
      <c r="BS9428" s="6"/>
      <c r="BT9428" s="6"/>
      <c r="BU9428" s="6"/>
      <c r="BV9428" s="6"/>
      <c r="BW9428" s="6"/>
      <c r="CJ9428" s="415"/>
      <c r="CK9428" s="415"/>
      <c r="CO9428" s="168"/>
    </row>
    <row r="9429" spans="32:93" s="162" customFormat="1" x14ac:dyDescent="0.25">
      <c r="AF9429" s="169"/>
      <c r="AG9429" s="169"/>
      <c r="AH9429" s="169"/>
      <c r="AI9429" s="169"/>
      <c r="AJ9429" s="169"/>
      <c r="AK9429" s="170"/>
      <c r="AP9429" s="6"/>
      <c r="AQ9429" s="6"/>
      <c r="AR9429" s="6"/>
      <c r="AS9429" s="6"/>
      <c r="AT9429" s="6"/>
      <c r="AU9429" s="6"/>
      <c r="AV9429" s="6"/>
      <c r="AW9429" s="6"/>
      <c r="AX9429" s="6"/>
      <c r="AY9429" s="6"/>
      <c r="AZ9429" s="6"/>
      <c r="BA9429" s="6"/>
      <c r="BB9429" s="166"/>
      <c r="BC9429" s="166"/>
      <c r="BD9429" s="166"/>
      <c r="BE9429" s="6"/>
      <c r="BF9429" s="6"/>
      <c r="BG9429" s="6"/>
      <c r="BH9429" s="6"/>
      <c r="BI9429" s="6"/>
      <c r="BJ9429" s="166"/>
      <c r="BK9429" s="166"/>
      <c r="BL9429" s="166"/>
      <c r="BM9429" s="6"/>
      <c r="BN9429" s="6"/>
      <c r="BO9429" s="6"/>
      <c r="BP9429" s="6"/>
      <c r="BQ9429" s="6"/>
      <c r="BR9429" s="6"/>
      <c r="BS9429" s="6"/>
      <c r="BT9429" s="6"/>
      <c r="BU9429" s="6"/>
      <c r="BV9429" s="6"/>
      <c r="BW9429" s="6"/>
      <c r="CJ9429" s="415"/>
      <c r="CK9429" s="415"/>
      <c r="CO9429" s="168"/>
    </row>
    <row r="9430" spans="32:93" s="162" customFormat="1" x14ac:dyDescent="0.25">
      <c r="AF9430" s="169"/>
      <c r="AG9430" s="169"/>
      <c r="AH9430" s="169"/>
      <c r="AI9430" s="169"/>
      <c r="AJ9430" s="169"/>
      <c r="AK9430" s="170"/>
      <c r="AP9430" s="6"/>
      <c r="AQ9430" s="6"/>
      <c r="AR9430" s="6"/>
      <c r="AS9430" s="6"/>
      <c r="AT9430" s="6"/>
      <c r="AU9430" s="6"/>
      <c r="AV9430" s="6"/>
      <c r="AW9430" s="6"/>
      <c r="AX9430" s="6"/>
      <c r="AY9430" s="6"/>
      <c r="AZ9430" s="6"/>
      <c r="BA9430" s="6"/>
      <c r="BB9430" s="166"/>
      <c r="BC9430" s="166"/>
      <c r="BD9430" s="166"/>
      <c r="BE9430" s="6"/>
      <c r="BF9430" s="6"/>
      <c r="BG9430" s="6"/>
      <c r="BH9430" s="6"/>
      <c r="BI9430" s="6"/>
      <c r="BJ9430" s="166"/>
      <c r="BK9430" s="166"/>
      <c r="BL9430" s="166"/>
      <c r="BM9430" s="6"/>
      <c r="BN9430" s="6"/>
      <c r="BO9430" s="6"/>
      <c r="BP9430" s="6"/>
      <c r="BQ9430" s="6"/>
      <c r="BR9430" s="6"/>
      <c r="BS9430" s="6"/>
      <c r="BT9430" s="6"/>
      <c r="BU9430" s="6"/>
      <c r="BV9430" s="6"/>
      <c r="BW9430" s="6"/>
      <c r="CJ9430" s="415"/>
      <c r="CK9430" s="415"/>
      <c r="CO9430" s="168"/>
    </row>
    <row r="9431" spans="32:93" s="162" customFormat="1" x14ac:dyDescent="0.25">
      <c r="AF9431" s="169"/>
      <c r="AG9431" s="169"/>
      <c r="AH9431" s="169"/>
      <c r="AI9431" s="169"/>
      <c r="AJ9431" s="169"/>
      <c r="AK9431" s="170"/>
      <c r="AP9431" s="6"/>
      <c r="AQ9431" s="6"/>
      <c r="AR9431" s="6"/>
      <c r="AS9431" s="6"/>
      <c r="AT9431" s="6"/>
      <c r="AU9431" s="6"/>
      <c r="AV9431" s="6"/>
      <c r="AW9431" s="6"/>
      <c r="AX9431" s="6"/>
      <c r="AY9431" s="6"/>
      <c r="AZ9431" s="6"/>
      <c r="BA9431" s="6"/>
      <c r="BB9431" s="166"/>
      <c r="BC9431" s="166"/>
      <c r="BD9431" s="166"/>
      <c r="BE9431" s="6"/>
      <c r="BF9431" s="6"/>
      <c r="BG9431" s="6"/>
      <c r="BH9431" s="6"/>
      <c r="BI9431" s="6"/>
      <c r="BJ9431" s="166"/>
      <c r="BK9431" s="166"/>
      <c r="BL9431" s="166"/>
      <c r="BM9431" s="6"/>
      <c r="BN9431" s="6"/>
      <c r="BO9431" s="6"/>
      <c r="BP9431" s="6"/>
      <c r="BQ9431" s="6"/>
      <c r="BR9431" s="6"/>
      <c r="BS9431" s="6"/>
      <c r="BT9431" s="6"/>
      <c r="BU9431" s="6"/>
      <c r="BV9431" s="6"/>
      <c r="BW9431" s="6"/>
      <c r="CJ9431" s="415"/>
      <c r="CK9431" s="415"/>
      <c r="CO9431" s="168"/>
    </row>
    <row r="9432" spans="32:93" s="162" customFormat="1" x14ac:dyDescent="0.25">
      <c r="AF9432" s="169"/>
      <c r="AG9432" s="169"/>
      <c r="AH9432" s="169"/>
      <c r="AI9432" s="169"/>
      <c r="AJ9432" s="169"/>
      <c r="AK9432" s="170"/>
      <c r="AP9432" s="6"/>
      <c r="AQ9432" s="6"/>
      <c r="AR9432" s="6"/>
      <c r="AS9432" s="6"/>
      <c r="AT9432" s="6"/>
      <c r="AU9432" s="6"/>
      <c r="AV9432" s="6"/>
      <c r="AW9432" s="6"/>
      <c r="AX9432" s="6"/>
      <c r="AY9432" s="6"/>
      <c r="AZ9432" s="6"/>
      <c r="BA9432" s="6"/>
      <c r="BB9432" s="166"/>
      <c r="BC9432" s="166"/>
      <c r="BD9432" s="166"/>
      <c r="BE9432" s="6"/>
      <c r="BF9432" s="6"/>
      <c r="BG9432" s="6"/>
      <c r="BH9432" s="6"/>
      <c r="BI9432" s="6"/>
      <c r="BJ9432" s="166"/>
      <c r="BK9432" s="166"/>
      <c r="BL9432" s="166"/>
      <c r="BM9432" s="6"/>
      <c r="BN9432" s="6"/>
      <c r="BO9432" s="6"/>
      <c r="BP9432" s="6"/>
      <c r="BQ9432" s="6"/>
      <c r="BR9432" s="6"/>
      <c r="BS9432" s="6"/>
      <c r="BT9432" s="6"/>
      <c r="BU9432" s="6"/>
      <c r="BV9432" s="6"/>
      <c r="BW9432" s="6"/>
      <c r="CJ9432" s="415"/>
      <c r="CK9432" s="415"/>
      <c r="CO9432" s="168"/>
    </row>
    <row r="9433" spans="32:93" s="162" customFormat="1" x14ac:dyDescent="0.25">
      <c r="AF9433" s="169"/>
      <c r="AG9433" s="169"/>
      <c r="AH9433" s="169"/>
      <c r="AI9433" s="169"/>
      <c r="AJ9433" s="169"/>
      <c r="AK9433" s="170"/>
      <c r="AP9433" s="6"/>
      <c r="AQ9433" s="6"/>
      <c r="AR9433" s="6"/>
      <c r="AS9433" s="6"/>
      <c r="AT9433" s="6"/>
      <c r="AU9433" s="6"/>
      <c r="AV9433" s="6"/>
      <c r="AW9433" s="6"/>
      <c r="AX9433" s="6"/>
      <c r="AY9433" s="6"/>
      <c r="AZ9433" s="6"/>
      <c r="BA9433" s="6"/>
      <c r="BB9433" s="166"/>
      <c r="BC9433" s="166"/>
      <c r="BD9433" s="166"/>
      <c r="BE9433" s="6"/>
      <c r="BF9433" s="6"/>
      <c r="BG9433" s="6"/>
      <c r="BH9433" s="6"/>
      <c r="BI9433" s="6"/>
      <c r="BJ9433" s="166"/>
      <c r="BK9433" s="166"/>
      <c r="BL9433" s="166"/>
      <c r="BM9433" s="6"/>
      <c r="BN9433" s="6"/>
      <c r="BO9433" s="6"/>
      <c r="BP9433" s="6"/>
      <c r="BQ9433" s="6"/>
      <c r="BR9433" s="6"/>
      <c r="BS9433" s="6"/>
      <c r="BT9433" s="6"/>
      <c r="BU9433" s="6"/>
      <c r="BV9433" s="6"/>
      <c r="BW9433" s="6"/>
      <c r="CJ9433" s="415"/>
      <c r="CK9433" s="415"/>
      <c r="CO9433" s="168"/>
    </row>
    <row r="9434" spans="32:93" s="162" customFormat="1" x14ac:dyDescent="0.25">
      <c r="AF9434" s="169"/>
      <c r="AG9434" s="169"/>
      <c r="AH9434" s="169"/>
      <c r="AI9434" s="169"/>
      <c r="AJ9434" s="169"/>
      <c r="AK9434" s="170"/>
      <c r="AP9434" s="6"/>
      <c r="AQ9434" s="6"/>
      <c r="AR9434" s="6"/>
      <c r="AS9434" s="6"/>
      <c r="AT9434" s="6"/>
      <c r="AU9434" s="6"/>
      <c r="AV9434" s="6"/>
      <c r="AW9434" s="6"/>
      <c r="AX9434" s="6"/>
      <c r="AY9434" s="6"/>
      <c r="AZ9434" s="6"/>
      <c r="BA9434" s="6"/>
      <c r="BB9434" s="166"/>
      <c r="BC9434" s="166"/>
      <c r="BD9434" s="166"/>
      <c r="BE9434" s="6"/>
      <c r="BF9434" s="6"/>
      <c r="BG9434" s="6"/>
      <c r="BH9434" s="6"/>
      <c r="BI9434" s="6"/>
      <c r="BJ9434" s="166"/>
      <c r="BK9434" s="166"/>
      <c r="BL9434" s="166"/>
      <c r="BM9434" s="6"/>
      <c r="BN9434" s="6"/>
      <c r="BO9434" s="6"/>
      <c r="BP9434" s="6"/>
      <c r="BQ9434" s="6"/>
      <c r="BR9434" s="6"/>
      <c r="BS9434" s="6"/>
      <c r="BT9434" s="6"/>
      <c r="BU9434" s="6"/>
      <c r="BV9434" s="6"/>
      <c r="BW9434" s="6"/>
      <c r="CJ9434" s="415"/>
      <c r="CK9434" s="415"/>
      <c r="CO9434" s="168"/>
    </row>
    <row r="9435" spans="32:93" s="162" customFormat="1" x14ac:dyDescent="0.25">
      <c r="AF9435" s="169"/>
      <c r="AG9435" s="169"/>
      <c r="AH9435" s="169"/>
      <c r="AI9435" s="169"/>
      <c r="AJ9435" s="169"/>
      <c r="AK9435" s="170"/>
      <c r="AP9435" s="6"/>
      <c r="AQ9435" s="6"/>
      <c r="AR9435" s="6"/>
      <c r="AS9435" s="6"/>
      <c r="AT9435" s="6"/>
      <c r="AU9435" s="6"/>
      <c r="AV9435" s="6"/>
      <c r="AW9435" s="6"/>
      <c r="AX9435" s="6"/>
      <c r="AY9435" s="6"/>
      <c r="AZ9435" s="6"/>
      <c r="BA9435" s="6"/>
      <c r="BB9435" s="166"/>
      <c r="BC9435" s="166"/>
      <c r="BD9435" s="166"/>
      <c r="BE9435" s="6"/>
      <c r="BF9435" s="6"/>
      <c r="BG9435" s="6"/>
      <c r="BH9435" s="6"/>
      <c r="BI9435" s="6"/>
      <c r="BJ9435" s="166"/>
      <c r="BK9435" s="166"/>
      <c r="BL9435" s="166"/>
      <c r="BM9435" s="6"/>
      <c r="BN9435" s="6"/>
      <c r="BO9435" s="6"/>
      <c r="BP9435" s="6"/>
      <c r="BQ9435" s="6"/>
      <c r="BR9435" s="6"/>
      <c r="BS9435" s="6"/>
      <c r="BT9435" s="6"/>
      <c r="BU9435" s="6"/>
      <c r="BV9435" s="6"/>
      <c r="BW9435" s="6"/>
      <c r="CJ9435" s="415"/>
      <c r="CK9435" s="415"/>
      <c r="CO9435" s="168"/>
    </row>
    <row r="9436" spans="32:93" s="162" customFormat="1" x14ac:dyDescent="0.25">
      <c r="AF9436" s="169"/>
      <c r="AG9436" s="169"/>
      <c r="AH9436" s="169"/>
      <c r="AI9436" s="169"/>
      <c r="AJ9436" s="169"/>
      <c r="AK9436" s="170"/>
      <c r="AP9436" s="6"/>
      <c r="AQ9436" s="6"/>
      <c r="AR9436" s="6"/>
      <c r="AS9436" s="6"/>
      <c r="AT9436" s="6"/>
      <c r="AU9436" s="6"/>
      <c r="AV9436" s="6"/>
      <c r="AW9436" s="6"/>
      <c r="AX9436" s="6"/>
      <c r="AY9436" s="6"/>
      <c r="AZ9436" s="6"/>
      <c r="BA9436" s="6"/>
      <c r="BB9436" s="166"/>
      <c r="BC9436" s="166"/>
      <c r="BD9436" s="166"/>
      <c r="BE9436" s="6"/>
      <c r="BF9436" s="6"/>
      <c r="BG9436" s="6"/>
      <c r="BH9436" s="6"/>
      <c r="BI9436" s="6"/>
      <c r="BJ9436" s="166"/>
      <c r="BK9436" s="166"/>
      <c r="BL9436" s="166"/>
      <c r="BM9436" s="6"/>
      <c r="BN9436" s="6"/>
      <c r="BO9436" s="6"/>
      <c r="BP9436" s="6"/>
      <c r="BQ9436" s="6"/>
      <c r="BR9436" s="6"/>
      <c r="BS9436" s="6"/>
      <c r="BT9436" s="6"/>
      <c r="BU9436" s="6"/>
      <c r="BV9436" s="6"/>
      <c r="BW9436" s="6"/>
      <c r="CJ9436" s="415"/>
      <c r="CK9436" s="415"/>
      <c r="CO9436" s="168"/>
    </row>
    <row r="9437" spans="32:93" s="162" customFormat="1" x14ac:dyDescent="0.25">
      <c r="AF9437" s="169"/>
      <c r="AG9437" s="169"/>
      <c r="AH9437" s="169"/>
      <c r="AI9437" s="169"/>
      <c r="AJ9437" s="169"/>
      <c r="AK9437" s="170"/>
      <c r="AP9437" s="6"/>
      <c r="AQ9437" s="6"/>
      <c r="AR9437" s="6"/>
      <c r="AS9437" s="6"/>
      <c r="AT9437" s="6"/>
      <c r="AU9437" s="6"/>
      <c r="AV9437" s="6"/>
      <c r="AW9437" s="6"/>
      <c r="AX9437" s="6"/>
      <c r="AY9437" s="6"/>
      <c r="AZ9437" s="6"/>
      <c r="BA9437" s="6"/>
      <c r="BB9437" s="166"/>
      <c r="BC9437" s="166"/>
      <c r="BD9437" s="166"/>
      <c r="BE9437" s="6"/>
      <c r="BF9437" s="6"/>
      <c r="BG9437" s="6"/>
      <c r="BH9437" s="6"/>
      <c r="BI9437" s="6"/>
      <c r="BJ9437" s="166"/>
      <c r="BK9437" s="166"/>
      <c r="BL9437" s="166"/>
      <c r="BM9437" s="6"/>
      <c r="BN9437" s="6"/>
      <c r="BO9437" s="6"/>
      <c r="BP9437" s="6"/>
      <c r="BQ9437" s="6"/>
      <c r="BR9437" s="6"/>
      <c r="BS9437" s="6"/>
      <c r="BT9437" s="6"/>
      <c r="BU9437" s="6"/>
      <c r="BV9437" s="6"/>
      <c r="BW9437" s="6"/>
      <c r="CJ9437" s="415"/>
      <c r="CK9437" s="415"/>
      <c r="CO9437" s="168"/>
    </row>
    <row r="9438" spans="32:93" s="162" customFormat="1" x14ac:dyDescent="0.25">
      <c r="AF9438" s="169"/>
      <c r="AG9438" s="169"/>
      <c r="AH9438" s="169"/>
      <c r="AI9438" s="169"/>
      <c r="AJ9438" s="169"/>
      <c r="AK9438" s="170"/>
      <c r="AP9438" s="6"/>
      <c r="AQ9438" s="6"/>
      <c r="AR9438" s="6"/>
      <c r="AS9438" s="6"/>
      <c r="AT9438" s="6"/>
      <c r="AU9438" s="6"/>
      <c r="AV9438" s="6"/>
      <c r="AW9438" s="6"/>
      <c r="AX9438" s="6"/>
      <c r="AY9438" s="6"/>
      <c r="AZ9438" s="6"/>
      <c r="BA9438" s="6"/>
      <c r="BB9438" s="166"/>
      <c r="BC9438" s="166"/>
      <c r="BD9438" s="166"/>
      <c r="BE9438" s="6"/>
      <c r="BF9438" s="6"/>
      <c r="BG9438" s="6"/>
      <c r="BH9438" s="6"/>
      <c r="BI9438" s="6"/>
      <c r="BJ9438" s="166"/>
      <c r="BK9438" s="166"/>
      <c r="BL9438" s="166"/>
      <c r="BM9438" s="6"/>
      <c r="BN9438" s="6"/>
      <c r="BO9438" s="6"/>
      <c r="BP9438" s="6"/>
      <c r="BQ9438" s="6"/>
      <c r="BR9438" s="6"/>
      <c r="BS9438" s="6"/>
      <c r="BT9438" s="6"/>
      <c r="BU9438" s="6"/>
      <c r="BV9438" s="6"/>
      <c r="BW9438" s="6"/>
      <c r="CJ9438" s="415"/>
      <c r="CK9438" s="415"/>
      <c r="CO9438" s="168"/>
    </row>
    <row r="9439" spans="32:93" s="162" customFormat="1" x14ac:dyDescent="0.25">
      <c r="AF9439" s="169"/>
      <c r="AG9439" s="169"/>
      <c r="AH9439" s="169"/>
      <c r="AI9439" s="169"/>
      <c r="AJ9439" s="169"/>
      <c r="AK9439" s="170"/>
      <c r="AP9439" s="6"/>
      <c r="AQ9439" s="6"/>
      <c r="AR9439" s="6"/>
      <c r="AS9439" s="6"/>
      <c r="AT9439" s="6"/>
      <c r="AU9439" s="6"/>
      <c r="AV9439" s="6"/>
      <c r="AW9439" s="6"/>
      <c r="AX9439" s="6"/>
      <c r="AY9439" s="6"/>
      <c r="AZ9439" s="6"/>
      <c r="BA9439" s="6"/>
      <c r="BB9439" s="166"/>
      <c r="BC9439" s="166"/>
      <c r="BD9439" s="166"/>
      <c r="BE9439" s="6"/>
      <c r="BF9439" s="6"/>
      <c r="BG9439" s="6"/>
      <c r="BH9439" s="6"/>
      <c r="BI9439" s="6"/>
      <c r="BJ9439" s="166"/>
      <c r="BK9439" s="166"/>
      <c r="BL9439" s="166"/>
      <c r="BM9439" s="6"/>
      <c r="BN9439" s="6"/>
      <c r="BO9439" s="6"/>
      <c r="BP9439" s="6"/>
      <c r="BQ9439" s="6"/>
      <c r="BR9439" s="6"/>
      <c r="BS9439" s="6"/>
      <c r="BT9439" s="6"/>
      <c r="BU9439" s="6"/>
      <c r="BV9439" s="6"/>
      <c r="BW9439" s="6"/>
      <c r="CJ9439" s="415"/>
      <c r="CK9439" s="415"/>
      <c r="CO9439" s="168"/>
    </row>
    <row r="9440" spans="32:93" s="162" customFormat="1" x14ac:dyDescent="0.25">
      <c r="AF9440" s="169"/>
      <c r="AG9440" s="169"/>
      <c r="AH9440" s="169"/>
      <c r="AI9440" s="169"/>
      <c r="AJ9440" s="169"/>
      <c r="AK9440" s="170"/>
      <c r="AP9440" s="6"/>
      <c r="AQ9440" s="6"/>
      <c r="AR9440" s="6"/>
      <c r="AS9440" s="6"/>
      <c r="AT9440" s="6"/>
      <c r="AU9440" s="6"/>
      <c r="AV9440" s="6"/>
      <c r="AW9440" s="6"/>
      <c r="AX9440" s="6"/>
      <c r="AY9440" s="6"/>
      <c r="AZ9440" s="6"/>
      <c r="BA9440" s="6"/>
      <c r="BB9440" s="166"/>
      <c r="BC9440" s="166"/>
      <c r="BD9440" s="166"/>
      <c r="BE9440" s="6"/>
      <c r="BF9440" s="6"/>
      <c r="BG9440" s="6"/>
      <c r="BH9440" s="6"/>
      <c r="BI9440" s="6"/>
      <c r="BJ9440" s="166"/>
      <c r="BK9440" s="166"/>
      <c r="BL9440" s="166"/>
      <c r="BM9440" s="6"/>
      <c r="BN9440" s="6"/>
      <c r="BO9440" s="6"/>
      <c r="BP9440" s="6"/>
      <c r="BQ9440" s="6"/>
      <c r="BR9440" s="6"/>
      <c r="BS9440" s="6"/>
      <c r="BT9440" s="6"/>
      <c r="BU9440" s="6"/>
      <c r="BV9440" s="6"/>
      <c r="BW9440" s="6"/>
      <c r="CJ9440" s="415"/>
      <c r="CK9440" s="415"/>
      <c r="CO9440" s="168"/>
    </row>
    <row r="9441" spans="32:93" s="162" customFormat="1" x14ac:dyDescent="0.25">
      <c r="AF9441" s="169"/>
      <c r="AG9441" s="169"/>
      <c r="AH9441" s="169"/>
      <c r="AI9441" s="169"/>
      <c r="AJ9441" s="169"/>
      <c r="AK9441" s="170"/>
      <c r="AP9441" s="6"/>
      <c r="AQ9441" s="6"/>
      <c r="AR9441" s="6"/>
      <c r="AS9441" s="6"/>
      <c r="AT9441" s="6"/>
      <c r="AU9441" s="6"/>
      <c r="AV9441" s="6"/>
      <c r="AW9441" s="6"/>
      <c r="AX9441" s="6"/>
      <c r="AY9441" s="6"/>
      <c r="AZ9441" s="6"/>
      <c r="BA9441" s="6"/>
      <c r="BB9441" s="166"/>
      <c r="BC9441" s="166"/>
      <c r="BD9441" s="166"/>
      <c r="BE9441" s="6"/>
      <c r="BF9441" s="6"/>
      <c r="BG9441" s="6"/>
      <c r="BH9441" s="6"/>
      <c r="BI9441" s="6"/>
      <c r="BJ9441" s="166"/>
      <c r="BK9441" s="166"/>
      <c r="BL9441" s="166"/>
      <c r="BM9441" s="6"/>
      <c r="BN9441" s="6"/>
      <c r="BO9441" s="6"/>
      <c r="BP9441" s="6"/>
      <c r="BQ9441" s="6"/>
      <c r="BR9441" s="6"/>
      <c r="BS9441" s="6"/>
      <c r="BT9441" s="6"/>
      <c r="BU9441" s="6"/>
      <c r="BV9441" s="6"/>
      <c r="BW9441" s="6"/>
      <c r="CJ9441" s="415"/>
      <c r="CK9441" s="415"/>
      <c r="CO9441" s="168"/>
    </row>
    <row r="9442" spans="32:93" s="162" customFormat="1" x14ac:dyDescent="0.25">
      <c r="AF9442" s="169"/>
      <c r="AG9442" s="169"/>
      <c r="AH9442" s="169"/>
      <c r="AI9442" s="169"/>
      <c r="AJ9442" s="169"/>
      <c r="AK9442" s="170"/>
      <c r="AP9442" s="6"/>
      <c r="AQ9442" s="6"/>
      <c r="AR9442" s="6"/>
      <c r="AS9442" s="6"/>
      <c r="AT9442" s="6"/>
      <c r="AU9442" s="6"/>
      <c r="AV9442" s="6"/>
      <c r="AW9442" s="6"/>
      <c r="AX9442" s="6"/>
      <c r="AY9442" s="6"/>
      <c r="AZ9442" s="6"/>
      <c r="BA9442" s="6"/>
      <c r="BB9442" s="166"/>
      <c r="BC9442" s="166"/>
      <c r="BD9442" s="166"/>
      <c r="BE9442" s="6"/>
      <c r="BF9442" s="6"/>
      <c r="BG9442" s="6"/>
      <c r="BH9442" s="6"/>
      <c r="BI9442" s="6"/>
      <c r="BJ9442" s="166"/>
      <c r="BK9442" s="166"/>
      <c r="BL9442" s="166"/>
      <c r="BM9442" s="6"/>
      <c r="BN9442" s="6"/>
      <c r="BO9442" s="6"/>
      <c r="BP9442" s="6"/>
      <c r="BQ9442" s="6"/>
      <c r="BR9442" s="6"/>
      <c r="BS9442" s="6"/>
      <c r="BT9442" s="6"/>
      <c r="BU9442" s="6"/>
      <c r="BV9442" s="6"/>
      <c r="BW9442" s="6"/>
      <c r="CJ9442" s="415"/>
      <c r="CK9442" s="415"/>
      <c r="CO9442" s="168"/>
    </row>
    <row r="9443" spans="32:93" s="162" customFormat="1" x14ac:dyDescent="0.25">
      <c r="AF9443" s="169"/>
      <c r="AG9443" s="169"/>
      <c r="AH9443" s="169"/>
      <c r="AI9443" s="169"/>
      <c r="AJ9443" s="169"/>
      <c r="AK9443" s="170"/>
      <c r="AP9443" s="6"/>
      <c r="AQ9443" s="6"/>
      <c r="AR9443" s="6"/>
      <c r="AS9443" s="6"/>
      <c r="AT9443" s="6"/>
      <c r="AU9443" s="6"/>
      <c r="AV9443" s="6"/>
      <c r="AW9443" s="6"/>
      <c r="AX9443" s="6"/>
      <c r="AY9443" s="6"/>
      <c r="AZ9443" s="6"/>
      <c r="BA9443" s="6"/>
      <c r="BB9443" s="166"/>
      <c r="BC9443" s="166"/>
      <c r="BD9443" s="166"/>
      <c r="BE9443" s="6"/>
      <c r="BF9443" s="6"/>
      <c r="BG9443" s="6"/>
      <c r="BH9443" s="6"/>
      <c r="BI9443" s="6"/>
      <c r="BJ9443" s="166"/>
      <c r="BK9443" s="166"/>
      <c r="BL9443" s="166"/>
      <c r="BM9443" s="6"/>
      <c r="BN9443" s="6"/>
      <c r="BO9443" s="6"/>
      <c r="BP9443" s="6"/>
      <c r="BQ9443" s="6"/>
      <c r="BR9443" s="6"/>
      <c r="BS9443" s="6"/>
      <c r="BT9443" s="6"/>
      <c r="BU9443" s="6"/>
      <c r="BV9443" s="6"/>
      <c r="BW9443" s="6"/>
      <c r="CJ9443" s="415"/>
      <c r="CK9443" s="415"/>
      <c r="CO9443" s="168"/>
    </row>
    <row r="9444" spans="32:93" s="162" customFormat="1" x14ac:dyDescent="0.25">
      <c r="AF9444" s="169"/>
      <c r="AG9444" s="169"/>
      <c r="AH9444" s="169"/>
      <c r="AI9444" s="169"/>
      <c r="AJ9444" s="169"/>
      <c r="AK9444" s="170"/>
      <c r="AP9444" s="6"/>
      <c r="AQ9444" s="6"/>
      <c r="AR9444" s="6"/>
      <c r="AS9444" s="6"/>
      <c r="AT9444" s="6"/>
      <c r="AU9444" s="6"/>
      <c r="AV9444" s="6"/>
      <c r="AW9444" s="6"/>
      <c r="AX9444" s="6"/>
      <c r="AY9444" s="6"/>
      <c r="AZ9444" s="6"/>
      <c r="BA9444" s="6"/>
      <c r="BB9444" s="166"/>
      <c r="BC9444" s="166"/>
      <c r="BD9444" s="166"/>
      <c r="BE9444" s="6"/>
      <c r="BF9444" s="6"/>
      <c r="BG9444" s="6"/>
      <c r="BH9444" s="6"/>
      <c r="BI9444" s="6"/>
      <c r="BJ9444" s="166"/>
      <c r="BK9444" s="166"/>
      <c r="BL9444" s="166"/>
      <c r="BM9444" s="6"/>
      <c r="BN9444" s="6"/>
      <c r="BO9444" s="6"/>
      <c r="BP9444" s="6"/>
      <c r="BQ9444" s="6"/>
      <c r="BR9444" s="6"/>
      <c r="BS9444" s="6"/>
      <c r="BT9444" s="6"/>
      <c r="BU9444" s="6"/>
      <c r="BV9444" s="6"/>
      <c r="BW9444" s="6"/>
      <c r="CJ9444" s="415"/>
      <c r="CK9444" s="415"/>
      <c r="CO9444" s="168"/>
    </row>
    <row r="9445" spans="32:93" s="162" customFormat="1" x14ac:dyDescent="0.25">
      <c r="AF9445" s="169"/>
      <c r="AG9445" s="169"/>
      <c r="AH9445" s="169"/>
      <c r="AI9445" s="169"/>
      <c r="AJ9445" s="169"/>
      <c r="AK9445" s="170"/>
      <c r="AP9445" s="6"/>
      <c r="AQ9445" s="6"/>
      <c r="AR9445" s="6"/>
      <c r="AS9445" s="6"/>
      <c r="AT9445" s="6"/>
      <c r="AU9445" s="6"/>
      <c r="AV9445" s="6"/>
      <c r="AW9445" s="6"/>
      <c r="AX9445" s="6"/>
      <c r="AY9445" s="6"/>
      <c r="AZ9445" s="6"/>
      <c r="BA9445" s="6"/>
      <c r="BB9445" s="166"/>
      <c r="BC9445" s="166"/>
      <c r="BD9445" s="166"/>
      <c r="BE9445" s="6"/>
      <c r="BF9445" s="6"/>
      <c r="BG9445" s="6"/>
      <c r="BH9445" s="6"/>
      <c r="BI9445" s="6"/>
      <c r="BJ9445" s="166"/>
      <c r="BK9445" s="166"/>
      <c r="BL9445" s="166"/>
      <c r="BM9445" s="6"/>
      <c r="BN9445" s="6"/>
      <c r="BO9445" s="6"/>
      <c r="BP9445" s="6"/>
      <c r="BQ9445" s="6"/>
      <c r="BR9445" s="6"/>
      <c r="BS9445" s="6"/>
      <c r="BT9445" s="6"/>
      <c r="BU9445" s="6"/>
      <c r="BV9445" s="6"/>
      <c r="BW9445" s="6"/>
      <c r="CJ9445" s="415"/>
      <c r="CK9445" s="415"/>
      <c r="CO9445" s="168"/>
    </row>
    <row r="9446" spans="32:93" s="162" customFormat="1" x14ac:dyDescent="0.25">
      <c r="AF9446" s="169"/>
      <c r="AG9446" s="169"/>
      <c r="AH9446" s="169"/>
      <c r="AI9446" s="169"/>
      <c r="AJ9446" s="169"/>
      <c r="AK9446" s="170"/>
      <c r="AP9446" s="6"/>
      <c r="AQ9446" s="6"/>
      <c r="AR9446" s="6"/>
      <c r="AS9446" s="6"/>
      <c r="AT9446" s="6"/>
      <c r="AU9446" s="6"/>
      <c r="AV9446" s="6"/>
      <c r="AW9446" s="6"/>
      <c r="AX9446" s="6"/>
      <c r="AY9446" s="6"/>
      <c r="AZ9446" s="6"/>
      <c r="BA9446" s="6"/>
      <c r="BB9446" s="166"/>
      <c r="BC9446" s="166"/>
      <c r="BD9446" s="166"/>
      <c r="BE9446" s="6"/>
      <c r="BF9446" s="6"/>
      <c r="BG9446" s="6"/>
      <c r="BH9446" s="6"/>
      <c r="BI9446" s="6"/>
      <c r="BJ9446" s="166"/>
      <c r="BK9446" s="166"/>
      <c r="BL9446" s="166"/>
      <c r="BM9446" s="6"/>
      <c r="BN9446" s="6"/>
      <c r="BO9446" s="6"/>
      <c r="BP9446" s="6"/>
      <c r="BQ9446" s="6"/>
      <c r="BR9446" s="6"/>
      <c r="BS9446" s="6"/>
      <c r="BT9446" s="6"/>
      <c r="BU9446" s="6"/>
      <c r="BV9446" s="6"/>
      <c r="BW9446" s="6"/>
      <c r="CJ9446" s="415"/>
      <c r="CK9446" s="415"/>
      <c r="CO9446" s="168"/>
    </row>
    <row r="9447" spans="32:93" s="162" customFormat="1" x14ac:dyDescent="0.25">
      <c r="AF9447" s="169"/>
      <c r="AG9447" s="169"/>
      <c r="AH9447" s="169"/>
      <c r="AI9447" s="169"/>
      <c r="AJ9447" s="169"/>
      <c r="AK9447" s="170"/>
      <c r="AP9447" s="6"/>
      <c r="AQ9447" s="6"/>
      <c r="AR9447" s="6"/>
      <c r="AS9447" s="6"/>
      <c r="AT9447" s="6"/>
      <c r="AU9447" s="6"/>
      <c r="AV9447" s="6"/>
      <c r="AW9447" s="6"/>
      <c r="AX9447" s="6"/>
      <c r="AY9447" s="6"/>
      <c r="AZ9447" s="6"/>
      <c r="BA9447" s="6"/>
      <c r="BB9447" s="166"/>
      <c r="BC9447" s="166"/>
      <c r="BD9447" s="166"/>
      <c r="BE9447" s="6"/>
      <c r="BF9447" s="6"/>
      <c r="BG9447" s="6"/>
      <c r="BH9447" s="6"/>
      <c r="BI9447" s="6"/>
      <c r="BJ9447" s="166"/>
      <c r="BK9447" s="166"/>
      <c r="BL9447" s="166"/>
      <c r="BM9447" s="6"/>
      <c r="BN9447" s="6"/>
      <c r="BO9447" s="6"/>
      <c r="BP9447" s="6"/>
      <c r="BQ9447" s="6"/>
      <c r="BR9447" s="6"/>
      <c r="BS9447" s="6"/>
      <c r="BT9447" s="6"/>
      <c r="BU9447" s="6"/>
      <c r="BV9447" s="6"/>
      <c r="BW9447" s="6"/>
      <c r="CJ9447" s="415"/>
      <c r="CK9447" s="415"/>
      <c r="CO9447" s="168"/>
    </row>
    <row r="9448" spans="32:93" s="162" customFormat="1" x14ac:dyDescent="0.25">
      <c r="AF9448" s="169"/>
      <c r="AG9448" s="169"/>
      <c r="AH9448" s="169"/>
      <c r="AI9448" s="169"/>
      <c r="AJ9448" s="169"/>
      <c r="AK9448" s="170"/>
      <c r="AP9448" s="6"/>
      <c r="AQ9448" s="6"/>
      <c r="AR9448" s="6"/>
      <c r="AS9448" s="6"/>
      <c r="AT9448" s="6"/>
      <c r="AU9448" s="6"/>
      <c r="AV9448" s="6"/>
      <c r="AW9448" s="6"/>
      <c r="AX9448" s="6"/>
      <c r="AY9448" s="6"/>
      <c r="AZ9448" s="6"/>
      <c r="BA9448" s="6"/>
      <c r="BB9448" s="166"/>
      <c r="BC9448" s="166"/>
      <c r="BD9448" s="166"/>
      <c r="BE9448" s="6"/>
      <c r="BF9448" s="6"/>
      <c r="BG9448" s="6"/>
      <c r="BH9448" s="6"/>
      <c r="BI9448" s="6"/>
      <c r="BJ9448" s="166"/>
      <c r="BK9448" s="166"/>
      <c r="BL9448" s="166"/>
      <c r="BM9448" s="6"/>
      <c r="BN9448" s="6"/>
      <c r="BO9448" s="6"/>
      <c r="BP9448" s="6"/>
      <c r="BQ9448" s="6"/>
      <c r="BR9448" s="6"/>
      <c r="BS9448" s="6"/>
      <c r="BT9448" s="6"/>
      <c r="BU9448" s="6"/>
      <c r="BV9448" s="6"/>
      <c r="BW9448" s="6"/>
      <c r="CJ9448" s="415"/>
      <c r="CK9448" s="415"/>
      <c r="CO9448" s="168"/>
    </row>
    <row r="9449" spans="32:93" s="162" customFormat="1" x14ac:dyDescent="0.25">
      <c r="AF9449" s="169"/>
      <c r="AG9449" s="169"/>
      <c r="AH9449" s="169"/>
      <c r="AI9449" s="169"/>
      <c r="AJ9449" s="169"/>
      <c r="AK9449" s="170"/>
      <c r="AP9449" s="6"/>
      <c r="AQ9449" s="6"/>
      <c r="AR9449" s="6"/>
      <c r="AS9449" s="6"/>
      <c r="AT9449" s="6"/>
      <c r="AU9449" s="6"/>
      <c r="AV9449" s="6"/>
      <c r="AW9449" s="6"/>
      <c r="AX9449" s="6"/>
      <c r="AY9449" s="6"/>
      <c r="AZ9449" s="6"/>
      <c r="BA9449" s="6"/>
      <c r="BB9449" s="166"/>
      <c r="BC9449" s="166"/>
      <c r="BD9449" s="166"/>
      <c r="BE9449" s="6"/>
      <c r="BF9449" s="6"/>
      <c r="BG9449" s="6"/>
      <c r="BH9449" s="6"/>
      <c r="BI9449" s="6"/>
      <c r="BJ9449" s="166"/>
      <c r="BK9449" s="166"/>
      <c r="BL9449" s="166"/>
      <c r="BM9449" s="6"/>
      <c r="BN9449" s="6"/>
      <c r="BO9449" s="6"/>
      <c r="BP9449" s="6"/>
      <c r="BQ9449" s="6"/>
      <c r="BR9449" s="6"/>
      <c r="BS9449" s="6"/>
      <c r="BT9449" s="6"/>
      <c r="BU9449" s="6"/>
      <c r="BV9449" s="6"/>
      <c r="BW9449" s="6"/>
      <c r="CJ9449" s="415"/>
      <c r="CK9449" s="415"/>
      <c r="CO9449" s="168"/>
    </row>
    <row r="9450" spans="32:93" s="162" customFormat="1" x14ac:dyDescent="0.25">
      <c r="AF9450" s="169"/>
      <c r="AG9450" s="169"/>
      <c r="AH9450" s="169"/>
      <c r="AI9450" s="169"/>
      <c r="AJ9450" s="169"/>
      <c r="AK9450" s="170"/>
      <c r="AP9450" s="6"/>
      <c r="AQ9450" s="6"/>
      <c r="AR9450" s="6"/>
      <c r="AS9450" s="6"/>
      <c r="AT9450" s="6"/>
      <c r="AU9450" s="6"/>
      <c r="AV9450" s="6"/>
      <c r="AW9450" s="6"/>
      <c r="AX9450" s="6"/>
      <c r="AY9450" s="6"/>
      <c r="AZ9450" s="6"/>
      <c r="BA9450" s="6"/>
      <c r="BB9450" s="166"/>
      <c r="BC9450" s="166"/>
      <c r="BD9450" s="166"/>
      <c r="BE9450" s="6"/>
      <c r="BF9450" s="6"/>
      <c r="BG9450" s="6"/>
      <c r="BH9450" s="6"/>
      <c r="BI9450" s="6"/>
      <c r="BJ9450" s="166"/>
      <c r="BK9450" s="166"/>
      <c r="BL9450" s="166"/>
      <c r="BM9450" s="6"/>
      <c r="BN9450" s="6"/>
      <c r="BO9450" s="6"/>
      <c r="BP9450" s="6"/>
      <c r="BQ9450" s="6"/>
      <c r="BR9450" s="6"/>
      <c r="BS9450" s="6"/>
      <c r="BT9450" s="6"/>
      <c r="BU9450" s="6"/>
      <c r="BV9450" s="6"/>
      <c r="BW9450" s="6"/>
      <c r="CJ9450" s="415"/>
      <c r="CK9450" s="415"/>
      <c r="CO9450" s="168"/>
    </row>
    <row r="9451" spans="32:93" s="162" customFormat="1" x14ac:dyDescent="0.25">
      <c r="AF9451" s="169"/>
      <c r="AG9451" s="169"/>
      <c r="AH9451" s="169"/>
      <c r="AI9451" s="169"/>
      <c r="AJ9451" s="169"/>
      <c r="AK9451" s="170"/>
      <c r="AP9451" s="6"/>
      <c r="AQ9451" s="6"/>
      <c r="AR9451" s="6"/>
      <c r="AS9451" s="6"/>
      <c r="AT9451" s="6"/>
      <c r="AU9451" s="6"/>
      <c r="AV9451" s="6"/>
      <c r="AW9451" s="6"/>
      <c r="AX9451" s="6"/>
      <c r="AY9451" s="6"/>
      <c r="AZ9451" s="6"/>
      <c r="BA9451" s="6"/>
      <c r="BB9451" s="166"/>
      <c r="BC9451" s="166"/>
      <c r="BD9451" s="166"/>
      <c r="BE9451" s="6"/>
      <c r="BF9451" s="6"/>
      <c r="BG9451" s="6"/>
      <c r="BH9451" s="6"/>
      <c r="BI9451" s="6"/>
      <c r="BJ9451" s="166"/>
      <c r="BK9451" s="166"/>
      <c r="BL9451" s="166"/>
      <c r="BM9451" s="6"/>
      <c r="BN9451" s="6"/>
      <c r="BO9451" s="6"/>
      <c r="BP9451" s="6"/>
      <c r="BQ9451" s="6"/>
      <c r="BR9451" s="6"/>
      <c r="BS9451" s="6"/>
      <c r="BT9451" s="6"/>
      <c r="BU9451" s="6"/>
      <c r="BV9451" s="6"/>
      <c r="BW9451" s="6"/>
      <c r="CJ9451" s="415"/>
      <c r="CK9451" s="415"/>
      <c r="CO9451" s="168"/>
    </row>
    <row r="9452" spans="32:93" s="162" customFormat="1" x14ac:dyDescent="0.25">
      <c r="AF9452" s="169"/>
      <c r="AG9452" s="169"/>
      <c r="AH9452" s="169"/>
      <c r="AI9452" s="169"/>
      <c r="AJ9452" s="169"/>
      <c r="AK9452" s="170"/>
      <c r="AP9452" s="6"/>
      <c r="AQ9452" s="6"/>
      <c r="AR9452" s="6"/>
      <c r="AS9452" s="6"/>
      <c r="AT9452" s="6"/>
      <c r="AU9452" s="6"/>
      <c r="AV9452" s="6"/>
      <c r="AW9452" s="6"/>
      <c r="AX9452" s="6"/>
      <c r="AY9452" s="6"/>
      <c r="AZ9452" s="6"/>
      <c r="BA9452" s="6"/>
      <c r="BB9452" s="166"/>
      <c r="BC9452" s="166"/>
      <c r="BD9452" s="166"/>
      <c r="BE9452" s="6"/>
      <c r="BF9452" s="6"/>
      <c r="BG9452" s="6"/>
      <c r="BH9452" s="6"/>
      <c r="BI9452" s="6"/>
      <c r="BJ9452" s="166"/>
      <c r="BK9452" s="166"/>
      <c r="BL9452" s="166"/>
      <c r="BM9452" s="6"/>
      <c r="BN9452" s="6"/>
      <c r="BO9452" s="6"/>
      <c r="BP9452" s="6"/>
      <c r="BQ9452" s="6"/>
      <c r="BR9452" s="6"/>
      <c r="BS9452" s="6"/>
      <c r="BT9452" s="6"/>
      <c r="BU9452" s="6"/>
      <c r="BV9452" s="6"/>
      <c r="BW9452" s="6"/>
      <c r="CJ9452" s="415"/>
      <c r="CK9452" s="415"/>
      <c r="CO9452" s="168"/>
    </row>
    <row r="9453" spans="32:93" s="162" customFormat="1" x14ac:dyDescent="0.25">
      <c r="AF9453" s="169"/>
      <c r="AG9453" s="169"/>
      <c r="AH9453" s="169"/>
      <c r="AI9453" s="169"/>
      <c r="AJ9453" s="169"/>
      <c r="AK9453" s="170"/>
      <c r="AP9453" s="6"/>
      <c r="AQ9453" s="6"/>
      <c r="AR9453" s="6"/>
      <c r="AS9453" s="6"/>
      <c r="AT9453" s="6"/>
      <c r="AU9453" s="6"/>
      <c r="AV9453" s="6"/>
      <c r="AW9453" s="6"/>
      <c r="AX9453" s="6"/>
      <c r="AY9453" s="6"/>
      <c r="AZ9453" s="6"/>
      <c r="BA9453" s="6"/>
      <c r="BB9453" s="166"/>
      <c r="BC9453" s="166"/>
      <c r="BD9453" s="166"/>
      <c r="BE9453" s="6"/>
      <c r="BF9453" s="6"/>
      <c r="BG9453" s="6"/>
      <c r="BH9453" s="6"/>
      <c r="BI9453" s="6"/>
      <c r="BJ9453" s="166"/>
      <c r="BK9453" s="166"/>
      <c r="BL9453" s="166"/>
      <c r="BM9453" s="6"/>
      <c r="BN9453" s="6"/>
      <c r="BO9453" s="6"/>
      <c r="BP9453" s="6"/>
      <c r="BQ9453" s="6"/>
      <c r="BR9453" s="6"/>
      <c r="BS9453" s="6"/>
      <c r="BT9453" s="6"/>
      <c r="BU9453" s="6"/>
      <c r="BV9453" s="6"/>
      <c r="BW9453" s="6"/>
      <c r="CJ9453" s="415"/>
      <c r="CK9453" s="415"/>
      <c r="CO9453" s="168"/>
    </row>
    <row r="9454" spans="32:93" s="162" customFormat="1" x14ac:dyDescent="0.25">
      <c r="AF9454" s="169"/>
      <c r="AG9454" s="169"/>
      <c r="AH9454" s="169"/>
      <c r="AI9454" s="169"/>
      <c r="AJ9454" s="169"/>
      <c r="AK9454" s="170"/>
      <c r="AP9454" s="6"/>
      <c r="AQ9454" s="6"/>
      <c r="AR9454" s="6"/>
      <c r="AS9454" s="6"/>
      <c r="AT9454" s="6"/>
      <c r="AU9454" s="6"/>
      <c r="AV9454" s="6"/>
      <c r="AW9454" s="6"/>
      <c r="AX9454" s="6"/>
      <c r="AY9454" s="6"/>
      <c r="AZ9454" s="6"/>
      <c r="BA9454" s="6"/>
      <c r="BB9454" s="166"/>
      <c r="BC9454" s="166"/>
      <c r="BD9454" s="166"/>
      <c r="BE9454" s="6"/>
      <c r="BF9454" s="6"/>
      <c r="BG9454" s="6"/>
      <c r="BH9454" s="6"/>
      <c r="BI9454" s="6"/>
      <c r="BJ9454" s="166"/>
      <c r="BK9454" s="166"/>
      <c r="BL9454" s="166"/>
      <c r="BM9454" s="6"/>
      <c r="BN9454" s="6"/>
      <c r="BO9454" s="6"/>
      <c r="BP9454" s="6"/>
      <c r="BQ9454" s="6"/>
      <c r="BR9454" s="6"/>
      <c r="BS9454" s="6"/>
      <c r="BT9454" s="6"/>
      <c r="BU9454" s="6"/>
      <c r="BV9454" s="6"/>
      <c r="BW9454" s="6"/>
      <c r="CJ9454" s="415"/>
      <c r="CK9454" s="415"/>
      <c r="CO9454" s="168"/>
    </row>
    <row r="9455" spans="32:93" s="162" customFormat="1" x14ac:dyDescent="0.25">
      <c r="AF9455" s="169"/>
      <c r="AG9455" s="169"/>
      <c r="AH9455" s="169"/>
      <c r="AI9455" s="169"/>
      <c r="AJ9455" s="169"/>
      <c r="AK9455" s="170"/>
      <c r="AP9455" s="6"/>
      <c r="AQ9455" s="6"/>
      <c r="AR9455" s="6"/>
      <c r="AS9455" s="6"/>
      <c r="AT9455" s="6"/>
      <c r="AU9455" s="6"/>
      <c r="AV9455" s="6"/>
      <c r="AW9455" s="6"/>
      <c r="AX9455" s="6"/>
      <c r="AY9455" s="6"/>
      <c r="AZ9455" s="6"/>
      <c r="BA9455" s="6"/>
      <c r="BB9455" s="166"/>
      <c r="BC9455" s="166"/>
      <c r="BD9455" s="166"/>
      <c r="BE9455" s="6"/>
      <c r="BF9455" s="6"/>
      <c r="BG9455" s="6"/>
      <c r="BH9455" s="6"/>
      <c r="BI9455" s="6"/>
      <c r="BJ9455" s="166"/>
      <c r="BK9455" s="166"/>
      <c r="BL9455" s="166"/>
      <c r="BM9455" s="6"/>
      <c r="BN9455" s="6"/>
      <c r="BO9455" s="6"/>
      <c r="BP9455" s="6"/>
      <c r="BQ9455" s="6"/>
      <c r="BR9455" s="6"/>
      <c r="BS9455" s="6"/>
      <c r="BT9455" s="6"/>
      <c r="BU9455" s="6"/>
      <c r="BV9455" s="6"/>
      <c r="BW9455" s="6"/>
      <c r="CJ9455" s="415"/>
      <c r="CK9455" s="415"/>
      <c r="CO9455" s="168"/>
    </row>
    <row r="9456" spans="32:93" s="162" customFormat="1" x14ac:dyDescent="0.25">
      <c r="AF9456" s="169"/>
      <c r="AG9456" s="169"/>
      <c r="AH9456" s="169"/>
      <c r="AI9456" s="169"/>
      <c r="AJ9456" s="169"/>
      <c r="AK9456" s="170"/>
      <c r="AP9456" s="6"/>
      <c r="AQ9456" s="6"/>
      <c r="AR9456" s="6"/>
      <c r="AS9456" s="6"/>
      <c r="AT9456" s="6"/>
      <c r="AU9456" s="6"/>
      <c r="AV9456" s="6"/>
      <c r="AW9456" s="6"/>
      <c r="AX9456" s="6"/>
      <c r="AY9456" s="6"/>
      <c r="AZ9456" s="6"/>
      <c r="BA9456" s="6"/>
      <c r="BB9456" s="166"/>
      <c r="BC9456" s="166"/>
      <c r="BD9456" s="166"/>
      <c r="BE9456" s="6"/>
      <c r="BF9456" s="6"/>
      <c r="BG9456" s="6"/>
      <c r="BH9456" s="6"/>
      <c r="BI9456" s="6"/>
      <c r="BJ9456" s="166"/>
      <c r="BK9456" s="166"/>
      <c r="BL9456" s="166"/>
      <c r="BM9456" s="6"/>
      <c r="BN9456" s="6"/>
      <c r="BO9456" s="6"/>
      <c r="BP9456" s="6"/>
      <c r="BQ9456" s="6"/>
      <c r="BR9456" s="6"/>
      <c r="BS9456" s="6"/>
      <c r="BT9456" s="6"/>
      <c r="BU9456" s="6"/>
      <c r="BV9456" s="6"/>
      <c r="BW9456" s="6"/>
      <c r="CJ9456" s="415"/>
      <c r="CK9456" s="415"/>
      <c r="CO9456" s="168"/>
    </row>
    <row r="9457" spans="32:93" s="162" customFormat="1" x14ac:dyDescent="0.25">
      <c r="AF9457" s="169"/>
      <c r="AG9457" s="169"/>
      <c r="AH9457" s="169"/>
      <c r="AI9457" s="169"/>
      <c r="AJ9457" s="169"/>
      <c r="AK9457" s="170"/>
      <c r="AP9457" s="6"/>
      <c r="AQ9457" s="6"/>
      <c r="AR9457" s="6"/>
      <c r="AS9457" s="6"/>
      <c r="AT9457" s="6"/>
      <c r="AU9457" s="6"/>
      <c r="AV9457" s="6"/>
      <c r="AW9457" s="6"/>
      <c r="AX9457" s="6"/>
      <c r="AY9457" s="6"/>
      <c r="AZ9457" s="6"/>
      <c r="BA9457" s="6"/>
      <c r="BB9457" s="166"/>
      <c r="BC9457" s="166"/>
      <c r="BD9457" s="166"/>
      <c r="BE9457" s="6"/>
      <c r="BF9457" s="6"/>
      <c r="BG9457" s="6"/>
      <c r="BH9457" s="6"/>
      <c r="BI9457" s="6"/>
      <c r="BJ9457" s="166"/>
      <c r="BK9457" s="166"/>
      <c r="BL9457" s="166"/>
      <c r="BM9457" s="6"/>
      <c r="BN9457" s="6"/>
      <c r="BO9457" s="6"/>
      <c r="BP9457" s="6"/>
      <c r="BQ9457" s="6"/>
      <c r="BR9457" s="6"/>
      <c r="BS9457" s="6"/>
      <c r="BT9457" s="6"/>
      <c r="BU9457" s="6"/>
      <c r="BV9457" s="6"/>
      <c r="BW9457" s="6"/>
      <c r="CJ9457" s="415"/>
      <c r="CK9457" s="415"/>
      <c r="CO9457" s="168"/>
    </row>
    <row r="9458" spans="32:93" s="162" customFormat="1" x14ac:dyDescent="0.25">
      <c r="AF9458" s="169"/>
      <c r="AG9458" s="169"/>
      <c r="AH9458" s="169"/>
      <c r="AI9458" s="169"/>
      <c r="AJ9458" s="169"/>
      <c r="AK9458" s="170"/>
      <c r="AP9458" s="6"/>
      <c r="AQ9458" s="6"/>
      <c r="AR9458" s="6"/>
      <c r="AS9458" s="6"/>
      <c r="AT9458" s="6"/>
      <c r="AU9458" s="6"/>
      <c r="AV9458" s="6"/>
      <c r="AW9458" s="6"/>
      <c r="AX9458" s="6"/>
      <c r="AY9458" s="6"/>
      <c r="AZ9458" s="6"/>
      <c r="BA9458" s="6"/>
      <c r="BB9458" s="166"/>
      <c r="BC9458" s="166"/>
      <c r="BD9458" s="166"/>
      <c r="BE9458" s="6"/>
      <c r="BF9458" s="6"/>
      <c r="BG9458" s="6"/>
      <c r="BH9458" s="6"/>
      <c r="BI9458" s="6"/>
      <c r="BJ9458" s="166"/>
      <c r="BK9458" s="166"/>
      <c r="BL9458" s="166"/>
      <c r="BM9458" s="6"/>
      <c r="BN9458" s="6"/>
      <c r="BO9458" s="6"/>
      <c r="BP9458" s="6"/>
      <c r="BQ9458" s="6"/>
      <c r="BR9458" s="6"/>
      <c r="BS9458" s="6"/>
      <c r="BT9458" s="6"/>
      <c r="BU9458" s="6"/>
      <c r="BV9458" s="6"/>
      <c r="BW9458" s="6"/>
      <c r="CJ9458" s="415"/>
      <c r="CK9458" s="415"/>
      <c r="CO9458" s="168"/>
    </row>
    <row r="9459" spans="32:93" s="162" customFormat="1" x14ac:dyDescent="0.25">
      <c r="AF9459" s="169"/>
      <c r="AG9459" s="169"/>
      <c r="AH9459" s="169"/>
      <c r="AI9459" s="169"/>
      <c r="AJ9459" s="169"/>
      <c r="AK9459" s="170"/>
      <c r="AP9459" s="6"/>
      <c r="AQ9459" s="6"/>
      <c r="AR9459" s="6"/>
      <c r="AS9459" s="6"/>
      <c r="AT9459" s="6"/>
      <c r="AU9459" s="6"/>
      <c r="AV9459" s="6"/>
      <c r="AW9459" s="6"/>
      <c r="AX9459" s="6"/>
      <c r="AY9459" s="6"/>
      <c r="AZ9459" s="6"/>
      <c r="BA9459" s="6"/>
      <c r="BB9459" s="166"/>
      <c r="BC9459" s="166"/>
      <c r="BD9459" s="166"/>
      <c r="BE9459" s="6"/>
      <c r="BF9459" s="6"/>
      <c r="BG9459" s="6"/>
      <c r="BH9459" s="6"/>
      <c r="BI9459" s="6"/>
      <c r="BJ9459" s="166"/>
      <c r="BK9459" s="166"/>
      <c r="BL9459" s="166"/>
      <c r="BM9459" s="6"/>
      <c r="BN9459" s="6"/>
      <c r="BO9459" s="6"/>
      <c r="BP9459" s="6"/>
      <c r="BQ9459" s="6"/>
      <c r="BR9459" s="6"/>
      <c r="BS9459" s="6"/>
      <c r="BT9459" s="6"/>
      <c r="BU9459" s="6"/>
      <c r="BV9459" s="6"/>
      <c r="BW9459" s="6"/>
      <c r="CJ9459" s="415"/>
      <c r="CK9459" s="415"/>
      <c r="CO9459" s="168"/>
    </row>
    <row r="9460" spans="32:93" s="162" customFormat="1" x14ac:dyDescent="0.25">
      <c r="AF9460" s="169"/>
      <c r="AG9460" s="169"/>
      <c r="AH9460" s="169"/>
      <c r="AI9460" s="169"/>
      <c r="AJ9460" s="169"/>
      <c r="AK9460" s="170"/>
      <c r="AP9460" s="6"/>
      <c r="AQ9460" s="6"/>
      <c r="AR9460" s="6"/>
      <c r="AS9460" s="6"/>
      <c r="AT9460" s="6"/>
      <c r="AU9460" s="6"/>
      <c r="AV9460" s="6"/>
      <c r="AW9460" s="6"/>
      <c r="AX9460" s="6"/>
      <c r="AY9460" s="6"/>
      <c r="AZ9460" s="6"/>
      <c r="BA9460" s="6"/>
      <c r="BB9460" s="166"/>
      <c r="BC9460" s="166"/>
      <c r="BD9460" s="166"/>
      <c r="BE9460" s="6"/>
      <c r="BF9460" s="6"/>
      <c r="BG9460" s="6"/>
      <c r="BH9460" s="6"/>
      <c r="BI9460" s="6"/>
      <c r="BJ9460" s="166"/>
      <c r="BK9460" s="166"/>
      <c r="BL9460" s="166"/>
      <c r="BM9460" s="6"/>
      <c r="BN9460" s="6"/>
      <c r="BO9460" s="6"/>
      <c r="BP9460" s="6"/>
      <c r="BQ9460" s="6"/>
      <c r="BR9460" s="6"/>
      <c r="BS9460" s="6"/>
      <c r="BT9460" s="6"/>
      <c r="BU9460" s="6"/>
      <c r="BV9460" s="6"/>
      <c r="BW9460" s="6"/>
      <c r="CJ9460" s="415"/>
      <c r="CK9460" s="415"/>
      <c r="CO9460" s="168"/>
    </row>
    <row r="9461" spans="32:93" s="162" customFormat="1" x14ac:dyDescent="0.25">
      <c r="AF9461" s="169"/>
      <c r="AG9461" s="169"/>
      <c r="AH9461" s="169"/>
      <c r="AI9461" s="169"/>
      <c r="AJ9461" s="169"/>
      <c r="AK9461" s="170"/>
      <c r="AP9461" s="6"/>
      <c r="AQ9461" s="6"/>
      <c r="AR9461" s="6"/>
      <c r="AS9461" s="6"/>
      <c r="AT9461" s="6"/>
      <c r="AU9461" s="6"/>
      <c r="AV9461" s="6"/>
      <c r="AW9461" s="6"/>
      <c r="AX9461" s="6"/>
      <c r="AY9461" s="6"/>
      <c r="AZ9461" s="6"/>
      <c r="BA9461" s="6"/>
      <c r="BB9461" s="166"/>
      <c r="BC9461" s="166"/>
      <c r="BD9461" s="166"/>
      <c r="BE9461" s="6"/>
      <c r="BF9461" s="6"/>
      <c r="BG9461" s="6"/>
      <c r="BH9461" s="6"/>
      <c r="BI9461" s="6"/>
      <c r="BJ9461" s="166"/>
      <c r="BK9461" s="166"/>
      <c r="BL9461" s="166"/>
      <c r="BM9461" s="6"/>
      <c r="BN9461" s="6"/>
      <c r="BO9461" s="6"/>
      <c r="BP9461" s="6"/>
      <c r="BQ9461" s="6"/>
      <c r="BR9461" s="6"/>
      <c r="BS9461" s="6"/>
      <c r="BT9461" s="6"/>
      <c r="BU9461" s="6"/>
      <c r="BV9461" s="6"/>
      <c r="BW9461" s="6"/>
      <c r="CJ9461" s="415"/>
      <c r="CK9461" s="415"/>
      <c r="CO9461" s="168"/>
    </row>
    <row r="9462" spans="32:93" s="162" customFormat="1" x14ac:dyDescent="0.25">
      <c r="AF9462" s="169"/>
      <c r="AG9462" s="169"/>
      <c r="AH9462" s="169"/>
      <c r="AI9462" s="169"/>
      <c r="AJ9462" s="169"/>
      <c r="AK9462" s="170"/>
      <c r="AP9462" s="6"/>
      <c r="AQ9462" s="6"/>
      <c r="AR9462" s="6"/>
      <c r="AS9462" s="6"/>
      <c r="AT9462" s="6"/>
      <c r="AU9462" s="6"/>
      <c r="AV9462" s="6"/>
      <c r="AW9462" s="6"/>
      <c r="AX9462" s="6"/>
      <c r="AY9462" s="6"/>
      <c r="AZ9462" s="6"/>
      <c r="BA9462" s="6"/>
      <c r="BB9462" s="166"/>
      <c r="BC9462" s="166"/>
      <c r="BD9462" s="166"/>
      <c r="BE9462" s="6"/>
      <c r="BF9462" s="6"/>
      <c r="BG9462" s="6"/>
      <c r="BH9462" s="6"/>
      <c r="BI9462" s="6"/>
      <c r="BJ9462" s="166"/>
      <c r="BK9462" s="166"/>
      <c r="BL9462" s="166"/>
      <c r="BM9462" s="6"/>
      <c r="BN9462" s="6"/>
      <c r="BO9462" s="6"/>
      <c r="BP9462" s="6"/>
      <c r="BQ9462" s="6"/>
      <c r="BR9462" s="6"/>
      <c r="BS9462" s="6"/>
      <c r="BT9462" s="6"/>
      <c r="BU9462" s="6"/>
      <c r="BV9462" s="6"/>
      <c r="BW9462" s="6"/>
      <c r="CJ9462" s="415"/>
      <c r="CK9462" s="415"/>
      <c r="CO9462" s="168"/>
    </row>
    <row r="9463" spans="32:93" s="162" customFormat="1" x14ac:dyDescent="0.25">
      <c r="AF9463" s="169"/>
      <c r="AG9463" s="169"/>
      <c r="AH9463" s="169"/>
      <c r="AI9463" s="169"/>
      <c r="AJ9463" s="169"/>
      <c r="AK9463" s="170"/>
      <c r="AP9463" s="6"/>
      <c r="AQ9463" s="6"/>
      <c r="AR9463" s="6"/>
      <c r="AS9463" s="6"/>
      <c r="AT9463" s="6"/>
      <c r="AU9463" s="6"/>
      <c r="AV9463" s="6"/>
      <c r="AW9463" s="6"/>
      <c r="AX9463" s="6"/>
      <c r="AY9463" s="6"/>
      <c r="AZ9463" s="6"/>
      <c r="BA9463" s="6"/>
      <c r="BB9463" s="166"/>
      <c r="BC9463" s="166"/>
      <c r="BD9463" s="166"/>
      <c r="BE9463" s="6"/>
      <c r="BF9463" s="6"/>
      <c r="BG9463" s="6"/>
      <c r="BH9463" s="6"/>
      <c r="BI9463" s="6"/>
      <c r="BJ9463" s="166"/>
      <c r="BK9463" s="166"/>
      <c r="BL9463" s="166"/>
      <c r="BM9463" s="6"/>
      <c r="BN9463" s="6"/>
      <c r="BO9463" s="6"/>
      <c r="BP9463" s="6"/>
      <c r="BQ9463" s="6"/>
      <c r="BR9463" s="6"/>
      <c r="BS9463" s="6"/>
      <c r="BT9463" s="6"/>
      <c r="BU9463" s="6"/>
      <c r="BV9463" s="6"/>
      <c r="BW9463" s="6"/>
      <c r="CJ9463" s="415"/>
      <c r="CK9463" s="415"/>
      <c r="CO9463" s="168"/>
    </row>
    <row r="9464" spans="32:93" s="162" customFormat="1" x14ac:dyDescent="0.25">
      <c r="AF9464" s="169"/>
      <c r="AG9464" s="169"/>
      <c r="AH9464" s="169"/>
      <c r="AI9464" s="169"/>
      <c r="AJ9464" s="169"/>
      <c r="AK9464" s="170"/>
      <c r="AP9464" s="6"/>
      <c r="AQ9464" s="6"/>
      <c r="AR9464" s="6"/>
      <c r="AS9464" s="6"/>
      <c r="AT9464" s="6"/>
      <c r="AU9464" s="6"/>
      <c r="AV9464" s="6"/>
      <c r="AW9464" s="6"/>
      <c r="AX9464" s="6"/>
      <c r="AY9464" s="6"/>
      <c r="AZ9464" s="6"/>
      <c r="BA9464" s="6"/>
      <c r="BB9464" s="166"/>
      <c r="BC9464" s="166"/>
      <c r="BD9464" s="166"/>
      <c r="BE9464" s="6"/>
      <c r="BF9464" s="6"/>
      <c r="BG9464" s="6"/>
      <c r="BH9464" s="6"/>
      <c r="BI9464" s="6"/>
      <c r="BJ9464" s="166"/>
      <c r="BK9464" s="166"/>
      <c r="BL9464" s="166"/>
      <c r="BM9464" s="6"/>
      <c r="BN9464" s="6"/>
      <c r="BO9464" s="6"/>
      <c r="BP9464" s="6"/>
      <c r="BQ9464" s="6"/>
      <c r="BR9464" s="6"/>
      <c r="BS9464" s="6"/>
      <c r="BT9464" s="6"/>
      <c r="BU9464" s="6"/>
      <c r="BV9464" s="6"/>
      <c r="BW9464" s="6"/>
      <c r="CJ9464" s="415"/>
      <c r="CK9464" s="415"/>
      <c r="CO9464" s="168"/>
    </row>
    <row r="9465" spans="32:93" s="162" customFormat="1" x14ac:dyDescent="0.25">
      <c r="AF9465" s="169"/>
      <c r="AG9465" s="169"/>
      <c r="AH9465" s="169"/>
      <c r="AI9465" s="169"/>
      <c r="AJ9465" s="169"/>
      <c r="AK9465" s="170"/>
      <c r="AP9465" s="6"/>
      <c r="AQ9465" s="6"/>
      <c r="AR9465" s="6"/>
      <c r="AS9465" s="6"/>
      <c r="AT9465" s="6"/>
      <c r="AU9465" s="6"/>
      <c r="AV9465" s="6"/>
      <c r="AW9465" s="6"/>
      <c r="AX9465" s="6"/>
      <c r="AY9465" s="6"/>
      <c r="AZ9465" s="6"/>
      <c r="BA9465" s="6"/>
      <c r="BB9465" s="166"/>
      <c r="BC9465" s="166"/>
      <c r="BD9465" s="166"/>
      <c r="BE9465" s="6"/>
      <c r="BF9465" s="6"/>
      <c r="BG9465" s="6"/>
      <c r="BH9465" s="6"/>
      <c r="BI9465" s="6"/>
      <c r="BJ9465" s="166"/>
      <c r="BK9465" s="166"/>
      <c r="BL9465" s="166"/>
      <c r="BM9465" s="6"/>
      <c r="BN9465" s="6"/>
      <c r="BO9465" s="6"/>
      <c r="BP9465" s="6"/>
      <c r="BQ9465" s="6"/>
      <c r="BR9465" s="6"/>
      <c r="BS9465" s="6"/>
      <c r="BT9465" s="6"/>
      <c r="BU9465" s="6"/>
      <c r="BV9465" s="6"/>
      <c r="BW9465" s="6"/>
      <c r="CJ9465" s="415"/>
      <c r="CK9465" s="415"/>
      <c r="CO9465" s="168"/>
    </row>
    <row r="9466" spans="32:93" s="162" customFormat="1" x14ac:dyDescent="0.25">
      <c r="AF9466" s="169"/>
      <c r="AG9466" s="169"/>
      <c r="AH9466" s="169"/>
      <c r="AI9466" s="169"/>
      <c r="AJ9466" s="169"/>
      <c r="AK9466" s="170"/>
      <c r="AP9466" s="6"/>
      <c r="AQ9466" s="6"/>
      <c r="AR9466" s="6"/>
      <c r="AS9466" s="6"/>
      <c r="AT9466" s="6"/>
      <c r="AU9466" s="6"/>
      <c r="AV9466" s="6"/>
      <c r="AW9466" s="6"/>
      <c r="AX9466" s="6"/>
      <c r="AY9466" s="6"/>
      <c r="AZ9466" s="6"/>
      <c r="BA9466" s="6"/>
      <c r="BB9466" s="166"/>
      <c r="BC9466" s="166"/>
      <c r="BD9466" s="166"/>
      <c r="BE9466" s="6"/>
      <c r="BF9466" s="6"/>
      <c r="BG9466" s="6"/>
      <c r="BH9466" s="6"/>
      <c r="BI9466" s="6"/>
      <c r="BJ9466" s="166"/>
      <c r="BK9466" s="166"/>
      <c r="BL9466" s="166"/>
      <c r="BM9466" s="6"/>
      <c r="BN9466" s="6"/>
      <c r="BO9466" s="6"/>
      <c r="BP9466" s="6"/>
      <c r="BQ9466" s="6"/>
      <c r="BR9466" s="6"/>
      <c r="BS9466" s="6"/>
      <c r="BT9466" s="6"/>
      <c r="BU9466" s="6"/>
      <c r="BV9466" s="6"/>
      <c r="BW9466" s="6"/>
      <c r="CJ9466" s="415"/>
      <c r="CK9466" s="415"/>
      <c r="CO9466" s="168"/>
    </row>
    <row r="9467" spans="32:93" s="162" customFormat="1" x14ac:dyDescent="0.25">
      <c r="AF9467" s="169"/>
      <c r="AG9467" s="169"/>
      <c r="AH9467" s="169"/>
      <c r="AI9467" s="169"/>
      <c r="AJ9467" s="169"/>
      <c r="AK9467" s="170"/>
      <c r="AP9467" s="6"/>
      <c r="AQ9467" s="6"/>
      <c r="AR9467" s="6"/>
      <c r="AS9467" s="6"/>
      <c r="AT9467" s="6"/>
      <c r="AU9467" s="6"/>
      <c r="AV9467" s="6"/>
      <c r="AW9467" s="6"/>
      <c r="AX9467" s="6"/>
      <c r="AY9467" s="6"/>
      <c r="AZ9467" s="6"/>
      <c r="BA9467" s="6"/>
      <c r="BB9467" s="166"/>
      <c r="BC9467" s="166"/>
      <c r="BD9467" s="166"/>
      <c r="BE9467" s="6"/>
      <c r="BF9467" s="6"/>
      <c r="BG9467" s="6"/>
      <c r="BH9467" s="6"/>
      <c r="BI9467" s="6"/>
      <c r="BJ9467" s="166"/>
      <c r="BK9467" s="166"/>
      <c r="BL9467" s="166"/>
      <c r="BM9467" s="6"/>
      <c r="BN9467" s="6"/>
      <c r="BO9467" s="6"/>
      <c r="BP9467" s="6"/>
      <c r="BQ9467" s="6"/>
      <c r="BR9467" s="6"/>
      <c r="BS9467" s="6"/>
      <c r="BT9467" s="6"/>
      <c r="BU9467" s="6"/>
      <c r="BV9467" s="6"/>
      <c r="BW9467" s="6"/>
      <c r="CJ9467" s="415"/>
      <c r="CK9467" s="415"/>
      <c r="CO9467" s="168"/>
    </row>
    <row r="9468" spans="32:93" s="162" customFormat="1" x14ac:dyDescent="0.25">
      <c r="AF9468" s="169"/>
      <c r="AG9468" s="169"/>
      <c r="AH9468" s="169"/>
      <c r="AI9468" s="169"/>
      <c r="AJ9468" s="169"/>
      <c r="AK9468" s="170"/>
      <c r="AP9468" s="6"/>
      <c r="AQ9468" s="6"/>
      <c r="AR9468" s="6"/>
      <c r="AS9468" s="6"/>
      <c r="AT9468" s="6"/>
      <c r="AU9468" s="6"/>
      <c r="AV9468" s="6"/>
      <c r="AW9468" s="6"/>
      <c r="AX9468" s="6"/>
      <c r="AY9468" s="6"/>
      <c r="AZ9468" s="6"/>
      <c r="BA9468" s="6"/>
      <c r="BB9468" s="166"/>
      <c r="BC9468" s="166"/>
      <c r="BD9468" s="166"/>
      <c r="BE9468" s="6"/>
      <c r="BF9468" s="6"/>
      <c r="BG9468" s="6"/>
      <c r="BH9468" s="6"/>
      <c r="BI9468" s="6"/>
      <c r="BJ9468" s="166"/>
      <c r="BK9468" s="166"/>
      <c r="BL9468" s="166"/>
      <c r="BM9468" s="6"/>
      <c r="BN9468" s="6"/>
      <c r="BO9468" s="6"/>
      <c r="BP9468" s="6"/>
      <c r="BQ9468" s="6"/>
      <c r="BR9468" s="6"/>
      <c r="BS9468" s="6"/>
      <c r="BT9468" s="6"/>
      <c r="BU9468" s="6"/>
      <c r="BV9468" s="6"/>
      <c r="BW9468" s="6"/>
      <c r="CJ9468" s="415"/>
      <c r="CK9468" s="415"/>
      <c r="CO9468" s="168"/>
    </row>
    <row r="9469" spans="32:93" s="162" customFormat="1" x14ac:dyDescent="0.25">
      <c r="AF9469" s="169"/>
      <c r="AG9469" s="169"/>
      <c r="AH9469" s="169"/>
      <c r="AI9469" s="169"/>
      <c r="AJ9469" s="169"/>
      <c r="AK9469" s="170"/>
      <c r="AP9469" s="6"/>
      <c r="AQ9469" s="6"/>
      <c r="AR9469" s="6"/>
      <c r="AS9469" s="6"/>
      <c r="AT9469" s="6"/>
      <c r="AU9469" s="6"/>
      <c r="AV9469" s="6"/>
      <c r="AW9469" s="6"/>
      <c r="AX9469" s="6"/>
      <c r="AY9469" s="6"/>
      <c r="AZ9469" s="6"/>
      <c r="BA9469" s="6"/>
      <c r="BB9469" s="166"/>
      <c r="BC9469" s="166"/>
      <c r="BD9469" s="166"/>
      <c r="BE9469" s="6"/>
      <c r="BF9469" s="6"/>
      <c r="BG9469" s="6"/>
      <c r="BH9469" s="6"/>
      <c r="BI9469" s="6"/>
      <c r="BJ9469" s="166"/>
      <c r="BK9469" s="166"/>
      <c r="BL9469" s="166"/>
      <c r="BM9469" s="6"/>
      <c r="BN9469" s="6"/>
      <c r="BO9469" s="6"/>
      <c r="BP9469" s="6"/>
      <c r="BQ9469" s="6"/>
      <c r="BR9469" s="6"/>
      <c r="BS9469" s="6"/>
      <c r="BT9469" s="6"/>
      <c r="BU9469" s="6"/>
      <c r="BV9469" s="6"/>
      <c r="BW9469" s="6"/>
      <c r="CJ9469" s="415"/>
      <c r="CK9469" s="415"/>
      <c r="CO9469" s="168"/>
    </row>
    <row r="9470" spans="32:93" s="162" customFormat="1" x14ac:dyDescent="0.25">
      <c r="AF9470" s="169"/>
      <c r="AG9470" s="169"/>
      <c r="AH9470" s="169"/>
      <c r="AI9470" s="169"/>
      <c r="AJ9470" s="169"/>
      <c r="AK9470" s="170"/>
      <c r="AP9470" s="6"/>
      <c r="AQ9470" s="6"/>
      <c r="AR9470" s="6"/>
      <c r="AS9470" s="6"/>
      <c r="AT9470" s="6"/>
      <c r="AU9470" s="6"/>
      <c r="AV9470" s="6"/>
      <c r="AW9470" s="6"/>
      <c r="AX9470" s="6"/>
      <c r="AY9470" s="6"/>
      <c r="AZ9470" s="6"/>
      <c r="BA9470" s="6"/>
      <c r="BB9470" s="166"/>
      <c r="BC9470" s="166"/>
      <c r="BD9470" s="166"/>
      <c r="BE9470" s="6"/>
      <c r="BF9470" s="6"/>
      <c r="BG9470" s="6"/>
      <c r="BH9470" s="6"/>
      <c r="BI9470" s="6"/>
      <c r="BJ9470" s="166"/>
      <c r="BK9470" s="166"/>
      <c r="BL9470" s="166"/>
      <c r="BM9470" s="6"/>
      <c r="BN9470" s="6"/>
      <c r="BO9470" s="6"/>
      <c r="BP9470" s="6"/>
      <c r="BQ9470" s="6"/>
      <c r="BR9470" s="6"/>
      <c r="BS9470" s="6"/>
      <c r="BT9470" s="6"/>
      <c r="BU9470" s="6"/>
      <c r="BV9470" s="6"/>
      <c r="BW9470" s="6"/>
      <c r="CJ9470" s="415"/>
      <c r="CK9470" s="415"/>
      <c r="CO9470" s="168"/>
    </row>
    <row r="9471" spans="32:93" s="162" customFormat="1" x14ac:dyDescent="0.25">
      <c r="AF9471" s="169"/>
      <c r="AG9471" s="169"/>
      <c r="AH9471" s="169"/>
      <c r="AI9471" s="169"/>
      <c r="AJ9471" s="169"/>
      <c r="AK9471" s="170"/>
      <c r="AP9471" s="6"/>
      <c r="AQ9471" s="6"/>
      <c r="AR9471" s="6"/>
      <c r="AS9471" s="6"/>
      <c r="AT9471" s="6"/>
      <c r="AU9471" s="6"/>
      <c r="AV9471" s="6"/>
      <c r="AW9471" s="6"/>
      <c r="AX9471" s="6"/>
      <c r="AY9471" s="6"/>
      <c r="AZ9471" s="6"/>
      <c r="BA9471" s="6"/>
      <c r="BB9471" s="166"/>
      <c r="BC9471" s="166"/>
      <c r="BD9471" s="166"/>
      <c r="BE9471" s="6"/>
      <c r="BF9471" s="6"/>
      <c r="BG9471" s="6"/>
      <c r="BH9471" s="6"/>
      <c r="BI9471" s="6"/>
      <c r="BJ9471" s="166"/>
      <c r="BK9471" s="166"/>
      <c r="BL9471" s="166"/>
      <c r="BM9471" s="6"/>
      <c r="BN9471" s="6"/>
      <c r="BO9471" s="6"/>
      <c r="BP9471" s="6"/>
      <c r="BQ9471" s="6"/>
      <c r="BR9471" s="6"/>
      <c r="BS9471" s="6"/>
      <c r="BT9471" s="6"/>
      <c r="BU9471" s="6"/>
      <c r="BV9471" s="6"/>
      <c r="BW9471" s="6"/>
      <c r="CJ9471" s="415"/>
      <c r="CK9471" s="415"/>
      <c r="CO9471" s="168"/>
    </row>
    <row r="9472" spans="32:93" s="162" customFormat="1" x14ac:dyDescent="0.25">
      <c r="AF9472" s="169"/>
      <c r="AG9472" s="169"/>
      <c r="AH9472" s="169"/>
      <c r="AI9472" s="169"/>
      <c r="AJ9472" s="169"/>
      <c r="AK9472" s="170"/>
      <c r="AP9472" s="6"/>
      <c r="AQ9472" s="6"/>
      <c r="AR9472" s="6"/>
      <c r="AS9472" s="6"/>
      <c r="AT9472" s="6"/>
      <c r="AU9472" s="6"/>
      <c r="AV9472" s="6"/>
      <c r="AW9472" s="6"/>
      <c r="AX9472" s="6"/>
      <c r="AY9472" s="6"/>
      <c r="AZ9472" s="6"/>
      <c r="BA9472" s="6"/>
      <c r="BB9472" s="166"/>
      <c r="BC9472" s="166"/>
      <c r="BD9472" s="166"/>
      <c r="BE9472" s="6"/>
      <c r="BF9472" s="6"/>
      <c r="BG9472" s="6"/>
      <c r="BH9472" s="6"/>
      <c r="BI9472" s="6"/>
      <c r="BJ9472" s="166"/>
      <c r="BK9472" s="166"/>
      <c r="BL9472" s="166"/>
      <c r="BM9472" s="6"/>
      <c r="BN9472" s="6"/>
      <c r="BO9472" s="6"/>
      <c r="BP9472" s="6"/>
      <c r="BQ9472" s="6"/>
      <c r="BR9472" s="6"/>
      <c r="BS9472" s="6"/>
      <c r="BT9472" s="6"/>
      <c r="BU9472" s="6"/>
      <c r="BV9472" s="6"/>
      <c r="BW9472" s="6"/>
      <c r="CJ9472" s="415"/>
      <c r="CK9472" s="415"/>
      <c r="CO9472" s="168"/>
    </row>
    <row r="9473" spans="32:93" s="162" customFormat="1" x14ac:dyDescent="0.25">
      <c r="AF9473" s="169"/>
      <c r="AG9473" s="169"/>
      <c r="AH9473" s="169"/>
      <c r="AI9473" s="169"/>
      <c r="AJ9473" s="169"/>
      <c r="AK9473" s="170"/>
      <c r="AP9473" s="6"/>
      <c r="AQ9473" s="6"/>
      <c r="AR9473" s="6"/>
      <c r="AS9473" s="6"/>
      <c r="AT9473" s="6"/>
      <c r="AU9473" s="6"/>
      <c r="AV9473" s="6"/>
      <c r="AW9473" s="6"/>
      <c r="AX9473" s="6"/>
      <c r="AY9473" s="6"/>
      <c r="AZ9473" s="6"/>
      <c r="BA9473" s="6"/>
      <c r="BB9473" s="166"/>
      <c r="BC9473" s="166"/>
      <c r="BD9473" s="166"/>
      <c r="BE9473" s="6"/>
      <c r="BF9473" s="6"/>
      <c r="BG9473" s="6"/>
      <c r="BH9473" s="6"/>
      <c r="BI9473" s="6"/>
      <c r="BJ9473" s="166"/>
      <c r="BK9473" s="166"/>
      <c r="BL9473" s="166"/>
      <c r="BM9473" s="6"/>
      <c r="BN9473" s="6"/>
      <c r="BO9473" s="6"/>
      <c r="BP9473" s="6"/>
      <c r="BQ9473" s="6"/>
      <c r="BR9473" s="6"/>
      <c r="BS9473" s="6"/>
      <c r="BT9473" s="6"/>
      <c r="BU9473" s="6"/>
      <c r="BV9473" s="6"/>
      <c r="BW9473" s="6"/>
      <c r="CJ9473" s="415"/>
      <c r="CK9473" s="415"/>
      <c r="CO9473" s="168"/>
    </row>
    <row r="9474" spans="32:93" s="162" customFormat="1" x14ac:dyDescent="0.25">
      <c r="AF9474" s="169"/>
      <c r="AG9474" s="169"/>
      <c r="AH9474" s="169"/>
      <c r="AI9474" s="169"/>
      <c r="AJ9474" s="169"/>
      <c r="AK9474" s="170"/>
      <c r="AP9474" s="6"/>
      <c r="AQ9474" s="6"/>
      <c r="AR9474" s="6"/>
      <c r="AS9474" s="6"/>
      <c r="AT9474" s="6"/>
      <c r="AU9474" s="6"/>
      <c r="AV9474" s="6"/>
      <c r="AW9474" s="6"/>
      <c r="AX9474" s="6"/>
      <c r="AY9474" s="6"/>
      <c r="AZ9474" s="6"/>
      <c r="BA9474" s="6"/>
      <c r="BB9474" s="166"/>
      <c r="BC9474" s="166"/>
      <c r="BD9474" s="166"/>
      <c r="BE9474" s="6"/>
      <c r="BF9474" s="6"/>
      <c r="BG9474" s="6"/>
      <c r="BH9474" s="6"/>
      <c r="BI9474" s="6"/>
      <c r="BJ9474" s="166"/>
      <c r="BK9474" s="166"/>
      <c r="BL9474" s="166"/>
      <c r="BM9474" s="6"/>
      <c r="BN9474" s="6"/>
      <c r="BO9474" s="6"/>
      <c r="BP9474" s="6"/>
      <c r="BQ9474" s="6"/>
      <c r="BR9474" s="6"/>
      <c r="BS9474" s="6"/>
      <c r="BT9474" s="6"/>
      <c r="BU9474" s="6"/>
      <c r="BV9474" s="6"/>
      <c r="BW9474" s="6"/>
      <c r="CJ9474" s="415"/>
      <c r="CK9474" s="415"/>
      <c r="CO9474" s="168"/>
    </row>
    <row r="9475" spans="32:93" s="162" customFormat="1" x14ac:dyDescent="0.25">
      <c r="AF9475" s="169"/>
      <c r="AG9475" s="169"/>
      <c r="AH9475" s="169"/>
      <c r="AI9475" s="169"/>
      <c r="AJ9475" s="169"/>
      <c r="AK9475" s="170"/>
      <c r="AP9475" s="6"/>
      <c r="AQ9475" s="6"/>
      <c r="AR9475" s="6"/>
      <c r="AS9475" s="6"/>
      <c r="AT9475" s="6"/>
      <c r="AU9475" s="6"/>
      <c r="AV9475" s="6"/>
      <c r="AW9475" s="6"/>
      <c r="AX9475" s="6"/>
      <c r="AY9475" s="6"/>
      <c r="AZ9475" s="6"/>
      <c r="BA9475" s="6"/>
      <c r="BB9475" s="166"/>
      <c r="BC9475" s="166"/>
      <c r="BD9475" s="166"/>
      <c r="BE9475" s="6"/>
      <c r="BF9475" s="6"/>
      <c r="BG9475" s="6"/>
      <c r="BH9475" s="6"/>
      <c r="BI9475" s="6"/>
      <c r="BJ9475" s="166"/>
      <c r="BK9475" s="166"/>
      <c r="BL9475" s="166"/>
      <c r="BM9475" s="6"/>
      <c r="BN9475" s="6"/>
      <c r="BO9475" s="6"/>
      <c r="BP9475" s="6"/>
      <c r="BQ9475" s="6"/>
      <c r="BR9475" s="6"/>
      <c r="BS9475" s="6"/>
      <c r="BT9475" s="6"/>
      <c r="BU9475" s="6"/>
      <c r="BV9475" s="6"/>
      <c r="BW9475" s="6"/>
      <c r="CJ9475" s="415"/>
      <c r="CK9475" s="415"/>
      <c r="CO9475" s="168"/>
    </row>
    <row r="9476" spans="32:93" s="162" customFormat="1" x14ac:dyDescent="0.25">
      <c r="AF9476" s="169"/>
      <c r="AG9476" s="169"/>
      <c r="AH9476" s="169"/>
      <c r="AI9476" s="169"/>
      <c r="AJ9476" s="169"/>
      <c r="AK9476" s="170"/>
      <c r="AP9476" s="6"/>
      <c r="AQ9476" s="6"/>
      <c r="AR9476" s="6"/>
      <c r="AS9476" s="6"/>
      <c r="AT9476" s="6"/>
      <c r="AU9476" s="6"/>
      <c r="AV9476" s="6"/>
      <c r="AW9476" s="6"/>
      <c r="AX9476" s="6"/>
      <c r="AY9476" s="6"/>
      <c r="AZ9476" s="6"/>
      <c r="BA9476" s="6"/>
      <c r="BB9476" s="166"/>
      <c r="BC9476" s="166"/>
      <c r="BD9476" s="166"/>
      <c r="BE9476" s="6"/>
      <c r="BF9476" s="6"/>
      <c r="BG9476" s="6"/>
      <c r="BH9476" s="6"/>
      <c r="BI9476" s="6"/>
      <c r="BJ9476" s="166"/>
      <c r="BK9476" s="166"/>
      <c r="BL9476" s="166"/>
      <c r="BM9476" s="6"/>
      <c r="BN9476" s="6"/>
      <c r="BO9476" s="6"/>
      <c r="BP9476" s="6"/>
      <c r="BQ9476" s="6"/>
      <c r="BR9476" s="6"/>
      <c r="BS9476" s="6"/>
      <c r="BT9476" s="6"/>
      <c r="BU9476" s="6"/>
      <c r="BV9476" s="6"/>
      <c r="BW9476" s="6"/>
      <c r="CJ9476" s="415"/>
      <c r="CK9476" s="415"/>
      <c r="CO9476" s="168"/>
    </row>
    <row r="9477" spans="32:93" s="162" customFormat="1" x14ac:dyDescent="0.25">
      <c r="AF9477" s="169"/>
      <c r="AG9477" s="169"/>
      <c r="AH9477" s="169"/>
      <c r="AI9477" s="169"/>
      <c r="AJ9477" s="169"/>
      <c r="AK9477" s="170"/>
      <c r="AP9477" s="6"/>
      <c r="AQ9477" s="6"/>
      <c r="AR9477" s="6"/>
      <c r="AS9477" s="6"/>
      <c r="AT9477" s="6"/>
      <c r="AU9477" s="6"/>
      <c r="AV9477" s="6"/>
      <c r="AW9477" s="6"/>
      <c r="AX9477" s="6"/>
      <c r="AY9477" s="6"/>
      <c r="AZ9477" s="6"/>
      <c r="BA9477" s="6"/>
      <c r="BB9477" s="166"/>
      <c r="BC9477" s="166"/>
      <c r="BD9477" s="166"/>
      <c r="BE9477" s="6"/>
      <c r="BF9477" s="6"/>
      <c r="BG9477" s="6"/>
      <c r="BH9477" s="6"/>
      <c r="BI9477" s="6"/>
      <c r="BJ9477" s="166"/>
      <c r="BK9477" s="166"/>
      <c r="BL9477" s="166"/>
      <c r="BM9477" s="6"/>
      <c r="BN9477" s="6"/>
      <c r="BO9477" s="6"/>
      <c r="BP9477" s="6"/>
      <c r="BQ9477" s="6"/>
      <c r="BR9477" s="6"/>
      <c r="BS9477" s="6"/>
      <c r="BT9477" s="6"/>
      <c r="BU9477" s="6"/>
      <c r="BV9477" s="6"/>
      <c r="BW9477" s="6"/>
      <c r="CJ9477" s="415"/>
      <c r="CK9477" s="415"/>
      <c r="CO9477" s="168"/>
    </row>
    <row r="9478" spans="32:93" s="162" customFormat="1" x14ac:dyDescent="0.25">
      <c r="AF9478" s="169"/>
      <c r="AG9478" s="169"/>
      <c r="AH9478" s="169"/>
      <c r="AI9478" s="169"/>
      <c r="AJ9478" s="169"/>
      <c r="AK9478" s="170"/>
      <c r="AP9478" s="6"/>
      <c r="AQ9478" s="6"/>
      <c r="AR9478" s="6"/>
      <c r="AS9478" s="6"/>
      <c r="AT9478" s="6"/>
      <c r="AU9478" s="6"/>
      <c r="AV9478" s="6"/>
      <c r="AW9478" s="6"/>
      <c r="AX9478" s="6"/>
      <c r="AY9478" s="6"/>
      <c r="AZ9478" s="6"/>
      <c r="BA9478" s="6"/>
      <c r="BB9478" s="166"/>
      <c r="BC9478" s="166"/>
      <c r="BD9478" s="166"/>
      <c r="BE9478" s="6"/>
      <c r="BF9478" s="6"/>
      <c r="BG9478" s="6"/>
      <c r="BH9478" s="6"/>
      <c r="BI9478" s="6"/>
      <c r="BJ9478" s="166"/>
      <c r="BK9478" s="166"/>
      <c r="BL9478" s="166"/>
      <c r="BM9478" s="6"/>
      <c r="BN9478" s="6"/>
      <c r="BO9478" s="6"/>
      <c r="BP9478" s="6"/>
      <c r="BQ9478" s="6"/>
      <c r="BR9478" s="6"/>
      <c r="BS9478" s="6"/>
      <c r="BT9478" s="6"/>
      <c r="BU9478" s="6"/>
      <c r="BV9478" s="6"/>
      <c r="BW9478" s="6"/>
      <c r="CJ9478" s="415"/>
      <c r="CK9478" s="415"/>
      <c r="CO9478" s="168"/>
    </row>
    <row r="9479" spans="32:93" s="162" customFormat="1" x14ac:dyDescent="0.25">
      <c r="AF9479" s="169"/>
      <c r="AG9479" s="169"/>
      <c r="AH9479" s="169"/>
      <c r="AI9479" s="169"/>
      <c r="AJ9479" s="169"/>
      <c r="AK9479" s="170"/>
      <c r="AP9479" s="6"/>
      <c r="AQ9479" s="6"/>
      <c r="AR9479" s="6"/>
      <c r="AS9479" s="6"/>
      <c r="AT9479" s="6"/>
      <c r="AU9479" s="6"/>
      <c r="AV9479" s="6"/>
      <c r="AW9479" s="6"/>
      <c r="AX9479" s="6"/>
      <c r="AY9479" s="6"/>
      <c r="AZ9479" s="6"/>
      <c r="BA9479" s="6"/>
      <c r="BB9479" s="166"/>
      <c r="BC9479" s="166"/>
      <c r="BD9479" s="166"/>
      <c r="BE9479" s="6"/>
      <c r="BF9479" s="6"/>
      <c r="BG9479" s="6"/>
      <c r="BH9479" s="6"/>
      <c r="BI9479" s="6"/>
      <c r="BJ9479" s="166"/>
      <c r="BK9479" s="166"/>
      <c r="BL9479" s="166"/>
      <c r="BM9479" s="6"/>
      <c r="BN9479" s="6"/>
      <c r="BO9479" s="6"/>
      <c r="BP9479" s="6"/>
      <c r="BQ9479" s="6"/>
      <c r="BR9479" s="6"/>
      <c r="BS9479" s="6"/>
      <c r="BT9479" s="6"/>
      <c r="BU9479" s="6"/>
      <c r="BV9479" s="6"/>
      <c r="BW9479" s="6"/>
      <c r="CJ9479" s="415"/>
      <c r="CK9479" s="415"/>
      <c r="CO9479" s="168"/>
    </row>
    <row r="9480" spans="32:93" s="162" customFormat="1" x14ac:dyDescent="0.25">
      <c r="AF9480" s="169"/>
      <c r="AG9480" s="169"/>
      <c r="AH9480" s="169"/>
      <c r="AI9480" s="169"/>
      <c r="AJ9480" s="169"/>
      <c r="AK9480" s="170"/>
      <c r="AP9480" s="6"/>
      <c r="AQ9480" s="6"/>
      <c r="AR9480" s="6"/>
      <c r="AS9480" s="6"/>
      <c r="AT9480" s="6"/>
      <c r="AU9480" s="6"/>
      <c r="AV9480" s="6"/>
      <c r="AW9480" s="6"/>
      <c r="AX9480" s="6"/>
      <c r="AY9480" s="6"/>
      <c r="AZ9480" s="6"/>
      <c r="BA9480" s="6"/>
      <c r="BB9480" s="166"/>
      <c r="BC9480" s="166"/>
      <c r="BD9480" s="166"/>
      <c r="BE9480" s="6"/>
      <c r="BF9480" s="6"/>
      <c r="BG9480" s="6"/>
      <c r="BH9480" s="6"/>
      <c r="BI9480" s="6"/>
      <c r="BJ9480" s="166"/>
      <c r="BK9480" s="166"/>
      <c r="BL9480" s="166"/>
      <c r="BM9480" s="6"/>
      <c r="BN9480" s="6"/>
      <c r="BO9480" s="6"/>
      <c r="BP9480" s="6"/>
      <c r="BQ9480" s="6"/>
      <c r="BR9480" s="6"/>
      <c r="BS9480" s="6"/>
      <c r="BT9480" s="6"/>
      <c r="BU9480" s="6"/>
      <c r="BV9480" s="6"/>
      <c r="BW9480" s="6"/>
      <c r="CJ9480" s="415"/>
      <c r="CK9480" s="415"/>
      <c r="CO9480" s="168"/>
    </row>
    <row r="9481" spans="32:93" s="162" customFormat="1" x14ac:dyDescent="0.25">
      <c r="AF9481" s="169"/>
      <c r="AG9481" s="169"/>
      <c r="AH9481" s="169"/>
      <c r="AI9481" s="169"/>
      <c r="AJ9481" s="169"/>
      <c r="AK9481" s="170"/>
      <c r="AP9481" s="6"/>
      <c r="AQ9481" s="6"/>
      <c r="AR9481" s="6"/>
      <c r="AS9481" s="6"/>
      <c r="AT9481" s="6"/>
      <c r="AU9481" s="6"/>
      <c r="AV9481" s="6"/>
      <c r="AW9481" s="6"/>
      <c r="AX9481" s="6"/>
      <c r="AY9481" s="6"/>
      <c r="AZ9481" s="6"/>
      <c r="BA9481" s="6"/>
      <c r="BB9481" s="166"/>
      <c r="BC9481" s="166"/>
      <c r="BD9481" s="166"/>
      <c r="BE9481" s="6"/>
      <c r="BF9481" s="6"/>
      <c r="BG9481" s="6"/>
      <c r="BH9481" s="6"/>
      <c r="BI9481" s="6"/>
      <c r="BJ9481" s="166"/>
      <c r="BK9481" s="166"/>
      <c r="BL9481" s="166"/>
      <c r="BM9481" s="6"/>
      <c r="BN9481" s="6"/>
      <c r="BO9481" s="6"/>
      <c r="BP9481" s="6"/>
      <c r="BQ9481" s="6"/>
      <c r="BR9481" s="6"/>
      <c r="BS9481" s="6"/>
      <c r="BT9481" s="6"/>
      <c r="BU9481" s="6"/>
      <c r="BV9481" s="6"/>
      <c r="BW9481" s="6"/>
      <c r="CJ9481" s="415"/>
      <c r="CK9481" s="415"/>
      <c r="CO9481" s="168"/>
    </row>
    <row r="9482" spans="32:93" s="162" customFormat="1" x14ac:dyDescent="0.25">
      <c r="AF9482" s="169"/>
      <c r="AG9482" s="169"/>
      <c r="AH9482" s="169"/>
      <c r="AI9482" s="169"/>
      <c r="AJ9482" s="169"/>
      <c r="AK9482" s="170"/>
      <c r="AP9482" s="6"/>
      <c r="AQ9482" s="6"/>
      <c r="AR9482" s="6"/>
      <c r="AS9482" s="6"/>
      <c r="AT9482" s="6"/>
      <c r="AU9482" s="6"/>
      <c r="AV9482" s="6"/>
      <c r="AW9482" s="6"/>
      <c r="AX9482" s="6"/>
      <c r="AY9482" s="6"/>
      <c r="AZ9482" s="6"/>
      <c r="BA9482" s="6"/>
      <c r="BB9482" s="166"/>
      <c r="BC9482" s="166"/>
      <c r="BD9482" s="166"/>
      <c r="BE9482" s="6"/>
      <c r="BF9482" s="6"/>
      <c r="BG9482" s="6"/>
      <c r="BH9482" s="6"/>
      <c r="BI9482" s="6"/>
      <c r="BJ9482" s="166"/>
      <c r="BK9482" s="166"/>
      <c r="BL9482" s="166"/>
      <c r="BM9482" s="6"/>
      <c r="BN9482" s="6"/>
      <c r="BO9482" s="6"/>
      <c r="BP9482" s="6"/>
      <c r="BQ9482" s="6"/>
      <c r="BR9482" s="6"/>
      <c r="BS9482" s="6"/>
      <c r="BT9482" s="6"/>
      <c r="BU9482" s="6"/>
      <c r="BV9482" s="6"/>
      <c r="BW9482" s="6"/>
      <c r="CJ9482" s="415"/>
      <c r="CK9482" s="415"/>
      <c r="CO9482" s="168"/>
    </row>
    <row r="9483" spans="32:93" s="162" customFormat="1" x14ac:dyDescent="0.25">
      <c r="AF9483" s="169"/>
      <c r="AG9483" s="169"/>
      <c r="AH9483" s="169"/>
      <c r="AI9483" s="169"/>
      <c r="AJ9483" s="169"/>
      <c r="AK9483" s="170"/>
      <c r="AP9483" s="6"/>
      <c r="AQ9483" s="6"/>
      <c r="AR9483" s="6"/>
      <c r="AS9483" s="6"/>
      <c r="AT9483" s="6"/>
      <c r="AU9483" s="6"/>
      <c r="AV9483" s="6"/>
      <c r="AW9483" s="6"/>
      <c r="AX9483" s="6"/>
      <c r="AY9483" s="6"/>
      <c r="AZ9483" s="6"/>
      <c r="BA9483" s="6"/>
      <c r="BB9483" s="166"/>
      <c r="BC9483" s="166"/>
      <c r="BD9483" s="166"/>
      <c r="BE9483" s="6"/>
      <c r="BF9483" s="6"/>
      <c r="BG9483" s="6"/>
      <c r="BH9483" s="6"/>
      <c r="BI9483" s="6"/>
      <c r="BJ9483" s="166"/>
      <c r="BK9483" s="166"/>
      <c r="BL9483" s="166"/>
      <c r="BM9483" s="6"/>
      <c r="BN9483" s="6"/>
      <c r="BO9483" s="6"/>
      <c r="BP9483" s="6"/>
      <c r="BQ9483" s="6"/>
      <c r="BR9483" s="6"/>
      <c r="BS9483" s="6"/>
      <c r="BT9483" s="6"/>
      <c r="BU9483" s="6"/>
      <c r="BV9483" s="6"/>
      <c r="BW9483" s="6"/>
      <c r="CJ9483" s="415"/>
      <c r="CK9483" s="415"/>
      <c r="CO9483" s="168"/>
    </row>
    <row r="9484" spans="32:93" s="162" customFormat="1" x14ac:dyDescent="0.25">
      <c r="AF9484" s="169"/>
      <c r="AG9484" s="169"/>
      <c r="AH9484" s="169"/>
      <c r="AI9484" s="169"/>
      <c r="AJ9484" s="169"/>
      <c r="AK9484" s="170"/>
      <c r="AP9484" s="6"/>
      <c r="AQ9484" s="6"/>
      <c r="AR9484" s="6"/>
      <c r="AS9484" s="6"/>
      <c r="AT9484" s="6"/>
      <c r="AU9484" s="6"/>
      <c r="AV9484" s="6"/>
      <c r="AW9484" s="6"/>
      <c r="AX9484" s="6"/>
      <c r="AY9484" s="6"/>
      <c r="AZ9484" s="6"/>
      <c r="BA9484" s="6"/>
      <c r="BB9484" s="166"/>
      <c r="BC9484" s="166"/>
      <c r="BD9484" s="166"/>
      <c r="BE9484" s="6"/>
      <c r="BF9484" s="6"/>
      <c r="BG9484" s="6"/>
      <c r="BH9484" s="6"/>
      <c r="BI9484" s="6"/>
      <c r="BJ9484" s="166"/>
      <c r="BK9484" s="166"/>
      <c r="BL9484" s="166"/>
      <c r="BM9484" s="6"/>
      <c r="BN9484" s="6"/>
      <c r="BO9484" s="6"/>
      <c r="BP9484" s="6"/>
      <c r="BQ9484" s="6"/>
      <c r="BR9484" s="6"/>
      <c r="BS9484" s="6"/>
      <c r="BT9484" s="6"/>
      <c r="BU9484" s="6"/>
      <c r="BV9484" s="6"/>
      <c r="BW9484" s="6"/>
      <c r="CJ9484" s="415"/>
      <c r="CK9484" s="415"/>
      <c r="CO9484" s="168"/>
    </row>
    <row r="9485" spans="32:93" s="162" customFormat="1" x14ac:dyDescent="0.25">
      <c r="AF9485" s="169"/>
      <c r="AG9485" s="169"/>
      <c r="AH9485" s="169"/>
      <c r="AI9485" s="169"/>
      <c r="AJ9485" s="169"/>
      <c r="AK9485" s="170"/>
      <c r="AP9485" s="6"/>
      <c r="AQ9485" s="6"/>
      <c r="AR9485" s="6"/>
      <c r="AS9485" s="6"/>
      <c r="AT9485" s="6"/>
      <c r="AU9485" s="6"/>
      <c r="AV9485" s="6"/>
      <c r="AW9485" s="6"/>
      <c r="AX9485" s="6"/>
      <c r="AY9485" s="6"/>
      <c r="AZ9485" s="6"/>
      <c r="BA9485" s="6"/>
      <c r="BB9485" s="166"/>
      <c r="BC9485" s="166"/>
      <c r="BD9485" s="166"/>
      <c r="BE9485" s="6"/>
      <c r="BF9485" s="6"/>
      <c r="BG9485" s="6"/>
      <c r="BH9485" s="6"/>
      <c r="BI9485" s="6"/>
      <c r="BJ9485" s="166"/>
      <c r="BK9485" s="166"/>
      <c r="BL9485" s="166"/>
      <c r="BM9485" s="6"/>
      <c r="BN9485" s="6"/>
      <c r="BO9485" s="6"/>
      <c r="BP9485" s="6"/>
      <c r="BQ9485" s="6"/>
      <c r="BR9485" s="6"/>
      <c r="BS9485" s="6"/>
      <c r="BT9485" s="6"/>
      <c r="BU9485" s="6"/>
      <c r="BV9485" s="6"/>
      <c r="BW9485" s="6"/>
      <c r="CJ9485" s="415"/>
      <c r="CK9485" s="415"/>
      <c r="CO9485" s="168"/>
    </row>
    <row r="9486" spans="32:93" s="162" customFormat="1" x14ac:dyDescent="0.25">
      <c r="AF9486" s="169"/>
      <c r="AG9486" s="169"/>
      <c r="AH9486" s="169"/>
      <c r="AI9486" s="169"/>
      <c r="AJ9486" s="169"/>
      <c r="AK9486" s="170"/>
      <c r="AP9486" s="6"/>
      <c r="AQ9486" s="6"/>
      <c r="AR9486" s="6"/>
      <c r="AS9486" s="6"/>
      <c r="AT9486" s="6"/>
      <c r="AU9486" s="6"/>
      <c r="AV9486" s="6"/>
      <c r="AW9486" s="6"/>
      <c r="AX9486" s="6"/>
      <c r="AY9486" s="6"/>
      <c r="AZ9486" s="6"/>
      <c r="BA9486" s="6"/>
      <c r="BB9486" s="166"/>
      <c r="BC9486" s="166"/>
      <c r="BD9486" s="166"/>
      <c r="BE9486" s="6"/>
      <c r="BF9486" s="6"/>
      <c r="BG9486" s="6"/>
      <c r="BH9486" s="6"/>
      <c r="BI9486" s="6"/>
      <c r="BJ9486" s="166"/>
      <c r="BK9486" s="166"/>
      <c r="BL9486" s="166"/>
      <c r="BM9486" s="6"/>
      <c r="BN9486" s="6"/>
      <c r="BO9486" s="6"/>
      <c r="BP9486" s="6"/>
      <c r="BQ9486" s="6"/>
      <c r="BR9486" s="6"/>
      <c r="BS9486" s="6"/>
      <c r="BT9486" s="6"/>
      <c r="BU9486" s="6"/>
      <c r="BV9486" s="6"/>
      <c r="BW9486" s="6"/>
      <c r="CJ9486" s="415"/>
      <c r="CK9486" s="415"/>
      <c r="CO9486" s="168"/>
    </row>
    <row r="9487" spans="32:93" s="162" customFormat="1" x14ac:dyDescent="0.25">
      <c r="AF9487" s="169"/>
      <c r="AG9487" s="169"/>
      <c r="AH9487" s="169"/>
      <c r="AI9487" s="169"/>
      <c r="AJ9487" s="169"/>
      <c r="AK9487" s="170"/>
      <c r="AP9487" s="6"/>
      <c r="AQ9487" s="6"/>
      <c r="AR9487" s="6"/>
      <c r="AS9487" s="6"/>
      <c r="AT9487" s="6"/>
      <c r="AU9487" s="6"/>
      <c r="AV9487" s="6"/>
      <c r="AW9487" s="6"/>
      <c r="AX9487" s="6"/>
      <c r="AY9487" s="6"/>
      <c r="AZ9487" s="6"/>
      <c r="BA9487" s="6"/>
      <c r="BB9487" s="166"/>
      <c r="BC9487" s="166"/>
      <c r="BD9487" s="166"/>
      <c r="BE9487" s="6"/>
      <c r="BF9487" s="6"/>
      <c r="BG9487" s="6"/>
      <c r="BH9487" s="6"/>
      <c r="BI9487" s="6"/>
      <c r="BJ9487" s="166"/>
      <c r="BK9487" s="166"/>
      <c r="BL9487" s="166"/>
      <c r="BM9487" s="6"/>
      <c r="BN9487" s="6"/>
      <c r="BO9487" s="6"/>
      <c r="BP9487" s="6"/>
      <c r="BQ9487" s="6"/>
      <c r="BR9487" s="6"/>
      <c r="BS9487" s="6"/>
      <c r="BT9487" s="6"/>
      <c r="BU9487" s="6"/>
      <c r="BV9487" s="6"/>
      <c r="BW9487" s="6"/>
      <c r="CJ9487" s="415"/>
      <c r="CK9487" s="415"/>
      <c r="CO9487" s="168"/>
    </row>
    <row r="9488" spans="32:93" s="162" customFormat="1" x14ac:dyDescent="0.25">
      <c r="AF9488" s="169"/>
      <c r="AG9488" s="169"/>
      <c r="AH9488" s="169"/>
      <c r="AI9488" s="169"/>
      <c r="AJ9488" s="169"/>
      <c r="AK9488" s="170"/>
      <c r="AP9488" s="6"/>
      <c r="AQ9488" s="6"/>
      <c r="AR9488" s="6"/>
      <c r="AS9488" s="6"/>
      <c r="AT9488" s="6"/>
      <c r="AU9488" s="6"/>
      <c r="AV9488" s="6"/>
      <c r="AW9488" s="6"/>
      <c r="AX9488" s="6"/>
      <c r="AY9488" s="6"/>
      <c r="AZ9488" s="6"/>
      <c r="BA9488" s="6"/>
      <c r="BB9488" s="166"/>
      <c r="BC9488" s="166"/>
      <c r="BD9488" s="166"/>
      <c r="BE9488" s="6"/>
      <c r="BF9488" s="6"/>
      <c r="BG9488" s="6"/>
      <c r="BH9488" s="6"/>
      <c r="BI9488" s="6"/>
      <c r="BJ9488" s="166"/>
      <c r="BK9488" s="166"/>
      <c r="BL9488" s="166"/>
      <c r="BM9488" s="6"/>
      <c r="BN9488" s="6"/>
      <c r="BO9488" s="6"/>
      <c r="BP9488" s="6"/>
      <c r="BQ9488" s="6"/>
      <c r="BR9488" s="6"/>
      <c r="BS9488" s="6"/>
      <c r="BT9488" s="6"/>
      <c r="BU9488" s="6"/>
      <c r="BV9488" s="6"/>
      <c r="BW9488" s="6"/>
      <c r="CJ9488" s="415"/>
      <c r="CK9488" s="415"/>
      <c r="CO9488" s="168"/>
    </row>
    <row r="9489" spans="32:93" s="162" customFormat="1" x14ac:dyDescent="0.25">
      <c r="AF9489" s="169"/>
      <c r="AG9489" s="169"/>
      <c r="AH9489" s="169"/>
      <c r="AI9489" s="169"/>
      <c r="AJ9489" s="169"/>
      <c r="AK9489" s="170"/>
      <c r="AP9489" s="6"/>
      <c r="AQ9489" s="6"/>
      <c r="AR9489" s="6"/>
      <c r="AS9489" s="6"/>
      <c r="AT9489" s="6"/>
      <c r="AU9489" s="6"/>
      <c r="AV9489" s="6"/>
      <c r="AW9489" s="6"/>
      <c r="AX9489" s="6"/>
      <c r="AY9489" s="6"/>
      <c r="AZ9489" s="6"/>
      <c r="BA9489" s="6"/>
      <c r="BB9489" s="166"/>
      <c r="BC9489" s="166"/>
      <c r="BD9489" s="166"/>
      <c r="BE9489" s="6"/>
      <c r="BF9489" s="6"/>
      <c r="BG9489" s="6"/>
      <c r="BH9489" s="6"/>
      <c r="BI9489" s="6"/>
      <c r="BJ9489" s="166"/>
      <c r="BK9489" s="166"/>
      <c r="BL9489" s="166"/>
      <c r="BM9489" s="6"/>
      <c r="BN9489" s="6"/>
      <c r="BO9489" s="6"/>
      <c r="BP9489" s="6"/>
      <c r="BQ9489" s="6"/>
      <c r="BR9489" s="6"/>
      <c r="BS9489" s="6"/>
      <c r="BT9489" s="6"/>
      <c r="BU9489" s="6"/>
      <c r="BV9489" s="6"/>
      <c r="BW9489" s="6"/>
      <c r="CJ9489" s="415"/>
      <c r="CK9489" s="415"/>
      <c r="CO9489" s="168"/>
    </row>
    <row r="9490" spans="32:93" s="162" customFormat="1" x14ac:dyDescent="0.25">
      <c r="AF9490" s="169"/>
      <c r="AG9490" s="169"/>
      <c r="AH9490" s="169"/>
      <c r="AI9490" s="169"/>
      <c r="AJ9490" s="169"/>
      <c r="AK9490" s="170"/>
      <c r="AP9490" s="6"/>
      <c r="AQ9490" s="6"/>
      <c r="AR9490" s="6"/>
      <c r="AS9490" s="6"/>
      <c r="AT9490" s="6"/>
      <c r="AU9490" s="6"/>
      <c r="AV9490" s="6"/>
      <c r="AW9490" s="6"/>
      <c r="AX9490" s="6"/>
      <c r="AY9490" s="6"/>
      <c r="AZ9490" s="6"/>
      <c r="BA9490" s="6"/>
      <c r="BB9490" s="166"/>
      <c r="BC9490" s="166"/>
      <c r="BD9490" s="166"/>
      <c r="BE9490" s="6"/>
      <c r="BF9490" s="6"/>
      <c r="BG9490" s="6"/>
      <c r="BH9490" s="6"/>
      <c r="BI9490" s="6"/>
      <c r="BJ9490" s="166"/>
      <c r="BK9490" s="166"/>
      <c r="BL9490" s="166"/>
      <c r="BM9490" s="6"/>
      <c r="BN9490" s="6"/>
      <c r="BO9490" s="6"/>
      <c r="BP9490" s="6"/>
      <c r="BQ9490" s="6"/>
      <c r="BR9490" s="6"/>
      <c r="BS9490" s="6"/>
      <c r="BT9490" s="6"/>
      <c r="BU9490" s="6"/>
      <c r="BV9490" s="6"/>
      <c r="BW9490" s="6"/>
      <c r="CJ9490" s="415"/>
      <c r="CK9490" s="415"/>
      <c r="CO9490" s="168"/>
    </row>
    <row r="9491" spans="32:93" s="162" customFormat="1" x14ac:dyDescent="0.25">
      <c r="AF9491" s="169"/>
      <c r="AG9491" s="169"/>
      <c r="AH9491" s="169"/>
      <c r="AI9491" s="169"/>
      <c r="AJ9491" s="169"/>
      <c r="AK9491" s="170"/>
      <c r="AP9491" s="6"/>
      <c r="AQ9491" s="6"/>
      <c r="AR9491" s="6"/>
      <c r="AS9491" s="6"/>
      <c r="AT9491" s="6"/>
      <c r="AU9491" s="6"/>
      <c r="AV9491" s="6"/>
      <c r="AW9491" s="6"/>
      <c r="AX9491" s="6"/>
      <c r="AY9491" s="6"/>
      <c r="AZ9491" s="6"/>
      <c r="BA9491" s="6"/>
      <c r="BB9491" s="166"/>
      <c r="BC9491" s="166"/>
      <c r="BD9491" s="166"/>
      <c r="BE9491" s="6"/>
      <c r="BF9491" s="6"/>
      <c r="BG9491" s="6"/>
      <c r="BH9491" s="6"/>
      <c r="BI9491" s="6"/>
      <c r="BJ9491" s="166"/>
      <c r="BK9491" s="166"/>
      <c r="BL9491" s="166"/>
      <c r="BM9491" s="6"/>
      <c r="BN9491" s="6"/>
      <c r="BO9491" s="6"/>
      <c r="BP9491" s="6"/>
      <c r="BQ9491" s="6"/>
      <c r="BR9491" s="6"/>
      <c r="BS9491" s="6"/>
      <c r="BT9491" s="6"/>
      <c r="BU9491" s="6"/>
      <c r="BV9491" s="6"/>
      <c r="BW9491" s="6"/>
      <c r="CJ9491" s="415"/>
      <c r="CK9491" s="415"/>
      <c r="CO9491" s="168"/>
    </row>
    <row r="9492" spans="32:93" s="162" customFormat="1" x14ac:dyDescent="0.25">
      <c r="AF9492" s="169"/>
      <c r="AG9492" s="169"/>
      <c r="AH9492" s="169"/>
      <c r="AI9492" s="169"/>
      <c r="AJ9492" s="169"/>
      <c r="AK9492" s="170"/>
      <c r="AP9492" s="6"/>
      <c r="AQ9492" s="6"/>
      <c r="AR9492" s="6"/>
      <c r="AS9492" s="6"/>
      <c r="AT9492" s="6"/>
      <c r="AU9492" s="6"/>
      <c r="AV9492" s="6"/>
      <c r="AW9492" s="6"/>
      <c r="AX9492" s="6"/>
      <c r="AY9492" s="6"/>
      <c r="AZ9492" s="6"/>
      <c r="BA9492" s="6"/>
      <c r="BB9492" s="166"/>
      <c r="BC9492" s="166"/>
      <c r="BD9492" s="166"/>
      <c r="BE9492" s="6"/>
      <c r="BF9492" s="6"/>
      <c r="BG9492" s="6"/>
      <c r="BH9492" s="6"/>
      <c r="BI9492" s="6"/>
      <c r="BJ9492" s="166"/>
      <c r="BK9492" s="166"/>
      <c r="BL9492" s="166"/>
      <c r="BM9492" s="6"/>
      <c r="BN9492" s="6"/>
      <c r="BO9492" s="6"/>
      <c r="BP9492" s="6"/>
      <c r="BQ9492" s="6"/>
      <c r="BR9492" s="6"/>
      <c r="BS9492" s="6"/>
      <c r="BT9492" s="6"/>
      <c r="BU9492" s="6"/>
      <c r="BV9492" s="6"/>
      <c r="BW9492" s="6"/>
      <c r="CJ9492" s="415"/>
      <c r="CK9492" s="415"/>
      <c r="CO9492" s="168"/>
    </row>
    <row r="9493" spans="32:93" s="162" customFormat="1" x14ac:dyDescent="0.25">
      <c r="AF9493" s="169"/>
      <c r="AG9493" s="169"/>
      <c r="AH9493" s="169"/>
      <c r="AI9493" s="169"/>
      <c r="AJ9493" s="169"/>
      <c r="AK9493" s="170"/>
      <c r="AP9493" s="6"/>
      <c r="AQ9493" s="6"/>
      <c r="AR9493" s="6"/>
      <c r="AS9493" s="6"/>
      <c r="AT9493" s="6"/>
      <c r="AU9493" s="6"/>
      <c r="AV9493" s="6"/>
      <c r="AW9493" s="6"/>
      <c r="AX9493" s="6"/>
      <c r="AY9493" s="6"/>
      <c r="AZ9493" s="6"/>
      <c r="BA9493" s="6"/>
      <c r="BB9493" s="166"/>
      <c r="BC9493" s="166"/>
      <c r="BD9493" s="166"/>
      <c r="BE9493" s="6"/>
      <c r="BF9493" s="6"/>
      <c r="BG9493" s="6"/>
      <c r="BH9493" s="6"/>
      <c r="BI9493" s="6"/>
      <c r="BJ9493" s="166"/>
      <c r="BK9493" s="166"/>
      <c r="BL9493" s="166"/>
      <c r="BM9493" s="6"/>
      <c r="BN9493" s="6"/>
      <c r="BO9493" s="6"/>
      <c r="BP9493" s="6"/>
      <c r="BQ9493" s="6"/>
      <c r="BR9493" s="6"/>
      <c r="BS9493" s="6"/>
      <c r="BT9493" s="6"/>
      <c r="BU9493" s="6"/>
      <c r="BV9493" s="6"/>
      <c r="BW9493" s="6"/>
      <c r="CJ9493" s="415"/>
      <c r="CK9493" s="415"/>
      <c r="CO9493" s="168"/>
    </row>
    <row r="9494" spans="32:93" s="162" customFormat="1" x14ac:dyDescent="0.25">
      <c r="AF9494" s="169"/>
      <c r="AG9494" s="169"/>
      <c r="AH9494" s="169"/>
      <c r="AI9494" s="169"/>
      <c r="AJ9494" s="169"/>
      <c r="AK9494" s="170"/>
      <c r="AP9494" s="6"/>
      <c r="AQ9494" s="6"/>
      <c r="AR9494" s="6"/>
      <c r="AS9494" s="6"/>
      <c r="AT9494" s="6"/>
      <c r="AU9494" s="6"/>
      <c r="AV9494" s="6"/>
      <c r="AW9494" s="6"/>
      <c r="AX9494" s="6"/>
      <c r="AY9494" s="6"/>
      <c r="AZ9494" s="6"/>
      <c r="BA9494" s="6"/>
      <c r="BB9494" s="166"/>
      <c r="BC9494" s="166"/>
      <c r="BD9494" s="166"/>
      <c r="BE9494" s="6"/>
      <c r="BF9494" s="6"/>
      <c r="BG9494" s="6"/>
      <c r="BH9494" s="6"/>
      <c r="BI9494" s="6"/>
      <c r="BJ9494" s="166"/>
      <c r="BK9494" s="166"/>
      <c r="BL9494" s="166"/>
      <c r="BM9494" s="6"/>
      <c r="BN9494" s="6"/>
      <c r="BO9494" s="6"/>
      <c r="BP9494" s="6"/>
      <c r="BQ9494" s="6"/>
      <c r="BR9494" s="6"/>
      <c r="BS9494" s="6"/>
      <c r="BT9494" s="6"/>
      <c r="BU9494" s="6"/>
      <c r="BV9494" s="6"/>
      <c r="BW9494" s="6"/>
      <c r="CJ9494" s="415"/>
      <c r="CK9494" s="415"/>
      <c r="CO9494" s="168"/>
    </row>
    <row r="9495" spans="32:93" s="162" customFormat="1" x14ac:dyDescent="0.25">
      <c r="AF9495" s="169"/>
      <c r="AG9495" s="169"/>
      <c r="AH9495" s="169"/>
      <c r="AI9495" s="169"/>
      <c r="AJ9495" s="169"/>
      <c r="AK9495" s="170"/>
      <c r="AP9495" s="6"/>
      <c r="AQ9495" s="6"/>
      <c r="AR9495" s="6"/>
      <c r="AS9495" s="6"/>
      <c r="AT9495" s="6"/>
      <c r="AU9495" s="6"/>
      <c r="AV9495" s="6"/>
      <c r="AW9495" s="6"/>
      <c r="AX9495" s="6"/>
      <c r="AY9495" s="6"/>
      <c r="AZ9495" s="6"/>
      <c r="BA9495" s="6"/>
      <c r="BB9495" s="166"/>
      <c r="BC9495" s="166"/>
      <c r="BD9495" s="166"/>
      <c r="BE9495" s="6"/>
      <c r="BF9495" s="6"/>
      <c r="BG9495" s="6"/>
      <c r="BH9495" s="6"/>
      <c r="BI9495" s="6"/>
      <c r="BJ9495" s="166"/>
      <c r="BK9495" s="166"/>
      <c r="BL9495" s="166"/>
      <c r="BM9495" s="6"/>
      <c r="BN9495" s="6"/>
      <c r="BO9495" s="6"/>
      <c r="BP9495" s="6"/>
      <c r="BQ9495" s="6"/>
      <c r="BR9495" s="6"/>
      <c r="BS9495" s="6"/>
      <c r="BT9495" s="6"/>
      <c r="BU9495" s="6"/>
      <c r="BV9495" s="6"/>
      <c r="BW9495" s="6"/>
      <c r="CJ9495" s="415"/>
      <c r="CK9495" s="415"/>
      <c r="CO9495" s="168"/>
    </row>
    <row r="9496" spans="32:93" s="162" customFormat="1" x14ac:dyDescent="0.25">
      <c r="AF9496" s="169"/>
      <c r="AG9496" s="169"/>
      <c r="AH9496" s="169"/>
      <c r="AI9496" s="169"/>
      <c r="AJ9496" s="169"/>
      <c r="AK9496" s="170"/>
      <c r="AP9496" s="6"/>
      <c r="AQ9496" s="6"/>
      <c r="AR9496" s="6"/>
      <c r="AS9496" s="6"/>
      <c r="AT9496" s="6"/>
      <c r="AU9496" s="6"/>
      <c r="AV9496" s="6"/>
      <c r="AW9496" s="6"/>
      <c r="AX9496" s="6"/>
      <c r="AY9496" s="6"/>
      <c r="AZ9496" s="6"/>
      <c r="BA9496" s="6"/>
      <c r="BB9496" s="166"/>
      <c r="BC9496" s="166"/>
      <c r="BD9496" s="166"/>
      <c r="BE9496" s="6"/>
      <c r="BF9496" s="6"/>
      <c r="BG9496" s="6"/>
      <c r="BH9496" s="6"/>
      <c r="BI9496" s="6"/>
      <c r="BJ9496" s="166"/>
      <c r="BK9496" s="166"/>
      <c r="BL9496" s="166"/>
      <c r="BM9496" s="6"/>
      <c r="BN9496" s="6"/>
      <c r="BO9496" s="6"/>
      <c r="BP9496" s="6"/>
      <c r="BQ9496" s="6"/>
      <c r="BR9496" s="6"/>
      <c r="BS9496" s="6"/>
      <c r="BT9496" s="6"/>
      <c r="BU9496" s="6"/>
      <c r="BV9496" s="6"/>
      <c r="BW9496" s="6"/>
      <c r="CJ9496" s="415"/>
      <c r="CK9496" s="415"/>
      <c r="CO9496" s="168"/>
    </row>
    <row r="9497" spans="32:93" s="162" customFormat="1" x14ac:dyDescent="0.25">
      <c r="AF9497" s="169"/>
      <c r="AG9497" s="169"/>
      <c r="AH9497" s="169"/>
      <c r="AI9497" s="169"/>
      <c r="AJ9497" s="169"/>
      <c r="AK9497" s="170"/>
      <c r="AP9497" s="6"/>
      <c r="AQ9497" s="6"/>
      <c r="AR9497" s="6"/>
      <c r="AS9497" s="6"/>
      <c r="AT9497" s="6"/>
      <c r="AU9497" s="6"/>
      <c r="AV9497" s="6"/>
      <c r="AW9497" s="6"/>
      <c r="AX9497" s="6"/>
      <c r="AY9497" s="6"/>
      <c r="AZ9497" s="6"/>
      <c r="BA9497" s="6"/>
      <c r="BB9497" s="166"/>
      <c r="BC9497" s="166"/>
      <c r="BD9497" s="166"/>
      <c r="BE9497" s="6"/>
      <c r="BF9497" s="6"/>
      <c r="BG9497" s="6"/>
      <c r="BH9497" s="6"/>
      <c r="BI9497" s="6"/>
      <c r="BJ9497" s="166"/>
      <c r="BK9497" s="166"/>
      <c r="BL9497" s="166"/>
      <c r="BM9497" s="6"/>
      <c r="BN9497" s="6"/>
      <c r="BO9497" s="6"/>
      <c r="BP9497" s="6"/>
      <c r="BQ9497" s="6"/>
      <c r="BR9497" s="6"/>
      <c r="BS9497" s="6"/>
      <c r="BT9497" s="6"/>
      <c r="BU9497" s="6"/>
      <c r="BV9497" s="6"/>
      <c r="BW9497" s="6"/>
      <c r="CJ9497" s="415"/>
      <c r="CK9497" s="415"/>
      <c r="CO9497" s="168"/>
    </row>
    <row r="9498" spans="32:93" s="162" customFormat="1" x14ac:dyDescent="0.25">
      <c r="AF9498" s="169"/>
      <c r="AG9498" s="169"/>
      <c r="AH9498" s="169"/>
      <c r="AI9498" s="169"/>
      <c r="AJ9498" s="169"/>
      <c r="AK9498" s="170"/>
      <c r="AP9498" s="6"/>
      <c r="AQ9498" s="6"/>
      <c r="AR9498" s="6"/>
      <c r="AS9498" s="6"/>
      <c r="AT9498" s="6"/>
      <c r="AU9498" s="6"/>
      <c r="AV9498" s="6"/>
      <c r="AW9498" s="6"/>
      <c r="AX9498" s="6"/>
      <c r="AY9498" s="6"/>
      <c r="AZ9498" s="6"/>
      <c r="BA9498" s="6"/>
      <c r="BB9498" s="166"/>
      <c r="BC9498" s="166"/>
      <c r="BD9498" s="166"/>
      <c r="BE9498" s="6"/>
      <c r="BF9498" s="6"/>
      <c r="BG9498" s="6"/>
      <c r="BH9498" s="6"/>
      <c r="BI9498" s="6"/>
      <c r="BJ9498" s="166"/>
      <c r="BK9498" s="166"/>
      <c r="BL9498" s="166"/>
      <c r="BM9498" s="6"/>
      <c r="BN9498" s="6"/>
      <c r="BO9498" s="6"/>
      <c r="BP9498" s="6"/>
      <c r="BQ9498" s="6"/>
      <c r="BR9498" s="6"/>
      <c r="BS9498" s="6"/>
      <c r="BT9498" s="6"/>
      <c r="BU9498" s="6"/>
      <c r="BV9498" s="6"/>
      <c r="BW9498" s="6"/>
      <c r="CJ9498" s="415"/>
      <c r="CK9498" s="415"/>
      <c r="CO9498" s="168"/>
    </row>
    <row r="9499" spans="32:93" s="162" customFormat="1" x14ac:dyDescent="0.25">
      <c r="AF9499" s="169"/>
      <c r="AG9499" s="169"/>
      <c r="AH9499" s="169"/>
      <c r="AI9499" s="169"/>
      <c r="AJ9499" s="169"/>
      <c r="AK9499" s="170"/>
      <c r="AP9499" s="6"/>
      <c r="AQ9499" s="6"/>
      <c r="AR9499" s="6"/>
      <c r="AS9499" s="6"/>
      <c r="AT9499" s="6"/>
      <c r="AU9499" s="6"/>
      <c r="AV9499" s="6"/>
      <c r="AW9499" s="6"/>
      <c r="AX9499" s="6"/>
      <c r="AY9499" s="6"/>
      <c r="AZ9499" s="6"/>
      <c r="BA9499" s="6"/>
      <c r="BB9499" s="166"/>
      <c r="BC9499" s="166"/>
      <c r="BD9499" s="166"/>
      <c r="BE9499" s="6"/>
      <c r="BF9499" s="6"/>
      <c r="BG9499" s="6"/>
      <c r="BH9499" s="6"/>
      <c r="BI9499" s="6"/>
      <c r="BJ9499" s="166"/>
      <c r="BK9499" s="166"/>
      <c r="BL9499" s="166"/>
      <c r="BM9499" s="6"/>
      <c r="BN9499" s="6"/>
      <c r="BO9499" s="6"/>
      <c r="BP9499" s="6"/>
      <c r="BQ9499" s="6"/>
      <c r="BR9499" s="6"/>
      <c r="BS9499" s="6"/>
      <c r="BT9499" s="6"/>
      <c r="BU9499" s="6"/>
      <c r="BV9499" s="6"/>
      <c r="BW9499" s="6"/>
      <c r="CJ9499" s="415"/>
      <c r="CK9499" s="415"/>
      <c r="CO9499" s="168"/>
    </row>
    <row r="9500" spans="32:93" s="162" customFormat="1" x14ac:dyDescent="0.25">
      <c r="AF9500" s="169"/>
      <c r="AG9500" s="169"/>
      <c r="AH9500" s="169"/>
      <c r="AI9500" s="169"/>
      <c r="AJ9500" s="169"/>
      <c r="AK9500" s="170"/>
      <c r="AP9500" s="6"/>
      <c r="AQ9500" s="6"/>
      <c r="AR9500" s="6"/>
      <c r="AS9500" s="6"/>
      <c r="AT9500" s="6"/>
      <c r="AU9500" s="6"/>
      <c r="AV9500" s="6"/>
      <c r="AW9500" s="6"/>
      <c r="AX9500" s="6"/>
      <c r="AY9500" s="6"/>
      <c r="AZ9500" s="6"/>
      <c r="BA9500" s="6"/>
      <c r="BB9500" s="166"/>
      <c r="BC9500" s="166"/>
      <c r="BD9500" s="166"/>
      <c r="BE9500" s="6"/>
      <c r="BF9500" s="6"/>
      <c r="BG9500" s="6"/>
      <c r="BH9500" s="6"/>
      <c r="BI9500" s="6"/>
      <c r="BJ9500" s="166"/>
      <c r="BK9500" s="166"/>
      <c r="BL9500" s="166"/>
      <c r="BM9500" s="6"/>
      <c r="BN9500" s="6"/>
      <c r="BO9500" s="6"/>
      <c r="BP9500" s="6"/>
      <c r="BQ9500" s="6"/>
      <c r="BR9500" s="6"/>
      <c r="BS9500" s="6"/>
      <c r="BT9500" s="6"/>
      <c r="BU9500" s="6"/>
      <c r="BV9500" s="6"/>
      <c r="BW9500" s="6"/>
      <c r="CJ9500" s="415"/>
      <c r="CK9500" s="415"/>
      <c r="CO9500" s="168"/>
    </row>
    <row r="9501" spans="32:93" s="162" customFormat="1" x14ac:dyDescent="0.25">
      <c r="AF9501" s="169"/>
      <c r="AG9501" s="169"/>
      <c r="AH9501" s="169"/>
      <c r="AI9501" s="169"/>
      <c r="AJ9501" s="169"/>
      <c r="AK9501" s="170"/>
      <c r="AP9501" s="6"/>
      <c r="AQ9501" s="6"/>
      <c r="AR9501" s="6"/>
      <c r="AS9501" s="6"/>
      <c r="AT9501" s="6"/>
      <c r="AU9501" s="6"/>
      <c r="AV9501" s="6"/>
      <c r="AW9501" s="6"/>
      <c r="AX9501" s="6"/>
      <c r="AY9501" s="6"/>
      <c r="AZ9501" s="6"/>
      <c r="BA9501" s="6"/>
      <c r="BB9501" s="166"/>
      <c r="BC9501" s="166"/>
      <c r="BD9501" s="166"/>
      <c r="BE9501" s="6"/>
      <c r="BF9501" s="6"/>
      <c r="BG9501" s="6"/>
      <c r="BH9501" s="6"/>
      <c r="BI9501" s="6"/>
      <c r="BJ9501" s="166"/>
      <c r="BK9501" s="166"/>
      <c r="BL9501" s="166"/>
      <c r="BM9501" s="6"/>
      <c r="BN9501" s="6"/>
      <c r="BO9501" s="6"/>
      <c r="BP9501" s="6"/>
      <c r="BQ9501" s="6"/>
      <c r="BR9501" s="6"/>
      <c r="BS9501" s="6"/>
      <c r="BT9501" s="6"/>
      <c r="BU9501" s="6"/>
      <c r="BV9501" s="6"/>
      <c r="BW9501" s="6"/>
      <c r="CJ9501" s="415"/>
      <c r="CK9501" s="415"/>
      <c r="CO9501" s="168"/>
    </row>
    <row r="9502" spans="32:93" s="162" customFormat="1" x14ac:dyDescent="0.25">
      <c r="AF9502" s="169"/>
      <c r="AG9502" s="169"/>
      <c r="AH9502" s="169"/>
      <c r="AI9502" s="169"/>
      <c r="AJ9502" s="169"/>
      <c r="AK9502" s="170"/>
      <c r="AP9502" s="6"/>
      <c r="AQ9502" s="6"/>
      <c r="AR9502" s="6"/>
      <c r="AS9502" s="6"/>
      <c r="AT9502" s="6"/>
      <c r="AU9502" s="6"/>
      <c r="AV9502" s="6"/>
      <c r="AW9502" s="6"/>
      <c r="AX9502" s="6"/>
      <c r="AY9502" s="6"/>
      <c r="AZ9502" s="6"/>
      <c r="BA9502" s="6"/>
      <c r="BB9502" s="166"/>
      <c r="BC9502" s="166"/>
      <c r="BD9502" s="166"/>
      <c r="BE9502" s="6"/>
      <c r="BF9502" s="6"/>
      <c r="BG9502" s="6"/>
      <c r="BH9502" s="6"/>
      <c r="BI9502" s="6"/>
      <c r="BJ9502" s="166"/>
      <c r="BK9502" s="166"/>
      <c r="BL9502" s="166"/>
      <c r="BM9502" s="6"/>
      <c r="BN9502" s="6"/>
      <c r="BO9502" s="6"/>
      <c r="BP9502" s="6"/>
      <c r="BQ9502" s="6"/>
      <c r="BR9502" s="6"/>
      <c r="BS9502" s="6"/>
      <c r="BT9502" s="6"/>
      <c r="BU9502" s="6"/>
      <c r="BV9502" s="6"/>
      <c r="BW9502" s="6"/>
      <c r="CJ9502" s="415"/>
      <c r="CK9502" s="415"/>
      <c r="CO9502" s="168"/>
    </row>
    <row r="9503" spans="32:93" s="162" customFormat="1" x14ac:dyDescent="0.25">
      <c r="AF9503" s="169"/>
      <c r="AG9503" s="169"/>
      <c r="AH9503" s="169"/>
      <c r="AI9503" s="169"/>
      <c r="AJ9503" s="169"/>
      <c r="AK9503" s="170"/>
      <c r="AP9503" s="6"/>
      <c r="AQ9503" s="6"/>
      <c r="AR9503" s="6"/>
      <c r="AS9503" s="6"/>
      <c r="AT9503" s="6"/>
      <c r="AU9503" s="6"/>
      <c r="AV9503" s="6"/>
      <c r="AW9503" s="6"/>
      <c r="AX9503" s="6"/>
      <c r="AY9503" s="6"/>
      <c r="AZ9503" s="6"/>
      <c r="BA9503" s="6"/>
      <c r="BB9503" s="166"/>
      <c r="BC9503" s="166"/>
      <c r="BD9503" s="166"/>
      <c r="BE9503" s="6"/>
      <c r="BF9503" s="6"/>
      <c r="BG9503" s="6"/>
      <c r="BH9503" s="6"/>
      <c r="BI9503" s="6"/>
      <c r="BJ9503" s="166"/>
      <c r="BK9503" s="166"/>
      <c r="BL9503" s="166"/>
      <c r="BM9503" s="6"/>
      <c r="BN9503" s="6"/>
      <c r="BO9503" s="6"/>
      <c r="BP9503" s="6"/>
      <c r="BQ9503" s="6"/>
      <c r="BR9503" s="6"/>
      <c r="BS9503" s="6"/>
      <c r="BT9503" s="6"/>
      <c r="BU9503" s="6"/>
      <c r="BV9503" s="6"/>
      <c r="BW9503" s="6"/>
      <c r="CJ9503" s="415"/>
      <c r="CK9503" s="415"/>
      <c r="CO9503" s="168"/>
    </row>
    <row r="9504" spans="32:93" s="162" customFormat="1" x14ac:dyDescent="0.25">
      <c r="AF9504" s="169"/>
      <c r="AG9504" s="169"/>
      <c r="AH9504" s="169"/>
      <c r="AI9504" s="169"/>
      <c r="AJ9504" s="169"/>
      <c r="AK9504" s="170"/>
      <c r="AP9504" s="6"/>
      <c r="AQ9504" s="6"/>
      <c r="AR9504" s="6"/>
      <c r="AS9504" s="6"/>
      <c r="AT9504" s="6"/>
      <c r="AU9504" s="6"/>
      <c r="AV9504" s="6"/>
      <c r="AW9504" s="6"/>
      <c r="AX9504" s="6"/>
      <c r="AY9504" s="6"/>
      <c r="AZ9504" s="6"/>
      <c r="BA9504" s="6"/>
      <c r="BB9504" s="166"/>
      <c r="BC9504" s="166"/>
      <c r="BD9504" s="166"/>
      <c r="BE9504" s="6"/>
      <c r="BF9504" s="6"/>
      <c r="BG9504" s="6"/>
      <c r="BH9504" s="6"/>
      <c r="BI9504" s="6"/>
      <c r="BJ9504" s="166"/>
      <c r="BK9504" s="166"/>
      <c r="BL9504" s="166"/>
      <c r="BM9504" s="6"/>
      <c r="BN9504" s="6"/>
      <c r="BO9504" s="6"/>
      <c r="BP9504" s="6"/>
      <c r="BQ9504" s="6"/>
      <c r="BR9504" s="6"/>
      <c r="BS9504" s="6"/>
      <c r="BT9504" s="6"/>
      <c r="BU9504" s="6"/>
      <c r="BV9504" s="6"/>
      <c r="BW9504" s="6"/>
      <c r="CJ9504" s="415"/>
      <c r="CK9504" s="415"/>
      <c r="CO9504" s="168"/>
    </row>
    <row r="9505" spans="32:93" s="162" customFormat="1" x14ac:dyDescent="0.25">
      <c r="AF9505" s="169"/>
      <c r="AG9505" s="169"/>
      <c r="AH9505" s="169"/>
      <c r="AI9505" s="169"/>
      <c r="AJ9505" s="169"/>
      <c r="AK9505" s="170"/>
      <c r="AP9505" s="6"/>
      <c r="AQ9505" s="6"/>
      <c r="AR9505" s="6"/>
      <c r="AS9505" s="6"/>
      <c r="AT9505" s="6"/>
      <c r="AU9505" s="6"/>
      <c r="AV9505" s="6"/>
      <c r="AW9505" s="6"/>
      <c r="AX9505" s="6"/>
      <c r="AY9505" s="6"/>
      <c r="AZ9505" s="6"/>
      <c r="BA9505" s="6"/>
      <c r="BB9505" s="166"/>
      <c r="BC9505" s="166"/>
      <c r="BD9505" s="166"/>
      <c r="BE9505" s="6"/>
      <c r="BF9505" s="6"/>
      <c r="BG9505" s="6"/>
      <c r="BH9505" s="6"/>
      <c r="BI9505" s="6"/>
      <c r="BJ9505" s="166"/>
      <c r="BK9505" s="166"/>
      <c r="BL9505" s="166"/>
      <c r="BM9505" s="6"/>
      <c r="BN9505" s="6"/>
      <c r="BO9505" s="6"/>
      <c r="BP9505" s="6"/>
      <c r="BQ9505" s="6"/>
      <c r="BR9505" s="6"/>
      <c r="BS9505" s="6"/>
      <c r="BT9505" s="6"/>
      <c r="BU9505" s="6"/>
      <c r="BV9505" s="6"/>
      <c r="BW9505" s="6"/>
      <c r="CJ9505" s="415"/>
      <c r="CK9505" s="415"/>
      <c r="CO9505" s="168"/>
    </row>
    <row r="9506" spans="32:93" s="162" customFormat="1" x14ac:dyDescent="0.25">
      <c r="AF9506" s="169"/>
      <c r="AG9506" s="169"/>
      <c r="AH9506" s="169"/>
      <c r="AI9506" s="169"/>
      <c r="AJ9506" s="169"/>
      <c r="AK9506" s="170"/>
      <c r="AP9506" s="6"/>
      <c r="AQ9506" s="6"/>
      <c r="AR9506" s="6"/>
      <c r="AS9506" s="6"/>
      <c r="AT9506" s="6"/>
      <c r="AU9506" s="6"/>
      <c r="AV9506" s="6"/>
      <c r="AW9506" s="6"/>
      <c r="AX9506" s="6"/>
      <c r="AY9506" s="6"/>
      <c r="AZ9506" s="6"/>
      <c r="BA9506" s="6"/>
      <c r="BB9506" s="166"/>
      <c r="BC9506" s="166"/>
      <c r="BD9506" s="166"/>
      <c r="BE9506" s="6"/>
      <c r="BF9506" s="6"/>
      <c r="BG9506" s="6"/>
      <c r="BH9506" s="6"/>
      <c r="BI9506" s="6"/>
      <c r="BJ9506" s="166"/>
      <c r="BK9506" s="166"/>
      <c r="BL9506" s="166"/>
      <c r="BM9506" s="6"/>
      <c r="BN9506" s="6"/>
      <c r="BO9506" s="6"/>
      <c r="BP9506" s="6"/>
      <c r="BQ9506" s="6"/>
      <c r="BR9506" s="6"/>
      <c r="BS9506" s="6"/>
      <c r="BT9506" s="6"/>
      <c r="BU9506" s="6"/>
      <c r="BV9506" s="6"/>
      <c r="BW9506" s="6"/>
      <c r="CJ9506" s="415"/>
      <c r="CK9506" s="415"/>
      <c r="CO9506" s="168"/>
    </row>
    <row r="9507" spans="32:93" s="162" customFormat="1" x14ac:dyDescent="0.25">
      <c r="AF9507" s="169"/>
      <c r="AG9507" s="169"/>
      <c r="AH9507" s="169"/>
      <c r="AI9507" s="169"/>
      <c r="AJ9507" s="169"/>
      <c r="AK9507" s="170"/>
      <c r="AP9507" s="6"/>
      <c r="AQ9507" s="6"/>
      <c r="AR9507" s="6"/>
      <c r="AS9507" s="6"/>
      <c r="AT9507" s="6"/>
      <c r="AU9507" s="6"/>
      <c r="AV9507" s="6"/>
      <c r="AW9507" s="6"/>
      <c r="AX9507" s="6"/>
      <c r="AY9507" s="6"/>
      <c r="AZ9507" s="6"/>
      <c r="BA9507" s="6"/>
      <c r="BB9507" s="166"/>
      <c r="BC9507" s="166"/>
      <c r="BD9507" s="166"/>
      <c r="BE9507" s="6"/>
      <c r="BF9507" s="6"/>
      <c r="BG9507" s="6"/>
      <c r="BH9507" s="6"/>
      <c r="BI9507" s="6"/>
      <c r="BJ9507" s="166"/>
      <c r="BK9507" s="166"/>
      <c r="BL9507" s="166"/>
      <c r="BM9507" s="6"/>
      <c r="BN9507" s="6"/>
      <c r="BO9507" s="6"/>
      <c r="BP9507" s="6"/>
      <c r="BQ9507" s="6"/>
      <c r="BR9507" s="6"/>
      <c r="BS9507" s="6"/>
      <c r="BT9507" s="6"/>
      <c r="BU9507" s="6"/>
      <c r="BV9507" s="6"/>
      <c r="BW9507" s="6"/>
      <c r="CJ9507" s="415"/>
      <c r="CK9507" s="415"/>
      <c r="CO9507" s="168"/>
    </row>
    <row r="9508" spans="32:93" s="162" customFormat="1" x14ac:dyDescent="0.25">
      <c r="AF9508" s="169"/>
      <c r="AG9508" s="169"/>
      <c r="AH9508" s="169"/>
      <c r="AI9508" s="169"/>
      <c r="AJ9508" s="169"/>
      <c r="AK9508" s="170"/>
      <c r="AP9508" s="6"/>
      <c r="AQ9508" s="6"/>
      <c r="AR9508" s="6"/>
      <c r="AS9508" s="6"/>
      <c r="AT9508" s="6"/>
      <c r="AU9508" s="6"/>
      <c r="AV9508" s="6"/>
      <c r="AW9508" s="6"/>
      <c r="AX9508" s="6"/>
      <c r="AY9508" s="6"/>
      <c r="AZ9508" s="6"/>
      <c r="BA9508" s="6"/>
      <c r="BB9508" s="166"/>
      <c r="BC9508" s="166"/>
      <c r="BD9508" s="166"/>
      <c r="BE9508" s="6"/>
      <c r="BF9508" s="6"/>
      <c r="BG9508" s="6"/>
      <c r="BH9508" s="6"/>
      <c r="BI9508" s="6"/>
      <c r="BJ9508" s="166"/>
      <c r="BK9508" s="166"/>
      <c r="BL9508" s="166"/>
      <c r="BM9508" s="6"/>
      <c r="BN9508" s="6"/>
      <c r="BO9508" s="6"/>
      <c r="BP9508" s="6"/>
      <c r="BQ9508" s="6"/>
      <c r="BR9508" s="6"/>
      <c r="BS9508" s="6"/>
      <c r="BT9508" s="6"/>
      <c r="BU9508" s="6"/>
      <c r="BV9508" s="6"/>
      <c r="BW9508" s="6"/>
      <c r="CJ9508" s="415"/>
      <c r="CK9508" s="415"/>
      <c r="CO9508" s="168"/>
    </row>
    <row r="9509" spans="32:93" s="162" customFormat="1" x14ac:dyDescent="0.25">
      <c r="AF9509" s="169"/>
      <c r="AG9509" s="169"/>
      <c r="AH9509" s="169"/>
      <c r="AI9509" s="169"/>
      <c r="AJ9509" s="169"/>
      <c r="AK9509" s="170"/>
      <c r="AP9509" s="6"/>
      <c r="AQ9509" s="6"/>
      <c r="AR9509" s="6"/>
      <c r="AS9509" s="6"/>
      <c r="AT9509" s="6"/>
      <c r="AU9509" s="6"/>
      <c r="AV9509" s="6"/>
      <c r="AW9509" s="6"/>
      <c r="AX9509" s="6"/>
      <c r="AY9509" s="6"/>
      <c r="AZ9509" s="6"/>
      <c r="BA9509" s="6"/>
      <c r="BB9509" s="166"/>
      <c r="BC9509" s="166"/>
      <c r="BD9509" s="166"/>
      <c r="BE9509" s="6"/>
      <c r="BF9509" s="6"/>
      <c r="BG9509" s="6"/>
      <c r="BH9509" s="6"/>
      <c r="BI9509" s="6"/>
      <c r="BJ9509" s="166"/>
      <c r="BK9509" s="166"/>
      <c r="BL9509" s="166"/>
      <c r="BM9509" s="6"/>
      <c r="BN9509" s="6"/>
      <c r="BO9509" s="6"/>
      <c r="BP9509" s="6"/>
      <c r="BQ9509" s="6"/>
      <c r="BR9509" s="6"/>
      <c r="BS9509" s="6"/>
      <c r="BT9509" s="6"/>
      <c r="BU9509" s="6"/>
      <c r="BV9509" s="6"/>
      <c r="BW9509" s="6"/>
      <c r="CJ9509" s="415"/>
      <c r="CK9509" s="415"/>
      <c r="CO9509" s="168"/>
    </row>
    <row r="9510" spans="32:93" s="162" customFormat="1" x14ac:dyDescent="0.25">
      <c r="AF9510" s="169"/>
      <c r="AG9510" s="169"/>
      <c r="AH9510" s="169"/>
      <c r="AI9510" s="169"/>
      <c r="AJ9510" s="169"/>
      <c r="AK9510" s="170"/>
      <c r="AP9510" s="6"/>
      <c r="AQ9510" s="6"/>
      <c r="AR9510" s="6"/>
      <c r="AS9510" s="6"/>
      <c r="AT9510" s="6"/>
      <c r="AU9510" s="6"/>
      <c r="AV9510" s="6"/>
      <c r="AW9510" s="6"/>
      <c r="AX9510" s="6"/>
      <c r="AY9510" s="6"/>
      <c r="AZ9510" s="6"/>
      <c r="BA9510" s="6"/>
      <c r="BB9510" s="166"/>
      <c r="BC9510" s="166"/>
      <c r="BD9510" s="166"/>
      <c r="BE9510" s="6"/>
      <c r="BF9510" s="6"/>
      <c r="BG9510" s="6"/>
      <c r="BH9510" s="6"/>
      <c r="BI9510" s="6"/>
      <c r="BJ9510" s="166"/>
      <c r="BK9510" s="166"/>
      <c r="BL9510" s="166"/>
      <c r="BM9510" s="6"/>
      <c r="BN9510" s="6"/>
      <c r="BO9510" s="6"/>
      <c r="BP9510" s="6"/>
      <c r="BQ9510" s="6"/>
      <c r="BR9510" s="6"/>
      <c r="BS9510" s="6"/>
      <c r="BT9510" s="6"/>
      <c r="BU9510" s="6"/>
      <c r="BV9510" s="6"/>
      <c r="BW9510" s="6"/>
      <c r="CJ9510" s="415"/>
      <c r="CK9510" s="415"/>
      <c r="CO9510" s="168"/>
    </row>
    <row r="9511" spans="32:93" s="162" customFormat="1" x14ac:dyDescent="0.25">
      <c r="AF9511" s="169"/>
      <c r="AG9511" s="169"/>
      <c r="AH9511" s="169"/>
      <c r="AI9511" s="169"/>
      <c r="AJ9511" s="169"/>
      <c r="AK9511" s="170"/>
      <c r="AP9511" s="6"/>
      <c r="AQ9511" s="6"/>
      <c r="AR9511" s="6"/>
      <c r="AS9511" s="6"/>
      <c r="AT9511" s="6"/>
      <c r="AU9511" s="6"/>
      <c r="AV9511" s="6"/>
      <c r="AW9511" s="6"/>
      <c r="AX9511" s="6"/>
      <c r="AY9511" s="6"/>
      <c r="AZ9511" s="6"/>
      <c r="BA9511" s="6"/>
      <c r="BB9511" s="166"/>
      <c r="BC9511" s="166"/>
      <c r="BD9511" s="166"/>
      <c r="BE9511" s="6"/>
      <c r="BF9511" s="6"/>
      <c r="BG9511" s="6"/>
      <c r="BH9511" s="6"/>
      <c r="BI9511" s="6"/>
      <c r="BJ9511" s="166"/>
      <c r="BK9511" s="166"/>
      <c r="BL9511" s="166"/>
      <c r="BM9511" s="6"/>
      <c r="BN9511" s="6"/>
      <c r="BO9511" s="6"/>
      <c r="BP9511" s="6"/>
      <c r="BQ9511" s="6"/>
      <c r="BR9511" s="6"/>
      <c r="BS9511" s="6"/>
      <c r="BT9511" s="6"/>
      <c r="BU9511" s="6"/>
      <c r="BV9511" s="6"/>
      <c r="BW9511" s="6"/>
      <c r="CJ9511" s="415"/>
      <c r="CK9511" s="415"/>
      <c r="CO9511" s="168"/>
    </row>
    <row r="9512" spans="32:93" s="162" customFormat="1" x14ac:dyDescent="0.25">
      <c r="AF9512" s="169"/>
      <c r="AG9512" s="169"/>
      <c r="AH9512" s="169"/>
      <c r="AI9512" s="169"/>
      <c r="AJ9512" s="169"/>
      <c r="AK9512" s="170"/>
      <c r="AP9512" s="6"/>
      <c r="AQ9512" s="6"/>
      <c r="AR9512" s="6"/>
      <c r="AS9512" s="6"/>
      <c r="AT9512" s="6"/>
      <c r="AU9512" s="6"/>
      <c r="AV9512" s="6"/>
      <c r="AW9512" s="6"/>
      <c r="AX9512" s="6"/>
      <c r="AY9512" s="6"/>
      <c r="AZ9512" s="6"/>
      <c r="BA9512" s="6"/>
      <c r="BB9512" s="166"/>
      <c r="BC9512" s="166"/>
      <c r="BD9512" s="166"/>
      <c r="BE9512" s="6"/>
      <c r="BF9512" s="6"/>
      <c r="BG9512" s="6"/>
      <c r="BH9512" s="6"/>
      <c r="BI9512" s="6"/>
      <c r="BJ9512" s="166"/>
      <c r="BK9512" s="166"/>
      <c r="BL9512" s="166"/>
      <c r="BM9512" s="6"/>
      <c r="BN9512" s="6"/>
      <c r="BO9512" s="6"/>
      <c r="BP9512" s="6"/>
      <c r="BQ9512" s="6"/>
      <c r="BR9512" s="6"/>
      <c r="BS9512" s="6"/>
      <c r="BT9512" s="6"/>
      <c r="BU9512" s="6"/>
      <c r="BV9512" s="6"/>
      <c r="BW9512" s="6"/>
      <c r="CJ9512" s="415"/>
      <c r="CK9512" s="415"/>
      <c r="CO9512" s="168"/>
    </row>
    <row r="9513" spans="32:93" s="162" customFormat="1" x14ac:dyDescent="0.25">
      <c r="AF9513" s="169"/>
      <c r="AG9513" s="169"/>
      <c r="AH9513" s="169"/>
      <c r="AI9513" s="169"/>
      <c r="AJ9513" s="169"/>
      <c r="AK9513" s="170"/>
      <c r="AP9513" s="6"/>
      <c r="AQ9513" s="6"/>
      <c r="AR9513" s="6"/>
      <c r="AS9513" s="6"/>
      <c r="AT9513" s="6"/>
      <c r="AU9513" s="6"/>
      <c r="AV9513" s="6"/>
      <c r="AW9513" s="6"/>
      <c r="AX9513" s="6"/>
      <c r="AY9513" s="6"/>
      <c r="AZ9513" s="6"/>
      <c r="BA9513" s="6"/>
      <c r="BB9513" s="166"/>
      <c r="BC9513" s="166"/>
      <c r="BD9513" s="166"/>
      <c r="BE9513" s="6"/>
      <c r="BF9513" s="6"/>
      <c r="BG9513" s="6"/>
      <c r="BH9513" s="6"/>
      <c r="BI9513" s="6"/>
      <c r="BJ9513" s="166"/>
      <c r="BK9513" s="166"/>
      <c r="BL9513" s="166"/>
      <c r="BM9513" s="6"/>
      <c r="BN9513" s="6"/>
      <c r="BO9513" s="6"/>
      <c r="BP9513" s="6"/>
      <c r="BQ9513" s="6"/>
      <c r="BR9513" s="6"/>
      <c r="BS9513" s="6"/>
      <c r="BT9513" s="6"/>
      <c r="BU9513" s="6"/>
      <c r="BV9513" s="6"/>
      <c r="BW9513" s="6"/>
      <c r="CJ9513" s="415"/>
      <c r="CK9513" s="415"/>
      <c r="CO9513" s="168"/>
    </row>
    <row r="9514" spans="32:93" s="162" customFormat="1" x14ac:dyDescent="0.25">
      <c r="AF9514" s="169"/>
      <c r="AG9514" s="169"/>
      <c r="AH9514" s="169"/>
      <c r="AI9514" s="169"/>
      <c r="AJ9514" s="169"/>
      <c r="AK9514" s="170"/>
      <c r="AP9514" s="6"/>
      <c r="AQ9514" s="6"/>
      <c r="AR9514" s="6"/>
      <c r="AS9514" s="6"/>
      <c r="AT9514" s="6"/>
      <c r="AU9514" s="6"/>
      <c r="AV9514" s="6"/>
      <c r="AW9514" s="6"/>
      <c r="AX9514" s="6"/>
      <c r="AY9514" s="6"/>
      <c r="AZ9514" s="6"/>
      <c r="BA9514" s="6"/>
      <c r="BB9514" s="166"/>
      <c r="BC9514" s="166"/>
      <c r="BD9514" s="166"/>
      <c r="BE9514" s="6"/>
      <c r="BF9514" s="6"/>
      <c r="BG9514" s="6"/>
      <c r="BH9514" s="6"/>
      <c r="BI9514" s="6"/>
      <c r="BJ9514" s="166"/>
      <c r="BK9514" s="166"/>
      <c r="BL9514" s="166"/>
      <c r="BM9514" s="6"/>
      <c r="BN9514" s="6"/>
      <c r="BO9514" s="6"/>
      <c r="BP9514" s="6"/>
      <c r="BQ9514" s="6"/>
      <c r="BR9514" s="6"/>
      <c r="BS9514" s="6"/>
      <c r="BT9514" s="6"/>
      <c r="BU9514" s="6"/>
      <c r="BV9514" s="6"/>
      <c r="BW9514" s="6"/>
      <c r="CJ9514" s="415"/>
      <c r="CK9514" s="415"/>
      <c r="CO9514" s="168"/>
    </row>
    <row r="9515" spans="32:93" s="162" customFormat="1" x14ac:dyDescent="0.25">
      <c r="AF9515" s="169"/>
      <c r="AG9515" s="169"/>
      <c r="AH9515" s="169"/>
      <c r="AI9515" s="169"/>
      <c r="AJ9515" s="169"/>
      <c r="AK9515" s="170"/>
      <c r="AP9515" s="6"/>
      <c r="AQ9515" s="6"/>
      <c r="AR9515" s="6"/>
      <c r="AS9515" s="6"/>
      <c r="AT9515" s="6"/>
      <c r="AU9515" s="6"/>
      <c r="AV9515" s="6"/>
      <c r="AW9515" s="6"/>
      <c r="AX9515" s="6"/>
      <c r="AY9515" s="6"/>
      <c r="AZ9515" s="6"/>
      <c r="BA9515" s="6"/>
      <c r="BB9515" s="166"/>
      <c r="BC9515" s="166"/>
      <c r="BD9515" s="166"/>
      <c r="BE9515" s="6"/>
      <c r="BF9515" s="6"/>
      <c r="BG9515" s="6"/>
      <c r="BH9515" s="6"/>
      <c r="BI9515" s="6"/>
      <c r="BJ9515" s="166"/>
      <c r="BK9515" s="166"/>
      <c r="BL9515" s="166"/>
      <c r="BM9515" s="6"/>
      <c r="BN9515" s="6"/>
      <c r="BO9515" s="6"/>
      <c r="BP9515" s="6"/>
      <c r="BQ9515" s="6"/>
      <c r="BR9515" s="6"/>
      <c r="BS9515" s="6"/>
      <c r="BT9515" s="6"/>
      <c r="BU9515" s="6"/>
      <c r="BV9515" s="6"/>
      <c r="BW9515" s="6"/>
      <c r="CJ9515" s="415"/>
      <c r="CK9515" s="415"/>
      <c r="CO9515" s="168"/>
    </row>
    <row r="9516" spans="32:93" s="162" customFormat="1" x14ac:dyDescent="0.25">
      <c r="AF9516" s="169"/>
      <c r="AG9516" s="169"/>
      <c r="AH9516" s="169"/>
      <c r="AI9516" s="169"/>
      <c r="AJ9516" s="169"/>
      <c r="AK9516" s="170"/>
      <c r="AP9516" s="6"/>
      <c r="AQ9516" s="6"/>
      <c r="AR9516" s="6"/>
      <c r="AS9516" s="6"/>
      <c r="AT9516" s="6"/>
      <c r="AU9516" s="6"/>
      <c r="AV9516" s="6"/>
      <c r="AW9516" s="6"/>
      <c r="AX9516" s="6"/>
      <c r="AY9516" s="6"/>
      <c r="AZ9516" s="6"/>
      <c r="BA9516" s="6"/>
      <c r="BB9516" s="166"/>
      <c r="BC9516" s="166"/>
      <c r="BD9516" s="166"/>
      <c r="BE9516" s="6"/>
      <c r="BF9516" s="6"/>
      <c r="BG9516" s="6"/>
      <c r="BH9516" s="6"/>
      <c r="BI9516" s="6"/>
      <c r="BJ9516" s="166"/>
      <c r="BK9516" s="166"/>
      <c r="BL9516" s="166"/>
      <c r="BM9516" s="6"/>
      <c r="BN9516" s="6"/>
      <c r="BO9516" s="6"/>
      <c r="BP9516" s="6"/>
      <c r="BQ9516" s="6"/>
      <c r="BR9516" s="6"/>
      <c r="BS9516" s="6"/>
      <c r="BT9516" s="6"/>
      <c r="BU9516" s="6"/>
      <c r="BV9516" s="6"/>
      <c r="BW9516" s="6"/>
      <c r="CJ9516" s="415"/>
      <c r="CK9516" s="415"/>
      <c r="CO9516" s="168"/>
    </row>
    <row r="9517" spans="32:93" s="162" customFormat="1" x14ac:dyDescent="0.25">
      <c r="AF9517" s="169"/>
      <c r="AG9517" s="169"/>
      <c r="AH9517" s="169"/>
      <c r="AI9517" s="169"/>
      <c r="AJ9517" s="169"/>
      <c r="AK9517" s="170"/>
      <c r="AP9517" s="6"/>
      <c r="AQ9517" s="6"/>
      <c r="AR9517" s="6"/>
      <c r="AS9517" s="6"/>
      <c r="AT9517" s="6"/>
      <c r="AU9517" s="6"/>
      <c r="AV9517" s="6"/>
      <c r="AW9517" s="6"/>
      <c r="AX9517" s="6"/>
      <c r="AY9517" s="6"/>
      <c r="AZ9517" s="6"/>
      <c r="BA9517" s="6"/>
      <c r="BB9517" s="166"/>
      <c r="BC9517" s="166"/>
      <c r="BD9517" s="166"/>
      <c r="BE9517" s="6"/>
      <c r="BF9517" s="6"/>
      <c r="BG9517" s="6"/>
      <c r="BH9517" s="6"/>
      <c r="BI9517" s="6"/>
      <c r="BJ9517" s="166"/>
      <c r="BK9517" s="166"/>
      <c r="BL9517" s="166"/>
      <c r="BM9517" s="6"/>
      <c r="BN9517" s="6"/>
      <c r="BO9517" s="6"/>
      <c r="BP9517" s="6"/>
      <c r="BQ9517" s="6"/>
      <c r="BR9517" s="6"/>
      <c r="BS9517" s="6"/>
      <c r="BT9517" s="6"/>
      <c r="BU9517" s="6"/>
      <c r="BV9517" s="6"/>
      <c r="BW9517" s="6"/>
      <c r="CJ9517" s="415"/>
      <c r="CK9517" s="415"/>
      <c r="CO9517" s="168"/>
    </row>
    <row r="9518" spans="32:93" s="162" customFormat="1" x14ac:dyDescent="0.25">
      <c r="AF9518" s="169"/>
      <c r="AG9518" s="169"/>
      <c r="AH9518" s="169"/>
      <c r="AI9518" s="169"/>
      <c r="AJ9518" s="169"/>
      <c r="AK9518" s="170"/>
      <c r="AP9518" s="6"/>
      <c r="AQ9518" s="6"/>
      <c r="AR9518" s="6"/>
      <c r="AS9518" s="6"/>
      <c r="AT9518" s="6"/>
      <c r="AU9518" s="6"/>
      <c r="AV9518" s="6"/>
      <c r="AW9518" s="6"/>
      <c r="AX9518" s="6"/>
      <c r="AY9518" s="6"/>
      <c r="AZ9518" s="6"/>
      <c r="BA9518" s="6"/>
      <c r="BB9518" s="166"/>
      <c r="BC9518" s="166"/>
      <c r="BD9518" s="166"/>
      <c r="BE9518" s="6"/>
      <c r="BF9518" s="6"/>
      <c r="BG9518" s="6"/>
      <c r="BH9518" s="6"/>
      <c r="BI9518" s="6"/>
      <c r="BJ9518" s="166"/>
      <c r="BK9518" s="166"/>
      <c r="BL9518" s="166"/>
      <c r="BM9518" s="6"/>
      <c r="BN9518" s="6"/>
      <c r="BO9518" s="6"/>
      <c r="BP9518" s="6"/>
      <c r="BQ9518" s="6"/>
      <c r="BR9518" s="6"/>
      <c r="BS9518" s="6"/>
      <c r="BT9518" s="6"/>
      <c r="BU9518" s="6"/>
      <c r="BV9518" s="6"/>
      <c r="BW9518" s="6"/>
      <c r="CJ9518" s="415"/>
      <c r="CK9518" s="415"/>
      <c r="CO9518" s="168"/>
    </row>
    <row r="9519" spans="32:93" s="162" customFormat="1" x14ac:dyDescent="0.25">
      <c r="AF9519" s="169"/>
      <c r="AG9519" s="169"/>
      <c r="AH9519" s="169"/>
      <c r="AI9519" s="169"/>
      <c r="AJ9519" s="169"/>
      <c r="AK9519" s="170"/>
      <c r="AP9519" s="6"/>
      <c r="AQ9519" s="6"/>
      <c r="AR9519" s="6"/>
      <c r="AS9519" s="6"/>
      <c r="AT9519" s="6"/>
      <c r="AU9519" s="6"/>
      <c r="AV9519" s="6"/>
      <c r="AW9519" s="6"/>
      <c r="AX9519" s="6"/>
      <c r="AY9519" s="6"/>
      <c r="AZ9519" s="6"/>
      <c r="BA9519" s="6"/>
      <c r="BB9519" s="166"/>
      <c r="BC9519" s="166"/>
      <c r="BD9519" s="166"/>
      <c r="BE9519" s="6"/>
      <c r="BF9519" s="6"/>
      <c r="BG9519" s="6"/>
      <c r="BH9519" s="6"/>
      <c r="BI9519" s="6"/>
      <c r="BJ9519" s="166"/>
      <c r="BK9519" s="166"/>
      <c r="BL9519" s="166"/>
      <c r="BM9519" s="6"/>
      <c r="BN9519" s="6"/>
      <c r="BO9519" s="6"/>
      <c r="BP9519" s="6"/>
      <c r="BQ9519" s="6"/>
      <c r="BR9519" s="6"/>
      <c r="BS9519" s="6"/>
      <c r="BT9519" s="6"/>
      <c r="BU9519" s="6"/>
      <c r="BV9519" s="6"/>
      <c r="BW9519" s="6"/>
      <c r="CJ9519" s="415"/>
      <c r="CK9519" s="415"/>
      <c r="CO9519" s="168"/>
    </row>
    <row r="9520" spans="32:93" s="162" customFormat="1" x14ac:dyDescent="0.25">
      <c r="AF9520" s="169"/>
      <c r="AG9520" s="169"/>
      <c r="AH9520" s="169"/>
      <c r="AI9520" s="169"/>
      <c r="AJ9520" s="169"/>
      <c r="AK9520" s="170"/>
      <c r="AP9520" s="6"/>
      <c r="AQ9520" s="6"/>
      <c r="AR9520" s="6"/>
      <c r="AS9520" s="6"/>
      <c r="AT9520" s="6"/>
      <c r="AU9520" s="6"/>
      <c r="AV9520" s="6"/>
      <c r="AW9520" s="6"/>
      <c r="AX9520" s="6"/>
      <c r="AY9520" s="6"/>
      <c r="AZ9520" s="6"/>
      <c r="BA9520" s="6"/>
      <c r="BB9520" s="166"/>
      <c r="BC9520" s="166"/>
      <c r="BD9520" s="166"/>
      <c r="BE9520" s="6"/>
      <c r="BF9520" s="6"/>
      <c r="BG9520" s="6"/>
      <c r="BH9520" s="6"/>
      <c r="BI9520" s="6"/>
      <c r="BJ9520" s="166"/>
      <c r="BK9520" s="166"/>
      <c r="BL9520" s="166"/>
      <c r="BM9520" s="6"/>
      <c r="BN9520" s="6"/>
      <c r="BO9520" s="6"/>
      <c r="BP9520" s="6"/>
      <c r="BQ9520" s="6"/>
      <c r="BR9520" s="6"/>
      <c r="BS9520" s="6"/>
      <c r="BT9520" s="6"/>
      <c r="BU9520" s="6"/>
      <c r="BV9520" s="6"/>
      <c r="BW9520" s="6"/>
      <c r="CJ9520" s="415"/>
      <c r="CK9520" s="415"/>
      <c r="CO9520" s="168"/>
    </row>
    <row r="9521" spans="32:93" s="162" customFormat="1" x14ac:dyDescent="0.25">
      <c r="AF9521" s="169"/>
      <c r="AG9521" s="169"/>
      <c r="AH9521" s="169"/>
      <c r="AI9521" s="169"/>
      <c r="AJ9521" s="169"/>
      <c r="AK9521" s="170"/>
      <c r="AP9521" s="6"/>
      <c r="AQ9521" s="6"/>
      <c r="AR9521" s="6"/>
      <c r="AS9521" s="6"/>
      <c r="AT9521" s="6"/>
      <c r="AU9521" s="6"/>
      <c r="AV9521" s="6"/>
      <c r="AW9521" s="6"/>
      <c r="AX9521" s="6"/>
      <c r="AY9521" s="6"/>
      <c r="AZ9521" s="6"/>
      <c r="BA9521" s="6"/>
      <c r="BB9521" s="166"/>
      <c r="BC9521" s="166"/>
      <c r="BD9521" s="166"/>
      <c r="BE9521" s="6"/>
      <c r="BF9521" s="6"/>
      <c r="BG9521" s="6"/>
      <c r="BH9521" s="6"/>
      <c r="BI9521" s="6"/>
      <c r="BJ9521" s="166"/>
      <c r="BK9521" s="166"/>
      <c r="BL9521" s="166"/>
      <c r="BM9521" s="6"/>
      <c r="BN9521" s="6"/>
      <c r="BO9521" s="6"/>
      <c r="BP9521" s="6"/>
      <c r="BQ9521" s="6"/>
      <c r="BR9521" s="6"/>
      <c r="BS9521" s="6"/>
      <c r="BT9521" s="6"/>
      <c r="BU9521" s="6"/>
      <c r="BV9521" s="6"/>
      <c r="BW9521" s="6"/>
      <c r="CJ9521" s="415"/>
      <c r="CK9521" s="415"/>
      <c r="CO9521" s="168"/>
    </row>
    <row r="9522" spans="32:93" s="162" customFormat="1" x14ac:dyDescent="0.25">
      <c r="AF9522" s="169"/>
      <c r="AG9522" s="169"/>
      <c r="AH9522" s="169"/>
      <c r="AI9522" s="169"/>
      <c r="AJ9522" s="169"/>
      <c r="AK9522" s="170"/>
      <c r="AP9522" s="6"/>
      <c r="AQ9522" s="6"/>
      <c r="AR9522" s="6"/>
      <c r="AS9522" s="6"/>
      <c r="AT9522" s="6"/>
      <c r="AU9522" s="6"/>
      <c r="AV9522" s="6"/>
      <c r="AW9522" s="6"/>
      <c r="AX9522" s="6"/>
      <c r="AY9522" s="6"/>
      <c r="AZ9522" s="6"/>
      <c r="BA9522" s="6"/>
      <c r="BB9522" s="166"/>
      <c r="BC9522" s="166"/>
      <c r="BD9522" s="166"/>
      <c r="BE9522" s="6"/>
      <c r="BF9522" s="6"/>
      <c r="BG9522" s="6"/>
      <c r="BH9522" s="6"/>
      <c r="BI9522" s="6"/>
      <c r="BJ9522" s="166"/>
      <c r="BK9522" s="166"/>
      <c r="BL9522" s="166"/>
      <c r="BM9522" s="6"/>
      <c r="BN9522" s="6"/>
      <c r="BO9522" s="6"/>
      <c r="BP9522" s="6"/>
      <c r="BQ9522" s="6"/>
      <c r="BR9522" s="6"/>
      <c r="BS9522" s="6"/>
      <c r="BT9522" s="6"/>
      <c r="BU9522" s="6"/>
      <c r="BV9522" s="6"/>
      <c r="BW9522" s="6"/>
      <c r="CJ9522" s="415"/>
      <c r="CK9522" s="415"/>
      <c r="CO9522" s="168"/>
    </row>
    <row r="9523" spans="32:93" s="162" customFormat="1" x14ac:dyDescent="0.25">
      <c r="AF9523" s="169"/>
      <c r="AG9523" s="169"/>
      <c r="AH9523" s="169"/>
      <c r="AI9523" s="169"/>
      <c r="AJ9523" s="169"/>
      <c r="AK9523" s="170"/>
      <c r="AP9523" s="6"/>
      <c r="AQ9523" s="6"/>
      <c r="AR9523" s="6"/>
      <c r="AS9523" s="6"/>
      <c r="AT9523" s="6"/>
      <c r="AU9523" s="6"/>
      <c r="AV9523" s="6"/>
      <c r="AW9523" s="6"/>
      <c r="AX9523" s="6"/>
      <c r="AY9523" s="6"/>
      <c r="AZ9523" s="6"/>
      <c r="BA9523" s="6"/>
      <c r="BB9523" s="166"/>
      <c r="BC9523" s="166"/>
      <c r="BD9523" s="166"/>
      <c r="BE9523" s="6"/>
      <c r="BF9523" s="6"/>
      <c r="BG9523" s="6"/>
      <c r="BH9523" s="6"/>
      <c r="BI9523" s="6"/>
      <c r="BJ9523" s="166"/>
      <c r="BK9523" s="166"/>
      <c r="BL9523" s="166"/>
      <c r="BM9523" s="6"/>
      <c r="BN9523" s="6"/>
      <c r="BO9523" s="6"/>
      <c r="BP9523" s="6"/>
      <c r="BQ9523" s="6"/>
      <c r="BR9523" s="6"/>
      <c r="BS9523" s="6"/>
      <c r="BT9523" s="6"/>
      <c r="BU9523" s="6"/>
      <c r="BV9523" s="6"/>
      <c r="BW9523" s="6"/>
      <c r="CJ9523" s="415"/>
      <c r="CK9523" s="415"/>
      <c r="CO9523" s="168"/>
    </row>
    <row r="9524" spans="32:93" s="162" customFormat="1" x14ac:dyDescent="0.25">
      <c r="AF9524" s="169"/>
      <c r="AG9524" s="169"/>
      <c r="AH9524" s="169"/>
      <c r="AI9524" s="169"/>
      <c r="AJ9524" s="169"/>
      <c r="AK9524" s="170"/>
      <c r="AP9524" s="6"/>
      <c r="AQ9524" s="6"/>
      <c r="AR9524" s="6"/>
      <c r="AS9524" s="6"/>
      <c r="AT9524" s="6"/>
      <c r="AU9524" s="6"/>
      <c r="AV9524" s="6"/>
      <c r="AW9524" s="6"/>
      <c r="AX9524" s="6"/>
      <c r="AY9524" s="6"/>
      <c r="AZ9524" s="6"/>
      <c r="BA9524" s="6"/>
      <c r="BB9524" s="166"/>
      <c r="BC9524" s="166"/>
      <c r="BD9524" s="166"/>
      <c r="BE9524" s="6"/>
      <c r="BF9524" s="6"/>
      <c r="BG9524" s="6"/>
      <c r="BH9524" s="6"/>
      <c r="BI9524" s="6"/>
      <c r="BJ9524" s="166"/>
      <c r="BK9524" s="166"/>
      <c r="BL9524" s="166"/>
      <c r="BM9524" s="6"/>
      <c r="BN9524" s="6"/>
      <c r="BO9524" s="6"/>
      <c r="BP9524" s="6"/>
      <c r="BQ9524" s="6"/>
      <c r="BR9524" s="6"/>
      <c r="BS9524" s="6"/>
      <c r="BT9524" s="6"/>
      <c r="BU9524" s="6"/>
      <c r="BV9524" s="6"/>
      <c r="BW9524" s="6"/>
      <c r="CJ9524" s="415"/>
      <c r="CK9524" s="415"/>
      <c r="CO9524" s="168"/>
    </row>
    <row r="9525" spans="32:93" s="162" customFormat="1" x14ac:dyDescent="0.25">
      <c r="AF9525" s="169"/>
      <c r="AG9525" s="169"/>
      <c r="AH9525" s="169"/>
      <c r="AI9525" s="169"/>
      <c r="AJ9525" s="169"/>
      <c r="AK9525" s="170"/>
      <c r="AP9525" s="6"/>
      <c r="AQ9525" s="6"/>
      <c r="AR9525" s="6"/>
      <c r="AS9525" s="6"/>
      <c r="AT9525" s="6"/>
      <c r="AU9525" s="6"/>
      <c r="AV9525" s="6"/>
      <c r="AW9525" s="6"/>
      <c r="AX9525" s="6"/>
      <c r="AY9525" s="6"/>
      <c r="AZ9525" s="6"/>
      <c r="BA9525" s="6"/>
      <c r="BB9525" s="166"/>
      <c r="BC9525" s="166"/>
      <c r="BD9525" s="166"/>
      <c r="BE9525" s="6"/>
      <c r="BF9525" s="6"/>
      <c r="BG9525" s="6"/>
      <c r="BH9525" s="6"/>
      <c r="BI9525" s="6"/>
      <c r="BJ9525" s="166"/>
      <c r="BK9525" s="166"/>
      <c r="BL9525" s="166"/>
      <c r="BM9525" s="6"/>
      <c r="BN9525" s="6"/>
      <c r="BO9525" s="6"/>
      <c r="BP9525" s="6"/>
      <c r="BQ9525" s="6"/>
      <c r="BR9525" s="6"/>
      <c r="BS9525" s="6"/>
      <c r="BT9525" s="6"/>
      <c r="BU9525" s="6"/>
      <c r="BV9525" s="6"/>
      <c r="BW9525" s="6"/>
      <c r="CJ9525" s="415"/>
      <c r="CK9525" s="415"/>
      <c r="CO9525" s="168"/>
    </row>
    <row r="9526" spans="32:93" s="162" customFormat="1" x14ac:dyDescent="0.25">
      <c r="AF9526" s="169"/>
      <c r="AG9526" s="169"/>
      <c r="AH9526" s="169"/>
      <c r="AI9526" s="169"/>
      <c r="AJ9526" s="169"/>
      <c r="AK9526" s="170"/>
      <c r="AP9526" s="6"/>
      <c r="AQ9526" s="6"/>
      <c r="AR9526" s="6"/>
      <c r="AS9526" s="6"/>
      <c r="AT9526" s="6"/>
      <c r="AU9526" s="6"/>
      <c r="AV9526" s="6"/>
      <c r="AW9526" s="6"/>
      <c r="AX9526" s="6"/>
      <c r="AY9526" s="6"/>
      <c r="AZ9526" s="6"/>
      <c r="BA9526" s="6"/>
      <c r="BB9526" s="166"/>
      <c r="BC9526" s="166"/>
      <c r="BD9526" s="166"/>
      <c r="BE9526" s="6"/>
      <c r="BF9526" s="6"/>
      <c r="BG9526" s="6"/>
      <c r="BH9526" s="6"/>
      <c r="BI9526" s="6"/>
      <c r="BJ9526" s="166"/>
      <c r="BK9526" s="166"/>
      <c r="BL9526" s="166"/>
      <c r="BM9526" s="6"/>
      <c r="BN9526" s="6"/>
      <c r="BO9526" s="6"/>
      <c r="BP9526" s="6"/>
      <c r="BQ9526" s="6"/>
      <c r="BR9526" s="6"/>
      <c r="BS9526" s="6"/>
      <c r="BT9526" s="6"/>
      <c r="BU9526" s="6"/>
      <c r="BV9526" s="6"/>
      <c r="BW9526" s="6"/>
      <c r="CJ9526" s="415"/>
      <c r="CK9526" s="415"/>
      <c r="CO9526" s="168"/>
    </row>
    <row r="9527" spans="32:93" s="162" customFormat="1" x14ac:dyDescent="0.25">
      <c r="AF9527" s="169"/>
      <c r="AG9527" s="169"/>
      <c r="AH9527" s="169"/>
      <c r="AI9527" s="169"/>
      <c r="AJ9527" s="169"/>
      <c r="AK9527" s="170"/>
      <c r="AP9527" s="6"/>
      <c r="AQ9527" s="6"/>
      <c r="AR9527" s="6"/>
      <c r="AS9527" s="6"/>
      <c r="AT9527" s="6"/>
      <c r="AU9527" s="6"/>
      <c r="AV9527" s="6"/>
      <c r="AW9527" s="6"/>
      <c r="AX9527" s="6"/>
      <c r="AY9527" s="6"/>
      <c r="AZ9527" s="6"/>
      <c r="BA9527" s="6"/>
      <c r="BB9527" s="166"/>
      <c r="BC9527" s="166"/>
      <c r="BD9527" s="166"/>
      <c r="BE9527" s="6"/>
      <c r="BF9527" s="6"/>
      <c r="BG9527" s="6"/>
      <c r="BH9527" s="6"/>
      <c r="BI9527" s="6"/>
      <c r="BJ9527" s="166"/>
      <c r="BK9527" s="166"/>
      <c r="BL9527" s="166"/>
      <c r="BM9527" s="6"/>
      <c r="BN9527" s="6"/>
      <c r="BO9527" s="6"/>
      <c r="BP9527" s="6"/>
      <c r="BQ9527" s="6"/>
      <c r="BR9527" s="6"/>
      <c r="BS9527" s="6"/>
      <c r="BT9527" s="6"/>
      <c r="BU9527" s="6"/>
      <c r="BV9527" s="6"/>
      <c r="BW9527" s="6"/>
      <c r="CJ9527" s="415"/>
      <c r="CK9527" s="415"/>
      <c r="CO9527" s="168"/>
    </row>
    <row r="9528" spans="32:93" s="162" customFormat="1" x14ac:dyDescent="0.25">
      <c r="AF9528" s="169"/>
      <c r="AG9528" s="169"/>
      <c r="AH9528" s="169"/>
      <c r="AI9528" s="169"/>
      <c r="AJ9528" s="169"/>
      <c r="AK9528" s="170"/>
      <c r="AP9528" s="6"/>
      <c r="AQ9528" s="6"/>
      <c r="AR9528" s="6"/>
      <c r="AS9528" s="6"/>
      <c r="AT9528" s="6"/>
      <c r="AU9528" s="6"/>
      <c r="AV9528" s="6"/>
      <c r="AW9528" s="6"/>
      <c r="AX9528" s="6"/>
      <c r="AY9528" s="6"/>
      <c r="AZ9528" s="6"/>
      <c r="BA9528" s="6"/>
      <c r="BB9528" s="166"/>
      <c r="BC9528" s="166"/>
      <c r="BD9528" s="166"/>
      <c r="BE9528" s="6"/>
      <c r="BF9528" s="6"/>
      <c r="BG9528" s="6"/>
      <c r="BH9528" s="6"/>
      <c r="BI9528" s="6"/>
      <c r="BJ9528" s="166"/>
      <c r="BK9528" s="166"/>
      <c r="BL9528" s="166"/>
      <c r="BM9528" s="6"/>
      <c r="BN9528" s="6"/>
      <c r="BO9528" s="6"/>
      <c r="BP9528" s="6"/>
      <c r="BQ9528" s="6"/>
      <c r="BR9528" s="6"/>
      <c r="BS9528" s="6"/>
      <c r="BT9528" s="6"/>
      <c r="BU9528" s="6"/>
      <c r="BV9528" s="6"/>
      <c r="BW9528" s="6"/>
      <c r="CJ9528" s="415"/>
      <c r="CK9528" s="415"/>
      <c r="CO9528" s="168"/>
    </row>
    <row r="9529" spans="32:93" s="162" customFormat="1" x14ac:dyDescent="0.25">
      <c r="AF9529" s="169"/>
      <c r="AG9529" s="169"/>
      <c r="AH9529" s="169"/>
      <c r="AI9529" s="169"/>
      <c r="AJ9529" s="169"/>
      <c r="AK9529" s="170"/>
      <c r="AP9529" s="6"/>
      <c r="AQ9529" s="6"/>
      <c r="AR9529" s="6"/>
      <c r="AS9529" s="6"/>
      <c r="AT9529" s="6"/>
      <c r="AU9529" s="6"/>
      <c r="AV9529" s="6"/>
      <c r="AW9529" s="6"/>
      <c r="AX9529" s="6"/>
      <c r="AY9529" s="6"/>
      <c r="AZ9529" s="6"/>
      <c r="BA9529" s="6"/>
      <c r="BB9529" s="166"/>
      <c r="BC9529" s="166"/>
      <c r="BD9529" s="166"/>
      <c r="BE9529" s="6"/>
      <c r="BF9529" s="6"/>
      <c r="BG9529" s="6"/>
      <c r="BH9529" s="6"/>
      <c r="BI9529" s="6"/>
      <c r="BJ9529" s="166"/>
      <c r="BK9529" s="166"/>
      <c r="BL9529" s="166"/>
      <c r="BM9529" s="6"/>
      <c r="BN9529" s="6"/>
      <c r="BO9529" s="6"/>
      <c r="BP9529" s="6"/>
      <c r="BQ9529" s="6"/>
      <c r="BR9529" s="6"/>
      <c r="BS9529" s="6"/>
      <c r="BT9529" s="6"/>
      <c r="BU9529" s="6"/>
      <c r="BV9529" s="6"/>
      <c r="BW9529" s="6"/>
      <c r="CJ9529" s="415"/>
      <c r="CK9529" s="415"/>
      <c r="CO9529" s="168"/>
    </row>
    <row r="9530" spans="32:93" s="162" customFormat="1" x14ac:dyDescent="0.25">
      <c r="AF9530" s="169"/>
      <c r="AG9530" s="169"/>
      <c r="AH9530" s="169"/>
      <c r="AI9530" s="169"/>
      <c r="AJ9530" s="169"/>
      <c r="AK9530" s="170"/>
      <c r="AP9530" s="6"/>
      <c r="AQ9530" s="6"/>
      <c r="AR9530" s="6"/>
      <c r="AS9530" s="6"/>
      <c r="AT9530" s="6"/>
      <c r="AU9530" s="6"/>
      <c r="AV9530" s="6"/>
      <c r="AW9530" s="6"/>
      <c r="AX9530" s="6"/>
      <c r="AY9530" s="6"/>
      <c r="AZ9530" s="6"/>
      <c r="BA9530" s="6"/>
      <c r="BB9530" s="166"/>
      <c r="BC9530" s="166"/>
      <c r="BD9530" s="166"/>
      <c r="BE9530" s="6"/>
      <c r="BF9530" s="6"/>
      <c r="BG9530" s="6"/>
      <c r="BH9530" s="6"/>
      <c r="BI9530" s="6"/>
      <c r="BJ9530" s="166"/>
      <c r="BK9530" s="166"/>
      <c r="BL9530" s="166"/>
      <c r="BM9530" s="6"/>
      <c r="BN9530" s="6"/>
      <c r="BO9530" s="6"/>
      <c r="BP9530" s="6"/>
      <c r="BQ9530" s="6"/>
      <c r="BR9530" s="6"/>
      <c r="BS9530" s="6"/>
      <c r="BT9530" s="6"/>
      <c r="BU9530" s="6"/>
      <c r="BV9530" s="6"/>
      <c r="BW9530" s="6"/>
      <c r="CJ9530" s="415"/>
      <c r="CK9530" s="415"/>
      <c r="CO9530" s="168"/>
    </row>
    <row r="9531" spans="32:93" s="162" customFormat="1" x14ac:dyDescent="0.25">
      <c r="AF9531" s="169"/>
      <c r="AG9531" s="169"/>
      <c r="AH9531" s="169"/>
      <c r="AI9531" s="169"/>
      <c r="AJ9531" s="169"/>
      <c r="AK9531" s="170"/>
      <c r="AP9531" s="6"/>
      <c r="AQ9531" s="6"/>
      <c r="AR9531" s="6"/>
      <c r="AS9531" s="6"/>
      <c r="AT9531" s="6"/>
      <c r="AU9531" s="6"/>
      <c r="AV9531" s="6"/>
      <c r="AW9531" s="6"/>
      <c r="AX9531" s="6"/>
      <c r="AY9531" s="6"/>
      <c r="AZ9531" s="6"/>
      <c r="BA9531" s="6"/>
      <c r="BB9531" s="166"/>
      <c r="BC9531" s="166"/>
      <c r="BD9531" s="166"/>
      <c r="BE9531" s="6"/>
      <c r="BF9531" s="6"/>
      <c r="BG9531" s="6"/>
      <c r="BH9531" s="6"/>
      <c r="BI9531" s="6"/>
      <c r="BJ9531" s="166"/>
      <c r="BK9531" s="166"/>
      <c r="BL9531" s="166"/>
      <c r="BM9531" s="6"/>
      <c r="BN9531" s="6"/>
      <c r="BO9531" s="6"/>
      <c r="BP9531" s="6"/>
      <c r="BQ9531" s="6"/>
      <c r="BR9531" s="6"/>
      <c r="BS9531" s="6"/>
      <c r="BT9531" s="6"/>
      <c r="BU9531" s="6"/>
      <c r="BV9531" s="6"/>
      <c r="BW9531" s="6"/>
      <c r="CJ9531" s="415"/>
      <c r="CK9531" s="415"/>
      <c r="CO9531" s="168"/>
    </row>
    <row r="9532" spans="32:93" s="162" customFormat="1" x14ac:dyDescent="0.25">
      <c r="AF9532" s="169"/>
      <c r="AG9532" s="169"/>
      <c r="AH9532" s="169"/>
      <c r="AI9532" s="169"/>
      <c r="AJ9532" s="169"/>
      <c r="AK9532" s="170"/>
      <c r="AP9532" s="6"/>
      <c r="AQ9532" s="6"/>
      <c r="AR9532" s="6"/>
      <c r="AS9532" s="6"/>
      <c r="AT9532" s="6"/>
      <c r="AU9532" s="6"/>
      <c r="AV9532" s="6"/>
      <c r="AW9532" s="6"/>
      <c r="AX9532" s="6"/>
      <c r="AY9532" s="6"/>
      <c r="AZ9532" s="6"/>
      <c r="BA9532" s="6"/>
      <c r="BB9532" s="166"/>
      <c r="BC9532" s="166"/>
      <c r="BD9532" s="166"/>
      <c r="BE9532" s="6"/>
      <c r="BF9532" s="6"/>
      <c r="BG9532" s="6"/>
      <c r="BH9532" s="6"/>
      <c r="BI9532" s="6"/>
      <c r="BJ9532" s="166"/>
      <c r="BK9532" s="166"/>
      <c r="BL9532" s="166"/>
      <c r="BM9532" s="6"/>
      <c r="BN9532" s="6"/>
      <c r="BO9532" s="6"/>
      <c r="BP9532" s="6"/>
      <c r="BQ9532" s="6"/>
      <c r="BR9532" s="6"/>
      <c r="BS9532" s="6"/>
      <c r="BT9532" s="6"/>
      <c r="BU9532" s="6"/>
      <c r="BV9532" s="6"/>
      <c r="BW9532" s="6"/>
      <c r="CJ9532" s="415"/>
      <c r="CK9532" s="415"/>
      <c r="CO9532" s="168"/>
    </row>
    <row r="9533" spans="32:93" s="162" customFormat="1" x14ac:dyDescent="0.25">
      <c r="AF9533" s="169"/>
      <c r="AG9533" s="169"/>
      <c r="AH9533" s="169"/>
      <c r="AI9533" s="169"/>
      <c r="AJ9533" s="169"/>
      <c r="AK9533" s="170"/>
      <c r="AP9533" s="6"/>
      <c r="AQ9533" s="6"/>
      <c r="AR9533" s="6"/>
      <c r="AS9533" s="6"/>
      <c r="AT9533" s="6"/>
      <c r="AU9533" s="6"/>
      <c r="AV9533" s="6"/>
      <c r="AW9533" s="6"/>
      <c r="AX9533" s="6"/>
      <c r="AY9533" s="6"/>
      <c r="AZ9533" s="6"/>
      <c r="BA9533" s="6"/>
      <c r="BB9533" s="166"/>
      <c r="BC9533" s="166"/>
      <c r="BD9533" s="166"/>
      <c r="BE9533" s="6"/>
      <c r="BF9533" s="6"/>
      <c r="BG9533" s="6"/>
      <c r="BH9533" s="6"/>
      <c r="BI9533" s="6"/>
      <c r="BJ9533" s="166"/>
      <c r="BK9533" s="166"/>
      <c r="BL9533" s="166"/>
      <c r="BM9533" s="6"/>
      <c r="BN9533" s="6"/>
      <c r="BO9533" s="6"/>
      <c r="BP9533" s="6"/>
      <c r="BQ9533" s="6"/>
      <c r="BR9533" s="6"/>
      <c r="BS9533" s="6"/>
      <c r="BT9533" s="6"/>
      <c r="BU9533" s="6"/>
      <c r="BV9533" s="6"/>
      <c r="BW9533" s="6"/>
      <c r="CJ9533" s="415"/>
      <c r="CK9533" s="415"/>
      <c r="CO9533" s="168"/>
    </row>
    <row r="9534" spans="32:93" s="162" customFormat="1" x14ac:dyDescent="0.25">
      <c r="AF9534" s="169"/>
      <c r="AG9534" s="169"/>
      <c r="AH9534" s="169"/>
      <c r="AI9534" s="169"/>
      <c r="AJ9534" s="169"/>
      <c r="AK9534" s="170"/>
      <c r="AP9534" s="6"/>
      <c r="AQ9534" s="6"/>
      <c r="AR9534" s="6"/>
      <c r="AS9534" s="6"/>
      <c r="AT9534" s="6"/>
      <c r="AU9534" s="6"/>
      <c r="AV9534" s="6"/>
      <c r="AW9534" s="6"/>
      <c r="AX9534" s="6"/>
      <c r="AY9534" s="6"/>
      <c r="AZ9534" s="6"/>
      <c r="BA9534" s="6"/>
      <c r="BB9534" s="166"/>
      <c r="BC9534" s="166"/>
      <c r="BD9534" s="166"/>
      <c r="BE9534" s="6"/>
      <c r="BF9534" s="6"/>
      <c r="BG9534" s="6"/>
      <c r="BH9534" s="6"/>
      <c r="BI9534" s="6"/>
      <c r="BJ9534" s="166"/>
      <c r="BK9534" s="166"/>
      <c r="BL9534" s="166"/>
      <c r="BM9534" s="6"/>
      <c r="BN9534" s="6"/>
      <c r="BO9534" s="6"/>
      <c r="BP9534" s="6"/>
      <c r="BQ9534" s="6"/>
      <c r="BR9534" s="6"/>
      <c r="BS9534" s="6"/>
      <c r="BT9534" s="6"/>
      <c r="BU9534" s="6"/>
      <c r="BV9534" s="6"/>
      <c r="BW9534" s="6"/>
      <c r="CJ9534" s="415"/>
      <c r="CK9534" s="415"/>
      <c r="CO9534" s="168"/>
    </row>
    <row r="9535" spans="32:93" s="162" customFormat="1" x14ac:dyDescent="0.25">
      <c r="AF9535" s="169"/>
      <c r="AG9535" s="169"/>
      <c r="AH9535" s="169"/>
      <c r="AI9535" s="169"/>
      <c r="AJ9535" s="169"/>
      <c r="AK9535" s="170"/>
      <c r="AP9535" s="6"/>
      <c r="AQ9535" s="6"/>
      <c r="AR9535" s="6"/>
      <c r="AS9535" s="6"/>
      <c r="AT9535" s="6"/>
      <c r="AU9535" s="6"/>
      <c r="AV9535" s="6"/>
      <c r="AW9535" s="6"/>
      <c r="AX9535" s="6"/>
      <c r="AY9535" s="6"/>
      <c r="AZ9535" s="6"/>
      <c r="BA9535" s="6"/>
      <c r="BB9535" s="166"/>
      <c r="BC9535" s="166"/>
      <c r="BD9535" s="166"/>
      <c r="BE9535" s="6"/>
      <c r="BF9535" s="6"/>
      <c r="BG9535" s="6"/>
      <c r="BH9535" s="6"/>
      <c r="BI9535" s="6"/>
      <c r="BJ9535" s="166"/>
      <c r="BK9535" s="166"/>
      <c r="BL9535" s="166"/>
      <c r="BM9535" s="6"/>
      <c r="BN9535" s="6"/>
      <c r="BO9535" s="6"/>
      <c r="BP9535" s="6"/>
      <c r="BQ9535" s="6"/>
      <c r="BR9535" s="6"/>
      <c r="BS9535" s="6"/>
      <c r="BT9535" s="6"/>
      <c r="BU9535" s="6"/>
      <c r="BV9535" s="6"/>
      <c r="BW9535" s="6"/>
      <c r="CJ9535" s="415"/>
      <c r="CK9535" s="415"/>
      <c r="CO9535" s="168"/>
    </row>
    <row r="9536" spans="32:93" s="162" customFormat="1" x14ac:dyDescent="0.25">
      <c r="AF9536" s="169"/>
      <c r="AG9536" s="169"/>
      <c r="AH9536" s="169"/>
      <c r="AI9536" s="169"/>
      <c r="AJ9536" s="169"/>
      <c r="AK9536" s="170"/>
      <c r="AP9536" s="6"/>
      <c r="AQ9536" s="6"/>
      <c r="AR9536" s="6"/>
      <c r="AS9536" s="6"/>
      <c r="AT9536" s="6"/>
      <c r="AU9536" s="6"/>
      <c r="AV9536" s="6"/>
      <c r="AW9536" s="6"/>
      <c r="AX9536" s="6"/>
      <c r="AY9536" s="6"/>
      <c r="AZ9536" s="6"/>
      <c r="BA9536" s="6"/>
      <c r="BB9536" s="166"/>
      <c r="BC9536" s="166"/>
      <c r="BD9536" s="166"/>
      <c r="BE9536" s="6"/>
      <c r="BF9536" s="6"/>
      <c r="BG9536" s="6"/>
      <c r="BH9536" s="6"/>
      <c r="BI9536" s="6"/>
      <c r="BJ9536" s="166"/>
      <c r="BK9536" s="166"/>
      <c r="BL9536" s="166"/>
      <c r="BM9536" s="6"/>
      <c r="BN9536" s="6"/>
      <c r="BO9536" s="6"/>
      <c r="BP9536" s="6"/>
      <c r="BQ9536" s="6"/>
      <c r="BR9536" s="6"/>
      <c r="BS9536" s="6"/>
      <c r="BT9536" s="6"/>
      <c r="BU9536" s="6"/>
      <c r="BV9536" s="6"/>
      <c r="BW9536" s="6"/>
      <c r="CJ9536" s="415"/>
      <c r="CK9536" s="415"/>
      <c r="CO9536" s="168"/>
    </row>
    <row r="9537" spans="32:93" s="162" customFormat="1" x14ac:dyDescent="0.25">
      <c r="AF9537" s="169"/>
      <c r="AG9537" s="169"/>
      <c r="AH9537" s="169"/>
      <c r="AI9537" s="169"/>
      <c r="AJ9537" s="169"/>
      <c r="AK9537" s="170"/>
      <c r="AP9537" s="6"/>
      <c r="AQ9537" s="6"/>
      <c r="AR9537" s="6"/>
      <c r="AS9537" s="6"/>
      <c r="AT9537" s="6"/>
      <c r="AU9537" s="6"/>
      <c r="AV9537" s="6"/>
      <c r="AW9537" s="6"/>
      <c r="AX9537" s="6"/>
      <c r="AY9537" s="6"/>
      <c r="AZ9537" s="6"/>
      <c r="BA9537" s="6"/>
      <c r="BB9537" s="166"/>
      <c r="BC9537" s="166"/>
      <c r="BD9537" s="166"/>
      <c r="BE9537" s="6"/>
      <c r="BF9537" s="6"/>
      <c r="BG9537" s="6"/>
      <c r="BH9537" s="6"/>
      <c r="BI9537" s="6"/>
      <c r="BJ9537" s="166"/>
      <c r="BK9537" s="166"/>
      <c r="BL9537" s="166"/>
      <c r="BM9537" s="6"/>
      <c r="BN9537" s="6"/>
      <c r="BO9537" s="6"/>
      <c r="BP9537" s="6"/>
      <c r="BQ9537" s="6"/>
      <c r="BR9537" s="6"/>
      <c r="BS9537" s="6"/>
      <c r="BT9537" s="6"/>
      <c r="BU9537" s="6"/>
      <c r="BV9537" s="6"/>
      <c r="BW9537" s="6"/>
      <c r="CJ9537" s="415"/>
      <c r="CK9537" s="415"/>
      <c r="CO9537" s="168"/>
    </row>
    <row r="9538" spans="32:93" s="162" customFormat="1" x14ac:dyDescent="0.25">
      <c r="AF9538" s="169"/>
      <c r="AG9538" s="169"/>
      <c r="AH9538" s="169"/>
      <c r="AI9538" s="169"/>
      <c r="AJ9538" s="169"/>
      <c r="AK9538" s="170"/>
      <c r="AP9538" s="6"/>
      <c r="AQ9538" s="6"/>
      <c r="AR9538" s="6"/>
      <c r="AS9538" s="6"/>
      <c r="AT9538" s="6"/>
      <c r="AU9538" s="6"/>
      <c r="AV9538" s="6"/>
      <c r="AW9538" s="6"/>
      <c r="AX9538" s="6"/>
      <c r="AY9538" s="6"/>
      <c r="AZ9538" s="6"/>
      <c r="BA9538" s="6"/>
      <c r="BB9538" s="166"/>
      <c r="BC9538" s="166"/>
      <c r="BD9538" s="166"/>
      <c r="BE9538" s="6"/>
      <c r="BF9538" s="6"/>
      <c r="BG9538" s="6"/>
      <c r="BH9538" s="6"/>
      <c r="BI9538" s="6"/>
      <c r="BJ9538" s="166"/>
      <c r="BK9538" s="166"/>
      <c r="BL9538" s="166"/>
      <c r="BM9538" s="6"/>
      <c r="BN9538" s="6"/>
      <c r="BO9538" s="6"/>
      <c r="BP9538" s="6"/>
      <c r="BQ9538" s="6"/>
      <c r="BR9538" s="6"/>
      <c r="BS9538" s="6"/>
      <c r="BT9538" s="6"/>
      <c r="BU9538" s="6"/>
      <c r="BV9538" s="6"/>
      <c r="BW9538" s="6"/>
      <c r="CJ9538" s="415"/>
      <c r="CK9538" s="415"/>
      <c r="CO9538" s="168"/>
    </row>
    <row r="9539" spans="32:93" s="162" customFormat="1" x14ac:dyDescent="0.25">
      <c r="AF9539" s="169"/>
      <c r="AG9539" s="169"/>
      <c r="AH9539" s="169"/>
      <c r="AI9539" s="169"/>
      <c r="AJ9539" s="169"/>
      <c r="AK9539" s="170"/>
      <c r="AP9539" s="6"/>
      <c r="AQ9539" s="6"/>
      <c r="AR9539" s="6"/>
      <c r="AS9539" s="6"/>
      <c r="AT9539" s="6"/>
      <c r="AU9539" s="6"/>
      <c r="AV9539" s="6"/>
      <c r="AW9539" s="6"/>
      <c r="AX9539" s="6"/>
      <c r="AY9539" s="6"/>
      <c r="AZ9539" s="6"/>
      <c r="BA9539" s="6"/>
      <c r="BB9539" s="166"/>
      <c r="BC9539" s="166"/>
      <c r="BD9539" s="166"/>
      <c r="BE9539" s="6"/>
      <c r="BF9539" s="6"/>
      <c r="BG9539" s="6"/>
      <c r="BH9539" s="6"/>
      <c r="BI9539" s="6"/>
      <c r="BJ9539" s="166"/>
      <c r="BK9539" s="166"/>
      <c r="BL9539" s="166"/>
      <c r="BM9539" s="6"/>
      <c r="BN9539" s="6"/>
      <c r="BO9539" s="6"/>
      <c r="BP9539" s="6"/>
      <c r="BQ9539" s="6"/>
      <c r="BR9539" s="6"/>
      <c r="BS9539" s="6"/>
      <c r="BT9539" s="6"/>
      <c r="BU9539" s="6"/>
      <c r="BV9539" s="6"/>
      <c r="BW9539" s="6"/>
      <c r="CJ9539" s="415"/>
      <c r="CK9539" s="415"/>
      <c r="CO9539" s="168"/>
    </row>
    <row r="9540" spans="32:93" s="162" customFormat="1" x14ac:dyDescent="0.25">
      <c r="AF9540" s="169"/>
      <c r="AG9540" s="169"/>
      <c r="AH9540" s="169"/>
      <c r="AI9540" s="169"/>
      <c r="AJ9540" s="169"/>
      <c r="AK9540" s="170"/>
      <c r="AP9540" s="6"/>
      <c r="AQ9540" s="6"/>
      <c r="AR9540" s="6"/>
      <c r="AS9540" s="6"/>
      <c r="AT9540" s="6"/>
      <c r="AU9540" s="6"/>
      <c r="AV9540" s="6"/>
      <c r="AW9540" s="6"/>
      <c r="AX9540" s="6"/>
      <c r="AY9540" s="6"/>
      <c r="AZ9540" s="6"/>
      <c r="BA9540" s="6"/>
      <c r="BB9540" s="166"/>
      <c r="BC9540" s="166"/>
      <c r="BD9540" s="166"/>
      <c r="BE9540" s="6"/>
      <c r="BF9540" s="6"/>
      <c r="BG9540" s="6"/>
      <c r="BH9540" s="6"/>
      <c r="BI9540" s="6"/>
      <c r="BJ9540" s="166"/>
      <c r="BK9540" s="166"/>
      <c r="BL9540" s="166"/>
      <c r="BM9540" s="6"/>
      <c r="BN9540" s="6"/>
      <c r="BO9540" s="6"/>
      <c r="BP9540" s="6"/>
      <c r="BQ9540" s="6"/>
      <c r="BR9540" s="6"/>
      <c r="BS9540" s="6"/>
      <c r="BT9540" s="6"/>
      <c r="BU9540" s="6"/>
      <c r="BV9540" s="6"/>
      <c r="BW9540" s="6"/>
      <c r="CJ9540" s="415"/>
      <c r="CK9540" s="415"/>
      <c r="CO9540" s="168"/>
    </row>
    <row r="9541" spans="32:93" s="162" customFormat="1" x14ac:dyDescent="0.25">
      <c r="AF9541" s="169"/>
      <c r="AG9541" s="169"/>
      <c r="AH9541" s="169"/>
      <c r="AI9541" s="169"/>
      <c r="AJ9541" s="169"/>
      <c r="AK9541" s="170"/>
      <c r="AP9541" s="6"/>
      <c r="AQ9541" s="6"/>
      <c r="AR9541" s="6"/>
      <c r="AS9541" s="6"/>
      <c r="AT9541" s="6"/>
      <c r="AU9541" s="6"/>
      <c r="AV9541" s="6"/>
      <c r="AW9541" s="6"/>
      <c r="AX9541" s="6"/>
      <c r="AY9541" s="6"/>
      <c r="AZ9541" s="6"/>
      <c r="BA9541" s="6"/>
      <c r="BB9541" s="166"/>
      <c r="BC9541" s="166"/>
      <c r="BD9541" s="166"/>
      <c r="BE9541" s="6"/>
      <c r="BF9541" s="6"/>
      <c r="BG9541" s="6"/>
      <c r="BH9541" s="6"/>
      <c r="BI9541" s="6"/>
      <c r="BJ9541" s="166"/>
      <c r="BK9541" s="166"/>
      <c r="BL9541" s="166"/>
      <c r="BM9541" s="6"/>
      <c r="BN9541" s="6"/>
      <c r="BO9541" s="6"/>
      <c r="BP9541" s="6"/>
      <c r="BQ9541" s="6"/>
      <c r="BR9541" s="6"/>
      <c r="BS9541" s="6"/>
      <c r="BT9541" s="6"/>
      <c r="BU9541" s="6"/>
      <c r="BV9541" s="6"/>
      <c r="BW9541" s="6"/>
      <c r="CJ9541" s="415"/>
      <c r="CK9541" s="415"/>
      <c r="CO9541" s="168"/>
    </row>
    <row r="9542" spans="32:93" s="162" customFormat="1" x14ac:dyDescent="0.25">
      <c r="AF9542" s="169"/>
      <c r="AG9542" s="169"/>
      <c r="AH9542" s="169"/>
      <c r="AI9542" s="169"/>
      <c r="AJ9542" s="169"/>
      <c r="AK9542" s="170"/>
      <c r="AP9542" s="6"/>
      <c r="AQ9542" s="6"/>
      <c r="AR9542" s="6"/>
      <c r="AS9542" s="6"/>
      <c r="AT9542" s="6"/>
      <c r="AU9542" s="6"/>
      <c r="AV9542" s="6"/>
      <c r="AW9542" s="6"/>
      <c r="AX9542" s="6"/>
      <c r="AY9542" s="6"/>
      <c r="AZ9542" s="6"/>
      <c r="BA9542" s="6"/>
      <c r="BB9542" s="166"/>
      <c r="BC9542" s="166"/>
      <c r="BD9542" s="166"/>
      <c r="BE9542" s="6"/>
      <c r="BF9542" s="6"/>
      <c r="BG9542" s="6"/>
      <c r="BH9542" s="6"/>
      <c r="BI9542" s="6"/>
      <c r="BJ9542" s="166"/>
      <c r="BK9542" s="166"/>
      <c r="BL9542" s="166"/>
      <c r="BM9542" s="6"/>
      <c r="BN9542" s="6"/>
      <c r="BO9542" s="6"/>
      <c r="BP9542" s="6"/>
      <c r="BQ9542" s="6"/>
      <c r="BR9542" s="6"/>
      <c r="BS9542" s="6"/>
      <c r="BT9542" s="6"/>
      <c r="BU9542" s="6"/>
      <c r="BV9542" s="6"/>
      <c r="BW9542" s="6"/>
      <c r="CJ9542" s="415"/>
      <c r="CK9542" s="415"/>
      <c r="CO9542" s="168"/>
    </row>
    <row r="9543" spans="32:93" s="162" customFormat="1" x14ac:dyDescent="0.25">
      <c r="AF9543" s="169"/>
      <c r="AG9543" s="169"/>
      <c r="AH9543" s="169"/>
      <c r="AI9543" s="169"/>
      <c r="AJ9543" s="169"/>
      <c r="AK9543" s="170"/>
      <c r="AP9543" s="6"/>
      <c r="AQ9543" s="6"/>
      <c r="AR9543" s="6"/>
      <c r="AS9543" s="6"/>
      <c r="AT9543" s="6"/>
      <c r="AU9543" s="6"/>
      <c r="AV9543" s="6"/>
      <c r="AW9543" s="6"/>
      <c r="AX9543" s="6"/>
      <c r="AY9543" s="6"/>
      <c r="AZ9543" s="6"/>
      <c r="BA9543" s="6"/>
      <c r="BB9543" s="166"/>
      <c r="BC9543" s="166"/>
      <c r="BD9543" s="166"/>
      <c r="BE9543" s="6"/>
      <c r="BF9543" s="6"/>
      <c r="BG9543" s="6"/>
      <c r="BH9543" s="6"/>
      <c r="BI9543" s="6"/>
      <c r="BJ9543" s="166"/>
      <c r="BK9543" s="166"/>
      <c r="BL9543" s="166"/>
      <c r="BM9543" s="6"/>
      <c r="BN9543" s="6"/>
      <c r="BO9543" s="6"/>
      <c r="BP9543" s="6"/>
      <c r="BQ9543" s="6"/>
      <c r="BR9543" s="6"/>
      <c r="BS9543" s="6"/>
      <c r="BT9543" s="6"/>
      <c r="BU9543" s="6"/>
      <c r="BV9543" s="6"/>
      <c r="BW9543" s="6"/>
      <c r="CJ9543" s="415"/>
      <c r="CK9543" s="415"/>
      <c r="CO9543" s="168"/>
    </row>
    <row r="9544" spans="32:93" s="162" customFormat="1" x14ac:dyDescent="0.25">
      <c r="AF9544" s="169"/>
      <c r="AG9544" s="169"/>
      <c r="AH9544" s="169"/>
      <c r="AI9544" s="169"/>
      <c r="AJ9544" s="169"/>
      <c r="AK9544" s="170"/>
      <c r="AP9544" s="6"/>
      <c r="AQ9544" s="6"/>
      <c r="AR9544" s="6"/>
      <c r="AS9544" s="6"/>
      <c r="AT9544" s="6"/>
      <c r="AU9544" s="6"/>
      <c r="AV9544" s="6"/>
      <c r="AW9544" s="6"/>
      <c r="AX9544" s="6"/>
      <c r="AY9544" s="6"/>
      <c r="AZ9544" s="6"/>
      <c r="BA9544" s="6"/>
      <c r="BB9544" s="166"/>
      <c r="BC9544" s="166"/>
      <c r="BD9544" s="166"/>
      <c r="BE9544" s="6"/>
      <c r="BF9544" s="6"/>
      <c r="BG9544" s="6"/>
      <c r="BH9544" s="6"/>
      <c r="BI9544" s="6"/>
      <c r="BJ9544" s="166"/>
      <c r="BK9544" s="166"/>
      <c r="BL9544" s="166"/>
      <c r="BM9544" s="6"/>
      <c r="BN9544" s="6"/>
      <c r="BO9544" s="6"/>
      <c r="BP9544" s="6"/>
      <c r="BQ9544" s="6"/>
      <c r="BR9544" s="6"/>
      <c r="BS9544" s="6"/>
      <c r="BT9544" s="6"/>
      <c r="BU9544" s="6"/>
      <c r="BV9544" s="6"/>
      <c r="BW9544" s="6"/>
      <c r="CJ9544" s="415"/>
      <c r="CK9544" s="415"/>
      <c r="CO9544" s="168"/>
    </row>
    <row r="9545" spans="32:93" s="162" customFormat="1" x14ac:dyDescent="0.25">
      <c r="AF9545" s="169"/>
      <c r="AG9545" s="169"/>
      <c r="AH9545" s="169"/>
      <c r="AI9545" s="169"/>
      <c r="AJ9545" s="169"/>
      <c r="AK9545" s="170"/>
      <c r="AP9545" s="6"/>
      <c r="AQ9545" s="6"/>
      <c r="AR9545" s="6"/>
      <c r="AS9545" s="6"/>
      <c r="AT9545" s="6"/>
      <c r="AU9545" s="6"/>
      <c r="AV9545" s="6"/>
      <c r="AW9545" s="6"/>
      <c r="AX9545" s="6"/>
      <c r="AY9545" s="6"/>
      <c r="AZ9545" s="6"/>
      <c r="BA9545" s="6"/>
      <c r="BB9545" s="166"/>
      <c r="BC9545" s="166"/>
      <c r="BD9545" s="166"/>
      <c r="BE9545" s="6"/>
      <c r="BF9545" s="6"/>
      <c r="BG9545" s="6"/>
      <c r="BH9545" s="6"/>
      <c r="BI9545" s="6"/>
      <c r="BJ9545" s="166"/>
      <c r="BK9545" s="166"/>
      <c r="BL9545" s="166"/>
      <c r="BM9545" s="6"/>
      <c r="BN9545" s="6"/>
      <c r="BO9545" s="6"/>
      <c r="BP9545" s="6"/>
      <c r="BQ9545" s="6"/>
      <c r="BR9545" s="6"/>
      <c r="BS9545" s="6"/>
      <c r="BT9545" s="6"/>
      <c r="BU9545" s="6"/>
      <c r="BV9545" s="6"/>
      <c r="BW9545" s="6"/>
      <c r="CJ9545" s="415"/>
      <c r="CK9545" s="415"/>
      <c r="CO9545" s="168"/>
    </row>
    <row r="9546" spans="32:93" s="162" customFormat="1" x14ac:dyDescent="0.25">
      <c r="AF9546" s="169"/>
      <c r="AG9546" s="169"/>
      <c r="AH9546" s="169"/>
      <c r="AI9546" s="169"/>
      <c r="AJ9546" s="169"/>
      <c r="AK9546" s="170"/>
      <c r="AP9546" s="6"/>
      <c r="AQ9546" s="6"/>
      <c r="AR9546" s="6"/>
      <c r="AS9546" s="6"/>
      <c r="AT9546" s="6"/>
      <c r="AU9546" s="6"/>
      <c r="AV9546" s="6"/>
      <c r="AW9546" s="6"/>
      <c r="AX9546" s="6"/>
      <c r="AY9546" s="6"/>
      <c r="AZ9546" s="6"/>
      <c r="BA9546" s="6"/>
      <c r="BB9546" s="166"/>
      <c r="BC9546" s="166"/>
      <c r="BD9546" s="166"/>
      <c r="BE9546" s="6"/>
      <c r="BF9546" s="6"/>
      <c r="BG9546" s="6"/>
      <c r="BH9546" s="6"/>
      <c r="BI9546" s="6"/>
      <c r="BJ9546" s="166"/>
      <c r="BK9546" s="166"/>
      <c r="BL9546" s="166"/>
      <c r="BM9546" s="6"/>
      <c r="BN9546" s="6"/>
      <c r="BO9546" s="6"/>
      <c r="BP9546" s="6"/>
      <c r="BQ9546" s="6"/>
      <c r="BR9546" s="6"/>
      <c r="BS9546" s="6"/>
      <c r="BT9546" s="6"/>
      <c r="BU9546" s="6"/>
      <c r="BV9546" s="6"/>
      <c r="BW9546" s="6"/>
      <c r="CJ9546" s="415"/>
      <c r="CK9546" s="415"/>
      <c r="CO9546" s="168"/>
    </row>
    <row r="9547" spans="32:93" s="162" customFormat="1" x14ac:dyDescent="0.25">
      <c r="AF9547" s="169"/>
      <c r="AG9547" s="169"/>
      <c r="AH9547" s="169"/>
      <c r="AI9547" s="169"/>
      <c r="AJ9547" s="169"/>
      <c r="AK9547" s="170"/>
      <c r="AP9547" s="6"/>
      <c r="AQ9547" s="6"/>
      <c r="AR9547" s="6"/>
      <c r="AS9547" s="6"/>
      <c r="AT9547" s="6"/>
      <c r="AU9547" s="6"/>
      <c r="AV9547" s="6"/>
      <c r="AW9547" s="6"/>
      <c r="AX9547" s="6"/>
      <c r="AY9547" s="6"/>
      <c r="AZ9547" s="6"/>
      <c r="BA9547" s="6"/>
      <c r="BB9547" s="166"/>
      <c r="BC9547" s="166"/>
      <c r="BD9547" s="166"/>
      <c r="BE9547" s="6"/>
      <c r="BF9547" s="6"/>
      <c r="BG9547" s="6"/>
      <c r="BH9547" s="6"/>
      <c r="BI9547" s="6"/>
      <c r="BJ9547" s="166"/>
      <c r="BK9547" s="166"/>
      <c r="BL9547" s="166"/>
      <c r="BM9547" s="6"/>
      <c r="BN9547" s="6"/>
      <c r="BO9547" s="6"/>
      <c r="BP9547" s="6"/>
      <c r="BQ9547" s="6"/>
      <c r="BR9547" s="6"/>
      <c r="BS9547" s="6"/>
      <c r="BT9547" s="6"/>
      <c r="BU9547" s="6"/>
      <c r="BV9547" s="6"/>
      <c r="BW9547" s="6"/>
      <c r="CJ9547" s="415"/>
      <c r="CK9547" s="415"/>
      <c r="CO9547" s="168"/>
    </row>
    <row r="9548" spans="32:93" s="162" customFormat="1" x14ac:dyDescent="0.25">
      <c r="AF9548" s="169"/>
      <c r="AG9548" s="169"/>
      <c r="AH9548" s="169"/>
      <c r="AI9548" s="169"/>
      <c r="AJ9548" s="169"/>
      <c r="AK9548" s="170"/>
      <c r="AP9548" s="6"/>
      <c r="AQ9548" s="6"/>
      <c r="AR9548" s="6"/>
      <c r="AS9548" s="6"/>
      <c r="AT9548" s="6"/>
      <c r="AU9548" s="6"/>
      <c r="AV9548" s="6"/>
      <c r="AW9548" s="6"/>
      <c r="AX9548" s="6"/>
      <c r="AY9548" s="6"/>
      <c r="AZ9548" s="6"/>
      <c r="BA9548" s="6"/>
      <c r="BB9548" s="166"/>
      <c r="BC9548" s="166"/>
      <c r="BD9548" s="166"/>
      <c r="BE9548" s="6"/>
      <c r="BF9548" s="6"/>
      <c r="BG9548" s="6"/>
      <c r="BH9548" s="6"/>
      <c r="BI9548" s="6"/>
      <c r="BJ9548" s="166"/>
      <c r="BK9548" s="166"/>
      <c r="BL9548" s="166"/>
      <c r="BM9548" s="6"/>
      <c r="BN9548" s="6"/>
      <c r="BO9548" s="6"/>
      <c r="BP9548" s="6"/>
      <c r="BQ9548" s="6"/>
      <c r="BR9548" s="6"/>
      <c r="BS9548" s="6"/>
      <c r="BT9548" s="6"/>
      <c r="BU9548" s="6"/>
      <c r="BV9548" s="6"/>
      <c r="BW9548" s="6"/>
      <c r="CJ9548" s="415"/>
      <c r="CK9548" s="415"/>
      <c r="CO9548" s="168"/>
    </row>
    <row r="9549" spans="32:93" s="162" customFormat="1" x14ac:dyDescent="0.25">
      <c r="AF9549" s="169"/>
      <c r="AG9549" s="169"/>
      <c r="AH9549" s="169"/>
      <c r="AI9549" s="169"/>
      <c r="AJ9549" s="169"/>
      <c r="AK9549" s="170"/>
      <c r="AP9549" s="6"/>
      <c r="AQ9549" s="6"/>
      <c r="AR9549" s="6"/>
      <c r="AS9549" s="6"/>
      <c r="AT9549" s="6"/>
      <c r="AU9549" s="6"/>
      <c r="AV9549" s="6"/>
      <c r="AW9549" s="6"/>
      <c r="AX9549" s="6"/>
      <c r="AY9549" s="6"/>
      <c r="AZ9549" s="6"/>
      <c r="BA9549" s="6"/>
      <c r="BB9549" s="166"/>
      <c r="BC9549" s="166"/>
      <c r="BD9549" s="166"/>
      <c r="BE9549" s="6"/>
      <c r="BF9549" s="6"/>
      <c r="BG9549" s="6"/>
      <c r="BH9549" s="6"/>
      <c r="BI9549" s="6"/>
      <c r="BJ9549" s="166"/>
      <c r="BK9549" s="166"/>
      <c r="BL9549" s="166"/>
      <c r="BM9549" s="6"/>
      <c r="BN9549" s="6"/>
      <c r="BO9549" s="6"/>
      <c r="BP9549" s="6"/>
      <c r="BQ9549" s="6"/>
      <c r="BR9549" s="6"/>
      <c r="BS9549" s="6"/>
      <c r="BT9549" s="6"/>
      <c r="BU9549" s="6"/>
      <c r="BV9549" s="6"/>
      <c r="BW9549" s="6"/>
      <c r="CJ9549" s="415"/>
      <c r="CK9549" s="415"/>
      <c r="CO9549" s="168"/>
    </row>
    <row r="9550" spans="32:93" s="162" customFormat="1" x14ac:dyDescent="0.25">
      <c r="AF9550" s="169"/>
      <c r="AG9550" s="169"/>
      <c r="AH9550" s="169"/>
      <c r="AI9550" s="169"/>
      <c r="AJ9550" s="169"/>
      <c r="AK9550" s="170"/>
      <c r="AP9550" s="6"/>
      <c r="AQ9550" s="6"/>
      <c r="AR9550" s="6"/>
      <c r="AS9550" s="6"/>
      <c r="AT9550" s="6"/>
      <c r="AU9550" s="6"/>
      <c r="AV9550" s="6"/>
      <c r="AW9550" s="6"/>
      <c r="AX9550" s="6"/>
      <c r="AY9550" s="6"/>
      <c r="AZ9550" s="6"/>
      <c r="BA9550" s="6"/>
      <c r="BB9550" s="166"/>
      <c r="BC9550" s="166"/>
      <c r="BD9550" s="166"/>
      <c r="BE9550" s="6"/>
      <c r="BF9550" s="6"/>
      <c r="BG9550" s="6"/>
      <c r="BH9550" s="6"/>
      <c r="BI9550" s="6"/>
      <c r="BJ9550" s="166"/>
      <c r="BK9550" s="166"/>
      <c r="BL9550" s="166"/>
      <c r="BM9550" s="6"/>
      <c r="BN9550" s="6"/>
      <c r="BO9550" s="6"/>
      <c r="BP9550" s="6"/>
      <c r="BQ9550" s="6"/>
      <c r="BR9550" s="6"/>
      <c r="BS9550" s="6"/>
      <c r="BT9550" s="6"/>
      <c r="BU9550" s="6"/>
      <c r="BV9550" s="6"/>
      <c r="BW9550" s="6"/>
      <c r="CJ9550" s="415"/>
      <c r="CK9550" s="415"/>
      <c r="CO9550" s="168"/>
    </row>
    <row r="9551" spans="32:93" s="162" customFormat="1" x14ac:dyDescent="0.25">
      <c r="AF9551" s="169"/>
      <c r="AG9551" s="169"/>
      <c r="AH9551" s="169"/>
      <c r="AI9551" s="169"/>
      <c r="AJ9551" s="169"/>
      <c r="AK9551" s="170"/>
      <c r="AP9551" s="6"/>
      <c r="AQ9551" s="6"/>
      <c r="AR9551" s="6"/>
      <c r="AS9551" s="6"/>
      <c r="AT9551" s="6"/>
      <c r="AU9551" s="6"/>
      <c r="AV9551" s="6"/>
      <c r="AW9551" s="6"/>
      <c r="AX9551" s="6"/>
      <c r="AY9551" s="6"/>
      <c r="AZ9551" s="6"/>
      <c r="BA9551" s="6"/>
      <c r="BB9551" s="166"/>
      <c r="BC9551" s="166"/>
      <c r="BD9551" s="166"/>
      <c r="BE9551" s="6"/>
      <c r="BF9551" s="6"/>
      <c r="BG9551" s="6"/>
      <c r="BH9551" s="6"/>
      <c r="BI9551" s="6"/>
      <c r="BJ9551" s="166"/>
      <c r="BK9551" s="166"/>
      <c r="BL9551" s="166"/>
      <c r="BM9551" s="6"/>
      <c r="BN9551" s="6"/>
      <c r="BO9551" s="6"/>
      <c r="BP9551" s="6"/>
      <c r="BQ9551" s="6"/>
      <c r="BR9551" s="6"/>
      <c r="BS9551" s="6"/>
      <c r="BT9551" s="6"/>
      <c r="BU9551" s="6"/>
      <c r="BV9551" s="6"/>
      <c r="BW9551" s="6"/>
      <c r="CJ9551" s="415"/>
      <c r="CK9551" s="415"/>
      <c r="CO9551" s="168"/>
    </row>
    <row r="9552" spans="32:93" s="162" customFormat="1" x14ac:dyDescent="0.25">
      <c r="AF9552" s="169"/>
      <c r="AG9552" s="169"/>
      <c r="AH9552" s="169"/>
      <c r="AI9552" s="169"/>
      <c r="AJ9552" s="169"/>
      <c r="AK9552" s="170"/>
      <c r="AP9552" s="6"/>
      <c r="AQ9552" s="6"/>
      <c r="AR9552" s="6"/>
      <c r="AS9552" s="6"/>
      <c r="AT9552" s="6"/>
      <c r="AU9552" s="6"/>
      <c r="AV9552" s="6"/>
      <c r="AW9552" s="6"/>
      <c r="AX9552" s="6"/>
      <c r="AY9552" s="6"/>
      <c r="AZ9552" s="6"/>
      <c r="BA9552" s="6"/>
      <c r="BB9552" s="166"/>
      <c r="BC9552" s="166"/>
      <c r="BD9552" s="166"/>
      <c r="BE9552" s="6"/>
      <c r="BF9552" s="6"/>
      <c r="BG9552" s="6"/>
      <c r="BH9552" s="6"/>
      <c r="BI9552" s="6"/>
      <c r="BJ9552" s="166"/>
      <c r="BK9552" s="166"/>
      <c r="BL9552" s="166"/>
      <c r="BM9552" s="6"/>
      <c r="BN9552" s="6"/>
      <c r="BO9552" s="6"/>
      <c r="BP9552" s="6"/>
      <c r="BQ9552" s="6"/>
      <c r="BR9552" s="6"/>
      <c r="BS9552" s="6"/>
      <c r="BT9552" s="6"/>
      <c r="BU9552" s="6"/>
      <c r="BV9552" s="6"/>
      <c r="BW9552" s="6"/>
      <c r="CJ9552" s="415"/>
      <c r="CK9552" s="415"/>
      <c r="CO9552" s="168"/>
    </row>
    <row r="9553" spans="32:93" s="162" customFormat="1" x14ac:dyDescent="0.25">
      <c r="AF9553" s="169"/>
      <c r="AG9553" s="169"/>
      <c r="AH9553" s="169"/>
      <c r="AI9553" s="169"/>
      <c r="AJ9553" s="169"/>
      <c r="AK9553" s="170"/>
      <c r="AP9553" s="6"/>
      <c r="AQ9553" s="6"/>
      <c r="AR9553" s="6"/>
      <c r="AS9553" s="6"/>
      <c r="AT9553" s="6"/>
      <c r="AU9553" s="6"/>
      <c r="AV9553" s="6"/>
      <c r="AW9553" s="6"/>
      <c r="AX9553" s="6"/>
      <c r="AY9553" s="6"/>
      <c r="AZ9553" s="6"/>
      <c r="BA9553" s="6"/>
      <c r="BB9553" s="166"/>
      <c r="BC9553" s="166"/>
      <c r="BD9553" s="166"/>
      <c r="BE9553" s="6"/>
      <c r="BF9553" s="6"/>
      <c r="BG9553" s="6"/>
      <c r="BH9553" s="6"/>
      <c r="BI9553" s="6"/>
      <c r="BJ9553" s="166"/>
      <c r="BK9553" s="166"/>
      <c r="BL9553" s="166"/>
      <c r="BM9553" s="6"/>
      <c r="BN9553" s="6"/>
      <c r="BO9553" s="6"/>
      <c r="BP9553" s="6"/>
      <c r="BQ9553" s="6"/>
      <c r="BR9553" s="6"/>
      <c r="BS9553" s="6"/>
      <c r="BT9553" s="6"/>
      <c r="BU9553" s="6"/>
      <c r="BV9553" s="6"/>
      <c r="BW9553" s="6"/>
      <c r="CJ9553" s="415"/>
      <c r="CK9553" s="415"/>
      <c r="CO9553" s="168"/>
    </row>
    <row r="9554" spans="32:93" s="162" customFormat="1" x14ac:dyDescent="0.25">
      <c r="AF9554" s="169"/>
      <c r="AG9554" s="169"/>
      <c r="AH9554" s="169"/>
      <c r="AI9554" s="169"/>
      <c r="AJ9554" s="169"/>
      <c r="AK9554" s="170"/>
      <c r="AP9554" s="6"/>
      <c r="AQ9554" s="6"/>
      <c r="AR9554" s="6"/>
      <c r="AS9554" s="6"/>
      <c r="AT9554" s="6"/>
      <c r="AU9554" s="6"/>
      <c r="AV9554" s="6"/>
      <c r="AW9554" s="6"/>
      <c r="AX9554" s="6"/>
      <c r="AY9554" s="6"/>
      <c r="AZ9554" s="6"/>
      <c r="BA9554" s="6"/>
      <c r="BB9554" s="166"/>
      <c r="BC9554" s="166"/>
      <c r="BD9554" s="166"/>
      <c r="BE9554" s="6"/>
      <c r="BF9554" s="6"/>
      <c r="BG9554" s="6"/>
      <c r="BH9554" s="6"/>
      <c r="BI9554" s="6"/>
      <c r="BJ9554" s="166"/>
      <c r="BK9554" s="166"/>
      <c r="BL9554" s="166"/>
      <c r="BM9554" s="6"/>
      <c r="BN9554" s="6"/>
      <c r="BO9554" s="6"/>
      <c r="BP9554" s="6"/>
      <c r="BQ9554" s="6"/>
      <c r="BR9554" s="6"/>
      <c r="BS9554" s="6"/>
      <c r="BT9554" s="6"/>
      <c r="BU9554" s="6"/>
      <c r="BV9554" s="6"/>
      <c r="BW9554" s="6"/>
      <c r="CJ9554" s="415"/>
      <c r="CK9554" s="415"/>
      <c r="CO9554" s="168"/>
    </row>
    <row r="9555" spans="32:93" s="162" customFormat="1" x14ac:dyDescent="0.25">
      <c r="AF9555" s="169"/>
      <c r="AG9555" s="169"/>
      <c r="AH9555" s="169"/>
      <c r="AI9555" s="169"/>
      <c r="AJ9555" s="169"/>
      <c r="AK9555" s="170"/>
      <c r="AP9555" s="6"/>
      <c r="AQ9555" s="6"/>
      <c r="AR9555" s="6"/>
      <c r="AS9555" s="6"/>
      <c r="AT9555" s="6"/>
      <c r="AU9555" s="6"/>
      <c r="AV9555" s="6"/>
      <c r="AW9555" s="6"/>
      <c r="AX9555" s="6"/>
      <c r="AY9555" s="6"/>
      <c r="AZ9555" s="6"/>
      <c r="BA9555" s="6"/>
      <c r="BB9555" s="166"/>
      <c r="BC9555" s="166"/>
      <c r="BD9555" s="166"/>
      <c r="BE9555" s="6"/>
      <c r="BF9555" s="6"/>
      <c r="BG9555" s="6"/>
      <c r="BH9555" s="6"/>
      <c r="BI9555" s="6"/>
      <c r="BJ9555" s="166"/>
      <c r="BK9555" s="166"/>
      <c r="BL9555" s="166"/>
      <c r="BM9555" s="6"/>
      <c r="BN9555" s="6"/>
      <c r="BO9555" s="6"/>
      <c r="BP9555" s="6"/>
      <c r="BQ9555" s="6"/>
      <c r="BR9555" s="6"/>
      <c r="BS9555" s="6"/>
      <c r="BT9555" s="6"/>
      <c r="BU9555" s="6"/>
      <c r="BV9555" s="6"/>
      <c r="BW9555" s="6"/>
      <c r="CJ9555" s="415"/>
      <c r="CK9555" s="415"/>
      <c r="CO9555" s="168"/>
    </row>
    <row r="9556" spans="32:93" s="162" customFormat="1" x14ac:dyDescent="0.25">
      <c r="AF9556" s="169"/>
      <c r="AG9556" s="169"/>
      <c r="AH9556" s="169"/>
      <c r="AI9556" s="169"/>
      <c r="AJ9556" s="169"/>
      <c r="AK9556" s="170"/>
      <c r="AP9556" s="6"/>
      <c r="AQ9556" s="6"/>
      <c r="AR9556" s="6"/>
      <c r="AS9556" s="6"/>
      <c r="AT9556" s="6"/>
      <c r="AU9556" s="6"/>
      <c r="AV9556" s="6"/>
      <c r="AW9556" s="6"/>
      <c r="AX9556" s="6"/>
      <c r="AY9556" s="6"/>
      <c r="AZ9556" s="6"/>
      <c r="BA9556" s="6"/>
      <c r="BB9556" s="166"/>
      <c r="BC9556" s="166"/>
      <c r="BD9556" s="166"/>
      <c r="BE9556" s="6"/>
      <c r="BF9556" s="6"/>
      <c r="BG9556" s="6"/>
      <c r="BH9556" s="6"/>
      <c r="BI9556" s="6"/>
      <c r="BJ9556" s="166"/>
      <c r="BK9556" s="166"/>
      <c r="BL9556" s="166"/>
      <c r="BM9556" s="6"/>
      <c r="BN9556" s="6"/>
      <c r="BO9556" s="6"/>
      <c r="BP9556" s="6"/>
      <c r="BQ9556" s="6"/>
      <c r="BR9556" s="6"/>
      <c r="BS9556" s="6"/>
      <c r="BT9556" s="6"/>
      <c r="BU9556" s="6"/>
      <c r="BV9556" s="6"/>
      <c r="BW9556" s="6"/>
      <c r="CJ9556" s="415"/>
      <c r="CK9556" s="415"/>
      <c r="CO9556" s="168"/>
    </row>
    <row r="9557" spans="32:93" s="162" customFormat="1" x14ac:dyDescent="0.25">
      <c r="AF9557" s="169"/>
      <c r="AG9557" s="169"/>
      <c r="AH9557" s="169"/>
      <c r="AI9557" s="169"/>
      <c r="AJ9557" s="169"/>
      <c r="AK9557" s="170"/>
      <c r="AP9557" s="6"/>
      <c r="AQ9557" s="6"/>
      <c r="AR9557" s="6"/>
      <c r="AS9557" s="6"/>
      <c r="AT9557" s="6"/>
      <c r="AU9557" s="6"/>
      <c r="AV9557" s="6"/>
      <c r="AW9557" s="6"/>
      <c r="AX9557" s="6"/>
      <c r="AY9557" s="6"/>
      <c r="AZ9557" s="6"/>
      <c r="BA9557" s="6"/>
      <c r="BB9557" s="166"/>
      <c r="BC9557" s="166"/>
      <c r="BD9557" s="166"/>
      <c r="BE9557" s="6"/>
      <c r="BF9557" s="6"/>
      <c r="BG9557" s="6"/>
      <c r="BH9557" s="6"/>
      <c r="BI9557" s="6"/>
      <c r="BJ9557" s="166"/>
      <c r="BK9557" s="166"/>
      <c r="BL9557" s="166"/>
      <c r="BM9557" s="6"/>
      <c r="BN9557" s="6"/>
      <c r="BO9557" s="6"/>
      <c r="BP9557" s="6"/>
      <c r="BQ9557" s="6"/>
      <c r="BR9557" s="6"/>
      <c r="BS9557" s="6"/>
      <c r="BT9557" s="6"/>
      <c r="BU9557" s="6"/>
      <c r="BV9557" s="6"/>
      <c r="BW9557" s="6"/>
      <c r="CJ9557" s="415"/>
      <c r="CK9557" s="415"/>
      <c r="CO9557" s="168"/>
    </row>
    <row r="9558" spans="32:93" s="162" customFormat="1" x14ac:dyDescent="0.25">
      <c r="AF9558" s="169"/>
      <c r="AG9558" s="169"/>
      <c r="AH9558" s="169"/>
      <c r="AI9558" s="169"/>
      <c r="AJ9558" s="169"/>
      <c r="AK9558" s="170"/>
      <c r="AP9558" s="6"/>
      <c r="AQ9558" s="6"/>
      <c r="AR9558" s="6"/>
      <c r="AS9558" s="6"/>
      <c r="AT9558" s="6"/>
      <c r="AU9558" s="6"/>
      <c r="AV9558" s="6"/>
      <c r="AW9558" s="6"/>
      <c r="AX9558" s="6"/>
      <c r="AY9558" s="6"/>
      <c r="AZ9558" s="6"/>
      <c r="BA9558" s="6"/>
      <c r="BB9558" s="166"/>
      <c r="BC9558" s="166"/>
      <c r="BD9558" s="166"/>
      <c r="BE9558" s="6"/>
      <c r="BF9558" s="6"/>
      <c r="BG9558" s="6"/>
      <c r="BH9558" s="6"/>
      <c r="BI9558" s="6"/>
      <c r="BJ9558" s="166"/>
      <c r="BK9558" s="166"/>
      <c r="BL9558" s="166"/>
      <c r="BM9558" s="6"/>
      <c r="BN9558" s="6"/>
      <c r="BO9558" s="6"/>
      <c r="BP9558" s="6"/>
      <c r="BQ9558" s="6"/>
      <c r="BR9558" s="6"/>
      <c r="BS9558" s="6"/>
      <c r="BT9558" s="6"/>
      <c r="BU9558" s="6"/>
      <c r="BV9558" s="6"/>
      <c r="BW9558" s="6"/>
      <c r="CJ9558" s="415"/>
      <c r="CK9558" s="415"/>
      <c r="CO9558" s="168"/>
    </row>
    <row r="9559" spans="32:93" s="162" customFormat="1" x14ac:dyDescent="0.25">
      <c r="AF9559" s="169"/>
      <c r="AG9559" s="169"/>
      <c r="AH9559" s="169"/>
      <c r="AI9559" s="169"/>
      <c r="AJ9559" s="169"/>
      <c r="AK9559" s="170"/>
      <c r="AP9559" s="6"/>
      <c r="AQ9559" s="6"/>
      <c r="AR9559" s="6"/>
      <c r="AS9559" s="6"/>
      <c r="AT9559" s="6"/>
      <c r="AU9559" s="6"/>
      <c r="AV9559" s="6"/>
      <c r="AW9559" s="6"/>
      <c r="AX9559" s="6"/>
      <c r="AY9559" s="6"/>
      <c r="AZ9559" s="6"/>
      <c r="BA9559" s="6"/>
      <c r="BB9559" s="166"/>
      <c r="BC9559" s="166"/>
      <c r="BD9559" s="166"/>
      <c r="BE9559" s="6"/>
      <c r="BF9559" s="6"/>
      <c r="BG9559" s="6"/>
      <c r="BH9559" s="6"/>
      <c r="BI9559" s="6"/>
      <c r="BJ9559" s="166"/>
      <c r="BK9559" s="166"/>
      <c r="BL9559" s="166"/>
      <c r="BM9559" s="6"/>
      <c r="BN9559" s="6"/>
      <c r="BO9559" s="6"/>
      <c r="BP9559" s="6"/>
      <c r="BQ9559" s="6"/>
      <c r="BR9559" s="6"/>
      <c r="BS9559" s="6"/>
      <c r="BT9559" s="6"/>
      <c r="BU9559" s="6"/>
      <c r="BV9559" s="6"/>
      <c r="BW9559" s="6"/>
      <c r="CJ9559" s="415"/>
      <c r="CK9559" s="415"/>
      <c r="CO9559" s="168"/>
    </row>
    <row r="9560" spans="32:93" s="162" customFormat="1" x14ac:dyDescent="0.25">
      <c r="AF9560" s="169"/>
      <c r="AG9560" s="169"/>
      <c r="AH9560" s="169"/>
      <c r="AI9560" s="169"/>
      <c r="AJ9560" s="169"/>
      <c r="AK9560" s="170"/>
      <c r="AP9560" s="6"/>
      <c r="AQ9560" s="6"/>
      <c r="AR9560" s="6"/>
      <c r="AS9560" s="6"/>
      <c r="AT9560" s="6"/>
      <c r="AU9560" s="6"/>
      <c r="AV9560" s="6"/>
      <c r="AW9560" s="6"/>
      <c r="AX9560" s="6"/>
      <c r="AY9560" s="6"/>
      <c r="AZ9560" s="6"/>
      <c r="BA9560" s="6"/>
      <c r="BB9560" s="166"/>
      <c r="BC9560" s="166"/>
      <c r="BD9560" s="166"/>
      <c r="BE9560" s="6"/>
      <c r="BF9560" s="6"/>
      <c r="BG9560" s="6"/>
      <c r="BH9560" s="6"/>
      <c r="BI9560" s="6"/>
      <c r="BJ9560" s="166"/>
      <c r="BK9560" s="166"/>
      <c r="BL9560" s="166"/>
      <c r="BM9560" s="6"/>
      <c r="BN9560" s="6"/>
      <c r="BO9560" s="6"/>
      <c r="BP9560" s="6"/>
      <c r="BQ9560" s="6"/>
      <c r="BR9560" s="6"/>
      <c r="BS9560" s="6"/>
      <c r="BT9560" s="6"/>
      <c r="BU9560" s="6"/>
      <c r="BV9560" s="6"/>
      <c r="BW9560" s="6"/>
      <c r="CJ9560" s="415"/>
      <c r="CK9560" s="415"/>
      <c r="CO9560" s="168"/>
    </row>
    <row r="9561" spans="32:93" s="162" customFormat="1" x14ac:dyDescent="0.25">
      <c r="AF9561" s="169"/>
      <c r="AG9561" s="169"/>
      <c r="AH9561" s="169"/>
      <c r="AI9561" s="169"/>
      <c r="AJ9561" s="169"/>
      <c r="AK9561" s="170"/>
      <c r="AP9561" s="6"/>
      <c r="AQ9561" s="6"/>
      <c r="AR9561" s="6"/>
      <c r="AS9561" s="6"/>
      <c r="AT9561" s="6"/>
      <c r="AU9561" s="6"/>
      <c r="AV9561" s="6"/>
      <c r="AW9561" s="6"/>
      <c r="AX9561" s="6"/>
      <c r="AY9561" s="6"/>
      <c r="AZ9561" s="6"/>
      <c r="BA9561" s="6"/>
      <c r="BB9561" s="166"/>
      <c r="BC9561" s="166"/>
      <c r="BD9561" s="166"/>
      <c r="BE9561" s="6"/>
      <c r="BF9561" s="6"/>
      <c r="BG9561" s="6"/>
      <c r="BH9561" s="6"/>
      <c r="BI9561" s="6"/>
      <c r="BJ9561" s="166"/>
      <c r="BK9561" s="166"/>
      <c r="BL9561" s="166"/>
      <c r="BM9561" s="6"/>
      <c r="BN9561" s="6"/>
      <c r="BO9561" s="6"/>
      <c r="BP9561" s="6"/>
      <c r="BQ9561" s="6"/>
      <c r="BR9561" s="6"/>
      <c r="BS9561" s="6"/>
      <c r="BT9561" s="6"/>
      <c r="BU9561" s="6"/>
      <c r="BV9561" s="6"/>
      <c r="BW9561" s="6"/>
      <c r="CJ9561" s="415"/>
      <c r="CK9561" s="415"/>
      <c r="CO9561" s="168"/>
    </row>
    <row r="9562" spans="32:93" s="162" customFormat="1" x14ac:dyDescent="0.25">
      <c r="AF9562" s="169"/>
      <c r="AG9562" s="169"/>
      <c r="AH9562" s="169"/>
      <c r="AI9562" s="169"/>
      <c r="AJ9562" s="169"/>
      <c r="AK9562" s="170"/>
      <c r="AP9562" s="6"/>
      <c r="AQ9562" s="6"/>
      <c r="AR9562" s="6"/>
      <c r="AS9562" s="6"/>
      <c r="AT9562" s="6"/>
      <c r="AU9562" s="6"/>
      <c r="AV9562" s="6"/>
      <c r="AW9562" s="6"/>
      <c r="AX9562" s="6"/>
      <c r="AY9562" s="6"/>
      <c r="AZ9562" s="6"/>
      <c r="BA9562" s="6"/>
      <c r="BB9562" s="166"/>
      <c r="BC9562" s="166"/>
      <c r="BD9562" s="166"/>
      <c r="BE9562" s="6"/>
      <c r="BF9562" s="6"/>
      <c r="BG9562" s="6"/>
      <c r="BH9562" s="6"/>
      <c r="BI9562" s="6"/>
      <c r="BJ9562" s="166"/>
      <c r="BK9562" s="166"/>
      <c r="BL9562" s="166"/>
      <c r="BM9562" s="6"/>
      <c r="BN9562" s="6"/>
      <c r="BO9562" s="6"/>
      <c r="BP9562" s="6"/>
      <c r="BQ9562" s="6"/>
      <c r="BR9562" s="6"/>
      <c r="BS9562" s="6"/>
      <c r="BT9562" s="6"/>
      <c r="BU9562" s="6"/>
      <c r="BV9562" s="6"/>
      <c r="BW9562" s="6"/>
      <c r="CJ9562" s="415"/>
      <c r="CK9562" s="415"/>
      <c r="CO9562" s="168"/>
    </row>
    <row r="9563" spans="32:93" s="162" customFormat="1" x14ac:dyDescent="0.25">
      <c r="AF9563" s="169"/>
      <c r="AG9563" s="169"/>
      <c r="AH9563" s="169"/>
      <c r="AI9563" s="169"/>
      <c r="AJ9563" s="169"/>
      <c r="AK9563" s="170"/>
      <c r="AP9563" s="6"/>
      <c r="AQ9563" s="6"/>
      <c r="AR9563" s="6"/>
      <c r="AS9563" s="6"/>
      <c r="AT9563" s="6"/>
      <c r="AU9563" s="6"/>
      <c r="AV9563" s="6"/>
      <c r="AW9563" s="6"/>
      <c r="AX9563" s="6"/>
      <c r="AY9563" s="6"/>
      <c r="AZ9563" s="6"/>
      <c r="BA9563" s="6"/>
      <c r="BB9563" s="166"/>
      <c r="BC9563" s="166"/>
      <c r="BD9563" s="166"/>
      <c r="BE9563" s="6"/>
      <c r="BF9563" s="6"/>
      <c r="BG9563" s="6"/>
      <c r="BH9563" s="6"/>
      <c r="BI9563" s="6"/>
      <c r="BJ9563" s="166"/>
      <c r="BK9563" s="166"/>
      <c r="BL9563" s="166"/>
      <c r="BM9563" s="6"/>
      <c r="BN9563" s="6"/>
      <c r="BO9563" s="6"/>
      <c r="BP9563" s="6"/>
      <c r="BQ9563" s="6"/>
      <c r="BR9563" s="6"/>
      <c r="BS9563" s="6"/>
      <c r="BT9563" s="6"/>
      <c r="BU9563" s="6"/>
      <c r="BV9563" s="6"/>
      <c r="BW9563" s="6"/>
      <c r="CJ9563" s="415"/>
      <c r="CK9563" s="415"/>
      <c r="CO9563" s="168"/>
    </row>
    <row r="9564" spans="32:93" s="162" customFormat="1" x14ac:dyDescent="0.25">
      <c r="AF9564" s="169"/>
      <c r="AG9564" s="169"/>
      <c r="AH9564" s="169"/>
      <c r="AI9564" s="169"/>
      <c r="AJ9564" s="169"/>
      <c r="AK9564" s="170"/>
      <c r="AP9564" s="6"/>
      <c r="AQ9564" s="6"/>
      <c r="AR9564" s="6"/>
      <c r="AS9564" s="6"/>
      <c r="AT9564" s="6"/>
      <c r="AU9564" s="6"/>
      <c r="AV9564" s="6"/>
      <c r="AW9564" s="6"/>
      <c r="AX9564" s="6"/>
      <c r="AY9564" s="6"/>
      <c r="AZ9564" s="6"/>
      <c r="BA9564" s="6"/>
      <c r="BB9564" s="166"/>
      <c r="BC9564" s="166"/>
      <c r="BD9564" s="166"/>
      <c r="BE9564" s="6"/>
      <c r="BF9564" s="6"/>
      <c r="BG9564" s="6"/>
      <c r="BH9564" s="6"/>
      <c r="BI9564" s="6"/>
      <c r="BJ9564" s="166"/>
      <c r="BK9564" s="166"/>
      <c r="BL9564" s="166"/>
      <c r="BM9564" s="6"/>
      <c r="BN9564" s="6"/>
      <c r="BO9564" s="6"/>
      <c r="BP9564" s="6"/>
      <c r="BQ9564" s="6"/>
      <c r="BR9564" s="6"/>
      <c r="BS9564" s="6"/>
      <c r="BT9564" s="6"/>
      <c r="BU9564" s="6"/>
      <c r="BV9564" s="6"/>
      <c r="BW9564" s="6"/>
      <c r="CJ9564" s="415"/>
      <c r="CK9564" s="415"/>
      <c r="CO9564" s="168"/>
    </row>
    <row r="9565" spans="32:93" s="162" customFormat="1" x14ac:dyDescent="0.25">
      <c r="AF9565" s="169"/>
      <c r="AG9565" s="169"/>
      <c r="AH9565" s="169"/>
      <c r="AI9565" s="169"/>
      <c r="AJ9565" s="169"/>
      <c r="AK9565" s="170"/>
      <c r="AP9565" s="6"/>
      <c r="AQ9565" s="6"/>
      <c r="AR9565" s="6"/>
      <c r="AS9565" s="6"/>
      <c r="AT9565" s="6"/>
      <c r="AU9565" s="6"/>
      <c r="AV9565" s="6"/>
      <c r="AW9565" s="6"/>
      <c r="AX9565" s="6"/>
      <c r="AY9565" s="6"/>
      <c r="AZ9565" s="6"/>
      <c r="BA9565" s="6"/>
      <c r="BB9565" s="166"/>
      <c r="BC9565" s="166"/>
      <c r="BD9565" s="166"/>
      <c r="BE9565" s="6"/>
      <c r="BF9565" s="6"/>
      <c r="BG9565" s="6"/>
      <c r="BH9565" s="6"/>
      <c r="BI9565" s="6"/>
      <c r="BJ9565" s="166"/>
      <c r="BK9565" s="166"/>
      <c r="BL9565" s="166"/>
      <c r="BM9565" s="6"/>
      <c r="BN9565" s="6"/>
      <c r="BO9565" s="6"/>
      <c r="BP9565" s="6"/>
      <c r="BQ9565" s="6"/>
      <c r="BR9565" s="6"/>
      <c r="BS9565" s="6"/>
      <c r="BT9565" s="6"/>
      <c r="BU9565" s="6"/>
      <c r="BV9565" s="6"/>
      <c r="BW9565" s="6"/>
      <c r="CJ9565" s="415"/>
      <c r="CK9565" s="415"/>
      <c r="CO9565" s="168"/>
    </row>
    <row r="9566" spans="32:93" s="162" customFormat="1" x14ac:dyDescent="0.25">
      <c r="AF9566" s="169"/>
      <c r="AG9566" s="169"/>
      <c r="AH9566" s="169"/>
      <c r="AI9566" s="169"/>
      <c r="AJ9566" s="169"/>
      <c r="AK9566" s="170"/>
      <c r="AP9566" s="6"/>
      <c r="AQ9566" s="6"/>
      <c r="AR9566" s="6"/>
      <c r="AS9566" s="6"/>
      <c r="AT9566" s="6"/>
      <c r="AU9566" s="6"/>
      <c r="AV9566" s="6"/>
      <c r="AW9566" s="6"/>
      <c r="AX9566" s="6"/>
      <c r="AY9566" s="6"/>
      <c r="AZ9566" s="6"/>
      <c r="BA9566" s="6"/>
      <c r="BB9566" s="166"/>
      <c r="BC9566" s="166"/>
      <c r="BD9566" s="166"/>
      <c r="BE9566" s="6"/>
      <c r="BF9566" s="6"/>
      <c r="BG9566" s="6"/>
      <c r="BH9566" s="6"/>
      <c r="BI9566" s="6"/>
      <c r="BJ9566" s="166"/>
      <c r="BK9566" s="166"/>
      <c r="BL9566" s="166"/>
      <c r="BM9566" s="6"/>
      <c r="BN9566" s="6"/>
      <c r="BO9566" s="6"/>
      <c r="BP9566" s="6"/>
      <c r="BQ9566" s="6"/>
      <c r="BR9566" s="6"/>
      <c r="BS9566" s="6"/>
      <c r="BT9566" s="6"/>
      <c r="BU9566" s="6"/>
      <c r="BV9566" s="6"/>
      <c r="BW9566" s="6"/>
      <c r="CJ9566" s="415"/>
      <c r="CK9566" s="415"/>
      <c r="CO9566" s="168"/>
    </row>
    <row r="9567" spans="32:93" s="162" customFormat="1" x14ac:dyDescent="0.25">
      <c r="AF9567" s="169"/>
      <c r="AG9567" s="169"/>
      <c r="AH9567" s="169"/>
      <c r="AI9567" s="169"/>
      <c r="AJ9567" s="169"/>
      <c r="AK9567" s="170"/>
      <c r="AP9567" s="6"/>
      <c r="AQ9567" s="6"/>
      <c r="AR9567" s="6"/>
      <c r="AS9567" s="6"/>
      <c r="AT9567" s="6"/>
      <c r="AU9567" s="6"/>
      <c r="AV9567" s="6"/>
      <c r="AW9567" s="6"/>
      <c r="AX9567" s="6"/>
      <c r="AY9567" s="6"/>
      <c r="AZ9567" s="6"/>
      <c r="BA9567" s="6"/>
      <c r="BB9567" s="166"/>
      <c r="BC9567" s="166"/>
      <c r="BD9567" s="166"/>
      <c r="BE9567" s="6"/>
      <c r="BF9567" s="6"/>
      <c r="BG9567" s="6"/>
      <c r="BH9567" s="6"/>
      <c r="BI9567" s="6"/>
      <c r="BJ9567" s="166"/>
      <c r="BK9567" s="166"/>
      <c r="BL9567" s="166"/>
      <c r="BM9567" s="6"/>
      <c r="BN9567" s="6"/>
      <c r="BO9567" s="6"/>
      <c r="BP9567" s="6"/>
      <c r="BQ9567" s="6"/>
      <c r="BR9567" s="6"/>
      <c r="BS9567" s="6"/>
      <c r="BT9567" s="6"/>
      <c r="BU9567" s="6"/>
      <c r="BV9567" s="6"/>
      <c r="BW9567" s="6"/>
      <c r="CJ9567" s="415"/>
      <c r="CK9567" s="415"/>
      <c r="CO9567" s="168"/>
    </row>
    <row r="9568" spans="32:93" s="162" customFormat="1" x14ac:dyDescent="0.25">
      <c r="AF9568" s="169"/>
      <c r="AG9568" s="169"/>
      <c r="AH9568" s="169"/>
      <c r="AI9568" s="169"/>
      <c r="AJ9568" s="169"/>
      <c r="AK9568" s="170"/>
      <c r="AP9568" s="6"/>
      <c r="AQ9568" s="6"/>
      <c r="AR9568" s="6"/>
      <c r="AS9568" s="6"/>
      <c r="AT9568" s="6"/>
      <c r="AU9568" s="6"/>
      <c r="AV9568" s="6"/>
      <c r="AW9568" s="6"/>
      <c r="AX9568" s="6"/>
      <c r="AY9568" s="6"/>
      <c r="AZ9568" s="6"/>
      <c r="BA9568" s="6"/>
      <c r="BB9568" s="166"/>
      <c r="BC9568" s="166"/>
      <c r="BD9568" s="166"/>
      <c r="BE9568" s="6"/>
      <c r="BF9568" s="6"/>
      <c r="BG9568" s="6"/>
      <c r="BH9568" s="6"/>
      <c r="BI9568" s="6"/>
      <c r="BJ9568" s="166"/>
      <c r="BK9568" s="166"/>
      <c r="BL9568" s="166"/>
      <c r="BM9568" s="6"/>
      <c r="BN9568" s="6"/>
      <c r="BO9568" s="6"/>
      <c r="BP9568" s="6"/>
      <c r="BQ9568" s="6"/>
      <c r="BR9568" s="6"/>
      <c r="BS9568" s="6"/>
      <c r="BT9568" s="6"/>
      <c r="BU9568" s="6"/>
      <c r="BV9568" s="6"/>
      <c r="BW9568" s="6"/>
      <c r="CJ9568" s="415"/>
      <c r="CK9568" s="415"/>
      <c r="CO9568" s="168"/>
    </row>
    <row r="9569" spans="32:93" s="162" customFormat="1" x14ac:dyDescent="0.25">
      <c r="AF9569" s="169"/>
      <c r="AG9569" s="169"/>
      <c r="AH9569" s="169"/>
      <c r="AI9569" s="169"/>
      <c r="AJ9569" s="169"/>
      <c r="AK9569" s="170"/>
      <c r="AP9569" s="6"/>
      <c r="AQ9569" s="6"/>
      <c r="AR9569" s="6"/>
      <c r="AS9569" s="6"/>
      <c r="AT9569" s="6"/>
      <c r="AU9569" s="6"/>
      <c r="AV9569" s="6"/>
      <c r="AW9569" s="6"/>
      <c r="AX9569" s="6"/>
      <c r="AY9569" s="6"/>
      <c r="AZ9569" s="6"/>
      <c r="BA9569" s="6"/>
      <c r="BB9569" s="166"/>
      <c r="BC9569" s="166"/>
      <c r="BD9569" s="166"/>
      <c r="BE9569" s="6"/>
      <c r="BF9569" s="6"/>
      <c r="BG9569" s="6"/>
      <c r="BH9569" s="6"/>
      <c r="BI9569" s="6"/>
      <c r="BJ9569" s="166"/>
      <c r="BK9569" s="166"/>
      <c r="BL9569" s="166"/>
      <c r="BM9569" s="6"/>
      <c r="BN9569" s="6"/>
      <c r="BO9569" s="6"/>
      <c r="BP9569" s="6"/>
      <c r="BQ9569" s="6"/>
      <c r="BR9569" s="6"/>
      <c r="BS9569" s="6"/>
      <c r="BT9569" s="6"/>
      <c r="BU9569" s="6"/>
      <c r="BV9569" s="6"/>
      <c r="BW9569" s="6"/>
      <c r="CJ9569" s="415"/>
      <c r="CK9569" s="415"/>
      <c r="CO9569" s="168"/>
    </row>
    <row r="9570" spans="32:93" s="162" customFormat="1" x14ac:dyDescent="0.25">
      <c r="AF9570" s="169"/>
      <c r="AG9570" s="169"/>
      <c r="AH9570" s="169"/>
      <c r="AI9570" s="169"/>
      <c r="AJ9570" s="169"/>
      <c r="AK9570" s="170"/>
      <c r="AP9570" s="6"/>
      <c r="AQ9570" s="6"/>
      <c r="AR9570" s="6"/>
      <c r="AS9570" s="6"/>
      <c r="AT9570" s="6"/>
      <c r="AU9570" s="6"/>
      <c r="AV9570" s="6"/>
      <c r="AW9570" s="6"/>
      <c r="AX9570" s="6"/>
      <c r="AY9570" s="6"/>
      <c r="AZ9570" s="6"/>
      <c r="BA9570" s="6"/>
      <c r="BB9570" s="166"/>
      <c r="BC9570" s="166"/>
      <c r="BD9570" s="166"/>
      <c r="BE9570" s="6"/>
      <c r="BF9570" s="6"/>
      <c r="BG9570" s="6"/>
      <c r="BH9570" s="6"/>
      <c r="BI9570" s="6"/>
      <c r="BJ9570" s="166"/>
      <c r="BK9570" s="166"/>
      <c r="BL9570" s="166"/>
      <c r="BM9570" s="6"/>
      <c r="BN9570" s="6"/>
      <c r="BO9570" s="6"/>
      <c r="BP9570" s="6"/>
      <c r="BQ9570" s="6"/>
      <c r="BR9570" s="6"/>
      <c r="BS9570" s="6"/>
      <c r="BT9570" s="6"/>
      <c r="BU9570" s="6"/>
      <c r="BV9570" s="6"/>
      <c r="BW9570" s="6"/>
      <c r="CJ9570" s="415"/>
      <c r="CK9570" s="415"/>
      <c r="CO9570" s="168"/>
    </row>
    <row r="9571" spans="32:93" s="162" customFormat="1" x14ac:dyDescent="0.25">
      <c r="AF9571" s="169"/>
      <c r="AG9571" s="169"/>
      <c r="AH9571" s="169"/>
      <c r="AI9571" s="169"/>
      <c r="AJ9571" s="169"/>
      <c r="AK9571" s="170"/>
      <c r="AP9571" s="6"/>
      <c r="AQ9571" s="6"/>
      <c r="AR9571" s="6"/>
      <c r="AS9571" s="6"/>
      <c r="AT9571" s="6"/>
      <c r="AU9571" s="6"/>
      <c r="AV9571" s="6"/>
      <c r="AW9571" s="6"/>
      <c r="AX9571" s="6"/>
      <c r="AY9571" s="6"/>
      <c r="AZ9571" s="6"/>
      <c r="BA9571" s="6"/>
      <c r="BB9571" s="166"/>
      <c r="BC9571" s="166"/>
      <c r="BD9571" s="166"/>
      <c r="BE9571" s="6"/>
      <c r="BF9571" s="6"/>
      <c r="BG9571" s="6"/>
      <c r="BH9571" s="6"/>
      <c r="BI9571" s="6"/>
      <c r="BJ9571" s="166"/>
      <c r="BK9571" s="166"/>
      <c r="BL9571" s="166"/>
      <c r="BM9571" s="6"/>
      <c r="BN9571" s="6"/>
      <c r="BO9571" s="6"/>
      <c r="BP9571" s="6"/>
      <c r="BQ9571" s="6"/>
      <c r="BR9571" s="6"/>
      <c r="BS9571" s="6"/>
      <c r="BT9571" s="6"/>
      <c r="BU9571" s="6"/>
      <c r="BV9571" s="6"/>
      <c r="BW9571" s="6"/>
      <c r="CJ9571" s="415"/>
      <c r="CK9571" s="415"/>
      <c r="CO9571" s="168"/>
    </row>
    <row r="9572" spans="32:93" s="162" customFormat="1" x14ac:dyDescent="0.25">
      <c r="AF9572" s="169"/>
      <c r="AG9572" s="169"/>
      <c r="AH9572" s="169"/>
      <c r="AI9572" s="169"/>
      <c r="AJ9572" s="169"/>
      <c r="AK9572" s="170"/>
      <c r="AP9572" s="6"/>
      <c r="AQ9572" s="6"/>
      <c r="AR9572" s="6"/>
      <c r="AS9572" s="6"/>
      <c r="AT9572" s="6"/>
      <c r="AU9572" s="6"/>
      <c r="AV9572" s="6"/>
      <c r="AW9572" s="6"/>
      <c r="AX9572" s="6"/>
      <c r="AY9572" s="6"/>
      <c r="AZ9572" s="6"/>
      <c r="BA9572" s="6"/>
      <c r="BB9572" s="166"/>
      <c r="BC9572" s="166"/>
      <c r="BD9572" s="166"/>
      <c r="BE9572" s="6"/>
      <c r="BF9572" s="6"/>
      <c r="BG9572" s="6"/>
      <c r="BH9572" s="6"/>
      <c r="BI9572" s="6"/>
      <c r="BJ9572" s="166"/>
      <c r="BK9572" s="166"/>
      <c r="BL9572" s="166"/>
      <c r="BM9572" s="6"/>
      <c r="BN9572" s="6"/>
      <c r="BO9572" s="6"/>
      <c r="BP9572" s="6"/>
      <c r="BQ9572" s="6"/>
      <c r="BR9572" s="6"/>
      <c r="BS9572" s="6"/>
      <c r="BT9572" s="6"/>
      <c r="BU9572" s="6"/>
      <c r="BV9572" s="6"/>
      <c r="BW9572" s="6"/>
      <c r="CJ9572" s="415"/>
      <c r="CK9572" s="415"/>
      <c r="CO9572" s="168"/>
    </row>
    <row r="9573" spans="32:93" s="162" customFormat="1" x14ac:dyDescent="0.25">
      <c r="AF9573" s="169"/>
      <c r="AG9573" s="169"/>
      <c r="AH9573" s="169"/>
      <c r="AI9573" s="169"/>
      <c r="AJ9573" s="169"/>
      <c r="AK9573" s="170"/>
      <c r="AP9573" s="6"/>
      <c r="AQ9573" s="6"/>
      <c r="AR9573" s="6"/>
      <c r="AS9573" s="6"/>
      <c r="AT9573" s="6"/>
      <c r="AU9573" s="6"/>
      <c r="AV9573" s="6"/>
      <c r="AW9573" s="6"/>
      <c r="AX9573" s="6"/>
      <c r="AY9573" s="6"/>
      <c r="AZ9573" s="6"/>
      <c r="BA9573" s="6"/>
      <c r="BB9573" s="166"/>
      <c r="BC9573" s="166"/>
      <c r="BD9573" s="166"/>
      <c r="BE9573" s="6"/>
      <c r="BF9573" s="6"/>
      <c r="BG9573" s="6"/>
      <c r="BH9573" s="6"/>
      <c r="BI9573" s="6"/>
      <c r="BJ9573" s="166"/>
      <c r="BK9573" s="166"/>
      <c r="BL9573" s="166"/>
      <c r="BM9573" s="6"/>
      <c r="BN9573" s="6"/>
      <c r="BO9573" s="6"/>
      <c r="BP9573" s="6"/>
      <c r="BQ9573" s="6"/>
      <c r="BR9573" s="6"/>
      <c r="BS9573" s="6"/>
      <c r="BT9573" s="6"/>
      <c r="BU9573" s="6"/>
      <c r="BV9573" s="6"/>
      <c r="BW9573" s="6"/>
      <c r="CJ9573" s="415"/>
      <c r="CK9573" s="415"/>
      <c r="CO9573" s="168"/>
    </row>
    <row r="9574" spans="32:93" s="162" customFormat="1" x14ac:dyDescent="0.25">
      <c r="AF9574" s="169"/>
      <c r="AG9574" s="169"/>
      <c r="AH9574" s="169"/>
      <c r="AI9574" s="169"/>
      <c r="AJ9574" s="169"/>
      <c r="AK9574" s="170"/>
      <c r="AP9574" s="6"/>
      <c r="AQ9574" s="6"/>
      <c r="AR9574" s="6"/>
      <c r="AS9574" s="6"/>
      <c r="AT9574" s="6"/>
      <c r="AU9574" s="6"/>
      <c r="AV9574" s="6"/>
      <c r="AW9574" s="6"/>
      <c r="AX9574" s="6"/>
      <c r="AY9574" s="6"/>
      <c r="AZ9574" s="6"/>
      <c r="BA9574" s="6"/>
      <c r="BB9574" s="166"/>
      <c r="BC9574" s="166"/>
      <c r="BD9574" s="166"/>
      <c r="BE9574" s="6"/>
      <c r="BF9574" s="6"/>
      <c r="BG9574" s="6"/>
      <c r="BH9574" s="6"/>
      <c r="BI9574" s="6"/>
      <c r="BJ9574" s="166"/>
      <c r="BK9574" s="166"/>
      <c r="BL9574" s="166"/>
      <c r="BM9574" s="6"/>
      <c r="BN9574" s="6"/>
      <c r="BO9574" s="6"/>
      <c r="BP9574" s="6"/>
      <c r="BQ9574" s="6"/>
      <c r="BR9574" s="6"/>
      <c r="BS9574" s="6"/>
      <c r="BT9574" s="6"/>
      <c r="BU9574" s="6"/>
      <c r="BV9574" s="6"/>
      <c r="BW9574" s="6"/>
      <c r="CJ9574" s="415"/>
      <c r="CK9574" s="415"/>
      <c r="CO9574" s="168"/>
    </row>
    <row r="9575" spans="32:93" s="162" customFormat="1" x14ac:dyDescent="0.25">
      <c r="AF9575" s="169"/>
      <c r="AG9575" s="169"/>
      <c r="AH9575" s="169"/>
      <c r="AI9575" s="169"/>
      <c r="AJ9575" s="169"/>
      <c r="AK9575" s="170"/>
      <c r="AP9575" s="6"/>
      <c r="AQ9575" s="6"/>
      <c r="AR9575" s="6"/>
      <c r="AS9575" s="6"/>
      <c r="AT9575" s="6"/>
      <c r="AU9575" s="6"/>
      <c r="AV9575" s="6"/>
      <c r="AW9575" s="6"/>
      <c r="AX9575" s="6"/>
      <c r="AY9575" s="6"/>
      <c r="AZ9575" s="6"/>
      <c r="BA9575" s="6"/>
      <c r="BB9575" s="166"/>
      <c r="BC9575" s="166"/>
      <c r="BD9575" s="166"/>
      <c r="BE9575" s="6"/>
      <c r="BF9575" s="6"/>
      <c r="BG9575" s="6"/>
      <c r="BH9575" s="6"/>
      <c r="BI9575" s="6"/>
      <c r="BJ9575" s="166"/>
      <c r="BK9575" s="166"/>
      <c r="BL9575" s="166"/>
      <c r="BM9575" s="6"/>
      <c r="BN9575" s="6"/>
      <c r="BO9575" s="6"/>
      <c r="BP9575" s="6"/>
      <c r="BQ9575" s="6"/>
      <c r="BR9575" s="6"/>
      <c r="BS9575" s="6"/>
      <c r="BT9575" s="6"/>
      <c r="BU9575" s="6"/>
      <c r="BV9575" s="6"/>
      <c r="BW9575" s="6"/>
      <c r="CJ9575" s="415"/>
      <c r="CK9575" s="415"/>
      <c r="CO9575" s="168"/>
    </row>
    <row r="9576" spans="32:93" s="162" customFormat="1" x14ac:dyDescent="0.25">
      <c r="AF9576" s="169"/>
      <c r="AG9576" s="169"/>
      <c r="AH9576" s="169"/>
      <c r="AI9576" s="169"/>
      <c r="AJ9576" s="169"/>
      <c r="AK9576" s="170"/>
      <c r="AP9576" s="6"/>
      <c r="AQ9576" s="6"/>
      <c r="AR9576" s="6"/>
      <c r="AS9576" s="6"/>
      <c r="AT9576" s="6"/>
      <c r="AU9576" s="6"/>
      <c r="AV9576" s="6"/>
      <c r="AW9576" s="6"/>
      <c r="AX9576" s="6"/>
      <c r="AY9576" s="6"/>
      <c r="AZ9576" s="6"/>
      <c r="BA9576" s="6"/>
      <c r="BB9576" s="166"/>
      <c r="BC9576" s="166"/>
      <c r="BD9576" s="166"/>
      <c r="BE9576" s="6"/>
      <c r="BF9576" s="6"/>
      <c r="BG9576" s="6"/>
      <c r="BH9576" s="6"/>
      <c r="BI9576" s="6"/>
      <c r="BJ9576" s="166"/>
      <c r="BK9576" s="166"/>
      <c r="BL9576" s="166"/>
      <c r="BM9576" s="6"/>
      <c r="BN9576" s="6"/>
      <c r="BO9576" s="6"/>
      <c r="BP9576" s="6"/>
      <c r="BQ9576" s="6"/>
      <c r="BR9576" s="6"/>
      <c r="BS9576" s="6"/>
      <c r="BT9576" s="6"/>
      <c r="BU9576" s="6"/>
      <c r="BV9576" s="6"/>
      <c r="BW9576" s="6"/>
      <c r="CJ9576" s="415"/>
      <c r="CK9576" s="415"/>
      <c r="CO9576" s="168"/>
    </row>
    <row r="9577" spans="32:93" s="162" customFormat="1" x14ac:dyDescent="0.25">
      <c r="AF9577" s="169"/>
      <c r="AG9577" s="169"/>
      <c r="AH9577" s="169"/>
      <c r="AI9577" s="169"/>
      <c r="AJ9577" s="169"/>
      <c r="AK9577" s="170"/>
      <c r="AP9577" s="6"/>
      <c r="AQ9577" s="6"/>
      <c r="AR9577" s="6"/>
      <c r="AS9577" s="6"/>
      <c r="AT9577" s="6"/>
      <c r="AU9577" s="6"/>
      <c r="AV9577" s="6"/>
      <c r="AW9577" s="6"/>
      <c r="AX9577" s="6"/>
      <c r="AY9577" s="6"/>
      <c r="AZ9577" s="6"/>
      <c r="BA9577" s="6"/>
      <c r="BB9577" s="166"/>
      <c r="BC9577" s="166"/>
      <c r="BD9577" s="166"/>
      <c r="BE9577" s="6"/>
      <c r="BF9577" s="6"/>
      <c r="BG9577" s="6"/>
      <c r="BH9577" s="6"/>
      <c r="BI9577" s="6"/>
      <c r="BJ9577" s="166"/>
      <c r="BK9577" s="166"/>
      <c r="BL9577" s="166"/>
      <c r="BM9577" s="6"/>
      <c r="BN9577" s="6"/>
      <c r="BO9577" s="6"/>
      <c r="BP9577" s="6"/>
      <c r="BQ9577" s="6"/>
      <c r="BR9577" s="6"/>
      <c r="BS9577" s="6"/>
      <c r="BT9577" s="6"/>
      <c r="BU9577" s="6"/>
      <c r="BV9577" s="6"/>
      <c r="BW9577" s="6"/>
      <c r="CJ9577" s="415"/>
      <c r="CK9577" s="415"/>
      <c r="CO9577" s="168"/>
    </row>
    <row r="9578" spans="32:93" s="162" customFormat="1" x14ac:dyDescent="0.25">
      <c r="AF9578" s="169"/>
      <c r="AG9578" s="169"/>
      <c r="AH9578" s="169"/>
      <c r="AI9578" s="169"/>
      <c r="AJ9578" s="169"/>
      <c r="AK9578" s="170"/>
      <c r="AP9578" s="6"/>
      <c r="AQ9578" s="6"/>
      <c r="AR9578" s="6"/>
      <c r="AS9578" s="6"/>
      <c r="AT9578" s="6"/>
      <c r="AU9578" s="6"/>
      <c r="AV9578" s="6"/>
      <c r="AW9578" s="6"/>
      <c r="AX9578" s="6"/>
      <c r="AY9578" s="6"/>
      <c r="AZ9578" s="6"/>
      <c r="BA9578" s="6"/>
      <c r="BB9578" s="166"/>
      <c r="BC9578" s="166"/>
      <c r="BD9578" s="166"/>
      <c r="BE9578" s="6"/>
      <c r="BF9578" s="6"/>
      <c r="BG9578" s="6"/>
      <c r="BH9578" s="6"/>
      <c r="BI9578" s="6"/>
      <c r="BJ9578" s="166"/>
      <c r="BK9578" s="166"/>
      <c r="BL9578" s="166"/>
      <c r="BM9578" s="6"/>
      <c r="BN9578" s="6"/>
      <c r="BO9578" s="6"/>
      <c r="BP9578" s="6"/>
      <c r="BQ9578" s="6"/>
      <c r="BR9578" s="6"/>
      <c r="BS9578" s="6"/>
      <c r="BT9578" s="6"/>
      <c r="BU9578" s="6"/>
      <c r="BV9578" s="6"/>
      <c r="BW9578" s="6"/>
      <c r="CJ9578" s="415"/>
      <c r="CK9578" s="415"/>
      <c r="CO9578" s="168"/>
    </row>
    <row r="9579" spans="32:93" s="162" customFormat="1" x14ac:dyDescent="0.25">
      <c r="AF9579" s="169"/>
      <c r="AG9579" s="169"/>
      <c r="AH9579" s="169"/>
      <c r="AI9579" s="169"/>
      <c r="AJ9579" s="169"/>
      <c r="AK9579" s="170"/>
      <c r="AP9579" s="6"/>
      <c r="AQ9579" s="6"/>
      <c r="AR9579" s="6"/>
      <c r="AS9579" s="6"/>
      <c r="AT9579" s="6"/>
      <c r="AU9579" s="6"/>
      <c r="AV9579" s="6"/>
      <c r="AW9579" s="6"/>
      <c r="AX9579" s="6"/>
      <c r="AY9579" s="6"/>
      <c r="AZ9579" s="6"/>
      <c r="BA9579" s="6"/>
      <c r="BB9579" s="166"/>
      <c r="BC9579" s="166"/>
      <c r="BD9579" s="166"/>
      <c r="BE9579" s="6"/>
      <c r="BF9579" s="6"/>
      <c r="BG9579" s="6"/>
      <c r="BH9579" s="6"/>
      <c r="BI9579" s="6"/>
      <c r="BJ9579" s="166"/>
      <c r="BK9579" s="166"/>
      <c r="BL9579" s="166"/>
      <c r="BM9579" s="6"/>
      <c r="BN9579" s="6"/>
      <c r="BO9579" s="6"/>
      <c r="BP9579" s="6"/>
      <c r="BQ9579" s="6"/>
      <c r="BR9579" s="6"/>
      <c r="BS9579" s="6"/>
      <c r="BT9579" s="6"/>
      <c r="BU9579" s="6"/>
      <c r="BV9579" s="6"/>
      <c r="BW9579" s="6"/>
      <c r="CJ9579" s="415"/>
      <c r="CK9579" s="415"/>
      <c r="CO9579" s="168"/>
    </row>
    <row r="9580" spans="32:93" s="162" customFormat="1" x14ac:dyDescent="0.25">
      <c r="AF9580" s="169"/>
      <c r="AG9580" s="169"/>
      <c r="AH9580" s="169"/>
      <c r="AI9580" s="169"/>
      <c r="AJ9580" s="169"/>
      <c r="AK9580" s="170"/>
      <c r="AP9580" s="6"/>
      <c r="AQ9580" s="6"/>
      <c r="AR9580" s="6"/>
      <c r="AS9580" s="6"/>
      <c r="AT9580" s="6"/>
      <c r="AU9580" s="6"/>
      <c r="AV9580" s="6"/>
      <c r="AW9580" s="6"/>
      <c r="AX9580" s="6"/>
      <c r="AY9580" s="6"/>
      <c r="AZ9580" s="6"/>
      <c r="BA9580" s="6"/>
      <c r="BB9580" s="166"/>
      <c r="BC9580" s="166"/>
      <c r="BD9580" s="166"/>
      <c r="BE9580" s="6"/>
      <c r="BF9580" s="6"/>
      <c r="BG9580" s="6"/>
      <c r="BH9580" s="6"/>
      <c r="BI9580" s="6"/>
      <c r="BJ9580" s="166"/>
      <c r="BK9580" s="166"/>
      <c r="BL9580" s="166"/>
      <c r="BM9580" s="6"/>
      <c r="BN9580" s="6"/>
      <c r="BO9580" s="6"/>
      <c r="BP9580" s="6"/>
      <c r="BQ9580" s="6"/>
      <c r="BR9580" s="6"/>
      <c r="BS9580" s="6"/>
      <c r="BT9580" s="6"/>
      <c r="BU9580" s="6"/>
      <c r="BV9580" s="6"/>
      <c r="BW9580" s="6"/>
      <c r="CJ9580" s="415"/>
      <c r="CK9580" s="415"/>
      <c r="CO9580" s="168"/>
    </row>
    <row r="9581" spans="32:93" s="162" customFormat="1" x14ac:dyDescent="0.25">
      <c r="AF9581" s="169"/>
      <c r="AG9581" s="169"/>
      <c r="AH9581" s="169"/>
      <c r="AI9581" s="169"/>
      <c r="AJ9581" s="169"/>
      <c r="AK9581" s="170"/>
      <c r="AP9581" s="6"/>
      <c r="AQ9581" s="6"/>
      <c r="AR9581" s="6"/>
      <c r="AS9581" s="6"/>
      <c r="AT9581" s="6"/>
      <c r="AU9581" s="6"/>
      <c r="AV9581" s="6"/>
      <c r="AW9581" s="6"/>
      <c r="AX9581" s="6"/>
      <c r="AY9581" s="6"/>
      <c r="AZ9581" s="6"/>
      <c r="BA9581" s="6"/>
      <c r="BB9581" s="166"/>
      <c r="BC9581" s="166"/>
      <c r="BD9581" s="166"/>
      <c r="BE9581" s="6"/>
      <c r="BF9581" s="6"/>
      <c r="BG9581" s="6"/>
      <c r="BH9581" s="6"/>
      <c r="BI9581" s="6"/>
      <c r="BJ9581" s="166"/>
      <c r="BK9581" s="166"/>
      <c r="BL9581" s="166"/>
      <c r="BM9581" s="6"/>
      <c r="BN9581" s="6"/>
      <c r="BO9581" s="6"/>
      <c r="BP9581" s="6"/>
      <c r="BQ9581" s="6"/>
      <c r="BR9581" s="6"/>
      <c r="BS9581" s="6"/>
      <c r="BT9581" s="6"/>
      <c r="BU9581" s="6"/>
      <c r="BV9581" s="6"/>
      <c r="BW9581" s="6"/>
      <c r="CJ9581" s="415"/>
      <c r="CK9581" s="415"/>
      <c r="CO9581" s="168"/>
    </row>
    <row r="9582" spans="32:93" s="162" customFormat="1" x14ac:dyDescent="0.25">
      <c r="AF9582" s="169"/>
      <c r="AG9582" s="169"/>
      <c r="AH9582" s="169"/>
      <c r="AI9582" s="169"/>
      <c r="AJ9582" s="169"/>
      <c r="AK9582" s="170"/>
      <c r="AP9582" s="6"/>
      <c r="AQ9582" s="6"/>
      <c r="AR9582" s="6"/>
      <c r="AS9582" s="6"/>
      <c r="AT9582" s="6"/>
      <c r="AU9582" s="6"/>
      <c r="AV9582" s="6"/>
      <c r="AW9582" s="6"/>
      <c r="AX9582" s="6"/>
      <c r="AY9582" s="6"/>
      <c r="AZ9582" s="6"/>
      <c r="BA9582" s="6"/>
      <c r="BB9582" s="166"/>
      <c r="BC9582" s="166"/>
      <c r="BD9582" s="166"/>
      <c r="BE9582" s="6"/>
      <c r="BF9582" s="6"/>
      <c r="BG9582" s="6"/>
      <c r="BH9582" s="6"/>
      <c r="BI9582" s="6"/>
      <c r="BJ9582" s="166"/>
      <c r="BK9582" s="166"/>
      <c r="BL9582" s="166"/>
      <c r="BM9582" s="6"/>
      <c r="BN9582" s="6"/>
      <c r="BO9582" s="6"/>
      <c r="BP9582" s="6"/>
      <c r="BQ9582" s="6"/>
      <c r="BR9582" s="6"/>
      <c r="BS9582" s="6"/>
      <c r="BT9582" s="6"/>
      <c r="BU9582" s="6"/>
      <c r="BV9582" s="6"/>
      <c r="BW9582" s="6"/>
      <c r="CJ9582" s="415"/>
      <c r="CK9582" s="415"/>
      <c r="CO9582" s="168"/>
    </row>
    <row r="9583" spans="32:93" s="162" customFormat="1" x14ac:dyDescent="0.25">
      <c r="AF9583" s="169"/>
      <c r="AG9583" s="169"/>
      <c r="AH9583" s="169"/>
      <c r="AI9583" s="169"/>
      <c r="AJ9583" s="169"/>
      <c r="AK9583" s="170"/>
      <c r="AP9583" s="6"/>
      <c r="AQ9583" s="6"/>
      <c r="AR9583" s="6"/>
      <c r="AS9583" s="6"/>
      <c r="AT9583" s="6"/>
      <c r="AU9583" s="6"/>
      <c r="AV9583" s="6"/>
      <c r="AW9583" s="6"/>
      <c r="AX9583" s="6"/>
      <c r="AY9583" s="6"/>
      <c r="AZ9583" s="6"/>
      <c r="BA9583" s="6"/>
      <c r="BB9583" s="166"/>
      <c r="BC9583" s="166"/>
      <c r="BD9583" s="166"/>
      <c r="BE9583" s="6"/>
      <c r="BF9583" s="6"/>
      <c r="BG9583" s="6"/>
      <c r="BH9583" s="6"/>
      <c r="BI9583" s="6"/>
      <c r="BJ9583" s="166"/>
      <c r="BK9583" s="166"/>
      <c r="BL9583" s="166"/>
      <c r="BM9583" s="6"/>
      <c r="BN9583" s="6"/>
      <c r="BO9583" s="6"/>
      <c r="BP9583" s="6"/>
      <c r="BQ9583" s="6"/>
      <c r="BR9583" s="6"/>
      <c r="BS9583" s="6"/>
      <c r="BT9583" s="6"/>
      <c r="BU9583" s="6"/>
      <c r="BV9583" s="6"/>
      <c r="BW9583" s="6"/>
      <c r="CJ9583" s="415"/>
      <c r="CK9583" s="415"/>
      <c r="CO9583" s="168"/>
    </row>
    <row r="9584" spans="32:93" s="162" customFormat="1" x14ac:dyDescent="0.25">
      <c r="AF9584" s="169"/>
      <c r="AG9584" s="169"/>
      <c r="AH9584" s="169"/>
      <c r="AI9584" s="169"/>
      <c r="AJ9584" s="169"/>
      <c r="AK9584" s="170"/>
      <c r="AP9584" s="6"/>
      <c r="AQ9584" s="6"/>
      <c r="AR9584" s="6"/>
      <c r="AS9584" s="6"/>
      <c r="AT9584" s="6"/>
      <c r="AU9584" s="6"/>
      <c r="AV9584" s="6"/>
      <c r="AW9584" s="6"/>
      <c r="AX9584" s="6"/>
      <c r="AY9584" s="6"/>
      <c r="AZ9584" s="6"/>
      <c r="BA9584" s="6"/>
      <c r="BB9584" s="166"/>
      <c r="BC9584" s="166"/>
      <c r="BD9584" s="166"/>
      <c r="BE9584" s="6"/>
      <c r="BF9584" s="6"/>
      <c r="BG9584" s="6"/>
      <c r="BH9584" s="6"/>
      <c r="BI9584" s="6"/>
      <c r="BJ9584" s="166"/>
      <c r="BK9584" s="166"/>
      <c r="BL9584" s="166"/>
      <c r="BM9584" s="6"/>
      <c r="BN9584" s="6"/>
      <c r="BO9584" s="6"/>
      <c r="BP9584" s="6"/>
      <c r="BQ9584" s="6"/>
      <c r="BR9584" s="6"/>
      <c r="BS9584" s="6"/>
      <c r="BT9584" s="6"/>
      <c r="BU9584" s="6"/>
      <c r="BV9584" s="6"/>
      <c r="BW9584" s="6"/>
      <c r="CJ9584" s="415"/>
      <c r="CK9584" s="415"/>
      <c r="CO9584" s="168"/>
    </row>
    <row r="9585" spans="32:93" s="162" customFormat="1" x14ac:dyDescent="0.25">
      <c r="AF9585" s="169"/>
      <c r="AG9585" s="169"/>
      <c r="AH9585" s="169"/>
      <c r="AI9585" s="169"/>
      <c r="AJ9585" s="169"/>
      <c r="AK9585" s="170"/>
      <c r="AP9585" s="6"/>
      <c r="AQ9585" s="6"/>
      <c r="AR9585" s="6"/>
      <c r="AS9585" s="6"/>
      <c r="AT9585" s="6"/>
      <c r="AU9585" s="6"/>
      <c r="AV9585" s="6"/>
      <c r="AW9585" s="6"/>
      <c r="AX9585" s="6"/>
      <c r="AY9585" s="6"/>
      <c r="AZ9585" s="6"/>
      <c r="BA9585" s="6"/>
      <c r="BB9585" s="166"/>
      <c r="BC9585" s="166"/>
      <c r="BD9585" s="166"/>
      <c r="BE9585" s="6"/>
      <c r="BF9585" s="6"/>
      <c r="BG9585" s="6"/>
      <c r="BH9585" s="6"/>
      <c r="BI9585" s="6"/>
      <c r="BJ9585" s="166"/>
      <c r="BK9585" s="166"/>
      <c r="BL9585" s="166"/>
      <c r="BM9585" s="6"/>
      <c r="BN9585" s="6"/>
      <c r="BO9585" s="6"/>
      <c r="BP9585" s="6"/>
      <c r="BQ9585" s="6"/>
      <c r="BR9585" s="6"/>
      <c r="BS9585" s="6"/>
      <c r="BT9585" s="6"/>
      <c r="BU9585" s="6"/>
      <c r="BV9585" s="6"/>
      <c r="BW9585" s="6"/>
      <c r="CJ9585" s="415"/>
      <c r="CK9585" s="415"/>
      <c r="CO9585" s="168"/>
    </row>
    <row r="9586" spans="32:93" s="162" customFormat="1" x14ac:dyDescent="0.25">
      <c r="AF9586" s="169"/>
      <c r="AG9586" s="169"/>
      <c r="AH9586" s="169"/>
      <c r="AI9586" s="169"/>
      <c r="AJ9586" s="169"/>
      <c r="AK9586" s="170"/>
      <c r="AP9586" s="6"/>
      <c r="AQ9586" s="6"/>
      <c r="AR9586" s="6"/>
      <c r="AS9586" s="6"/>
      <c r="AT9586" s="6"/>
      <c r="AU9586" s="6"/>
      <c r="AV9586" s="6"/>
      <c r="AW9586" s="6"/>
      <c r="AX9586" s="6"/>
      <c r="AY9586" s="6"/>
      <c r="AZ9586" s="6"/>
      <c r="BA9586" s="6"/>
      <c r="BB9586" s="166"/>
      <c r="BC9586" s="166"/>
      <c r="BD9586" s="166"/>
      <c r="BE9586" s="6"/>
      <c r="BF9586" s="6"/>
      <c r="BG9586" s="6"/>
      <c r="BH9586" s="6"/>
      <c r="BI9586" s="6"/>
      <c r="BJ9586" s="166"/>
      <c r="BK9586" s="166"/>
      <c r="BL9586" s="166"/>
      <c r="BM9586" s="6"/>
      <c r="BN9586" s="6"/>
      <c r="BO9586" s="6"/>
      <c r="BP9586" s="6"/>
      <c r="BQ9586" s="6"/>
      <c r="BR9586" s="6"/>
      <c r="BS9586" s="6"/>
      <c r="BT9586" s="6"/>
      <c r="BU9586" s="6"/>
      <c r="BV9586" s="6"/>
      <c r="BW9586" s="6"/>
      <c r="CJ9586" s="415"/>
      <c r="CK9586" s="415"/>
      <c r="CO9586" s="168"/>
    </row>
    <row r="9587" spans="32:93" s="162" customFormat="1" x14ac:dyDescent="0.25">
      <c r="AF9587" s="169"/>
      <c r="AG9587" s="169"/>
      <c r="AH9587" s="169"/>
      <c r="AI9587" s="169"/>
      <c r="AJ9587" s="169"/>
      <c r="AK9587" s="170"/>
      <c r="AP9587" s="6"/>
      <c r="AQ9587" s="6"/>
      <c r="AR9587" s="6"/>
      <c r="AS9587" s="6"/>
      <c r="AT9587" s="6"/>
      <c r="AU9587" s="6"/>
      <c r="AV9587" s="6"/>
      <c r="AW9587" s="6"/>
      <c r="AX9587" s="6"/>
      <c r="AY9587" s="6"/>
      <c r="AZ9587" s="6"/>
      <c r="BA9587" s="6"/>
      <c r="BB9587" s="166"/>
      <c r="BC9587" s="166"/>
      <c r="BD9587" s="166"/>
      <c r="BE9587" s="6"/>
      <c r="BF9587" s="6"/>
      <c r="BG9587" s="6"/>
      <c r="BH9587" s="6"/>
      <c r="BI9587" s="6"/>
      <c r="BJ9587" s="166"/>
      <c r="BK9587" s="166"/>
      <c r="BL9587" s="166"/>
      <c r="BM9587" s="6"/>
      <c r="BN9587" s="6"/>
      <c r="BO9587" s="6"/>
      <c r="BP9587" s="6"/>
      <c r="BQ9587" s="6"/>
      <c r="BR9587" s="6"/>
      <c r="BS9587" s="6"/>
      <c r="BT9587" s="6"/>
      <c r="BU9587" s="6"/>
      <c r="BV9587" s="6"/>
      <c r="BW9587" s="6"/>
      <c r="CJ9587" s="415"/>
      <c r="CK9587" s="415"/>
      <c r="CO9587" s="168"/>
    </row>
    <row r="9588" spans="32:93" s="162" customFormat="1" x14ac:dyDescent="0.25">
      <c r="AF9588" s="169"/>
      <c r="AG9588" s="169"/>
      <c r="AH9588" s="169"/>
      <c r="AI9588" s="169"/>
      <c r="AJ9588" s="169"/>
      <c r="AK9588" s="170"/>
      <c r="AP9588" s="6"/>
      <c r="AQ9588" s="6"/>
      <c r="AR9588" s="6"/>
      <c r="AS9588" s="6"/>
      <c r="AT9588" s="6"/>
      <c r="AU9588" s="6"/>
      <c r="AV9588" s="6"/>
      <c r="AW9588" s="6"/>
      <c r="AX9588" s="6"/>
      <c r="AY9588" s="6"/>
      <c r="AZ9588" s="6"/>
      <c r="BA9588" s="6"/>
      <c r="BB9588" s="166"/>
      <c r="BC9588" s="166"/>
      <c r="BD9588" s="166"/>
      <c r="BE9588" s="6"/>
      <c r="BF9588" s="6"/>
      <c r="BG9588" s="6"/>
      <c r="BH9588" s="6"/>
      <c r="BI9588" s="6"/>
      <c r="BJ9588" s="166"/>
      <c r="BK9588" s="166"/>
      <c r="BL9588" s="166"/>
      <c r="BM9588" s="6"/>
      <c r="BN9588" s="6"/>
      <c r="BO9588" s="6"/>
      <c r="BP9588" s="6"/>
      <c r="BQ9588" s="6"/>
      <c r="BR9588" s="6"/>
      <c r="BS9588" s="6"/>
      <c r="BT9588" s="6"/>
      <c r="BU9588" s="6"/>
      <c r="BV9588" s="6"/>
      <c r="BW9588" s="6"/>
      <c r="CJ9588" s="415"/>
      <c r="CK9588" s="415"/>
      <c r="CO9588" s="168"/>
    </row>
    <row r="9589" spans="32:93" s="162" customFormat="1" x14ac:dyDescent="0.25">
      <c r="AF9589" s="169"/>
      <c r="AG9589" s="169"/>
      <c r="AH9589" s="169"/>
      <c r="AI9589" s="169"/>
      <c r="AJ9589" s="169"/>
      <c r="AK9589" s="170"/>
      <c r="AP9589" s="6"/>
      <c r="AQ9589" s="6"/>
      <c r="AR9589" s="6"/>
      <c r="AS9589" s="6"/>
      <c r="AT9589" s="6"/>
      <c r="AU9589" s="6"/>
      <c r="AV9589" s="6"/>
      <c r="AW9589" s="6"/>
      <c r="AX9589" s="6"/>
      <c r="AY9589" s="6"/>
      <c r="AZ9589" s="6"/>
      <c r="BA9589" s="6"/>
      <c r="BB9589" s="166"/>
      <c r="BC9589" s="166"/>
      <c r="BD9589" s="166"/>
      <c r="BE9589" s="6"/>
      <c r="BF9589" s="6"/>
      <c r="BG9589" s="6"/>
      <c r="BH9589" s="6"/>
      <c r="BI9589" s="6"/>
      <c r="BJ9589" s="166"/>
      <c r="BK9589" s="166"/>
      <c r="BL9589" s="166"/>
      <c r="BM9589" s="6"/>
      <c r="BN9589" s="6"/>
      <c r="BO9589" s="6"/>
      <c r="BP9589" s="6"/>
      <c r="BQ9589" s="6"/>
      <c r="BR9589" s="6"/>
      <c r="BS9589" s="6"/>
      <c r="BT9589" s="6"/>
      <c r="BU9589" s="6"/>
      <c r="BV9589" s="6"/>
      <c r="BW9589" s="6"/>
      <c r="CJ9589" s="415"/>
      <c r="CK9589" s="415"/>
      <c r="CO9589" s="168"/>
    </row>
    <row r="9590" spans="32:93" s="162" customFormat="1" x14ac:dyDescent="0.25">
      <c r="AF9590" s="169"/>
      <c r="AG9590" s="169"/>
      <c r="AH9590" s="169"/>
      <c r="AI9590" s="169"/>
      <c r="AJ9590" s="169"/>
      <c r="AK9590" s="170"/>
      <c r="AP9590" s="6"/>
      <c r="AQ9590" s="6"/>
      <c r="AR9590" s="6"/>
      <c r="AS9590" s="6"/>
      <c r="AT9590" s="6"/>
      <c r="AU9590" s="6"/>
      <c r="AV9590" s="6"/>
      <c r="AW9590" s="6"/>
      <c r="AX9590" s="6"/>
      <c r="AY9590" s="6"/>
      <c r="AZ9590" s="6"/>
      <c r="BA9590" s="6"/>
      <c r="BB9590" s="166"/>
      <c r="BC9590" s="166"/>
      <c r="BD9590" s="166"/>
      <c r="BE9590" s="6"/>
      <c r="BF9590" s="6"/>
      <c r="BG9590" s="6"/>
      <c r="BH9590" s="6"/>
      <c r="BI9590" s="6"/>
      <c r="BJ9590" s="166"/>
      <c r="BK9590" s="166"/>
      <c r="BL9590" s="166"/>
      <c r="BM9590" s="6"/>
      <c r="BN9590" s="6"/>
      <c r="BO9590" s="6"/>
      <c r="BP9590" s="6"/>
      <c r="BQ9590" s="6"/>
      <c r="BR9590" s="6"/>
      <c r="BS9590" s="6"/>
      <c r="BT9590" s="6"/>
      <c r="BU9590" s="6"/>
      <c r="BV9590" s="6"/>
      <c r="BW9590" s="6"/>
      <c r="CJ9590" s="415"/>
      <c r="CK9590" s="415"/>
      <c r="CO9590" s="168"/>
    </row>
    <row r="9591" spans="32:93" s="162" customFormat="1" x14ac:dyDescent="0.25">
      <c r="AF9591" s="169"/>
      <c r="AG9591" s="169"/>
      <c r="AH9591" s="169"/>
      <c r="AI9591" s="169"/>
      <c r="AJ9591" s="169"/>
      <c r="AK9591" s="170"/>
      <c r="AP9591" s="6"/>
      <c r="AQ9591" s="6"/>
      <c r="AR9591" s="6"/>
      <c r="AS9591" s="6"/>
      <c r="AT9591" s="6"/>
      <c r="AU9591" s="6"/>
      <c r="AV9591" s="6"/>
      <c r="AW9591" s="6"/>
      <c r="AX9591" s="6"/>
      <c r="AY9591" s="6"/>
      <c r="AZ9591" s="6"/>
      <c r="BA9591" s="6"/>
      <c r="BB9591" s="166"/>
      <c r="BC9591" s="166"/>
      <c r="BD9591" s="166"/>
      <c r="BE9591" s="6"/>
      <c r="BF9591" s="6"/>
      <c r="BG9591" s="6"/>
      <c r="BH9591" s="6"/>
      <c r="BI9591" s="6"/>
      <c r="BJ9591" s="166"/>
      <c r="BK9591" s="166"/>
      <c r="BL9591" s="166"/>
      <c r="BM9591" s="6"/>
      <c r="BN9591" s="6"/>
      <c r="BO9591" s="6"/>
      <c r="BP9591" s="6"/>
      <c r="BQ9591" s="6"/>
      <c r="BR9591" s="6"/>
      <c r="BS9591" s="6"/>
      <c r="BT9591" s="6"/>
      <c r="BU9591" s="6"/>
      <c r="BV9591" s="6"/>
      <c r="BW9591" s="6"/>
      <c r="CJ9591" s="415"/>
      <c r="CK9591" s="415"/>
      <c r="CO9591" s="168"/>
    </row>
    <row r="9592" spans="32:93" s="162" customFormat="1" x14ac:dyDescent="0.25">
      <c r="AF9592" s="169"/>
      <c r="AG9592" s="169"/>
      <c r="AH9592" s="169"/>
      <c r="AI9592" s="169"/>
      <c r="AJ9592" s="169"/>
      <c r="AK9592" s="170"/>
      <c r="AP9592" s="6"/>
      <c r="AQ9592" s="6"/>
      <c r="AR9592" s="6"/>
      <c r="AS9592" s="6"/>
      <c r="AT9592" s="6"/>
      <c r="AU9592" s="6"/>
      <c r="AV9592" s="6"/>
      <c r="AW9592" s="6"/>
      <c r="AX9592" s="6"/>
      <c r="AY9592" s="6"/>
      <c r="AZ9592" s="6"/>
      <c r="BA9592" s="6"/>
      <c r="BB9592" s="166"/>
      <c r="BC9592" s="166"/>
      <c r="BD9592" s="166"/>
      <c r="BE9592" s="6"/>
      <c r="BF9592" s="6"/>
      <c r="BG9592" s="6"/>
      <c r="BH9592" s="6"/>
      <c r="BI9592" s="6"/>
      <c r="BJ9592" s="166"/>
      <c r="BK9592" s="166"/>
      <c r="BL9592" s="166"/>
      <c r="BM9592" s="6"/>
      <c r="BN9592" s="6"/>
      <c r="BO9592" s="6"/>
      <c r="BP9592" s="6"/>
      <c r="BQ9592" s="6"/>
      <c r="BR9592" s="6"/>
      <c r="BS9592" s="6"/>
      <c r="BT9592" s="6"/>
      <c r="BU9592" s="6"/>
      <c r="BV9592" s="6"/>
      <c r="BW9592" s="6"/>
      <c r="CJ9592" s="415"/>
      <c r="CK9592" s="415"/>
      <c r="CO9592" s="168"/>
    </row>
    <row r="9593" spans="32:93" s="162" customFormat="1" x14ac:dyDescent="0.25">
      <c r="AF9593" s="169"/>
      <c r="AG9593" s="169"/>
      <c r="AH9593" s="169"/>
      <c r="AI9593" s="169"/>
      <c r="AJ9593" s="169"/>
      <c r="AK9593" s="170"/>
      <c r="AP9593" s="6"/>
      <c r="AQ9593" s="6"/>
      <c r="AR9593" s="6"/>
      <c r="AS9593" s="6"/>
      <c r="AT9593" s="6"/>
      <c r="AU9593" s="6"/>
      <c r="AV9593" s="6"/>
      <c r="AW9593" s="6"/>
      <c r="AX9593" s="6"/>
      <c r="AY9593" s="6"/>
      <c r="AZ9593" s="6"/>
      <c r="BA9593" s="6"/>
      <c r="BB9593" s="166"/>
      <c r="BC9593" s="166"/>
      <c r="BD9593" s="166"/>
      <c r="BE9593" s="6"/>
      <c r="BF9593" s="6"/>
      <c r="BG9593" s="6"/>
      <c r="BH9593" s="6"/>
      <c r="BI9593" s="6"/>
      <c r="BJ9593" s="166"/>
      <c r="BK9593" s="166"/>
      <c r="BL9593" s="166"/>
      <c r="BM9593" s="6"/>
      <c r="BN9593" s="6"/>
      <c r="BO9593" s="6"/>
      <c r="BP9593" s="6"/>
      <c r="BQ9593" s="6"/>
      <c r="BR9593" s="6"/>
      <c r="BS9593" s="6"/>
      <c r="BT9593" s="6"/>
      <c r="BU9593" s="6"/>
      <c r="BV9593" s="6"/>
      <c r="BW9593" s="6"/>
      <c r="CJ9593" s="415"/>
      <c r="CK9593" s="415"/>
      <c r="CO9593" s="168"/>
    </row>
    <row r="9594" spans="32:93" s="162" customFormat="1" x14ac:dyDescent="0.25">
      <c r="AF9594" s="169"/>
      <c r="AG9594" s="169"/>
      <c r="AH9594" s="169"/>
      <c r="AI9594" s="169"/>
      <c r="AJ9594" s="169"/>
      <c r="AK9594" s="170"/>
      <c r="AP9594" s="6"/>
      <c r="AQ9594" s="6"/>
      <c r="AR9594" s="6"/>
      <c r="AS9594" s="6"/>
      <c r="AT9594" s="6"/>
      <c r="AU9594" s="6"/>
      <c r="AV9594" s="6"/>
      <c r="AW9594" s="6"/>
      <c r="AX9594" s="6"/>
      <c r="AY9594" s="6"/>
      <c r="AZ9594" s="6"/>
      <c r="BA9594" s="6"/>
      <c r="BB9594" s="166"/>
      <c r="BC9594" s="166"/>
      <c r="BD9594" s="166"/>
      <c r="BE9594" s="6"/>
      <c r="BF9594" s="6"/>
      <c r="BG9594" s="6"/>
      <c r="BH9594" s="6"/>
      <c r="BI9594" s="6"/>
      <c r="BJ9594" s="166"/>
      <c r="BK9594" s="166"/>
      <c r="BL9594" s="166"/>
      <c r="BM9594" s="6"/>
      <c r="BN9594" s="6"/>
      <c r="BO9594" s="6"/>
      <c r="BP9594" s="6"/>
      <c r="BQ9594" s="6"/>
      <c r="BR9594" s="6"/>
      <c r="BS9594" s="6"/>
      <c r="BT9594" s="6"/>
      <c r="BU9594" s="6"/>
      <c r="BV9594" s="6"/>
      <c r="BW9594" s="6"/>
      <c r="CJ9594" s="415"/>
      <c r="CK9594" s="415"/>
      <c r="CO9594" s="168"/>
    </row>
    <row r="9595" spans="32:93" s="162" customFormat="1" x14ac:dyDescent="0.25">
      <c r="AF9595" s="169"/>
      <c r="AG9595" s="169"/>
      <c r="AH9595" s="169"/>
      <c r="AI9595" s="169"/>
      <c r="AJ9595" s="169"/>
      <c r="AK9595" s="170"/>
      <c r="AP9595" s="6"/>
      <c r="AQ9595" s="6"/>
      <c r="AR9595" s="6"/>
      <c r="AS9595" s="6"/>
      <c r="AT9595" s="6"/>
      <c r="AU9595" s="6"/>
      <c r="AV9595" s="6"/>
      <c r="AW9595" s="6"/>
      <c r="AX9595" s="6"/>
      <c r="AY9595" s="6"/>
      <c r="AZ9595" s="6"/>
      <c r="BA9595" s="6"/>
      <c r="BB9595" s="166"/>
      <c r="BC9595" s="166"/>
      <c r="BD9595" s="166"/>
      <c r="BE9595" s="6"/>
      <c r="BF9595" s="6"/>
      <c r="BG9595" s="6"/>
      <c r="BH9595" s="6"/>
      <c r="BI9595" s="6"/>
      <c r="BJ9595" s="166"/>
      <c r="BK9595" s="166"/>
      <c r="BL9595" s="166"/>
      <c r="BM9595" s="6"/>
      <c r="BN9595" s="6"/>
      <c r="BO9595" s="6"/>
      <c r="BP9595" s="6"/>
      <c r="BQ9595" s="6"/>
      <c r="BR9595" s="6"/>
      <c r="BS9595" s="6"/>
      <c r="BT9595" s="6"/>
      <c r="BU9595" s="6"/>
      <c r="BV9595" s="6"/>
      <c r="BW9595" s="6"/>
      <c r="CJ9595" s="415"/>
      <c r="CK9595" s="415"/>
      <c r="CO9595" s="168"/>
    </row>
    <row r="9596" spans="32:93" s="162" customFormat="1" x14ac:dyDescent="0.25">
      <c r="AF9596" s="169"/>
      <c r="AG9596" s="169"/>
      <c r="AH9596" s="169"/>
      <c r="AI9596" s="169"/>
      <c r="AJ9596" s="169"/>
      <c r="AK9596" s="170"/>
      <c r="AP9596" s="6"/>
      <c r="AQ9596" s="6"/>
      <c r="AR9596" s="6"/>
      <c r="AS9596" s="6"/>
      <c r="AT9596" s="6"/>
      <c r="AU9596" s="6"/>
      <c r="AV9596" s="6"/>
      <c r="AW9596" s="6"/>
      <c r="AX9596" s="6"/>
      <c r="AY9596" s="6"/>
      <c r="AZ9596" s="6"/>
      <c r="BA9596" s="6"/>
      <c r="BB9596" s="166"/>
      <c r="BC9596" s="166"/>
      <c r="BD9596" s="166"/>
      <c r="BE9596" s="6"/>
      <c r="BF9596" s="6"/>
      <c r="BG9596" s="6"/>
      <c r="BH9596" s="6"/>
      <c r="BI9596" s="6"/>
      <c r="BJ9596" s="166"/>
      <c r="BK9596" s="166"/>
      <c r="BL9596" s="166"/>
      <c r="BM9596" s="6"/>
      <c r="BN9596" s="6"/>
      <c r="BO9596" s="6"/>
      <c r="BP9596" s="6"/>
      <c r="BQ9596" s="6"/>
      <c r="BR9596" s="6"/>
      <c r="BS9596" s="6"/>
      <c r="BT9596" s="6"/>
      <c r="BU9596" s="6"/>
      <c r="BV9596" s="6"/>
      <c r="BW9596" s="6"/>
      <c r="CJ9596" s="415"/>
      <c r="CK9596" s="415"/>
      <c r="CO9596" s="168"/>
    </row>
    <row r="9597" spans="32:93" s="162" customFormat="1" x14ac:dyDescent="0.25">
      <c r="AF9597" s="169"/>
      <c r="AG9597" s="169"/>
      <c r="AH9597" s="169"/>
      <c r="AI9597" s="169"/>
      <c r="AJ9597" s="169"/>
      <c r="AK9597" s="170"/>
      <c r="AP9597" s="6"/>
      <c r="AQ9597" s="6"/>
      <c r="AR9597" s="6"/>
      <c r="AS9597" s="6"/>
      <c r="AT9597" s="6"/>
      <c r="AU9597" s="6"/>
      <c r="AV9597" s="6"/>
      <c r="AW9597" s="6"/>
      <c r="AX9597" s="6"/>
      <c r="AY9597" s="6"/>
      <c r="AZ9597" s="6"/>
      <c r="BA9597" s="6"/>
      <c r="BB9597" s="166"/>
      <c r="BC9597" s="166"/>
      <c r="BD9597" s="166"/>
      <c r="BE9597" s="6"/>
      <c r="BF9597" s="6"/>
      <c r="BG9597" s="6"/>
      <c r="BH9597" s="6"/>
      <c r="BI9597" s="6"/>
      <c r="BJ9597" s="166"/>
      <c r="BK9597" s="166"/>
      <c r="BL9597" s="166"/>
      <c r="BM9597" s="6"/>
      <c r="BN9597" s="6"/>
      <c r="BO9597" s="6"/>
      <c r="BP9597" s="6"/>
      <c r="BQ9597" s="6"/>
      <c r="BR9597" s="6"/>
      <c r="BS9597" s="6"/>
      <c r="BT9597" s="6"/>
      <c r="BU9597" s="6"/>
      <c r="BV9597" s="6"/>
      <c r="BW9597" s="6"/>
      <c r="CJ9597" s="415"/>
      <c r="CK9597" s="415"/>
      <c r="CO9597" s="168"/>
    </row>
    <row r="9598" spans="32:93" s="162" customFormat="1" x14ac:dyDescent="0.25">
      <c r="AF9598" s="169"/>
      <c r="AG9598" s="169"/>
      <c r="AH9598" s="169"/>
      <c r="AI9598" s="169"/>
      <c r="AJ9598" s="169"/>
      <c r="AK9598" s="170"/>
      <c r="AP9598" s="6"/>
      <c r="AQ9598" s="6"/>
      <c r="AR9598" s="6"/>
      <c r="AS9598" s="6"/>
      <c r="AT9598" s="6"/>
      <c r="AU9598" s="6"/>
      <c r="AV9598" s="6"/>
      <c r="AW9598" s="6"/>
      <c r="AX9598" s="6"/>
      <c r="AY9598" s="6"/>
      <c r="AZ9598" s="6"/>
      <c r="BA9598" s="6"/>
      <c r="BB9598" s="166"/>
      <c r="BC9598" s="166"/>
      <c r="BD9598" s="166"/>
      <c r="BE9598" s="6"/>
      <c r="BF9598" s="6"/>
      <c r="BG9598" s="6"/>
      <c r="BH9598" s="6"/>
      <c r="BI9598" s="6"/>
      <c r="BJ9598" s="166"/>
      <c r="BK9598" s="166"/>
      <c r="BL9598" s="166"/>
      <c r="BM9598" s="6"/>
      <c r="BN9598" s="6"/>
      <c r="BO9598" s="6"/>
      <c r="BP9598" s="6"/>
      <c r="BQ9598" s="6"/>
      <c r="BR9598" s="6"/>
      <c r="BS9598" s="6"/>
      <c r="BT9598" s="6"/>
      <c r="BU9598" s="6"/>
      <c r="BV9598" s="6"/>
      <c r="BW9598" s="6"/>
      <c r="CJ9598" s="415"/>
      <c r="CK9598" s="415"/>
      <c r="CO9598" s="168"/>
    </row>
    <row r="9599" spans="32:93" s="162" customFormat="1" x14ac:dyDescent="0.25">
      <c r="AF9599" s="169"/>
      <c r="AG9599" s="169"/>
      <c r="AH9599" s="169"/>
      <c r="AI9599" s="169"/>
      <c r="AJ9599" s="169"/>
      <c r="AK9599" s="170"/>
      <c r="AP9599" s="6"/>
      <c r="AQ9599" s="6"/>
      <c r="AR9599" s="6"/>
      <c r="AS9599" s="6"/>
      <c r="AT9599" s="6"/>
      <c r="AU9599" s="6"/>
      <c r="AV9599" s="6"/>
      <c r="AW9599" s="6"/>
      <c r="AX9599" s="6"/>
      <c r="AY9599" s="6"/>
      <c r="AZ9599" s="6"/>
      <c r="BA9599" s="6"/>
      <c r="BB9599" s="166"/>
      <c r="BC9599" s="166"/>
      <c r="BD9599" s="166"/>
      <c r="BE9599" s="6"/>
      <c r="BF9599" s="6"/>
      <c r="BG9599" s="6"/>
      <c r="BH9599" s="6"/>
      <c r="BI9599" s="6"/>
      <c r="BJ9599" s="166"/>
      <c r="BK9599" s="166"/>
      <c r="BL9599" s="166"/>
      <c r="BM9599" s="6"/>
      <c r="BN9599" s="6"/>
      <c r="BO9599" s="6"/>
      <c r="BP9599" s="6"/>
      <c r="BQ9599" s="6"/>
      <c r="BR9599" s="6"/>
      <c r="BS9599" s="6"/>
      <c r="BT9599" s="6"/>
      <c r="BU9599" s="6"/>
      <c r="BV9599" s="6"/>
      <c r="BW9599" s="6"/>
      <c r="CJ9599" s="415"/>
      <c r="CK9599" s="415"/>
      <c r="CO9599" s="168"/>
    </row>
    <row r="9600" spans="32:93" s="162" customFormat="1" x14ac:dyDescent="0.25">
      <c r="AF9600" s="169"/>
      <c r="AG9600" s="169"/>
      <c r="AH9600" s="169"/>
      <c r="AI9600" s="169"/>
      <c r="AJ9600" s="169"/>
      <c r="AK9600" s="170"/>
      <c r="AP9600" s="6"/>
      <c r="AQ9600" s="6"/>
      <c r="AR9600" s="6"/>
      <c r="AS9600" s="6"/>
      <c r="AT9600" s="6"/>
      <c r="AU9600" s="6"/>
      <c r="AV9600" s="6"/>
      <c r="AW9600" s="6"/>
      <c r="AX9600" s="6"/>
      <c r="AY9600" s="6"/>
      <c r="AZ9600" s="6"/>
      <c r="BA9600" s="6"/>
      <c r="BB9600" s="166"/>
      <c r="BC9600" s="166"/>
      <c r="BD9600" s="166"/>
      <c r="BE9600" s="6"/>
      <c r="BF9600" s="6"/>
      <c r="BG9600" s="6"/>
      <c r="BH9600" s="6"/>
      <c r="BI9600" s="6"/>
      <c r="BJ9600" s="166"/>
      <c r="BK9600" s="166"/>
      <c r="BL9600" s="166"/>
      <c r="BM9600" s="6"/>
      <c r="BN9600" s="6"/>
      <c r="BO9600" s="6"/>
      <c r="BP9600" s="6"/>
      <c r="BQ9600" s="6"/>
      <c r="BR9600" s="6"/>
      <c r="BS9600" s="6"/>
      <c r="BT9600" s="6"/>
      <c r="BU9600" s="6"/>
      <c r="BV9600" s="6"/>
      <c r="BW9600" s="6"/>
      <c r="CJ9600" s="415"/>
      <c r="CK9600" s="415"/>
      <c r="CO9600" s="168"/>
    </row>
    <row r="9601" spans="32:93" s="162" customFormat="1" x14ac:dyDescent="0.25">
      <c r="AF9601" s="169"/>
      <c r="AG9601" s="169"/>
      <c r="AH9601" s="169"/>
      <c r="AI9601" s="169"/>
      <c r="AJ9601" s="169"/>
      <c r="AK9601" s="170"/>
      <c r="AP9601" s="6"/>
      <c r="AQ9601" s="6"/>
      <c r="AR9601" s="6"/>
      <c r="AS9601" s="6"/>
      <c r="AT9601" s="6"/>
      <c r="AU9601" s="6"/>
      <c r="AV9601" s="6"/>
      <c r="AW9601" s="6"/>
      <c r="AX9601" s="6"/>
      <c r="AY9601" s="6"/>
      <c r="AZ9601" s="6"/>
      <c r="BA9601" s="6"/>
      <c r="BB9601" s="166"/>
      <c r="BC9601" s="166"/>
      <c r="BD9601" s="166"/>
      <c r="BE9601" s="6"/>
      <c r="BF9601" s="6"/>
      <c r="BG9601" s="6"/>
      <c r="BH9601" s="6"/>
      <c r="BI9601" s="6"/>
      <c r="BJ9601" s="166"/>
      <c r="BK9601" s="166"/>
      <c r="BL9601" s="166"/>
      <c r="BM9601" s="6"/>
      <c r="BN9601" s="6"/>
      <c r="BO9601" s="6"/>
      <c r="BP9601" s="6"/>
      <c r="BQ9601" s="6"/>
      <c r="BR9601" s="6"/>
      <c r="BS9601" s="6"/>
      <c r="BT9601" s="6"/>
      <c r="BU9601" s="6"/>
      <c r="BV9601" s="6"/>
      <c r="BW9601" s="6"/>
      <c r="CJ9601" s="415"/>
      <c r="CK9601" s="415"/>
      <c r="CO9601" s="168"/>
    </row>
    <row r="9602" spans="32:93" s="162" customFormat="1" x14ac:dyDescent="0.25">
      <c r="AF9602" s="169"/>
      <c r="AG9602" s="169"/>
      <c r="AH9602" s="169"/>
      <c r="AI9602" s="169"/>
      <c r="AJ9602" s="169"/>
      <c r="AK9602" s="170"/>
      <c r="AP9602" s="6"/>
      <c r="AQ9602" s="6"/>
      <c r="AR9602" s="6"/>
      <c r="AS9602" s="6"/>
      <c r="AT9602" s="6"/>
      <c r="AU9602" s="6"/>
      <c r="AV9602" s="6"/>
      <c r="AW9602" s="6"/>
      <c r="AX9602" s="6"/>
      <c r="AY9602" s="6"/>
      <c r="AZ9602" s="6"/>
      <c r="BA9602" s="6"/>
      <c r="BB9602" s="166"/>
      <c r="BC9602" s="166"/>
      <c r="BD9602" s="166"/>
      <c r="BE9602" s="6"/>
      <c r="BF9602" s="6"/>
      <c r="BG9602" s="6"/>
      <c r="BH9602" s="6"/>
      <c r="BI9602" s="6"/>
      <c r="BJ9602" s="166"/>
      <c r="BK9602" s="166"/>
      <c r="BL9602" s="166"/>
      <c r="BM9602" s="6"/>
      <c r="BN9602" s="6"/>
      <c r="BO9602" s="6"/>
      <c r="BP9602" s="6"/>
      <c r="BQ9602" s="6"/>
      <c r="BR9602" s="6"/>
      <c r="BS9602" s="6"/>
      <c r="BT9602" s="6"/>
      <c r="BU9602" s="6"/>
      <c r="BV9602" s="6"/>
      <c r="BW9602" s="6"/>
      <c r="CJ9602" s="415"/>
      <c r="CK9602" s="415"/>
      <c r="CO9602" s="168"/>
    </row>
    <row r="9603" spans="32:93" s="162" customFormat="1" x14ac:dyDescent="0.25">
      <c r="AF9603" s="169"/>
      <c r="AG9603" s="169"/>
      <c r="AH9603" s="169"/>
      <c r="AI9603" s="169"/>
      <c r="AJ9603" s="169"/>
      <c r="AK9603" s="170"/>
      <c r="AP9603" s="6"/>
      <c r="AQ9603" s="6"/>
      <c r="AR9603" s="6"/>
      <c r="AS9603" s="6"/>
      <c r="AT9603" s="6"/>
      <c r="AU9603" s="6"/>
      <c r="AV9603" s="6"/>
      <c r="AW9603" s="6"/>
      <c r="AX9603" s="6"/>
      <c r="AY9603" s="6"/>
      <c r="AZ9603" s="6"/>
      <c r="BA9603" s="6"/>
      <c r="BB9603" s="166"/>
      <c r="BC9603" s="166"/>
      <c r="BD9603" s="166"/>
      <c r="BE9603" s="6"/>
      <c r="BF9603" s="6"/>
      <c r="BG9603" s="6"/>
      <c r="BH9603" s="6"/>
      <c r="BI9603" s="6"/>
      <c r="BJ9603" s="166"/>
      <c r="BK9603" s="166"/>
      <c r="BL9603" s="166"/>
      <c r="BM9603" s="6"/>
      <c r="BN9603" s="6"/>
      <c r="BO9603" s="6"/>
      <c r="BP9603" s="6"/>
      <c r="BQ9603" s="6"/>
      <c r="BR9603" s="6"/>
      <c r="BS9603" s="6"/>
      <c r="BT9603" s="6"/>
      <c r="BU9603" s="6"/>
      <c r="BV9603" s="6"/>
      <c r="BW9603" s="6"/>
      <c r="CJ9603" s="415"/>
      <c r="CK9603" s="415"/>
      <c r="CO9603" s="168"/>
    </row>
    <row r="9604" spans="32:93" s="162" customFormat="1" x14ac:dyDescent="0.25">
      <c r="AF9604" s="169"/>
      <c r="AG9604" s="169"/>
      <c r="AH9604" s="169"/>
      <c r="AI9604" s="169"/>
      <c r="AJ9604" s="169"/>
      <c r="AK9604" s="170"/>
      <c r="AP9604" s="6"/>
      <c r="AQ9604" s="6"/>
      <c r="AR9604" s="6"/>
      <c r="AS9604" s="6"/>
      <c r="AT9604" s="6"/>
      <c r="AU9604" s="6"/>
      <c r="AV9604" s="6"/>
      <c r="AW9604" s="6"/>
      <c r="AX9604" s="6"/>
      <c r="AY9604" s="6"/>
      <c r="AZ9604" s="6"/>
      <c r="BA9604" s="6"/>
      <c r="BB9604" s="166"/>
      <c r="BC9604" s="166"/>
      <c r="BD9604" s="166"/>
      <c r="BE9604" s="6"/>
      <c r="BF9604" s="6"/>
      <c r="BG9604" s="6"/>
      <c r="BH9604" s="6"/>
      <c r="BI9604" s="6"/>
      <c r="BJ9604" s="166"/>
      <c r="BK9604" s="166"/>
      <c r="BL9604" s="166"/>
      <c r="BM9604" s="6"/>
      <c r="BN9604" s="6"/>
      <c r="BO9604" s="6"/>
      <c r="BP9604" s="6"/>
      <c r="BQ9604" s="6"/>
      <c r="BR9604" s="6"/>
      <c r="BS9604" s="6"/>
      <c r="BT9604" s="6"/>
      <c r="BU9604" s="6"/>
      <c r="BV9604" s="6"/>
      <c r="BW9604" s="6"/>
      <c r="CJ9604" s="415"/>
      <c r="CK9604" s="415"/>
      <c r="CO9604" s="168"/>
    </row>
    <row r="9605" spans="32:93" s="162" customFormat="1" x14ac:dyDescent="0.25">
      <c r="AF9605" s="169"/>
      <c r="AG9605" s="169"/>
      <c r="AH9605" s="169"/>
      <c r="AI9605" s="169"/>
      <c r="AJ9605" s="169"/>
      <c r="AK9605" s="170"/>
      <c r="AP9605" s="6"/>
      <c r="AQ9605" s="6"/>
      <c r="AR9605" s="6"/>
      <c r="AS9605" s="6"/>
      <c r="AT9605" s="6"/>
      <c r="AU9605" s="6"/>
      <c r="AV9605" s="6"/>
      <c r="AW9605" s="6"/>
      <c r="AX9605" s="6"/>
      <c r="AY9605" s="6"/>
      <c r="AZ9605" s="6"/>
      <c r="BA9605" s="6"/>
      <c r="BB9605" s="166"/>
      <c r="BC9605" s="166"/>
      <c r="BD9605" s="166"/>
      <c r="BE9605" s="6"/>
      <c r="BF9605" s="6"/>
      <c r="BG9605" s="6"/>
      <c r="BH9605" s="6"/>
      <c r="BI9605" s="6"/>
      <c r="BJ9605" s="166"/>
      <c r="BK9605" s="166"/>
      <c r="BL9605" s="166"/>
      <c r="BM9605" s="6"/>
      <c r="BN9605" s="6"/>
      <c r="BO9605" s="6"/>
      <c r="BP9605" s="6"/>
      <c r="BQ9605" s="6"/>
      <c r="BR9605" s="6"/>
      <c r="BS9605" s="6"/>
      <c r="BT9605" s="6"/>
      <c r="BU9605" s="6"/>
      <c r="BV9605" s="6"/>
      <c r="BW9605" s="6"/>
      <c r="CJ9605" s="415"/>
      <c r="CK9605" s="415"/>
      <c r="CO9605" s="168"/>
    </row>
    <row r="9606" spans="32:93" s="162" customFormat="1" x14ac:dyDescent="0.25">
      <c r="AF9606" s="169"/>
      <c r="AG9606" s="169"/>
      <c r="AH9606" s="169"/>
      <c r="AI9606" s="169"/>
      <c r="AJ9606" s="169"/>
      <c r="AK9606" s="170"/>
      <c r="AP9606" s="6"/>
      <c r="AQ9606" s="6"/>
      <c r="AR9606" s="6"/>
      <c r="AS9606" s="6"/>
      <c r="AT9606" s="6"/>
      <c r="AU9606" s="6"/>
      <c r="AV9606" s="6"/>
      <c r="AW9606" s="6"/>
      <c r="AX9606" s="6"/>
      <c r="AY9606" s="6"/>
      <c r="AZ9606" s="6"/>
      <c r="BA9606" s="6"/>
      <c r="BB9606" s="166"/>
      <c r="BC9606" s="166"/>
      <c r="BD9606" s="166"/>
      <c r="BE9606" s="6"/>
      <c r="BF9606" s="6"/>
      <c r="BG9606" s="6"/>
      <c r="BH9606" s="6"/>
      <c r="BI9606" s="6"/>
      <c r="BJ9606" s="166"/>
      <c r="BK9606" s="166"/>
      <c r="BL9606" s="166"/>
      <c r="BM9606" s="6"/>
      <c r="BN9606" s="6"/>
      <c r="BO9606" s="6"/>
      <c r="BP9606" s="6"/>
      <c r="BQ9606" s="6"/>
      <c r="BR9606" s="6"/>
      <c r="BS9606" s="6"/>
      <c r="BT9606" s="6"/>
      <c r="BU9606" s="6"/>
      <c r="BV9606" s="6"/>
      <c r="BW9606" s="6"/>
      <c r="CJ9606" s="415"/>
      <c r="CK9606" s="415"/>
      <c r="CO9606" s="168"/>
    </row>
    <row r="9607" spans="32:93" s="162" customFormat="1" x14ac:dyDescent="0.25">
      <c r="AF9607" s="169"/>
      <c r="AG9607" s="169"/>
      <c r="AH9607" s="169"/>
      <c r="AI9607" s="169"/>
      <c r="AJ9607" s="169"/>
      <c r="AK9607" s="170"/>
      <c r="AP9607" s="6"/>
      <c r="AQ9607" s="6"/>
      <c r="AR9607" s="6"/>
      <c r="AS9607" s="6"/>
      <c r="AT9607" s="6"/>
      <c r="AU9607" s="6"/>
      <c r="AV9607" s="6"/>
      <c r="AW9607" s="6"/>
      <c r="AX9607" s="6"/>
      <c r="AY9607" s="6"/>
      <c r="AZ9607" s="6"/>
      <c r="BA9607" s="6"/>
      <c r="BB9607" s="166"/>
      <c r="BC9607" s="166"/>
      <c r="BD9607" s="166"/>
      <c r="BE9607" s="6"/>
      <c r="BF9607" s="6"/>
      <c r="BG9607" s="6"/>
      <c r="BH9607" s="6"/>
      <c r="BI9607" s="6"/>
      <c r="BJ9607" s="166"/>
      <c r="BK9607" s="166"/>
      <c r="BL9607" s="166"/>
      <c r="BM9607" s="6"/>
      <c r="BN9607" s="6"/>
      <c r="BO9607" s="6"/>
      <c r="BP9607" s="6"/>
      <c r="BQ9607" s="6"/>
      <c r="BR9607" s="6"/>
      <c r="BS9607" s="6"/>
      <c r="BT9607" s="6"/>
      <c r="BU9607" s="6"/>
      <c r="BV9607" s="6"/>
      <c r="BW9607" s="6"/>
      <c r="CJ9607" s="415"/>
      <c r="CK9607" s="415"/>
      <c r="CO9607" s="168"/>
    </row>
    <row r="9608" spans="32:93" s="162" customFormat="1" x14ac:dyDescent="0.25">
      <c r="AF9608" s="169"/>
      <c r="AG9608" s="169"/>
      <c r="AH9608" s="169"/>
      <c r="AI9608" s="169"/>
      <c r="AJ9608" s="169"/>
      <c r="AK9608" s="170"/>
      <c r="AP9608" s="6"/>
      <c r="AQ9608" s="6"/>
      <c r="AR9608" s="6"/>
      <c r="AS9608" s="6"/>
      <c r="AT9608" s="6"/>
      <c r="AU9608" s="6"/>
      <c r="AV9608" s="6"/>
      <c r="AW9608" s="6"/>
      <c r="AX9608" s="6"/>
      <c r="AY9608" s="6"/>
      <c r="AZ9608" s="6"/>
      <c r="BA9608" s="6"/>
      <c r="BB9608" s="166"/>
      <c r="BC9608" s="166"/>
      <c r="BD9608" s="166"/>
      <c r="BE9608" s="6"/>
      <c r="BF9608" s="6"/>
      <c r="BG9608" s="6"/>
      <c r="BH9608" s="6"/>
      <c r="BI9608" s="6"/>
      <c r="BJ9608" s="166"/>
      <c r="BK9608" s="166"/>
      <c r="BL9608" s="166"/>
      <c r="BM9608" s="6"/>
      <c r="BN9608" s="6"/>
      <c r="BO9608" s="6"/>
      <c r="BP9608" s="6"/>
      <c r="BQ9608" s="6"/>
      <c r="BR9608" s="6"/>
      <c r="BS9608" s="6"/>
      <c r="BT9608" s="6"/>
      <c r="BU9608" s="6"/>
      <c r="BV9608" s="6"/>
      <c r="BW9608" s="6"/>
      <c r="CJ9608" s="415"/>
      <c r="CK9608" s="415"/>
      <c r="CO9608" s="168"/>
    </row>
    <row r="9609" spans="32:93" s="162" customFormat="1" x14ac:dyDescent="0.25">
      <c r="AF9609" s="169"/>
      <c r="AG9609" s="169"/>
      <c r="AH9609" s="169"/>
      <c r="AI9609" s="169"/>
      <c r="AJ9609" s="169"/>
      <c r="AK9609" s="170"/>
      <c r="AP9609" s="6"/>
      <c r="AQ9609" s="6"/>
      <c r="AR9609" s="6"/>
      <c r="AS9609" s="6"/>
      <c r="AT9609" s="6"/>
      <c r="AU9609" s="6"/>
      <c r="AV9609" s="6"/>
      <c r="AW9609" s="6"/>
      <c r="AX9609" s="6"/>
      <c r="AY9609" s="6"/>
      <c r="AZ9609" s="6"/>
      <c r="BA9609" s="6"/>
      <c r="BB9609" s="166"/>
      <c r="BC9609" s="166"/>
      <c r="BD9609" s="166"/>
      <c r="BE9609" s="6"/>
      <c r="BF9609" s="6"/>
      <c r="BG9609" s="6"/>
      <c r="BH9609" s="6"/>
      <c r="BI9609" s="6"/>
      <c r="BJ9609" s="166"/>
      <c r="BK9609" s="166"/>
      <c r="BL9609" s="166"/>
      <c r="BM9609" s="6"/>
      <c r="BN9609" s="6"/>
      <c r="BO9609" s="6"/>
      <c r="BP9609" s="6"/>
      <c r="BQ9609" s="6"/>
      <c r="BR9609" s="6"/>
      <c r="BS9609" s="6"/>
      <c r="BT9609" s="6"/>
      <c r="BU9609" s="6"/>
      <c r="BV9609" s="6"/>
      <c r="BW9609" s="6"/>
      <c r="CJ9609" s="415"/>
      <c r="CK9609" s="415"/>
      <c r="CO9609" s="168"/>
    </row>
    <row r="9610" spans="32:93" s="162" customFormat="1" x14ac:dyDescent="0.25">
      <c r="AF9610" s="169"/>
      <c r="AG9610" s="169"/>
      <c r="AH9610" s="169"/>
      <c r="AI9610" s="169"/>
      <c r="AJ9610" s="169"/>
      <c r="AK9610" s="170"/>
      <c r="AP9610" s="6"/>
      <c r="AQ9610" s="6"/>
      <c r="AR9610" s="6"/>
      <c r="AS9610" s="6"/>
      <c r="AT9610" s="6"/>
      <c r="AU9610" s="6"/>
      <c r="AV9610" s="6"/>
      <c r="AW9610" s="6"/>
      <c r="AX9610" s="6"/>
      <c r="AY9610" s="6"/>
      <c r="AZ9610" s="6"/>
      <c r="BA9610" s="6"/>
      <c r="BB9610" s="166"/>
      <c r="BC9610" s="166"/>
      <c r="BD9610" s="166"/>
      <c r="BE9610" s="6"/>
      <c r="BF9610" s="6"/>
      <c r="BG9610" s="6"/>
      <c r="BH9610" s="6"/>
      <c r="BI9610" s="6"/>
      <c r="BJ9610" s="166"/>
      <c r="BK9610" s="166"/>
      <c r="BL9610" s="166"/>
      <c r="BM9610" s="6"/>
      <c r="BN9610" s="6"/>
      <c r="BO9610" s="6"/>
      <c r="BP9610" s="6"/>
      <c r="BQ9610" s="6"/>
      <c r="BR9610" s="6"/>
      <c r="BS9610" s="6"/>
      <c r="BT9610" s="6"/>
      <c r="BU9610" s="6"/>
      <c r="BV9610" s="6"/>
      <c r="BW9610" s="6"/>
      <c r="CJ9610" s="415"/>
      <c r="CK9610" s="415"/>
      <c r="CO9610" s="168"/>
    </row>
    <row r="9611" spans="32:93" s="162" customFormat="1" x14ac:dyDescent="0.25">
      <c r="AF9611" s="169"/>
      <c r="AG9611" s="169"/>
      <c r="AH9611" s="169"/>
      <c r="AI9611" s="169"/>
      <c r="AJ9611" s="169"/>
      <c r="AK9611" s="170"/>
      <c r="AP9611" s="6"/>
      <c r="AQ9611" s="6"/>
      <c r="AR9611" s="6"/>
      <c r="AS9611" s="6"/>
      <c r="AT9611" s="6"/>
      <c r="AU9611" s="6"/>
      <c r="AV9611" s="6"/>
      <c r="AW9611" s="6"/>
      <c r="AX9611" s="6"/>
      <c r="AY9611" s="6"/>
      <c r="AZ9611" s="6"/>
      <c r="BA9611" s="6"/>
      <c r="BB9611" s="166"/>
      <c r="BC9611" s="166"/>
      <c r="BD9611" s="166"/>
      <c r="BE9611" s="6"/>
      <c r="BF9611" s="6"/>
      <c r="BG9611" s="6"/>
      <c r="BH9611" s="6"/>
      <c r="BI9611" s="6"/>
      <c r="BJ9611" s="166"/>
      <c r="BK9611" s="166"/>
      <c r="BL9611" s="166"/>
      <c r="BM9611" s="6"/>
      <c r="BN9611" s="6"/>
      <c r="BO9611" s="6"/>
      <c r="BP9611" s="6"/>
      <c r="BQ9611" s="6"/>
      <c r="BR9611" s="6"/>
      <c r="BS9611" s="6"/>
      <c r="BT9611" s="6"/>
      <c r="BU9611" s="6"/>
      <c r="BV9611" s="6"/>
      <c r="BW9611" s="6"/>
      <c r="CJ9611" s="415"/>
      <c r="CK9611" s="415"/>
      <c r="CO9611" s="168"/>
    </row>
    <row r="9612" spans="32:93" s="162" customFormat="1" x14ac:dyDescent="0.25">
      <c r="AF9612" s="169"/>
      <c r="AG9612" s="169"/>
      <c r="AH9612" s="169"/>
      <c r="AI9612" s="169"/>
      <c r="AJ9612" s="169"/>
      <c r="AK9612" s="170"/>
      <c r="AP9612" s="6"/>
      <c r="AQ9612" s="6"/>
      <c r="AR9612" s="6"/>
      <c r="AS9612" s="6"/>
      <c r="AT9612" s="6"/>
      <c r="AU9612" s="6"/>
      <c r="AV9612" s="6"/>
      <c r="AW9612" s="6"/>
      <c r="AX9612" s="6"/>
      <c r="AY9612" s="6"/>
      <c r="AZ9612" s="6"/>
      <c r="BA9612" s="6"/>
      <c r="BB9612" s="166"/>
      <c r="BC9612" s="166"/>
      <c r="BD9612" s="166"/>
      <c r="BE9612" s="6"/>
      <c r="BF9612" s="6"/>
      <c r="BG9612" s="6"/>
      <c r="BH9612" s="6"/>
      <c r="BI9612" s="6"/>
      <c r="BJ9612" s="166"/>
      <c r="BK9612" s="166"/>
      <c r="BL9612" s="166"/>
      <c r="BM9612" s="6"/>
      <c r="BN9612" s="6"/>
      <c r="BO9612" s="6"/>
      <c r="BP9612" s="6"/>
      <c r="BQ9612" s="6"/>
      <c r="BR9612" s="6"/>
      <c r="BS9612" s="6"/>
      <c r="BT9612" s="6"/>
      <c r="BU9612" s="6"/>
      <c r="BV9612" s="6"/>
      <c r="BW9612" s="6"/>
      <c r="CJ9612" s="415"/>
      <c r="CK9612" s="415"/>
      <c r="CO9612" s="168"/>
    </row>
    <row r="9613" spans="32:93" s="162" customFormat="1" x14ac:dyDescent="0.25">
      <c r="AF9613" s="169"/>
      <c r="AG9613" s="169"/>
      <c r="AH9613" s="169"/>
      <c r="AI9613" s="169"/>
      <c r="AJ9613" s="169"/>
      <c r="AK9613" s="170"/>
      <c r="AP9613" s="6"/>
      <c r="AQ9613" s="6"/>
      <c r="AR9613" s="6"/>
      <c r="AS9613" s="6"/>
      <c r="AT9613" s="6"/>
      <c r="AU9613" s="6"/>
      <c r="AV9613" s="6"/>
      <c r="AW9613" s="6"/>
      <c r="AX9613" s="6"/>
      <c r="AY9613" s="6"/>
      <c r="AZ9613" s="6"/>
      <c r="BA9613" s="6"/>
      <c r="BB9613" s="166"/>
      <c r="BC9613" s="166"/>
      <c r="BD9613" s="166"/>
      <c r="BE9613" s="6"/>
      <c r="BF9613" s="6"/>
      <c r="BG9613" s="6"/>
      <c r="BH9613" s="6"/>
      <c r="BI9613" s="6"/>
      <c r="BJ9613" s="166"/>
      <c r="BK9613" s="166"/>
      <c r="BL9613" s="166"/>
      <c r="BM9613" s="6"/>
      <c r="BN9613" s="6"/>
      <c r="BO9613" s="6"/>
      <c r="BP9613" s="6"/>
      <c r="BQ9613" s="6"/>
      <c r="BR9613" s="6"/>
      <c r="BS9613" s="6"/>
      <c r="BT9613" s="6"/>
      <c r="BU9613" s="6"/>
      <c r="BV9613" s="6"/>
      <c r="BW9613" s="6"/>
      <c r="CJ9613" s="415"/>
      <c r="CK9613" s="415"/>
      <c r="CO9613" s="168"/>
    </row>
    <row r="9614" spans="32:93" s="162" customFormat="1" x14ac:dyDescent="0.25">
      <c r="AF9614" s="169"/>
      <c r="AG9614" s="169"/>
      <c r="AH9614" s="169"/>
      <c r="AI9614" s="169"/>
      <c r="AJ9614" s="169"/>
      <c r="AK9614" s="170"/>
      <c r="AP9614" s="6"/>
      <c r="AQ9614" s="6"/>
      <c r="AR9614" s="6"/>
      <c r="AS9614" s="6"/>
      <c r="AT9614" s="6"/>
      <c r="AU9614" s="6"/>
      <c r="AV9614" s="6"/>
      <c r="AW9614" s="6"/>
      <c r="AX9614" s="6"/>
      <c r="AY9614" s="6"/>
      <c r="AZ9614" s="6"/>
      <c r="BA9614" s="6"/>
      <c r="BB9614" s="166"/>
      <c r="BC9614" s="166"/>
      <c r="BD9614" s="166"/>
      <c r="BE9614" s="6"/>
      <c r="BF9614" s="6"/>
      <c r="BG9614" s="6"/>
      <c r="BH9614" s="6"/>
      <c r="BI9614" s="6"/>
      <c r="BJ9614" s="166"/>
      <c r="BK9614" s="166"/>
      <c r="BL9614" s="166"/>
      <c r="BM9614" s="6"/>
      <c r="BN9614" s="6"/>
      <c r="BO9614" s="6"/>
      <c r="BP9614" s="6"/>
      <c r="BQ9614" s="6"/>
      <c r="BR9614" s="6"/>
      <c r="BS9614" s="6"/>
      <c r="BT9614" s="6"/>
      <c r="BU9614" s="6"/>
      <c r="BV9614" s="6"/>
      <c r="BW9614" s="6"/>
      <c r="CJ9614" s="415"/>
      <c r="CK9614" s="415"/>
      <c r="CO9614" s="168"/>
    </row>
    <row r="9615" spans="32:93" s="162" customFormat="1" x14ac:dyDescent="0.25">
      <c r="AF9615" s="169"/>
      <c r="AG9615" s="169"/>
      <c r="AH9615" s="169"/>
      <c r="AI9615" s="169"/>
      <c r="AJ9615" s="169"/>
      <c r="AK9615" s="170"/>
      <c r="AP9615" s="6"/>
      <c r="AQ9615" s="6"/>
      <c r="AR9615" s="6"/>
      <c r="AS9615" s="6"/>
      <c r="AT9615" s="6"/>
      <c r="AU9615" s="6"/>
      <c r="AV9615" s="6"/>
      <c r="AW9615" s="6"/>
      <c r="AX9615" s="6"/>
      <c r="AY9615" s="6"/>
      <c r="AZ9615" s="6"/>
      <c r="BA9615" s="6"/>
      <c r="BB9615" s="166"/>
      <c r="BC9615" s="166"/>
      <c r="BD9615" s="166"/>
      <c r="BE9615" s="6"/>
      <c r="BF9615" s="6"/>
      <c r="BG9615" s="6"/>
      <c r="BH9615" s="6"/>
      <c r="BI9615" s="6"/>
      <c r="BJ9615" s="166"/>
      <c r="BK9615" s="166"/>
      <c r="BL9615" s="166"/>
      <c r="BM9615" s="6"/>
      <c r="BN9615" s="6"/>
      <c r="BO9615" s="6"/>
      <c r="BP9615" s="6"/>
      <c r="BQ9615" s="6"/>
      <c r="BR9615" s="6"/>
      <c r="BS9615" s="6"/>
      <c r="BT9615" s="6"/>
      <c r="BU9615" s="6"/>
      <c r="BV9615" s="6"/>
      <c r="BW9615" s="6"/>
      <c r="CJ9615" s="415"/>
      <c r="CK9615" s="415"/>
      <c r="CO9615" s="168"/>
    </row>
    <row r="9616" spans="32:93" s="162" customFormat="1" x14ac:dyDescent="0.25">
      <c r="AF9616" s="169"/>
      <c r="AG9616" s="169"/>
      <c r="AH9616" s="169"/>
      <c r="AI9616" s="169"/>
      <c r="AJ9616" s="169"/>
      <c r="AK9616" s="170"/>
      <c r="AP9616" s="6"/>
      <c r="AQ9616" s="6"/>
      <c r="AR9616" s="6"/>
      <c r="AS9616" s="6"/>
      <c r="AT9616" s="6"/>
      <c r="AU9616" s="6"/>
      <c r="AV9616" s="6"/>
      <c r="AW9616" s="6"/>
      <c r="AX9616" s="6"/>
      <c r="AY9616" s="6"/>
      <c r="AZ9616" s="6"/>
      <c r="BA9616" s="6"/>
      <c r="BB9616" s="166"/>
      <c r="BC9616" s="166"/>
      <c r="BD9616" s="166"/>
      <c r="BE9616" s="6"/>
      <c r="BF9616" s="6"/>
      <c r="BG9616" s="6"/>
      <c r="BH9616" s="6"/>
      <c r="BI9616" s="6"/>
      <c r="BJ9616" s="166"/>
      <c r="BK9616" s="166"/>
      <c r="BL9616" s="166"/>
      <c r="BM9616" s="6"/>
      <c r="BN9616" s="6"/>
      <c r="BO9616" s="6"/>
      <c r="BP9616" s="6"/>
      <c r="BQ9616" s="6"/>
      <c r="BR9616" s="6"/>
      <c r="BS9616" s="6"/>
      <c r="BT9616" s="6"/>
      <c r="BU9616" s="6"/>
      <c r="BV9616" s="6"/>
      <c r="BW9616" s="6"/>
      <c r="CJ9616" s="415"/>
      <c r="CK9616" s="415"/>
      <c r="CO9616" s="168"/>
    </row>
    <row r="9617" spans="32:93" s="162" customFormat="1" x14ac:dyDescent="0.25">
      <c r="AF9617" s="169"/>
      <c r="AG9617" s="169"/>
      <c r="AH9617" s="169"/>
      <c r="AI9617" s="169"/>
      <c r="AJ9617" s="169"/>
      <c r="AK9617" s="170"/>
      <c r="AP9617" s="6"/>
      <c r="AQ9617" s="6"/>
      <c r="AR9617" s="6"/>
      <c r="AS9617" s="6"/>
      <c r="AT9617" s="6"/>
      <c r="AU9617" s="6"/>
      <c r="AV9617" s="6"/>
      <c r="AW9617" s="6"/>
      <c r="AX9617" s="6"/>
      <c r="AY9617" s="6"/>
      <c r="AZ9617" s="6"/>
      <c r="BA9617" s="6"/>
      <c r="BB9617" s="166"/>
      <c r="BC9617" s="166"/>
      <c r="BD9617" s="166"/>
      <c r="BE9617" s="6"/>
      <c r="BF9617" s="6"/>
      <c r="BG9617" s="6"/>
      <c r="BH9617" s="6"/>
      <c r="BI9617" s="6"/>
      <c r="BJ9617" s="166"/>
      <c r="BK9617" s="166"/>
      <c r="BL9617" s="166"/>
      <c r="BM9617" s="6"/>
      <c r="BN9617" s="6"/>
      <c r="BO9617" s="6"/>
      <c r="BP9617" s="6"/>
      <c r="BQ9617" s="6"/>
      <c r="BR9617" s="6"/>
      <c r="BS9617" s="6"/>
      <c r="BT9617" s="6"/>
      <c r="BU9617" s="6"/>
      <c r="BV9617" s="6"/>
      <c r="BW9617" s="6"/>
      <c r="CJ9617" s="415"/>
      <c r="CK9617" s="415"/>
      <c r="CO9617" s="168"/>
    </row>
    <row r="9618" spans="32:93" s="162" customFormat="1" x14ac:dyDescent="0.25">
      <c r="AF9618" s="169"/>
      <c r="AG9618" s="169"/>
      <c r="AH9618" s="169"/>
      <c r="AI9618" s="169"/>
      <c r="AJ9618" s="169"/>
      <c r="AK9618" s="170"/>
      <c r="AP9618" s="6"/>
      <c r="AQ9618" s="6"/>
      <c r="AR9618" s="6"/>
      <c r="AS9618" s="6"/>
      <c r="AT9618" s="6"/>
      <c r="AU9618" s="6"/>
      <c r="AV9618" s="6"/>
      <c r="AW9618" s="6"/>
      <c r="AX9618" s="6"/>
      <c r="AY9618" s="6"/>
      <c r="AZ9618" s="6"/>
      <c r="BA9618" s="6"/>
      <c r="BB9618" s="166"/>
      <c r="BC9618" s="166"/>
      <c r="BD9618" s="166"/>
      <c r="BE9618" s="6"/>
      <c r="BF9618" s="6"/>
      <c r="BG9618" s="6"/>
      <c r="BH9618" s="6"/>
      <c r="BI9618" s="6"/>
      <c r="BJ9618" s="166"/>
      <c r="BK9618" s="166"/>
      <c r="BL9618" s="166"/>
      <c r="BM9618" s="6"/>
      <c r="BN9618" s="6"/>
      <c r="BO9618" s="6"/>
      <c r="BP9618" s="6"/>
      <c r="BQ9618" s="6"/>
      <c r="BR9618" s="6"/>
      <c r="BS9618" s="6"/>
      <c r="BT9618" s="6"/>
      <c r="BU9618" s="6"/>
      <c r="BV9618" s="6"/>
      <c r="BW9618" s="6"/>
      <c r="CJ9618" s="415"/>
      <c r="CK9618" s="415"/>
      <c r="CO9618" s="168"/>
    </row>
    <row r="9619" spans="32:93" s="162" customFormat="1" x14ac:dyDescent="0.25">
      <c r="AF9619" s="169"/>
      <c r="AG9619" s="169"/>
      <c r="AH9619" s="169"/>
      <c r="AI9619" s="169"/>
      <c r="AJ9619" s="169"/>
      <c r="AK9619" s="170"/>
      <c r="AP9619" s="6"/>
      <c r="AQ9619" s="6"/>
      <c r="AR9619" s="6"/>
      <c r="AS9619" s="6"/>
      <c r="AT9619" s="6"/>
      <c r="AU9619" s="6"/>
      <c r="AV9619" s="6"/>
      <c r="AW9619" s="6"/>
      <c r="AX9619" s="6"/>
      <c r="AY9619" s="6"/>
      <c r="AZ9619" s="6"/>
      <c r="BA9619" s="6"/>
      <c r="BB9619" s="166"/>
      <c r="BC9619" s="166"/>
      <c r="BD9619" s="166"/>
      <c r="BE9619" s="6"/>
      <c r="BF9619" s="6"/>
      <c r="BG9619" s="6"/>
      <c r="BH9619" s="6"/>
      <c r="BI9619" s="6"/>
      <c r="BJ9619" s="166"/>
      <c r="BK9619" s="166"/>
      <c r="BL9619" s="166"/>
      <c r="BM9619" s="6"/>
      <c r="BN9619" s="6"/>
      <c r="BO9619" s="6"/>
      <c r="BP9619" s="6"/>
      <c r="BQ9619" s="6"/>
      <c r="BR9619" s="6"/>
      <c r="BS9619" s="6"/>
      <c r="BT9619" s="6"/>
      <c r="BU9619" s="6"/>
      <c r="BV9619" s="6"/>
      <c r="BW9619" s="6"/>
      <c r="CJ9619" s="415"/>
      <c r="CK9619" s="415"/>
      <c r="CO9619" s="168"/>
    </row>
    <row r="9620" spans="32:93" s="162" customFormat="1" x14ac:dyDescent="0.25">
      <c r="AF9620" s="169"/>
      <c r="AG9620" s="169"/>
      <c r="AH9620" s="169"/>
      <c r="AI9620" s="169"/>
      <c r="AJ9620" s="169"/>
      <c r="AK9620" s="170"/>
      <c r="AP9620" s="6"/>
      <c r="AQ9620" s="6"/>
      <c r="AR9620" s="6"/>
      <c r="AS9620" s="6"/>
      <c r="AT9620" s="6"/>
      <c r="AU9620" s="6"/>
      <c r="AV9620" s="6"/>
      <c r="AW9620" s="6"/>
      <c r="AX9620" s="6"/>
      <c r="AY9620" s="6"/>
      <c r="AZ9620" s="6"/>
      <c r="BA9620" s="6"/>
      <c r="BB9620" s="166"/>
      <c r="BC9620" s="166"/>
      <c r="BD9620" s="166"/>
      <c r="BE9620" s="6"/>
      <c r="BF9620" s="6"/>
      <c r="BG9620" s="6"/>
      <c r="BH9620" s="6"/>
      <c r="BI9620" s="6"/>
      <c r="BJ9620" s="166"/>
      <c r="BK9620" s="166"/>
      <c r="BL9620" s="166"/>
      <c r="BM9620" s="6"/>
      <c r="BN9620" s="6"/>
      <c r="BO9620" s="6"/>
      <c r="BP9620" s="6"/>
      <c r="BQ9620" s="6"/>
      <c r="BR9620" s="6"/>
      <c r="BS9620" s="6"/>
      <c r="BT9620" s="6"/>
      <c r="BU9620" s="6"/>
      <c r="BV9620" s="6"/>
      <c r="BW9620" s="6"/>
      <c r="CJ9620" s="415"/>
      <c r="CK9620" s="415"/>
      <c r="CO9620" s="168"/>
    </row>
    <row r="9621" spans="32:93" s="162" customFormat="1" x14ac:dyDescent="0.25">
      <c r="AF9621" s="169"/>
      <c r="AG9621" s="169"/>
      <c r="AH9621" s="169"/>
      <c r="AI9621" s="169"/>
      <c r="AJ9621" s="169"/>
      <c r="AK9621" s="170"/>
      <c r="AP9621" s="6"/>
      <c r="AQ9621" s="6"/>
      <c r="AR9621" s="6"/>
      <c r="AS9621" s="6"/>
      <c r="AT9621" s="6"/>
      <c r="AU9621" s="6"/>
      <c r="AV9621" s="6"/>
      <c r="AW9621" s="6"/>
      <c r="AX9621" s="6"/>
      <c r="AY9621" s="6"/>
      <c r="AZ9621" s="6"/>
      <c r="BA9621" s="6"/>
      <c r="BB9621" s="166"/>
      <c r="BC9621" s="166"/>
      <c r="BD9621" s="166"/>
      <c r="BE9621" s="6"/>
      <c r="BF9621" s="6"/>
      <c r="BG9621" s="6"/>
      <c r="BH9621" s="6"/>
      <c r="BI9621" s="6"/>
      <c r="BJ9621" s="166"/>
      <c r="BK9621" s="166"/>
      <c r="BL9621" s="166"/>
      <c r="BM9621" s="6"/>
      <c r="BN9621" s="6"/>
      <c r="BO9621" s="6"/>
      <c r="BP9621" s="6"/>
      <c r="BQ9621" s="6"/>
      <c r="BR9621" s="6"/>
      <c r="BS9621" s="6"/>
      <c r="BT9621" s="6"/>
      <c r="BU9621" s="6"/>
      <c r="BV9621" s="6"/>
      <c r="BW9621" s="6"/>
      <c r="CJ9621" s="415"/>
      <c r="CK9621" s="415"/>
      <c r="CO9621" s="168"/>
    </row>
    <row r="9622" spans="32:93" s="162" customFormat="1" x14ac:dyDescent="0.25">
      <c r="AF9622" s="169"/>
      <c r="AG9622" s="169"/>
      <c r="AH9622" s="169"/>
      <c r="AI9622" s="169"/>
      <c r="AJ9622" s="169"/>
      <c r="AK9622" s="170"/>
      <c r="AP9622" s="6"/>
      <c r="AQ9622" s="6"/>
      <c r="AR9622" s="6"/>
      <c r="AS9622" s="6"/>
      <c r="AT9622" s="6"/>
      <c r="AU9622" s="6"/>
      <c r="AV9622" s="6"/>
      <c r="AW9622" s="6"/>
      <c r="AX9622" s="6"/>
      <c r="AY9622" s="6"/>
      <c r="AZ9622" s="6"/>
      <c r="BA9622" s="6"/>
      <c r="BB9622" s="166"/>
      <c r="BC9622" s="166"/>
      <c r="BD9622" s="166"/>
      <c r="BE9622" s="6"/>
      <c r="BF9622" s="6"/>
      <c r="BG9622" s="6"/>
      <c r="BH9622" s="6"/>
      <c r="BI9622" s="6"/>
      <c r="BJ9622" s="166"/>
      <c r="BK9622" s="166"/>
      <c r="BL9622" s="166"/>
      <c r="BM9622" s="6"/>
      <c r="BN9622" s="6"/>
      <c r="BO9622" s="6"/>
      <c r="BP9622" s="6"/>
      <c r="BQ9622" s="6"/>
      <c r="BR9622" s="6"/>
      <c r="BS9622" s="6"/>
      <c r="BT9622" s="6"/>
      <c r="BU9622" s="6"/>
      <c r="BV9622" s="6"/>
      <c r="BW9622" s="6"/>
      <c r="CJ9622" s="415"/>
      <c r="CK9622" s="415"/>
      <c r="CO9622" s="168"/>
    </row>
    <row r="9623" spans="32:93" s="162" customFormat="1" x14ac:dyDescent="0.25">
      <c r="AF9623" s="169"/>
      <c r="AG9623" s="169"/>
      <c r="AH9623" s="169"/>
      <c r="AI9623" s="169"/>
      <c r="AJ9623" s="169"/>
      <c r="AK9623" s="170"/>
      <c r="AP9623" s="6"/>
      <c r="AQ9623" s="6"/>
      <c r="AR9623" s="6"/>
      <c r="AS9623" s="6"/>
      <c r="AT9623" s="6"/>
      <c r="AU9623" s="6"/>
      <c r="AV9623" s="6"/>
      <c r="AW9623" s="6"/>
      <c r="AX9623" s="6"/>
      <c r="AY9623" s="6"/>
      <c r="AZ9623" s="6"/>
      <c r="BA9623" s="6"/>
      <c r="BB9623" s="166"/>
      <c r="BC9623" s="166"/>
      <c r="BD9623" s="166"/>
      <c r="BE9623" s="6"/>
      <c r="BF9623" s="6"/>
      <c r="BG9623" s="6"/>
      <c r="BH9623" s="6"/>
      <c r="BI9623" s="6"/>
      <c r="BJ9623" s="166"/>
      <c r="BK9623" s="166"/>
      <c r="BL9623" s="166"/>
      <c r="BM9623" s="6"/>
      <c r="BN9623" s="6"/>
      <c r="BO9623" s="6"/>
      <c r="BP9623" s="6"/>
      <c r="BQ9623" s="6"/>
      <c r="BR9623" s="6"/>
      <c r="BS9623" s="6"/>
      <c r="BT9623" s="6"/>
      <c r="BU9623" s="6"/>
      <c r="BV9623" s="6"/>
      <c r="BW9623" s="6"/>
      <c r="CJ9623" s="415"/>
      <c r="CK9623" s="415"/>
      <c r="CO9623" s="168"/>
    </row>
    <row r="9624" spans="32:93" s="162" customFormat="1" x14ac:dyDescent="0.25">
      <c r="AF9624" s="169"/>
      <c r="AG9624" s="169"/>
      <c r="AH9624" s="169"/>
      <c r="AI9624" s="169"/>
      <c r="AJ9624" s="169"/>
      <c r="AK9624" s="170"/>
      <c r="AP9624" s="6"/>
      <c r="AQ9624" s="6"/>
      <c r="AR9624" s="6"/>
      <c r="AS9624" s="6"/>
      <c r="AT9624" s="6"/>
      <c r="AU9624" s="6"/>
      <c r="AV9624" s="6"/>
      <c r="AW9624" s="6"/>
      <c r="AX9624" s="6"/>
      <c r="AY9624" s="6"/>
      <c r="AZ9624" s="6"/>
      <c r="BA9624" s="6"/>
      <c r="BB9624" s="166"/>
      <c r="BC9624" s="166"/>
      <c r="BD9624" s="166"/>
      <c r="BE9624" s="6"/>
      <c r="BF9624" s="6"/>
      <c r="BG9624" s="6"/>
      <c r="BH9624" s="6"/>
      <c r="BI9624" s="6"/>
      <c r="BJ9624" s="166"/>
      <c r="BK9624" s="166"/>
      <c r="BL9624" s="166"/>
      <c r="BM9624" s="6"/>
      <c r="BN9624" s="6"/>
      <c r="BO9624" s="6"/>
      <c r="BP9624" s="6"/>
      <c r="BQ9624" s="6"/>
      <c r="BR9624" s="6"/>
      <c r="BS9624" s="6"/>
      <c r="BT9624" s="6"/>
      <c r="BU9624" s="6"/>
      <c r="BV9624" s="6"/>
      <c r="BW9624" s="6"/>
      <c r="CJ9624" s="415"/>
      <c r="CK9624" s="415"/>
      <c r="CO9624" s="168"/>
    </row>
    <row r="9625" spans="32:93" s="162" customFormat="1" x14ac:dyDescent="0.25">
      <c r="AF9625" s="169"/>
      <c r="AG9625" s="169"/>
      <c r="AH9625" s="169"/>
      <c r="AI9625" s="169"/>
      <c r="AJ9625" s="169"/>
      <c r="AK9625" s="170"/>
      <c r="AP9625" s="6"/>
      <c r="AQ9625" s="6"/>
      <c r="AR9625" s="6"/>
      <c r="AS9625" s="6"/>
      <c r="AT9625" s="6"/>
      <c r="AU9625" s="6"/>
      <c r="AV9625" s="6"/>
      <c r="AW9625" s="6"/>
      <c r="AX9625" s="6"/>
      <c r="AY9625" s="6"/>
      <c r="AZ9625" s="6"/>
      <c r="BA9625" s="6"/>
      <c r="BB9625" s="166"/>
      <c r="BC9625" s="166"/>
      <c r="BD9625" s="166"/>
      <c r="BE9625" s="6"/>
      <c r="BF9625" s="6"/>
      <c r="BG9625" s="6"/>
      <c r="BH9625" s="6"/>
      <c r="BI9625" s="6"/>
      <c r="BJ9625" s="166"/>
      <c r="BK9625" s="166"/>
      <c r="BL9625" s="166"/>
      <c r="BM9625" s="6"/>
      <c r="BN9625" s="6"/>
      <c r="BO9625" s="6"/>
      <c r="BP9625" s="6"/>
      <c r="BQ9625" s="6"/>
      <c r="BR9625" s="6"/>
      <c r="BS9625" s="6"/>
      <c r="BT9625" s="6"/>
      <c r="BU9625" s="6"/>
      <c r="BV9625" s="6"/>
      <c r="BW9625" s="6"/>
      <c r="CJ9625" s="415"/>
      <c r="CK9625" s="415"/>
      <c r="CO9625" s="168"/>
    </row>
    <row r="9626" spans="32:93" s="162" customFormat="1" x14ac:dyDescent="0.25">
      <c r="AF9626" s="169"/>
      <c r="AG9626" s="169"/>
      <c r="AH9626" s="169"/>
      <c r="AI9626" s="169"/>
      <c r="AJ9626" s="169"/>
      <c r="AK9626" s="170"/>
      <c r="AP9626" s="6"/>
      <c r="AQ9626" s="6"/>
      <c r="AR9626" s="6"/>
      <c r="AS9626" s="6"/>
      <c r="AT9626" s="6"/>
      <c r="AU9626" s="6"/>
      <c r="AV9626" s="6"/>
      <c r="AW9626" s="6"/>
      <c r="AX9626" s="6"/>
      <c r="AY9626" s="6"/>
      <c r="AZ9626" s="6"/>
      <c r="BA9626" s="6"/>
      <c r="BB9626" s="166"/>
      <c r="BC9626" s="166"/>
      <c r="BD9626" s="166"/>
      <c r="BE9626" s="6"/>
      <c r="BF9626" s="6"/>
      <c r="BG9626" s="6"/>
      <c r="BH9626" s="6"/>
      <c r="BI9626" s="6"/>
      <c r="BJ9626" s="166"/>
      <c r="BK9626" s="166"/>
      <c r="BL9626" s="166"/>
      <c r="BM9626" s="6"/>
      <c r="BN9626" s="6"/>
      <c r="BO9626" s="6"/>
      <c r="BP9626" s="6"/>
      <c r="BQ9626" s="6"/>
      <c r="BR9626" s="6"/>
      <c r="BS9626" s="6"/>
      <c r="BT9626" s="6"/>
      <c r="BU9626" s="6"/>
      <c r="BV9626" s="6"/>
      <c r="BW9626" s="6"/>
      <c r="CJ9626" s="415"/>
      <c r="CK9626" s="415"/>
      <c r="CO9626" s="168"/>
    </row>
    <row r="9627" spans="32:93" s="162" customFormat="1" x14ac:dyDescent="0.25">
      <c r="AF9627" s="169"/>
      <c r="AG9627" s="169"/>
      <c r="AH9627" s="169"/>
      <c r="AI9627" s="169"/>
      <c r="AJ9627" s="169"/>
      <c r="AK9627" s="170"/>
      <c r="AP9627" s="6"/>
      <c r="AQ9627" s="6"/>
      <c r="AR9627" s="6"/>
      <c r="AS9627" s="6"/>
      <c r="AT9627" s="6"/>
      <c r="AU9627" s="6"/>
      <c r="AV9627" s="6"/>
      <c r="AW9627" s="6"/>
      <c r="AX9627" s="6"/>
      <c r="AY9627" s="6"/>
      <c r="AZ9627" s="6"/>
      <c r="BA9627" s="6"/>
      <c r="BB9627" s="166"/>
      <c r="BC9627" s="166"/>
      <c r="BD9627" s="166"/>
      <c r="BE9627" s="6"/>
      <c r="BF9627" s="6"/>
      <c r="BG9627" s="6"/>
      <c r="BH9627" s="6"/>
      <c r="BI9627" s="6"/>
      <c r="BJ9627" s="166"/>
      <c r="BK9627" s="166"/>
      <c r="BL9627" s="166"/>
      <c r="BM9627" s="6"/>
      <c r="BN9627" s="6"/>
      <c r="BO9627" s="6"/>
      <c r="BP9627" s="6"/>
      <c r="BQ9627" s="6"/>
      <c r="BR9627" s="6"/>
      <c r="BS9627" s="6"/>
      <c r="BT9627" s="6"/>
      <c r="BU9627" s="6"/>
      <c r="BV9627" s="6"/>
      <c r="BW9627" s="6"/>
      <c r="CJ9627" s="415"/>
      <c r="CK9627" s="415"/>
      <c r="CO9627" s="168"/>
    </row>
    <row r="9628" spans="32:93" s="162" customFormat="1" x14ac:dyDescent="0.25">
      <c r="AF9628" s="169"/>
      <c r="AG9628" s="169"/>
      <c r="AH9628" s="169"/>
      <c r="AI9628" s="169"/>
      <c r="AJ9628" s="169"/>
      <c r="AK9628" s="170"/>
      <c r="AP9628" s="6"/>
      <c r="AQ9628" s="6"/>
      <c r="AR9628" s="6"/>
      <c r="AS9628" s="6"/>
      <c r="AT9628" s="6"/>
      <c r="AU9628" s="6"/>
      <c r="AV9628" s="6"/>
      <c r="AW9628" s="6"/>
      <c r="AX9628" s="6"/>
      <c r="AY9628" s="6"/>
      <c r="AZ9628" s="6"/>
      <c r="BA9628" s="6"/>
      <c r="BB9628" s="166"/>
      <c r="BC9628" s="166"/>
      <c r="BD9628" s="166"/>
      <c r="BE9628" s="6"/>
      <c r="BF9628" s="6"/>
      <c r="BG9628" s="6"/>
      <c r="BH9628" s="6"/>
      <c r="BI9628" s="6"/>
      <c r="BJ9628" s="166"/>
      <c r="BK9628" s="166"/>
      <c r="BL9628" s="166"/>
      <c r="BM9628" s="6"/>
      <c r="BN9628" s="6"/>
      <c r="BO9628" s="6"/>
      <c r="BP9628" s="6"/>
      <c r="BQ9628" s="6"/>
      <c r="BR9628" s="6"/>
      <c r="BS9628" s="6"/>
      <c r="BT9628" s="6"/>
      <c r="BU9628" s="6"/>
      <c r="BV9628" s="6"/>
      <c r="BW9628" s="6"/>
      <c r="CJ9628" s="415"/>
      <c r="CK9628" s="415"/>
      <c r="CO9628" s="168"/>
    </row>
    <row r="9629" spans="32:93" s="162" customFormat="1" x14ac:dyDescent="0.25">
      <c r="AF9629" s="169"/>
      <c r="AG9629" s="169"/>
      <c r="AH9629" s="169"/>
      <c r="AI9629" s="169"/>
      <c r="AJ9629" s="169"/>
      <c r="AK9629" s="170"/>
      <c r="AP9629" s="6"/>
      <c r="AQ9629" s="6"/>
      <c r="AR9629" s="6"/>
      <c r="AS9629" s="6"/>
      <c r="AT9629" s="6"/>
      <c r="AU9629" s="6"/>
      <c r="AV9629" s="6"/>
      <c r="AW9629" s="6"/>
      <c r="AX9629" s="6"/>
      <c r="AY9629" s="6"/>
      <c r="AZ9629" s="6"/>
      <c r="BA9629" s="6"/>
      <c r="BB9629" s="166"/>
      <c r="BC9629" s="166"/>
      <c r="BD9629" s="166"/>
      <c r="BE9629" s="6"/>
      <c r="BF9629" s="6"/>
      <c r="BG9629" s="6"/>
      <c r="BH9629" s="6"/>
      <c r="BI9629" s="6"/>
      <c r="BJ9629" s="166"/>
      <c r="BK9629" s="166"/>
      <c r="BL9629" s="166"/>
      <c r="BM9629" s="6"/>
      <c r="BN9629" s="6"/>
      <c r="BO9629" s="6"/>
      <c r="BP9629" s="6"/>
      <c r="BQ9629" s="6"/>
      <c r="BR9629" s="6"/>
      <c r="BS9629" s="6"/>
      <c r="BT9629" s="6"/>
      <c r="BU9629" s="6"/>
      <c r="BV9629" s="6"/>
      <c r="BW9629" s="6"/>
      <c r="CJ9629" s="415"/>
      <c r="CK9629" s="415"/>
      <c r="CO9629" s="168"/>
    </row>
    <row r="9630" spans="32:93" s="162" customFormat="1" x14ac:dyDescent="0.25">
      <c r="AF9630" s="169"/>
      <c r="AG9630" s="169"/>
      <c r="AH9630" s="169"/>
      <c r="AI9630" s="169"/>
      <c r="AJ9630" s="169"/>
      <c r="AK9630" s="170"/>
      <c r="AP9630" s="6"/>
      <c r="AQ9630" s="6"/>
      <c r="AR9630" s="6"/>
      <c r="AS9630" s="6"/>
      <c r="AT9630" s="6"/>
      <c r="AU9630" s="6"/>
      <c r="AV9630" s="6"/>
      <c r="AW9630" s="6"/>
      <c r="AX9630" s="6"/>
      <c r="AY9630" s="6"/>
      <c r="AZ9630" s="6"/>
      <c r="BA9630" s="6"/>
      <c r="BB9630" s="166"/>
      <c r="BC9630" s="166"/>
      <c r="BD9630" s="166"/>
      <c r="BE9630" s="6"/>
      <c r="BF9630" s="6"/>
      <c r="BG9630" s="6"/>
      <c r="BH9630" s="6"/>
      <c r="BI9630" s="6"/>
      <c r="BJ9630" s="166"/>
      <c r="BK9630" s="166"/>
      <c r="BL9630" s="166"/>
      <c r="BM9630" s="6"/>
      <c r="BN9630" s="6"/>
      <c r="BO9630" s="6"/>
      <c r="BP9630" s="6"/>
      <c r="BQ9630" s="6"/>
      <c r="BR9630" s="6"/>
      <c r="BS9630" s="6"/>
      <c r="BT9630" s="6"/>
      <c r="BU9630" s="6"/>
      <c r="BV9630" s="6"/>
      <c r="BW9630" s="6"/>
      <c r="CJ9630" s="415"/>
      <c r="CK9630" s="415"/>
      <c r="CO9630" s="168"/>
    </row>
    <row r="9631" spans="32:93" s="162" customFormat="1" x14ac:dyDescent="0.25">
      <c r="AF9631" s="169"/>
      <c r="AG9631" s="169"/>
      <c r="AH9631" s="169"/>
      <c r="AI9631" s="169"/>
      <c r="AJ9631" s="169"/>
      <c r="AK9631" s="170"/>
      <c r="AP9631" s="6"/>
      <c r="AQ9631" s="6"/>
      <c r="AR9631" s="6"/>
      <c r="AS9631" s="6"/>
      <c r="AT9631" s="6"/>
      <c r="AU9631" s="6"/>
      <c r="AV9631" s="6"/>
      <c r="AW9631" s="6"/>
      <c r="AX9631" s="6"/>
      <c r="AY9631" s="6"/>
      <c r="AZ9631" s="6"/>
      <c r="BA9631" s="6"/>
      <c r="BB9631" s="166"/>
      <c r="BC9631" s="166"/>
      <c r="BD9631" s="166"/>
      <c r="BE9631" s="6"/>
      <c r="BF9631" s="6"/>
      <c r="BG9631" s="6"/>
      <c r="BH9631" s="6"/>
      <c r="BI9631" s="6"/>
      <c r="BJ9631" s="166"/>
      <c r="BK9631" s="166"/>
      <c r="BL9631" s="166"/>
      <c r="BM9631" s="6"/>
      <c r="BN9631" s="6"/>
      <c r="BO9631" s="6"/>
      <c r="BP9631" s="6"/>
      <c r="BQ9631" s="6"/>
      <c r="BR9631" s="6"/>
      <c r="BS9631" s="6"/>
      <c r="BT9631" s="6"/>
      <c r="BU9631" s="6"/>
      <c r="BV9631" s="6"/>
      <c r="BW9631" s="6"/>
      <c r="CJ9631" s="415"/>
      <c r="CK9631" s="415"/>
      <c r="CO9631" s="168"/>
    </row>
    <row r="9632" spans="32:93" s="162" customFormat="1" x14ac:dyDescent="0.25">
      <c r="AF9632" s="169"/>
      <c r="AG9632" s="169"/>
      <c r="AH9632" s="169"/>
      <c r="AI9632" s="169"/>
      <c r="AJ9632" s="169"/>
      <c r="AK9632" s="170"/>
      <c r="AP9632" s="6"/>
      <c r="AQ9632" s="6"/>
      <c r="AR9632" s="6"/>
      <c r="AS9632" s="6"/>
      <c r="AT9632" s="6"/>
      <c r="AU9632" s="6"/>
      <c r="AV9632" s="6"/>
      <c r="AW9632" s="6"/>
      <c r="AX9632" s="6"/>
      <c r="AY9632" s="6"/>
      <c r="AZ9632" s="6"/>
      <c r="BA9632" s="6"/>
      <c r="BB9632" s="166"/>
      <c r="BC9632" s="166"/>
      <c r="BD9632" s="166"/>
      <c r="BE9632" s="6"/>
      <c r="BF9632" s="6"/>
      <c r="BG9632" s="6"/>
      <c r="BH9632" s="6"/>
      <c r="BI9632" s="6"/>
      <c r="BJ9632" s="166"/>
      <c r="BK9632" s="166"/>
      <c r="BL9632" s="166"/>
      <c r="BM9632" s="6"/>
      <c r="BN9632" s="6"/>
      <c r="BO9632" s="6"/>
      <c r="BP9632" s="6"/>
      <c r="BQ9632" s="6"/>
      <c r="BR9632" s="6"/>
      <c r="BS9632" s="6"/>
      <c r="BT9632" s="6"/>
      <c r="BU9632" s="6"/>
      <c r="BV9632" s="6"/>
      <c r="BW9632" s="6"/>
      <c r="CJ9632" s="415"/>
      <c r="CK9632" s="415"/>
      <c r="CO9632" s="168"/>
    </row>
    <row r="9633" spans="32:93" s="162" customFormat="1" x14ac:dyDescent="0.25">
      <c r="AF9633" s="169"/>
      <c r="AG9633" s="169"/>
      <c r="AH9633" s="169"/>
      <c r="AI9633" s="169"/>
      <c r="AJ9633" s="169"/>
      <c r="AK9633" s="170"/>
      <c r="AP9633" s="6"/>
      <c r="AQ9633" s="6"/>
      <c r="AR9633" s="6"/>
      <c r="AS9633" s="6"/>
      <c r="AT9633" s="6"/>
      <c r="AU9633" s="6"/>
      <c r="AV9633" s="6"/>
      <c r="AW9633" s="6"/>
      <c r="AX9633" s="6"/>
      <c r="AY9633" s="6"/>
      <c r="AZ9633" s="6"/>
      <c r="BA9633" s="6"/>
      <c r="BB9633" s="166"/>
      <c r="BC9633" s="166"/>
      <c r="BD9633" s="166"/>
      <c r="BE9633" s="6"/>
      <c r="BF9633" s="6"/>
      <c r="BG9633" s="6"/>
      <c r="BH9633" s="6"/>
      <c r="BI9633" s="6"/>
      <c r="BJ9633" s="166"/>
      <c r="BK9633" s="166"/>
      <c r="BL9633" s="166"/>
      <c r="BM9633" s="6"/>
      <c r="BN9633" s="6"/>
      <c r="BO9633" s="6"/>
      <c r="BP9633" s="6"/>
      <c r="BQ9633" s="6"/>
      <c r="BR9633" s="6"/>
      <c r="BS9633" s="6"/>
      <c r="BT9633" s="6"/>
      <c r="BU9633" s="6"/>
      <c r="BV9633" s="6"/>
      <c r="BW9633" s="6"/>
      <c r="CJ9633" s="415"/>
      <c r="CK9633" s="415"/>
      <c r="CO9633" s="168"/>
    </row>
    <row r="9634" spans="32:93" s="162" customFormat="1" x14ac:dyDescent="0.25">
      <c r="AF9634" s="169"/>
      <c r="AG9634" s="169"/>
      <c r="AH9634" s="169"/>
      <c r="AI9634" s="169"/>
      <c r="AJ9634" s="169"/>
      <c r="AK9634" s="170"/>
      <c r="AP9634" s="6"/>
      <c r="AQ9634" s="6"/>
      <c r="AR9634" s="6"/>
      <c r="AS9634" s="6"/>
      <c r="AT9634" s="6"/>
      <c r="AU9634" s="6"/>
      <c r="AV9634" s="6"/>
      <c r="AW9634" s="6"/>
      <c r="AX9634" s="6"/>
      <c r="AY9634" s="6"/>
      <c r="AZ9634" s="6"/>
      <c r="BA9634" s="6"/>
      <c r="BB9634" s="166"/>
      <c r="BC9634" s="166"/>
      <c r="BD9634" s="166"/>
      <c r="BE9634" s="6"/>
      <c r="BF9634" s="6"/>
      <c r="BG9634" s="6"/>
      <c r="BH9634" s="6"/>
      <c r="BI9634" s="6"/>
      <c r="BJ9634" s="166"/>
      <c r="BK9634" s="166"/>
      <c r="BL9634" s="166"/>
      <c r="BM9634" s="6"/>
      <c r="BN9634" s="6"/>
      <c r="BO9634" s="6"/>
      <c r="BP9634" s="6"/>
      <c r="BQ9634" s="6"/>
      <c r="BR9634" s="6"/>
      <c r="BS9634" s="6"/>
      <c r="BT9634" s="6"/>
      <c r="BU9634" s="6"/>
      <c r="BV9634" s="6"/>
      <c r="BW9634" s="6"/>
      <c r="CJ9634" s="415"/>
      <c r="CK9634" s="415"/>
      <c r="CO9634" s="168"/>
    </row>
    <row r="9635" spans="32:93" s="162" customFormat="1" x14ac:dyDescent="0.25">
      <c r="AF9635" s="169"/>
      <c r="AG9635" s="169"/>
      <c r="AH9635" s="169"/>
      <c r="AI9635" s="169"/>
      <c r="AJ9635" s="169"/>
      <c r="AK9635" s="170"/>
      <c r="AP9635" s="6"/>
      <c r="AQ9635" s="6"/>
      <c r="AR9635" s="6"/>
      <c r="AS9635" s="6"/>
      <c r="AT9635" s="6"/>
      <c r="AU9635" s="6"/>
      <c r="AV9635" s="6"/>
      <c r="AW9635" s="6"/>
      <c r="AX9635" s="6"/>
      <c r="AY9635" s="6"/>
      <c r="AZ9635" s="6"/>
      <c r="BA9635" s="6"/>
      <c r="BB9635" s="166"/>
      <c r="BC9635" s="166"/>
      <c r="BD9635" s="166"/>
      <c r="BE9635" s="6"/>
      <c r="BF9635" s="6"/>
      <c r="BG9635" s="6"/>
      <c r="BH9635" s="6"/>
      <c r="BI9635" s="6"/>
      <c r="BJ9635" s="166"/>
      <c r="BK9635" s="166"/>
      <c r="BL9635" s="166"/>
      <c r="BM9635" s="6"/>
      <c r="BN9635" s="6"/>
      <c r="BO9635" s="6"/>
      <c r="BP9635" s="6"/>
      <c r="BQ9635" s="6"/>
      <c r="BR9635" s="6"/>
      <c r="BS9635" s="6"/>
      <c r="BT9635" s="6"/>
      <c r="BU9635" s="6"/>
      <c r="BV9635" s="6"/>
      <c r="BW9635" s="6"/>
      <c r="CJ9635" s="415"/>
      <c r="CK9635" s="415"/>
      <c r="CO9635" s="168"/>
    </row>
    <row r="9636" spans="32:93" s="162" customFormat="1" x14ac:dyDescent="0.25">
      <c r="AF9636" s="169"/>
      <c r="AG9636" s="169"/>
      <c r="AH9636" s="169"/>
      <c r="AI9636" s="169"/>
      <c r="AJ9636" s="169"/>
      <c r="AK9636" s="170"/>
      <c r="AP9636" s="6"/>
      <c r="AQ9636" s="6"/>
      <c r="AR9636" s="6"/>
      <c r="AS9636" s="6"/>
      <c r="AT9636" s="6"/>
      <c r="AU9636" s="6"/>
      <c r="AV9636" s="6"/>
      <c r="AW9636" s="6"/>
      <c r="AX9636" s="6"/>
      <c r="AY9636" s="6"/>
      <c r="AZ9636" s="6"/>
      <c r="BA9636" s="6"/>
      <c r="BB9636" s="166"/>
      <c r="BC9636" s="166"/>
      <c r="BD9636" s="166"/>
      <c r="BE9636" s="6"/>
      <c r="BF9636" s="6"/>
      <c r="BG9636" s="6"/>
      <c r="BH9636" s="6"/>
      <c r="BI9636" s="6"/>
      <c r="BJ9636" s="166"/>
      <c r="BK9636" s="166"/>
      <c r="BL9636" s="166"/>
      <c r="BM9636" s="6"/>
      <c r="BN9636" s="6"/>
      <c r="BO9636" s="6"/>
      <c r="BP9636" s="6"/>
      <c r="BQ9636" s="6"/>
      <c r="BR9636" s="6"/>
      <c r="BS9636" s="6"/>
      <c r="BT9636" s="6"/>
      <c r="BU9636" s="6"/>
      <c r="BV9636" s="6"/>
      <c r="BW9636" s="6"/>
      <c r="CJ9636" s="415"/>
      <c r="CK9636" s="415"/>
      <c r="CO9636" s="168"/>
    </row>
    <row r="9637" spans="32:93" s="162" customFormat="1" x14ac:dyDescent="0.25">
      <c r="AF9637" s="169"/>
      <c r="AG9637" s="169"/>
      <c r="AH9637" s="169"/>
      <c r="AI9637" s="169"/>
      <c r="AJ9637" s="169"/>
      <c r="AK9637" s="170"/>
      <c r="AP9637" s="6"/>
      <c r="AQ9637" s="6"/>
      <c r="AR9637" s="6"/>
      <c r="AS9637" s="6"/>
      <c r="AT9637" s="6"/>
      <c r="AU9637" s="6"/>
      <c r="AV9637" s="6"/>
      <c r="AW9637" s="6"/>
      <c r="AX9637" s="6"/>
      <c r="AY9637" s="6"/>
      <c r="AZ9637" s="6"/>
      <c r="BA9637" s="6"/>
      <c r="BB9637" s="166"/>
      <c r="BC9637" s="166"/>
      <c r="BD9637" s="166"/>
      <c r="BE9637" s="6"/>
      <c r="BF9637" s="6"/>
      <c r="BG9637" s="6"/>
      <c r="BH9637" s="6"/>
      <c r="BI9637" s="6"/>
      <c r="BJ9637" s="166"/>
      <c r="BK9637" s="166"/>
      <c r="BL9637" s="166"/>
      <c r="BM9637" s="6"/>
      <c r="BN9637" s="6"/>
      <c r="BO9637" s="6"/>
      <c r="BP9637" s="6"/>
      <c r="BQ9637" s="6"/>
      <c r="BR9637" s="6"/>
      <c r="BS9637" s="6"/>
      <c r="BT9637" s="6"/>
      <c r="BU9637" s="6"/>
      <c r="BV9637" s="6"/>
      <c r="BW9637" s="6"/>
      <c r="CJ9637" s="415"/>
      <c r="CK9637" s="415"/>
      <c r="CO9637" s="168"/>
    </row>
    <row r="9638" spans="32:93" s="162" customFormat="1" x14ac:dyDescent="0.25">
      <c r="AF9638" s="169"/>
      <c r="AG9638" s="169"/>
      <c r="AH9638" s="169"/>
      <c r="AI9638" s="169"/>
      <c r="AJ9638" s="169"/>
      <c r="AK9638" s="170"/>
      <c r="AP9638" s="6"/>
      <c r="AQ9638" s="6"/>
      <c r="AR9638" s="6"/>
      <c r="AS9638" s="6"/>
      <c r="AT9638" s="6"/>
      <c r="AU9638" s="6"/>
      <c r="AV9638" s="6"/>
      <c r="AW9638" s="6"/>
      <c r="AX9638" s="6"/>
      <c r="AY9638" s="6"/>
      <c r="AZ9638" s="6"/>
      <c r="BA9638" s="6"/>
      <c r="BB9638" s="166"/>
      <c r="BC9638" s="166"/>
      <c r="BD9638" s="166"/>
      <c r="BE9638" s="6"/>
      <c r="BF9638" s="6"/>
      <c r="BG9638" s="6"/>
      <c r="BH9638" s="6"/>
      <c r="BI9638" s="6"/>
      <c r="BJ9638" s="166"/>
      <c r="BK9638" s="166"/>
      <c r="BL9638" s="166"/>
      <c r="BM9638" s="6"/>
      <c r="BN9638" s="6"/>
      <c r="BO9638" s="6"/>
      <c r="BP9638" s="6"/>
      <c r="BQ9638" s="6"/>
      <c r="BR9638" s="6"/>
      <c r="BS9638" s="6"/>
      <c r="BT9638" s="6"/>
      <c r="BU9638" s="6"/>
      <c r="BV9638" s="6"/>
      <c r="BW9638" s="6"/>
      <c r="CJ9638" s="415"/>
      <c r="CK9638" s="415"/>
      <c r="CO9638" s="168"/>
    </row>
    <row r="9639" spans="32:93" s="162" customFormat="1" x14ac:dyDescent="0.25">
      <c r="AF9639" s="169"/>
      <c r="AG9639" s="169"/>
      <c r="AH9639" s="169"/>
      <c r="AI9639" s="169"/>
      <c r="AJ9639" s="169"/>
      <c r="AK9639" s="170"/>
      <c r="AP9639" s="6"/>
      <c r="AQ9639" s="6"/>
      <c r="AR9639" s="6"/>
      <c r="AS9639" s="6"/>
      <c r="AT9639" s="6"/>
      <c r="AU9639" s="6"/>
      <c r="AV9639" s="6"/>
      <c r="AW9639" s="6"/>
      <c r="AX9639" s="6"/>
      <c r="AY9639" s="6"/>
      <c r="AZ9639" s="6"/>
      <c r="BA9639" s="6"/>
      <c r="BB9639" s="166"/>
      <c r="BC9639" s="166"/>
      <c r="BD9639" s="166"/>
      <c r="BE9639" s="6"/>
      <c r="BF9639" s="6"/>
      <c r="BG9639" s="6"/>
      <c r="BH9639" s="6"/>
      <c r="BI9639" s="6"/>
      <c r="BJ9639" s="166"/>
      <c r="BK9639" s="166"/>
      <c r="BL9639" s="166"/>
      <c r="BM9639" s="6"/>
      <c r="BN9639" s="6"/>
      <c r="BO9639" s="6"/>
      <c r="BP9639" s="6"/>
      <c r="BQ9639" s="6"/>
      <c r="BR9639" s="6"/>
      <c r="BS9639" s="6"/>
      <c r="BT9639" s="6"/>
      <c r="BU9639" s="6"/>
      <c r="BV9639" s="6"/>
      <c r="BW9639" s="6"/>
      <c r="CJ9639" s="415"/>
      <c r="CK9639" s="415"/>
      <c r="CO9639" s="168"/>
    </row>
    <row r="9640" spans="32:93" s="162" customFormat="1" x14ac:dyDescent="0.25">
      <c r="AF9640" s="169"/>
      <c r="AG9640" s="169"/>
      <c r="AH9640" s="169"/>
      <c r="AI9640" s="169"/>
      <c r="AJ9640" s="169"/>
      <c r="AK9640" s="170"/>
      <c r="AP9640" s="6"/>
      <c r="AQ9640" s="6"/>
      <c r="AR9640" s="6"/>
      <c r="AS9640" s="6"/>
      <c r="AT9640" s="6"/>
      <c r="AU9640" s="6"/>
      <c r="AV9640" s="6"/>
      <c r="AW9640" s="6"/>
      <c r="AX9640" s="6"/>
      <c r="AY9640" s="6"/>
      <c r="AZ9640" s="6"/>
      <c r="BA9640" s="6"/>
      <c r="BB9640" s="166"/>
      <c r="BC9640" s="166"/>
      <c r="BD9640" s="166"/>
      <c r="BE9640" s="6"/>
      <c r="BF9640" s="6"/>
      <c r="BG9640" s="6"/>
      <c r="BH9640" s="6"/>
      <c r="BI9640" s="6"/>
      <c r="BJ9640" s="166"/>
      <c r="BK9640" s="166"/>
      <c r="BL9640" s="166"/>
      <c r="BM9640" s="6"/>
      <c r="BN9640" s="6"/>
      <c r="BO9640" s="6"/>
      <c r="BP9640" s="6"/>
      <c r="BQ9640" s="6"/>
      <c r="BR9640" s="6"/>
      <c r="BS9640" s="6"/>
      <c r="BT9640" s="6"/>
      <c r="BU9640" s="6"/>
      <c r="BV9640" s="6"/>
      <c r="BW9640" s="6"/>
      <c r="CJ9640" s="415"/>
      <c r="CK9640" s="415"/>
      <c r="CO9640" s="168"/>
    </row>
    <row r="9641" spans="32:93" s="162" customFormat="1" x14ac:dyDescent="0.25">
      <c r="AF9641" s="169"/>
      <c r="AG9641" s="169"/>
      <c r="AH9641" s="169"/>
      <c r="AI9641" s="169"/>
      <c r="AJ9641" s="169"/>
      <c r="AK9641" s="170"/>
      <c r="AP9641" s="6"/>
      <c r="AQ9641" s="6"/>
      <c r="AR9641" s="6"/>
      <c r="AS9641" s="6"/>
      <c r="AT9641" s="6"/>
      <c r="AU9641" s="6"/>
      <c r="AV9641" s="6"/>
      <c r="AW9641" s="6"/>
      <c r="AX9641" s="6"/>
      <c r="AY9641" s="6"/>
      <c r="AZ9641" s="6"/>
      <c r="BA9641" s="6"/>
      <c r="BB9641" s="166"/>
      <c r="BC9641" s="166"/>
      <c r="BD9641" s="166"/>
      <c r="BE9641" s="6"/>
      <c r="BF9641" s="6"/>
      <c r="BG9641" s="6"/>
      <c r="BH9641" s="6"/>
      <c r="BI9641" s="6"/>
      <c r="BJ9641" s="166"/>
      <c r="BK9641" s="166"/>
      <c r="BL9641" s="166"/>
      <c r="BM9641" s="6"/>
      <c r="BN9641" s="6"/>
      <c r="BO9641" s="6"/>
      <c r="BP9641" s="6"/>
      <c r="BQ9641" s="6"/>
      <c r="BR9641" s="6"/>
      <c r="BS9641" s="6"/>
      <c r="BT9641" s="6"/>
      <c r="BU9641" s="6"/>
      <c r="BV9641" s="6"/>
      <c r="BW9641" s="6"/>
      <c r="CJ9641" s="415"/>
      <c r="CK9641" s="415"/>
      <c r="CO9641" s="168"/>
    </row>
    <row r="9642" spans="32:93" s="162" customFormat="1" x14ac:dyDescent="0.25">
      <c r="AF9642" s="169"/>
      <c r="AG9642" s="169"/>
      <c r="AH9642" s="169"/>
      <c r="AI9642" s="169"/>
      <c r="AJ9642" s="169"/>
      <c r="AK9642" s="170"/>
      <c r="AP9642" s="6"/>
      <c r="AQ9642" s="6"/>
      <c r="AR9642" s="6"/>
      <c r="AS9642" s="6"/>
      <c r="AT9642" s="6"/>
      <c r="AU9642" s="6"/>
      <c r="AV9642" s="6"/>
      <c r="AW9642" s="6"/>
      <c r="AX9642" s="6"/>
      <c r="AY9642" s="6"/>
      <c r="AZ9642" s="6"/>
      <c r="BA9642" s="6"/>
      <c r="BB9642" s="166"/>
      <c r="BC9642" s="166"/>
      <c r="BD9642" s="166"/>
      <c r="BE9642" s="6"/>
      <c r="BF9642" s="6"/>
      <c r="BG9642" s="6"/>
      <c r="BH9642" s="6"/>
      <c r="BI9642" s="6"/>
      <c r="BJ9642" s="166"/>
      <c r="BK9642" s="166"/>
      <c r="BL9642" s="166"/>
      <c r="BM9642" s="6"/>
      <c r="BN9642" s="6"/>
      <c r="BO9642" s="6"/>
      <c r="BP9642" s="6"/>
      <c r="BQ9642" s="6"/>
      <c r="BR9642" s="6"/>
      <c r="BS9642" s="6"/>
      <c r="BT9642" s="6"/>
      <c r="BU9642" s="6"/>
      <c r="BV9642" s="6"/>
      <c r="BW9642" s="6"/>
      <c r="CJ9642" s="415"/>
      <c r="CK9642" s="415"/>
      <c r="CO9642" s="168"/>
    </row>
    <row r="9643" spans="32:93" s="162" customFormat="1" x14ac:dyDescent="0.25">
      <c r="AF9643" s="169"/>
      <c r="AG9643" s="169"/>
      <c r="AH9643" s="169"/>
      <c r="AI9643" s="169"/>
      <c r="AJ9643" s="169"/>
      <c r="AK9643" s="170"/>
      <c r="AP9643" s="6"/>
      <c r="AQ9643" s="6"/>
      <c r="AR9643" s="6"/>
      <c r="AS9643" s="6"/>
      <c r="AT9643" s="6"/>
      <c r="AU9643" s="6"/>
      <c r="AV9643" s="6"/>
      <c r="AW9643" s="6"/>
      <c r="AX9643" s="6"/>
      <c r="AY9643" s="6"/>
      <c r="AZ9643" s="6"/>
      <c r="BA9643" s="6"/>
      <c r="BB9643" s="166"/>
      <c r="BC9643" s="166"/>
      <c r="BD9643" s="166"/>
      <c r="BE9643" s="6"/>
      <c r="BF9643" s="6"/>
      <c r="BG9643" s="6"/>
      <c r="BH9643" s="6"/>
      <c r="BI9643" s="6"/>
      <c r="BJ9643" s="166"/>
      <c r="BK9643" s="166"/>
      <c r="BL9643" s="166"/>
      <c r="BM9643" s="6"/>
      <c r="BN9643" s="6"/>
      <c r="BO9643" s="6"/>
      <c r="BP9643" s="6"/>
      <c r="BQ9643" s="6"/>
      <c r="BR9643" s="6"/>
      <c r="BS9643" s="6"/>
      <c r="BT9643" s="6"/>
      <c r="BU9643" s="6"/>
      <c r="BV9643" s="6"/>
      <c r="BW9643" s="6"/>
      <c r="CJ9643" s="415"/>
      <c r="CK9643" s="415"/>
      <c r="CO9643" s="168"/>
    </row>
    <row r="9644" spans="32:93" s="162" customFormat="1" x14ac:dyDescent="0.25">
      <c r="AF9644" s="169"/>
      <c r="AG9644" s="169"/>
      <c r="AH9644" s="169"/>
      <c r="AI9644" s="169"/>
      <c r="AJ9644" s="169"/>
      <c r="AK9644" s="170"/>
      <c r="AP9644" s="6"/>
      <c r="AQ9644" s="6"/>
      <c r="AR9644" s="6"/>
      <c r="AS9644" s="6"/>
      <c r="AT9644" s="6"/>
      <c r="AU9644" s="6"/>
      <c r="AV9644" s="6"/>
      <c r="AW9644" s="6"/>
      <c r="AX9644" s="6"/>
      <c r="AY9644" s="6"/>
      <c r="AZ9644" s="6"/>
      <c r="BA9644" s="6"/>
      <c r="BB9644" s="166"/>
      <c r="BC9644" s="166"/>
      <c r="BD9644" s="166"/>
      <c r="BE9644" s="6"/>
      <c r="BF9644" s="6"/>
      <c r="BG9644" s="6"/>
      <c r="BH9644" s="6"/>
      <c r="BI9644" s="6"/>
      <c r="BJ9644" s="166"/>
      <c r="BK9644" s="166"/>
      <c r="BL9644" s="166"/>
      <c r="BM9644" s="6"/>
      <c r="BN9644" s="6"/>
      <c r="BO9644" s="6"/>
      <c r="BP9644" s="6"/>
      <c r="BQ9644" s="6"/>
      <c r="BR9644" s="6"/>
      <c r="BS9644" s="6"/>
      <c r="BT9644" s="6"/>
      <c r="BU9644" s="6"/>
      <c r="BV9644" s="6"/>
      <c r="BW9644" s="6"/>
      <c r="CJ9644" s="415"/>
      <c r="CK9644" s="415"/>
      <c r="CO9644" s="168"/>
    </row>
    <row r="9645" spans="32:93" s="162" customFormat="1" x14ac:dyDescent="0.25">
      <c r="AF9645" s="169"/>
      <c r="AG9645" s="169"/>
      <c r="AH9645" s="169"/>
      <c r="AI9645" s="169"/>
      <c r="AJ9645" s="169"/>
      <c r="AK9645" s="170"/>
      <c r="AP9645" s="6"/>
      <c r="AQ9645" s="6"/>
      <c r="AR9645" s="6"/>
      <c r="AS9645" s="6"/>
      <c r="AT9645" s="6"/>
      <c r="AU9645" s="6"/>
      <c r="AV9645" s="6"/>
      <c r="AW9645" s="6"/>
      <c r="AX9645" s="6"/>
      <c r="AY9645" s="6"/>
      <c r="AZ9645" s="6"/>
      <c r="BA9645" s="6"/>
      <c r="BB9645" s="166"/>
      <c r="BC9645" s="166"/>
      <c r="BD9645" s="166"/>
      <c r="BE9645" s="6"/>
      <c r="BF9645" s="6"/>
      <c r="BG9645" s="6"/>
      <c r="BH9645" s="6"/>
      <c r="BI9645" s="6"/>
      <c r="BJ9645" s="166"/>
      <c r="BK9645" s="166"/>
      <c r="BL9645" s="166"/>
      <c r="BM9645" s="6"/>
      <c r="BN9645" s="6"/>
      <c r="BO9645" s="6"/>
      <c r="BP9645" s="6"/>
      <c r="BQ9645" s="6"/>
      <c r="BR9645" s="6"/>
      <c r="BS9645" s="6"/>
      <c r="BT9645" s="6"/>
      <c r="BU9645" s="6"/>
      <c r="BV9645" s="6"/>
      <c r="BW9645" s="6"/>
      <c r="CJ9645" s="415"/>
      <c r="CK9645" s="415"/>
      <c r="CO9645" s="168"/>
    </row>
    <row r="9646" spans="32:93" s="162" customFormat="1" x14ac:dyDescent="0.25">
      <c r="AF9646" s="169"/>
      <c r="AG9646" s="169"/>
      <c r="AH9646" s="169"/>
      <c r="AI9646" s="169"/>
      <c r="AJ9646" s="169"/>
      <c r="AK9646" s="170"/>
      <c r="AP9646" s="6"/>
      <c r="AQ9646" s="6"/>
      <c r="AR9646" s="6"/>
      <c r="AS9646" s="6"/>
      <c r="AT9646" s="6"/>
      <c r="AU9646" s="6"/>
      <c r="AV9646" s="6"/>
      <c r="AW9646" s="6"/>
      <c r="AX9646" s="6"/>
      <c r="AY9646" s="6"/>
      <c r="AZ9646" s="6"/>
      <c r="BA9646" s="6"/>
      <c r="BB9646" s="166"/>
      <c r="BC9646" s="166"/>
      <c r="BD9646" s="166"/>
      <c r="BE9646" s="6"/>
      <c r="BF9646" s="6"/>
      <c r="BG9646" s="6"/>
      <c r="BH9646" s="6"/>
      <c r="BI9646" s="6"/>
      <c r="BJ9646" s="166"/>
      <c r="BK9646" s="166"/>
      <c r="BL9646" s="166"/>
      <c r="BM9646" s="6"/>
      <c r="BN9646" s="6"/>
      <c r="BO9646" s="6"/>
      <c r="BP9646" s="6"/>
      <c r="BQ9646" s="6"/>
      <c r="BR9646" s="6"/>
      <c r="BS9646" s="6"/>
      <c r="BT9646" s="6"/>
      <c r="BU9646" s="6"/>
      <c r="BV9646" s="6"/>
      <c r="BW9646" s="6"/>
      <c r="CJ9646" s="415"/>
      <c r="CK9646" s="415"/>
      <c r="CO9646" s="168"/>
    </row>
    <row r="9647" spans="32:93" s="162" customFormat="1" x14ac:dyDescent="0.25">
      <c r="AF9647" s="169"/>
      <c r="AG9647" s="169"/>
      <c r="AH9647" s="169"/>
      <c r="AI9647" s="169"/>
      <c r="AJ9647" s="169"/>
      <c r="AK9647" s="170"/>
      <c r="AP9647" s="6"/>
      <c r="AQ9647" s="6"/>
      <c r="AR9647" s="6"/>
      <c r="AS9647" s="6"/>
      <c r="AT9647" s="6"/>
      <c r="AU9647" s="6"/>
      <c r="AV9647" s="6"/>
      <c r="AW9647" s="6"/>
      <c r="AX9647" s="6"/>
      <c r="AY9647" s="6"/>
      <c r="AZ9647" s="6"/>
      <c r="BA9647" s="6"/>
      <c r="BB9647" s="166"/>
      <c r="BC9647" s="166"/>
      <c r="BD9647" s="166"/>
      <c r="BE9647" s="6"/>
      <c r="BF9647" s="6"/>
      <c r="BG9647" s="6"/>
      <c r="BH9647" s="6"/>
      <c r="BI9647" s="6"/>
      <c r="BJ9647" s="166"/>
      <c r="BK9647" s="166"/>
      <c r="BL9647" s="166"/>
      <c r="BM9647" s="6"/>
      <c r="BN9647" s="6"/>
      <c r="BO9647" s="6"/>
      <c r="BP9647" s="6"/>
      <c r="BQ9647" s="6"/>
      <c r="BR9647" s="6"/>
      <c r="BS9647" s="6"/>
      <c r="BT9647" s="6"/>
      <c r="BU9647" s="6"/>
      <c r="BV9647" s="6"/>
      <c r="BW9647" s="6"/>
      <c r="CJ9647" s="415"/>
      <c r="CK9647" s="415"/>
      <c r="CO9647" s="168"/>
    </row>
    <row r="9648" spans="32:93" s="162" customFormat="1" x14ac:dyDescent="0.25">
      <c r="AF9648" s="169"/>
      <c r="AG9648" s="169"/>
      <c r="AH9648" s="169"/>
      <c r="AI9648" s="169"/>
      <c r="AJ9648" s="169"/>
      <c r="AK9648" s="170"/>
      <c r="AP9648" s="6"/>
      <c r="AQ9648" s="6"/>
      <c r="AR9648" s="6"/>
      <c r="AS9648" s="6"/>
      <c r="AT9648" s="6"/>
      <c r="AU9648" s="6"/>
      <c r="AV9648" s="6"/>
      <c r="AW9648" s="6"/>
      <c r="AX9648" s="6"/>
      <c r="AY9648" s="6"/>
      <c r="AZ9648" s="6"/>
      <c r="BA9648" s="6"/>
      <c r="BB9648" s="166"/>
      <c r="BC9648" s="166"/>
      <c r="BD9648" s="166"/>
      <c r="BE9648" s="6"/>
      <c r="BF9648" s="6"/>
      <c r="BG9648" s="6"/>
      <c r="BH9648" s="6"/>
      <c r="BI9648" s="6"/>
      <c r="BJ9648" s="166"/>
      <c r="BK9648" s="166"/>
      <c r="BL9648" s="166"/>
      <c r="BM9648" s="6"/>
      <c r="BN9648" s="6"/>
      <c r="BO9648" s="6"/>
      <c r="BP9648" s="6"/>
      <c r="BQ9648" s="6"/>
      <c r="BR9648" s="6"/>
      <c r="BS9648" s="6"/>
      <c r="BT9648" s="6"/>
      <c r="BU9648" s="6"/>
      <c r="BV9648" s="6"/>
      <c r="BW9648" s="6"/>
      <c r="CJ9648" s="415"/>
      <c r="CK9648" s="415"/>
      <c r="CO9648" s="168"/>
    </row>
    <row r="9649" spans="32:93" s="162" customFormat="1" x14ac:dyDescent="0.25">
      <c r="AF9649" s="169"/>
      <c r="AG9649" s="169"/>
      <c r="AH9649" s="169"/>
      <c r="AI9649" s="169"/>
      <c r="AJ9649" s="169"/>
      <c r="AK9649" s="170"/>
      <c r="AP9649" s="6"/>
      <c r="AQ9649" s="6"/>
      <c r="AR9649" s="6"/>
      <c r="AS9649" s="6"/>
      <c r="AT9649" s="6"/>
      <c r="AU9649" s="6"/>
      <c r="AV9649" s="6"/>
      <c r="AW9649" s="6"/>
      <c r="AX9649" s="6"/>
      <c r="AY9649" s="6"/>
      <c r="AZ9649" s="6"/>
      <c r="BA9649" s="6"/>
      <c r="BB9649" s="166"/>
      <c r="BC9649" s="166"/>
      <c r="BD9649" s="166"/>
      <c r="BE9649" s="6"/>
      <c r="BF9649" s="6"/>
      <c r="BG9649" s="6"/>
      <c r="BH9649" s="6"/>
      <c r="BI9649" s="6"/>
      <c r="BJ9649" s="166"/>
      <c r="BK9649" s="166"/>
      <c r="BL9649" s="166"/>
      <c r="BM9649" s="6"/>
      <c r="BN9649" s="6"/>
      <c r="BO9649" s="6"/>
      <c r="BP9649" s="6"/>
      <c r="BQ9649" s="6"/>
      <c r="BR9649" s="6"/>
      <c r="BS9649" s="6"/>
      <c r="BT9649" s="6"/>
      <c r="BU9649" s="6"/>
      <c r="BV9649" s="6"/>
      <c r="BW9649" s="6"/>
      <c r="CJ9649" s="415"/>
      <c r="CK9649" s="415"/>
      <c r="CO9649" s="168"/>
    </row>
    <row r="9650" spans="32:93" s="162" customFormat="1" x14ac:dyDescent="0.25">
      <c r="AF9650" s="169"/>
      <c r="AG9650" s="169"/>
      <c r="AH9650" s="169"/>
      <c r="AI9650" s="169"/>
      <c r="AJ9650" s="169"/>
      <c r="AK9650" s="170"/>
      <c r="AP9650" s="6"/>
      <c r="AQ9650" s="6"/>
      <c r="AR9650" s="6"/>
      <c r="AS9650" s="6"/>
      <c r="AT9650" s="6"/>
      <c r="AU9650" s="6"/>
      <c r="AV9650" s="6"/>
      <c r="AW9650" s="6"/>
      <c r="AX9650" s="6"/>
      <c r="AY9650" s="6"/>
      <c r="AZ9650" s="6"/>
      <c r="BA9650" s="6"/>
      <c r="BB9650" s="166"/>
      <c r="BC9650" s="166"/>
      <c r="BD9650" s="166"/>
      <c r="BE9650" s="6"/>
      <c r="BF9650" s="6"/>
      <c r="BG9650" s="6"/>
      <c r="BH9650" s="6"/>
      <c r="BI9650" s="6"/>
      <c r="BJ9650" s="166"/>
      <c r="BK9650" s="166"/>
      <c r="BL9650" s="166"/>
      <c r="BM9650" s="6"/>
      <c r="BN9650" s="6"/>
      <c r="BO9650" s="6"/>
      <c r="BP9650" s="6"/>
      <c r="BQ9650" s="6"/>
      <c r="BR9650" s="6"/>
      <c r="BS9650" s="6"/>
      <c r="BT9650" s="6"/>
      <c r="BU9650" s="6"/>
      <c r="BV9650" s="6"/>
      <c r="BW9650" s="6"/>
      <c r="CJ9650" s="415"/>
      <c r="CK9650" s="415"/>
      <c r="CO9650" s="168"/>
    </row>
    <row r="9651" spans="32:93" s="162" customFormat="1" x14ac:dyDescent="0.25">
      <c r="AF9651" s="169"/>
      <c r="AG9651" s="169"/>
      <c r="AH9651" s="169"/>
      <c r="AI9651" s="169"/>
      <c r="AJ9651" s="169"/>
      <c r="AK9651" s="170"/>
      <c r="AP9651" s="6"/>
      <c r="AQ9651" s="6"/>
      <c r="AR9651" s="6"/>
      <c r="AS9651" s="6"/>
      <c r="AT9651" s="6"/>
      <c r="AU9651" s="6"/>
      <c r="AV9651" s="6"/>
      <c r="AW9651" s="6"/>
      <c r="AX9651" s="6"/>
      <c r="AY9651" s="6"/>
      <c r="AZ9651" s="6"/>
      <c r="BA9651" s="6"/>
      <c r="BB9651" s="166"/>
      <c r="BC9651" s="166"/>
      <c r="BD9651" s="166"/>
      <c r="BE9651" s="6"/>
      <c r="BF9651" s="6"/>
      <c r="BG9651" s="6"/>
      <c r="BH9651" s="6"/>
      <c r="BI9651" s="6"/>
      <c r="BJ9651" s="166"/>
      <c r="BK9651" s="166"/>
      <c r="BL9651" s="166"/>
      <c r="BM9651" s="6"/>
      <c r="BN9651" s="6"/>
      <c r="BO9651" s="6"/>
      <c r="BP9651" s="6"/>
      <c r="BQ9651" s="6"/>
      <c r="BR9651" s="6"/>
      <c r="BS9651" s="6"/>
      <c r="BT9651" s="6"/>
      <c r="BU9651" s="6"/>
      <c r="BV9651" s="6"/>
      <c r="BW9651" s="6"/>
      <c r="CJ9651" s="415"/>
      <c r="CK9651" s="415"/>
      <c r="CO9651" s="168"/>
    </row>
    <row r="9652" spans="32:93" s="162" customFormat="1" x14ac:dyDescent="0.25">
      <c r="AF9652" s="169"/>
      <c r="AG9652" s="169"/>
      <c r="AH9652" s="169"/>
      <c r="AI9652" s="169"/>
      <c r="AJ9652" s="169"/>
      <c r="AK9652" s="170"/>
      <c r="AP9652" s="6"/>
      <c r="AQ9652" s="6"/>
      <c r="AR9652" s="6"/>
      <c r="AS9652" s="6"/>
      <c r="AT9652" s="6"/>
      <c r="AU9652" s="6"/>
      <c r="AV9652" s="6"/>
      <c r="AW9652" s="6"/>
      <c r="AX9652" s="6"/>
      <c r="AY9652" s="6"/>
      <c r="AZ9652" s="6"/>
      <c r="BA9652" s="6"/>
      <c r="BB9652" s="166"/>
      <c r="BC9652" s="166"/>
      <c r="BD9652" s="166"/>
      <c r="BE9652" s="6"/>
      <c r="BF9652" s="6"/>
      <c r="BG9652" s="6"/>
      <c r="BH9652" s="6"/>
      <c r="BI9652" s="6"/>
      <c r="BJ9652" s="166"/>
      <c r="BK9652" s="166"/>
      <c r="BL9652" s="166"/>
      <c r="BM9652" s="6"/>
      <c r="BN9652" s="6"/>
      <c r="BO9652" s="6"/>
      <c r="BP9652" s="6"/>
      <c r="BQ9652" s="6"/>
      <c r="BR9652" s="6"/>
      <c r="BS9652" s="6"/>
      <c r="BT9652" s="6"/>
      <c r="BU9652" s="6"/>
      <c r="BV9652" s="6"/>
      <c r="BW9652" s="6"/>
      <c r="CJ9652" s="415"/>
      <c r="CK9652" s="415"/>
      <c r="CO9652" s="168"/>
    </row>
    <row r="9653" spans="32:93" s="162" customFormat="1" x14ac:dyDescent="0.25">
      <c r="AF9653" s="169"/>
      <c r="AG9653" s="169"/>
      <c r="AH9653" s="169"/>
      <c r="AI9653" s="169"/>
      <c r="AJ9653" s="169"/>
      <c r="AK9653" s="170"/>
      <c r="AP9653" s="6"/>
      <c r="AQ9653" s="6"/>
      <c r="AR9653" s="6"/>
      <c r="AS9653" s="6"/>
      <c r="AT9653" s="6"/>
      <c r="AU9653" s="6"/>
      <c r="AV9653" s="6"/>
      <c r="AW9653" s="6"/>
      <c r="AX9653" s="6"/>
      <c r="AY9653" s="6"/>
      <c r="AZ9653" s="6"/>
      <c r="BA9653" s="6"/>
      <c r="BB9653" s="166"/>
      <c r="BC9653" s="166"/>
      <c r="BD9653" s="166"/>
      <c r="BE9653" s="6"/>
      <c r="BF9653" s="6"/>
      <c r="BG9653" s="6"/>
      <c r="BH9653" s="6"/>
      <c r="BI9653" s="6"/>
      <c r="BJ9653" s="166"/>
      <c r="BK9653" s="166"/>
      <c r="BL9653" s="166"/>
      <c r="BM9653" s="6"/>
      <c r="BN9653" s="6"/>
      <c r="BO9653" s="6"/>
      <c r="BP9653" s="6"/>
      <c r="BQ9653" s="6"/>
      <c r="BR9653" s="6"/>
      <c r="BS9653" s="6"/>
      <c r="BT9653" s="6"/>
      <c r="BU9653" s="6"/>
      <c r="BV9653" s="6"/>
      <c r="BW9653" s="6"/>
      <c r="CJ9653" s="415"/>
      <c r="CK9653" s="415"/>
      <c r="CO9653" s="168"/>
    </row>
    <row r="9654" spans="32:93" s="162" customFormat="1" x14ac:dyDescent="0.25">
      <c r="AF9654" s="169"/>
      <c r="AG9654" s="169"/>
      <c r="AH9654" s="169"/>
      <c r="AI9654" s="169"/>
      <c r="AJ9654" s="169"/>
      <c r="AK9654" s="170"/>
      <c r="AP9654" s="6"/>
      <c r="AQ9654" s="6"/>
      <c r="AR9654" s="6"/>
      <c r="AS9654" s="6"/>
      <c r="AT9654" s="6"/>
      <c r="AU9654" s="6"/>
      <c r="AV9654" s="6"/>
      <c r="AW9654" s="6"/>
      <c r="AX9654" s="6"/>
      <c r="AY9654" s="6"/>
      <c r="AZ9654" s="6"/>
      <c r="BA9654" s="6"/>
      <c r="BB9654" s="166"/>
      <c r="BC9654" s="166"/>
      <c r="BD9654" s="166"/>
      <c r="BE9654" s="6"/>
      <c r="BF9654" s="6"/>
      <c r="BG9654" s="6"/>
      <c r="BH9654" s="6"/>
      <c r="BI9654" s="6"/>
      <c r="BJ9654" s="166"/>
      <c r="BK9654" s="166"/>
      <c r="BL9654" s="166"/>
      <c r="BM9654" s="6"/>
      <c r="BN9654" s="6"/>
      <c r="BO9654" s="6"/>
      <c r="BP9654" s="6"/>
      <c r="BQ9654" s="6"/>
      <c r="BR9654" s="6"/>
      <c r="BS9654" s="6"/>
      <c r="BT9654" s="6"/>
      <c r="BU9654" s="6"/>
      <c r="BV9654" s="6"/>
      <c r="BW9654" s="6"/>
      <c r="CJ9654" s="415"/>
      <c r="CK9654" s="415"/>
      <c r="CO9654" s="168"/>
    </row>
    <row r="9655" spans="32:93" s="162" customFormat="1" x14ac:dyDescent="0.25">
      <c r="AF9655" s="169"/>
      <c r="AG9655" s="169"/>
      <c r="AH9655" s="169"/>
      <c r="AI9655" s="169"/>
      <c r="AJ9655" s="169"/>
      <c r="AK9655" s="170"/>
      <c r="AP9655" s="6"/>
      <c r="AQ9655" s="6"/>
      <c r="AR9655" s="6"/>
      <c r="AS9655" s="6"/>
      <c r="AT9655" s="6"/>
      <c r="AU9655" s="6"/>
      <c r="AV9655" s="6"/>
      <c r="AW9655" s="6"/>
      <c r="AX9655" s="6"/>
      <c r="AY9655" s="6"/>
      <c r="AZ9655" s="6"/>
      <c r="BA9655" s="6"/>
      <c r="BB9655" s="166"/>
      <c r="BC9655" s="166"/>
      <c r="BD9655" s="166"/>
      <c r="BE9655" s="6"/>
      <c r="BF9655" s="6"/>
      <c r="BG9655" s="6"/>
      <c r="BH9655" s="6"/>
      <c r="BI9655" s="6"/>
      <c r="BJ9655" s="166"/>
      <c r="BK9655" s="166"/>
      <c r="BL9655" s="166"/>
      <c r="BM9655" s="6"/>
      <c r="BN9655" s="6"/>
      <c r="BO9655" s="6"/>
      <c r="BP9655" s="6"/>
      <c r="BQ9655" s="6"/>
      <c r="BR9655" s="6"/>
      <c r="BS9655" s="6"/>
      <c r="BT9655" s="6"/>
      <c r="BU9655" s="6"/>
      <c r="BV9655" s="6"/>
      <c r="BW9655" s="6"/>
      <c r="CJ9655" s="415"/>
      <c r="CK9655" s="415"/>
      <c r="CO9655" s="168"/>
    </row>
    <row r="9656" spans="32:93" s="162" customFormat="1" x14ac:dyDescent="0.25">
      <c r="AF9656" s="169"/>
      <c r="AG9656" s="169"/>
      <c r="AH9656" s="169"/>
      <c r="AI9656" s="169"/>
      <c r="AJ9656" s="169"/>
      <c r="AK9656" s="170"/>
      <c r="AP9656" s="6"/>
      <c r="AQ9656" s="6"/>
      <c r="AR9656" s="6"/>
      <c r="AS9656" s="6"/>
      <c r="AT9656" s="6"/>
      <c r="AU9656" s="6"/>
      <c r="AV9656" s="6"/>
      <c r="AW9656" s="6"/>
      <c r="AX9656" s="6"/>
      <c r="AY9656" s="6"/>
      <c r="AZ9656" s="6"/>
      <c r="BA9656" s="6"/>
      <c r="BB9656" s="166"/>
      <c r="BC9656" s="166"/>
      <c r="BD9656" s="166"/>
      <c r="BE9656" s="6"/>
      <c r="BF9656" s="6"/>
      <c r="BG9656" s="6"/>
      <c r="BH9656" s="6"/>
      <c r="BI9656" s="6"/>
      <c r="BJ9656" s="166"/>
      <c r="BK9656" s="166"/>
      <c r="BL9656" s="166"/>
      <c r="BM9656" s="6"/>
      <c r="BN9656" s="6"/>
      <c r="BO9656" s="6"/>
      <c r="BP9656" s="6"/>
      <c r="BQ9656" s="6"/>
      <c r="BR9656" s="6"/>
      <c r="BS9656" s="6"/>
      <c r="BT9656" s="6"/>
      <c r="BU9656" s="6"/>
      <c r="BV9656" s="6"/>
      <c r="BW9656" s="6"/>
      <c r="CJ9656" s="415"/>
      <c r="CK9656" s="415"/>
      <c r="CO9656" s="168"/>
    </row>
    <row r="9657" spans="32:93" s="162" customFormat="1" x14ac:dyDescent="0.25">
      <c r="AF9657" s="169"/>
      <c r="AG9657" s="169"/>
      <c r="AH9657" s="169"/>
      <c r="AI9657" s="169"/>
      <c r="AJ9657" s="169"/>
      <c r="AK9657" s="170"/>
      <c r="AP9657" s="6"/>
      <c r="AQ9657" s="6"/>
      <c r="AR9657" s="6"/>
      <c r="AS9657" s="6"/>
      <c r="AT9657" s="6"/>
      <c r="AU9657" s="6"/>
      <c r="AV9657" s="6"/>
      <c r="AW9657" s="6"/>
      <c r="AX9657" s="6"/>
      <c r="AY9657" s="6"/>
      <c r="AZ9657" s="6"/>
      <c r="BA9657" s="6"/>
      <c r="BB9657" s="166"/>
      <c r="BC9657" s="166"/>
      <c r="BD9657" s="166"/>
      <c r="BE9657" s="6"/>
      <c r="BF9657" s="6"/>
      <c r="BG9657" s="6"/>
      <c r="BH9657" s="6"/>
      <c r="BI9657" s="6"/>
      <c r="BJ9657" s="166"/>
      <c r="BK9657" s="166"/>
      <c r="BL9657" s="166"/>
      <c r="BM9657" s="6"/>
      <c r="BN9657" s="6"/>
      <c r="BO9657" s="6"/>
      <c r="BP9657" s="6"/>
      <c r="BQ9657" s="6"/>
      <c r="BR9657" s="6"/>
      <c r="BS9657" s="6"/>
      <c r="BT9657" s="6"/>
      <c r="BU9657" s="6"/>
      <c r="BV9657" s="6"/>
      <c r="BW9657" s="6"/>
      <c r="CJ9657" s="415"/>
      <c r="CK9657" s="415"/>
      <c r="CO9657" s="168"/>
    </row>
    <row r="9658" spans="32:93" s="162" customFormat="1" x14ac:dyDescent="0.25">
      <c r="AF9658" s="169"/>
      <c r="AG9658" s="169"/>
      <c r="AH9658" s="169"/>
      <c r="AI9658" s="169"/>
      <c r="AJ9658" s="169"/>
      <c r="AK9658" s="170"/>
      <c r="AP9658" s="6"/>
      <c r="AQ9658" s="6"/>
      <c r="AR9658" s="6"/>
      <c r="AS9658" s="6"/>
      <c r="AT9658" s="6"/>
      <c r="AU9658" s="6"/>
      <c r="AV9658" s="6"/>
      <c r="AW9658" s="6"/>
      <c r="AX9658" s="6"/>
      <c r="AY9658" s="6"/>
      <c r="AZ9658" s="6"/>
      <c r="BA9658" s="6"/>
      <c r="BB9658" s="166"/>
      <c r="BC9658" s="166"/>
      <c r="BD9658" s="166"/>
      <c r="BE9658" s="6"/>
      <c r="BF9658" s="6"/>
      <c r="BG9658" s="6"/>
      <c r="BH9658" s="6"/>
      <c r="BI9658" s="6"/>
      <c r="BJ9658" s="166"/>
      <c r="BK9658" s="166"/>
      <c r="BL9658" s="166"/>
      <c r="BM9658" s="6"/>
      <c r="BN9658" s="6"/>
      <c r="BO9658" s="6"/>
      <c r="BP9658" s="6"/>
      <c r="BQ9658" s="6"/>
      <c r="BR9658" s="6"/>
      <c r="BS9658" s="6"/>
      <c r="BT9658" s="6"/>
      <c r="BU9658" s="6"/>
      <c r="BV9658" s="6"/>
      <c r="BW9658" s="6"/>
      <c r="CJ9658" s="415"/>
      <c r="CK9658" s="415"/>
      <c r="CO9658" s="168"/>
    </row>
    <row r="9659" spans="32:93" s="162" customFormat="1" x14ac:dyDescent="0.25">
      <c r="AF9659" s="169"/>
      <c r="AG9659" s="169"/>
      <c r="AH9659" s="169"/>
      <c r="AI9659" s="169"/>
      <c r="AJ9659" s="169"/>
      <c r="AK9659" s="170"/>
      <c r="AP9659" s="6"/>
      <c r="AQ9659" s="6"/>
      <c r="AR9659" s="6"/>
      <c r="AS9659" s="6"/>
      <c r="AT9659" s="6"/>
      <c r="AU9659" s="6"/>
      <c r="AV9659" s="6"/>
      <c r="AW9659" s="6"/>
      <c r="AX9659" s="6"/>
      <c r="AY9659" s="6"/>
      <c r="AZ9659" s="6"/>
      <c r="BA9659" s="6"/>
      <c r="BB9659" s="166"/>
      <c r="BC9659" s="166"/>
      <c r="BD9659" s="166"/>
      <c r="BE9659" s="6"/>
      <c r="BF9659" s="6"/>
      <c r="BG9659" s="6"/>
      <c r="BH9659" s="6"/>
      <c r="BI9659" s="6"/>
      <c r="BJ9659" s="166"/>
      <c r="BK9659" s="166"/>
      <c r="BL9659" s="166"/>
      <c r="BM9659" s="6"/>
      <c r="BN9659" s="6"/>
      <c r="BO9659" s="6"/>
      <c r="BP9659" s="6"/>
      <c r="BQ9659" s="6"/>
      <c r="BR9659" s="6"/>
      <c r="BS9659" s="6"/>
      <c r="BT9659" s="6"/>
      <c r="BU9659" s="6"/>
      <c r="BV9659" s="6"/>
      <c r="BW9659" s="6"/>
      <c r="CJ9659" s="415"/>
      <c r="CK9659" s="415"/>
      <c r="CO9659" s="168"/>
    </row>
    <row r="9660" spans="32:93" s="162" customFormat="1" x14ac:dyDescent="0.25">
      <c r="AF9660" s="169"/>
      <c r="AG9660" s="169"/>
      <c r="AH9660" s="169"/>
      <c r="AI9660" s="169"/>
      <c r="AJ9660" s="169"/>
      <c r="AK9660" s="170"/>
      <c r="AP9660" s="6"/>
      <c r="AQ9660" s="6"/>
      <c r="AR9660" s="6"/>
      <c r="AS9660" s="6"/>
      <c r="AT9660" s="6"/>
      <c r="AU9660" s="6"/>
      <c r="AV9660" s="6"/>
      <c r="AW9660" s="6"/>
      <c r="AX9660" s="6"/>
      <c r="AY9660" s="6"/>
      <c r="AZ9660" s="6"/>
      <c r="BA9660" s="6"/>
      <c r="BB9660" s="166"/>
      <c r="BC9660" s="166"/>
      <c r="BD9660" s="166"/>
      <c r="BE9660" s="6"/>
      <c r="BF9660" s="6"/>
      <c r="BG9660" s="6"/>
      <c r="BH9660" s="6"/>
      <c r="BI9660" s="6"/>
      <c r="BJ9660" s="166"/>
      <c r="BK9660" s="166"/>
      <c r="BL9660" s="166"/>
      <c r="BM9660" s="6"/>
      <c r="BN9660" s="6"/>
      <c r="BO9660" s="6"/>
      <c r="BP9660" s="6"/>
      <c r="BQ9660" s="6"/>
      <c r="BR9660" s="6"/>
      <c r="BS9660" s="6"/>
      <c r="BT9660" s="6"/>
      <c r="BU9660" s="6"/>
      <c r="BV9660" s="6"/>
      <c r="BW9660" s="6"/>
      <c r="CJ9660" s="415"/>
      <c r="CK9660" s="415"/>
      <c r="CO9660" s="168"/>
    </row>
    <row r="9661" spans="32:93" s="162" customFormat="1" x14ac:dyDescent="0.25">
      <c r="AF9661" s="169"/>
      <c r="AG9661" s="169"/>
      <c r="AH9661" s="169"/>
      <c r="AI9661" s="169"/>
      <c r="AJ9661" s="169"/>
      <c r="AK9661" s="170"/>
      <c r="AP9661" s="6"/>
      <c r="AQ9661" s="6"/>
      <c r="AR9661" s="6"/>
      <c r="AS9661" s="6"/>
      <c r="AT9661" s="6"/>
      <c r="AU9661" s="6"/>
      <c r="AV9661" s="6"/>
      <c r="AW9661" s="6"/>
      <c r="AX9661" s="6"/>
      <c r="AY9661" s="6"/>
      <c r="AZ9661" s="6"/>
      <c r="BA9661" s="6"/>
      <c r="BB9661" s="166"/>
      <c r="BC9661" s="166"/>
      <c r="BD9661" s="166"/>
      <c r="BE9661" s="6"/>
      <c r="BF9661" s="6"/>
      <c r="BG9661" s="6"/>
      <c r="BH9661" s="6"/>
      <c r="BI9661" s="6"/>
      <c r="BJ9661" s="166"/>
      <c r="BK9661" s="166"/>
      <c r="BL9661" s="166"/>
      <c r="BM9661" s="6"/>
      <c r="BN9661" s="6"/>
      <c r="BO9661" s="6"/>
      <c r="BP9661" s="6"/>
      <c r="BQ9661" s="6"/>
      <c r="BR9661" s="6"/>
      <c r="BS9661" s="6"/>
      <c r="BT9661" s="6"/>
      <c r="BU9661" s="6"/>
      <c r="BV9661" s="6"/>
      <c r="BW9661" s="6"/>
      <c r="CJ9661" s="415"/>
      <c r="CK9661" s="415"/>
      <c r="CO9661" s="168"/>
    </row>
    <row r="9662" spans="32:93" s="162" customFormat="1" x14ac:dyDescent="0.25">
      <c r="AF9662" s="169"/>
      <c r="AG9662" s="169"/>
      <c r="AH9662" s="169"/>
      <c r="AI9662" s="169"/>
      <c r="AJ9662" s="169"/>
      <c r="AK9662" s="170"/>
      <c r="AP9662" s="6"/>
      <c r="AQ9662" s="6"/>
      <c r="AR9662" s="6"/>
      <c r="AS9662" s="6"/>
      <c r="AT9662" s="6"/>
      <c r="AU9662" s="6"/>
      <c r="AV9662" s="6"/>
      <c r="AW9662" s="6"/>
      <c r="AX9662" s="6"/>
      <c r="AY9662" s="6"/>
      <c r="AZ9662" s="6"/>
      <c r="BA9662" s="6"/>
      <c r="BB9662" s="166"/>
      <c r="BC9662" s="166"/>
      <c r="BD9662" s="166"/>
      <c r="BE9662" s="6"/>
      <c r="BF9662" s="6"/>
      <c r="BG9662" s="6"/>
      <c r="BH9662" s="6"/>
      <c r="BI9662" s="6"/>
      <c r="BJ9662" s="166"/>
      <c r="BK9662" s="166"/>
      <c r="BL9662" s="166"/>
      <c r="BM9662" s="6"/>
      <c r="BN9662" s="6"/>
      <c r="BO9662" s="6"/>
      <c r="BP9662" s="6"/>
      <c r="BQ9662" s="6"/>
      <c r="BR9662" s="6"/>
      <c r="BS9662" s="6"/>
      <c r="BT9662" s="6"/>
      <c r="BU9662" s="6"/>
      <c r="BV9662" s="6"/>
      <c r="BW9662" s="6"/>
      <c r="CJ9662" s="415"/>
      <c r="CK9662" s="415"/>
      <c r="CO9662" s="168"/>
    </row>
    <row r="9663" spans="32:93" s="162" customFormat="1" x14ac:dyDescent="0.25">
      <c r="AF9663" s="169"/>
      <c r="AG9663" s="169"/>
      <c r="AH9663" s="169"/>
      <c r="AI9663" s="169"/>
      <c r="AJ9663" s="169"/>
      <c r="AK9663" s="170"/>
      <c r="AP9663" s="6"/>
      <c r="AQ9663" s="6"/>
      <c r="AR9663" s="6"/>
      <c r="AS9663" s="6"/>
      <c r="AT9663" s="6"/>
      <c r="AU9663" s="6"/>
      <c r="AV9663" s="6"/>
      <c r="AW9663" s="6"/>
      <c r="AX9663" s="6"/>
      <c r="AY9663" s="6"/>
      <c r="AZ9663" s="6"/>
      <c r="BA9663" s="6"/>
      <c r="BB9663" s="166"/>
      <c r="BC9663" s="166"/>
      <c r="BD9663" s="166"/>
      <c r="BE9663" s="6"/>
      <c r="BF9663" s="6"/>
      <c r="BG9663" s="6"/>
      <c r="BH9663" s="6"/>
      <c r="BI9663" s="6"/>
      <c r="BJ9663" s="166"/>
      <c r="BK9663" s="166"/>
      <c r="BL9663" s="166"/>
      <c r="BM9663" s="6"/>
      <c r="BN9663" s="6"/>
      <c r="BO9663" s="6"/>
      <c r="BP9663" s="6"/>
      <c r="BQ9663" s="6"/>
      <c r="BR9663" s="6"/>
      <c r="BS9663" s="6"/>
      <c r="BT9663" s="6"/>
      <c r="BU9663" s="6"/>
      <c r="BV9663" s="6"/>
      <c r="BW9663" s="6"/>
      <c r="CJ9663" s="415"/>
      <c r="CK9663" s="415"/>
      <c r="CO9663" s="168"/>
    </row>
    <row r="9664" spans="32:93" s="162" customFormat="1" x14ac:dyDescent="0.25">
      <c r="AF9664" s="169"/>
      <c r="AG9664" s="169"/>
      <c r="AH9664" s="169"/>
      <c r="AI9664" s="169"/>
      <c r="AJ9664" s="169"/>
      <c r="AK9664" s="170"/>
      <c r="AP9664" s="6"/>
      <c r="AQ9664" s="6"/>
      <c r="AR9664" s="6"/>
      <c r="AS9664" s="6"/>
      <c r="AT9664" s="6"/>
      <c r="AU9664" s="6"/>
      <c r="AV9664" s="6"/>
      <c r="AW9664" s="6"/>
      <c r="AX9664" s="6"/>
      <c r="AY9664" s="6"/>
      <c r="AZ9664" s="6"/>
      <c r="BA9664" s="6"/>
      <c r="BB9664" s="166"/>
      <c r="BC9664" s="166"/>
      <c r="BD9664" s="166"/>
      <c r="BE9664" s="6"/>
      <c r="BF9664" s="6"/>
      <c r="BG9664" s="6"/>
      <c r="BH9664" s="6"/>
      <c r="BI9664" s="6"/>
      <c r="BJ9664" s="166"/>
      <c r="BK9664" s="166"/>
      <c r="BL9664" s="166"/>
      <c r="BM9664" s="6"/>
      <c r="BN9664" s="6"/>
      <c r="BO9664" s="6"/>
      <c r="BP9664" s="6"/>
      <c r="BQ9664" s="6"/>
      <c r="BR9664" s="6"/>
      <c r="BS9664" s="6"/>
      <c r="BT9664" s="6"/>
      <c r="BU9664" s="6"/>
      <c r="BV9664" s="6"/>
      <c r="BW9664" s="6"/>
      <c r="CJ9664" s="415"/>
      <c r="CK9664" s="415"/>
      <c r="CO9664" s="168"/>
    </row>
    <row r="9665" spans="32:93" s="162" customFormat="1" x14ac:dyDescent="0.25">
      <c r="AF9665" s="169"/>
      <c r="AG9665" s="169"/>
      <c r="AH9665" s="169"/>
      <c r="AI9665" s="169"/>
      <c r="AJ9665" s="169"/>
      <c r="AK9665" s="170"/>
      <c r="AP9665" s="6"/>
      <c r="AQ9665" s="6"/>
      <c r="AR9665" s="6"/>
      <c r="AS9665" s="6"/>
      <c r="AT9665" s="6"/>
      <c r="AU9665" s="6"/>
      <c r="AV9665" s="6"/>
      <c r="AW9665" s="6"/>
      <c r="AX9665" s="6"/>
      <c r="AY9665" s="6"/>
      <c r="AZ9665" s="6"/>
      <c r="BA9665" s="6"/>
      <c r="BB9665" s="166"/>
      <c r="BC9665" s="166"/>
      <c r="BD9665" s="166"/>
      <c r="BE9665" s="6"/>
      <c r="BF9665" s="6"/>
      <c r="BG9665" s="6"/>
      <c r="BH9665" s="6"/>
      <c r="BI9665" s="6"/>
      <c r="BJ9665" s="166"/>
      <c r="BK9665" s="166"/>
      <c r="BL9665" s="166"/>
      <c r="BM9665" s="6"/>
      <c r="BN9665" s="6"/>
      <c r="BO9665" s="6"/>
      <c r="BP9665" s="6"/>
      <c r="BQ9665" s="6"/>
      <c r="BR9665" s="6"/>
      <c r="BS9665" s="6"/>
      <c r="BT9665" s="6"/>
      <c r="BU9665" s="6"/>
      <c r="BV9665" s="6"/>
      <c r="BW9665" s="6"/>
      <c r="CJ9665" s="415"/>
      <c r="CK9665" s="415"/>
      <c r="CO9665" s="168"/>
    </row>
    <row r="9666" spans="32:93" s="162" customFormat="1" x14ac:dyDescent="0.25">
      <c r="AF9666" s="169"/>
      <c r="AG9666" s="169"/>
      <c r="AH9666" s="169"/>
      <c r="AI9666" s="169"/>
      <c r="AJ9666" s="169"/>
      <c r="AK9666" s="170"/>
      <c r="AP9666" s="6"/>
      <c r="AQ9666" s="6"/>
      <c r="AR9666" s="6"/>
      <c r="AS9666" s="6"/>
      <c r="AT9666" s="6"/>
      <c r="AU9666" s="6"/>
      <c r="AV9666" s="6"/>
      <c r="AW9666" s="6"/>
      <c r="AX9666" s="6"/>
      <c r="AY9666" s="6"/>
      <c r="AZ9666" s="6"/>
      <c r="BA9666" s="6"/>
      <c r="BB9666" s="166"/>
      <c r="BC9666" s="166"/>
      <c r="BD9666" s="166"/>
      <c r="BE9666" s="6"/>
      <c r="BF9666" s="6"/>
      <c r="BG9666" s="6"/>
      <c r="BH9666" s="6"/>
      <c r="BI9666" s="6"/>
      <c r="BJ9666" s="166"/>
      <c r="BK9666" s="166"/>
      <c r="BL9666" s="166"/>
      <c r="BM9666" s="6"/>
      <c r="BN9666" s="6"/>
      <c r="BO9666" s="6"/>
      <c r="BP9666" s="6"/>
      <c r="BQ9666" s="6"/>
      <c r="BR9666" s="6"/>
      <c r="BS9666" s="6"/>
      <c r="BT9666" s="6"/>
      <c r="BU9666" s="6"/>
      <c r="BV9666" s="6"/>
      <c r="BW9666" s="6"/>
      <c r="CJ9666" s="415"/>
      <c r="CK9666" s="415"/>
      <c r="CO9666" s="168"/>
    </row>
    <row r="9667" spans="32:93" s="162" customFormat="1" x14ac:dyDescent="0.25">
      <c r="AF9667" s="169"/>
      <c r="AG9667" s="169"/>
      <c r="AH9667" s="169"/>
      <c r="AI9667" s="169"/>
      <c r="AJ9667" s="169"/>
      <c r="AK9667" s="170"/>
      <c r="AP9667" s="6"/>
      <c r="AQ9667" s="6"/>
      <c r="AR9667" s="6"/>
      <c r="AS9667" s="6"/>
      <c r="AT9667" s="6"/>
      <c r="AU9667" s="6"/>
      <c r="AV9667" s="6"/>
      <c r="AW9667" s="6"/>
      <c r="AX9667" s="6"/>
      <c r="AY9667" s="6"/>
      <c r="AZ9667" s="6"/>
      <c r="BA9667" s="6"/>
      <c r="BB9667" s="166"/>
      <c r="BC9667" s="166"/>
      <c r="BD9667" s="166"/>
      <c r="BE9667" s="6"/>
      <c r="BF9667" s="6"/>
      <c r="BG9667" s="6"/>
      <c r="BH9667" s="6"/>
      <c r="BI9667" s="6"/>
      <c r="BJ9667" s="166"/>
      <c r="BK9667" s="166"/>
      <c r="BL9667" s="166"/>
      <c r="BM9667" s="6"/>
      <c r="BN9667" s="6"/>
      <c r="BO9667" s="6"/>
      <c r="BP9667" s="6"/>
      <c r="BQ9667" s="6"/>
      <c r="BR9667" s="6"/>
      <c r="BS9667" s="6"/>
      <c r="BT9667" s="6"/>
      <c r="BU9667" s="6"/>
      <c r="BV9667" s="6"/>
      <c r="BW9667" s="6"/>
      <c r="CJ9667" s="415"/>
      <c r="CK9667" s="415"/>
      <c r="CO9667" s="168"/>
    </row>
    <row r="9668" spans="32:93" s="162" customFormat="1" x14ac:dyDescent="0.25">
      <c r="AF9668" s="169"/>
      <c r="AG9668" s="169"/>
      <c r="AH9668" s="169"/>
      <c r="AI9668" s="169"/>
      <c r="AJ9668" s="169"/>
      <c r="AK9668" s="170"/>
      <c r="AP9668" s="6"/>
      <c r="AQ9668" s="6"/>
      <c r="AR9668" s="6"/>
      <c r="AS9668" s="6"/>
      <c r="AT9668" s="6"/>
      <c r="AU9668" s="6"/>
      <c r="AV9668" s="6"/>
      <c r="AW9668" s="6"/>
      <c r="AX9668" s="6"/>
      <c r="AY9668" s="6"/>
      <c r="AZ9668" s="6"/>
      <c r="BA9668" s="6"/>
      <c r="BB9668" s="166"/>
      <c r="BC9668" s="166"/>
      <c r="BD9668" s="166"/>
      <c r="BE9668" s="6"/>
      <c r="BF9668" s="6"/>
      <c r="BG9668" s="6"/>
      <c r="BH9668" s="6"/>
      <c r="BI9668" s="6"/>
      <c r="BJ9668" s="166"/>
      <c r="BK9668" s="166"/>
      <c r="BL9668" s="166"/>
      <c r="BM9668" s="6"/>
      <c r="BN9668" s="6"/>
      <c r="BO9668" s="6"/>
      <c r="BP9668" s="6"/>
      <c r="BQ9668" s="6"/>
      <c r="BR9668" s="6"/>
      <c r="BS9668" s="6"/>
      <c r="BT9668" s="6"/>
      <c r="BU9668" s="6"/>
      <c r="BV9668" s="6"/>
      <c r="BW9668" s="6"/>
      <c r="CJ9668" s="415"/>
      <c r="CK9668" s="415"/>
      <c r="CO9668" s="168"/>
    </row>
    <row r="9669" spans="32:93" s="162" customFormat="1" x14ac:dyDescent="0.25">
      <c r="AF9669" s="169"/>
      <c r="AG9669" s="169"/>
      <c r="AH9669" s="169"/>
      <c r="AI9669" s="169"/>
      <c r="AJ9669" s="169"/>
      <c r="AK9669" s="170"/>
      <c r="AP9669" s="6"/>
      <c r="AQ9669" s="6"/>
      <c r="AR9669" s="6"/>
      <c r="AS9669" s="6"/>
      <c r="AT9669" s="6"/>
      <c r="AU9669" s="6"/>
      <c r="AV9669" s="6"/>
      <c r="AW9669" s="6"/>
      <c r="AX9669" s="6"/>
      <c r="AY9669" s="6"/>
      <c r="AZ9669" s="6"/>
      <c r="BA9669" s="6"/>
      <c r="BB9669" s="166"/>
      <c r="BC9669" s="166"/>
      <c r="BD9669" s="166"/>
      <c r="BE9669" s="6"/>
      <c r="BF9669" s="6"/>
      <c r="BG9669" s="6"/>
      <c r="BH9669" s="6"/>
      <c r="BI9669" s="6"/>
      <c r="BJ9669" s="166"/>
      <c r="BK9669" s="166"/>
      <c r="BL9669" s="166"/>
      <c r="BM9669" s="6"/>
      <c r="BN9669" s="6"/>
      <c r="BO9669" s="6"/>
      <c r="BP9669" s="6"/>
      <c r="BQ9669" s="6"/>
      <c r="BR9669" s="6"/>
      <c r="BS9669" s="6"/>
      <c r="BT9669" s="6"/>
      <c r="BU9669" s="6"/>
      <c r="BV9669" s="6"/>
      <c r="BW9669" s="6"/>
      <c r="CJ9669" s="415"/>
      <c r="CK9669" s="415"/>
      <c r="CO9669" s="168"/>
    </row>
    <row r="9670" spans="32:93" s="162" customFormat="1" x14ac:dyDescent="0.25">
      <c r="AF9670" s="169"/>
      <c r="AG9670" s="169"/>
      <c r="AH9670" s="169"/>
      <c r="AI9670" s="169"/>
      <c r="AJ9670" s="169"/>
      <c r="AK9670" s="170"/>
      <c r="AP9670" s="6"/>
      <c r="AQ9670" s="6"/>
      <c r="AR9670" s="6"/>
      <c r="AS9670" s="6"/>
      <c r="AT9670" s="6"/>
      <c r="AU9670" s="6"/>
      <c r="AV9670" s="6"/>
      <c r="AW9670" s="6"/>
      <c r="AX9670" s="6"/>
      <c r="AY9670" s="6"/>
      <c r="AZ9670" s="6"/>
      <c r="BA9670" s="6"/>
      <c r="BB9670" s="166"/>
      <c r="BC9670" s="166"/>
      <c r="BD9670" s="166"/>
      <c r="BE9670" s="6"/>
      <c r="BF9670" s="6"/>
      <c r="BG9670" s="6"/>
      <c r="BH9670" s="6"/>
      <c r="BI9670" s="6"/>
      <c r="BJ9670" s="166"/>
      <c r="BK9670" s="166"/>
      <c r="BL9670" s="166"/>
      <c r="BM9670" s="6"/>
      <c r="BN9670" s="6"/>
      <c r="BO9670" s="6"/>
      <c r="BP9670" s="6"/>
      <c r="BQ9670" s="6"/>
      <c r="BR9670" s="6"/>
      <c r="BS9670" s="6"/>
      <c r="BT9670" s="6"/>
      <c r="BU9670" s="6"/>
      <c r="BV9670" s="6"/>
      <c r="BW9670" s="6"/>
      <c r="CJ9670" s="415"/>
      <c r="CK9670" s="415"/>
      <c r="CO9670" s="168"/>
    </row>
    <row r="9671" spans="32:93" s="162" customFormat="1" x14ac:dyDescent="0.25">
      <c r="AF9671" s="169"/>
      <c r="AG9671" s="169"/>
      <c r="AH9671" s="169"/>
      <c r="AI9671" s="169"/>
      <c r="AJ9671" s="169"/>
      <c r="AK9671" s="170"/>
      <c r="AP9671" s="6"/>
      <c r="AQ9671" s="6"/>
      <c r="AR9671" s="6"/>
      <c r="AS9671" s="6"/>
      <c r="AT9671" s="6"/>
      <c r="AU9671" s="6"/>
      <c r="AV9671" s="6"/>
      <c r="AW9671" s="6"/>
      <c r="AX9671" s="6"/>
      <c r="AY9671" s="6"/>
      <c r="AZ9671" s="6"/>
      <c r="BA9671" s="6"/>
      <c r="BB9671" s="166"/>
      <c r="BC9671" s="166"/>
      <c r="BD9671" s="166"/>
      <c r="BE9671" s="6"/>
      <c r="BF9671" s="6"/>
      <c r="BG9671" s="6"/>
      <c r="BH9671" s="6"/>
      <c r="BI9671" s="6"/>
      <c r="BJ9671" s="166"/>
      <c r="BK9671" s="166"/>
      <c r="BL9671" s="166"/>
      <c r="BM9671" s="6"/>
      <c r="BN9671" s="6"/>
      <c r="BO9671" s="6"/>
      <c r="BP9671" s="6"/>
      <c r="BQ9671" s="6"/>
      <c r="BR9671" s="6"/>
      <c r="BS9671" s="6"/>
      <c r="BT9671" s="6"/>
      <c r="BU9671" s="6"/>
      <c r="BV9671" s="6"/>
      <c r="BW9671" s="6"/>
      <c r="CJ9671" s="415"/>
      <c r="CK9671" s="415"/>
      <c r="CO9671" s="168"/>
    </row>
    <row r="9672" spans="32:93" s="162" customFormat="1" x14ac:dyDescent="0.25">
      <c r="AF9672" s="169"/>
      <c r="AG9672" s="169"/>
      <c r="AH9672" s="169"/>
      <c r="AI9672" s="169"/>
      <c r="AJ9672" s="169"/>
      <c r="AK9672" s="170"/>
      <c r="AP9672" s="6"/>
      <c r="AQ9672" s="6"/>
      <c r="AR9672" s="6"/>
      <c r="AS9672" s="6"/>
      <c r="AT9672" s="6"/>
      <c r="AU9672" s="6"/>
      <c r="AV9672" s="6"/>
      <c r="AW9672" s="6"/>
      <c r="AX9672" s="6"/>
      <c r="AY9672" s="6"/>
      <c r="AZ9672" s="6"/>
      <c r="BA9672" s="6"/>
      <c r="BB9672" s="166"/>
      <c r="BC9672" s="166"/>
      <c r="BD9672" s="166"/>
      <c r="BE9672" s="6"/>
      <c r="BF9672" s="6"/>
      <c r="BG9672" s="6"/>
      <c r="BH9672" s="6"/>
      <c r="BI9672" s="6"/>
      <c r="BJ9672" s="166"/>
      <c r="BK9672" s="166"/>
      <c r="BL9672" s="166"/>
      <c r="BM9672" s="6"/>
      <c r="BN9672" s="6"/>
      <c r="BO9672" s="6"/>
      <c r="BP9672" s="6"/>
      <c r="BQ9672" s="6"/>
      <c r="BR9672" s="6"/>
      <c r="BS9672" s="6"/>
      <c r="BT9672" s="6"/>
      <c r="BU9672" s="6"/>
      <c r="BV9672" s="6"/>
      <c r="BW9672" s="6"/>
      <c r="CJ9672" s="415"/>
      <c r="CK9672" s="415"/>
      <c r="CO9672" s="168"/>
    </row>
    <row r="9673" spans="32:93" s="162" customFormat="1" x14ac:dyDescent="0.25">
      <c r="AF9673" s="169"/>
      <c r="AG9673" s="169"/>
      <c r="AH9673" s="169"/>
      <c r="AI9673" s="169"/>
      <c r="AJ9673" s="169"/>
      <c r="AK9673" s="170"/>
      <c r="AP9673" s="6"/>
      <c r="AQ9673" s="6"/>
      <c r="AR9673" s="6"/>
      <c r="AS9673" s="6"/>
      <c r="AT9673" s="6"/>
      <c r="AU9673" s="6"/>
      <c r="AV9673" s="6"/>
      <c r="AW9673" s="6"/>
      <c r="AX9673" s="6"/>
      <c r="AY9673" s="6"/>
      <c r="AZ9673" s="6"/>
      <c r="BA9673" s="6"/>
      <c r="BB9673" s="166"/>
      <c r="BC9673" s="166"/>
      <c r="BD9673" s="166"/>
      <c r="BE9673" s="6"/>
      <c r="BF9673" s="6"/>
      <c r="BG9673" s="6"/>
      <c r="BH9673" s="6"/>
      <c r="BI9673" s="6"/>
      <c r="BJ9673" s="166"/>
      <c r="BK9673" s="166"/>
      <c r="BL9673" s="166"/>
      <c r="BM9673" s="6"/>
      <c r="BN9673" s="6"/>
      <c r="BO9673" s="6"/>
      <c r="BP9673" s="6"/>
      <c r="BQ9673" s="6"/>
      <c r="BR9673" s="6"/>
      <c r="BS9673" s="6"/>
      <c r="BT9673" s="6"/>
      <c r="BU9673" s="6"/>
      <c r="BV9673" s="6"/>
      <c r="BW9673" s="6"/>
      <c r="CJ9673" s="415"/>
      <c r="CK9673" s="415"/>
      <c r="CO9673" s="168"/>
    </row>
    <row r="9674" spans="32:93" s="162" customFormat="1" x14ac:dyDescent="0.25">
      <c r="AF9674" s="169"/>
      <c r="AG9674" s="169"/>
      <c r="AH9674" s="169"/>
      <c r="AI9674" s="169"/>
      <c r="AJ9674" s="169"/>
      <c r="AK9674" s="170"/>
      <c r="AP9674" s="6"/>
      <c r="AQ9674" s="6"/>
      <c r="AR9674" s="6"/>
      <c r="AS9674" s="6"/>
      <c r="AT9674" s="6"/>
      <c r="AU9674" s="6"/>
      <c r="AV9674" s="6"/>
      <c r="AW9674" s="6"/>
      <c r="AX9674" s="6"/>
      <c r="AY9674" s="6"/>
      <c r="AZ9674" s="6"/>
      <c r="BA9674" s="6"/>
      <c r="BB9674" s="166"/>
      <c r="BC9674" s="166"/>
      <c r="BD9674" s="166"/>
      <c r="BE9674" s="6"/>
      <c r="BF9674" s="6"/>
      <c r="BG9674" s="6"/>
      <c r="BH9674" s="6"/>
      <c r="BI9674" s="6"/>
      <c r="BJ9674" s="166"/>
      <c r="BK9674" s="166"/>
      <c r="BL9674" s="166"/>
      <c r="BM9674" s="6"/>
      <c r="BN9674" s="6"/>
      <c r="BO9674" s="6"/>
      <c r="BP9674" s="6"/>
      <c r="BQ9674" s="6"/>
      <c r="BR9674" s="6"/>
      <c r="BS9674" s="6"/>
      <c r="BT9674" s="6"/>
      <c r="BU9674" s="6"/>
      <c r="BV9674" s="6"/>
      <c r="BW9674" s="6"/>
      <c r="CJ9674" s="415"/>
      <c r="CK9674" s="415"/>
      <c r="CO9674" s="168"/>
    </row>
    <row r="9675" spans="32:93" s="162" customFormat="1" x14ac:dyDescent="0.25">
      <c r="AF9675" s="169"/>
      <c r="AG9675" s="169"/>
      <c r="AH9675" s="169"/>
      <c r="AI9675" s="169"/>
      <c r="AJ9675" s="169"/>
      <c r="AK9675" s="170"/>
      <c r="AP9675" s="6"/>
      <c r="AQ9675" s="6"/>
      <c r="AR9675" s="6"/>
      <c r="AS9675" s="6"/>
      <c r="AT9675" s="6"/>
      <c r="AU9675" s="6"/>
      <c r="AV9675" s="6"/>
      <c r="AW9675" s="6"/>
      <c r="AX9675" s="6"/>
      <c r="AY9675" s="6"/>
      <c r="AZ9675" s="6"/>
      <c r="BA9675" s="6"/>
      <c r="BB9675" s="166"/>
      <c r="BC9675" s="166"/>
      <c r="BD9675" s="166"/>
      <c r="BE9675" s="6"/>
      <c r="BF9675" s="6"/>
      <c r="BG9675" s="6"/>
      <c r="BH9675" s="6"/>
      <c r="BI9675" s="6"/>
      <c r="BJ9675" s="166"/>
      <c r="BK9675" s="166"/>
      <c r="BL9675" s="166"/>
      <c r="BM9675" s="6"/>
      <c r="BN9675" s="6"/>
      <c r="BO9675" s="6"/>
      <c r="BP9675" s="6"/>
      <c r="BQ9675" s="6"/>
      <c r="BR9675" s="6"/>
      <c r="BS9675" s="6"/>
      <c r="BT9675" s="6"/>
      <c r="BU9675" s="6"/>
      <c r="BV9675" s="6"/>
      <c r="BW9675" s="6"/>
      <c r="CJ9675" s="415"/>
      <c r="CK9675" s="415"/>
      <c r="CO9675" s="168"/>
    </row>
    <row r="9676" spans="32:93" s="162" customFormat="1" x14ac:dyDescent="0.25">
      <c r="AF9676" s="169"/>
      <c r="AG9676" s="169"/>
      <c r="AH9676" s="169"/>
      <c r="AI9676" s="169"/>
      <c r="AJ9676" s="169"/>
      <c r="AK9676" s="170"/>
      <c r="AP9676" s="6"/>
      <c r="AQ9676" s="6"/>
      <c r="AR9676" s="6"/>
      <c r="AS9676" s="6"/>
      <c r="AT9676" s="6"/>
      <c r="AU9676" s="6"/>
      <c r="AV9676" s="6"/>
      <c r="AW9676" s="6"/>
      <c r="AX9676" s="6"/>
      <c r="AY9676" s="6"/>
      <c r="AZ9676" s="6"/>
      <c r="BA9676" s="6"/>
      <c r="BB9676" s="166"/>
      <c r="BC9676" s="166"/>
      <c r="BD9676" s="166"/>
      <c r="BE9676" s="6"/>
      <c r="BF9676" s="6"/>
      <c r="BG9676" s="6"/>
      <c r="BH9676" s="6"/>
      <c r="BI9676" s="6"/>
      <c r="BJ9676" s="166"/>
      <c r="BK9676" s="166"/>
      <c r="BL9676" s="166"/>
      <c r="BM9676" s="6"/>
      <c r="BN9676" s="6"/>
      <c r="BO9676" s="6"/>
      <c r="BP9676" s="6"/>
      <c r="BQ9676" s="6"/>
      <c r="BR9676" s="6"/>
      <c r="BS9676" s="6"/>
      <c r="BT9676" s="6"/>
      <c r="BU9676" s="6"/>
      <c r="BV9676" s="6"/>
      <c r="BW9676" s="6"/>
      <c r="CJ9676" s="415"/>
      <c r="CK9676" s="415"/>
      <c r="CO9676" s="168"/>
    </row>
    <row r="9677" spans="32:93" s="162" customFormat="1" x14ac:dyDescent="0.25">
      <c r="AF9677" s="169"/>
      <c r="AG9677" s="169"/>
      <c r="AH9677" s="169"/>
      <c r="AI9677" s="169"/>
      <c r="AJ9677" s="169"/>
      <c r="AK9677" s="170"/>
      <c r="AP9677" s="6"/>
      <c r="AQ9677" s="6"/>
      <c r="AR9677" s="6"/>
      <c r="AS9677" s="6"/>
      <c r="AT9677" s="6"/>
      <c r="AU9677" s="6"/>
      <c r="AV9677" s="6"/>
      <c r="AW9677" s="6"/>
      <c r="AX9677" s="6"/>
      <c r="AY9677" s="6"/>
      <c r="AZ9677" s="6"/>
      <c r="BA9677" s="6"/>
      <c r="BB9677" s="166"/>
      <c r="BC9677" s="166"/>
      <c r="BD9677" s="166"/>
      <c r="BE9677" s="6"/>
      <c r="BF9677" s="6"/>
      <c r="BG9677" s="6"/>
      <c r="BH9677" s="6"/>
      <c r="BI9677" s="6"/>
      <c r="BJ9677" s="166"/>
      <c r="BK9677" s="166"/>
      <c r="BL9677" s="166"/>
      <c r="BM9677" s="6"/>
      <c r="BN9677" s="6"/>
      <c r="BO9677" s="6"/>
      <c r="BP9677" s="6"/>
      <c r="BQ9677" s="6"/>
      <c r="BR9677" s="6"/>
      <c r="BS9677" s="6"/>
      <c r="BT9677" s="6"/>
      <c r="BU9677" s="6"/>
      <c r="BV9677" s="6"/>
      <c r="BW9677" s="6"/>
      <c r="CJ9677" s="415"/>
      <c r="CK9677" s="415"/>
      <c r="CO9677" s="168"/>
    </row>
    <row r="9678" spans="32:93" s="162" customFormat="1" x14ac:dyDescent="0.25">
      <c r="AF9678" s="169"/>
      <c r="AG9678" s="169"/>
      <c r="AH9678" s="169"/>
      <c r="AI9678" s="169"/>
      <c r="AJ9678" s="169"/>
      <c r="AK9678" s="170"/>
      <c r="AP9678" s="6"/>
      <c r="AQ9678" s="6"/>
      <c r="AR9678" s="6"/>
      <c r="AS9678" s="6"/>
      <c r="AT9678" s="6"/>
      <c r="AU9678" s="6"/>
      <c r="AV9678" s="6"/>
      <c r="AW9678" s="6"/>
      <c r="AX9678" s="6"/>
      <c r="AY9678" s="6"/>
      <c r="AZ9678" s="6"/>
      <c r="BA9678" s="6"/>
      <c r="BB9678" s="166"/>
      <c r="BC9678" s="166"/>
      <c r="BD9678" s="166"/>
      <c r="BE9678" s="6"/>
      <c r="BF9678" s="6"/>
      <c r="BG9678" s="6"/>
      <c r="BH9678" s="6"/>
      <c r="BI9678" s="6"/>
      <c r="BJ9678" s="166"/>
      <c r="BK9678" s="166"/>
      <c r="BL9678" s="166"/>
      <c r="BM9678" s="6"/>
      <c r="BN9678" s="6"/>
      <c r="BO9678" s="6"/>
      <c r="BP9678" s="6"/>
      <c r="BQ9678" s="6"/>
      <c r="BR9678" s="6"/>
      <c r="BS9678" s="6"/>
      <c r="BT9678" s="6"/>
      <c r="BU9678" s="6"/>
      <c r="BV9678" s="6"/>
      <c r="BW9678" s="6"/>
      <c r="CJ9678" s="415"/>
      <c r="CK9678" s="415"/>
      <c r="CO9678" s="168"/>
    </row>
    <row r="9679" spans="32:93" s="162" customFormat="1" x14ac:dyDescent="0.25">
      <c r="AF9679" s="169"/>
      <c r="AG9679" s="169"/>
      <c r="AH9679" s="169"/>
      <c r="AI9679" s="169"/>
      <c r="AJ9679" s="169"/>
      <c r="AK9679" s="170"/>
      <c r="AP9679" s="6"/>
      <c r="AQ9679" s="6"/>
      <c r="AR9679" s="6"/>
      <c r="AS9679" s="6"/>
      <c r="AT9679" s="6"/>
      <c r="AU9679" s="6"/>
      <c r="AV9679" s="6"/>
      <c r="AW9679" s="6"/>
      <c r="AX9679" s="6"/>
      <c r="AY9679" s="6"/>
      <c r="AZ9679" s="6"/>
      <c r="BA9679" s="6"/>
      <c r="BB9679" s="166"/>
      <c r="BC9679" s="166"/>
      <c r="BD9679" s="166"/>
      <c r="BE9679" s="6"/>
      <c r="BF9679" s="6"/>
      <c r="BG9679" s="6"/>
      <c r="BH9679" s="6"/>
      <c r="BI9679" s="6"/>
      <c r="BJ9679" s="166"/>
      <c r="BK9679" s="166"/>
      <c r="BL9679" s="166"/>
      <c r="BM9679" s="6"/>
      <c r="BN9679" s="6"/>
      <c r="BO9679" s="6"/>
      <c r="BP9679" s="6"/>
      <c r="BQ9679" s="6"/>
      <c r="BR9679" s="6"/>
      <c r="BS9679" s="6"/>
      <c r="BT9679" s="6"/>
      <c r="BU9679" s="6"/>
      <c r="BV9679" s="6"/>
      <c r="BW9679" s="6"/>
      <c r="CJ9679" s="415"/>
      <c r="CK9679" s="415"/>
      <c r="CO9679" s="168"/>
    </row>
    <row r="9680" spans="32:93" s="162" customFormat="1" x14ac:dyDescent="0.25">
      <c r="AF9680" s="169"/>
      <c r="AG9680" s="169"/>
      <c r="AH9680" s="169"/>
      <c r="AI9680" s="169"/>
      <c r="AJ9680" s="169"/>
      <c r="AK9680" s="170"/>
      <c r="AP9680" s="6"/>
      <c r="AQ9680" s="6"/>
      <c r="AR9680" s="6"/>
      <c r="AS9680" s="6"/>
      <c r="AT9680" s="6"/>
      <c r="AU9680" s="6"/>
      <c r="AV9680" s="6"/>
      <c r="AW9680" s="6"/>
      <c r="AX9680" s="6"/>
      <c r="AY9680" s="6"/>
      <c r="AZ9680" s="6"/>
      <c r="BA9680" s="6"/>
      <c r="BB9680" s="166"/>
      <c r="BC9680" s="166"/>
      <c r="BD9680" s="166"/>
      <c r="BE9680" s="6"/>
      <c r="BF9680" s="6"/>
      <c r="BG9680" s="6"/>
      <c r="BH9680" s="6"/>
      <c r="BI9680" s="6"/>
      <c r="BJ9680" s="166"/>
      <c r="BK9680" s="166"/>
      <c r="BL9680" s="166"/>
      <c r="BM9680" s="6"/>
      <c r="BN9680" s="6"/>
      <c r="BO9680" s="6"/>
      <c r="BP9680" s="6"/>
      <c r="BQ9680" s="6"/>
      <c r="BR9680" s="6"/>
      <c r="BS9680" s="6"/>
      <c r="BT9680" s="6"/>
      <c r="BU9680" s="6"/>
      <c r="BV9680" s="6"/>
      <c r="BW9680" s="6"/>
      <c r="CJ9680" s="415"/>
      <c r="CK9680" s="415"/>
      <c r="CO9680" s="168"/>
    </row>
    <row r="9681" spans="32:93" s="162" customFormat="1" x14ac:dyDescent="0.25">
      <c r="AF9681" s="169"/>
      <c r="AG9681" s="169"/>
      <c r="AH9681" s="169"/>
      <c r="AI9681" s="169"/>
      <c r="AJ9681" s="169"/>
      <c r="AK9681" s="170"/>
      <c r="AP9681" s="6"/>
      <c r="AQ9681" s="6"/>
      <c r="AR9681" s="6"/>
      <c r="AS9681" s="6"/>
      <c r="AT9681" s="6"/>
      <c r="AU9681" s="6"/>
      <c r="AV9681" s="6"/>
      <c r="AW9681" s="6"/>
      <c r="AX9681" s="6"/>
      <c r="AY9681" s="6"/>
      <c r="AZ9681" s="6"/>
      <c r="BA9681" s="6"/>
      <c r="BB9681" s="166"/>
      <c r="BC9681" s="166"/>
      <c r="BD9681" s="166"/>
      <c r="BE9681" s="6"/>
      <c r="BF9681" s="6"/>
      <c r="BG9681" s="6"/>
      <c r="BH9681" s="6"/>
      <c r="BI9681" s="6"/>
      <c r="BJ9681" s="166"/>
      <c r="BK9681" s="166"/>
      <c r="BL9681" s="166"/>
      <c r="BM9681" s="6"/>
      <c r="BN9681" s="6"/>
      <c r="BO9681" s="6"/>
      <c r="BP9681" s="6"/>
      <c r="BQ9681" s="6"/>
      <c r="BR9681" s="6"/>
      <c r="BS9681" s="6"/>
      <c r="BT9681" s="6"/>
      <c r="BU9681" s="6"/>
      <c r="BV9681" s="6"/>
      <c r="BW9681" s="6"/>
      <c r="CJ9681" s="415"/>
      <c r="CK9681" s="415"/>
      <c r="CO9681" s="168"/>
    </row>
    <row r="9682" spans="32:93" s="162" customFormat="1" x14ac:dyDescent="0.25">
      <c r="AF9682" s="169"/>
      <c r="AG9682" s="169"/>
      <c r="AH9682" s="169"/>
      <c r="AI9682" s="169"/>
      <c r="AJ9682" s="169"/>
      <c r="AK9682" s="170"/>
      <c r="AP9682" s="6"/>
      <c r="AQ9682" s="6"/>
      <c r="AR9682" s="6"/>
      <c r="AS9682" s="6"/>
      <c r="AT9682" s="6"/>
      <c r="AU9682" s="6"/>
      <c r="AV9682" s="6"/>
      <c r="AW9682" s="6"/>
      <c r="AX9682" s="6"/>
      <c r="AY9682" s="6"/>
      <c r="AZ9682" s="6"/>
      <c r="BA9682" s="6"/>
      <c r="BB9682" s="166"/>
      <c r="BC9682" s="166"/>
      <c r="BD9682" s="166"/>
      <c r="BE9682" s="6"/>
      <c r="BF9682" s="6"/>
      <c r="BG9682" s="6"/>
      <c r="BH9682" s="6"/>
      <c r="BI9682" s="6"/>
      <c r="BJ9682" s="166"/>
      <c r="BK9682" s="166"/>
      <c r="BL9682" s="166"/>
      <c r="BM9682" s="6"/>
      <c r="BN9682" s="6"/>
      <c r="BO9682" s="6"/>
      <c r="BP9682" s="6"/>
      <c r="BQ9682" s="6"/>
      <c r="BR9682" s="6"/>
      <c r="BS9682" s="6"/>
      <c r="BT9682" s="6"/>
      <c r="BU9682" s="6"/>
      <c r="BV9682" s="6"/>
      <c r="BW9682" s="6"/>
      <c r="CJ9682" s="415"/>
      <c r="CK9682" s="415"/>
      <c r="CO9682" s="168"/>
    </row>
    <row r="9683" spans="32:93" s="162" customFormat="1" x14ac:dyDescent="0.25">
      <c r="AF9683" s="169"/>
      <c r="AG9683" s="169"/>
      <c r="AH9683" s="169"/>
      <c r="AI9683" s="169"/>
      <c r="AJ9683" s="169"/>
      <c r="AK9683" s="170"/>
      <c r="AP9683" s="6"/>
      <c r="AQ9683" s="6"/>
      <c r="AR9683" s="6"/>
      <c r="AS9683" s="6"/>
      <c r="AT9683" s="6"/>
      <c r="AU9683" s="6"/>
      <c r="AV9683" s="6"/>
      <c r="AW9683" s="6"/>
      <c r="AX9683" s="6"/>
      <c r="AY9683" s="6"/>
      <c r="AZ9683" s="6"/>
      <c r="BA9683" s="6"/>
      <c r="BB9683" s="166"/>
      <c r="BC9683" s="166"/>
      <c r="BD9683" s="166"/>
      <c r="BE9683" s="6"/>
      <c r="BF9683" s="6"/>
      <c r="BG9683" s="6"/>
      <c r="BH9683" s="6"/>
      <c r="BI9683" s="6"/>
      <c r="BJ9683" s="166"/>
      <c r="BK9683" s="166"/>
      <c r="BL9683" s="166"/>
      <c r="BM9683" s="6"/>
      <c r="BN9683" s="6"/>
      <c r="BO9683" s="6"/>
      <c r="BP9683" s="6"/>
      <c r="BQ9683" s="6"/>
      <c r="BR9683" s="6"/>
      <c r="BS9683" s="6"/>
      <c r="BT9683" s="6"/>
      <c r="BU9683" s="6"/>
      <c r="BV9683" s="6"/>
      <c r="BW9683" s="6"/>
      <c r="CJ9683" s="415"/>
      <c r="CK9683" s="415"/>
      <c r="CO9683" s="168"/>
    </row>
    <row r="9684" spans="32:93" s="162" customFormat="1" x14ac:dyDescent="0.25">
      <c r="AF9684" s="169"/>
      <c r="AG9684" s="169"/>
      <c r="AH9684" s="169"/>
      <c r="AI9684" s="169"/>
      <c r="AJ9684" s="169"/>
      <c r="AK9684" s="170"/>
      <c r="AP9684" s="6"/>
      <c r="AQ9684" s="6"/>
      <c r="AR9684" s="6"/>
      <c r="AS9684" s="6"/>
      <c r="AT9684" s="6"/>
      <c r="AU9684" s="6"/>
      <c r="AV9684" s="6"/>
      <c r="AW9684" s="6"/>
      <c r="AX9684" s="6"/>
      <c r="AY9684" s="6"/>
      <c r="AZ9684" s="6"/>
      <c r="BA9684" s="6"/>
      <c r="BB9684" s="166"/>
      <c r="BC9684" s="166"/>
      <c r="BD9684" s="166"/>
      <c r="BE9684" s="6"/>
      <c r="BF9684" s="6"/>
      <c r="BG9684" s="6"/>
      <c r="BH9684" s="6"/>
      <c r="BI9684" s="6"/>
      <c r="BJ9684" s="166"/>
      <c r="BK9684" s="166"/>
      <c r="BL9684" s="166"/>
      <c r="BM9684" s="6"/>
      <c r="BN9684" s="6"/>
      <c r="BO9684" s="6"/>
      <c r="BP9684" s="6"/>
      <c r="BQ9684" s="6"/>
      <c r="BR9684" s="6"/>
      <c r="BS9684" s="6"/>
      <c r="BT9684" s="6"/>
      <c r="BU9684" s="6"/>
      <c r="BV9684" s="6"/>
      <c r="BW9684" s="6"/>
      <c r="CJ9684" s="415"/>
      <c r="CK9684" s="415"/>
      <c r="CO9684" s="168"/>
    </row>
    <row r="9685" spans="32:93" s="162" customFormat="1" x14ac:dyDescent="0.25">
      <c r="AF9685" s="169"/>
      <c r="AG9685" s="169"/>
      <c r="AH9685" s="169"/>
      <c r="AI9685" s="169"/>
      <c r="AJ9685" s="169"/>
      <c r="AK9685" s="170"/>
      <c r="AP9685" s="6"/>
      <c r="AQ9685" s="6"/>
      <c r="AR9685" s="6"/>
      <c r="AS9685" s="6"/>
      <c r="AT9685" s="6"/>
      <c r="AU9685" s="6"/>
      <c r="AV9685" s="6"/>
      <c r="AW9685" s="6"/>
      <c r="AX9685" s="6"/>
      <c r="AY9685" s="6"/>
      <c r="AZ9685" s="6"/>
      <c r="BA9685" s="6"/>
      <c r="BB9685" s="166"/>
      <c r="BC9685" s="166"/>
      <c r="BD9685" s="166"/>
      <c r="BE9685" s="6"/>
      <c r="BF9685" s="6"/>
      <c r="BG9685" s="6"/>
      <c r="BH9685" s="6"/>
      <c r="BI9685" s="6"/>
      <c r="BJ9685" s="166"/>
      <c r="BK9685" s="166"/>
      <c r="BL9685" s="166"/>
      <c r="BM9685" s="6"/>
      <c r="BN9685" s="6"/>
      <c r="BO9685" s="6"/>
      <c r="BP9685" s="6"/>
      <c r="BQ9685" s="6"/>
      <c r="BR9685" s="6"/>
      <c r="BS9685" s="6"/>
      <c r="BT9685" s="6"/>
      <c r="BU9685" s="6"/>
      <c r="BV9685" s="6"/>
      <c r="BW9685" s="6"/>
      <c r="CJ9685" s="415"/>
      <c r="CK9685" s="415"/>
      <c r="CO9685" s="168"/>
    </row>
    <row r="9686" spans="32:93" s="162" customFormat="1" x14ac:dyDescent="0.25">
      <c r="AF9686" s="169"/>
      <c r="AG9686" s="169"/>
      <c r="AH9686" s="169"/>
      <c r="AI9686" s="169"/>
      <c r="AJ9686" s="169"/>
      <c r="AK9686" s="170"/>
      <c r="AP9686" s="6"/>
      <c r="AQ9686" s="6"/>
      <c r="AR9686" s="6"/>
      <c r="AS9686" s="6"/>
      <c r="AT9686" s="6"/>
      <c r="AU9686" s="6"/>
      <c r="AV9686" s="6"/>
      <c r="AW9686" s="6"/>
      <c r="AX9686" s="6"/>
      <c r="AY9686" s="6"/>
      <c r="AZ9686" s="6"/>
      <c r="BA9686" s="6"/>
      <c r="BB9686" s="166"/>
      <c r="BC9686" s="166"/>
      <c r="BD9686" s="166"/>
      <c r="BE9686" s="6"/>
      <c r="BF9686" s="6"/>
      <c r="BG9686" s="6"/>
      <c r="BH9686" s="6"/>
      <c r="BI9686" s="6"/>
      <c r="BJ9686" s="166"/>
      <c r="BK9686" s="166"/>
      <c r="BL9686" s="166"/>
      <c r="BM9686" s="6"/>
      <c r="BN9686" s="6"/>
      <c r="BO9686" s="6"/>
      <c r="BP9686" s="6"/>
      <c r="BQ9686" s="6"/>
      <c r="BR9686" s="6"/>
      <c r="BS9686" s="6"/>
      <c r="BT9686" s="6"/>
      <c r="BU9686" s="6"/>
      <c r="BV9686" s="6"/>
      <c r="BW9686" s="6"/>
      <c r="CJ9686" s="415"/>
      <c r="CK9686" s="415"/>
      <c r="CO9686" s="168"/>
    </row>
    <row r="9687" spans="32:93" s="162" customFormat="1" x14ac:dyDescent="0.25">
      <c r="AF9687" s="169"/>
      <c r="AG9687" s="169"/>
      <c r="AH9687" s="169"/>
      <c r="AI9687" s="169"/>
      <c r="AJ9687" s="169"/>
      <c r="AK9687" s="170"/>
      <c r="AP9687" s="6"/>
      <c r="AQ9687" s="6"/>
      <c r="AR9687" s="6"/>
      <c r="AS9687" s="6"/>
      <c r="AT9687" s="6"/>
      <c r="AU9687" s="6"/>
      <c r="AV9687" s="6"/>
      <c r="AW9687" s="6"/>
      <c r="AX9687" s="6"/>
      <c r="AY9687" s="6"/>
      <c r="AZ9687" s="6"/>
      <c r="BA9687" s="6"/>
      <c r="BB9687" s="166"/>
      <c r="BC9687" s="166"/>
      <c r="BD9687" s="166"/>
      <c r="BE9687" s="6"/>
      <c r="BF9687" s="6"/>
      <c r="BG9687" s="6"/>
      <c r="BH9687" s="6"/>
      <c r="BI9687" s="6"/>
      <c r="BJ9687" s="166"/>
      <c r="BK9687" s="166"/>
      <c r="BL9687" s="166"/>
      <c r="BM9687" s="6"/>
      <c r="BN9687" s="6"/>
      <c r="BO9687" s="6"/>
      <c r="BP9687" s="6"/>
      <c r="BQ9687" s="6"/>
      <c r="BR9687" s="6"/>
      <c r="BS9687" s="6"/>
      <c r="BT9687" s="6"/>
      <c r="BU9687" s="6"/>
      <c r="BV9687" s="6"/>
      <c r="BW9687" s="6"/>
      <c r="CJ9687" s="415"/>
      <c r="CK9687" s="415"/>
      <c r="CO9687" s="168"/>
    </row>
    <row r="9688" spans="32:93" s="162" customFormat="1" x14ac:dyDescent="0.25">
      <c r="AF9688" s="169"/>
      <c r="AG9688" s="169"/>
      <c r="AH9688" s="169"/>
      <c r="AI9688" s="169"/>
      <c r="AJ9688" s="169"/>
      <c r="AK9688" s="170"/>
      <c r="AP9688" s="6"/>
      <c r="AQ9688" s="6"/>
      <c r="AR9688" s="6"/>
      <c r="AS9688" s="6"/>
      <c r="AT9688" s="6"/>
      <c r="AU9688" s="6"/>
      <c r="AV9688" s="6"/>
      <c r="AW9688" s="6"/>
      <c r="AX9688" s="6"/>
      <c r="AY9688" s="6"/>
      <c r="AZ9688" s="6"/>
      <c r="BA9688" s="6"/>
      <c r="BB9688" s="166"/>
      <c r="BC9688" s="166"/>
      <c r="BD9688" s="166"/>
      <c r="BE9688" s="6"/>
      <c r="BF9688" s="6"/>
      <c r="BG9688" s="6"/>
      <c r="BH9688" s="6"/>
      <c r="BI9688" s="6"/>
      <c r="BJ9688" s="166"/>
      <c r="BK9688" s="166"/>
      <c r="BL9688" s="166"/>
      <c r="BM9688" s="6"/>
      <c r="BN9688" s="6"/>
      <c r="BO9688" s="6"/>
      <c r="BP9688" s="6"/>
      <c r="BQ9688" s="6"/>
      <c r="BR9688" s="6"/>
      <c r="BS9688" s="6"/>
      <c r="BT9688" s="6"/>
      <c r="BU9688" s="6"/>
      <c r="BV9688" s="6"/>
      <c r="BW9688" s="6"/>
      <c r="CJ9688" s="415"/>
      <c r="CK9688" s="415"/>
      <c r="CO9688" s="168"/>
    </row>
    <row r="9689" spans="32:93" s="162" customFormat="1" x14ac:dyDescent="0.25">
      <c r="AF9689" s="169"/>
      <c r="AG9689" s="169"/>
      <c r="AH9689" s="169"/>
      <c r="AI9689" s="169"/>
      <c r="AJ9689" s="169"/>
      <c r="AK9689" s="170"/>
      <c r="AP9689" s="6"/>
      <c r="AQ9689" s="6"/>
      <c r="AR9689" s="6"/>
      <c r="AS9689" s="6"/>
      <c r="AT9689" s="6"/>
      <c r="AU9689" s="6"/>
      <c r="AV9689" s="6"/>
      <c r="AW9689" s="6"/>
      <c r="AX9689" s="6"/>
      <c r="AY9689" s="6"/>
      <c r="AZ9689" s="6"/>
      <c r="BA9689" s="6"/>
      <c r="BB9689" s="166"/>
      <c r="BC9689" s="166"/>
      <c r="BD9689" s="166"/>
      <c r="BE9689" s="6"/>
      <c r="BF9689" s="6"/>
      <c r="BG9689" s="6"/>
      <c r="BH9689" s="6"/>
      <c r="BI9689" s="6"/>
      <c r="BJ9689" s="166"/>
      <c r="BK9689" s="166"/>
      <c r="BL9689" s="166"/>
      <c r="BM9689" s="6"/>
      <c r="BN9689" s="6"/>
      <c r="BO9689" s="6"/>
      <c r="BP9689" s="6"/>
      <c r="BQ9689" s="6"/>
      <c r="BR9689" s="6"/>
      <c r="BS9689" s="6"/>
      <c r="BT9689" s="6"/>
      <c r="BU9689" s="6"/>
      <c r="BV9689" s="6"/>
      <c r="BW9689" s="6"/>
      <c r="CJ9689" s="415"/>
      <c r="CK9689" s="415"/>
      <c r="CO9689" s="168"/>
    </row>
    <row r="9690" spans="32:93" s="162" customFormat="1" x14ac:dyDescent="0.25">
      <c r="AF9690" s="169"/>
      <c r="AG9690" s="169"/>
      <c r="AH9690" s="169"/>
      <c r="AI9690" s="169"/>
      <c r="AJ9690" s="169"/>
      <c r="AK9690" s="170"/>
      <c r="AP9690" s="6"/>
      <c r="AQ9690" s="6"/>
      <c r="AR9690" s="6"/>
      <c r="AS9690" s="6"/>
      <c r="AT9690" s="6"/>
      <c r="AU9690" s="6"/>
      <c r="AV9690" s="6"/>
      <c r="AW9690" s="6"/>
      <c r="AX9690" s="6"/>
      <c r="AY9690" s="6"/>
      <c r="AZ9690" s="6"/>
      <c r="BA9690" s="6"/>
      <c r="BB9690" s="166"/>
      <c r="BC9690" s="166"/>
      <c r="BD9690" s="166"/>
      <c r="BE9690" s="6"/>
      <c r="BF9690" s="6"/>
      <c r="BG9690" s="6"/>
      <c r="BH9690" s="6"/>
      <c r="BI9690" s="6"/>
      <c r="BJ9690" s="166"/>
      <c r="BK9690" s="166"/>
      <c r="BL9690" s="166"/>
      <c r="BM9690" s="6"/>
      <c r="BN9690" s="6"/>
      <c r="BO9690" s="6"/>
      <c r="BP9690" s="6"/>
      <c r="BQ9690" s="6"/>
      <c r="BR9690" s="6"/>
      <c r="BS9690" s="6"/>
      <c r="BT9690" s="6"/>
      <c r="BU9690" s="6"/>
      <c r="BV9690" s="6"/>
      <c r="BW9690" s="6"/>
      <c r="CJ9690" s="415"/>
      <c r="CK9690" s="415"/>
      <c r="CO9690" s="168"/>
    </row>
    <row r="9691" spans="32:93" s="162" customFormat="1" x14ac:dyDescent="0.25">
      <c r="AF9691" s="169"/>
      <c r="AG9691" s="169"/>
      <c r="AH9691" s="169"/>
      <c r="AI9691" s="169"/>
      <c r="AJ9691" s="169"/>
      <c r="AK9691" s="170"/>
      <c r="AP9691" s="6"/>
      <c r="AQ9691" s="6"/>
      <c r="AR9691" s="6"/>
      <c r="AS9691" s="6"/>
      <c r="AT9691" s="6"/>
      <c r="AU9691" s="6"/>
      <c r="AV9691" s="6"/>
      <c r="AW9691" s="6"/>
      <c r="AX9691" s="6"/>
      <c r="AY9691" s="6"/>
      <c r="AZ9691" s="6"/>
      <c r="BA9691" s="6"/>
      <c r="BB9691" s="166"/>
      <c r="BC9691" s="166"/>
      <c r="BD9691" s="166"/>
      <c r="BE9691" s="6"/>
      <c r="BF9691" s="6"/>
      <c r="BG9691" s="6"/>
      <c r="BH9691" s="6"/>
      <c r="BI9691" s="6"/>
      <c r="BJ9691" s="166"/>
      <c r="BK9691" s="166"/>
      <c r="BL9691" s="166"/>
      <c r="BM9691" s="6"/>
      <c r="BN9691" s="6"/>
      <c r="BO9691" s="6"/>
      <c r="BP9691" s="6"/>
      <c r="BQ9691" s="6"/>
      <c r="BR9691" s="6"/>
      <c r="BS9691" s="6"/>
      <c r="BT9691" s="6"/>
      <c r="BU9691" s="6"/>
      <c r="BV9691" s="6"/>
      <c r="BW9691" s="6"/>
      <c r="CJ9691" s="415"/>
      <c r="CK9691" s="415"/>
      <c r="CO9691" s="168"/>
    </row>
    <row r="9692" spans="32:93" s="162" customFormat="1" x14ac:dyDescent="0.25">
      <c r="AF9692" s="169"/>
      <c r="AG9692" s="169"/>
      <c r="AH9692" s="169"/>
      <c r="AI9692" s="169"/>
      <c r="AJ9692" s="169"/>
      <c r="AK9692" s="170"/>
      <c r="AP9692" s="6"/>
      <c r="AQ9692" s="6"/>
      <c r="AR9692" s="6"/>
      <c r="AS9692" s="6"/>
      <c r="AT9692" s="6"/>
      <c r="AU9692" s="6"/>
      <c r="AV9692" s="6"/>
      <c r="AW9692" s="6"/>
      <c r="AX9692" s="6"/>
      <c r="AY9692" s="6"/>
      <c r="AZ9692" s="6"/>
      <c r="BA9692" s="6"/>
      <c r="BB9692" s="166"/>
      <c r="BC9692" s="166"/>
      <c r="BD9692" s="166"/>
      <c r="BE9692" s="6"/>
      <c r="BF9692" s="6"/>
      <c r="BG9692" s="6"/>
      <c r="BH9692" s="6"/>
      <c r="BI9692" s="6"/>
      <c r="BJ9692" s="166"/>
      <c r="BK9692" s="166"/>
      <c r="BL9692" s="166"/>
      <c r="BM9692" s="6"/>
      <c r="BN9692" s="6"/>
      <c r="BO9692" s="6"/>
      <c r="BP9692" s="6"/>
      <c r="BQ9692" s="6"/>
      <c r="BR9692" s="6"/>
      <c r="BS9692" s="6"/>
      <c r="BT9692" s="6"/>
      <c r="BU9692" s="6"/>
      <c r="BV9692" s="6"/>
      <c r="BW9692" s="6"/>
      <c r="CJ9692" s="415"/>
      <c r="CK9692" s="415"/>
      <c r="CO9692" s="168"/>
    </row>
    <row r="9693" spans="32:93" s="162" customFormat="1" x14ac:dyDescent="0.25">
      <c r="AF9693" s="169"/>
      <c r="AG9693" s="169"/>
      <c r="AH9693" s="169"/>
      <c r="AI9693" s="169"/>
      <c r="AJ9693" s="169"/>
      <c r="AK9693" s="170"/>
      <c r="AP9693" s="6"/>
      <c r="AQ9693" s="6"/>
      <c r="AR9693" s="6"/>
      <c r="AS9693" s="6"/>
      <c r="AT9693" s="6"/>
      <c r="AU9693" s="6"/>
      <c r="AV9693" s="6"/>
      <c r="AW9693" s="6"/>
      <c r="AX9693" s="6"/>
      <c r="AY9693" s="6"/>
      <c r="AZ9693" s="6"/>
      <c r="BA9693" s="6"/>
      <c r="BB9693" s="166"/>
      <c r="BC9693" s="166"/>
      <c r="BD9693" s="166"/>
      <c r="BE9693" s="6"/>
      <c r="BF9693" s="6"/>
      <c r="BG9693" s="6"/>
      <c r="BH9693" s="6"/>
      <c r="BI9693" s="6"/>
      <c r="BJ9693" s="166"/>
      <c r="BK9693" s="166"/>
      <c r="BL9693" s="166"/>
      <c r="BM9693" s="6"/>
      <c r="BN9693" s="6"/>
      <c r="BO9693" s="6"/>
      <c r="BP9693" s="6"/>
      <c r="BQ9693" s="6"/>
      <c r="BR9693" s="6"/>
      <c r="BS9693" s="6"/>
      <c r="BT9693" s="6"/>
      <c r="BU9693" s="6"/>
      <c r="BV9693" s="6"/>
      <c r="BW9693" s="6"/>
      <c r="CJ9693" s="415"/>
      <c r="CK9693" s="415"/>
      <c r="CO9693" s="168"/>
    </row>
    <row r="9694" spans="32:93" s="162" customFormat="1" x14ac:dyDescent="0.25">
      <c r="AF9694" s="169"/>
      <c r="AG9694" s="169"/>
      <c r="AH9694" s="169"/>
      <c r="AI9694" s="169"/>
      <c r="AJ9694" s="169"/>
      <c r="AK9694" s="170"/>
      <c r="AP9694" s="6"/>
      <c r="AQ9694" s="6"/>
      <c r="AR9694" s="6"/>
      <c r="AS9694" s="6"/>
      <c r="AT9694" s="6"/>
      <c r="AU9694" s="6"/>
      <c r="AV9694" s="6"/>
      <c r="AW9694" s="6"/>
      <c r="AX9694" s="6"/>
      <c r="AY9694" s="6"/>
      <c r="AZ9694" s="6"/>
      <c r="BA9694" s="6"/>
      <c r="BB9694" s="166"/>
      <c r="BC9694" s="166"/>
      <c r="BD9694" s="166"/>
      <c r="BE9694" s="6"/>
      <c r="BF9694" s="6"/>
      <c r="BG9694" s="6"/>
      <c r="BH9694" s="6"/>
      <c r="BI9694" s="6"/>
      <c r="BJ9694" s="166"/>
      <c r="BK9694" s="166"/>
      <c r="BL9694" s="166"/>
      <c r="BM9694" s="6"/>
      <c r="BN9694" s="6"/>
      <c r="BO9694" s="6"/>
      <c r="BP9694" s="6"/>
      <c r="BQ9694" s="6"/>
      <c r="BR9694" s="6"/>
      <c r="BS9694" s="6"/>
      <c r="BT9694" s="6"/>
      <c r="BU9694" s="6"/>
      <c r="BV9694" s="6"/>
      <c r="BW9694" s="6"/>
      <c r="CJ9694" s="415"/>
      <c r="CK9694" s="415"/>
      <c r="CO9694" s="168"/>
    </row>
    <row r="9695" spans="32:93" s="162" customFormat="1" x14ac:dyDescent="0.25">
      <c r="AF9695" s="169"/>
      <c r="AG9695" s="169"/>
      <c r="AH9695" s="169"/>
      <c r="AI9695" s="169"/>
      <c r="AJ9695" s="169"/>
      <c r="AK9695" s="170"/>
      <c r="AP9695" s="6"/>
      <c r="AQ9695" s="6"/>
      <c r="AR9695" s="6"/>
      <c r="AS9695" s="6"/>
      <c r="AT9695" s="6"/>
      <c r="AU9695" s="6"/>
      <c r="AV9695" s="6"/>
      <c r="AW9695" s="6"/>
      <c r="AX9695" s="6"/>
      <c r="AY9695" s="6"/>
      <c r="AZ9695" s="6"/>
      <c r="BA9695" s="6"/>
      <c r="BB9695" s="166"/>
      <c r="BC9695" s="166"/>
      <c r="BD9695" s="166"/>
      <c r="BE9695" s="6"/>
      <c r="BF9695" s="6"/>
      <c r="BG9695" s="6"/>
      <c r="BH9695" s="6"/>
      <c r="BI9695" s="6"/>
      <c r="BJ9695" s="166"/>
      <c r="BK9695" s="166"/>
      <c r="BL9695" s="166"/>
      <c r="BM9695" s="6"/>
      <c r="BN9695" s="6"/>
      <c r="BO9695" s="6"/>
      <c r="BP9695" s="6"/>
      <c r="BQ9695" s="6"/>
      <c r="BR9695" s="6"/>
      <c r="BS9695" s="6"/>
      <c r="BT9695" s="6"/>
      <c r="BU9695" s="6"/>
      <c r="BV9695" s="6"/>
      <c r="BW9695" s="6"/>
      <c r="CJ9695" s="415"/>
      <c r="CK9695" s="415"/>
      <c r="CO9695" s="168"/>
    </row>
    <row r="9696" spans="32:93" s="162" customFormat="1" x14ac:dyDescent="0.25">
      <c r="AF9696" s="169"/>
      <c r="AG9696" s="169"/>
      <c r="AH9696" s="169"/>
      <c r="AI9696" s="169"/>
      <c r="AJ9696" s="169"/>
      <c r="AK9696" s="170"/>
      <c r="AP9696" s="6"/>
      <c r="AQ9696" s="6"/>
      <c r="AR9696" s="6"/>
      <c r="AS9696" s="6"/>
      <c r="AT9696" s="6"/>
      <c r="AU9696" s="6"/>
      <c r="AV9696" s="6"/>
      <c r="AW9696" s="6"/>
      <c r="AX9696" s="6"/>
      <c r="AY9696" s="6"/>
      <c r="AZ9696" s="6"/>
      <c r="BA9696" s="6"/>
      <c r="BB9696" s="166"/>
      <c r="BC9696" s="166"/>
      <c r="BD9696" s="166"/>
      <c r="BE9696" s="6"/>
      <c r="BF9696" s="6"/>
      <c r="BG9696" s="6"/>
      <c r="BH9696" s="6"/>
      <c r="BI9696" s="6"/>
      <c r="BJ9696" s="166"/>
      <c r="BK9696" s="166"/>
      <c r="BL9696" s="166"/>
      <c r="BM9696" s="6"/>
      <c r="BN9696" s="6"/>
      <c r="BO9696" s="6"/>
      <c r="BP9696" s="6"/>
      <c r="BQ9696" s="6"/>
      <c r="BR9696" s="6"/>
      <c r="BS9696" s="6"/>
      <c r="BT9696" s="6"/>
      <c r="BU9696" s="6"/>
      <c r="BV9696" s="6"/>
      <c r="BW9696" s="6"/>
      <c r="CJ9696" s="415"/>
      <c r="CK9696" s="415"/>
      <c r="CO9696" s="168"/>
    </row>
    <row r="9697" spans="32:93" s="162" customFormat="1" x14ac:dyDescent="0.25">
      <c r="AF9697" s="169"/>
      <c r="AG9697" s="169"/>
      <c r="AH9697" s="169"/>
      <c r="AI9697" s="169"/>
      <c r="AJ9697" s="169"/>
      <c r="AK9697" s="170"/>
      <c r="AP9697" s="6"/>
      <c r="AQ9697" s="6"/>
      <c r="AR9697" s="6"/>
      <c r="AS9697" s="6"/>
      <c r="AT9697" s="6"/>
      <c r="AU9697" s="6"/>
      <c r="AV9697" s="6"/>
      <c r="AW9697" s="6"/>
      <c r="AX9697" s="6"/>
      <c r="AY9697" s="6"/>
      <c r="AZ9697" s="6"/>
      <c r="BA9697" s="6"/>
      <c r="BB9697" s="166"/>
      <c r="BC9697" s="166"/>
      <c r="BD9697" s="166"/>
      <c r="BE9697" s="6"/>
      <c r="BF9697" s="6"/>
      <c r="BG9697" s="6"/>
      <c r="BH9697" s="6"/>
      <c r="BI9697" s="6"/>
      <c r="BJ9697" s="166"/>
      <c r="BK9697" s="166"/>
      <c r="BL9697" s="166"/>
      <c r="BM9697" s="6"/>
      <c r="BN9697" s="6"/>
      <c r="BO9697" s="6"/>
      <c r="BP9697" s="6"/>
      <c r="BQ9697" s="6"/>
      <c r="BR9697" s="6"/>
      <c r="BS9697" s="6"/>
      <c r="BT9697" s="6"/>
      <c r="BU9697" s="6"/>
      <c r="BV9697" s="6"/>
      <c r="BW9697" s="6"/>
      <c r="CJ9697" s="415"/>
      <c r="CK9697" s="415"/>
      <c r="CO9697" s="168"/>
    </row>
    <row r="9698" spans="32:93" s="162" customFormat="1" x14ac:dyDescent="0.25">
      <c r="AF9698" s="169"/>
      <c r="AG9698" s="169"/>
      <c r="AH9698" s="169"/>
      <c r="AI9698" s="169"/>
      <c r="AJ9698" s="169"/>
      <c r="AK9698" s="170"/>
      <c r="AP9698" s="6"/>
      <c r="AQ9698" s="6"/>
      <c r="AR9698" s="6"/>
      <c r="AS9698" s="6"/>
      <c r="AT9698" s="6"/>
      <c r="AU9698" s="6"/>
      <c r="AV9698" s="6"/>
      <c r="AW9698" s="6"/>
      <c r="AX9698" s="6"/>
      <c r="AY9698" s="6"/>
      <c r="AZ9698" s="6"/>
      <c r="BA9698" s="6"/>
      <c r="BB9698" s="166"/>
      <c r="BC9698" s="166"/>
      <c r="BD9698" s="166"/>
      <c r="BE9698" s="6"/>
      <c r="BF9698" s="6"/>
      <c r="BG9698" s="6"/>
      <c r="BH9698" s="6"/>
      <c r="BI9698" s="6"/>
      <c r="BJ9698" s="166"/>
      <c r="BK9698" s="166"/>
      <c r="BL9698" s="166"/>
      <c r="BM9698" s="6"/>
      <c r="BN9698" s="6"/>
      <c r="BO9698" s="6"/>
      <c r="BP9698" s="6"/>
      <c r="BQ9698" s="6"/>
      <c r="BR9698" s="6"/>
      <c r="BS9698" s="6"/>
      <c r="BT9698" s="6"/>
      <c r="BU9698" s="6"/>
      <c r="BV9698" s="6"/>
      <c r="BW9698" s="6"/>
      <c r="CJ9698" s="415"/>
      <c r="CK9698" s="415"/>
      <c r="CO9698" s="168"/>
    </row>
    <row r="9699" spans="32:93" s="162" customFormat="1" x14ac:dyDescent="0.25">
      <c r="AF9699" s="169"/>
      <c r="AG9699" s="169"/>
      <c r="AH9699" s="169"/>
      <c r="AI9699" s="169"/>
      <c r="AJ9699" s="169"/>
      <c r="AK9699" s="170"/>
      <c r="AP9699" s="6"/>
      <c r="AQ9699" s="6"/>
      <c r="AR9699" s="6"/>
      <c r="AS9699" s="6"/>
      <c r="AT9699" s="6"/>
      <c r="AU9699" s="6"/>
      <c r="AV9699" s="6"/>
      <c r="AW9699" s="6"/>
      <c r="AX9699" s="6"/>
      <c r="AY9699" s="6"/>
      <c r="AZ9699" s="6"/>
      <c r="BA9699" s="6"/>
      <c r="BB9699" s="166"/>
      <c r="BC9699" s="166"/>
      <c r="BD9699" s="166"/>
      <c r="BE9699" s="6"/>
      <c r="BF9699" s="6"/>
      <c r="BG9699" s="6"/>
      <c r="BH9699" s="6"/>
      <c r="BI9699" s="6"/>
      <c r="BJ9699" s="166"/>
      <c r="BK9699" s="166"/>
      <c r="BL9699" s="166"/>
      <c r="BM9699" s="6"/>
      <c r="BN9699" s="6"/>
      <c r="BO9699" s="6"/>
      <c r="BP9699" s="6"/>
      <c r="BQ9699" s="6"/>
      <c r="BR9699" s="6"/>
      <c r="BS9699" s="6"/>
      <c r="BT9699" s="6"/>
      <c r="BU9699" s="6"/>
      <c r="BV9699" s="6"/>
      <c r="BW9699" s="6"/>
      <c r="CJ9699" s="415"/>
      <c r="CK9699" s="415"/>
      <c r="CO9699" s="168"/>
    </row>
    <row r="9700" spans="32:93" s="162" customFormat="1" x14ac:dyDescent="0.25">
      <c r="AF9700" s="169"/>
      <c r="AG9700" s="169"/>
      <c r="AH9700" s="169"/>
      <c r="AI9700" s="169"/>
      <c r="AJ9700" s="169"/>
      <c r="AK9700" s="170"/>
      <c r="AP9700" s="6"/>
      <c r="AQ9700" s="6"/>
      <c r="AR9700" s="6"/>
      <c r="AS9700" s="6"/>
      <c r="AT9700" s="6"/>
      <c r="AU9700" s="6"/>
      <c r="AV9700" s="6"/>
      <c r="AW9700" s="6"/>
      <c r="AX9700" s="6"/>
      <c r="AY9700" s="6"/>
      <c r="AZ9700" s="6"/>
      <c r="BA9700" s="6"/>
      <c r="BB9700" s="166"/>
      <c r="BC9700" s="166"/>
      <c r="BD9700" s="166"/>
      <c r="BE9700" s="6"/>
      <c r="BF9700" s="6"/>
      <c r="BG9700" s="6"/>
      <c r="BH9700" s="6"/>
      <c r="BI9700" s="6"/>
      <c r="BJ9700" s="166"/>
      <c r="BK9700" s="166"/>
      <c r="BL9700" s="166"/>
      <c r="BM9700" s="6"/>
      <c r="BN9700" s="6"/>
      <c r="BO9700" s="6"/>
      <c r="BP9700" s="6"/>
      <c r="BQ9700" s="6"/>
      <c r="BR9700" s="6"/>
      <c r="BS9700" s="6"/>
      <c r="BT9700" s="6"/>
      <c r="BU9700" s="6"/>
      <c r="BV9700" s="6"/>
      <c r="BW9700" s="6"/>
      <c r="CJ9700" s="415"/>
      <c r="CK9700" s="415"/>
      <c r="CO9700" s="168"/>
    </row>
    <row r="9701" spans="32:93" s="162" customFormat="1" x14ac:dyDescent="0.25">
      <c r="AF9701" s="169"/>
      <c r="AG9701" s="169"/>
      <c r="AH9701" s="169"/>
      <c r="AI9701" s="169"/>
      <c r="AJ9701" s="169"/>
      <c r="AK9701" s="170"/>
      <c r="AP9701" s="6"/>
      <c r="AQ9701" s="6"/>
      <c r="AR9701" s="6"/>
      <c r="AS9701" s="6"/>
      <c r="AT9701" s="6"/>
      <c r="AU9701" s="6"/>
      <c r="AV9701" s="6"/>
      <c r="AW9701" s="6"/>
      <c r="AX9701" s="6"/>
      <c r="AY9701" s="6"/>
      <c r="AZ9701" s="6"/>
      <c r="BA9701" s="6"/>
      <c r="BB9701" s="166"/>
      <c r="BC9701" s="166"/>
      <c r="BD9701" s="166"/>
      <c r="BE9701" s="6"/>
      <c r="BF9701" s="6"/>
      <c r="BG9701" s="6"/>
      <c r="BH9701" s="6"/>
      <c r="BI9701" s="6"/>
      <c r="BJ9701" s="166"/>
      <c r="BK9701" s="166"/>
      <c r="BL9701" s="166"/>
      <c r="BM9701" s="6"/>
      <c r="BN9701" s="6"/>
      <c r="BO9701" s="6"/>
      <c r="BP9701" s="6"/>
      <c r="BQ9701" s="6"/>
      <c r="BR9701" s="6"/>
      <c r="BS9701" s="6"/>
      <c r="BT9701" s="6"/>
      <c r="BU9701" s="6"/>
      <c r="BV9701" s="6"/>
      <c r="BW9701" s="6"/>
      <c r="CJ9701" s="415"/>
      <c r="CK9701" s="415"/>
      <c r="CO9701" s="168"/>
    </row>
    <row r="9702" spans="32:93" s="162" customFormat="1" x14ac:dyDescent="0.25">
      <c r="AF9702" s="169"/>
      <c r="AG9702" s="169"/>
      <c r="AH9702" s="169"/>
      <c r="AI9702" s="169"/>
      <c r="AJ9702" s="169"/>
      <c r="AK9702" s="170"/>
      <c r="AP9702" s="6"/>
      <c r="AQ9702" s="6"/>
      <c r="AR9702" s="6"/>
      <c r="AS9702" s="6"/>
      <c r="AT9702" s="6"/>
      <c r="AU9702" s="6"/>
      <c r="AV9702" s="6"/>
      <c r="AW9702" s="6"/>
      <c r="AX9702" s="6"/>
      <c r="AY9702" s="6"/>
      <c r="AZ9702" s="6"/>
      <c r="BA9702" s="6"/>
      <c r="BB9702" s="166"/>
      <c r="BC9702" s="166"/>
      <c r="BD9702" s="166"/>
      <c r="BE9702" s="6"/>
      <c r="BF9702" s="6"/>
      <c r="BG9702" s="6"/>
      <c r="BH9702" s="6"/>
      <c r="BI9702" s="6"/>
      <c r="BJ9702" s="166"/>
      <c r="BK9702" s="166"/>
      <c r="BL9702" s="166"/>
      <c r="BM9702" s="6"/>
      <c r="BN9702" s="6"/>
      <c r="BO9702" s="6"/>
      <c r="BP9702" s="6"/>
      <c r="BQ9702" s="6"/>
      <c r="BR9702" s="6"/>
      <c r="BS9702" s="6"/>
      <c r="BT9702" s="6"/>
      <c r="BU9702" s="6"/>
      <c r="BV9702" s="6"/>
      <c r="BW9702" s="6"/>
      <c r="CJ9702" s="415"/>
      <c r="CK9702" s="415"/>
      <c r="CO9702" s="168"/>
    </row>
    <row r="9703" spans="32:93" s="162" customFormat="1" x14ac:dyDescent="0.25">
      <c r="AF9703" s="169"/>
      <c r="AG9703" s="169"/>
      <c r="AH9703" s="169"/>
      <c r="AI9703" s="169"/>
      <c r="AJ9703" s="169"/>
      <c r="AK9703" s="170"/>
      <c r="AP9703" s="6"/>
      <c r="AQ9703" s="6"/>
      <c r="AR9703" s="6"/>
      <c r="AS9703" s="6"/>
      <c r="AT9703" s="6"/>
      <c r="AU9703" s="6"/>
      <c r="AV9703" s="6"/>
      <c r="AW9703" s="6"/>
      <c r="AX9703" s="6"/>
      <c r="AY9703" s="6"/>
      <c r="AZ9703" s="6"/>
      <c r="BA9703" s="6"/>
      <c r="BB9703" s="166"/>
      <c r="BC9703" s="166"/>
      <c r="BD9703" s="166"/>
      <c r="BE9703" s="6"/>
      <c r="BF9703" s="6"/>
      <c r="BG9703" s="6"/>
      <c r="BH9703" s="6"/>
      <c r="BI9703" s="6"/>
      <c r="BJ9703" s="166"/>
      <c r="BK9703" s="166"/>
      <c r="BL9703" s="166"/>
      <c r="BM9703" s="6"/>
      <c r="BN9703" s="6"/>
      <c r="BO9703" s="6"/>
      <c r="BP9703" s="6"/>
      <c r="BQ9703" s="6"/>
      <c r="BR9703" s="6"/>
      <c r="BS9703" s="6"/>
      <c r="BT9703" s="6"/>
      <c r="BU9703" s="6"/>
      <c r="BV9703" s="6"/>
      <c r="BW9703" s="6"/>
      <c r="CJ9703" s="415"/>
      <c r="CK9703" s="415"/>
      <c r="CO9703" s="168"/>
    </row>
    <row r="9704" spans="32:93" s="162" customFormat="1" x14ac:dyDescent="0.25">
      <c r="AF9704" s="169"/>
      <c r="AG9704" s="169"/>
      <c r="AH9704" s="169"/>
      <c r="AI9704" s="169"/>
      <c r="AJ9704" s="169"/>
      <c r="AK9704" s="170"/>
      <c r="AP9704" s="6"/>
      <c r="AQ9704" s="6"/>
      <c r="AR9704" s="6"/>
      <c r="AS9704" s="6"/>
      <c r="AT9704" s="6"/>
      <c r="AU9704" s="6"/>
      <c r="AV9704" s="6"/>
      <c r="AW9704" s="6"/>
      <c r="AX9704" s="6"/>
      <c r="AY9704" s="6"/>
      <c r="AZ9704" s="6"/>
      <c r="BA9704" s="6"/>
      <c r="BB9704" s="166"/>
      <c r="BC9704" s="166"/>
      <c r="BD9704" s="166"/>
      <c r="BE9704" s="6"/>
      <c r="BF9704" s="6"/>
      <c r="BG9704" s="6"/>
      <c r="BH9704" s="6"/>
      <c r="BI9704" s="6"/>
      <c r="BJ9704" s="166"/>
      <c r="BK9704" s="166"/>
      <c r="BL9704" s="166"/>
      <c r="BM9704" s="6"/>
      <c r="BN9704" s="6"/>
      <c r="BO9704" s="6"/>
      <c r="BP9704" s="6"/>
      <c r="BQ9704" s="6"/>
      <c r="BR9704" s="6"/>
      <c r="BS9704" s="6"/>
      <c r="BT9704" s="6"/>
      <c r="BU9704" s="6"/>
      <c r="BV9704" s="6"/>
      <c r="BW9704" s="6"/>
      <c r="CJ9704" s="415"/>
      <c r="CK9704" s="415"/>
      <c r="CO9704" s="168"/>
    </row>
    <row r="9705" spans="32:93" s="162" customFormat="1" x14ac:dyDescent="0.25">
      <c r="AF9705" s="169"/>
      <c r="AG9705" s="169"/>
      <c r="AH9705" s="169"/>
      <c r="AI9705" s="169"/>
      <c r="AJ9705" s="169"/>
      <c r="AK9705" s="170"/>
      <c r="AP9705" s="6"/>
      <c r="AQ9705" s="6"/>
      <c r="AR9705" s="6"/>
      <c r="AS9705" s="6"/>
      <c r="AT9705" s="6"/>
      <c r="AU9705" s="6"/>
      <c r="AV9705" s="6"/>
      <c r="AW9705" s="6"/>
      <c r="AX9705" s="6"/>
      <c r="AY9705" s="6"/>
      <c r="AZ9705" s="6"/>
      <c r="BA9705" s="6"/>
      <c r="BB9705" s="166"/>
      <c r="BC9705" s="166"/>
      <c r="BD9705" s="166"/>
      <c r="BE9705" s="6"/>
      <c r="BF9705" s="6"/>
      <c r="BG9705" s="6"/>
      <c r="BH9705" s="6"/>
      <c r="BI9705" s="6"/>
      <c r="BJ9705" s="166"/>
      <c r="BK9705" s="166"/>
      <c r="BL9705" s="166"/>
      <c r="BM9705" s="6"/>
      <c r="BN9705" s="6"/>
      <c r="BO9705" s="6"/>
      <c r="BP9705" s="6"/>
      <c r="BQ9705" s="6"/>
      <c r="BR9705" s="6"/>
      <c r="BS9705" s="6"/>
      <c r="BT9705" s="6"/>
      <c r="BU9705" s="6"/>
      <c r="BV9705" s="6"/>
      <c r="BW9705" s="6"/>
      <c r="CJ9705" s="415"/>
      <c r="CK9705" s="415"/>
      <c r="CO9705" s="168"/>
    </row>
    <row r="9706" spans="32:93" s="162" customFormat="1" x14ac:dyDescent="0.25">
      <c r="AF9706" s="169"/>
      <c r="AG9706" s="169"/>
      <c r="AH9706" s="169"/>
      <c r="AI9706" s="169"/>
      <c r="AJ9706" s="169"/>
      <c r="AK9706" s="170"/>
      <c r="AP9706" s="6"/>
      <c r="AQ9706" s="6"/>
      <c r="AR9706" s="6"/>
      <c r="AS9706" s="6"/>
      <c r="AT9706" s="6"/>
      <c r="AU9706" s="6"/>
      <c r="AV9706" s="6"/>
      <c r="AW9706" s="6"/>
      <c r="AX9706" s="6"/>
      <c r="AY9706" s="6"/>
      <c r="AZ9706" s="6"/>
      <c r="BA9706" s="6"/>
      <c r="BB9706" s="166"/>
      <c r="BC9706" s="166"/>
      <c r="BD9706" s="166"/>
      <c r="BE9706" s="6"/>
      <c r="BF9706" s="6"/>
      <c r="BG9706" s="6"/>
      <c r="BH9706" s="6"/>
      <c r="BI9706" s="6"/>
      <c r="BJ9706" s="166"/>
      <c r="BK9706" s="166"/>
      <c r="BL9706" s="166"/>
      <c r="BM9706" s="6"/>
      <c r="BN9706" s="6"/>
      <c r="BO9706" s="6"/>
      <c r="BP9706" s="6"/>
      <c r="BQ9706" s="6"/>
      <c r="BR9706" s="6"/>
      <c r="BS9706" s="6"/>
      <c r="BT9706" s="6"/>
      <c r="BU9706" s="6"/>
      <c r="BV9706" s="6"/>
      <c r="BW9706" s="6"/>
      <c r="CJ9706" s="415"/>
      <c r="CK9706" s="415"/>
      <c r="CO9706" s="168"/>
    </row>
    <row r="9707" spans="32:93" s="162" customFormat="1" x14ac:dyDescent="0.25">
      <c r="AF9707" s="169"/>
      <c r="AG9707" s="169"/>
      <c r="AH9707" s="169"/>
      <c r="AI9707" s="169"/>
      <c r="AJ9707" s="169"/>
      <c r="AK9707" s="170"/>
      <c r="AP9707" s="6"/>
      <c r="AQ9707" s="6"/>
      <c r="AR9707" s="6"/>
      <c r="AS9707" s="6"/>
      <c r="AT9707" s="6"/>
      <c r="AU9707" s="6"/>
      <c r="AV9707" s="6"/>
      <c r="AW9707" s="6"/>
      <c r="AX9707" s="6"/>
      <c r="AY9707" s="6"/>
      <c r="AZ9707" s="6"/>
      <c r="BA9707" s="6"/>
      <c r="BB9707" s="166"/>
      <c r="BC9707" s="166"/>
      <c r="BD9707" s="166"/>
      <c r="BE9707" s="6"/>
      <c r="BF9707" s="6"/>
      <c r="BG9707" s="6"/>
      <c r="BH9707" s="6"/>
      <c r="BI9707" s="6"/>
      <c r="BJ9707" s="166"/>
      <c r="BK9707" s="166"/>
      <c r="BL9707" s="166"/>
      <c r="BM9707" s="6"/>
      <c r="BN9707" s="6"/>
      <c r="BO9707" s="6"/>
      <c r="BP9707" s="6"/>
      <c r="BQ9707" s="6"/>
      <c r="BR9707" s="6"/>
      <c r="BS9707" s="6"/>
      <c r="BT9707" s="6"/>
      <c r="BU9707" s="6"/>
      <c r="BV9707" s="6"/>
      <c r="BW9707" s="6"/>
      <c r="CJ9707" s="415"/>
      <c r="CK9707" s="415"/>
      <c r="CO9707" s="168"/>
    </row>
    <row r="9708" spans="32:93" s="162" customFormat="1" x14ac:dyDescent="0.25">
      <c r="AF9708" s="169"/>
      <c r="AG9708" s="169"/>
      <c r="AH9708" s="169"/>
      <c r="AI9708" s="169"/>
      <c r="AJ9708" s="169"/>
      <c r="AK9708" s="170"/>
      <c r="AP9708" s="6"/>
      <c r="AQ9708" s="6"/>
      <c r="AR9708" s="6"/>
      <c r="AS9708" s="6"/>
      <c r="AT9708" s="6"/>
      <c r="AU9708" s="6"/>
      <c r="AV9708" s="6"/>
      <c r="AW9708" s="6"/>
      <c r="AX9708" s="6"/>
      <c r="AY9708" s="6"/>
      <c r="AZ9708" s="6"/>
      <c r="BA9708" s="6"/>
      <c r="BB9708" s="166"/>
      <c r="BC9708" s="166"/>
      <c r="BD9708" s="166"/>
      <c r="BE9708" s="6"/>
      <c r="BF9708" s="6"/>
      <c r="BG9708" s="6"/>
      <c r="BH9708" s="6"/>
      <c r="BI9708" s="6"/>
      <c r="BJ9708" s="166"/>
      <c r="BK9708" s="166"/>
      <c r="BL9708" s="166"/>
      <c r="BM9708" s="6"/>
      <c r="BN9708" s="6"/>
      <c r="BO9708" s="6"/>
      <c r="BP9708" s="6"/>
      <c r="BQ9708" s="6"/>
      <c r="BR9708" s="6"/>
      <c r="BS9708" s="6"/>
      <c r="BT9708" s="6"/>
      <c r="BU9708" s="6"/>
      <c r="BV9708" s="6"/>
      <c r="BW9708" s="6"/>
      <c r="CJ9708" s="415"/>
      <c r="CK9708" s="415"/>
      <c r="CO9708" s="168"/>
    </row>
    <row r="9709" spans="32:93" s="162" customFormat="1" x14ac:dyDescent="0.25">
      <c r="AF9709" s="169"/>
      <c r="AG9709" s="169"/>
      <c r="AH9709" s="169"/>
      <c r="AI9709" s="169"/>
      <c r="AJ9709" s="169"/>
      <c r="AK9709" s="170"/>
      <c r="AP9709" s="6"/>
      <c r="AQ9709" s="6"/>
      <c r="AR9709" s="6"/>
      <c r="AS9709" s="6"/>
      <c r="AT9709" s="6"/>
      <c r="AU9709" s="6"/>
      <c r="AV9709" s="6"/>
      <c r="AW9709" s="6"/>
      <c r="AX9709" s="6"/>
      <c r="AY9709" s="6"/>
      <c r="AZ9709" s="6"/>
      <c r="BA9709" s="6"/>
      <c r="BB9709" s="166"/>
      <c r="BC9709" s="166"/>
      <c r="BD9709" s="166"/>
      <c r="BE9709" s="6"/>
      <c r="BF9709" s="6"/>
      <c r="BG9709" s="6"/>
      <c r="BH9709" s="6"/>
      <c r="BI9709" s="6"/>
      <c r="BJ9709" s="166"/>
      <c r="BK9709" s="166"/>
      <c r="BL9709" s="166"/>
      <c r="BM9709" s="6"/>
      <c r="BN9709" s="6"/>
      <c r="BO9709" s="6"/>
      <c r="BP9709" s="6"/>
      <c r="BQ9709" s="6"/>
      <c r="BR9709" s="6"/>
      <c r="BS9709" s="6"/>
      <c r="BT9709" s="6"/>
      <c r="BU9709" s="6"/>
      <c r="BV9709" s="6"/>
      <c r="BW9709" s="6"/>
      <c r="CJ9709" s="415"/>
      <c r="CK9709" s="415"/>
      <c r="CO9709" s="168"/>
    </row>
    <row r="9710" spans="32:93" s="162" customFormat="1" x14ac:dyDescent="0.25">
      <c r="AF9710" s="169"/>
      <c r="AG9710" s="169"/>
      <c r="AH9710" s="169"/>
      <c r="AI9710" s="169"/>
      <c r="AJ9710" s="169"/>
      <c r="AK9710" s="170"/>
      <c r="AP9710" s="6"/>
      <c r="AQ9710" s="6"/>
      <c r="AR9710" s="6"/>
      <c r="AS9710" s="6"/>
      <c r="AT9710" s="6"/>
      <c r="AU9710" s="6"/>
      <c r="AV9710" s="6"/>
      <c r="AW9710" s="6"/>
      <c r="AX9710" s="6"/>
      <c r="AY9710" s="6"/>
      <c r="AZ9710" s="6"/>
      <c r="BA9710" s="6"/>
      <c r="BB9710" s="166"/>
      <c r="BC9710" s="166"/>
      <c r="BD9710" s="166"/>
      <c r="BE9710" s="6"/>
      <c r="BF9710" s="6"/>
      <c r="BG9710" s="6"/>
      <c r="BH9710" s="6"/>
      <c r="BI9710" s="6"/>
      <c r="BJ9710" s="166"/>
      <c r="BK9710" s="166"/>
      <c r="BL9710" s="166"/>
      <c r="BM9710" s="6"/>
      <c r="BN9710" s="6"/>
      <c r="BO9710" s="6"/>
      <c r="BP9710" s="6"/>
      <c r="BQ9710" s="6"/>
      <c r="BR9710" s="6"/>
      <c r="BS9710" s="6"/>
      <c r="BT9710" s="6"/>
      <c r="BU9710" s="6"/>
      <c r="BV9710" s="6"/>
      <c r="BW9710" s="6"/>
      <c r="CJ9710" s="415"/>
      <c r="CK9710" s="415"/>
      <c r="CO9710" s="168"/>
    </row>
    <row r="9711" spans="32:93" s="162" customFormat="1" x14ac:dyDescent="0.25">
      <c r="AF9711" s="169"/>
      <c r="AG9711" s="169"/>
      <c r="AH9711" s="169"/>
      <c r="AI9711" s="169"/>
      <c r="AJ9711" s="169"/>
      <c r="AK9711" s="170"/>
      <c r="AP9711" s="6"/>
      <c r="AQ9711" s="6"/>
      <c r="AR9711" s="6"/>
      <c r="AS9711" s="6"/>
      <c r="AT9711" s="6"/>
      <c r="AU9711" s="6"/>
      <c r="AV9711" s="6"/>
      <c r="AW9711" s="6"/>
      <c r="AX9711" s="6"/>
      <c r="AY9711" s="6"/>
      <c r="AZ9711" s="6"/>
      <c r="BA9711" s="6"/>
      <c r="BB9711" s="166"/>
      <c r="BC9711" s="166"/>
      <c r="BD9711" s="166"/>
      <c r="BE9711" s="6"/>
      <c r="BF9711" s="6"/>
      <c r="BG9711" s="6"/>
      <c r="BH9711" s="6"/>
      <c r="BI9711" s="6"/>
      <c r="BJ9711" s="166"/>
      <c r="BK9711" s="166"/>
      <c r="BL9711" s="166"/>
      <c r="BM9711" s="6"/>
      <c r="BN9711" s="6"/>
      <c r="BO9711" s="6"/>
      <c r="BP9711" s="6"/>
      <c r="BQ9711" s="6"/>
      <c r="BR9711" s="6"/>
      <c r="BS9711" s="6"/>
      <c r="BT9711" s="6"/>
      <c r="BU9711" s="6"/>
      <c r="BV9711" s="6"/>
      <c r="BW9711" s="6"/>
      <c r="CJ9711" s="415"/>
      <c r="CK9711" s="415"/>
      <c r="CO9711" s="168"/>
    </row>
    <row r="9712" spans="32:93" s="162" customFormat="1" x14ac:dyDescent="0.25">
      <c r="AF9712" s="169"/>
      <c r="AG9712" s="169"/>
      <c r="AH9712" s="169"/>
      <c r="AI9712" s="169"/>
      <c r="AJ9712" s="169"/>
      <c r="AK9712" s="170"/>
      <c r="AP9712" s="6"/>
      <c r="AQ9712" s="6"/>
      <c r="AR9712" s="6"/>
      <c r="AS9712" s="6"/>
      <c r="AT9712" s="6"/>
      <c r="AU9712" s="6"/>
      <c r="AV9712" s="6"/>
      <c r="AW9712" s="6"/>
      <c r="AX9712" s="6"/>
      <c r="AY9712" s="6"/>
      <c r="AZ9712" s="6"/>
      <c r="BA9712" s="6"/>
      <c r="BB9712" s="166"/>
      <c r="BC9712" s="166"/>
      <c r="BD9712" s="166"/>
      <c r="BE9712" s="6"/>
      <c r="BF9712" s="6"/>
      <c r="BG9712" s="6"/>
      <c r="BH9712" s="6"/>
      <c r="BI9712" s="6"/>
      <c r="BJ9712" s="166"/>
      <c r="BK9712" s="166"/>
      <c r="BL9712" s="166"/>
      <c r="BM9712" s="6"/>
      <c r="BN9712" s="6"/>
      <c r="BO9712" s="6"/>
      <c r="BP9712" s="6"/>
      <c r="BQ9712" s="6"/>
      <c r="BR9712" s="6"/>
      <c r="BS9712" s="6"/>
      <c r="BT9712" s="6"/>
      <c r="BU9712" s="6"/>
      <c r="BV9712" s="6"/>
      <c r="BW9712" s="6"/>
      <c r="CJ9712" s="415"/>
      <c r="CK9712" s="415"/>
      <c r="CO9712" s="168"/>
    </row>
    <row r="9713" spans="32:93" s="162" customFormat="1" x14ac:dyDescent="0.25">
      <c r="AF9713" s="169"/>
      <c r="AG9713" s="169"/>
      <c r="AH9713" s="169"/>
      <c r="AI9713" s="169"/>
      <c r="AJ9713" s="169"/>
      <c r="AK9713" s="170"/>
      <c r="AP9713" s="6"/>
      <c r="AQ9713" s="6"/>
      <c r="AR9713" s="6"/>
      <c r="AS9713" s="6"/>
      <c r="AT9713" s="6"/>
      <c r="AU9713" s="6"/>
      <c r="AV9713" s="6"/>
      <c r="AW9713" s="6"/>
      <c r="AX9713" s="6"/>
      <c r="AY9713" s="6"/>
      <c r="AZ9713" s="6"/>
      <c r="BA9713" s="6"/>
      <c r="BB9713" s="166"/>
      <c r="BC9713" s="166"/>
      <c r="BD9713" s="166"/>
      <c r="BE9713" s="6"/>
      <c r="BF9713" s="6"/>
      <c r="BG9713" s="6"/>
      <c r="BH9713" s="6"/>
      <c r="BI9713" s="6"/>
      <c r="BJ9713" s="166"/>
      <c r="BK9713" s="166"/>
      <c r="BL9713" s="166"/>
      <c r="BM9713" s="6"/>
      <c r="BN9713" s="6"/>
      <c r="BO9713" s="6"/>
      <c r="BP9713" s="6"/>
      <c r="BQ9713" s="6"/>
      <c r="BR9713" s="6"/>
      <c r="BS9713" s="6"/>
      <c r="BT9713" s="6"/>
      <c r="BU9713" s="6"/>
      <c r="BV9713" s="6"/>
      <c r="BW9713" s="6"/>
      <c r="CJ9713" s="415"/>
      <c r="CK9713" s="415"/>
      <c r="CO9713" s="168"/>
    </row>
    <row r="9714" spans="32:93" s="162" customFormat="1" x14ac:dyDescent="0.25">
      <c r="AF9714" s="169"/>
      <c r="AG9714" s="169"/>
      <c r="AH9714" s="169"/>
      <c r="AI9714" s="169"/>
      <c r="AJ9714" s="169"/>
      <c r="AK9714" s="170"/>
      <c r="AP9714" s="6"/>
      <c r="AQ9714" s="6"/>
      <c r="AR9714" s="6"/>
      <c r="AS9714" s="6"/>
      <c r="AT9714" s="6"/>
      <c r="AU9714" s="6"/>
      <c r="AV9714" s="6"/>
      <c r="AW9714" s="6"/>
      <c r="AX9714" s="6"/>
      <c r="AY9714" s="6"/>
      <c r="AZ9714" s="6"/>
      <c r="BA9714" s="6"/>
      <c r="BB9714" s="166"/>
      <c r="BC9714" s="166"/>
      <c r="BD9714" s="166"/>
      <c r="BE9714" s="6"/>
      <c r="BF9714" s="6"/>
      <c r="BG9714" s="6"/>
      <c r="BH9714" s="6"/>
      <c r="BI9714" s="6"/>
      <c r="BJ9714" s="166"/>
      <c r="BK9714" s="166"/>
      <c r="BL9714" s="166"/>
      <c r="BM9714" s="6"/>
      <c r="BN9714" s="6"/>
      <c r="BO9714" s="6"/>
      <c r="BP9714" s="6"/>
      <c r="BQ9714" s="6"/>
      <c r="BR9714" s="6"/>
      <c r="BS9714" s="6"/>
      <c r="BT9714" s="6"/>
      <c r="BU9714" s="6"/>
      <c r="BV9714" s="6"/>
      <c r="BW9714" s="6"/>
      <c r="CJ9714" s="415"/>
      <c r="CK9714" s="415"/>
      <c r="CO9714" s="168"/>
    </row>
    <row r="9715" spans="32:93" s="162" customFormat="1" x14ac:dyDescent="0.25">
      <c r="AF9715" s="169"/>
      <c r="AG9715" s="169"/>
      <c r="AH9715" s="169"/>
      <c r="AI9715" s="169"/>
      <c r="AJ9715" s="169"/>
      <c r="AK9715" s="170"/>
      <c r="AP9715" s="6"/>
      <c r="AQ9715" s="6"/>
      <c r="AR9715" s="6"/>
      <c r="AS9715" s="6"/>
      <c r="AT9715" s="6"/>
      <c r="AU9715" s="6"/>
      <c r="AV9715" s="6"/>
      <c r="AW9715" s="6"/>
      <c r="AX9715" s="6"/>
      <c r="AY9715" s="6"/>
      <c r="AZ9715" s="6"/>
      <c r="BA9715" s="6"/>
      <c r="BB9715" s="166"/>
      <c r="BC9715" s="166"/>
      <c r="BD9715" s="166"/>
      <c r="BE9715" s="6"/>
      <c r="BF9715" s="6"/>
      <c r="BG9715" s="6"/>
      <c r="BH9715" s="6"/>
      <c r="BI9715" s="6"/>
      <c r="BJ9715" s="166"/>
      <c r="BK9715" s="166"/>
      <c r="BL9715" s="166"/>
      <c r="BM9715" s="6"/>
      <c r="BN9715" s="6"/>
      <c r="BO9715" s="6"/>
      <c r="BP9715" s="6"/>
      <c r="BQ9715" s="6"/>
      <c r="BR9715" s="6"/>
      <c r="BS9715" s="6"/>
      <c r="BT9715" s="6"/>
      <c r="BU9715" s="6"/>
      <c r="BV9715" s="6"/>
      <c r="BW9715" s="6"/>
      <c r="CJ9715" s="415"/>
      <c r="CK9715" s="415"/>
      <c r="CO9715" s="168"/>
    </row>
    <row r="9716" spans="32:93" s="162" customFormat="1" x14ac:dyDescent="0.25">
      <c r="AF9716" s="169"/>
      <c r="AG9716" s="169"/>
      <c r="AH9716" s="169"/>
      <c r="AI9716" s="169"/>
      <c r="AJ9716" s="169"/>
      <c r="AK9716" s="170"/>
      <c r="AP9716" s="6"/>
      <c r="AQ9716" s="6"/>
      <c r="AR9716" s="6"/>
      <c r="AS9716" s="6"/>
      <c r="AT9716" s="6"/>
      <c r="AU9716" s="6"/>
      <c r="AV9716" s="6"/>
      <c r="AW9716" s="6"/>
      <c r="AX9716" s="6"/>
      <c r="AY9716" s="6"/>
      <c r="AZ9716" s="6"/>
      <c r="BA9716" s="6"/>
      <c r="BB9716" s="166"/>
      <c r="BC9716" s="166"/>
      <c r="BD9716" s="166"/>
      <c r="BE9716" s="6"/>
      <c r="BF9716" s="6"/>
      <c r="BG9716" s="6"/>
      <c r="BH9716" s="6"/>
      <c r="BI9716" s="6"/>
      <c r="BJ9716" s="166"/>
      <c r="BK9716" s="166"/>
      <c r="BL9716" s="166"/>
      <c r="BM9716" s="6"/>
      <c r="BN9716" s="6"/>
      <c r="BO9716" s="6"/>
      <c r="BP9716" s="6"/>
      <c r="BQ9716" s="6"/>
      <c r="BR9716" s="6"/>
      <c r="BS9716" s="6"/>
      <c r="BT9716" s="6"/>
      <c r="BU9716" s="6"/>
      <c r="BV9716" s="6"/>
      <c r="BW9716" s="6"/>
      <c r="CJ9716" s="415"/>
      <c r="CK9716" s="415"/>
      <c r="CO9716" s="168"/>
    </row>
    <row r="9717" spans="32:93" s="162" customFormat="1" x14ac:dyDescent="0.25">
      <c r="AF9717" s="169"/>
      <c r="AG9717" s="169"/>
      <c r="AH9717" s="169"/>
      <c r="AI9717" s="169"/>
      <c r="AJ9717" s="169"/>
      <c r="AK9717" s="170"/>
      <c r="AP9717" s="6"/>
      <c r="AQ9717" s="6"/>
      <c r="AR9717" s="6"/>
      <c r="AS9717" s="6"/>
      <c r="AT9717" s="6"/>
      <c r="AU9717" s="6"/>
      <c r="AV9717" s="6"/>
      <c r="AW9717" s="6"/>
      <c r="AX9717" s="6"/>
      <c r="AY9717" s="6"/>
      <c r="AZ9717" s="6"/>
      <c r="BA9717" s="6"/>
      <c r="BB9717" s="166"/>
      <c r="BC9717" s="166"/>
      <c r="BD9717" s="166"/>
      <c r="BE9717" s="6"/>
      <c r="BF9717" s="6"/>
      <c r="BG9717" s="6"/>
      <c r="BH9717" s="6"/>
      <c r="BI9717" s="6"/>
      <c r="BJ9717" s="166"/>
      <c r="BK9717" s="166"/>
      <c r="BL9717" s="166"/>
      <c r="BM9717" s="6"/>
      <c r="BN9717" s="6"/>
      <c r="BO9717" s="6"/>
      <c r="BP9717" s="6"/>
      <c r="BQ9717" s="6"/>
      <c r="BR9717" s="6"/>
      <c r="BS9717" s="6"/>
      <c r="BT9717" s="6"/>
      <c r="BU9717" s="6"/>
      <c r="BV9717" s="6"/>
      <c r="BW9717" s="6"/>
      <c r="CJ9717" s="415"/>
      <c r="CK9717" s="415"/>
      <c r="CO9717" s="168"/>
    </row>
    <row r="9718" spans="32:93" s="162" customFormat="1" x14ac:dyDescent="0.25">
      <c r="AF9718" s="169"/>
      <c r="AG9718" s="169"/>
      <c r="AH9718" s="169"/>
      <c r="AI9718" s="169"/>
      <c r="AJ9718" s="169"/>
      <c r="AK9718" s="170"/>
      <c r="AP9718" s="6"/>
      <c r="AQ9718" s="6"/>
      <c r="AR9718" s="6"/>
      <c r="AS9718" s="6"/>
      <c r="AT9718" s="6"/>
      <c r="AU9718" s="6"/>
      <c r="AV9718" s="6"/>
      <c r="AW9718" s="6"/>
      <c r="AX9718" s="6"/>
      <c r="AY9718" s="6"/>
      <c r="AZ9718" s="6"/>
      <c r="BA9718" s="6"/>
      <c r="BB9718" s="166"/>
      <c r="BC9718" s="166"/>
      <c r="BD9718" s="166"/>
      <c r="BE9718" s="6"/>
      <c r="BF9718" s="6"/>
      <c r="BG9718" s="6"/>
      <c r="BH9718" s="6"/>
      <c r="BI9718" s="6"/>
      <c r="BJ9718" s="166"/>
      <c r="BK9718" s="166"/>
      <c r="BL9718" s="166"/>
      <c r="BM9718" s="6"/>
      <c r="BN9718" s="6"/>
      <c r="BO9718" s="6"/>
      <c r="BP9718" s="6"/>
      <c r="BQ9718" s="6"/>
      <c r="BR9718" s="6"/>
      <c r="BS9718" s="6"/>
      <c r="BT9718" s="6"/>
      <c r="BU9718" s="6"/>
      <c r="BV9718" s="6"/>
      <c r="BW9718" s="6"/>
      <c r="CJ9718" s="415"/>
      <c r="CK9718" s="415"/>
      <c r="CO9718" s="168"/>
    </row>
    <row r="9719" spans="32:93" s="162" customFormat="1" x14ac:dyDescent="0.25">
      <c r="AF9719" s="169"/>
      <c r="AG9719" s="169"/>
      <c r="AH9719" s="169"/>
      <c r="AI9719" s="169"/>
      <c r="AJ9719" s="169"/>
      <c r="AK9719" s="170"/>
      <c r="AP9719" s="6"/>
      <c r="AQ9719" s="6"/>
      <c r="AR9719" s="6"/>
      <c r="AS9719" s="6"/>
      <c r="AT9719" s="6"/>
      <c r="AU9719" s="6"/>
      <c r="AV9719" s="6"/>
      <c r="AW9719" s="6"/>
      <c r="AX9719" s="6"/>
      <c r="AY9719" s="6"/>
      <c r="AZ9719" s="6"/>
      <c r="BA9719" s="6"/>
      <c r="BB9719" s="166"/>
      <c r="BC9719" s="166"/>
      <c r="BD9719" s="166"/>
      <c r="BE9719" s="6"/>
      <c r="BF9719" s="6"/>
      <c r="BG9719" s="6"/>
      <c r="BH9719" s="6"/>
      <c r="BI9719" s="6"/>
      <c r="BJ9719" s="166"/>
      <c r="BK9719" s="166"/>
      <c r="BL9719" s="166"/>
      <c r="BM9719" s="6"/>
      <c r="BN9719" s="6"/>
      <c r="BO9719" s="6"/>
      <c r="BP9719" s="6"/>
      <c r="BQ9719" s="6"/>
      <c r="BR9719" s="6"/>
      <c r="BS9719" s="6"/>
      <c r="BT9719" s="6"/>
      <c r="BU9719" s="6"/>
      <c r="BV9719" s="6"/>
      <c r="BW9719" s="6"/>
      <c r="CJ9719" s="415"/>
      <c r="CK9719" s="415"/>
      <c r="CO9719" s="168"/>
    </row>
    <row r="9720" spans="32:93" s="162" customFormat="1" x14ac:dyDescent="0.25">
      <c r="AF9720" s="169"/>
      <c r="AG9720" s="169"/>
      <c r="AH9720" s="169"/>
      <c r="AI9720" s="169"/>
      <c r="AJ9720" s="169"/>
      <c r="AK9720" s="170"/>
      <c r="AP9720" s="6"/>
      <c r="AQ9720" s="6"/>
      <c r="AR9720" s="6"/>
      <c r="AS9720" s="6"/>
      <c r="AT9720" s="6"/>
      <c r="AU9720" s="6"/>
      <c r="AV9720" s="6"/>
      <c r="AW9720" s="6"/>
      <c r="AX9720" s="6"/>
      <c r="AY9720" s="6"/>
      <c r="AZ9720" s="6"/>
      <c r="BA9720" s="6"/>
      <c r="BB9720" s="166"/>
      <c r="BC9720" s="166"/>
      <c r="BD9720" s="166"/>
      <c r="BE9720" s="6"/>
      <c r="BF9720" s="6"/>
      <c r="BG9720" s="6"/>
      <c r="BH9720" s="6"/>
      <c r="BI9720" s="6"/>
      <c r="BJ9720" s="166"/>
      <c r="BK9720" s="166"/>
      <c r="BL9720" s="166"/>
      <c r="BM9720" s="6"/>
      <c r="BN9720" s="6"/>
      <c r="BO9720" s="6"/>
      <c r="BP9720" s="6"/>
      <c r="BQ9720" s="6"/>
      <c r="BR9720" s="6"/>
      <c r="BS9720" s="6"/>
      <c r="BT9720" s="6"/>
      <c r="BU9720" s="6"/>
      <c r="BV9720" s="6"/>
      <c r="BW9720" s="6"/>
      <c r="CJ9720" s="415"/>
      <c r="CK9720" s="415"/>
      <c r="CO9720" s="168"/>
    </row>
    <row r="9721" spans="32:93" s="162" customFormat="1" x14ac:dyDescent="0.25">
      <c r="AF9721" s="169"/>
      <c r="AG9721" s="169"/>
      <c r="AH9721" s="169"/>
      <c r="AI9721" s="169"/>
      <c r="AJ9721" s="169"/>
      <c r="AK9721" s="170"/>
      <c r="AP9721" s="6"/>
      <c r="AQ9721" s="6"/>
      <c r="AR9721" s="6"/>
      <c r="AS9721" s="6"/>
      <c r="AT9721" s="6"/>
      <c r="AU9721" s="6"/>
      <c r="AV9721" s="6"/>
      <c r="AW9721" s="6"/>
      <c r="AX9721" s="6"/>
      <c r="AY9721" s="6"/>
      <c r="AZ9721" s="6"/>
      <c r="BA9721" s="6"/>
      <c r="BB9721" s="166"/>
      <c r="BC9721" s="166"/>
      <c r="BD9721" s="166"/>
      <c r="BE9721" s="6"/>
      <c r="BF9721" s="6"/>
      <c r="BG9721" s="6"/>
      <c r="BH9721" s="6"/>
      <c r="BI9721" s="6"/>
      <c r="BJ9721" s="166"/>
      <c r="BK9721" s="166"/>
      <c r="BL9721" s="166"/>
      <c r="BM9721" s="6"/>
      <c r="BN9721" s="6"/>
      <c r="BO9721" s="6"/>
      <c r="BP9721" s="6"/>
      <c r="BQ9721" s="6"/>
      <c r="BR9721" s="6"/>
      <c r="BS9721" s="6"/>
      <c r="BT9721" s="6"/>
      <c r="BU9721" s="6"/>
      <c r="BV9721" s="6"/>
      <c r="BW9721" s="6"/>
      <c r="CJ9721" s="415"/>
      <c r="CK9721" s="415"/>
      <c r="CO9721" s="168"/>
    </row>
    <row r="9722" spans="32:93" s="162" customFormat="1" x14ac:dyDescent="0.25">
      <c r="AF9722" s="169"/>
      <c r="AG9722" s="169"/>
      <c r="AH9722" s="169"/>
      <c r="AI9722" s="169"/>
      <c r="AJ9722" s="169"/>
      <c r="AK9722" s="170"/>
      <c r="AP9722" s="6"/>
      <c r="AQ9722" s="6"/>
      <c r="AR9722" s="6"/>
      <c r="AS9722" s="6"/>
      <c r="AT9722" s="6"/>
      <c r="AU9722" s="6"/>
      <c r="AV9722" s="6"/>
      <c r="AW9722" s="6"/>
      <c r="AX9722" s="6"/>
      <c r="AY9722" s="6"/>
      <c r="AZ9722" s="6"/>
      <c r="BA9722" s="6"/>
      <c r="BB9722" s="166"/>
      <c r="BC9722" s="166"/>
      <c r="BD9722" s="166"/>
      <c r="BE9722" s="6"/>
      <c r="BF9722" s="6"/>
      <c r="BG9722" s="6"/>
      <c r="BH9722" s="6"/>
      <c r="BI9722" s="6"/>
      <c r="BJ9722" s="166"/>
      <c r="BK9722" s="166"/>
      <c r="BL9722" s="166"/>
      <c r="BM9722" s="6"/>
      <c r="BN9722" s="6"/>
      <c r="BO9722" s="6"/>
      <c r="BP9722" s="6"/>
      <c r="BQ9722" s="6"/>
      <c r="BR9722" s="6"/>
      <c r="BS9722" s="6"/>
      <c r="BT9722" s="6"/>
      <c r="BU9722" s="6"/>
      <c r="BV9722" s="6"/>
      <c r="BW9722" s="6"/>
      <c r="CJ9722" s="415"/>
      <c r="CK9722" s="415"/>
      <c r="CO9722" s="168"/>
    </row>
    <row r="9723" spans="32:93" s="162" customFormat="1" x14ac:dyDescent="0.25">
      <c r="AF9723" s="169"/>
      <c r="AG9723" s="169"/>
      <c r="AH9723" s="169"/>
      <c r="AI9723" s="169"/>
      <c r="AJ9723" s="169"/>
      <c r="AK9723" s="170"/>
      <c r="AP9723" s="6"/>
      <c r="AQ9723" s="6"/>
      <c r="AR9723" s="6"/>
      <c r="AS9723" s="6"/>
      <c r="AT9723" s="6"/>
      <c r="AU9723" s="6"/>
      <c r="AV9723" s="6"/>
      <c r="AW9723" s="6"/>
      <c r="AX9723" s="6"/>
      <c r="AY9723" s="6"/>
      <c r="AZ9723" s="6"/>
      <c r="BA9723" s="6"/>
      <c r="BB9723" s="166"/>
      <c r="BC9723" s="166"/>
      <c r="BD9723" s="166"/>
      <c r="BE9723" s="6"/>
      <c r="BF9723" s="6"/>
      <c r="BG9723" s="6"/>
      <c r="BH9723" s="6"/>
      <c r="BI9723" s="6"/>
      <c r="BJ9723" s="166"/>
      <c r="BK9723" s="166"/>
      <c r="BL9723" s="166"/>
      <c r="BM9723" s="6"/>
      <c r="BN9723" s="6"/>
      <c r="BO9723" s="6"/>
      <c r="BP9723" s="6"/>
      <c r="BQ9723" s="6"/>
      <c r="BR9723" s="6"/>
      <c r="BS9723" s="6"/>
      <c r="BT9723" s="6"/>
      <c r="BU9723" s="6"/>
      <c r="BV9723" s="6"/>
      <c r="BW9723" s="6"/>
      <c r="CJ9723" s="415"/>
      <c r="CK9723" s="415"/>
      <c r="CO9723" s="168"/>
    </row>
    <row r="9724" spans="32:93" s="162" customFormat="1" x14ac:dyDescent="0.25">
      <c r="AF9724" s="169"/>
      <c r="AG9724" s="169"/>
      <c r="AH9724" s="169"/>
      <c r="AI9724" s="169"/>
      <c r="AJ9724" s="169"/>
      <c r="AK9724" s="170"/>
      <c r="AP9724" s="6"/>
      <c r="AQ9724" s="6"/>
      <c r="AR9724" s="6"/>
      <c r="AS9724" s="6"/>
      <c r="AT9724" s="6"/>
      <c r="AU9724" s="6"/>
      <c r="AV9724" s="6"/>
      <c r="AW9724" s="6"/>
      <c r="AX9724" s="6"/>
      <c r="AY9724" s="6"/>
      <c r="AZ9724" s="6"/>
      <c r="BA9724" s="6"/>
      <c r="BB9724" s="166"/>
      <c r="BC9724" s="166"/>
      <c r="BD9724" s="166"/>
      <c r="BE9724" s="6"/>
      <c r="BF9724" s="6"/>
      <c r="BG9724" s="6"/>
      <c r="BH9724" s="6"/>
      <c r="BI9724" s="6"/>
      <c r="BJ9724" s="166"/>
      <c r="BK9724" s="166"/>
      <c r="BL9724" s="166"/>
      <c r="BM9724" s="6"/>
      <c r="BN9724" s="6"/>
      <c r="BO9724" s="6"/>
      <c r="BP9724" s="6"/>
      <c r="BQ9724" s="6"/>
      <c r="BR9724" s="6"/>
      <c r="BS9724" s="6"/>
      <c r="BT9724" s="6"/>
      <c r="BU9724" s="6"/>
      <c r="BV9724" s="6"/>
      <c r="BW9724" s="6"/>
      <c r="CJ9724" s="415"/>
      <c r="CK9724" s="415"/>
      <c r="CO9724" s="168"/>
    </row>
    <row r="9725" spans="32:93" s="162" customFormat="1" x14ac:dyDescent="0.25">
      <c r="AF9725" s="169"/>
      <c r="AG9725" s="169"/>
      <c r="AH9725" s="169"/>
      <c r="AI9725" s="169"/>
      <c r="AJ9725" s="169"/>
      <c r="AK9725" s="170"/>
      <c r="AP9725" s="6"/>
      <c r="AQ9725" s="6"/>
      <c r="AR9725" s="6"/>
      <c r="AS9725" s="6"/>
      <c r="AT9725" s="6"/>
      <c r="AU9725" s="6"/>
      <c r="AV9725" s="6"/>
      <c r="AW9725" s="6"/>
      <c r="AX9725" s="6"/>
      <c r="AY9725" s="6"/>
      <c r="AZ9725" s="6"/>
      <c r="BA9725" s="6"/>
      <c r="BB9725" s="166"/>
      <c r="BC9725" s="166"/>
      <c r="BD9725" s="166"/>
      <c r="BE9725" s="6"/>
      <c r="BF9725" s="6"/>
      <c r="BG9725" s="6"/>
      <c r="BH9725" s="6"/>
      <c r="BI9725" s="6"/>
      <c r="BJ9725" s="166"/>
      <c r="BK9725" s="166"/>
      <c r="BL9725" s="166"/>
      <c r="BM9725" s="6"/>
      <c r="BN9725" s="6"/>
      <c r="BO9725" s="6"/>
      <c r="BP9725" s="6"/>
      <c r="BQ9725" s="6"/>
      <c r="BR9725" s="6"/>
      <c r="BS9725" s="6"/>
      <c r="BT9725" s="6"/>
      <c r="BU9725" s="6"/>
      <c r="BV9725" s="6"/>
      <c r="BW9725" s="6"/>
      <c r="CJ9725" s="415"/>
      <c r="CK9725" s="415"/>
      <c r="CO9725" s="168"/>
    </row>
    <row r="9726" spans="32:93" s="162" customFormat="1" x14ac:dyDescent="0.25">
      <c r="AF9726" s="169"/>
      <c r="AG9726" s="169"/>
      <c r="AH9726" s="169"/>
      <c r="AI9726" s="169"/>
      <c r="AJ9726" s="169"/>
      <c r="AK9726" s="170"/>
      <c r="AP9726" s="6"/>
      <c r="AQ9726" s="6"/>
      <c r="AR9726" s="6"/>
      <c r="AS9726" s="6"/>
      <c r="AT9726" s="6"/>
      <c r="AU9726" s="6"/>
      <c r="AV9726" s="6"/>
      <c r="AW9726" s="6"/>
      <c r="AX9726" s="6"/>
      <c r="AY9726" s="6"/>
      <c r="AZ9726" s="6"/>
      <c r="BA9726" s="6"/>
      <c r="BB9726" s="166"/>
      <c r="BC9726" s="166"/>
      <c r="BD9726" s="166"/>
      <c r="BE9726" s="6"/>
      <c r="BF9726" s="6"/>
      <c r="BG9726" s="6"/>
      <c r="BH9726" s="6"/>
      <c r="BI9726" s="6"/>
      <c r="BJ9726" s="166"/>
      <c r="BK9726" s="166"/>
      <c r="BL9726" s="166"/>
      <c r="BM9726" s="6"/>
      <c r="BN9726" s="6"/>
      <c r="BO9726" s="6"/>
      <c r="BP9726" s="6"/>
      <c r="BQ9726" s="6"/>
      <c r="BR9726" s="6"/>
      <c r="BS9726" s="6"/>
      <c r="BT9726" s="6"/>
      <c r="BU9726" s="6"/>
      <c r="BV9726" s="6"/>
      <c r="BW9726" s="6"/>
      <c r="CJ9726" s="415"/>
      <c r="CK9726" s="415"/>
      <c r="CO9726" s="168"/>
    </row>
    <row r="9727" spans="32:93" s="162" customFormat="1" x14ac:dyDescent="0.25">
      <c r="AF9727" s="169"/>
      <c r="AG9727" s="169"/>
      <c r="AH9727" s="169"/>
      <c r="AI9727" s="169"/>
      <c r="AJ9727" s="169"/>
      <c r="AK9727" s="170"/>
      <c r="AP9727" s="6"/>
      <c r="AQ9727" s="6"/>
      <c r="AR9727" s="6"/>
      <c r="AS9727" s="6"/>
      <c r="AT9727" s="6"/>
      <c r="AU9727" s="6"/>
      <c r="AV9727" s="6"/>
      <c r="AW9727" s="6"/>
      <c r="AX9727" s="6"/>
      <c r="AY9727" s="6"/>
      <c r="AZ9727" s="6"/>
      <c r="BA9727" s="6"/>
      <c r="BB9727" s="166"/>
      <c r="BC9727" s="166"/>
      <c r="BD9727" s="166"/>
      <c r="BE9727" s="6"/>
      <c r="BF9727" s="6"/>
      <c r="BG9727" s="6"/>
      <c r="BH9727" s="6"/>
      <c r="BI9727" s="6"/>
      <c r="BJ9727" s="166"/>
      <c r="BK9727" s="166"/>
      <c r="BL9727" s="166"/>
      <c r="BM9727" s="6"/>
      <c r="BN9727" s="6"/>
      <c r="BO9727" s="6"/>
      <c r="BP9727" s="6"/>
      <c r="BQ9727" s="6"/>
      <c r="BR9727" s="6"/>
      <c r="BS9727" s="6"/>
      <c r="BT9727" s="6"/>
      <c r="BU9727" s="6"/>
      <c r="BV9727" s="6"/>
      <c r="BW9727" s="6"/>
      <c r="CJ9727" s="415"/>
      <c r="CK9727" s="415"/>
      <c r="CO9727" s="168"/>
    </row>
    <row r="9728" spans="32:93" s="162" customFormat="1" x14ac:dyDescent="0.25">
      <c r="AF9728" s="169"/>
      <c r="AG9728" s="169"/>
      <c r="AH9728" s="169"/>
      <c r="AI9728" s="169"/>
      <c r="AJ9728" s="169"/>
      <c r="AK9728" s="170"/>
      <c r="AP9728" s="6"/>
      <c r="AQ9728" s="6"/>
      <c r="AR9728" s="6"/>
      <c r="AS9728" s="6"/>
      <c r="AT9728" s="6"/>
      <c r="AU9728" s="6"/>
      <c r="AV9728" s="6"/>
      <c r="AW9728" s="6"/>
      <c r="AX9728" s="6"/>
      <c r="AY9728" s="6"/>
      <c r="AZ9728" s="6"/>
      <c r="BA9728" s="6"/>
      <c r="BB9728" s="166"/>
      <c r="BC9728" s="166"/>
      <c r="BD9728" s="166"/>
      <c r="BE9728" s="6"/>
      <c r="BF9728" s="6"/>
      <c r="BG9728" s="6"/>
      <c r="BH9728" s="6"/>
      <c r="BI9728" s="6"/>
      <c r="BJ9728" s="166"/>
      <c r="BK9728" s="166"/>
      <c r="BL9728" s="166"/>
      <c r="BM9728" s="6"/>
      <c r="BN9728" s="6"/>
      <c r="BO9728" s="6"/>
      <c r="BP9728" s="6"/>
      <c r="BQ9728" s="6"/>
      <c r="BR9728" s="6"/>
      <c r="BS9728" s="6"/>
      <c r="BT9728" s="6"/>
      <c r="BU9728" s="6"/>
      <c r="BV9728" s="6"/>
      <c r="BW9728" s="6"/>
      <c r="CJ9728" s="415"/>
      <c r="CK9728" s="415"/>
      <c r="CO9728" s="168"/>
    </row>
    <row r="9729" spans="32:93" s="162" customFormat="1" x14ac:dyDescent="0.25">
      <c r="AF9729" s="169"/>
      <c r="AG9729" s="169"/>
      <c r="AH9729" s="169"/>
      <c r="AI9729" s="169"/>
      <c r="AJ9729" s="169"/>
      <c r="AK9729" s="170"/>
      <c r="AP9729" s="6"/>
      <c r="AQ9729" s="6"/>
      <c r="AR9729" s="6"/>
      <c r="AS9729" s="6"/>
      <c r="AT9729" s="6"/>
      <c r="AU9729" s="6"/>
      <c r="AV9729" s="6"/>
      <c r="AW9729" s="6"/>
      <c r="AX9729" s="6"/>
      <c r="AY9729" s="6"/>
      <c r="AZ9729" s="6"/>
      <c r="BA9729" s="6"/>
      <c r="BB9729" s="166"/>
      <c r="BC9729" s="166"/>
      <c r="BD9729" s="166"/>
      <c r="BE9729" s="6"/>
      <c r="BF9729" s="6"/>
      <c r="BG9729" s="6"/>
      <c r="BH9729" s="6"/>
      <c r="BI9729" s="6"/>
      <c r="BJ9729" s="166"/>
      <c r="BK9729" s="166"/>
      <c r="BL9729" s="166"/>
      <c r="BM9729" s="6"/>
      <c r="BN9729" s="6"/>
      <c r="BO9729" s="6"/>
      <c r="BP9729" s="6"/>
      <c r="BQ9729" s="6"/>
      <c r="BR9729" s="6"/>
      <c r="BS9729" s="6"/>
      <c r="BT9729" s="6"/>
      <c r="BU9729" s="6"/>
      <c r="BV9729" s="6"/>
      <c r="BW9729" s="6"/>
      <c r="CJ9729" s="415"/>
      <c r="CK9729" s="415"/>
      <c r="CO9729" s="168"/>
    </row>
    <row r="9730" spans="32:93" s="162" customFormat="1" x14ac:dyDescent="0.25">
      <c r="AF9730" s="169"/>
      <c r="AG9730" s="169"/>
      <c r="AH9730" s="169"/>
      <c r="AI9730" s="169"/>
      <c r="AJ9730" s="169"/>
      <c r="AK9730" s="170"/>
      <c r="AP9730" s="6"/>
      <c r="AQ9730" s="6"/>
      <c r="AR9730" s="6"/>
      <c r="AS9730" s="6"/>
      <c r="AT9730" s="6"/>
      <c r="AU9730" s="6"/>
      <c r="AV9730" s="6"/>
      <c r="AW9730" s="6"/>
      <c r="AX9730" s="6"/>
      <c r="AY9730" s="6"/>
      <c r="AZ9730" s="6"/>
      <c r="BA9730" s="6"/>
      <c r="BB9730" s="166"/>
      <c r="BC9730" s="166"/>
      <c r="BD9730" s="166"/>
      <c r="BE9730" s="6"/>
      <c r="BF9730" s="6"/>
      <c r="BG9730" s="6"/>
      <c r="BH9730" s="6"/>
      <c r="BI9730" s="6"/>
      <c r="BJ9730" s="166"/>
      <c r="BK9730" s="166"/>
      <c r="BL9730" s="166"/>
      <c r="BM9730" s="6"/>
      <c r="BN9730" s="6"/>
      <c r="BO9730" s="6"/>
      <c r="BP9730" s="6"/>
      <c r="BQ9730" s="6"/>
      <c r="BR9730" s="6"/>
      <c r="BS9730" s="6"/>
      <c r="BT9730" s="6"/>
      <c r="BU9730" s="6"/>
      <c r="BV9730" s="6"/>
      <c r="BW9730" s="6"/>
      <c r="CJ9730" s="415"/>
      <c r="CK9730" s="415"/>
      <c r="CO9730" s="168"/>
    </row>
    <row r="9731" spans="32:93" s="162" customFormat="1" x14ac:dyDescent="0.25">
      <c r="AF9731" s="169"/>
      <c r="AG9731" s="169"/>
      <c r="AH9731" s="169"/>
      <c r="AI9731" s="169"/>
      <c r="AJ9731" s="169"/>
      <c r="AK9731" s="170"/>
      <c r="AP9731" s="6"/>
      <c r="AQ9731" s="6"/>
      <c r="AR9731" s="6"/>
      <c r="AS9731" s="6"/>
      <c r="AT9731" s="6"/>
      <c r="AU9731" s="6"/>
      <c r="AV9731" s="6"/>
      <c r="AW9731" s="6"/>
      <c r="AX9731" s="6"/>
      <c r="AY9731" s="6"/>
      <c r="AZ9731" s="6"/>
      <c r="BA9731" s="6"/>
      <c r="BB9731" s="166"/>
      <c r="BC9731" s="166"/>
      <c r="BD9731" s="166"/>
      <c r="BE9731" s="6"/>
      <c r="BF9731" s="6"/>
      <c r="BG9731" s="6"/>
      <c r="BH9731" s="6"/>
      <c r="BI9731" s="6"/>
      <c r="BJ9731" s="166"/>
      <c r="BK9731" s="166"/>
      <c r="BL9731" s="166"/>
      <c r="BM9731" s="6"/>
      <c r="BN9731" s="6"/>
      <c r="BO9731" s="6"/>
      <c r="BP9731" s="6"/>
      <c r="BQ9731" s="6"/>
      <c r="BR9731" s="6"/>
      <c r="BS9731" s="6"/>
      <c r="BT9731" s="6"/>
      <c r="BU9731" s="6"/>
      <c r="BV9731" s="6"/>
      <c r="BW9731" s="6"/>
      <c r="CJ9731" s="415"/>
      <c r="CK9731" s="415"/>
      <c r="CO9731" s="168"/>
    </row>
    <row r="9732" spans="32:93" s="162" customFormat="1" x14ac:dyDescent="0.25">
      <c r="AF9732" s="169"/>
      <c r="AG9732" s="169"/>
      <c r="AH9732" s="169"/>
      <c r="AI9732" s="169"/>
      <c r="AJ9732" s="169"/>
      <c r="AK9732" s="170"/>
      <c r="AP9732" s="6"/>
      <c r="AQ9732" s="6"/>
      <c r="AR9732" s="6"/>
      <c r="AS9732" s="6"/>
      <c r="AT9732" s="6"/>
      <c r="AU9732" s="6"/>
      <c r="AV9732" s="6"/>
      <c r="AW9732" s="6"/>
      <c r="AX9732" s="6"/>
      <c r="AY9732" s="6"/>
      <c r="AZ9732" s="6"/>
      <c r="BA9732" s="6"/>
      <c r="BB9732" s="166"/>
      <c r="BC9732" s="166"/>
      <c r="BD9732" s="166"/>
      <c r="BE9732" s="6"/>
      <c r="BF9732" s="6"/>
      <c r="BG9732" s="6"/>
      <c r="BH9732" s="6"/>
      <c r="BI9732" s="6"/>
      <c r="BJ9732" s="166"/>
      <c r="BK9732" s="166"/>
      <c r="BL9732" s="166"/>
      <c r="BM9732" s="6"/>
      <c r="BN9732" s="6"/>
      <c r="BO9732" s="6"/>
      <c r="BP9732" s="6"/>
      <c r="BQ9732" s="6"/>
      <c r="BR9732" s="6"/>
      <c r="BS9732" s="6"/>
      <c r="BT9732" s="6"/>
      <c r="BU9732" s="6"/>
      <c r="BV9732" s="6"/>
      <c r="BW9732" s="6"/>
      <c r="CJ9732" s="415"/>
      <c r="CK9732" s="415"/>
      <c r="CO9732" s="168"/>
    </row>
    <row r="9733" spans="32:93" s="162" customFormat="1" x14ac:dyDescent="0.25">
      <c r="AF9733" s="169"/>
      <c r="AG9733" s="169"/>
      <c r="AH9733" s="169"/>
      <c r="AI9733" s="169"/>
      <c r="AJ9733" s="169"/>
      <c r="AK9733" s="170"/>
      <c r="AP9733" s="6"/>
      <c r="AQ9733" s="6"/>
      <c r="AR9733" s="6"/>
      <c r="AS9733" s="6"/>
      <c r="AT9733" s="6"/>
      <c r="AU9733" s="6"/>
      <c r="AV9733" s="6"/>
      <c r="AW9733" s="6"/>
      <c r="AX9733" s="6"/>
      <c r="AY9733" s="6"/>
      <c r="AZ9733" s="6"/>
      <c r="BA9733" s="6"/>
      <c r="BB9733" s="166"/>
      <c r="BC9733" s="166"/>
      <c r="BD9733" s="166"/>
      <c r="BE9733" s="6"/>
      <c r="BF9733" s="6"/>
      <c r="BG9733" s="6"/>
      <c r="BH9733" s="6"/>
      <c r="BI9733" s="6"/>
      <c r="BJ9733" s="166"/>
      <c r="BK9733" s="166"/>
      <c r="BL9733" s="166"/>
      <c r="BM9733" s="6"/>
      <c r="BN9733" s="6"/>
      <c r="BO9733" s="6"/>
      <c r="BP9733" s="6"/>
      <c r="BQ9733" s="6"/>
      <c r="BR9733" s="6"/>
      <c r="BS9733" s="6"/>
      <c r="BT9733" s="6"/>
      <c r="BU9733" s="6"/>
      <c r="BV9733" s="6"/>
      <c r="BW9733" s="6"/>
      <c r="CJ9733" s="415"/>
      <c r="CK9733" s="415"/>
      <c r="CO9733" s="168"/>
    </row>
    <row r="9734" spans="32:93" s="162" customFormat="1" x14ac:dyDescent="0.25">
      <c r="AF9734" s="169"/>
      <c r="AG9734" s="169"/>
      <c r="AH9734" s="169"/>
      <c r="AI9734" s="169"/>
      <c r="AJ9734" s="169"/>
      <c r="AK9734" s="170"/>
      <c r="AP9734" s="6"/>
      <c r="AQ9734" s="6"/>
      <c r="AR9734" s="6"/>
      <c r="AS9734" s="6"/>
      <c r="AT9734" s="6"/>
      <c r="AU9734" s="6"/>
      <c r="AV9734" s="6"/>
      <c r="AW9734" s="6"/>
      <c r="AX9734" s="6"/>
      <c r="AY9734" s="6"/>
      <c r="AZ9734" s="6"/>
      <c r="BA9734" s="6"/>
      <c r="BB9734" s="166"/>
      <c r="BC9734" s="166"/>
      <c r="BD9734" s="166"/>
      <c r="BE9734" s="6"/>
      <c r="BF9734" s="6"/>
      <c r="BG9734" s="6"/>
      <c r="BH9734" s="6"/>
      <c r="BI9734" s="6"/>
      <c r="BJ9734" s="166"/>
      <c r="BK9734" s="166"/>
      <c r="BL9734" s="166"/>
      <c r="BM9734" s="6"/>
      <c r="BN9734" s="6"/>
      <c r="BO9734" s="6"/>
      <c r="BP9734" s="6"/>
      <c r="BQ9734" s="6"/>
      <c r="BR9734" s="6"/>
      <c r="BS9734" s="6"/>
      <c r="BT9734" s="6"/>
      <c r="BU9734" s="6"/>
      <c r="BV9734" s="6"/>
      <c r="BW9734" s="6"/>
      <c r="CJ9734" s="415"/>
      <c r="CK9734" s="415"/>
      <c r="CO9734" s="168"/>
    </row>
    <row r="9735" spans="32:93" s="162" customFormat="1" x14ac:dyDescent="0.25">
      <c r="AF9735" s="169"/>
      <c r="AG9735" s="169"/>
      <c r="AH9735" s="169"/>
      <c r="AI9735" s="169"/>
      <c r="AJ9735" s="169"/>
      <c r="AK9735" s="170"/>
      <c r="AP9735" s="6"/>
      <c r="AQ9735" s="6"/>
      <c r="AR9735" s="6"/>
      <c r="AS9735" s="6"/>
      <c r="AT9735" s="6"/>
      <c r="AU9735" s="6"/>
      <c r="AV9735" s="6"/>
      <c r="AW9735" s="6"/>
      <c r="AX9735" s="6"/>
      <c r="AY9735" s="6"/>
      <c r="AZ9735" s="6"/>
      <c r="BA9735" s="6"/>
      <c r="BB9735" s="166"/>
      <c r="BC9735" s="166"/>
      <c r="BD9735" s="166"/>
      <c r="BE9735" s="6"/>
      <c r="BF9735" s="6"/>
      <c r="BG9735" s="6"/>
      <c r="BH9735" s="6"/>
      <c r="BI9735" s="6"/>
      <c r="BJ9735" s="166"/>
      <c r="BK9735" s="166"/>
      <c r="BL9735" s="166"/>
      <c r="BM9735" s="6"/>
      <c r="BN9735" s="6"/>
      <c r="BO9735" s="6"/>
      <c r="BP9735" s="6"/>
      <c r="BQ9735" s="6"/>
      <c r="BR9735" s="6"/>
      <c r="BS9735" s="6"/>
      <c r="BT9735" s="6"/>
      <c r="BU9735" s="6"/>
      <c r="BV9735" s="6"/>
      <c r="BW9735" s="6"/>
      <c r="CJ9735" s="415"/>
      <c r="CK9735" s="415"/>
      <c r="CO9735" s="168"/>
    </row>
    <row r="9736" spans="32:93" s="162" customFormat="1" x14ac:dyDescent="0.25">
      <c r="AF9736" s="169"/>
      <c r="AG9736" s="169"/>
      <c r="AH9736" s="169"/>
      <c r="AI9736" s="169"/>
      <c r="AJ9736" s="169"/>
      <c r="AK9736" s="170"/>
      <c r="AP9736" s="6"/>
      <c r="AQ9736" s="6"/>
      <c r="AR9736" s="6"/>
      <c r="AS9736" s="6"/>
      <c r="AT9736" s="6"/>
      <c r="AU9736" s="6"/>
      <c r="AV9736" s="6"/>
      <c r="AW9736" s="6"/>
      <c r="AX9736" s="6"/>
      <c r="AY9736" s="6"/>
      <c r="AZ9736" s="6"/>
      <c r="BA9736" s="6"/>
      <c r="BB9736" s="166"/>
      <c r="BC9736" s="166"/>
      <c r="BD9736" s="166"/>
      <c r="BE9736" s="6"/>
      <c r="BF9736" s="6"/>
      <c r="BG9736" s="6"/>
      <c r="BH9736" s="6"/>
      <c r="BI9736" s="6"/>
      <c r="BJ9736" s="166"/>
      <c r="BK9736" s="166"/>
      <c r="BL9736" s="166"/>
      <c r="BM9736" s="6"/>
      <c r="BN9736" s="6"/>
      <c r="BO9736" s="6"/>
      <c r="BP9736" s="6"/>
      <c r="BQ9736" s="6"/>
      <c r="BR9736" s="6"/>
      <c r="BS9736" s="6"/>
      <c r="BT9736" s="6"/>
      <c r="BU9736" s="6"/>
      <c r="BV9736" s="6"/>
      <c r="BW9736" s="6"/>
      <c r="CJ9736" s="415"/>
      <c r="CK9736" s="415"/>
      <c r="CO9736" s="168"/>
    </row>
    <row r="9737" spans="32:93" s="162" customFormat="1" x14ac:dyDescent="0.25">
      <c r="AF9737" s="169"/>
      <c r="AG9737" s="169"/>
      <c r="AH9737" s="169"/>
      <c r="AI9737" s="169"/>
      <c r="AJ9737" s="169"/>
      <c r="AK9737" s="170"/>
      <c r="AP9737" s="6"/>
      <c r="AQ9737" s="6"/>
      <c r="AR9737" s="6"/>
      <c r="AS9737" s="6"/>
      <c r="AT9737" s="6"/>
      <c r="AU9737" s="6"/>
      <c r="AV9737" s="6"/>
      <c r="AW9737" s="6"/>
      <c r="AX9737" s="6"/>
      <c r="AY9737" s="6"/>
      <c r="AZ9737" s="6"/>
      <c r="BA9737" s="6"/>
      <c r="BB9737" s="166"/>
      <c r="BC9737" s="166"/>
      <c r="BD9737" s="166"/>
      <c r="BE9737" s="6"/>
      <c r="BF9737" s="6"/>
      <c r="BG9737" s="6"/>
      <c r="BH9737" s="6"/>
      <c r="BI9737" s="6"/>
      <c r="BJ9737" s="166"/>
      <c r="BK9737" s="166"/>
      <c r="BL9737" s="166"/>
      <c r="BM9737" s="6"/>
      <c r="BN9737" s="6"/>
      <c r="BO9737" s="6"/>
      <c r="BP9737" s="6"/>
      <c r="BQ9737" s="6"/>
      <c r="BR9737" s="6"/>
      <c r="BS9737" s="6"/>
      <c r="BT9737" s="6"/>
      <c r="BU9737" s="6"/>
      <c r="BV9737" s="6"/>
      <c r="BW9737" s="6"/>
      <c r="CJ9737" s="415"/>
      <c r="CK9737" s="415"/>
      <c r="CO9737" s="168"/>
    </row>
    <row r="9738" spans="32:93" s="162" customFormat="1" x14ac:dyDescent="0.25">
      <c r="AF9738" s="169"/>
      <c r="AG9738" s="169"/>
      <c r="AH9738" s="169"/>
      <c r="AI9738" s="169"/>
      <c r="AJ9738" s="169"/>
      <c r="AK9738" s="170"/>
      <c r="AP9738" s="6"/>
      <c r="AQ9738" s="6"/>
      <c r="AR9738" s="6"/>
      <c r="AS9738" s="6"/>
      <c r="AT9738" s="6"/>
      <c r="AU9738" s="6"/>
      <c r="AV9738" s="6"/>
      <c r="AW9738" s="6"/>
      <c r="AX9738" s="6"/>
      <c r="AY9738" s="6"/>
      <c r="AZ9738" s="6"/>
      <c r="BA9738" s="6"/>
      <c r="BB9738" s="166"/>
      <c r="BC9738" s="166"/>
      <c r="BD9738" s="166"/>
      <c r="BE9738" s="6"/>
      <c r="BF9738" s="6"/>
      <c r="BG9738" s="6"/>
      <c r="BH9738" s="6"/>
      <c r="BI9738" s="6"/>
      <c r="BJ9738" s="166"/>
      <c r="BK9738" s="166"/>
      <c r="BL9738" s="166"/>
      <c r="BM9738" s="6"/>
      <c r="BN9738" s="6"/>
      <c r="BO9738" s="6"/>
      <c r="BP9738" s="6"/>
      <c r="BQ9738" s="6"/>
      <c r="BR9738" s="6"/>
      <c r="BS9738" s="6"/>
      <c r="BT9738" s="6"/>
      <c r="BU9738" s="6"/>
      <c r="BV9738" s="6"/>
      <c r="BW9738" s="6"/>
      <c r="CJ9738" s="415"/>
      <c r="CK9738" s="415"/>
      <c r="CO9738" s="168"/>
    </row>
    <row r="9739" spans="32:93" s="162" customFormat="1" x14ac:dyDescent="0.25">
      <c r="AF9739" s="169"/>
      <c r="AG9739" s="169"/>
      <c r="AH9739" s="169"/>
      <c r="AI9739" s="169"/>
      <c r="AJ9739" s="169"/>
      <c r="AK9739" s="170"/>
      <c r="AP9739" s="6"/>
      <c r="AQ9739" s="6"/>
      <c r="AR9739" s="6"/>
      <c r="AS9739" s="6"/>
      <c r="AT9739" s="6"/>
      <c r="AU9739" s="6"/>
      <c r="AV9739" s="6"/>
      <c r="AW9739" s="6"/>
      <c r="AX9739" s="6"/>
      <c r="AY9739" s="6"/>
      <c r="AZ9739" s="6"/>
      <c r="BA9739" s="6"/>
      <c r="BB9739" s="166"/>
      <c r="BC9739" s="166"/>
      <c r="BD9739" s="166"/>
      <c r="BE9739" s="6"/>
      <c r="BF9739" s="6"/>
      <c r="BG9739" s="6"/>
      <c r="BH9739" s="6"/>
      <c r="BI9739" s="6"/>
      <c r="BJ9739" s="166"/>
      <c r="BK9739" s="166"/>
      <c r="BL9739" s="166"/>
      <c r="BM9739" s="6"/>
      <c r="BN9739" s="6"/>
      <c r="BO9739" s="6"/>
      <c r="BP9739" s="6"/>
      <c r="BQ9739" s="6"/>
      <c r="BR9739" s="6"/>
      <c r="BS9739" s="6"/>
      <c r="BT9739" s="6"/>
      <c r="BU9739" s="6"/>
      <c r="BV9739" s="6"/>
      <c r="BW9739" s="6"/>
      <c r="CJ9739" s="415"/>
      <c r="CK9739" s="415"/>
      <c r="CO9739" s="168"/>
    </row>
    <row r="9740" spans="32:93" s="162" customFormat="1" x14ac:dyDescent="0.25">
      <c r="AF9740" s="169"/>
      <c r="AG9740" s="169"/>
      <c r="AH9740" s="169"/>
      <c r="AI9740" s="169"/>
      <c r="AJ9740" s="169"/>
      <c r="AK9740" s="170"/>
      <c r="AP9740" s="6"/>
      <c r="AQ9740" s="6"/>
      <c r="AR9740" s="6"/>
      <c r="AS9740" s="6"/>
      <c r="AT9740" s="6"/>
      <c r="AU9740" s="6"/>
      <c r="AV9740" s="6"/>
      <c r="AW9740" s="6"/>
      <c r="AX9740" s="6"/>
      <c r="AY9740" s="6"/>
      <c r="AZ9740" s="6"/>
      <c r="BA9740" s="6"/>
      <c r="BB9740" s="166"/>
      <c r="BC9740" s="166"/>
      <c r="BD9740" s="166"/>
      <c r="BE9740" s="6"/>
      <c r="BF9740" s="6"/>
      <c r="BG9740" s="6"/>
      <c r="BH9740" s="6"/>
      <c r="BI9740" s="6"/>
      <c r="BJ9740" s="166"/>
      <c r="BK9740" s="166"/>
      <c r="BL9740" s="166"/>
      <c r="BM9740" s="6"/>
      <c r="BN9740" s="6"/>
      <c r="BO9740" s="6"/>
      <c r="BP9740" s="6"/>
      <c r="BQ9740" s="6"/>
      <c r="BR9740" s="6"/>
      <c r="BS9740" s="6"/>
      <c r="BT9740" s="6"/>
      <c r="BU9740" s="6"/>
      <c r="BV9740" s="6"/>
      <c r="BW9740" s="6"/>
      <c r="CJ9740" s="415"/>
      <c r="CK9740" s="415"/>
      <c r="CO9740" s="168"/>
    </row>
    <row r="9741" spans="32:93" s="162" customFormat="1" x14ac:dyDescent="0.25">
      <c r="AF9741" s="169"/>
      <c r="AG9741" s="169"/>
      <c r="AH9741" s="169"/>
      <c r="AI9741" s="169"/>
      <c r="AJ9741" s="169"/>
      <c r="AK9741" s="170"/>
      <c r="AP9741" s="6"/>
      <c r="AQ9741" s="6"/>
      <c r="AR9741" s="6"/>
      <c r="AS9741" s="6"/>
      <c r="AT9741" s="6"/>
      <c r="AU9741" s="6"/>
      <c r="AV9741" s="6"/>
      <c r="AW9741" s="6"/>
      <c r="AX9741" s="6"/>
      <c r="AY9741" s="6"/>
      <c r="AZ9741" s="6"/>
      <c r="BA9741" s="6"/>
      <c r="BB9741" s="166"/>
      <c r="BC9741" s="166"/>
      <c r="BD9741" s="166"/>
      <c r="BE9741" s="6"/>
      <c r="BF9741" s="6"/>
      <c r="BG9741" s="6"/>
      <c r="BH9741" s="6"/>
      <c r="BI9741" s="6"/>
      <c r="BJ9741" s="166"/>
      <c r="BK9741" s="166"/>
      <c r="BL9741" s="166"/>
      <c r="BM9741" s="6"/>
      <c r="BN9741" s="6"/>
      <c r="BO9741" s="6"/>
      <c r="BP9741" s="6"/>
      <c r="BQ9741" s="6"/>
      <c r="BR9741" s="6"/>
      <c r="BS9741" s="6"/>
      <c r="BT9741" s="6"/>
      <c r="BU9741" s="6"/>
      <c r="BV9741" s="6"/>
      <c r="BW9741" s="6"/>
      <c r="CJ9741" s="415"/>
      <c r="CK9741" s="415"/>
      <c r="CO9741" s="168"/>
    </row>
    <row r="9742" spans="32:93" s="162" customFormat="1" x14ac:dyDescent="0.25">
      <c r="AF9742" s="169"/>
      <c r="AG9742" s="169"/>
      <c r="AH9742" s="169"/>
      <c r="AI9742" s="169"/>
      <c r="AJ9742" s="169"/>
      <c r="AK9742" s="170"/>
      <c r="AP9742" s="6"/>
      <c r="AQ9742" s="6"/>
      <c r="AR9742" s="6"/>
      <c r="AS9742" s="6"/>
      <c r="AT9742" s="6"/>
      <c r="AU9742" s="6"/>
      <c r="AV9742" s="6"/>
      <c r="AW9742" s="6"/>
      <c r="AX9742" s="6"/>
      <c r="AY9742" s="6"/>
      <c r="AZ9742" s="6"/>
      <c r="BA9742" s="6"/>
      <c r="BB9742" s="166"/>
      <c r="BC9742" s="166"/>
      <c r="BD9742" s="166"/>
      <c r="BE9742" s="6"/>
      <c r="BF9742" s="6"/>
      <c r="BG9742" s="6"/>
      <c r="BH9742" s="6"/>
      <c r="BI9742" s="6"/>
      <c r="BJ9742" s="166"/>
      <c r="BK9742" s="166"/>
      <c r="BL9742" s="166"/>
      <c r="BM9742" s="6"/>
      <c r="BN9742" s="6"/>
      <c r="BO9742" s="6"/>
      <c r="BP9742" s="6"/>
      <c r="BQ9742" s="6"/>
      <c r="BR9742" s="6"/>
      <c r="BS9742" s="6"/>
      <c r="BT9742" s="6"/>
      <c r="BU9742" s="6"/>
      <c r="BV9742" s="6"/>
      <c r="BW9742" s="6"/>
      <c r="CJ9742" s="415"/>
      <c r="CK9742" s="415"/>
      <c r="CO9742" s="168"/>
    </row>
    <row r="9743" spans="32:93" s="162" customFormat="1" x14ac:dyDescent="0.25">
      <c r="AF9743" s="169"/>
      <c r="AG9743" s="169"/>
      <c r="AH9743" s="169"/>
      <c r="AI9743" s="169"/>
      <c r="AJ9743" s="169"/>
      <c r="AK9743" s="170"/>
      <c r="AP9743" s="6"/>
      <c r="AQ9743" s="6"/>
      <c r="AR9743" s="6"/>
      <c r="AS9743" s="6"/>
      <c r="AT9743" s="6"/>
      <c r="AU9743" s="6"/>
      <c r="AV9743" s="6"/>
      <c r="AW9743" s="6"/>
      <c r="AX9743" s="6"/>
      <c r="AY9743" s="6"/>
      <c r="AZ9743" s="6"/>
      <c r="BA9743" s="6"/>
      <c r="BB9743" s="166"/>
      <c r="BC9743" s="166"/>
      <c r="BD9743" s="166"/>
      <c r="BE9743" s="6"/>
      <c r="BF9743" s="6"/>
      <c r="BG9743" s="6"/>
      <c r="BH9743" s="6"/>
      <c r="BI9743" s="6"/>
      <c r="BJ9743" s="166"/>
      <c r="BK9743" s="166"/>
      <c r="BL9743" s="166"/>
      <c r="BM9743" s="6"/>
      <c r="BN9743" s="6"/>
      <c r="BO9743" s="6"/>
      <c r="BP9743" s="6"/>
      <c r="BQ9743" s="6"/>
      <c r="BR9743" s="6"/>
      <c r="BS9743" s="6"/>
      <c r="BT9743" s="6"/>
      <c r="BU9743" s="6"/>
      <c r="BV9743" s="6"/>
      <c r="BW9743" s="6"/>
      <c r="CJ9743" s="415"/>
      <c r="CK9743" s="415"/>
      <c r="CO9743" s="168"/>
    </row>
    <row r="9744" spans="32:93" s="162" customFormat="1" x14ac:dyDescent="0.25">
      <c r="AF9744" s="169"/>
      <c r="AG9744" s="169"/>
      <c r="AH9744" s="169"/>
      <c r="AI9744" s="169"/>
      <c r="AJ9744" s="169"/>
      <c r="AK9744" s="170"/>
      <c r="AP9744" s="6"/>
      <c r="AQ9744" s="6"/>
      <c r="AR9744" s="6"/>
      <c r="AS9744" s="6"/>
      <c r="AT9744" s="6"/>
      <c r="AU9744" s="6"/>
      <c r="AV9744" s="6"/>
      <c r="AW9744" s="6"/>
      <c r="AX9744" s="6"/>
      <c r="AY9744" s="6"/>
      <c r="AZ9744" s="6"/>
      <c r="BA9744" s="6"/>
      <c r="BB9744" s="166"/>
      <c r="BC9744" s="166"/>
      <c r="BD9744" s="166"/>
      <c r="BE9744" s="6"/>
      <c r="BF9744" s="6"/>
      <c r="BG9744" s="6"/>
      <c r="BH9744" s="6"/>
      <c r="BI9744" s="6"/>
      <c r="BJ9744" s="166"/>
      <c r="BK9744" s="166"/>
      <c r="BL9744" s="166"/>
      <c r="BM9744" s="6"/>
      <c r="BN9744" s="6"/>
      <c r="BO9744" s="6"/>
      <c r="BP9744" s="6"/>
      <c r="BQ9744" s="6"/>
      <c r="BR9744" s="6"/>
      <c r="BS9744" s="6"/>
      <c r="BT9744" s="6"/>
      <c r="BU9744" s="6"/>
      <c r="BV9744" s="6"/>
      <c r="BW9744" s="6"/>
      <c r="CJ9744" s="415"/>
      <c r="CK9744" s="415"/>
      <c r="CO9744" s="168"/>
    </row>
    <row r="9745" spans="32:93" s="162" customFormat="1" x14ac:dyDescent="0.25">
      <c r="AF9745" s="169"/>
      <c r="AG9745" s="169"/>
      <c r="AH9745" s="169"/>
      <c r="AI9745" s="169"/>
      <c r="AJ9745" s="169"/>
      <c r="AK9745" s="170"/>
      <c r="AP9745" s="6"/>
      <c r="AQ9745" s="6"/>
      <c r="AR9745" s="6"/>
      <c r="AS9745" s="6"/>
      <c r="AT9745" s="6"/>
      <c r="AU9745" s="6"/>
      <c r="AV9745" s="6"/>
      <c r="AW9745" s="6"/>
      <c r="AX9745" s="6"/>
      <c r="AY9745" s="6"/>
      <c r="AZ9745" s="6"/>
      <c r="BA9745" s="6"/>
      <c r="BB9745" s="166"/>
      <c r="BC9745" s="166"/>
      <c r="BD9745" s="166"/>
      <c r="BE9745" s="6"/>
      <c r="BF9745" s="6"/>
      <c r="BG9745" s="6"/>
      <c r="BH9745" s="6"/>
      <c r="BI9745" s="6"/>
      <c r="BJ9745" s="166"/>
      <c r="BK9745" s="166"/>
      <c r="BL9745" s="166"/>
      <c r="BM9745" s="6"/>
      <c r="BN9745" s="6"/>
      <c r="BO9745" s="6"/>
      <c r="BP9745" s="6"/>
      <c r="BQ9745" s="6"/>
      <c r="BR9745" s="6"/>
      <c r="BS9745" s="6"/>
      <c r="BT9745" s="6"/>
      <c r="BU9745" s="6"/>
      <c r="BV9745" s="6"/>
      <c r="BW9745" s="6"/>
      <c r="CJ9745" s="415"/>
      <c r="CK9745" s="415"/>
      <c r="CO9745" s="168"/>
    </row>
    <row r="9746" spans="32:93" s="162" customFormat="1" x14ac:dyDescent="0.25">
      <c r="AF9746" s="169"/>
      <c r="AG9746" s="169"/>
      <c r="AH9746" s="169"/>
      <c r="AI9746" s="169"/>
      <c r="AJ9746" s="169"/>
      <c r="AK9746" s="170"/>
      <c r="AP9746" s="6"/>
      <c r="AQ9746" s="6"/>
      <c r="AR9746" s="6"/>
      <c r="AS9746" s="6"/>
      <c r="AT9746" s="6"/>
      <c r="AU9746" s="6"/>
      <c r="AV9746" s="6"/>
      <c r="AW9746" s="6"/>
      <c r="AX9746" s="6"/>
      <c r="AY9746" s="6"/>
      <c r="AZ9746" s="6"/>
      <c r="BA9746" s="6"/>
      <c r="BB9746" s="166"/>
      <c r="BC9746" s="166"/>
      <c r="BD9746" s="166"/>
      <c r="BE9746" s="6"/>
      <c r="BF9746" s="6"/>
      <c r="BG9746" s="6"/>
      <c r="BH9746" s="6"/>
      <c r="BI9746" s="6"/>
      <c r="BJ9746" s="166"/>
      <c r="BK9746" s="166"/>
      <c r="BL9746" s="166"/>
      <c r="BM9746" s="6"/>
      <c r="BN9746" s="6"/>
      <c r="BO9746" s="6"/>
      <c r="BP9746" s="6"/>
      <c r="BQ9746" s="6"/>
      <c r="BR9746" s="6"/>
      <c r="BS9746" s="6"/>
      <c r="BT9746" s="6"/>
      <c r="BU9746" s="6"/>
      <c r="BV9746" s="6"/>
      <c r="BW9746" s="6"/>
      <c r="CJ9746" s="415"/>
      <c r="CK9746" s="415"/>
      <c r="CO9746" s="168"/>
    </row>
    <row r="9747" spans="32:93" s="162" customFormat="1" x14ac:dyDescent="0.25">
      <c r="AF9747" s="169"/>
      <c r="AG9747" s="169"/>
      <c r="AH9747" s="169"/>
      <c r="AI9747" s="169"/>
      <c r="AJ9747" s="169"/>
      <c r="AK9747" s="170"/>
      <c r="AP9747" s="6"/>
      <c r="AQ9747" s="6"/>
      <c r="AR9747" s="6"/>
      <c r="AS9747" s="6"/>
      <c r="AT9747" s="6"/>
      <c r="AU9747" s="6"/>
      <c r="AV9747" s="6"/>
      <c r="AW9747" s="6"/>
      <c r="AX9747" s="6"/>
      <c r="AY9747" s="6"/>
      <c r="AZ9747" s="6"/>
      <c r="BA9747" s="6"/>
      <c r="BB9747" s="166"/>
      <c r="BC9747" s="166"/>
      <c r="BD9747" s="166"/>
      <c r="BE9747" s="6"/>
      <c r="BF9747" s="6"/>
      <c r="BG9747" s="6"/>
      <c r="BH9747" s="6"/>
      <c r="BI9747" s="6"/>
      <c r="BJ9747" s="166"/>
      <c r="BK9747" s="166"/>
      <c r="BL9747" s="166"/>
      <c r="BM9747" s="6"/>
      <c r="BN9747" s="6"/>
      <c r="BO9747" s="6"/>
      <c r="BP9747" s="6"/>
      <c r="BQ9747" s="6"/>
      <c r="BR9747" s="6"/>
      <c r="BS9747" s="6"/>
      <c r="BT9747" s="6"/>
      <c r="BU9747" s="6"/>
      <c r="BV9747" s="6"/>
      <c r="BW9747" s="6"/>
      <c r="CJ9747" s="415"/>
      <c r="CK9747" s="415"/>
      <c r="CO9747" s="168"/>
    </row>
    <row r="9748" spans="32:93" s="162" customFormat="1" x14ac:dyDescent="0.25">
      <c r="AF9748" s="169"/>
      <c r="AG9748" s="169"/>
      <c r="AH9748" s="169"/>
      <c r="AI9748" s="169"/>
      <c r="AJ9748" s="169"/>
      <c r="AK9748" s="170"/>
      <c r="AP9748" s="6"/>
      <c r="AQ9748" s="6"/>
      <c r="AR9748" s="6"/>
      <c r="AS9748" s="6"/>
      <c r="AT9748" s="6"/>
      <c r="AU9748" s="6"/>
      <c r="AV9748" s="6"/>
      <c r="AW9748" s="6"/>
      <c r="AX9748" s="6"/>
      <c r="AY9748" s="6"/>
      <c r="AZ9748" s="6"/>
      <c r="BA9748" s="6"/>
      <c r="BB9748" s="166"/>
      <c r="BC9748" s="166"/>
      <c r="BD9748" s="166"/>
      <c r="BE9748" s="6"/>
      <c r="BF9748" s="6"/>
      <c r="BG9748" s="6"/>
      <c r="BH9748" s="6"/>
      <c r="BI9748" s="6"/>
      <c r="BJ9748" s="166"/>
      <c r="BK9748" s="166"/>
      <c r="BL9748" s="166"/>
      <c r="BM9748" s="6"/>
      <c r="BN9748" s="6"/>
      <c r="BO9748" s="6"/>
      <c r="BP9748" s="6"/>
      <c r="BQ9748" s="6"/>
      <c r="BR9748" s="6"/>
      <c r="BS9748" s="6"/>
      <c r="BT9748" s="6"/>
      <c r="BU9748" s="6"/>
      <c r="BV9748" s="6"/>
      <c r="BW9748" s="6"/>
      <c r="CJ9748" s="415"/>
      <c r="CK9748" s="415"/>
      <c r="CO9748" s="168"/>
    </row>
    <row r="9749" spans="32:93" s="162" customFormat="1" x14ac:dyDescent="0.25">
      <c r="AF9749" s="169"/>
      <c r="AG9749" s="169"/>
      <c r="AH9749" s="169"/>
      <c r="AI9749" s="169"/>
      <c r="AJ9749" s="169"/>
      <c r="AK9749" s="170"/>
      <c r="AP9749" s="6"/>
      <c r="AQ9749" s="6"/>
      <c r="AR9749" s="6"/>
      <c r="AS9749" s="6"/>
      <c r="AT9749" s="6"/>
      <c r="AU9749" s="6"/>
      <c r="AV9749" s="6"/>
      <c r="AW9749" s="6"/>
      <c r="AX9749" s="6"/>
      <c r="AY9749" s="6"/>
      <c r="AZ9749" s="6"/>
      <c r="BA9749" s="6"/>
      <c r="BB9749" s="166"/>
      <c r="BC9749" s="166"/>
      <c r="BD9749" s="166"/>
      <c r="BE9749" s="6"/>
      <c r="BF9749" s="6"/>
      <c r="BG9749" s="6"/>
      <c r="BH9749" s="6"/>
      <c r="BI9749" s="6"/>
      <c r="BJ9749" s="166"/>
      <c r="BK9749" s="166"/>
      <c r="BL9749" s="166"/>
      <c r="BM9749" s="6"/>
      <c r="BN9749" s="6"/>
      <c r="BO9749" s="6"/>
      <c r="BP9749" s="6"/>
      <c r="BQ9749" s="6"/>
      <c r="BR9749" s="6"/>
      <c r="BS9749" s="6"/>
      <c r="BT9749" s="6"/>
      <c r="BU9749" s="6"/>
      <c r="BV9749" s="6"/>
      <c r="BW9749" s="6"/>
      <c r="CJ9749" s="415"/>
      <c r="CK9749" s="415"/>
      <c r="CO9749" s="168"/>
    </row>
    <row r="9750" spans="32:93" s="162" customFormat="1" x14ac:dyDescent="0.25">
      <c r="AF9750" s="169"/>
      <c r="AG9750" s="169"/>
      <c r="AH9750" s="169"/>
      <c r="AI9750" s="169"/>
      <c r="AJ9750" s="169"/>
      <c r="AK9750" s="170"/>
      <c r="AP9750" s="6"/>
      <c r="AQ9750" s="6"/>
      <c r="AR9750" s="6"/>
      <c r="AS9750" s="6"/>
      <c r="AT9750" s="6"/>
      <c r="AU9750" s="6"/>
      <c r="AV9750" s="6"/>
      <c r="AW9750" s="6"/>
      <c r="AX9750" s="6"/>
      <c r="AY9750" s="6"/>
      <c r="AZ9750" s="6"/>
      <c r="BA9750" s="6"/>
      <c r="BB9750" s="166"/>
      <c r="BC9750" s="166"/>
      <c r="BD9750" s="166"/>
      <c r="BE9750" s="6"/>
      <c r="BF9750" s="6"/>
      <c r="BG9750" s="6"/>
      <c r="BH9750" s="6"/>
      <c r="BI9750" s="6"/>
      <c r="BJ9750" s="166"/>
      <c r="BK9750" s="166"/>
      <c r="BL9750" s="166"/>
      <c r="BM9750" s="6"/>
      <c r="BN9750" s="6"/>
      <c r="BO9750" s="6"/>
      <c r="BP9750" s="6"/>
      <c r="BQ9750" s="6"/>
      <c r="BR9750" s="6"/>
      <c r="BS9750" s="6"/>
      <c r="BT9750" s="6"/>
      <c r="BU9750" s="6"/>
      <c r="BV9750" s="6"/>
      <c r="BW9750" s="6"/>
      <c r="CJ9750" s="415"/>
      <c r="CK9750" s="415"/>
      <c r="CO9750" s="168"/>
    </row>
    <row r="9751" spans="32:93" s="162" customFormat="1" x14ac:dyDescent="0.25">
      <c r="AF9751" s="169"/>
      <c r="AG9751" s="169"/>
      <c r="AH9751" s="169"/>
      <c r="AI9751" s="169"/>
      <c r="AJ9751" s="169"/>
      <c r="AK9751" s="170"/>
      <c r="AP9751" s="6"/>
      <c r="AQ9751" s="6"/>
      <c r="AR9751" s="6"/>
      <c r="AS9751" s="6"/>
      <c r="AT9751" s="6"/>
      <c r="AU9751" s="6"/>
      <c r="AV9751" s="6"/>
      <c r="AW9751" s="6"/>
      <c r="AX9751" s="6"/>
      <c r="AY9751" s="6"/>
      <c r="AZ9751" s="6"/>
      <c r="BA9751" s="6"/>
      <c r="BB9751" s="166"/>
      <c r="BC9751" s="166"/>
      <c r="BD9751" s="166"/>
      <c r="BE9751" s="6"/>
      <c r="BF9751" s="6"/>
      <c r="BG9751" s="6"/>
      <c r="BH9751" s="6"/>
      <c r="BI9751" s="6"/>
      <c r="BJ9751" s="166"/>
      <c r="BK9751" s="166"/>
      <c r="BL9751" s="166"/>
      <c r="BM9751" s="6"/>
      <c r="BN9751" s="6"/>
      <c r="BO9751" s="6"/>
      <c r="BP9751" s="6"/>
      <c r="BQ9751" s="6"/>
      <c r="BR9751" s="6"/>
      <c r="BS9751" s="6"/>
      <c r="BT9751" s="6"/>
      <c r="BU9751" s="6"/>
      <c r="BV9751" s="6"/>
      <c r="BW9751" s="6"/>
      <c r="CJ9751" s="415"/>
      <c r="CK9751" s="415"/>
      <c r="CO9751" s="168"/>
    </row>
    <row r="9752" spans="32:93" s="162" customFormat="1" x14ac:dyDescent="0.25">
      <c r="AF9752" s="169"/>
      <c r="AG9752" s="169"/>
      <c r="AH9752" s="169"/>
      <c r="AI9752" s="169"/>
      <c r="AJ9752" s="169"/>
      <c r="AK9752" s="170"/>
      <c r="AP9752" s="6"/>
      <c r="AQ9752" s="6"/>
      <c r="AR9752" s="6"/>
      <c r="AS9752" s="6"/>
      <c r="AT9752" s="6"/>
      <c r="AU9752" s="6"/>
      <c r="AV9752" s="6"/>
      <c r="AW9752" s="6"/>
      <c r="AX9752" s="6"/>
      <c r="AY9752" s="6"/>
      <c r="AZ9752" s="6"/>
      <c r="BA9752" s="6"/>
      <c r="BB9752" s="166"/>
      <c r="BC9752" s="166"/>
      <c r="BD9752" s="166"/>
      <c r="BE9752" s="6"/>
      <c r="BF9752" s="6"/>
      <c r="BG9752" s="6"/>
      <c r="BH9752" s="6"/>
      <c r="BI9752" s="6"/>
      <c r="BJ9752" s="166"/>
      <c r="BK9752" s="166"/>
      <c r="BL9752" s="166"/>
      <c r="BM9752" s="6"/>
      <c r="BN9752" s="6"/>
      <c r="BO9752" s="6"/>
      <c r="BP9752" s="6"/>
      <c r="BQ9752" s="6"/>
      <c r="BR9752" s="6"/>
      <c r="BS9752" s="6"/>
      <c r="BT9752" s="6"/>
      <c r="BU9752" s="6"/>
      <c r="BV9752" s="6"/>
      <c r="BW9752" s="6"/>
      <c r="CJ9752" s="415"/>
      <c r="CK9752" s="415"/>
      <c r="CO9752" s="168"/>
    </row>
    <row r="9753" spans="32:93" s="162" customFormat="1" x14ac:dyDescent="0.25">
      <c r="AF9753" s="169"/>
      <c r="AG9753" s="169"/>
      <c r="AH9753" s="169"/>
      <c r="AI9753" s="169"/>
      <c r="AJ9753" s="169"/>
      <c r="AK9753" s="170"/>
      <c r="AP9753" s="6"/>
      <c r="AQ9753" s="6"/>
      <c r="AR9753" s="6"/>
      <c r="AS9753" s="6"/>
      <c r="AT9753" s="6"/>
      <c r="AU9753" s="6"/>
      <c r="AV9753" s="6"/>
      <c r="AW9753" s="6"/>
      <c r="AX9753" s="6"/>
      <c r="AY9753" s="6"/>
      <c r="AZ9753" s="6"/>
      <c r="BA9753" s="6"/>
      <c r="BB9753" s="166"/>
      <c r="BC9753" s="166"/>
      <c r="BD9753" s="166"/>
      <c r="BE9753" s="6"/>
      <c r="BF9753" s="6"/>
      <c r="BG9753" s="6"/>
      <c r="BH9753" s="6"/>
      <c r="BI9753" s="6"/>
      <c r="BJ9753" s="166"/>
      <c r="BK9753" s="166"/>
      <c r="BL9753" s="166"/>
      <c r="BM9753" s="6"/>
      <c r="BN9753" s="6"/>
      <c r="BO9753" s="6"/>
      <c r="BP9753" s="6"/>
      <c r="BQ9753" s="6"/>
      <c r="BR9753" s="6"/>
      <c r="BS9753" s="6"/>
      <c r="BT9753" s="6"/>
      <c r="BU9753" s="6"/>
      <c r="BV9753" s="6"/>
      <c r="BW9753" s="6"/>
      <c r="CJ9753" s="415"/>
      <c r="CK9753" s="415"/>
      <c r="CO9753" s="168"/>
    </row>
    <row r="9754" spans="32:93" s="162" customFormat="1" x14ac:dyDescent="0.25">
      <c r="AF9754" s="169"/>
      <c r="AG9754" s="169"/>
      <c r="AH9754" s="169"/>
      <c r="AI9754" s="169"/>
      <c r="AJ9754" s="169"/>
      <c r="AK9754" s="170"/>
      <c r="AP9754" s="6"/>
      <c r="AQ9754" s="6"/>
      <c r="AR9754" s="6"/>
      <c r="AS9754" s="6"/>
      <c r="AT9754" s="6"/>
      <c r="AU9754" s="6"/>
      <c r="AV9754" s="6"/>
      <c r="AW9754" s="6"/>
      <c r="AX9754" s="6"/>
      <c r="AY9754" s="6"/>
      <c r="AZ9754" s="6"/>
      <c r="BA9754" s="6"/>
      <c r="BB9754" s="166"/>
      <c r="BC9754" s="166"/>
      <c r="BD9754" s="166"/>
      <c r="BE9754" s="6"/>
      <c r="BF9754" s="6"/>
      <c r="BG9754" s="6"/>
      <c r="BH9754" s="6"/>
      <c r="BI9754" s="6"/>
      <c r="BJ9754" s="166"/>
      <c r="BK9754" s="166"/>
      <c r="BL9754" s="166"/>
      <c r="BM9754" s="6"/>
      <c r="BN9754" s="6"/>
      <c r="BO9754" s="6"/>
      <c r="BP9754" s="6"/>
      <c r="BQ9754" s="6"/>
      <c r="BR9754" s="6"/>
      <c r="BS9754" s="6"/>
      <c r="BT9754" s="6"/>
      <c r="BU9754" s="6"/>
      <c r="BV9754" s="6"/>
      <c r="BW9754" s="6"/>
      <c r="CJ9754" s="415"/>
      <c r="CK9754" s="415"/>
      <c r="CO9754" s="168"/>
    </row>
    <row r="9755" spans="32:93" s="162" customFormat="1" x14ac:dyDescent="0.25">
      <c r="AF9755" s="169"/>
      <c r="AG9755" s="169"/>
      <c r="AH9755" s="169"/>
      <c r="AI9755" s="169"/>
      <c r="AJ9755" s="169"/>
      <c r="AK9755" s="170"/>
      <c r="AP9755" s="6"/>
      <c r="AQ9755" s="6"/>
      <c r="AR9755" s="6"/>
      <c r="AS9755" s="6"/>
      <c r="AT9755" s="6"/>
      <c r="AU9755" s="6"/>
      <c r="AV9755" s="6"/>
      <c r="AW9755" s="6"/>
      <c r="AX9755" s="6"/>
      <c r="AY9755" s="6"/>
      <c r="AZ9755" s="6"/>
      <c r="BA9755" s="6"/>
      <c r="BB9755" s="166"/>
      <c r="BC9755" s="166"/>
      <c r="BD9755" s="166"/>
      <c r="BE9755" s="6"/>
      <c r="BF9755" s="6"/>
      <c r="BG9755" s="6"/>
      <c r="BH9755" s="6"/>
      <c r="BI9755" s="6"/>
      <c r="BJ9755" s="166"/>
      <c r="BK9755" s="166"/>
      <c r="BL9755" s="166"/>
      <c r="BM9755" s="6"/>
      <c r="BN9755" s="6"/>
      <c r="BO9755" s="6"/>
      <c r="BP9755" s="6"/>
      <c r="BQ9755" s="6"/>
      <c r="BR9755" s="6"/>
      <c r="BS9755" s="6"/>
      <c r="BT9755" s="6"/>
      <c r="BU9755" s="6"/>
      <c r="BV9755" s="6"/>
      <c r="BW9755" s="6"/>
      <c r="CJ9755" s="415"/>
      <c r="CK9755" s="415"/>
      <c r="CO9755" s="168"/>
    </row>
    <row r="9756" spans="32:93" s="162" customFormat="1" x14ac:dyDescent="0.25">
      <c r="AF9756" s="169"/>
      <c r="AG9756" s="169"/>
      <c r="AH9756" s="169"/>
      <c r="AI9756" s="169"/>
      <c r="AJ9756" s="169"/>
      <c r="AK9756" s="170"/>
      <c r="AP9756" s="6"/>
      <c r="AQ9756" s="6"/>
      <c r="AR9756" s="6"/>
      <c r="AS9756" s="6"/>
      <c r="AT9756" s="6"/>
      <c r="AU9756" s="6"/>
      <c r="AV9756" s="6"/>
      <c r="AW9756" s="6"/>
      <c r="AX9756" s="6"/>
      <c r="AY9756" s="6"/>
      <c r="AZ9756" s="6"/>
      <c r="BA9756" s="6"/>
      <c r="BB9756" s="166"/>
      <c r="BC9756" s="166"/>
      <c r="BD9756" s="166"/>
      <c r="BE9756" s="6"/>
      <c r="BF9756" s="6"/>
      <c r="BG9756" s="6"/>
      <c r="BH9756" s="6"/>
      <c r="BI9756" s="6"/>
      <c r="BJ9756" s="166"/>
      <c r="BK9756" s="166"/>
      <c r="BL9756" s="166"/>
      <c r="BM9756" s="6"/>
      <c r="BN9756" s="6"/>
      <c r="BO9756" s="6"/>
      <c r="BP9756" s="6"/>
      <c r="BQ9756" s="6"/>
      <c r="BR9756" s="6"/>
      <c r="BS9756" s="6"/>
      <c r="BT9756" s="6"/>
      <c r="BU9756" s="6"/>
      <c r="BV9756" s="6"/>
      <c r="BW9756" s="6"/>
      <c r="CJ9756" s="415"/>
      <c r="CK9756" s="415"/>
      <c r="CO9756" s="168"/>
    </row>
    <row r="9757" spans="32:93" s="162" customFormat="1" x14ac:dyDescent="0.25">
      <c r="AF9757" s="169"/>
      <c r="AG9757" s="169"/>
      <c r="AH9757" s="169"/>
      <c r="AI9757" s="169"/>
      <c r="AJ9757" s="169"/>
      <c r="AK9757" s="170"/>
      <c r="AP9757" s="6"/>
      <c r="AQ9757" s="6"/>
      <c r="AR9757" s="6"/>
      <c r="AS9757" s="6"/>
      <c r="AT9757" s="6"/>
      <c r="AU9757" s="6"/>
      <c r="AV9757" s="6"/>
      <c r="AW9757" s="6"/>
      <c r="AX9757" s="6"/>
      <c r="AY9757" s="6"/>
      <c r="AZ9757" s="6"/>
      <c r="BA9757" s="6"/>
      <c r="BB9757" s="166"/>
      <c r="BC9757" s="166"/>
      <c r="BD9757" s="166"/>
      <c r="BE9757" s="6"/>
      <c r="BF9757" s="6"/>
      <c r="BG9757" s="6"/>
      <c r="BH9757" s="6"/>
      <c r="BI9757" s="6"/>
      <c r="BJ9757" s="166"/>
      <c r="BK9757" s="166"/>
      <c r="BL9757" s="166"/>
      <c r="BM9757" s="6"/>
      <c r="BN9757" s="6"/>
      <c r="BO9757" s="6"/>
      <c r="BP9757" s="6"/>
      <c r="BQ9757" s="6"/>
      <c r="BR9757" s="6"/>
      <c r="BS9757" s="6"/>
      <c r="BT9757" s="6"/>
      <c r="BU9757" s="6"/>
      <c r="BV9757" s="6"/>
      <c r="BW9757" s="6"/>
      <c r="CJ9757" s="415"/>
      <c r="CK9757" s="415"/>
      <c r="CO9757" s="168"/>
    </row>
    <row r="9758" spans="32:93" s="162" customFormat="1" x14ac:dyDescent="0.25">
      <c r="AF9758" s="169"/>
      <c r="AG9758" s="169"/>
      <c r="AH9758" s="169"/>
      <c r="AI9758" s="169"/>
      <c r="AJ9758" s="169"/>
      <c r="AK9758" s="170"/>
      <c r="AP9758" s="6"/>
      <c r="AQ9758" s="6"/>
      <c r="AR9758" s="6"/>
      <c r="AS9758" s="6"/>
      <c r="AT9758" s="6"/>
      <c r="AU9758" s="6"/>
      <c r="AV9758" s="6"/>
      <c r="AW9758" s="6"/>
      <c r="AX9758" s="6"/>
      <c r="AY9758" s="6"/>
      <c r="AZ9758" s="6"/>
      <c r="BA9758" s="6"/>
      <c r="BB9758" s="166"/>
      <c r="BC9758" s="166"/>
      <c r="BD9758" s="166"/>
      <c r="BE9758" s="6"/>
      <c r="BF9758" s="6"/>
      <c r="BG9758" s="6"/>
      <c r="BH9758" s="6"/>
      <c r="BI9758" s="6"/>
      <c r="BJ9758" s="166"/>
      <c r="BK9758" s="166"/>
      <c r="BL9758" s="166"/>
      <c r="BM9758" s="6"/>
      <c r="BN9758" s="6"/>
      <c r="BO9758" s="6"/>
      <c r="BP9758" s="6"/>
      <c r="BQ9758" s="6"/>
      <c r="BR9758" s="6"/>
      <c r="BS9758" s="6"/>
      <c r="BT9758" s="6"/>
      <c r="BU9758" s="6"/>
      <c r="BV9758" s="6"/>
      <c r="BW9758" s="6"/>
      <c r="CJ9758" s="415"/>
      <c r="CK9758" s="415"/>
      <c r="CO9758" s="168"/>
    </row>
    <row r="9759" spans="32:93" s="162" customFormat="1" x14ac:dyDescent="0.25">
      <c r="AF9759" s="169"/>
      <c r="AG9759" s="169"/>
      <c r="AH9759" s="169"/>
      <c r="AI9759" s="169"/>
      <c r="AJ9759" s="169"/>
      <c r="AK9759" s="170"/>
      <c r="AP9759" s="6"/>
      <c r="AQ9759" s="6"/>
      <c r="AR9759" s="6"/>
      <c r="AS9759" s="6"/>
      <c r="AT9759" s="6"/>
      <c r="AU9759" s="6"/>
      <c r="AV9759" s="6"/>
      <c r="AW9759" s="6"/>
      <c r="AX9759" s="6"/>
      <c r="AY9759" s="6"/>
      <c r="AZ9759" s="6"/>
      <c r="BA9759" s="6"/>
      <c r="BB9759" s="166"/>
      <c r="BC9759" s="166"/>
      <c r="BD9759" s="166"/>
      <c r="BE9759" s="6"/>
      <c r="BF9759" s="6"/>
      <c r="BG9759" s="6"/>
      <c r="BH9759" s="6"/>
      <c r="BI9759" s="6"/>
      <c r="BJ9759" s="166"/>
      <c r="BK9759" s="166"/>
      <c r="BL9759" s="166"/>
      <c r="BM9759" s="6"/>
      <c r="BN9759" s="6"/>
      <c r="BO9759" s="6"/>
      <c r="BP9759" s="6"/>
      <c r="BQ9759" s="6"/>
      <c r="BR9759" s="6"/>
      <c r="BS9759" s="6"/>
      <c r="BT9759" s="6"/>
      <c r="BU9759" s="6"/>
      <c r="BV9759" s="6"/>
      <c r="BW9759" s="6"/>
      <c r="CJ9759" s="415"/>
      <c r="CK9759" s="415"/>
      <c r="CO9759" s="168"/>
    </row>
    <row r="9760" spans="32:93" s="162" customFormat="1" x14ac:dyDescent="0.25">
      <c r="AF9760" s="169"/>
      <c r="AG9760" s="169"/>
      <c r="AH9760" s="169"/>
      <c r="AI9760" s="169"/>
      <c r="AJ9760" s="169"/>
      <c r="AK9760" s="170"/>
      <c r="AP9760" s="6"/>
      <c r="AQ9760" s="6"/>
      <c r="AR9760" s="6"/>
      <c r="AS9760" s="6"/>
      <c r="AT9760" s="6"/>
      <c r="AU9760" s="6"/>
      <c r="AV9760" s="6"/>
      <c r="AW9760" s="6"/>
      <c r="AX9760" s="6"/>
      <c r="AY9760" s="6"/>
      <c r="AZ9760" s="6"/>
      <c r="BA9760" s="6"/>
      <c r="BB9760" s="166"/>
      <c r="BC9760" s="166"/>
      <c r="BD9760" s="166"/>
      <c r="BE9760" s="6"/>
      <c r="BF9760" s="6"/>
      <c r="BG9760" s="6"/>
      <c r="BH9760" s="6"/>
      <c r="BI9760" s="6"/>
      <c r="BJ9760" s="166"/>
      <c r="BK9760" s="166"/>
      <c r="BL9760" s="166"/>
      <c r="BM9760" s="6"/>
      <c r="BN9760" s="6"/>
      <c r="BO9760" s="6"/>
      <c r="BP9760" s="6"/>
      <c r="BQ9760" s="6"/>
      <c r="BR9760" s="6"/>
      <c r="BS9760" s="6"/>
      <c r="BT9760" s="6"/>
      <c r="BU9760" s="6"/>
      <c r="BV9760" s="6"/>
      <c r="BW9760" s="6"/>
      <c r="CJ9760" s="415"/>
      <c r="CK9760" s="415"/>
      <c r="CO9760" s="168"/>
    </row>
    <row r="9761" spans="32:93" s="162" customFormat="1" x14ac:dyDescent="0.25">
      <c r="AF9761" s="169"/>
      <c r="AG9761" s="169"/>
      <c r="AH9761" s="169"/>
      <c r="AI9761" s="169"/>
      <c r="AJ9761" s="169"/>
      <c r="AK9761" s="170"/>
      <c r="AP9761" s="6"/>
      <c r="AQ9761" s="6"/>
      <c r="AR9761" s="6"/>
      <c r="AS9761" s="6"/>
      <c r="AT9761" s="6"/>
      <c r="AU9761" s="6"/>
      <c r="AV9761" s="6"/>
      <c r="AW9761" s="6"/>
      <c r="AX9761" s="6"/>
      <c r="AY9761" s="6"/>
      <c r="AZ9761" s="6"/>
      <c r="BA9761" s="6"/>
      <c r="BB9761" s="166"/>
      <c r="BC9761" s="166"/>
      <c r="BD9761" s="166"/>
      <c r="BE9761" s="6"/>
      <c r="BF9761" s="6"/>
      <c r="BG9761" s="6"/>
      <c r="BH9761" s="6"/>
      <c r="BI9761" s="6"/>
      <c r="BJ9761" s="166"/>
      <c r="BK9761" s="166"/>
      <c r="BL9761" s="166"/>
      <c r="BM9761" s="6"/>
      <c r="BN9761" s="6"/>
      <c r="BO9761" s="6"/>
      <c r="BP9761" s="6"/>
      <c r="BQ9761" s="6"/>
      <c r="BR9761" s="6"/>
      <c r="BS9761" s="6"/>
      <c r="BT9761" s="6"/>
      <c r="BU9761" s="6"/>
      <c r="BV9761" s="6"/>
      <c r="BW9761" s="6"/>
      <c r="CJ9761" s="415"/>
      <c r="CK9761" s="415"/>
      <c r="CO9761" s="168"/>
    </row>
    <row r="9762" spans="32:93" s="162" customFormat="1" x14ac:dyDescent="0.25">
      <c r="AF9762" s="169"/>
      <c r="AG9762" s="169"/>
      <c r="AH9762" s="169"/>
      <c r="AI9762" s="169"/>
      <c r="AJ9762" s="169"/>
      <c r="AK9762" s="170"/>
      <c r="AP9762" s="6"/>
      <c r="AQ9762" s="6"/>
      <c r="AR9762" s="6"/>
      <c r="AS9762" s="6"/>
      <c r="AT9762" s="6"/>
      <c r="AU9762" s="6"/>
      <c r="AV9762" s="6"/>
      <c r="AW9762" s="6"/>
      <c r="AX9762" s="6"/>
      <c r="AY9762" s="6"/>
      <c r="AZ9762" s="6"/>
      <c r="BA9762" s="6"/>
      <c r="BB9762" s="166"/>
      <c r="BC9762" s="166"/>
      <c r="BD9762" s="166"/>
      <c r="BE9762" s="6"/>
      <c r="BF9762" s="6"/>
      <c r="BG9762" s="6"/>
      <c r="BH9762" s="6"/>
      <c r="BI9762" s="6"/>
      <c r="BJ9762" s="166"/>
      <c r="BK9762" s="166"/>
      <c r="BL9762" s="166"/>
      <c r="BM9762" s="6"/>
      <c r="BN9762" s="6"/>
      <c r="BO9762" s="6"/>
      <c r="BP9762" s="6"/>
      <c r="BQ9762" s="6"/>
      <c r="BR9762" s="6"/>
      <c r="BS9762" s="6"/>
      <c r="BT9762" s="6"/>
      <c r="BU9762" s="6"/>
      <c r="BV9762" s="6"/>
      <c r="BW9762" s="6"/>
      <c r="CJ9762" s="415"/>
      <c r="CK9762" s="415"/>
      <c r="CO9762" s="168"/>
    </row>
    <row r="9763" spans="32:93" s="162" customFormat="1" x14ac:dyDescent="0.25">
      <c r="AF9763" s="169"/>
      <c r="AG9763" s="169"/>
      <c r="AH9763" s="169"/>
      <c r="AI9763" s="169"/>
      <c r="AJ9763" s="169"/>
      <c r="AK9763" s="170"/>
      <c r="AP9763" s="6"/>
      <c r="AQ9763" s="6"/>
      <c r="AR9763" s="6"/>
      <c r="AS9763" s="6"/>
      <c r="AT9763" s="6"/>
      <c r="AU9763" s="6"/>
      <c r="AV9763" s="6"/>
      <c r="AW9763" s="6"/>
      <c r="AX9763" s="6"/>
      <c r="AY9763" s="6"/>
      <c r="AZ9763" s="6"/>
      <c r="BA9763" s="6"/>
      <c r="BB9763" s="166"/>
      <c r="BC9763" s="166"/>
      <c r="BD9763" s="166"/>
      <c r="BE9763" s="6"/>
      <c r="BF9763" s="6"/>
      <c r="BG9763" s="6"/>
      <c r="BH9763" s="6"/>
      <c r="BI9763" s="6"/>
      <c r="BJ9763" s="166"/>
      <c r="BK9763" s="166"/>
      <c r="BL9763" s="166"/>
      <c r="BM9763" s="6"/>
      <c r="BN9763" s="6"/>
      <c r="BO9763" s="6"/>
      <c r="BP9763" s="6"/>
      <c r="BQ9763" s="6"/>
      <c r="BR9763" s="6"/>
      <c r="BS9763" s="6"/>
      <c r="BT9763" s="6"/>
      <c r="BU9763" s="6"/>
      <c r="BV9763" s="6"/>
      <c r="BW9763" s="6"/>
      <c r="CJ9763" s="415"/>
      <c r="CK9763" s="415"/>
      <c r="CO9763" s="168"/>
    </row>
    <row r="9764" spans="32:93" s="162" customFormat="1" x14ac:dyDescent="0.25">
      <c r="AF9764" s="169"/>
      <c r="AG9764" s="169"/>
      <c r="AH9764" s="169"/>
      <c r="AI9764" s="169"/>
      <c r="AJ9764" s="169"/>
      <c r="AK9764" s="170"/>
      <c r="AP9764" s="6"/>
      <c r="AQ9764" s="6"/>
      <c r="AR9764" s="6"/>
      <c r="AS9764" s="6"/>
      <c r="AT9764" s="6"/>
      <c r="AU9764" s="6"/>
      <c r="AV9764" s="6"/>
      <c r="AW9764" s="6"/>
      <c r="AX9764" s="6"/>
      <c r="AY9764" s="6"/>
      <c r="AZ9764" s="6"/>
      <c r="BA9764" s="6"/>
      <c r="BB9764" s="166"/>
      <c r="BC9764" s="166"/>
      <c r="BD9764" s="166"/>
      <c r="BE9764" s="6"/>
      <c r="BF9764" s="6"/>
      <c r="BG9764" s="6"/>
      <c r="BH9764" s="6"/>
      <c r="BI9764" s="6"/>
      <c r="BJ9764" s="166"/>
      <c r="BK9764" s="166"/>
      <c r="BL9764" s="166"/>
      <c r="BM9764" s="6"/>
      <c r="BN9764" s="6"/>
      <c r="BO9764" s="6"/>
      <c r="BP9764" s="6"/>
      <c r="BQ9764" s="6"/>
      <c r="BR9764" s="6"/>
      <c r="BS9764" s="6"/>
      <c r="BT9764" s="6"/>
      <c r="BU9764" s="6"/>
      <c r="BV9764" s="6"/>
      <c r="BW9764" s="6"/>
      <c r="CJ9764" s="415"/>
      <c r="CK9764" s="415"/>
      <c r="CO9764" s="168"/>
    </row>
    <row r="9765" spans="32:93" s="162" customFormat="1" x14ac:dyDescent="0.25">
      <c r="AF9765" s="169"/>
      <c r="AG9765" s="169"/>
      <c r="AH9765" s="169"/>
      <c r="AI9765" s="169"/>
      <c r="AJ9765" s="169"/>
      <c r="AK9765" s="170"/>
      <c r="AP9765" s="6"/>
      <c r="AQ9765" s="6"/>
      <c r="AR9765" s="6"/>
      <c r="AS9765" s="6"/>
      <c r="AT9765" s="6"/>
      <c r="AU9765" s="6"/>
      <c r="AV9765" s="6"/>
      <c r="AW9765" s="6"/>
      <c r="AX9765" s="6"/>
      <c r="AY9765" s="6"/>
      <c r="AZ9765" s="6"/>
      <c r="BA9765" s="6"/>
      <c r="BB9765" s="166"/>
      <c r="BC9765" s="166"/>
      <c r="BD9765" s="166"/>
      <c r="BE9765" s="6"/>
      <c r="BF9765" s="6"/>
      <c r="BG9765" s="6"/>
      <c r="BH9765" s="6"/>
      <c r="BI9765" s="6"/>
      <c r="BJ9765" s="166"/>
      <c r="BK9765" s="166"/>
      <c r="BL9765" s="166"/>
      <c r="BM9765" s="6"/>
      <c r="BN9765" s="6"/>
      <c r="BO9765" s="6"/>
      <c r="BP9765" s="6"/>
      <c r="BQ9765" s="6"/>
      <c r="BR9765" s="6"/>
      <c r="BS9765" s="6"/>
      <c r="BT9765" s="6"/>
      <c r="BU9765" s="6"/>
      <c r="BV9765" s="6"/>
      <c r="BW9765" s="6"/>
      <c r="CJ9765" s="415"/>
      <c r="CK9765" s="415"/>
      <c r="CO9765" s="168"/>
    </row>
    <row r="9766" spans="32:93" s="162" customFormat="1" x14ac:dyDescent="0.25">
      <c r="AF9766" s="169"/>
      <c r="AG9766" s="169"/>
      <c r="AH9766" s="169"/>
      <c r="AI9766" s="169"/>
      <c r="AJ9766" s="169"/>
      <c r="AK9766" s="170"/>
      <c r="AP9766" s="6"/>
      <c r="AQ9766" s="6"/>
      <c r="AR9766" s="6"/>
      <c r="AS9766" s="6"/>
      <c r="AT9766" s="6"/>
      <c r="AU9766" s="6"/>
      <c r="AV9766" s="6"/>
      <c r="AW9766" s="6"/>
      <c r="AX9766" s="6"/>
      <c r="AY9766" s="6"/>
      <c r="AZ9766" s="6"/>
      <c r="BA9766" s="6"/>
      <c r="BB9766" s="166"/>
      <c r="BC9766" s="166"/>
      <c r="BD9766" s="166"/>
      <c r="BE9766" s="6"/>
      <c r="BF9766" s="6"/>
      <c r="BG9766" s="6"/>
      <c r="BH9766" s="6"/>
      <c r="BI9766" s="6"/>
      <c r="BJ9766" s="166"/>
      <c r="BK9766" s="166"/>
      <c r="BL9766" s="166"/>
      <c r="BM9766" s="6"/>
      <c r="BN9766" s="6"/>
      <c r="BO9766" s="6"/>
      <c r="BP9766" s="6"/>
      <c r="BQ9766" s="6"/>
      <c r="BR9766" s="6"/>
      <c r="BS9766" s="6"/>
      <c r="BT9766" s="6"/>
      <c r="BU9766" s="6"/>
      <c r="BV9766" s="6"/>
      <c r="BW9766" s="6"/>
      <c r="CJ9766" s="415"/>
      <c r="CK9766" s="415"/>
      <c r="CO9766" s="168"/>
    </row>
    <row r="9767" spans="32:93" s="162" customFormat="1" x14ac:dyDescent="0.25">
      <c r="AF9767" s="169"/>
      <c r="AG9767" s="169"/>
      <c r="AH9767" s="169"/>
      <c r="AI9767" s="169"/>
      <c r="AJ9767" s="169"/>
      <c r="AK9767" s="170"/>
      <c r="AP9767" s="6"/>
      <c r="AQ9767" s="6"/>
      <c r="AR9767" s="6"/>
      <c r="AS9767" s="6"/>
      <c r="AT9767" s="6"/>
      <c r="AU9767" s="6"/>
      <c r="AV9767" s="6"/>
      <c r="AW9767" s="6"/>
      <c r="AX9767" s="6"/>
      <c r="AY9767" s="6"/>
      <c r="AZ9767" s="6"/>
      <c r="BA9767" s="6"/>
      <c r="BB9767" s="166"/>
      <c r="BC9767" s="166"/>
      <c r="BD9767" s="166"/>
      <c r="BE9767" s="6"/>
      <c r="BF9767" s="6"/>
      <c r="BG9767" s="6"/>
      <c r="BH9767" s="6"/>
      <c r="BI9767" s="6"/>
      <c r="BJ9767" s="166"/>
      <c r="BK9767" s="166"/>
      <c r="BL9767" s="166"/>
      <c r="BM9767" s="6"/>
      <c r="BN9767" s="6"/>
      <c r="BO9767" s="6"/>
      <c r="BP9767" s="6"/>
      <c r="BQ9767" s="6"/>
      <c r="BR9767" s="6"/>
      <c r="BS9767" s="6"/>
      <c r="BT9767" s="6"/>
      <c r="BU9767" s="6"/>
      <c r="BV9767" s="6"/>
      <c r="BW9767" s="6"/>
      <c r="CJ9767" s="415"/>
      <c r="CK9767" s="415"/>
      <c r="CO9767" s="168"/>
    </row>
    <row r="9768" spans="32:93" s="162" customFormat="1" x14ac:dyDescent="0.25">
      <c r="AF9768" s="169"/>
      <c r="AG9768" s="169"/>
      <c r="AH9768" s="169"/>
      <c r="AI9768" s="169"/>
      <c r="AJ9768" s="169"/>
      <c r="AK9768" s="170"/>
      <c r="AP9768" s="6"/>
      <c r="AQ9768" s="6"/>
      <c r="AR9768" s="6"/>
      <c r="AS9768" s="6"/>
      <c r="AT9768" s="6"/>
      <c r="AU9768" s="6"/>
      <c r="AV9768" s="6"/>
      <c r="AW9768" s="6"/>
      <c r="AX9768" s="6"/>
      <c r="AY9768" s="6"/>
      <c r="AZ9768" s="6"/>
      <c r="BA9768" s="6"/>
      <c r="BB9768" s="166"/>
      <c r="BC9768" s="166"/>
      <c r="BD9768" s="166"/>
      <c r="BE9768" s="6"/>
      <c r="BF9768" s="6"/>
      <c r="BG9768" s="6"/>
      <c r="BH9768" s="6"/>
      <c r="BI9768" s="6"/>
      <c r="BJ9768" s="166"/>
      <c r="BK9768" s="166"/>
      <c r="BL9768" s="166"/>
      <c r="BM9768" s="6"/>
      <c r="BN9768" s="6"/>
      <c r="BO9768" s="6"/>
      <c r="BP9768" s="6"/>
      <c r="BQ9768" s="6"/>
      <c r="BR9768" s="6"/>
      <c r="BS9768" s="6"/>
      <c r="BT9768" s="6"/>
      <c r="BU9768" s="6"/>
      <c r="BV9768" s="6"/>
      <c r="BW9768" s="6"/>
      <c r="CJ9768" s="415"/>
      <c r="CK9768" s="415"/>
      <c r="CO9768" s="168"/>
    </row>
    <row r="9769" spans="32:93" s="162" customFormat="1" x14ac:dyDescent="0.25">
      <c r="AF9769" s="169"/>
      <c r="AG9769" s="169"/>
      <c r="AH9769" s="169"/>
      <c r="AI9769" s="169"/>
      <c r="AJ9769" s="169"/>
      <c r="AK9769" s="170"/>
      <c r="AP9769" s="6"/>
      <c r="AQ9769" s="6"/>
      <c r="AR9769" s="6"/>
      <c r="AS9769" s="6"/>
      <c r="AT9769" s="6"/>
      <c r="AU9769" s="6"/>
      <c r="AV9769" s="6"/>
      <c r="AW9769" s="6"/>
      <c r="AX9769" s="6"/>
      <c r="AY9769" s="6"/>
      <c r="AZ9769" s="6"/>
      <c r="BA9769" s="6"/>
      <c r="BB9769" s="166"/>
      <c r="BC9769" s="166"/>
      <c r="BD9769" s="166"/>
      <c r="BE9769" s="6"/>
      <c r="BF9769" s="6"/>
      <c r="BG9769" s="6"/>
      <c r="BH9769" s="6"/>
      <c r="BI9769" s="6"/>
      <c r="BJ9769" s="166"/>
      <c r="BK9769" s="166"/>
      <c r="BL9769" s="166"/>
      <c r="BM9769" s="6"/>
      <c r="BN9769" s="6"/>
      <c r="BO9769" s="6"/>
      <c r="BP9769" s="6"/>
      <c r="BQ9769" s="6"/>
      <c r="BR9769" s="6"/>
      <c r="BS9769" s="6"/>
      <c r="BT9769" s="6"/>
      <c r="BU9769" s="6"/>
      <c r="BV9769" s="6"/>
      <c r="BW9769" s="6"/>
      <c r="CJ9769" s="415"/>
      <c r="CK9769" s="415"/>
      <c r="CO9769" s="168"/>
    </row>
    <row r="9770" spans="32:93" s="162" customFormat="1" x14ac:dyDescent="0.25">
      <c r="AF9770" s="169"/>
      <c r="AG9770" s="169"/>
      <c r="AH9770" s="169"/>
      <c r="AI9770" s="169"/>
      <c r="AJ9770" s="169"/>
      <c r="AK9770" s="170"/>
      <c r="AP9770" s="6"/>
      <c r="AQ9770" s="6"/>
      <c r="AR9770" s="6"/>
      <c r="AS9770" s="6"/>
      <c r="AT9770" s="6"/>
      <c r="AU9770" s="6"/>
      <c r="AV9770" s="6"/>
      <c r="AW9770" s="6"/>
      <c r="AX9770" s="6"/>
      <c r="AY9770" s="6"/>
      <c r="AZ9770" s="6"/>
      <c r="BA9770" s="6"/>
      <c r="BB9770" s="166"/>
      <c r="BC9770" s="166"/>
      <c r="BD9770" s="166"/>
      <c r="BE9770" s="6"/>
      <c r="BF9770" s="6"/>
      <c r="BG9770" s="6"/>
      <c r="BH9770" s="6"/>
      <c r="BI9770" s="6"/>
      <c r="BJ9770" s="166"/>
      <c r="BK9770" s="166"/>
      <c r="BL9770" s="166"/>
      <c r="BM9770" s="6"/>
      <c r="BN9770" s="6"/>
      <c r="BO9770" s="6"/>
      <c r="BP9770" s="6"/>
      <c r="BQ9770" s="6"/>
      <c r="BR9770" s="6"/>
      <c r="BS9770" s="6"/>
      <c r="BT9770" s="6"/>
      <c r="BU9770" s="6"/>
      <c r="BV9770" s="6"/>
      <c r="BW9770" s="6"/>
      <c r="CJ9770" s="415"/>
      <c r="CK9770" s="415"/>
      <c r="CO9770" s="168"/>
    </row>
    <row r="9771" spans="32:93" s="162" customFormat="1" x14ac:dyDescent="0.25">
      <c r="AF9771" s="169"/>
      <c r="AG9771" s="169"/>
      <c r="AH9771" s="169"/>
      <c r="AI9771" s="169"/>
      <c r="AJ9771" s="169"/>
      <c r="AK9771" s="170"/>
      <c r="AP9771" s="6"/>
      <c r="AQ9771" s="6"/>
      <c r="AR9771" s="6"/>
      <c r="AS9771" s="6"/>
      <c r="AT9771" s="6"/>
      <c r="AU9771" s="6"/>
      <c r="AV9771" s="6"/>
      <c r="AW9771" s="6"/>
      <c r="AX9771" s="6"/>
      <c r="AY9771" s="6"/>
      <c r="AZ9771" s="6"/>
      <c r="BA9771" s="6"/>
      <c r="BB9771" s="166"/>
      <c r="BC9771" s="166"/>
      <c r="BD9771" s="166"/>
      <c r="BE9771" s="6"/>
      <c r="BF9771" s="6"/>
      <c r="BG9771" s="6"/>
      <c r="BH9771" s="6"/>
      <c r="BI9771" s="6"/>
      <c r="BJ9771" s="166"/>
      <c r="BK9771" s="166"/>
      <c r="BL9771" s="166"/>
      <c r="BM9771" s="6"/>
      <c r="BN9771" s="6"/>
      <c r="BO9771" s="6"/>
      <c r="BP9771" s="6"/>
      <c r="BQ9771" s="6"/>
      <c r="BR9771" s="6"/>
      <c r="BS9771" s="6"/>
      <c r="BT9771" s="6"/>
      <c r="BU9771" s="6"/>
      <c r="BV9771" s="6"/>
      <c r="BW9771" s="6"/>
      <c r="CJ9771" s="415"/>
      <c r="CK9771" s="415"/>
      <c r="CO9771" s="168"/>
    </row>
    <row r="9772" spans="32:93" s="162" customFormat="1" x14ac:dyDescent="0.25">
      <c r="AF9772" s="169"/>
      <c r="AG9772" s="169"/>
      <c r="AH9772" s="169"/>
      <c r="AI9772" s="169"/>
      <c r="AJ9772" s="169"/>
      <c r="AK9772" s="170"/>
      <c r="AP9772" s="6"/>
      <c r="AQ9772" s="6"/>
      <c r="AR9772" s="6"/>
      <c r="AS9772" s="6"/>
      <c r="AT9772" s="6"/>
      <c r="AU9772" s="6"/>
      <c r="AV9772" s="6"/>
      <c r="AW9772" s="6"/>
      <c r="AX9772" s="6"/>
      <c r="AY9772" s="6"/>
      <c r="AZ9772" s="6"/>
      <c r="BA9772" s="6"/>
      <c r="BB9772" s="166"/>
      <c r="BC9772" s="166"/>
      <c r="BD9772" s="166"/>
      <c r="BE9772" s="6"/>
      <c r="BF9772" s="6"/>
      <c r="BG9772" s="6"/>
      <c r="BH9772" s="6"/>
      <c r="BI9772" s="6"/>
      <c r="BJ9772" s="166"/>
      <c r="BK9772" s="166"/>
      <c r="BL9772" s="166"/>
      <c r="BM9772" s="6"/>
      <c r="BN9772" s="6"/>
      <c r="BO9772" s="6"/>
      <c r="BP9772" s="6"/>
      <c r="BQ9772" s="6"/>
      <c r="BR9772" s="6"/>
      <c r="BS9772" s="6"/>
      <c r="BT9772" s="6"/>
      <c r="BU9772" s="6"/>
      <c r="BV9772" s="6"/>
      <c r="BW9772" s="6"/>
      <c r="CJ9772" s="415"/>
      <c r="CK9772" s="415"/>
      <c r="CO9772" s="168"/>
    </row>
    <row r="9773" spans="32:93" s="162" customFormat="1" x14ac:dyDescent="0.25">
      <c r="AF9773" s="169"/>
      <c r="AG9773" s="169"/>
      <c r="AH9773" s="169"/>
      <c r="AI9773" s="169"/>
      <c r="AJ9773" s="169"/>
      <c r="AK9773" s="170"/>
      <c r="AP9773" s="6"/>
      <c r="AQ9773" s="6"/>
      <c r="AR9773" s="6"/>
      <c r="AS9773" s="6"/>
      <c r="AT9773" s="6"/>
      <c r="AU9773" s="6"/>
      <c r="AV9773" s="6"/>
      <c r="AW9773" s="6"/>
      <c r="AX9773" s="6"/>
      <c r="AY9773" s="6"/>
      <c r="AZ9773" s="6"/>
      <c r="BA9773" s="6"/>
      <c r="BB9773" s="166"/>
      <c r="BC9773" s="166"/>
      <c r="BD9773" s="166"/>
      <c r="BE9773" s="6"/>
      <c r="BF9773" s="6"/>
      <c r="BG9773" s="6"/>
      <c r="BH9773" s="6"/>
      <c r="BI9773" s="6"/>
      <c r="BJ9773" s="166"/>
      <c r="BK9773" s="166"/>
      <c r="BL9773" s="166"/>
      <c r="BM9773" s="6"/>
      <c r="BN9773" s="6"/>
      <c r="BO9773" s="6"/>
      <c r="BP9773" s="6"/>
      <c r="BQ9773" s="6"/>
      <c r="BR9773" s="6"/>
      <c r="BS9773" s="6"/>
      <c r="BT9773" s="6"/>
      <c r="BU9773" s="6"/>
      <c r="BV9773" s="6"/>
      <c r="BW9773" s="6"/>
      <c r="CJ9773" s="415"/>
      <c r="CK9773" s="415"/>
      <c r="CO9773" s="168"/>
    </row>
    <row r="9774" spans="32:93" s="162" customFormat="1" x14ac:dyDescent="0.25">
      <c r="AF9774" s="169"/>
      <c r="AG9774" s="169"/>
      <c r="AH9774" s="169"/>
      <c r="AI9774" s="169"/>
      <c r="AJ9774" s="169"/>
      <c r="AK9774" s="170"/>
      <c r="AP9774" s="6"/>
      <c r="AQ9774" s="6"/>
      <c r="AR9774" s="6"/>
      <c r="AS9774" s="6"/>
      <c r="AT9774" s="6"/>
      <c r="AU9774" s="6"/>
      <c r="AV9774" s="6"/>
      <c r="AW9774" s="6"/>
      <c r="AX9774" s="6"/>
      <c r="AY9774" s="6"/>
      <c r="AZ9774" s="6"/>
      <c r="BA9774" s="6"/>
      <c r="BB9774" s="166"/>
      <c r="BC9774" s="166"/>
      <c r="BD9774" s="166"/>
      <c r="BE9774" s="6"/>
      <c r="BF9774" s="6"/>
      <c r="BG9774" s="6"/>
      <c r="BH9774" s="6"/>
      <c r="BI9774" s="6"/>
      <c r="BJ9774" s="166"/>
      <c r="BK9774" s="166"/>
      <c r="BL9774" s="166"/>
      <c r="BM9774" s="6"/>
      <c r="BN9774" s="6"/>
      <c r="BO9774" s="6"/>
      <c r="BP9774" s="6"/>
      <c r="BQ9774" s="6"/>
      <c r="BR9774" s="6"/>
      <c r="BS9774" s="6"/>
      <c r="BT9774" s="6"/>
      <c r="BU9774" s="6"/>
      <c r="BV9774" s="6"/>
      <c r="BW9774" s="6"/>
      <c r="CJ9774" s="415"/>
      <c r="CK9774" s="415"/>
      <c r="CO9774" s="168"/>
    </row>
    <row r="9775" spans="32:93" s="162" customFormat="1" x14ac:dyDescent="0.25">
      <c r="AF9775" s="169"/>
      <c r="AG9775" s="169"/>
      <c r="AH9775" s="169"/>
      <c r="AI9775" s="169"/>
      <c r="AJ9775" s="169"/>
      <c r="AK9775" s="170"/>
      <c r="AP9775" s="6"/>
      <c r="AQ9775" s="6"/>
      <c r="AR9775" s="6"/>
      <c r="AS9775" s="6"/>
      <c r="AT9775" s="6"/>
      <c r="AU9775" s="6"/>
      <c r="AV9775" s="6"/>
      <c r="AW9775" s="6"/>
      <c r="AX9775" s="6"/>
      <c r="AY9775" s="6"/>
      <c r="AZ9775" s="6"/>
      <c r="BA9775" s="6"/>
      <c r="BB9775" s="166"/>
      <c r="BC9775" s="166"/>
      <c r="BD9775" s="166"/>
      <c r="BE9775" s="6"/>
      <c r="BF9775" s="6"/>
      <c r="BG9775" s="6"/>
      <c r="BH9775" s="6"/>
      <c r="BI9775" s="6"/>
      <c r="BJ9775" s="166"/>
      <c r="BK9775" s="166"/>
      <c r="BL9775" s="166"/>
      <c r="BM9775" s="6"/>
      <c r="BN9775" s="6"/>
      <c r="BO9775" s="6"/>
      <c r="BP9775" s="6"/>
      <c r="BQ9775" s="6"/>
      <c r="BR9775" s="6"/>
      <c r="BS9775" s="6"/>
      <c r="BT9775" s="6"/>
      <c r="BU9775" s="6"/>
      <c r="BV9775" s="6"/>
      <c r="BW9775" s="6"/>
      <c r="CJ9775" s="415"/>
      <c r="CK9775" s="415"/>
      <c r="CO9775" s="168"/>
    </row>
    <row r="9776" spans="32:93" s="162" customFormat="1" x14ac:dyDescent="0.25">
      <c r="AF9776" s="169"/>
      <c r="AG9776" s="169"/>
      <c r="AH9776" s="169"/>
      <c r="AI9776" s="169"/>
      <c r="AJ9776" s="169"/>
      <c r="AK9776" s="170"/>
      <c r="AP9776" s="6"/>
      <c r="AQ9776" s="6"/>
      <c r="AR9776" s="6"/>
      <c r="AS9776" s="6"/>
      <c r="AT9776" s="6"/>
      <c r="AU9776" s="6"/>
      <c r="AV9776" s="6"/>
      <c r="AW9776" s="6"/>
      <c r="AX9776" s="6"/>
      <c r="AY9776" s="6"/>
      <c r="AZ9776" s="6"/>
      <c r="BA9776" s="6"/>
      <c r="BB9776" s="166"/>
      <c r="BC9776" s="166"/>
      <c r="BD9776" s="166"/>
      <c r="BE9776" s="6"/>
      <c r="BF9776" s="6"/>
      <c r="BG9776" s="6"/>
      <c r="BH9776" s="6"/>
      <c r="BI9776" s="6"/>
      <c r="BJ9776" s="166"/>
      <c r="BK9776" s="166"/>
      <c r="BL9776" s="166"/>
      <c r="BM9776" s="6"/>
      <c r="BN9776" s="6"/>
      <c r="BO9776" s="6"/>
      <c r="BP9776" s="6"/>
      <c r="BQ9776" s="6"/>
      <c r="BR9776" s="6"/>
      <c r="BS9776" s="6"/>
      <c r="BT9776" s="6"/>
      <c r="BU9776" s="6"/>
      <c r="BV9776" s="6"/>
      <c r="BW9776" s="6"/>
      <c r="CJ9776" s="415"/>
      <c r="CK9776" s="415"/>
      <c r="CO9776" s="168"/>
    </row>
    <row r="9777" spans="32:93" s="162" customFormat="1" x14ac:dyDescent="0.25">
      <c r="AF9777" s="169"/>
      <c r="AG9777" s="169"/>
      <c r="AH9777" s="169"/>
      <c r="AI9777" s="169"/>
      <c r="AJ9777" s="169"/>
      <c r="AK9777" s="170"/>
      <c r="AP9777" s="6"/>
      <c r="AQ9777" s="6"/>
      <c r="AR9777" s="6"/>
      <c r="AS9777" s="6"/>
      <c r="AT9777" s="6"/>
      <c r="AU9777" s="6"/>
      <c r="AV9777" s="6"/>
      <c r="AW9777" s="6"/>
      <c r="AX9777" s="6"/>
      <c r="AY9777" s="6"/>
      <c r="AZ9777" s="6"/>
      <c r="BA9777" s="6"/>
      <c r="BB9777" s="166"/>
      <c r="BC9777" s="166"/>
      <c r="BD9777" s="166"/>
      <c r="BE9777" s="6"/>
      <c r="BF9777" s="6"/>
      <c r="BG9777" s="6"/>
      <c r="BH9777" s="6"/>
      <c r="BI9777" s="6"/>
      <c r="BJ9777" s="166"/>
      <c r="BK9777" s="166"/>
      <c r="BL9777" s="166"/>
      <c r="BM9777" s="6"/>
      <c r="BN9777" s="6"/>
      <c r="BO9777" s="6"/>
      <c r="BP9777" s="6"/>
      <c r="BQ9777" s="6"/>
      <c r="BR9777" s="6"/>
      <c r="BS9777" s="6"/>
      <c r="BT9777" s="6"/>
      <c r="BU9777" s="6"/>
      <c r="BV9777" s="6"/>
      <c r="BW9777" s="6"/>
      <c r="CJ9777" s="415"/>
      <c r="CK9777" s="415"/>
      <c r="CO9777" s="168"/>
    </row>
    <row r="9778" spans="32:93" s="162" customFormat="1" x14ac:dyDescent="0.25">
      <c r="AF9778" s="169"/>
      <c r="AG9778" s="169"/>
      <c r="AH9778" s="169"/>
      <c r="AI9778" s="169"/>
      <c r="AJ9778" s="169"/>
      <c r="AK9778" s="170"/>
      <c r="AP9778" s="6"/>
      <c r="AQ9778" s="6"/>
      <c r="AR9778" s="6"/>
      <c r="AS9778" s="6"/>
      <c r="AT9778" s="6"/>
      <c r="AU9778" s="6"/>
      <c r="AV9778" s="6"/>
      <c r="AW9778" s="6"/>
      <c r="AX9778" s="6"/>
      <c r="AY9778" s="6"/>
      <c r="AZ9778" s="6"/>
      <c r="BA9778" s="6"/>
      <c r="BB9778" s="166"/>
      <c r="BC9778" s="166"/>
      <c r="BD9778" s="166"/>
      <c r="BE9778" s="6"/>
      <c r="BF9778" s="6"/>
      <c r="BG9778" s="6"/>
      <c r="BH9778" s="6"/>
      <c r="BI9778" s="6"/>
      <c r="BJ9778" s="166"/>
      <c r="BK9778" s="166"/>
      <c r="BL9778" s="166"/>
      <c r="BM9778" s="6"/>
      <c r="BN9778" s="6"/>
      <c r="BO9778" s="6"/>
      <c r="BP9778" s="6"/>
      <c r="BQ9778" s="6"/>
      <c r="BR9778" s="6"/>
      <c r="BS9778" s="6"/>
      <c r="BT9778" s="6"/>
      <c r="BU9778" s="6"/>
      <c r="BV9778" s="6"/>
      <c r="BW9778" s="6"/>
      <c r="CJ9778" s="415"/>
      <c r="CK9778" s="415"/>
      <c r="CO9778" s="168"/>
    </row>
    <row r="9779" spans="32:93" s="162" customFormat="1" x14ac:dyDescent="0.25">
      <c r="AF9779" s="169"/>
      <c r="AG9779" s="169"/>
      <c r="AH9779" s="169"/>
      <c r="AI9779" s="169"/>
      <c r="AJ9779" s="169"/>
      <c r="AK9779" s="170"/>
      <c r="AP9779" s="6"/>
      <c r="AQ9779" s="6"/>
      <c r="AR9779" s="6"/>
      <c r="AS9779" s="6"/>
      <c r="AT9779" s="6"/>
      <c r="AU9779" s="6"/>
      <c r="AV9779" s="6"/>
      <c r="AW9779" s="6"/>
      <c r="AX9779" s="6"/>
      <c r="AY9779" s="6"/>
      <c r="AZ9779" s="6"/>
      <c r="BA9779" s="6"/>
      <c r="BB9779" s="166"/>
      <c r="BC9779" s="166"/>
      <c r="BD9779" s="166"/>
      <c r="BE9779" s="6"/>
      <c r="BF9779" s="6"/>
      <c r="BG9779" s="6"/>
      <c r="BH9779" s="6"/>
      <c r="BI9779" s="6"/>
      <c r="BJ9779" s="166"/>
      <c r="BK9779" s="166"/>
      <c r="BL9779" s="166"/>
      <c r="BM9779" s="6"/>
      <c r="BN9779" s="6"/>
      <c r="BO9779" s="6"/>
      <c r="BP9779" s="6"/>
      <c r="BQ9779" s="6"/>
      <c r="BR9779" s="6"/>
      <c r="BS9779" s="6"/>
      <c r="BT9779" s="6"/>
      <c r="BU9779" s="6"/>
      <c r="BV9779" s="6"/>
      <c r="BW9779" s="6"/>
      <c r="CJ9779" s="415"/>
      <c r="CK9779" s="415"/>
      <c r="CO9779" s="168"/>
    </row>
    <row r="9780" spans="32:93" s="162" customFormat="1" x14ac:dyDescent="0.25">
      <c r="AF9780" s="169"/>
      <c r="AG9780" s="169"/>
      <c r="AH9780" s="169"/>
      <c r="AI9780" s="169"/>
      <c r="AJ9780" s="169"/>
      <c r="AK9780" s="170"/>
      <c r="AP9780" s="6"/>
      <c r="AQ9780" s="6"/>
      <c r="AR9780" s="6"/>
      <c r="AS9780" s="6"/>
      <c r="AT9780" s="6"/>
      <c r="AU9780" s="6"/>
      <c r="AV9780" s="6"/>
      <c r="AW9780" s="6"/>
      <c r="AX9780" s="6"/>
      <c r="AY9780" s="6"/>
      <c r="AZ9780" s="6"/>
      <c r="BA9780" s="6"/>
      <c r="BB9780" s="166"/>
      <c r="BC9780" s="166"/>
      <c r="BD9780" s="166"/>
      <c r="BE9780" s="6"/>
      <c r="BF9780" s="6"/>
      <c r="BG9780" s="6"/>
      <c r="BH9780" s="6"/>
      <c r="BI9780" s="6"/>
      <c r="BJ9780" s="166"/>
      <c r="BK9780" s="166"/>
      <c r="BL9780" s="166"/>
      <c r="BM9780" s="6"/>
      <c r="BN9780" s="6"/>
      <c r="BO9780" s="6"/>
      <c r="BP9780" s="6"/>
      <c r="BQ9780" s="6"/>
      <c r="BR9780" s="6"/>
      <c r="BS9780" s="6"/>
      <c r="BT9780" s="6"/>
      <c r="BU9780" s="6"/>
      <c r="BV9780" s="6"/>
      <c r="BW9780" s="6"/>
      <c r="CJ9780" s="415"/>
      <c r="CK9780" s="415"/>
      <c r="CO9780" s="168"/>
    </row>
    <row r="9781" spans="32:93" s="162" customFormat="1" x14ac:dyDescent="0.25">
      <c r="AF9781" s="169"/>
      <c r="AG9781" s="169"/>
      <c r="AH9781" s="169"/>
      <c r="AI9781" s="169"/>
      <c r="AJ9781" s="169"/>
      <c r="AK9781" s="170"/>
      <c r="AP9781" s="6"/>
      <c r="AQ9781" s="6"/>
      <c r="AR9781" s="6"/>
      <c r="AS9781" s="6"/>
      <c r="AT9781" s="6"/>
      <c r="AU9781" s="6"/>
      <c r="AV9781" s="6"/>
      <c r="AW9781" s="6"/>
      <c r="AX9781" s="6"/>
      <c r="AY9781" s="6"/>
      <c r="AZ9781" s="6"/>
      <c r="BA9781" s="6"/>
      <c r="BB9781" s="166"/>
      <c r="BC9781" s="166"/>
      <c r="BD9781" s="166"/>
      <c r="BE9781" s="6"/>
      <c r="BF9781" s="6"/>
      <c r="BG9781" s="6"/>
      <c r="BH9781" s="6"/>
      <c r="BI9781" s="6"/>
      <c r="BJ9781" s="166"/>
      <c r="BK9781" s="166"/>
      <c r="BL9781" s="166"/>
      <c r="BM9781" s="6"/>
      <c r="BN9781" s="6"/>
      <c r="BO9781" s="6"/>
      <c r="BP9781" s="6"/>
      <c r="BQ9781" s="6"/>
      <c r="BR9781" s="6"/>
      <c r="BS9781" s="6"/>
      <c r="BT9781" s="6"/>
      <c r="BU9781" s="6"/>
      <c r="BV9781" s="6"/>
      <c r="BW9781" s="6"/>
      <c r="CJ9781" s="415"/>
      <c r="CK9781" s="415"/>
      <c r="CO9781" s="168"/>
    </row>
    <row r="9782" spans="32:93" s="162" customFormat="1" x14ac:dyDescent="0.25">
      <c r="AF9782" s="169"/>
      <c r="AG9782" s="169"/>
      <c r="AH9782" s="169"/>
      <c r="AI9782" s="169"/>
      <c r="AJ9782" s="169"/>
      <c r="AK9782" s="170"/>
      <c r="AP9782" s="6"/>
      <c r="AQ9782" s="6"/>
      <c r="AR9782" s="6"/>
      <c r="AS9782" s="6"/>
      <c r="AT9782" s="6"/>
      <c r="AU9782" s="6"/>
      <c r="AV9782" s="6"/>
      <c r="AW9782" s="6"/>
      <c r="AX9782" s="6"/>
      <c r="AY9782" s="6"/>
      <c r="AZ9782" s="6"/>
      <c r="BA9782" s="6"/>
      <c r="BB9782" s="166"/>
      <c r="BC9782" s="166"/>
      <c r="BD9782" s="166"/>
      <c r="BE9782" s="6"/>
      <c r="BF9782" s="6"/>
      <c r="BG9782" s="6"/>
      <c r="BH9782" s="6"/>
      <c r="BI9782" s="6"/>
      <c r="BJ9782" s="166"/>
      <c r="BK9782" s="166"/>
      <c r="BL9782" s="166"/>
      <c r="BM9782" s="6"/>
      <c r="BN9782" s="6"/>
      <c r="BO9782" s="6"/>
      <c r="BP9782" s="6"/>
      <c r="BQ9782" s="6"/>
      <c r="BR9782" s="6"/>
      <c r="BS9782" s="6"/>
      <c r="BT9782" s="6"/>
      <c r="BU9782" s="6"/>
      <c r="BV9782" s="6"/>
      <c r="BW9782" s="6"/>
      <c r="CJ9782" s="415"/>
      <c r="CK9782" s="415"/>
      <c r="CO9782" s="168"/>
    </row>
    <row r="9783" spans="32:93" s="162" customFormat="1" x14ac:dyDescent="0.25">
      <c r="AF9783" s="169"/>
      <c r="AG9783" s="169"/>
      <c r="AH9783" s="169"/>
      <c r="AI9783" s="169"/>
      <c r="AJ9783" s="169"/>
      <c r="AK9783" s="170"/>
      <c r="AP9783" s="6"/>
      <c r="AQ9783" s="6"/>
      <c r="AR9783" s="6"/>
      <c r="AS9783" s="6"/>
      <c r="AT9783" s="6"/>
      <c r="AU9783" s="6"/>
      <c r="AV9783" s="6"/>
      <c r="AW9783" s="6"/>
      <c r="AX9783" s="6"/>
      <c r="AY9783" s="6"/>
      <c r="AZ9783" s="6"/>
      <c r="BA9783" s="6"/>
      <c r="BB9783" s="166"/>
      <c r="BC9783" s="166"/>
      <c r="BD9783" s="166"/>
      <c r="BE9783" s="6"/>
      <c r="BF9783" s="6"/>
      <c r="BG9783" s="6"/>
      <c r="BH9783" s="6"/>
      <c r="BI9783" s="6"/>
      <c r="BJ9783" s="166"/>
      <c r="BK9783" s="166"/>
      <c r="BL9783" s="166"/>
      <c r="BM9783" s="6"/>
      <c r="BN9783" s="6"/>
      <c r="BO9783" s="6"/>
      <c r="BP9783" s="6"/>
      <c r="BQ9783" s="6"/>
      <c r="BR9783" s="6"/>
      <c r="BS9783" s="6"/>
      <c r="BT9783" s="6"/>
      <c r="BU9783" s="6"/>
      <c r="BV9783" s="6"/>
      <c r="BW9783" s="6"/>
      <c r="CJ9783" s="415"/>
      <c r="CK9783" s="415"/>
      <c r="CO9783" s="168"/>
    </row>
    <row r="9784" spans="32:93" s="162" customFormat="1" x14ac:dyDescent="0.25">
      <c r="AF9784" s="169"/>
      <c r="AG9784" s="169"/>
      <c r="AH9784" s="169"/>
      <c r="AI9784" s="169"/>
      <c r="AJ9784" s="169"/>
      <c r="AK9784" s="170"/>
      <c r="AP9784" s="6"/>
      <c r="AQ9784" s="6"/>
      <c r="AR9784" s="6"/>
      <c r="AS9784" s="6"/>
      <c r="AT9784" s="6"/>
      <c r="AU9784" s="6"/>
      <c r="AV9784" s="6"/>
      <c r="AW9784" s="6"/>
      <c r="AX9784" s="6"/>
      <c r="AY9784" s="6"/>
      <c r="AZ9784" s="6"/>
      <c r="BA9784" s="6"/>
      <c r="BB9784" s="166"/>
      <c r="BC9784" s="166"/>
      <c r="BD9784" s="166"/>
      <c r="BE9784" s="6"/>
      <c r="BF9784" s="6"/>
      <c r="BG9784" s="6"/>
      <c r="BH9784" s="6"/>
      <c r="BI9784" s="6"/>
      <c r="BJ9784" s="166"/>
      <c r="BK9784" s="166"/>
      <c r="BL9784" s="166"/>
      <c r="BM9784" s="6"/>
      <c r="BN9784" s="6"/>
      <c r="BO9784" s="6"/>
      <c r="BP9784" s="6"/>
      <c r="BQ9784" s="6"/>
      <c r="BR9784" s="6"/>
      <c r="BS9784" s="6"/>
      <c r="BT9784" s="6"/>
      <c r="BU9784" s="6"/>
      <c r="BV9784" s="6"/>
      <c r="BW9784" s="6"/>
      <c r="CJ9784" s="415"/>
      <c r="CK9784" s="415"/>
      <c r="CO9784" s="168"/>
    </row>
    <row r="9785" spans="32:93" s="162" customFormat="1" x14ac:dyDescent="0.25">
      <c r="AF9785" s="169"/>
      <c r="AG9785" s="169"/>
      <c r="AH9785" s="169"/>
      <c r="AI9785" s="169"/>
      <c r="AJ9785" s="169"/>
      <c r="AK9785" s="170"/>
      <c r="AP9785" s="6"/>
      <c r="AQ9785" s="6"/>
      <c r="AR9785" s="6"/>
      <c r="AS9785" s="6"/>
      <c r="AT9785" s="6"/>
      <c r="AU9785" s="6"/>
      <c r="AV9785" s="6"/>
      <c r="AW9785" s="6"/>
      <c r="AX9785" s="6"/>
      <c r="AY9785" s="6"/>
      <c r="AZ9785" s="6"/>
      <c r="BA9785" s="6"/>
      <c r="BB9785" s="166"/>
      <c r="BC9785" s="166"/>
      <c r="BD9785" s="166"/>
      <c r="BE9785" s="6"/>
      <c r="BF9785" s="6"/>
      <c r="BG9785" s="6"/>
      <c r="BH9785" s="6"/>
      <c r="BI9785" s="6"/>
      <c r="BJ9785" s="166"/>
      <c r="BK9785" s="166"/>
      <c r="BL9785" s="166"/>
      <c r="BM9785" s="6"/>
      <c r="BN9785" s="6"/>
      <c r="BO9785" s="6"/>
      <c r="BP9785" s="6"/>
      <c r="BQ9785" s="6"/>
      <c r="BR9785" s="6"/>
      <c r="BS9785" s="6"/>
      <c r="BT9785" s="6"/>
      <c r="BU9785" s="6"/>
      <c r="BV9785" s="6"/>
      <c r="BW9785" s="6"/>
      <c r="CJ9785" s="415"/>
      <c r="CK9785" s="415"/>
      <c r="CO9785" s="168"/>
    </row>
    <row r="9786" spans="32:93" s="162" customFormat="1" x14ac:dyDescent="0.25">
      <c r="AF9786" s="169"/>
      <c r="AG9786" s="169"/>
      <c r="AH9786" s="169"/>
      <c r="AI9786" s="169"/>
      <c r="AJ9786" s="169"/>
      <c r="AK9786" s="170"/>
      <c r="AP9786" s="6"/>
      <c r="AQ9786" s="6"/>
      <c r="AR9786" s="6"/>
      <c r="AS9786" s="6"/>
      <c r="AT9786" s="6"/>
      <c r="AU9786" s="6"/>
      <c r="AV9786" s="6"/>
      <c r="AW9786" s="6"/>
      <c r="AX9786" s="6"/>
      <c r="AY9786" s="6"/>
      <c r="AZ9786" s="6"/>
      <c r="BA9786" s="6"/>
      <c r="BB9786" s="166"/>
      <c r="BC9786" s="166"/>
      <c r="BD9786" s="166"/>
      <c r="BE9786" s="6"/>
      <c r="BF9786" s="6"/>
      <c r="BG9786" s="6"/>
      <c r="BH9786" s="6"/>
      <c r="BI9786" s="6"/>
      <c r="BJ9786" s="166"/>
      <c r="BK9786" s="166"/>
      <c r="BL9786" s="166"/>
      <c r="BM9786" s="6"/>
      <c r="BN9786" s="6"/>
      <c r="BO9786" s="6"/>
      <c r="BP9786" s="6"/>
      <c r="BQ9786" s="6"/>
      <c r="BR9786" s="6"/>
      <c r="BS9786" s="6"/>
      <c r="BT9786" s="6"/>
      <c r="BU9786" s="6"/>
      <c r="BV9786" s="6"/>
      <c r="BW9786" s="6"/>
      <c r="CJ9786" s="415"/>
      <c r="CK9786" s="415"/>
      <c r="CO9786" s="168"/>
    </row>
    <row r="9787" spans="32:93" s="162" customFormat="1" x14ac:dyDescent="0.25">
      <c r="AF9787" s="169"/>
      <c r="AG9787" s="169"/>
      <c r="AH9787" s="169"/>
      <c r="AI9787" s="169"/>
      <c r="AJ9787" s="169"/>
      <c r="AK9787" s="170"/>
      <c r="AP9787" s="6"/>
      <c r="AQ9787" s="6"/>
      <c r="AR9787" s="6"/>
      <c r="AS9787" s="6"/>
      <c r="AT9787" s="6"/>
      <c r="AU9787" s="6"/>
      <c r="AV9787" s="6"/>
      <c r="AW9787" s="6"/>
      <c r="AX9787" s="6"/>
      <c r="AY9787" s="6"/>
      <c r="AZ9787" s="6"/>
      <c r="BA9787" s="6"/>
      <c r="BB9787" s="166"/>
      <c r="BC9787" s="166"/>
      <c r="BD9787" s="166"/>
      <c r="BE9787" s="6"/>
      <c r="BF9787" s="6"/>
      <c r="BG9787" s="6"/>
      <c r="BH9787" s="6"/>
      <c r="BI9787" s="6"/>
      <c r="BJ9787" s="166"/>
      <c r="BK9787" s="166"/>
      <c r="BL9787" s="166"/>
      <c r="BM9787" s="6"/>
      <c r="BN9787" s="6"/>
      <c r="BO9787" s="6"/>
      <c r="BP9787" s="6"/>
      <c r="BQ9787" s="6"/>
      <c r="BR9787" s="6"/>
      <c r="BS9787" s="6"/>
      <c r="BT9787" s="6"/>
      <c r="BU9787" s="6"/>
      <c r="BV9787" s="6"/>
      <c r="BW9787" s="6"/>
      <c r="CJ9787" s="415"/>
      <c r="CK9787" s="415"/>
      <c r="CO9787" s="168"/>
    </row>
    <row r="9788" spans="32:93" s="162" customFormat="1" x14ac:dyDescent="0.25">
      <c r="AF9788" s="169"/>
      <c r="AG9788" s="169"/>
      <c r="AH9788" s="169"/>
      <c r="AI9788" s="169"/>
      <c r="AJ9788" s="169"/>
      <c r="AK9788" s="170"/>
      <c r="AP9788" s="6"/>
      <c r="AQ9788" s="6"/>
      <c r="AR9788" s="6"/>
      <c r="AS9788" s="6"/>
      <c r="AT9788" s="6"/>
      <c r="AU9788" s="6"/>
      <c r="AV9788" s="6"/>
      <c r="AW9788" s="6"/>
      <c r="AX9788" s="6"/>
      <c r="AY9788" s="6"/>
      <c r="AZ9788" s="6"/>
      <c r="BA9788" s="6"/>
      <c r="BB9788" s="166"/>
      <c r="BC9788" s="166"/>
      <c r="BD9788" s="166"/>
      <c r="BE9788" s="6"/>
      <c r="BF9788" s="6"/>
      <c r="BG9788" s="6"/>
      <c r="BH9788" s="6"/>
      <c r="BI9788" s="6"/>
      <c r="BJ9788" s="166"/>
      <c r="BK9788" s="166"/>
      <c r="BL9788" s="166"/>
      <c r="BM9788" s="6"/>
      <c r="BN9788" s="6"/>
      <c r="BO9788" s="6"/>
      <c r="BP9788" s="6"/>
      <c r="BQ9788" s="6"/>
      <c r="BR9788" s="6"/>
      <c r="BS9788" s="6"/>
      <c r="BT9788" s="6"/>
      <c r="BU9788" s="6"/>
      <c r="BV9788" s="6"/>
      <c r="BW9788" s="6"/>
      <c r="CJ9788" s="415"/>
      <c r="CK9788" s="415"/>
      <c r="CO9788" s="168"/>
    </row>
    <row r="9789" spans="32:93" s="162" customFormat="1" x14ac:dyDescent="0.25">
      <c r="AF9789" s="169"/>
      <c r="AG9789" s="169"/>
      <c r="AH9789" s="169"/>
      <c r="AI9789" s="169"/>
      <c r="AJ9789" s="169"/>
      <c r="AK9789" s="170"/>
      <c r="AP9789" s="6"/>
      <c r="AQ9789" s="6"/>
      <c r="AR9789" s="6"/>
      <c r="AS9789" s="6"/>
      <c r="AT9789" s="6"/>
      <c r="AU9789" s="6"/>
      <c r="AV9789" s="6"/>
      <c r="AW9789" s="6"/>
      <c r="AX9789" s="6"/>
      <c r="AY9789" s="6"/>
      <c r="AZ9789" s="6"/>
      <c r="BA9789" s="6"/>
      <c r="BB9789" s="166"/>
      <c r="BC9789" s="166"/>
      <c r="BD9789" s="166"/>
      <c r="BE9789" s="6"/>
      <c r="BF9789" s="6"/>
      <c r="BG9789" s="6"/>
      <c r="BH9789" s="6"/>
      <c r="BI9789" s="6"/>
      <c r="BJ9789" s="166"/>
      <c r="BK9789" s="166"/>
      <c r="BL9789" s="166"/>
      <c r="BM9789" s="6"/>
      <c r="BN9789" s="6"/>
      <c r="BO9789" s="6"/>
      <c r="BP9789" s="6"/>
      <c r="BQ9789" s="6"/>
      <c r="BR9789" s="6"/>
      <c r="BS9789" s="6"/>
      <c r="BT9789" s="6"/>
      <c r="BU9789" s="6"/>
      <c r="BV9789" s="6"/>
      <c r="BW9789" s="6"/>
      <c r="CJ9789" s="415"/>
      <c r="CK9789" s="415"/>
      <c r="CO9789" s="168"/>
    </row>
    <row r="9790" spans="32:93" s="162" customFormat="1" x14ac:dyDescent="0.25">
      <c r="AF9790" s="169"/>
      <c r="AG9790" s="169"/>
      <c r="AH9790" s="169"/>
      <c r="AI9790" s="169"/>
      <c r="AJ9790" s="169"/>
      <c r="AK9790" s="170"/>
      <c r="AP9790" s="6"/>
      <c r="AQ9790" s="6"/>
      <c r="AR9790" s="6"/>
      <c r="AS9790" s="6"/>
      <c r="AT9790" s="6"/>
      <c r="AU9790" s="6"/>
      <c r="AV9790" s="6"/>
      <c r="AW9790" s="6"/>
      <c r="AX9790" s="6"/>
      <c r="AY9790" s="6"/>
      <c r="AZ9790" s="6"/>
      <c r="BA9790" s="6"/>
      <c r="BB9790" s="166"/>
      <c r="BC9790" s="166"/>
      <c r="BD9790" s="166"/>
      <c r="BE9790" s="6"/>
      <c r="BF9790" s="6"/>
      <c r="BG9790" s="6"/>
      <c r="BH9790" s="6"/>
      <c r="BI9790" s="6"/>
      <c r="BJ9790" s="166"/>
      <c r="BK9790" s="166"/>
      <c r="BL9790" s="166"/>
      <c r="BM9790" s="6"/>
      <c r="BN9790" s="6"/>
      <c r="BO9790" s="6"/>
      <c r="BP9790" s="6"/>
      <c r="BQ9790" s="6"/>
      <c r="BR9790" s="6"/>
      <c r="BS9790" s="6"/>
      <c r="BT9790" s="6"/>
      <c r="BU9790" s="6"/>
      <c r="BV9790" s="6"/>
      <c r="BW9790" s="6"/>
      <c r="CJ9790" s="415"/>
      <c r="CK9790" s="415"/>
      <c r="CO9790" s="168"/>
    </row>
    <row r="9791" spans="32:93" s="162" customFormat="1" x14ac:dyDescent="0.25">
      <c r="AF9791" s="169"/>
      <c r="AG9791" s="169"/>
      <c r="AH9791" s="169"/>
      <c r="AI9791" s="169"/>
      <c r="AJ9791" s="169"/>
      <c r="AK9791" s="170"/>
      <c r="AP9791" s="6"/>
      <c r="AQ9791" s="6"/>
      <c r="AR9791" s="6"/>
      <c r="AS9791" s="6"/>
      <c r="AT9791" s="6"/>
      <c r="AU9791" s="6"/>
      <c r="AV9791" s="6"/>
      <c r="AW9791" s="6"/>
      <c r="AX9791" s="6"/>
      <c r="AY9791" s="6"/>
      <c r="AZ9791" s="6"/>
      <c r="BA9791" s="6"/>
      <c r="BB9791" s="166"/>
      <c r="BC9791" s="166"/>
      <c r="BD9791" s="166"/>
      <c r="BE9791" s="6"/>
      <c r="BF9791" s="6"/>
      <c r="BG9791" s="6"/>
      <c r="BH9791" s="6"/>
      <c r="BI9791" s="6"/>
      <c r="BJ9791" s="166"/>
      <c r="BK9791" s="166"/>
      <c r="BL9791" s="166"/>
      <c r="BM9791" s="6"/>
      <c r="BN9791" s="6"/>
      <c r="BO9791" s="6"/>
      <c r="BP9791" s="6"/>
      <c r="BQ9791" s="6"/>
      <c r="BR9791" s="6"/>
      <c r="BS9791" s="6"/>
      <c r="BT9791" s="6"/>
      <c r="BU9791" s="6"/>
      <c r="BV9791" s="6"/>
      <c r="BW9791" s="6"/>
      <c r="CJ9791" s="415"/>
      <c r="CK9791" s="415"/>
      <c r="CO9791" s="168"/>
    </row>
    <row r="9792" spans="32:93" s="162" customFormat="1" x14ac:dyDescent="0.25">
      <c r="AF9792" s="169"/>
      <c r="AG9792" s="169"/>
      <c r="AH9792" s="169"/>
      <c r="AI9792" s="169"/>
      <c r="AJ9792" s="169"/>
      <c r="AK9792" s="170"/>
      <c r="AP9792" s="6"/>
      <c r="AQ9792" s="6"/>
      <c r="AR9792" s="6"/>
      <c r="AS9792" s="6"/>
      <c r="AT9792" s="6"/>
      <c r="AU9792" s="6"/>
      <c r="AV9792" s="6"/>
      <c r="AW9792" s="6"/>
      <c r="AX9792" s="6"/>
      <c r="AY9792" s="6"/>
      <c r="AZ9792" s="6"/>
      <c r="BA9792" s="6"/>
      <c r="BB9792" s="166"/>
      <c r="BC9792" s="166"/>
      <c r="BD9792" s="166"/>
      <c r="BE9792" s="6"/>
      <c r="BF9792" s="6"/>
      <c r="BG9792" s="6"/>
      <c r="BH9792" s="6"/>
      <c r="BI9792" s="6"/>
      <c r="BJ9792" s="166"/>
      <c r="BK9792" s="166"/>
      <c r="BL9792" s="166"/>
      <c r="BM9792" s="6"/>
      <c r="BN9792" s="6"/>
      <c r="BO9792" s="6"/>
      <c r="BP9792" s="6"/>
      <c r="BQ9792" s="6"/>
      <c r="BR9792" s="6"/>
      <c r="BS9792" s="6"/>
      <c r="BT9792" s="6"/>
      <c r="BU9792" s="6"/>
      <c r="BV9792" s="6"/>
      <c r="BW9792" s="6"/>
      <c r="CJ9792" s="415"/>
      <c r="CK9792" s="415"/>
      <c r="CO9792" s="168"/>
    </row>
    <row r="9793" spans="32:93" s="162" customFormat="1" x14ac:dyDescent="0.25">
      <c r="AF9793" s="169"/>
      <c r="AG9793" s="169"/>
      <c r="AH9793" s="169"/>
      <c r="AI9793" s="169"/>
      <c r="AJ9793" s="169"/>
      <c r="AK9793" s="170"/>
      <c r="AP9793" s="6"/>
      <c r="AQ9793" s="6"/>
      <c r="AR9793" s="6"/>
      <c r="AS9793" s="6"/>
      <c r="AT9793" s="6"/>
      <c r="AU9793" s="6"/>
      <c r="AV9793" s="6"/>
      <c r="AW9793" s="6"/>
      <c r="AX9793" s="6"/>
      <c r="AY9793" s="6"/>
      <c r="AZ9793" s="6"/>
      <c r="BA9793" s="6"/>
      <c r="BB9793" s="166"/>
      <c r="BC9793" s="166"/>
      <c r="BD9793" s="166"/>
      <c r="BE9793" s="6"/>
      <c r="BF9793" s="6"/>
      <c r="BG9793" s="6"/>
      <c r="BH9793" s="6"/>
      <c r="BI9793" s="6"/>
      <c r="BJ9793" s="166"/>
      <c r="BK9793" s="166"/>
      <c r="BL9793" s="166"/>
      <c r="BM9793" s="6"/>
      <c r="BN9793" s="6"/>
      <c r="BO9793" s="6"/>
      <c r="BP9793" s="6"/>
      <c r="BQ9793" s="6"/>
      <c r="BR9793" s="6"/>
      <c r="BS9793" s="6"/>
      <c r="BT9793" s="6"/>
      <c r="BU9793" s="6"/>
      <c r="BV9793" s="6"/>
      <c r="BW9793" s="6"/>
      <c r="CJ9793" s="415"/>
      <c r="CK9793" s="415"/>
      <c r="CO9793" s="168"/>
    </row>
    <row r="9794" spans="32:93" s="162" customFormat="1" x14ac:dyDescent="0.25">
      <c r="AF9794" s="169"/>
      <c r="AG9794" s="169"/>
      <c r="AH9794" s="169"/>
      <c r="AI9794" s="169"/>
      <c r="AJ9794" s="169"/>
      <c r="AK9794" s="170"/>
      <c r="AP9794" s="6"/>
      <c r="AQ9794" s="6"/>
      <c r="AR9794" s="6"/>
      <c r="AS9794" s="6"/>
      <c r="AT9794" s="6"/>
      <c r="AU9794" s="6"/>
      <c r="AV9794" s="6"/>
      <c r="AW9794" s="6"/>
      <c r="AX9794" s="6"/>
      <c r="AY9794" s="6"/>
      <c r="AZ9794" s="6"/>
      <c r="BA9794" s="6"/>
      <c r="BB9794" s="166"/>
      <c r="BC9794" s="166"/>
      <c r="BD9794" s="166"/>
      <c r="BE9794" s="6"/>
      <c r="BF9794" s="6"/>
      <c r="BG9794" s="6"/>
      <c r="BH9794" s="6"/>
      <c r="BI9794" s="6"/>
      <c r="BJ9794" s="166"/>
      <c r="BK9794" s="166"/>
      <c r="BL9794" s="166"/>
      <c r="BM9794" s="6"/>
      <c r="BN9794" s="6"/>
      <c r="BO9794" s="6"/>
      <c r="BP9794" s="6"/>
      <c r="BQ9794" s="6"/>
      <c r="BR9794" s="6"/>
      <c r="BS9794" s="6"/>
      <c r="BT9794" s="6"/>
      <c r="BU9794" s="6"/>
      <c r="BV9794" s="6"/>
      <c r="BW9794" s="6"/>
      <c r="CJ9794" s="415"/>
      <c r="CK9794" s="415"/>
      <c r="CO9794" s="168"/>
    </row>
    <row r="9795" spans="32:93" s="162" customFormat="1" x14ac:dyDescent="0.25">
      <c r="AF9795" s="169"/>
      <c r="AG9795" s="169"/>
      <c r="AH9795" s="169"/>
      <c r="AI9795" s="169"/>
      <c r="AJ9795" s="169"/>
      <c r="AK9795" s="170"/>
      <c r="AP9795" s="6"/>
      <c r="AQ9795" s="6"/>
      <c r="AR9795" s="6"/>
      <c r="AS9795" s="6"/>
      <c r="AT9795" s="6"/>
      <c r="AU9795" s="6"/>
      <c r="AV9795" s="6"/>
      <c r="AW9795" s="6"/>
      <c r="AX9795" s="6"/>
      <c r="AY9795" s="6"/>
      <c r="AZ9795" s="6"/>
      <c r="BA9795" s="6"/>
      <c r="BB9795" s="166"/>
      <c r="BC9795" s="166"/>
      <c r="BD9795" s="166"/>
      <c r="BE9795" s="6"/>
      <c r="BF9795" s="6"/>
      <c r="BG9795" s="6"/>
      <c r="BH9795" s="6"/>
      <c r="BI9795" s="6"/>
      <c r="BJ9795" s="166"/>
      <c r="BK9795" s="166"/>
      <c r="BL9795" s="166"/>
      <c r="BM9795" s="6"/>
      <c r="BN9795" s="6"/>
      <c r="BO9795" s="6"/>
      <c r="BP9795" s="6"/>
      <c r="BQ9795" s="6"/>
      <c r="BR9795" s="6"/>
      <c r="BS9795" s="6"/>
      <c r="BT9795" s="6"/>
      <c r="BU9795" s="6"/>
      <c r="BV9795" s="6"/>
      <c r="BW9795" s="6"/>
      <c r="CJ9795" s="415"/>
      <c r="CK9795" s="415"/>
      <c r="CO9795" s="168"/>
    </row>
    <row r="9796" spans="32:93" s="162" customFormat="1" x14ac:dyDescent="0.25">
      <c r="AF9796" s="169"/>
      <c r="AG9796" s="169"/>
      <c r="AH9796" s="169"/>
      <c r="AI9796" s="169"/>
      <c r="AJ9796" s="169"/>
      <c r="AK9796" s="170"/>
      <c r="AP9796" s="6"/>
      <c r="AQ9796" s="6"/>
      <c r="AR9796" s="6"/>
      <c r="AS9796" s="6"/>
      <c r="AT9796" s="6"/>
      <c r="AU9796" s="6"/>
      <c r="AV9796" s="6"/>
      <c r="AW9796" s="6"/>
      <c r="AX9796" s="6"/>
      <c r="AY9796" s="6"/>
      <c r="AZ9796" s="6"/>
      <c r="BA9796" s="6"/>
      <c r="BB9796" s="166"/>
      <c r="BC9796" s="166"/>
      <c r="BD9796" s="166"/>
      <c r="BE9796" s="6"/>
      <c r="BF9796" s="6"/>
      <c r="BG9796" s="6"/>
      <c r="BH9796" s="6"/>
      <c r="BI9796" s="6"/>
      <c r="BJ9796" s="166"/>
      <c r="BK9796" s="166"/>
      <c r="BL9796" s="166"/>
      <c r="BM9796" s="6"/>
      <c r="BN9796" s="6"/>
      <c r="BO9796" s="6"/>
      <c r="BP9796" s="6"/>
      <c r="BQ9796" s="6"/>
      <c r="BR9796" s="6"/>
      <c r="BS9796" s="6"/>
      <c r="BT9796" s="6"/>
      <c r="BU9796" s="6"/>
      <c r="BV9796" s="6"/>
      <c r="BW9796" s="6"/>
      <c r="CJ9796" s="415"/>
      <c r="CK9796" s="415"/>
      <c r="CO9796" s="168"/>
    </row>
    <row r="9797" spans="32:93" s="162" customFormat="1" x14ac:dyDescent="0.25">
      <c r="AF9797" s="169"/>
      <c r="AG9797" s="169"/>
      <c r="AH9797" s="169"/>
      <c r="AI9797" s="169"/>
      <c r="AJ9797" s="169"/>
      <c r="AK9797" s="170"/>
      <c r="AP9797" s="6"/>
      <c r="AQ9797" s="6"/>
      <c r="AR9797" s="6"/>
      <c r="AS9797" s="6"/>
      <c r="AT9797" s="6"/>
      <c r="AU9797" s="6"/>
      <c r="AV9797" s="6"/>
      <c r="AW9797" s="6"/>
      <c r="AX9797" s="6"/>
      <c r="AY9797" s="6"/>
      <c r="AZ9797" s="6"/>
      <c r="BA9797" s="6"/>
      <c r="BB9797" s="166"/>
      <c r="BC9797" s="166"/>
      <c r="BD9797" s="166"/>
      <c r="BE9797" s="6"/>
      <c r="BF9797" s="6"/>
      <c r="BG9797" s="6"/>
      <c r="BH9797" s="6"/>
      <c r="BI9797" s="6"/>
      <c r="BJ9797" s="166"/>
      <c r="BK9797" s="166"/>
      <c r="BL9797" s="166"/>
      <c r="BM9797" s="6"/>
      <c r="BN9797" s="6"/>
      <c r="BO9797" s="6"/>
      <c r="BP9797" s="6"/>
      <c r="BQ9797" s="6"/>
      <c r="BR9797" s="6"/>
      <c r="BS9797" s="6"/>
      <c r="BT9797" s="6"/>
      <c r="BU9797" s="6"/>
      <c r="BV9797" s="6"/>
      <c r="BW9797" s="6"/>
      <c r="CJ9797" s="415"/>
      <c r="CK9797" s="415"/>
      <c r="CO9797" s="168"/>
    </row>
    <row r="9798" spans="32:93" s="162" customFormat="1" x14ac:dyDescent="0.25">
      <c r="AF9798" s="169"/>
      <c r="AG9798" s="169"/>
      <c r="AH9798" s="169"/>
      <c r="AI9798" s="169"/>
      <c r="AJ9798" s="169"/>
      <c r="AK9798" s="170"/>
      <c r="AP9798" s="6"/>
      <c r="AQ9798" s="6"/>
      <c r="AR9798" s="6"/>
      <c r="AS9798" s="6"/>
      <c r="AT9798" s="6"/>
      <c r="AU9798" s="6"/>
      <c r="AV9798" s="6"/>
      <c r="AW9798" s="6"/>
      <c r="AX9798" s="6"/>
      <c r="AY9798" s="6"/>
      <c r="AZ9798" s="6"/>
      <c r="BA9798" s="6"/>
      <c r="BB9798" s="166"/>
      <c r="BC9798" s="166"/>
      <c r="BD9798" s="166"/>
      <c r="BE9798" s="6"/>
      <c r="BF9798" s="6"/>
      <c r="BG9798" s="6"/>
      <c r="BH9798" s="6"/>
      <c r="BI9798" s="6"/>
      <c r="BJ9798" s="166"/>
      <c r="BK9798" s="166"/>
      <c r="BL9798" s="166"/>
      <c r="BM9798" s="6"/>
      <c r="BN9798" s="6"/>
      <c r="BO9798" s="6"/>
      <c r="BP9798" s="6"/>
      <c r="BQ9798" s="6"/>
      <c r="BR9798" s="6"/>
      <c r="BS9798" s="6"/>
      <c r="BT9798" s="6"/>
      <c r="BU9798" s="6"/>
      <c r="BV9798" s="6"/>
      <c r="BW9798" s="6"/>
      <c r="CJ9798" s="415"/>
      <c r="CK9798" s="415"/>
      <c r="CO9798" s="168"/>
    </row>
    <row r="9799" spans="32:93" s="162" customFormat="1" x14ac:dyDescent="0.25">
      <c r="AF9799" s="169"/>
      <c r="AG9799" s="169"/>
      <c r="AH9799" s="169"/>
      <c r="AI9799" s="169"/>
      <c r="AJ9799" s="169"/>
      <c r="AK9799" s="170"/>
      <c r="AP9799" s="6"/>
      <c r="AQ9799" s="6"/>
      <c r="AR9799" s="6"/>
      <c r="AS9799" s="6"/>
      <c r="AT9799" s="6"/>
      <c r="AU9799" s="6"/>
      <c r="AV9799" s="6"/>
      <c r="AW9799" s="6"/>
      <c r="AX9799" s="6"/>
      <c r="AY9799" s="6"/>
      <c r="AZ9799" s="6"/>
      <c r="BA9799" s="6"/>
      <c r="BB9799" s="166"/>
      <c r="BC9799" s="166"/>
      <c r="BD9799" s="166"/>
      <c r="BE9799" s="6"/>
      <c r="BF9799" s="6"/>
      <c r="BG9799" s="6"/>
      <c r="BH9799" s="6"/>
      <c r="BI9799" s="6"/>
      <c r="BJ9799" s="166"/>
      <c r="BK9799" s="166"/>
      <c r="BL9799" s="166"/>
      <c r="BM9799" s="6"/>
      <c r="BN9799" s="6"/>
      <c r="BO9799" s="6"/>
      <c r="BP9799" s="6"/>
      <c r="BQ9799" s="6"/>
      <c r="BR9799" s="6"/>
      <c r="BS9799" s="6"/>
      <c r="BT9799" s="6"/>
      <c r="BU9799" s="6"/>
      <c r="BV9799" s="6"/>
      <c r="BW9799" s="6"/>
      <c r="CJ9799" s="415"/>
      <c r="CK9799" s="415"/>
      <c r="CO9799" s="168"/>
    </row>
    <row r="9800" spans="32:93" s="162" customFormat="1" x14ac:dyDescent="0.25">
      <c r="AF9800" s="169"/>
      <c r="AG9800" s="169"/>
      <c r="AH9800" s="169"/>
      <c r="AI9800" s="169"/>
      <c r="AJ9800" s="169"/>
      <c r="AK9800" s="170"/>
      <c r="AP9800" s="6"/>
      <c r="AQ9800" s="6"/>
      <c r="AR9800" s="6"/>
      <c r="AS9800" s="6"/>
      <c r="AT9800" s="6"/>
      <c r="AU9800" s="6"/>
      <c r="AV9800" s="6"/>
      <c r="AW9800" s="6"/>
      <c r="AX9800" s="6"/>
      <c r="AY9800" s="6"/>
      <c r="AZ9800" s="6"/>
      <c r="BA9800" s="6"/>
      <c r="BB9800" s="166"/>
      <c r="BC9800" s="166"/>
      <c r="BD9800" s="166"/>
      <c r="BE9800" s="6"/>
      <c r="BF9800" s="6"/>
      <c r="BG9800" s="6"/>
      <c r="BH9800" s="6"/>
      <c r="BI9800" s="6"/>
      <c r="BJ9800" s="166"/>
      <c r="BK9800" s="166"/>
      <c r="BL9800" s="166"/>
      <c r="BM9800" s="6"/>
      <c r="BN9800" s="6"/>
      <c r="BO9800" s="6"/>
      <c r="BP9800" s="6"/>
      <c r="BQ9800" s="6"/>
      <c r="BR9800" s="6"/>
      <c r="BS9800" s="6"/>
      <c r="BT9800" s="6"/>
      <c r="BU9800" s="6"/>
      <c r="BV9800" s="6"/>
      <c r="BW9800" s="6"/>
      <c r="CJ9800" s="415"/>
      <c r="CK9800" s="415"/>
      <c r="CO9800" s="168"/>
    </row>
    <row r="9801" spans="32:93" s="162" customFormat="1" x14ac:dyDescent="0.25">
      <c r="AF9801" s="169"/>
      <c r="AG9801" s="169"/>
      <c r="AH9801" s="169"/>
      <c r="AI9801" s="169"/>
      <c r="AJ9801" s="169"/>
      <c r="AK9801" s="170"/>
      <c r="AP9801" s="6"/>
      <c r="AQ9801" s="6"/>
      <c r="AR9801" s="6"/>
      <c r="AS9801" s="6"/>
      <c r="AT9801" s="6"/>
      <c r="AU9801" s="6"/>
      <c r="AV9801" s="6"/>
      <c r="AW9801" s="6"/>
      <c r="AX9801" s="6"/>
      <c r="AY9801" s="6"/>
      <c r="AZ9801" s="6"/>
      <c r="BA9801" s="6"/>
      <c r="BB9801" s="166"/>
      <c r="BC9801" s="166"/>
      <c r="BD9801" s="166"/>
      <c r="BE9801" s="6"/>
      <c r="BF9801" s="6"/>
      <c r="BG9801" s="6"/>
      <c r="BH9801" s="6"/>
      <c r="BI9801" s="6"/>
      <c r="BJ9801" s="166"/>
      <c r="BK9801" s="166"/>
      <c r="BL9801" s="166"/>
      <c r="BM9801" s="6"/>
      <c r="BN9801" s="6"/>
      <c r="BO9801" s="6"/>
      <c r="BP9801" s="6"/>
      <c r="BQ9801" s="6"/>
      <c r="BR9801" s="6"/>
      <c r="BS9801" s="6"/>
      <c r="BT9801" s="6"/>
      <c r="BU9801" s="6"/>
      <c r="BV9801" s="6"/>
      <c r="BW9801" s="6"/>
      <c r="CJ9801" s="415"/>
      <c r="CK9801" s="415"/>
      <c r="CO9801" s="168"/>
    </row>
    <row r="9802" spans="32:93" s="162" customFormat="1" x14ac:dyDescent="0.25">
      <c r="AF9802" s="169"/>
      <c r="AG9802" s="169"/>
      <c r="AH9802" s="169"/>
      <c r="AI9802" s="169"/>
      <c r="AJ9802" s="169"/>
      <c r="AK9802" s="170"/>
      <c r="AP9802" s="6"/>
      <c r="AQ9802" s="6"/>
      <c r="AR9802" s="6"/>
      <c r="AS9802" s="6"/>
      <c r="AT9802" s="6"/>
      <c r="AU9802" s="6"/>
      <c r="AV9802" s="6"/>
      <c r="AW9802" s="6"/>
      <c r="AX9802" s="6"/>
      <c r="AY9802" s="6"/>
      <c r="AZ9802" s="6"/>
      <c r="BA9802" s="6"/>
      <c r="BB9802" s="166"/>
      <c r="BC9802" s="166"/>
      <c r="BD9802" s="166"/>
      <c r="BE9802" s="6"/>
      <c r="BF9802" s="6"/>
      <c r="BG9802" s="6"/>
      <c r="BH9802" s="6"/>
      <c r="BI9802" s="6"/>
      <c r="BJ9802" s="166"/>
      <c r="BK9802" s="166"/>
      <c r="BL9802" s="166"/>
      <c r="BM9802" s="6"/>
      <c r="BN9802" s="6"/>
      <c r="BO9802" s="6"/>
      <c r="BP9802" s="6"/>
      <c r="BQ9802" s="6"/>
      <c r="BR9802" s="6"/>
      <c r="BS9802" s="6"/>
      <c r="BT9802" s="6"/>
      <c r="BU9802" s="6"/>
      <c r="BV9802" s="6"/>
      <c r="BW9802" s="6"/>
      <c r="CJ9802" s="415"/>
      <c r="CK9802" s="415"/>
      <c r="CO9802" s="168"/>
    </row>
    <row r="9803" spans="32:93" s="162" customFormat="1" x14ac:dyDescent="0.25">
      <c r="AF9803" s="169"/>
      <c r="AG9803" s="169"/>
      <c r="AH9803" s="169"/>
      <c r="AI9803" s="169"/>
      <c r="AJ9803" s="169"/>
      <c r="AK9803" s="170"/>
      <c r="AP9803" s="6"/>
      <c r="AQ9803" s="6"/>
      <c r="AR9803" s="6"/>
      <c r="AS9803" s="6"/>
      <c r="AT9803" s="6"/>
      <c r="AU9803" s="6"/>
      <c r="AV9803" s="6"/>
      <c r="AW9803" s="6"/>
      <c r="AX9803" s="6"/>
      <c r="AY9803" s="6"/>
      <c r="AZ9803" s="6"/>
      <c r="BA9803" s="6"/>
      <c r="BB9803" s="166"/>
      <c r="BC9803" s="166"/>
      <c r="BD9803" s="166"/>
      <c r="BE9803" s="6"/>
      <c r="BF9803" s="6"/>
      <c r="BG9803" s="6"/>
      <c r="BH9803" s="6"/>
      <c r="BI9803" s="6"/>
      <c r="BJ9803" s="166"/>
      <c r="BK9803" s="166"/>
      <c r="BL9803" s="166"/>
      <c r="BM9803" s="6"/>
      <c r="BN9803" s="6"/>
      <c r="BO9803" s="6"/>
      <c r="BP9803" s="6"/>
      <c r="BQ9803" s="6"/>
      <c r="BR9803" s="6"/>
      <c r="BS9803" s="6"/>
      <c r="BT9803" s="6"/>
      <c r="BU9803" s="6"/>
      <c r="BV9803" s="6"/>
      <c r="BW9803" s="6"/>
      <c r="CJ9803" s="415"/>
      <c r="CK9803" s="415"/>
      <c r="CO9803" s="168"/>
    </row>
    <row r="9804" spans="32:93" s="162" customFormat="1" x14ac:dyDescent="0.25">
      <c r="AF9804" s="169"/>
      <c r="AG9804" s="169"/>
      <c r="AH9804" s="169"/>
      <c r="AI9804" s="169"/>
      <c r="AJ9804" s="169"/>
      <c r="AK9804" s="170"/>
      <c r="AP9804" s="6"/>
      <c r="AQ9804" s="6"/>
      <c r="AR9804" s="6"/>
      <c r="AS9804" s="6"/>
      <c r="AT9804" s="6"/>
      <c r="AU9804" s="6"/>
      <c r="AV9804" s="6"/>
      <c r="AW9804" s="6"/>
      <c r="AX9804" s="6"/>
      <c r="AY9804" s="6"/>
      <c r="AZ9804" s="6"/>
      <c r="BA9804" s="6"/>
      <c r="BB9804" s="166"/>
      <c r="BC9804" s="166"/>
      <c r="BD9804" s="166"/>
      <c r="BE9804" s="6"/>
      <c r="BF9804" s="6"/>
      <c r="BG9804" s="6"/>
      <c r="BH9804" s="6"/>
      <c r="BI9804" s="6"/>
      <c r="BJ9804" s="166"/>
      <c r="BK9804" s="166"/>
      <c r="BL9804" s="166"/>
      <c r="BM9804" s="6"/>
      <c r="BN9804" s="6"/>
      <c r="BO9804" s="6"/>
      <c r="BP9804" s="6"/>
      <c r="BQ9804" s="6"/>
      <c r="BR9804" s="6"/>
      <c r="BS9804" s="6"/>
      <c r="BT9804" s="6"/>
      <c r="BU9804" s="6"/>
      <c r="BV9804" s="6"/>
      <c r="BW9804" s="6"/>
      <c r="CJ9804" s="415"/>
      <c r="CK9804" s="415"/>
      <c r="CO9804" s="168"/>
    </row>
    <row r="9805" spans="32:93" s="162" customFormat="1" x14ac:dyDescent="0.25">
      <c r="AF9805" s="169"/>
      <c r="AG9805" s="169"/>
      <c r="AH9805" s="169"/>
      <c r="AI9805" s="169"/>
      <c r="AJ9805" s="169"/>
      <c r="AK9805" s="170"/>
      <c r="AP9805" s="6"/>
      <c r="AQ9805" s="6"/>
      <c r="AR9805" s="6"/>
      <c r="AS9805" s="6"/>
      <c r="AT9805" s="6"/>
      <c r="AU9805" s="6"/>
      <c r="AV9805" s="6"/>
      <c r="AW9805" s="6"/>
      <c r="AX9805" s="6"/>
      <c r="AY9805" s="6"/>
      <c r="AZ9805" s="6"/>
      <c r="BA9805" s="6"/>
      <c r="BB9805" s="166"/>
      <c r="BC9805" s="166"/>
      <c r="BD9805" s="166"/>
      <c r="BE9805" s="6"/>
      <c r="BF9805" s="6"/>
      <c r="BG9805" s="6"/>
      <c r="BH9805" s="6"/>
      <c r="BI9805" s="6"/>
      <c r="BJ9805" s="166"/>
      <c r="BK9805" s="166"/>
      <c r="BL9805" s="166"/>
      <c r="BM9805" s="6"/>
      <c r="BN9805" s="6"/>
      <c r="BO9805" s="6"/>
      <c r="BP9805" s="6"/>
      <c r="BQ9805" s="6"/>
      <c r="BR9805" s="6"/>
      <c r="BS9805" s="6"/>
      <c r="BT9805" s="6"/>
      <c r="BU9805" s="6"/>
      <c r="BV9805" s="6"/>
      <c r="BW9805" s="6"/>
      <c r="CJ9805" s="415"/>
      <c r="CK9805" s="415"/>
      <c r="CO9805" s="168"/>
    </row>
    <row r="9806" spans="32:93" s="162" customFormat="1" x14ac:dyDescent="0.25">
      <c r="AF9806" s="169"/>
      <c r="AG9806" s="169"/>
      <c r="AH9806" s="169"/>
      <c r="AI9806" s="169"/>
      <c r="AJ9806" s="169"/>
      <c r="AK9806" s="170"/>
      <c r="AP9806" s="6"/>
      <c r="AQ9806" s="6"/>
      <c r="AR9806" s="6"/>
      <c r="AS9806" s="6"/>
      <c r="AT9806" s="6"/>
      <c r="AU9806" s="6"/>
      <c r="AV9806" s="6"/>
      <c r="AW9806" s="6"/>
      <c r="AX9806" s="6"/>
      <c r="AY9806" s="6"/>
      <c r="AZ9806" s="6"/>
      <c r="BA9806" s="6"/>
      <c r="BB9806" s="166"/>
      <c r="BC9806" s="166"/>
      <c r="BD9806" s="166"/>
      <c r="BE9806" s="6"/>
      <c r="BF9806" s="6"/>
      <c r="BG9806" s="6"/>
      <c r="BH9806" s="6"/>
      <c r="BI9806" s="6"/>
      <c r="BJ9806" s="166"/>
      <c r="BK9806" s="166"/>
      <c r="BL9806" s="166"/>
      <c r="BM9806" s="6"/>
      <c r="BN9806" s="6"/>
      <c r="BO9806" s="6"/>
      <c r="BP9806" s="6"/>
      <c r="BQ9806" s="6"/>
      <c r="BR9806" s="6"/>
      <c r="BS9806" s="6"/>
      <c r="BT9806" s="6"/>
      <c r="BU9806" s="6"/>
      <c r="BV9806" s="6"/>
      <c r="BW9806" s="6"/>
      <c r="CJ9806" s="415"/>
      <c r="CK9806" s="415"/>
      <c r="CO9806" s="168"/>
    </row>
    <row r="9807" spans="32:93" s="162" customFormat="1" x14ac:dyDescent="0.25">
      <c r="AF9807" s="169"/>
      <c r="AG9807" s="169"/>
      <c r="AH9807" s="169"/>
      <c r="AI9807" s="169"/>
      <c r="AJ9807" s="169"/>
      <c r="AK9807" s="170"/>
      <c r="AP9807" s="6"/>
      <c r="AQ9807" s="6"/>
      <c r="AR9807" s="6"/>
      <c r="AS9807" s="6"/>
      <c r="AT9807" s="6"/>
      <c r="AU9807" s="6"/>
      <c r="AV9807" s="6"/>
      <c r="AW9807" s="6"/>
      <c r="AX9807" s="6"/>
      <c r="AY9807" s="6"/>
      <c r="AZ9807" s="6"/>
      <c r="BA9807" s="6"/>
      <c r="BB9807" s="166"/>
      <c r="BC9807" s="166"/>
      <c r="BD9807" s="166"/>
      <c r="BE9807" s="6"/>
      <c r="BF9807" s="6"/>
      <c r="BG9807" s="6"/>
      <c r="BH9807" s="6"/>
      <c r="BI9807" s="6"/>
      <c r="BJ9807" s="166"/>
      <c r="BK9807" s="166"/>
      <c r="BL9807" s="166"/>
      <c r="BM9807" s="6"/>
      <c r="BN9807" s="6"/>
      <c r="BO9807" s="6"/>
      <c r="BP9807" s="6"/>
      <c r="BQ9807" s="6"/>
      <c r="BR9807" s="6"/>
      <c r="BS9807" s="6"/>
      <c r="BT9807" s="6"/>
      <c r="BU9807" s="6"/>
      <c r="BV9807" s="6"/>
      <c r="BW9807" s="6"/>
      <c r="CJ9807" s="415"/>
      <c r="CK9807" s="415"/>
      <c r="CO9807" s="168"/>
    </row>
    <row r="9808" spans="32:93" s="162" customFormat="1" x14ac:dyDescent="0.25">
      <c r="AF9808" s="169"/>
      <c r="AG9808" s="169"/>
      <c r="AH9808" s="169"/>
      <c r="AI9808" s="169"/>
      <c r="AJ9808" s="169"/>
      <c r="AK9808" s="170"/>
      <c r="AP9808" s="6"/>
      <c r="AQ9808" s="6"/>
      <c r="AR9808" s="6"/>
      <c r="AS9808" s="6"/>
      <c r="AT9808" s="6"/>
      <c r="AU9808" s="6"/>
      <c r="AV9808" s="6"/>
      <c r="AW9808" s="6"/>
      <c r="AX9808" s="6"/>
      <c r="AY9808" s="6"/>
      <c r="AZ9808" s="6"/>
      <c r="BA9808" s="6"/>
      <c r="BB9808" s="166"/>
      <c r="BC9808" s="166"/>
      <c r="BD9808" s="166"/>
      <c r="BE9808" s="6"/>
      <c r="BF9808" s="6"/>
      <c r="BG9808" s="6"/>
      <c r="BH9808" s="6"/>
      <c r="BI9808" s="6"/>
      <c r="BJ9808" s="166"/>
      <c r="BK9808" s="166"/>
      <c r="BL9808" s="166"/>
      <c r="BM9808" s="6"/>
      <c r="BN9808" s="6"/>
      <c r="BO9808" s="6"/>
      <c r="BP9808" s="6"/>
      <c r="BQ9808" s="6"/>
      <c r="BR9808" s="6"/>
      <c r="BS9808" s="6"/>
      <c r="BT9808" s="6"/>
      <c r="BU9808" s="6"/>
      <c r="BV9808" s="6"/>
      <c r="BW9808" s="6"/>
      <c r="CJ9808" s="415"/>
      <c r="CK9808" s="415"/>
      <c r="CO9808" s="168"/>
    </row>
    <row r="9809" spans="32:93" s="162" customFormat="1" x14ac:dyDescent="0.25">
      <c r="AF9809" s="169"/>
      <c r="AG9809" s="169"/>
      <c r="AH9809" s="169"/>
      <c r="AI9809" s="169"/>
      <c r="AJ9809" s="169"/>
      <c r="AK9809" s="170"/>
      <c r="AP9809" s="6"/>
      <c r="AQ9809" s="6"/>
      <c r="AR9809" s="6"/>
      <c r="AS9809" s="6"/>
      <c r="AT9809" s="6"/>
      <c r="AU9809" s="6"/>
      <c r="AV9809" s="6"/>
      <c r="AW9809" s="6"/>
      <c r="AX9809" s="6"/>
      <c r="AY9809" s="6"/>
      <c r="AZ9809" s="6"/>
      <c r="BA9809" s="6"/>
      <c r="BB9809" s="166"/>
      <c r="BC9809" s="166"/>
      <c r="BD9809" s="166"/>
      <c r="BE9809" s="6"/>
      <c r="BF9809" s="6"/>
      <c r="BG9809" s="6"/>
      <c r="BH9809" s="6"/>
      <c r="BI9809" s="6"/>
      <c r="BJ9809" s="166"/>
      <c r="BK9809" s="166"/>
      <c r="BL9809" s="166"/>
      <c r="BM9809" s="6"/>
      <c r="BN9809" s="6"/>
      <c r="BO9809" s="6"/>
      <c r="BP9809" s="6"/>
      <c r="BQ9809" s="6"/>
      <c r="BR9809" s="6"/>
      <c r="BS9809" s="6"/>
      <c r="BT9809" s="6"/>
      <c r="BU9809" s="6"/>
      <c r="BV9809" s="6"/>
      <c r="BW9809" s="6"/>
      <c r="CJ9809" s="415"/>
      <c r="CK9809" s="415"/>
      <c r="CO9809" s="168"/>
    </row>
    <row r="9810" spans="32:93" s="162" customFormat="1" x14ac:dyDescent="0.25">
      <c r="AF9810" s="169"/>
      <c r="AG9810" s="169"/>
      <c r="AH9810" s="169"/>
      <c r="AI9810" s="169"/>
      <c r="AJ9810" s="169"/>
      <c r="AK9810" s="170"/>
      <c r="AP9810" s="6"/>
      <c r="AQ9810" s="6"/>
      <c r="AR9810" s="6"/>
      <c r="AS9810" s="6"/>
      <c r="AT9810" s="6"/>
      <c r="AU9810" s="6"/>
      <c r="AV9810" s="6"/>
      <c r="AW9810" s="6"/>
      <c r="AX9810" s="6"/>
      <c r="AY9810" s="6"/>
      <c r="AZ9810" s="6"/>
      <c r="BA9810" s="6"/>
      <c r="BB9810" s="166"/>
      <c r="BC9810" s="166"/>
      <c r="BD9810" s="166"/>
      <c r="BE9810" s="6"/>
      <c r="BF9810" s="6"/>
      <c r="BG9810" s="6"/>
      <c r="BH9810" s="6"/>
      <c r="BI9810" s="6"/>
      <c r="BJ9810" s="166"/>
      <c r="BK9810" s="166"/>
      <c r="BL9810" s="166"/>
      <c r="BM9810" s="6"/>
      <c r="BN9810" s="6"/>
      <c r="BO9810" s="6"/>
      <c r="BP9810" s="6"/>
      <c r="BQ9810" s="6"/>
      <c r="BR9810" s="6"/>
      <c r="BS9810" s="6"/>
      <c r="BT9810" s="6"/>
      <c r="BU9810" s="6"/>
      <c r="BV9810" s="6"/>
      <c r="BW9810" s="6"/>
      <c r="CJ9810" s="415"/>
      <c r="CK9810" s="415"/>
      <c r="CO9810" s="168"/>
    </row>
    <row r="9811" spans="32:93" s="162" customFormat="1" x14ac:dyDescent="0.25">
      <c r="AF9811" s="169"/>
      <c r="AG9811" s="169"/>
      <c r="AH9811" s="169"/>
      <c r="AI9811" s="169"/>
      <c r="AJ9811" s="169"/>
      <c r="AK9811" s="170"/>
      <c r="AP9811" s="6"/>
      <c r="AQ9811" s="6"/>
      <c r="AR9811" s="6"/>
      <c r="AS9811" s="6"/>
      <c r="AT9811" s="6"/>
      <c r="AU9811" s="6"/>
      <c r="AV9811" s="6"/>
      <c r="AW9811" s="6"/>
      <c r="AX9811" s="6"/>
      <c r="AY9811" s="6"/>
      <c r="AZ9811" s="6"/>
      <c r="BA9811" s="6"/>
      <c r="BB9811" s="166"/>
      <c r="BC9811" s="166"/>
      <c r="BD9811" s="166"/>
      <c r="BE9811" s="6"/>
      <c r="BF9811" s="6"/>
      <c r="BG9811" s="6"/>
      <c r="BH9811" s="6"/>
      <c r="BI9811" s="6"/>
      <c r="BJ9811" s="166"/>
      <c r="BK9811" s="166"/>
      <c r="BL9811" s="166"/>
      <c r="BM9811" s="6"/>
      <c r="BN9811" s="6"/>
      <c r="BO9811" s="6"/>
      <c r="BP9811" s="6"/>
      <c r="BQ9811" s="6"/>
      <c r="BR9811" s="6"/>
      <c r="BS9811" s="6"/>
      <c r="BT9811" s="6"/>
      <c r="BU9811" s="6"/>
      <c r="BV9811" s="6"/>
      <c r="BW9811" s="6"/>
      <c r="CJ9811" s="415"/>
      <c r="CK9811" s="415"/>
      <c r="CO9811" s="168"/>
    </row>
    <row r="9812" spans="32:93" s="162" customFormat="1" x14ac:dyDescent="0.25">
      <c r="AF9812" s="169"/>
      <c r="AG9812" s="169"/>
      <c r="AH9812" s="169"/>
      <c r="AI9812" s="169"/>
      <c r="AJ9812" s="169"/>
      <c r="AK9812" s="170"/>
      <c r="AP9812" s="6"/>
      <c r="AQ9812" s="6"/>
      <c r="AR9812" s="6"/>
      <c r="AS9812" s="6"/>
      <c r="AT9812" s="6"/>
      <c r="AU9812" s="6"/>
      <c r="AV9812" s="6"/>
      <c r="AW9812" s="6"/>
      <c r="AX9812" s="6"/>
      <c r="AY9812" s="6"/>
      <c r="AZ9812" s="6"/>
      <c r="BA9812" s="6"/>
      <c r="BB9812" s="166"/>
      <c r="BC9812" s="166"/>
      <c r="BD9812" s="166"/>
      <c r="BE9812" s="6"/>
      <c r="BF9812" s="6"/>
      <c r="BG9812" s="6"/>
      <c r="BH9812" s="6"/>
      <c r="BI9812" s="6"/>
      <c r="BJ9812" s="166"/>
      <c r="BK9812" s="166"/>
      <c r="BL9812" s="166"/>
      <c r="BM9812" s="6"/>
      <c r="BN9812" s="6"/>
      <c r="BO9812" s="6"/>
      <c r="BP9812" s="6"/>
      <c r="BQ9812" s="6"/>
      <c r="BR9812" s="6"/>
      <c r="BS9812" s="6"/>
      <c r="BT9812" s="6"/>
      <c r="BU9812" s="6"/>
      <c r="BV9812" s="6"/>
      <c r="BW9812" s="6"/>
      <c r="CJ9812" s="415"/>
      <c r="CK9812" s="415"/>
      <c r="CO9812" s="168"/>
    </row>
    <row r="9813" spans="32:93" s="162" customFormat="1" x14ac:dyDescent="0.25">
      <c r="AF9813" s="169"/>
      <c r="AG9813" s="169"/>
      <c r="AH9813" s="169"/>
      <c r="AI9813" s="169"/>
      <c r="AJ9813" s="169"/>
      <c r="AK9813" s="170"/>
      <c r="AP9813" s="6"/>
      <c r="AQ9813" s="6"/>
      <c r="AR9813" s="6"/>
      <c r="AS9813" s="6"/>
      <c r="AT9813" s="6"/>
      <c r="AU9813" s="6"/>
      <c r="AV9813" s="6"/>
      <c r="AW9813" s="6"/>
      <c r="AX9813" s="6"/>
      <c r="AY9813" s="6"/>
      <c r="AZ9813" s="6"/>
      <c r="BA9813" s="6"/>
      <c r="BB9813" s="166"/>
      <c r="BC9813" s="166"/>
      <c r="BD9813" s="166"/>
      <c r="BE9813" s="6"/>
      <c r="BF9813" s="6"/>
      <c r="BG9813" s="6"/>
      <c r="BH9813" s="6"/>
      <c r="BI9813" s="6"/>
      <c r="BJ9813" s="166"/>
      <c r="BK9813" s="166"/>
      <c r="BL9813" s="166"/>
      <c r="BM9813" s="6"/>
      <c r="BN9813" s="6"/>
      <c r="BO9813" s="6"/>
      <c r="BP9813" s="6"/>
      <c r="BQ9813" s="6"/>
      <c r="BR9813" s="6"/>
      <c r="BS9813" s="6"/>
      <c r="BT9813" s="6"/>
      <c r="BU9813" s="6"/>
      <c r="BV9813" s="6"/>
      <c r="BW9813" s="6"/>
      <c r="CJ9813" s="415"/>
      <c r="CK9813" s="415"/>
      <c r="CO9813" s="168"/>
    </row>
    <row r="9814" spans="32:93" s="162" customFormat="1" x14ac:dyDescent="0.25">
      <c r="AF9814" s="169"/>
      <c r="AG9814" s="169"/>
      <c r="AH9814" s="169"/>
      <c r="AI9814" s="169"/>
      <c r="AJ9814" s="169"/>
      <c r="AK9814" s="170"/>
      <c r="AP9814" s="6"/>
      <c r="AQ9814" s="6"/>
      <c r="AR9814" s="6"/>
      <c r="AS9814" s="6"/>
      <c r="AT9814" s="6"/>
      <c r="AU9814" s="6"/>
      <c r="AV9814" s="6"/>
      <c r="AW9814" s="6"/>
      <c r="AX9814" s="6"/>
      <c r="AY9814" s="6"/>
      <c r="AZ9814" s="6"/>
      <c r="BA9814" s="6"/>
      <c r="BB9814" s="166"/>
      <c r="BC9814" s="166"/>
      <c r="BD9814" s="166"/>
      <c r="BE9814" s="6"/>
      <c r="BF9814" s="6"/>
      <c r="BG9814" s="6"/>
      <c r="BH9814" s="6"/>
      <c r="BI9814" s="6"/>
      <c r="BJ9814" s="166"/>
      <c r="BK9814" s="166"/>
      <c r="BL9814" s="166"/>
      <c r="BM9814" s="6"/>
      <c r="BN9814" s="6"/>
      <c r="BO9814" s="6"/>
      <c r="BP9814" s="6"/>
      <c r="BQ9814" s="6"/>
      <c r="BR9814" s="6"/>
      <c r="BS9814" s="6"/>
      <c r="BT9814" s="6"/>
      <c r="BU9814" s="6"/>
      <c r="BV9814" s="6"/>
      <c r="BW9814" s="6"/>
      <c r="CJ9814" s="415"/>
      <c r="CK9814" s="415"/>
      <c r="CO9814" s="168"/>
    </row>
    <row r="9815" spans="32:93" s="162" customFormat="1" x14ac:dyDescent="0.25">
      <c r="AF9815" s="169"/>
      <c r="AG9815" s="169"/>
      <c r="AH9815" s="169"/>
      <c r="AI9815" s="169"/>
      <c r="AJ9815" s="169"/>
      <c r="AK9815" s="170"/>
      <c r="AP9815" s="6"/>
      <c r="AQ9815" s="6"/>
      <c r="AR9815" s="6"/>
      <c r="AS9815" s="6"/>
      <c r="AT9815" s="6"/>
      <c r="AU9815" s="6"/>
      <c r="AV9815" s="6"/>
      <c r="AW9815" s="6"/>
      <c r="AX9815" s="6"/>
      <c r="AY9815" s="6"/>
      <c r="AZ9815" s="6"/>
      <c r="BA9815" s="6"/>
      <c r="BB9815" s="166"/>
      <c r="BC9815" s="166"/>
      <c r="BD9815" s="166"/>
      <c r="BE9815" s="6"/>
      <c r="BF9815" s="6"/>
      <c r="BG9815" s="6"/>
      <c r="BH9815" s="6"/>
      <c r="BI9815" s="6"/>
      <c r="BJ9815" s="166"/>
      <c r="BK9815" s="166"/>
      <c r="BL9815" s="166"/>
      <c r="BM9815" s="6"/>
      <c r="BN9815" s="6"/>
      <c r="BO9815" s="6"/>
      <c r="BP9815" s="6"/>
      <c r="BQ9815" s="6"/>
      <c r="BR9815" s="6"/>
      <c r="BS9815" s="6"/>
      <c r="BT9815" s="6"/>
      <c r="BU9815" s="6"/>
      <c r="BV9815" s="6"/>
      <c r="BW9815" s="6"/>
      <c r="CJ9815" s="415"/>
      <c r="CK9815" s="415"/>
      <c r="CO9815" s="168"/>
    </row>
    <row r="9816" spans="32:93" s="162" customFormat="1" x14ac:dyDescent="0.25">
      <c r="AF9816" s="169"/>
      <c r="AG9816" s="169"/>
      <c r="AH9816" s="169"/>
      <c r="AI9816" s="169"/>
      <c r="AJ9816" s="169"/>
      <c r="AK9816" s="170"/>
      <c r="AP9816" s="6"/>
      <c r="AQ9816" s="6"/>
      <c r="AR9816" s="6"/>
      <c r="AS9816" s="6"/>
      <c r="AT9816" s="6"/>
      <c r="AU9816" s="6"/>
      <c r="AV9816" s="6"/>
      <c r="AW9816" s="6"/>
      <c r="AX9816" s="6"/>
      <c r="AY9816" s="6"/>
      <c r="AZ9816" s="6"/>
      <c r="BA9816" s="6"/>
      <c r="BB9816" s="166"/>
      <c r="BC9816" s="166"/>
      <c r="BD9816" s="166"/>
      <c r="BE9816" s="6"/>
      <c r="BF9816" s="6"/>
      <c r="BG9816" s="6"/>
      <c r="BH9816" s="6"/>
      <c r="BI9816" s="6"/>
      <c r="BJ9816" s="166"/>
      <c r="BK9816" s="166"/>
      <c r="BL9816" s="166"/>
      <c r="BM9816" s="6"/>
      <c r="BN9816" s="6"/>
      <c r="BO9816" s="6"/>
      <c r="BP9816" s="6"/>
      <c r="BQ9816" s="6"/>
      <c r="BR9816" s="6"/>
      <c r="BS9816" s="6"/>
      <c r="BT9816" s="6"/>
      <c r="BU9816" s="6"/>
      <c r="BV9816" s="6"/>
      <c r="BW9816" s="6"/>
      <c r="CJ9816" s="415"/>
      <c r="CK9816" s="415"/>
      <c r="CO9816" s="168"/>
    </row>
    <row r="9817" spans="32:93" s="162" customFormat="1" x14ac:dyDescent="0.25">
      <c r="AF9817" s="169"/>
      <c r="AG9817" s="169"/>
      <c r="AH9817" s="169"/>
      <c r="AI9817" s="169"/>
      <c r="AJ9817" s="169"/>
      <c r="AK9817" s="170"/>
      <c r="AP9817" s="6"/>
      <c r="AQ9817" s="6"/>
      <c r="AR9817" s="6"/>
      <c r="AS9817" s="6"/>
      <c r="AT9817" s="6"/>
      <c r="AU9817" s="6"/>
      <c r="AV9817" s="6"/>
      <c r="AW9817" s="6"/>
      <c r="AX9817" s="6"/>
      <c r="AY9817" s="6"/>
      <c r="AZ9817" s="6"/>
      <c r="BA9817" s="6"/>
      <c r="BB9817" s="166"/>
      <c r="BC9817" s="166"/>
      <c r="BD9817" s="166"/>
      <c r="BE9817" s="6"/>
      <c r="BF9817" s="6"/>
      <c r="BG9817" s="6"/>
      <c r="BH9817" s="6"/>
      <c r="BI9817" s="6"/>
      <c r="BJ9817" s="166"/>
      <c r="BK9817" s="166"/>
      <c r="BL9817" s="166"/>
      <c r="BM9817" s="6"/>
      <c r="BN9817" s="6"/>
      <c r="BO9817" s="6"/>
      <c r="BP9817" s="6"/>
      <c r="BQ9817" s="6"/>
      <c r="BR9817" s="6"/>
      <c r="BS9817" s="6"/>
      <c r="BT9817" s="6"/>
      <c r="BU9817" s="6"/>
      <c r="BV9817" s="6"/>
      <c r="BW9817" s="6"/>
      <c r="CJ9817" s="415"/>
      <c r="CK9817" s="415"/>
      <c r="CO9817" s="168"/>
    </row>
    <row r="9818" spans="32:93" s="162" customFormat="1" x14ac:dyDescent="0.25">
      <c r="AF9818" s="169"/>
      <c r="AG9818" s="169"/>
      <c r="AH9818" s="169"/>
      <c r="AI9818" s="169"/>
      <c r="AJ9818" s="169"/>
      <c r="AK9818" s="170"/>
      <c r="AP9818" s="6"/>
      <c r="AQ9818" s="6"/>
      <c r="AR9818" s="6"/>
      <c r="AS9818" s="6"/>
      <c r="AT9818" s="6"/>
      <c r="AU9818" s="6"/>
      <c r="AV9818" s="6"/>
      <c r="AW9818" s="6"/>
      <c r="AX9818" s="6"/>
      <c r="AY9818" s="6"/>
      <c r="AZ9818" s="6"/>
      <c r="BA9818" s="6"/>
      <c r="BB9818" s="166"/>
      <c r="BC9818" s="166"/>
      <c r="BD9818" s="166"/>
      <c r="BE9818" s="6"/>
      <c r="BF9818" s="6"/>
      <c r="BG9818" s="6"/>
      <c r="BH9818" s="6"/>
      <c r="BI9818" s="6"/>
      <c r="BJ9818" s="166"/>
      <c r="BK9818" s="166"/>
      <c r="BL9818" s="166"/>
      <c r="BM9818" s="6"/>
      <c r="BN9818" s="6"/>
      <c r="BO9818" s="6"/>
      <c r="BP9818" s="6"/>
      <c r="BQ9818" s="6"/>
      <c r="BR9818" s="6"/>
      <c r="BS9818" s="6"/>
      <c r="BT9818" s="6"/>
      <c r="BU9818" s="6"/>
      <c r="BV9818" s="6"/>
      <c r="BW9818" s="6"/>
      <c r="CJ9818" s="415"/>
      <c r="CK9818" s="415"/>
      <c r="CO9818" s="168"/>
    </row>
    <row r="9819" spans="32:93" s="162" customFormat="1" x14ac:dyDescent="0.25">
      <c r="AF9819" s="169"/>
      <c r="AG9819" s="169"/>
      <c r="AH9819" s="169"/>
      <c r="AI9819" s="169"/>
      <c r="AJ9819" s="169"/>
      <c r="AK9819" s="170"/>
      <c r="AP9819" s="6"/>
      <c r="AQ9819" s="6"/>
      <c r="AR9819" s="6"/>
      <c r="AS9819" s="6"/>
      <c r="AT9819" s="6"/>
      <c r="AU9819" s="6"/>
      <c r="AV9819" s="6"/>
      <c r="AW9819" s="6"/>
      <c r="AX9819" s="6"/>
      <c r="AY9819" s="6"/>
      <c r="AZ9819" s="6"/>
      <c r="BA9819" s="6"/>
      <c r="BB9819" s="166"/>
      <c r="BC9819" s="166"/>
      <c r="BD9819" s="166"/>
      <c r="BE9819" s="6"/>
      <c r="BF9819" s="6"/>
      <c r="BG9819" s="6"/>
      <c r="BH9819" s="6"/>
      <c r="BI9819" s="6"/>
      <c r="BJ9819" s="166"/>
      <c r="BK9819" s="166"/>
      <c r="BL9819" s="166"/>
      <c r="BM9819" s="6"/>
      <c r="BN9819" s="6"/>
      <c r="BO9819" s="6"/>
      <c r="BP9819" s="6"/>
      <c r="BQ9819" s="6"/>
      <c r="BR9819" s="6"/>
      <c r="BS9819" s="6"/>
      <c r="BT9819" s="6"/>
      <c r="BU9819" s="6"/>
      <c r="BV9819" s="6"/>
      <c r="BW9819" s="6"/>
      <c r="CJ9819" s="415"/>
      <c r="CK9819" s="415"/>
      <c r="CO9819" s="168"/>
    </row>
    <row r="9820" spans="32:93" s="162" customFormat="1" x14ac:dyDescent="0.25">
      <c r="AF9820" s="169"/>
      <c r="AG9820" s="169"/>
      <c r="AH9820" s="169"/>
      <c r="AI9820" s="169"/>
      <c r="AJ9820" s="169"/>
      <c r="AK9820" s="170"/>
      <c r="AP9820" s="6"/>
      <c r="AQ9820" s="6"/>
      <c r="AR9820" s="6"/>
      <c r="AS9820" s="6"/>
      <c r="AT9820" s="6"/>
      <c r="AU9820" s="6"/>
      <c r="AV9820" s="6"/>
      <c r="AW9820" s="6"/>
      <c r="AX9820" s="6"/>
      <c r="AY9820" s="6"/>
      <c r="AZ9820" s="6"/>
      <c r="BA9820" s="6"/>
      <c r="BB9820" s="166"/>
      <c r="BC9820" s="166"/>
      <c r="BD9820" s="166"/>
      <c r="BE9820" s="6"/>
      <c r="BF9820" s="6"/>
      <c r="BG9820" s="6"/>
      <c r="BH9820" s="6"/>
      <c r="BI9820" s="6"/>
      <c r="BJ9820" s="166"/>
      <c r="BK9820" s="166"/>
      <c r="BL9820" s="166"/>
      <c r="BM9820" s="6"/>
      <c r="BN9820" s="6"/>
      <c r="BO9820" s="6"/>
      <c r="BP9820" s="6"/>
      <c r="BQ9820" s="6"/>
      <c r="BR9820" s="6"/>
      <c r="BS9820" s="6"/>
      <c r="BT9820" s="6"/>
      <c r="BU9820" s="6"/>
      <c r="BV9820" s="6"/>
      <c r="BW9820" s="6"/>
      <c r="CJ9820" s="415"/>
      <c r="CK9820" s="415"/>
      <c r="CO9820" s="168"/>
    </row>
    <row r="9821" spans="32:93" s="162" customFormat="1" x14ac:dyDescent="0.25">
      <c r="AF9821" s="169"/>
      <c r="AG9821" s="169"/>
      <c r="AH9821" s="169"/>
      <c r="AI9821" s="169"/>
      <c r="AJ9821" s="169"/>
      <c r="AK9821" s="170"/>
      <c r="AP9821" s="6"/>
      <c r="AQ9821" s="6"/>
      <c r="AR9821" s="6"/>
      <c r="AS9821" s="6"/>
      <c r="AT9821" s="6"/>
      <c r="AU9821" s="6"/>
      <c r="AV9821" s="6"/>
      <c r="AW9821" s="6"/>
      <c r="AX9821" s="6"/>
      <c r="AY9821" s="6"/>
      <c r="AZ9821" s="6"/>
      <c r="BA9821" s="6"/>
      <c r="BB9821" s="166"/>
      <c r="BC9821" s="166"/>
      <c r="BD9821" s="166"/>
      <c r="BE9821" s="6"/>
      <c r="BF9821" s="6"/>
      <c r="BG9821" s="6"/>
      <c r="BH9821" s="6"/>
      <c r="BI9821" s="6"/>
      <c r="BJ9821" s="166"/>
      <c r="BK9821" s="166"/>
      <c r="BL9821" s="166"/>
      <c r="BM9821" s="6"/>
      <c r="BN9821" s="6"/>
      <c r="BO9821" s="6"/>
      <c r="BP9821" s="6"/>
      <c r="BQ9821" s="6"/>
      <c r="BR9821" s="6"/>
      <c r="BS9821" s="6"/>
      <c r="BT9821" s="6"/>
      <c r="BU9821" s="6"/>
      <c r="BV9821" s="6"/>
      <c r="BW9821" s="6"/>
      <c r="CJ9821" s="415"/>
      <c r="CK9821" s="415"/>
      <c r="CO9821" s="168"/>
    </row>
    <row r="9822" spans="32:93" s="162" customFormat="1" x14ac:dyDescent="0.25">
      <c r="AF9822" s="169"/>
      <c r="AG9822" s="169"/>
      <c r="AH9822" s="169"/>
      <c r="AI9822" s="169"/>
      <c r="AJ9822" s="169"/>
      <c r="AK9822" s="170"/>
      <c r="AP9822" s="6"/>
      <c r="AQ9822" s="6"/>
      <c r="AR9822" s="6"/>
      <c r="AS9822" s="6"/>
      <c r="AT9822" s="6"/>
      <c r="AU9822" s="6"/>
      <c r="AV9822" s="6"/>
      <c r="AW9822" s="6"/>
      <c r="AX9822" s="6"/>
      <c r="AY9822" s="6"/>
      <c r="AZ9822" s="6"/>
      <c r="BA9822" s="6"/>
      <c r="BB9822" s="166"/>
      <c r="BC9822" s="166"/>
      <c r="BD9822" s="166"/>
      <c r="BE9822" s="6"/>
      <c r="BF9822" s="6"/>
      <c r="BG9822" s="6"/>
      <c r="BH9822" s="6"/>
      <c r="BI9822" s="6"/>
      <c r="BJ9822" s="166"/>
      <c r="BK9822" s="166"/>
      <c r="BL9822" s="166"/>
      <c r="BM9822" s="6"/>
      <c r="BN9822" s="6"/>
      <c r="BO9822" s="6"/>
      <c r="BP9822" s="6"/>
      <c r="BQ9822" s="6"/>
      <c r="BR9822" s="6"/>
      <c r="BS9822" s="6"/>
      <c r="BT9822" s="6"/>
      <c r="BU9822" s="6"/>
      <c r="BV9822" s="6"/>
      <c r="BW9822" s="6"/>
      <c r="CJ9822" s="415"/>
      <c r="CK9822" s="415"/>
      <c r="CO9822" s="168"/>
    </row>
    <row r="9823" spans="32:93" s="162" customFormat="1" x14ac:dyDescent="0.25">
      <c r="AF9823" s="169"/>
      <c r="AG9823" s="169"/>
      <c r="AH9823" s="169"/>
      <c r="AI9823" s="169"/>
      <c r="AJ9823" s="169"/>
      <c r="AK9823" s="170"/>
      <c r="AP9823" s="6"/>
      <c r="AQ9823" s="6"/>
      <c r="AR9823" s="6"/>
      <c r="AS9823" s="6"/>
      <c r="AT9823" s="6"/>
      <c r="AU9823" s="6"/>
      <c r="AV9823" s="6"/>
      <c r="AW9823" s="6"/>
      <c r="AX9823" s="6"/>
      <c r="AY9823" s="6"/>
      <c r="AZ9823" s="6"/>
      <c r="BA9823" s="6"/>
      <c r="BB9823" s="166"/>
      <c r="BC9823" s="166"/>
      <c r="BD9823" s="166"/>
      <c r="BE9823" s="6"/>
      <c r="BF9823" s="6"/>
      <c r="BG9823" s="6"/>
      <c r="BH9823" s="6"/>
      <c r="BI9823" s="6"/>
      <c r="BJ9823" s="166"/>
      <c r="BK9823" s="166"/>
      <c r="BL9823" s="166"/>
      <c r="BM9823" s="6"/>
      <c r="BN9823" s="6"/>
      <c r="BO9823" s="6"/>
      <c r="BP9823" s="6"/>
      <c r="BQ9823" s="6"/>
      <c r="BR9823" s="6"/>
      <c r="BS9823" s="6"/>
      <c r="BT9823" s="6"/>
      <c r="BU9823" s="6"/>
      <c r="BV9823" s="6"/>
      <c r="BW9823" s="6"/>
      <c r="CJ9823" s="415"/>
      <c r="CK9823" s="415"/>
      <c r="CO9823" s="168"/>
    </row>
    <row r="9824" spans="32:93" s="162" customFormat="1" x14ac:dyDescent="0.25">
      <c r="AF9824" s="169"/>
      <c r="AG9824" s="169"/>
      <c r="AH9824" s="169"/>
      <c r="AI9824" s="169"/>
      <c r="AJ9824" s="169"/>
      <c r="AK9824" s="170"/>
      <c r="AP9824" s="6"/>
      <c r="AQ9824" s="6"/>
      <c r="AR9824" s="6"/>
      <c r="AS9824" s="6"/>
      <c r="AT9824" s="6"/>
      <c r="AU9824" s="6"/>
      <c r="AV9824" s="6"/>
      <c r="AW9824" s="6"/>
      <c r="AX9824" s="6"/>
      <c r="AY9824" s="6"/>
      <c r="AZ9824" s="6"/>
      <c r="BA9824" s="6"/>
      <c r="BB9824" s="166"/>
      <c r="BC9824" s="166"/>
      <c r="BD9824" s="166"/>
      <c r="BE9824" s="6"/>
      <c r="BF9824" s="6"/>
      <c r="BG9824" s="6"/>
      <c r="BH9824" s="6"/>
      <c r="BI9824" s="6"/>
      <c r="BJ9824" s="166"/>
      <c r="BK9824" s="166"/>
      <c r="BL9824" s="166"/>
      <c r="BM9824" s="6"/>
      <c r="BN9824" s="6"/>
      <c r="BO9824" s="6"/>
      <c r="BP9824" s="6"/>
      <c r="BQ9824" s="6"/>
      <c r="BR9824" s="6"/>
      <c r="BS9824" s="6"/>
      <c r="BT9824" s="6"/>
      <c r="BU9824" s="6"/>
      <c r="BV9824" s="6"/>
      <c r="BW9824" s="6"/>
      <c r="CJ9824" s="415"/>
      <c r="CK9824" s="415"/>
      <c r="CO9824" s="168"/>
    </row>
    <row r="9825" spans="32:93" s="162" customFormat="1" x14ac:dyDescent="0.25">
      <c r="AF9825" s="169"/>
      <c r="AG9825" s="169"/>
      <c r="AH9825" s="169"/>
      <c r="AI9825" s="169"/>
      <c r="AJ9825" s="169"/>
      <c r="AK9825" s="170"/>
      <c r="AP9825" s="6"/>
      <c r="AQ9825" s="6"/>
      <c r="AR9825" s="6"/>
      <c r="AS9825" s="6"/>
      <c r="AT9825" s="6"/>
      <c r="AU9825" s="6"/>
      <c r="AV9825" s="6"/>
      <c r="AW9825" s="6"/>
      <c r="AX9825" s="6"/>
      <c r="AY9825" s="6"/>
      <c r="AZ9825" s="6"/>
      <c r="BA9825" s="6"/>
      <c r="BB9825" s="166"/>
      <c r="BC9825" s="166"/>
      <c r="BD9825" s="166"/>
      <c r="BE9825" s="6"/>
      <c r="BF9825" s="6"/>
      <c r="BG9825" s="6"/>
      <c r="BH9825" s="6"/>
      <c r="BI9825" s="6"/>
      <c r="BJ9825" s="166"/>
      <c r="BK9825" s="166"/>
      <c r="BL9825" s="166"/>
      <c r="BM9825" s="6"/>
      <c r="BN9825" s="6"/>
      <c r="BO9825" s="6"/>
      <c r="BP9825" s="6"/>
      <c r="BQ9825" s="6"/>
      <c r="BR9825" s="6"/>
      <c r="BS9825" s="6"/>
      <c r="BT9825" s="6"/>
      <c r="BU9825" s="6"/>
      <c r="BV9825" s="6"/>
      <c r="BW9825" s="6"/>
      <c r="CJ9825" s="415"/>
      <c r="CK9825" s="415"/>
      <c r="CO9825" s="168"/>
    </row>
    <row r="9826" spans="32:93" s="162" customFormat="1" x14ac:dyDescent="0.25">
      <c r="AF9826" s="169"/>
      <c r="AG9826" s="169"/>
      <c r="AH9826" s="169"/>
      <c r="AI9826" s="169"/>
      <c r="AJ9826" s="169"/>
      <c r="AK9826" s="170"/>
      <c r="AP9826" s="6"/>
      <c r="AQ9826" s="6"/>
      <c r="AR9826" s="6"/>
      <c r="AS9826" s="6"/>
      <c r="AT9826" s="6"/>
      <c r="AU9826" s="6"/>
      <c r="AV9826" s="6"/>
      <c r="AW9826" s="6"/>
      <c r="AX9826" s="6"/>
      <c r="AY9826" s="6"/>
      <c r="AZ9826" s="6"/>
      <c r="BA9826" s="6"/>
      <c r="BB9826" s="166"/>
      <c r="BC9826" s="166"/>
      <c r="BD9826" s="166"/>
      <c r="BE9826" s="6"/>
      <c r="BF9826" s="6"/>
      <c r="BG9826" s="6"/>
      <c r="BH9826" s="6"/>
      <c r="BI9826" s="6"/>
      <c r="BJ9826" s="166"/>
      <c r="BK9826" s="166"/>
      <c r="BL9826" s="166"/>
      <c r="BM9826" s="6"/>
      <c r="BN9826" s="6"/>
      <c r="BO9826" s="6"/>
      <c r="BP9826" s="6"/>
      <c r="BQ9826" s="6"/>
      <c r="BR9826" s="6"/>
      <c r="BS9826" s="6"/>
      <c r="BT9826" s="6"/>
      <c r="BU9826" s="6"/>
      <c r="BV9826" s="6"/>
      <c r="BW9826" s="6"/>
      <c r="CJ9826" s="415"/>
      <c r="CK9826" s="415"/>
      <c r="CO9826" s="168"/>
    </row>
    <row r="9827" spans="32:93" s="162" customFormat="1" x14ac:dyDescent="0.25">
      <c r="AF9827" s="169"/>
      <c r="AG9827" s="169"/>
      <c r="AH9827" s="169"/>
      <c r="AI9827" s="169"/>
      <c r="AJ9827" s="169"/>
      <c r="AK9827" s="170"/>
      <c r="AP9827" s="6"/>
      <c r="AQ9827" s="6"/>
      <c r="AR9827" s="6"/>
      <c r="AS9827" s="6"/>
      <c r="AT9827" s="6"/>
      <c r="AU9827" s="6"/>
      <c r="AV9827" s="6"/>
      <c r="AW9827" s="6"/>
      <c r="AX9827" s="6"/>
      <c r="AY9827" s="6"/>
      <c r="AZ9827" s="6"/>
      <c r="BA9827" s="6"/>
      <c r="BB9827" s="166"/>
      <c r="BC9827" s="166"/>
      <c r="BD9827" s="166"/>
      <c r="BE9827" s="6"/>
      <c r="BF9827" s="6"/>
      <c r="BG9827" s="6"/>
      <c r="BH9827" s="6"/>
      <c r="BI9827" s="6"/>
      <c r="BJ9827" s="166"/>
      <c r="BK9827" s="166"/>
      <c r="BL9827" s="166"/>
      <c r="BM9827" s="6"/>
      <c r="BN9827" s="6"/>
      <c r="BO9827" s="6"/>
      <c r="BP9827" s="6"/>
      <c r="BQ9827" s="6"/>
      <c r="BR9827" s="6"/>
      <c r="BS9827" s="6"/>
      <c r="BT9827" s="6"/>
      <c r="BU9827" s="6"/>
      <c r="BV9827" s="6"/>
      <c r="BW9827" s="6"/>
      <c r="CJ9827" s="415"/>
      <c r="CK9827" s="415"/>
      <c r="CO9827" s="168"/>
    </row>
    <row r="9828" spans="32:93" s="162" customFormat="1" x14ac:dyDescent="0.25">
      <c r="AF9828" s="169"/>
      <c r="AG9828" s="169"/>
      <c r="AH9828" s="169"/>
      <c r="AI9828" s="169"/>
      <c r="AJ9828" s="169"/>
      <c r="AK9828" s="170"/>
      <c r="AP9828" s="6"/>
      <c r="AQ9828" s="6"/>
      <c r="AR9828" s="6"/>
      <c r="AS9828" s="6"/>
      <c r="AT9828" s="6"/>
      <c r="AU9828" s="6"/>
      <c r="AV9828" s="6"/>
      <c r="AW9828" s="6"/>
      <c r="AX9828" s="6"/>
      <c r="AY9828" s="6"/>
      <c r="AZ9828" s="6"/>
      <c r="BA9828" s="6"/>
      <c r="BB9828" s="166"/>
      <c r="BC9828" s="166"/>
      <c r="BD9828" s="166"/>
      <c r="BE9828" s="6"/>
      <c r="BF9828" s="6"/>
      <c r="BG9828" s="6"/>
      <c r="BH9828" s="6"/>
      <c r="BI9828" s="6"/>
      <c r="BJ9828" s="166"/>
      <c r="BK9828" s="166"/>
      <c r="BL9828" s="166"/>
      <c r="BM9828" s="6"/>
      <c r="BN9828" s="6"/>
      <c r="BO9828" s="6"/>
      <c r="BP9828" s="6"/>
      <c r="BQ9828" s="6"/>
      <c r="BR9828" s="6"/>
      <c r="BS9828" s="6"/>
      <c r="BT9828" s="6"/>
      <c r="BU9828" s="6"/>
      <c r="BV9828" s="6"/>
      <c r="BW9828" s="6"/>
      <c r="CJ9828" s="415"/>
      <c r="CK9828" s="415"/>
      <c r="CO9828" s="168"/>
    </row>
    <row r="9829" spans="32:93" s="162" customFormat="1" x14ac:dyDescent="0.25">
      <c r="AF9829" s="169"/>
      <c r="AG9829" s="169"/>
      <c r="AH9829" s="169"/>
      <c r="AI9829" s="169"/>
      <c r="AJ9829" s="169"/>
      <c r="AK9829" s="170"/>
      <c r="AP9829" s="6"/>
      <c r="AQ9829" s="6"/>
      <c r="AR9829" s="6"/>
      <c r="AS9829" s="6"/>
      <c r="AT9829" s="6"/>
      <c r="AU9829" s="6"/>
      <c r="AV9829" s="6"/>
      <c r="AW9829" s="6"/>
      <c r="AX9829" s="6"/>
      <c r="AY9829" s="6"/>
      <c r="AZ9829" s="6"/>
      <c r="BA9829" s="6"/>
      <c r="BB9829" s="166"/>
      <c r="BC9829" s="166"/>
      <c r="BD9829" s="166"/>
      <c r="BE9829" s="6"/>
      <c r="BF9829" s="6"/>
      <c r="BG9829" s="6"/>
      <c r="BH9829" s="6"/>
      <c r="BI9829" s="6"/>
      <c r="BJ9829" s="166"/>
      <c r="BK9829" s="166"/>
      <c r="BL9829" s="166"/>
      <c r="BM9829" s="6"/>
      <c r="BN9829" s="6"/>
      <c r="BO9829" s="6"/>
      <c r="BP9829" s="6"/>
      <c r="BQ9829" s="6"/>
      <c r="BR9829" s="6"/>
      <c r="BS9829" s="6"/>
      <c r="BT9829" s="6"/>
      <c r="BU9829" s="6"/>
      <c r="BV9829" s="6"/>
      <c r="BW9829" s="6"/>
      <c r="CJ9829" s="415"/>
      <c r="CK9829" s="415"/>
      <c r="CO9829" s="168"/>
    </row>
    <row r="9830" spans="32:93" s="162" customFormat="1" x14ac:dyDescent="0.25">
      <c r="AF9830" s="169"/>
      <c r="AG9830" s="169"/>
      <c r="AH9830" s="169"/>
      <c r="AI9830" s="169"/>
      <c r="AJ9830" s="169"/>
      <c r="AK9830" s="170"/>
      <c r="AP9830" s="6"/>
      <c r="AQ9830" s="6"/>
      <c r="AR9830" s="6"/>
      <c r="AS9830" s="6"/>
      <c r="AT9830" s="6"/>
      <c r="AU9830" s="6"/>
      <c r="AV9830" s="6"/>
      <c r="AW9830" s="6"/>
      <c r="AX9830" s="6"/>
      <c r="AY9830" s="6"/>
      <c r="AZ9830" s="6"/>
      <c r="BA9830" s="6"/>
      <c r="BB9830" s="166"/>
      <c r="BC9830" s="166"/>
      <c r="BD9830" s="166"/>
      <c r="BE9830" s="6"/>
      <c r="BF9830" s="6"/>
      <c r="BG9830" s="6"/>
      <c r="BH9830" s="6"/>
      <c r="BI9830" s="6"/>
      <c r="BJ9830" s="166"/>
      <c r="BK9830" s="166"/>
      <c r="BL9830" s="166"/>
      <c r="BM9830" s="6"/>
      <c r="BN9830" s="6"/>
      <c r="BO9830" s="6"/>
      <c r="BP9830" s="6"/>
      <c r="BQ9830" s="6"/>
      <c r="BR9830" s="6"/>
      <c r="BS9830" s="6"/>
      <c r="BT9830" s="6"/>
      <c r="BU9830" s="6"/>
      <c r="BV9830" s="6"/>
      <c r="BW9830" s="6"/>
      <c r="CJ9830" s="415"/>
      <c r="CK9830" s="415"/>
      <c r="CO9830" s="168"/>
    </row>
    <row r="9831" spans="32:93" s="162" customFormat="1" x14ac:dyDescent="0.25">
      <c r="AF9831" s="169"/>
      <c r="AG9831" s="169"/>
      <c r="AH9831" s="169"/>
      <c r="AI9831" s="169"/>
      <c r="AJ9831" s="169"/>
      <c r="AK9831" s="170"/>
      <c r="AP9831" s="6"/>
      <c r="AQ9831" s="6"/>
      <c r="AR9831" s="6"/>
      <c r="AS9831" s="6"/>
      <c r="AT9831" s="6"/>
      <c r="AU9831" s="6"/>
      <c r="AV9831" s="6"/>
      <c r="AW9831" s="6"/>
      <c r="AX9831" s="6"/>
      <c r="AY9831" s="6"/>
      <c r="AZ9831" s="6"/>
      <c r="BA9831" s="6"/>
      <c r="BB9831" s="166"/>
      <c r="BC9831" s="166"/>
      <c r="BD9831" s="166"/>
      <c r="BE9831" s="6"/>
      <c r="BF9831" s="6"/>
      <c r="BG9831" s="6"/>
      <c r="BH9831" s="6"/>
      <c r="BI9831" s="6"/>
      <c r="BJ9831" s="166"/>
      <c r="BK9831" s="166"/>
      <c r="BL9831" s="166"/>
      <c r="BM9831" s="6"/>
      <c r="BN9831" s="6"/>
      <c r="BO9831" s="6"/>
      <c r="BP9831" s="6"/>
      <c r="BQ9831" s="6"/>
      <c r="BR9831" s="6"/>
      <c r="BS9831" s="6"/>
      <c r="BT9831" s="6"/>
      <c r="BU9831" s="6"/>
      <c r="BV9831" s="6"/>
      <c r="BW9831" s="6"/>
      <c r="CJ9831" s="415"/>
      <c r="CK9831" s="415"/>
      <c r="CO9831" s="168"/>
    </row>
    <row r="9832" spans="32:93" s="162" customFormat="1" x14ac:dyDescent="0.25">
      <c r="AF9832" s="169"/>
      <c r="AG9832" s="169"/>
      <c r="AH9832" s="169"/>
      <c r="AI9832" s="169"/>
      <c r="AJ9832" s="169"/>
      <c r="AK9832" s="170"/>
      <c r="AP9832" s="6"/>
      <c r="AQ9832" s="6"/>
      <c r="AR9832" s="6"/>
      <c r="AS9832" s="6"/>
      <c r="AT9832" s="6"/>
      <c r="AU9832" s="6"/>
      <c r="AV9832" s="6"/>
      <c r="AW9832" s="6"/>
      <c r="AX9832" s="6"/>
      <c r="AY9832" s="6"/>
      <c r="AZ9832" s="6"/>
      <c r="BA9832" s="6"/>
      <c r="BB9832" s="166"/>
      <c r="BC9832" s="166"/>
      <c r="BD9832" s="166"/>
      <c r="BE9832" s="6"/>
      <c r="BF9832" s="6"/>
      <c r="BG9832" s="6"/>
      <c r="BH9832" s="6"/>
      <c r="BI9832" s="6"/>
      <c r="BJ9832" s="166"/>
      <c r="BK9832" s="166"/>
      <c r="BL9832" s="166"/>
      <c r="BM9832" s="6"/>
      <c r="BN9832" s="6"/>
      <c r="BO9832" s="6"/>
      <c r="BP9832" s="6"/>
      <c r="BQ9832" s="6"/>
      <c r="BR9832" s="6"/>
      <c r="BS9832" s="6"/>
      <c r="BT9832" s="6"/>
      <c r="BU9832" s="6"/>
      <c r="BV9832" s="6"/>
      <c r="BW9832" s="6"/>
      <c r="CJ9832" s="415"/>
      <c r="CK9832" s="415"/>
      <c r="CO9832" s="168"/>
    </row>
    <row r="9833" spans="32:93" s="162" customFormat="1" x14ac:dyDescent="0.25">
      <c r="AF9833" s="169"/>
      <c r="AG9833" s="169"/>
      <c r="AH9833" s="169"/>
      <c r="AI9833" s="169"/>
      <c r="AJ9833" s="169"/>
      <c r="AK9833" s="170"/>
      <c r="AP9833" s="6"/>
      <c r="AQ9833" s="6"/>
      <c r="AR9833" s="6"/>
      <c r="AS9833" s="6"/>
      <c r="AT9833" s="6"/>
      <c r="AU9833" s="6"/>
      <c r="AV9833" s="6"/>
      <c r="AW9833" s="6"/>
      <c r="AX9833" s="6"/>
      <c r="AY9833" s="6"/>
      <c r="AZ9833" s="6"/>
      <c r="BA9833" s="6"/>
      <c r="BB9833" s="166"/>
      <c r="BC9833" s="166"/>
      <c r="BD9833" s="166"/>
      <c r="BE9833" s="6"/>
      <c r="BF9833" s="6"/>
      <c r="BG9833" s="6"/>
      <c r="BH9833" s="6"/>
      <c r="BI9833" s="6"/>
      <c r="BJ9833" s="166"/>
      <c r="BK9833" s="166"/>
      <c r="BL9833" s="166"/>
      <c r="BM9833" s="6"/>
      <c r="BN9833" s="6"/>
      <c r="BO9833" s="6"/>
      <c r="BP9833" s="6"/>
      <c r="BQ9833" s="6"/>
      <c r="BR9833" s="6"/>
      <c r="BS9833" s="6"/>
      <c r="BT9833" s="6"/>
      <c r="BU9833" s="6"/>
      <c r="BV9833" s="6"/>
      <c r="BW9833" s="6"/>
      <c r="CJ9833" s="415"/>
      <c r="CK9833" s="415"/>
      <c r="CO9833" s="168"/>
    </row>
    <row r="9834" spans="32:93" s="162" customFormat="1" x14ac:dyDescent="0.25">
      <c r="AF9834" s="169"/>
      <c r="AG9834" s="169"/>
      <c r="AH9834" s="169"/>
      <c r="AI9834" s="169"/>
      <c r="AJ9834" s="169"/>
      <c r="AK9834" s="170"/>
      <c r="AP9834" s="6"/>
      <c r="AQ9834" s="6"/>
      <c r="AR9834" s="6"/>
      <c r="AS9834" s="6"/>
      <c r="AT9834" s="6"/>
      <c r="AU9834" s="6"/>
      <c r="AV9834" s="6"/>
      <c r="AW9834" s="6"/>
      <c r="AX9834" s="6"/>
      <c r="AY9834" s="6"/>
      <c r="AZ9834" s="6"/>
      <c r="BA9834" s="6"/>
      <c r="BB9834" s="166"/>
      <c r="BC9834" s="166"/>
      <c r="BD9834" s="166"/>
      <c r="BE9834" s="6"/>
      <c r="BF9834" s="6"/>
      <c r="BG9834" s="6"/>
      <c r="BH9834" s="6"/>
      <c r="BI9834" s="6"/>
      <c r="BJ9834" s="166"/>
      <c r="BK9834" s="166"/>
      <c r="BL9834" s="166"/>
      <c r="BM9834" s="6"/>
      <c r="BN9834" s="6"/>
      <c r="BO9834" s="6"/>
      <c r="BP9834" s="6"/>
      <c r="BQ9834" s="6"/>
      <c r="BR9834" s="6"/>
      <c r="BS9834" s="6"/>
      <c r="BT9834" s="6"/>
      <c r="BU9834" s="6"/>
      <c r="BV9834" s="6"/>
      <c r="BW9834" s="6"/>
      <c r="CJ9834" s="415"/>
      <c r="CK9834" s="415"/>
      <c r="CO9834" s="168"/>
    </row>
    <row r="9835" spans="32:93" s="162" customFormat="1" x14ac:dyDescent="0.25">
      <c r="AF9835" s="169"/>
      <c r="AG9835" s="169"/>
      <c r="AH9835" s="169"/>
      <c r="AI9835" s="169"/>
      <c r="AJ9835" s="169"/>
      <c r="AK9835" s="170"/>
      <c r="AP9835" s="6"/>
      <c r="AQ9835" s="6"/>
      <c r="AR9835" s="6"/>
      <c r="AS9835" s="6"/>
      <c r="AT9835" s="6"/>
      <c r="AU9835" s="6"/>
      <c r="AV9835" s="6"/>
      <c r="AW9835" s="6"/>
      <c r="AX9835" s="6"/>
      <c r="AY9835" s="6"/>
      <c r="AZ9835" s="6"/>
      <c r="BA9835" s="6"/>
      <c r="BB9835" s="166"/>
      <c r="BC9835" s="166"/>
      <c r="BD9835" s="166"/>
      <c r="BE9835" s="6"/>
      <c r="BF9835" s="6"/>
      <c r="BG9835" s="6"/>
      <c r="BH9835" s="6"/>
      <c r="BI9835" s="6"/>
      <c r="BJ9835" s="166"/>
      <c r="BK9835" s="166"/>
      <c r="BL9835" s="166"/>
      <c r="BM9835" s="6"/>
      <c r="BN9835" s="6"/>
      <c r="BO9835" s="6"/>
      <c r="BP9835" s="6"/>
      <c r="BQ9835" s="6"/>
      <c r="BR9835" s="6"/>
      <c r="BS9835" s="6"/>
      <c r="BT9835" s="6"/>
      <c r="BU9835" s="6"/>
      <c r="BV9835" s="6"/>
      <c r="BW9835" s="6"/>
      <c r="CJ9835" s="415"/>
      <c r="CK9835" s="415"/>
      <c r="CO9835" s="168"/>
    </row>
    <row r="9836" spans="32:93" s="162" customFormat="1" x14ac:dyDescent="0.25">
      <c r="AF9836" s="169"/>
      <c r="AG9836" s="169"/>
      <c r="AH9836" s="169"/>
      <c r="AI9836" s="169"/>
      <c r="AJ9836" s="169"/>
      <c r="AK9836" s="170"/>
      <c r="AP9836" s="6"/>
      <c r="AQ9836" s="6"/>
      <c r="AR9836" s="6"/>
      <c r="AS9836" s="6"/>
      <c r="AT9836" s="6"/>
      <c r="AU9836" s="6"/>
      <c r="AV9836" s="6"/>
      <c r="AW9836" s="6"/>
      <c r="AX9836" s="6"/>
      <c r="AY9836" s="6"/>
      <c r="AZ9836" s="6"/>
      <c r="BA9836" s="6"/>
      <c r="BB9836" s="166"/>
      <c r="BC9836" s="166"/>
      <c r="BD9836" s="166"/>
      <c r="BE9836" s="6"/>
      <c r="BF9836" s="6"/>
      <c r="BG9836" s="6"/>
      <c r="BH9836" s="6"/>
      <c r="BI9836" s="6"/>
      <c r="BJ9836" s="166"/>
      <c r="BK9836" s="166"/>
      <c r="BL9836" s="166"/>
      <c r="BM9836" s="6"/>
      <c r="BN9836" s="6"/>
      <c r="BO9836" s="6"/>
      <c r="BP9836" s="6"/>
      <c r="BQ9836" s="6"/>
      <c r="BR9836" s="6"/>
      <c r="BS9836" s="6"/>
      <c r="BT9836" s="6"/>
      <c r="BU9836" s="6"/>
      <c r="BV9836" s="6"/>
      <c r="BW9836" s="6"/>
      <c r="CJ9836" s="415"/>
      <c r="CK9836" s="415"/>
      <c r="CO9836" s="168"/>
    </row>
    <row r="9837" spans="32:93" s="162" customFormat="1" x14ac:dyDescent="0.25">
      <c r="AF9837" s="169"/>
      <c r="AG9837" s="169"/>
      <c r="AH9837" s="169"/>
      <c r="AI9837" s="169"/>
      <c r="AJ9837" s="169"/>
      <c r="AK9837" s="170"/>
      <c r="AP9837" s="6"/>
      <c r="AQ9837" s="6"/>
      <c r="AR9837" s="6"/>
      <c r="AS9837" s="6"/>
      <c r="AT9837" s="6"/>
      <c r="AU9837" s="6"/>
      <c r="AV9837" s="6"/>
      <c r="AW9837" s="6"/>
      <c r="AX9837" s="6"/>
      <c r="AY9837" s="6"/>
      <c r="AZ9837" s="6"/>
      <c r="BA9837" s="6"/>
      <c r="BB9837" s="166"/>
      <c r="BC9837" s="166"/>
      <c r="BD9837" s="166"/>
      <c r="BE9837" s="6"/>
      <c r="BF9837" s="6"/>
      <c r="BG9837" s="6"/>
      <c r="BH9837" s="6"/>
      <c r="BI9837" s="6"/>
      <c r="BJ9837" s="166"/>
      <c r="BK9837" s="166"/>
      <c r="BL9837" s="166"/>
      <c r="BM9837" s="6"/>
      <c r="BN9837" s="6"/>
      <c r="BO9837" s="6"/>
      <c r="BP9837" s="6"/>
      <c r="BQ9837" s="6"/>
      <c r="BR9837" s="6"/>
      <c r="BS9837" s="6"/>
      <c r="BT9837" s="6"/>
      <c r="BU9837" s="6"/>
      <c r="BV9837" s="6"/>
      <c r="BW9837" s="6"/>
      <c r="CJ9837" s="415"/>
      <c r="CK9837" s="415"/>
      <c r="CO9837" s="168"/>
    </row>
    <row r="9838" spans="32:93" s="162" customFormat="1" x14ac:dyDescent="0.25">
      <c r="AF9838" s="169"/>
      <c r="AG9838" s="169"/>
      <c r="AH9838" s="169"/>
      <c r="AI9838" s="169"/>
      <c r="AJ9838" s="169"/>
      <c r="AK9838" s="170"/>
      <c r="AP9838" s="6"/>
      <c r="AQ9838" s="6"/>
      <c r="AR9838" s="6"/>
      <c r="AS9838" s="6"/>
      <c r="AT9838" s="6"/>
      <c r="AU9838" s="6"/>
      <c r="AV9838" s="6"/>
      <c r="AW9838" s="6"/>
      <c r="AX9838" s="6"/>
      <c r="AY9838" s="6"/>
      <c r="AZ9838" s="6"/>
      <c r="BA9838" s="6"/>
      <c r="BB9838" s="166"/>
      <c r="BC9838" s="166"/>
      <c r="BD9838" s="166"/>
      <c r="BE9838" s="6"/>
      <c r="BF9838" s="6"/>
      <c r="BG9838" s="6"/>
      <c r="BH9838" s="6"/>
      <c r="BI9838" s="6"/>
      <c r="BJ9838" s="166"/>
      <c r="BK9838" s="166"/>
      <c r="BL9838" s="166"/>
      <c r="BM9838" s="6"/>
      <c r="BN9838" s="6"/>
      <c r="BO9838" s="6"/>
      <c r="BP9838" s="6"/>
      <c r="BQ9838" s="6"/>
      <c r="BR9838" s="6"/>
      <c r="BS9838" s="6"/>
      <c r="BT9838" s="6"/>
      <c r="BU9838" s="6"/>
      <c r="BV9838" s="6"/>
      <c r="BW9838" s="6"/>
      <c r="CJ9838" s="415"/>
      <c r="CK9838" s="415"/>
      <c r="CO9838" s="168"/>
    </row>
    <row r="9839" spans="32:93" s="162" customFormat="1" x14ac:dyDescent="0.25">
      <c r="AF9839" s="169"/>
      <c r="AG9839" s="169"/>
      <c r="AH9839" s="169"/>
      <c r="AI9839" s="169"/>
      <c r="AJ9839" s="169"/>
      <c r="AK9839" s="170"/>
      <c r="AP9839" s="6"/>
      <c r="AQ9839" s="6"/>
      <c r="AR9839" s="6"/>
      <c r="AS9839" s="6"/>
      <c r="AT9839" s="6"/>
      <c r="AU9839" s="6"/>
      <c r="AV9839" s="6"/>
      <c r="AW9839" s="6"/>
      <c r="AX9839" s="6"/>
      <c r="AY9839" s="6"/>
      <c r="AZ9839" s="6"/>
      <c r="BA9839" s="6"/>
      <c r="BB9839" s="166"/>
      <c r="BC9839" s="166"/>
      <c r="BD9839" s="166"/>
      <c r="BE9839" s="6"/>
      <c r="BF9839" s="6"/>
      <c r="BG9839" s="6"/>
      <c r="BH9839" s="6"/>
      <c r="BI9839" s="6"/>
      <c r="BJ9839" s="166"/>
      <c r="BK9839" s="166"/>
      <c r="BL9839" s="166"/>
      <c r="BM9839" s="6"/>
      <c r="BN9839" s="6"/>
      <c r="BO9839" s="6"/>
      <c r="BP9839" s="6"/>
      <c r="BQ9839" s="6"/>
      <c r="BR9839" s="6"/>
      <c r="BS9839" s="6"/>
      <c r="BT9839" s="6"/>
      <c r="BU9839" s="6"/>
      <c r="BV9839" s="6"/>
      <c r="BW9839" s="6"/>
      <c r="CJ9839" s="415"/>
      <c r="CK9839" s="415"/>
      <c r="CO9839" s="168"/>
    </row>
    <row r="9840" spans="32:93" s="162" customFormat="1" x14ac:dyDescent="0.25">
      <c r="AF9840" s="169"/>
      <c r="AG9840" s="169"/>
      <c r="AH9840" s="169"/>
      <c r="AI9840" s="169"/>
      <c r="AJ9840" s="169"/>
      <c r="AK9840" s="170"/>
      <c r="AP9840" s="6"/>
      <c r="AQ9840" s="6"/>
      <c r="AR9840" s="6"/>
      <c r="AS9840" s="6"/>
      <c r="AT9840" s="6"/>
      <c r="AU9840" s="6"/>
      <c r="AV9840" s="6"/>
      <c r="AW9840" s="6"/>
      <c r="AX9840" s="6"/>
      <c r="AY9840" s="6"/>
      <c r="AZ9840" s="6"/>
      <c r="BA9840" s="6"/>
      <c r="BB9840" s="166"/>
      <c r="BC9840" s="166"/>
      <c r="BD9840" s="166"/>
      <c r="BE9840" s="6"/>
      <c r="BF9840" s="6"/>
      <c r="BG9840" s="6"/>
      <c r="BH9840" s="6"/>
      <c r="BI9840" s="6"/>
      <c r="BJ9840" s="166"/>
      <c r="BK9840" s="166"/>
      <c r="BL9840" s="166"/>
      <c r="BM9840" s="6"/>
      <c r="BN9840" s="6"/>
      <c r="BO9840" s="6"/>
      <c r="BP9840" s="6"/>
      <c r="BQ9840" s="6"/>
      <c r="BR9840" s="6"/>
      <c r="BS9840" s="6"/>
      <c r="BT9840" s="6"/>
      <c r="BU9840" s="6"/>
      <c r="BV9840" s="6"/>
      <c r="BW9840" s="6"/>
      <c r="CJ9840" s="415"/>
      <c r="CK9840" s="415"/>
      <c r="CO9840" s="168"/>
    </row>
    <row r="9841" spans="32:93" s="162" customFormat="1" x14ac:dyDescent="0.25">
      <c r="AF9841" s="169"/>
      <c r="AG9841" s="169"/>
      <c r="AH9841" s="169"/>
      <c r="AI9841" s="169"/>
      <c r="AJ9841" s="169"/>
      <c r="AK9841" s="170"/>
      <c r="AP9841" s="6"/>
      <c r="AQ9841" s="6"/>
      <c r="AR9841" s="6"/>
      <c r="AS9841" s="6"/>
      <c r="AT9841" s="6"/>
      <c r="AU9841" s="6"/>
      <c r="AV9841" s="6"/>
      <c r="AW9841" s="6"/>
      <c r="AX9841" s="6"/>
      <c r="AY9841" s="6"/>
      <c r="AZ9841" s="6"/>
      <c r="BA9841" s="6"/>
      <c r="BB9841" s="166"/>
      <c r="BC9841" s="166"/>
      <c r="BD9841" s="166"/>
      <c r="BE9841" s="6"/>
      <c r="BF9841" s="6"/>
      <c r="BG9841" s="6"/>
      <c r="BH9841" s="6"/>
      <c r="BI9841" s="6"/>
      <c r="BJ9841" s="166"/>
      <c r="BK9841" s="166"/>
      <c r="BL9841" s="166"/>
      <c r="BM9841" s="6"/>
      <c r="BN9841" s="6"/>
      <c r="BO9841" s="6"/>
      <c r="BP9841" s="6"/>
      <c r="BQ9841" s="6"/>
      <c r="BR9841" s="6"/>
      <c r="BS9841" s="6"/>
      <c r="BT9841" s="6"/>
      <c r="BU9841" s="6"/>
      <c r="BV9841" s="6"/>
      <c r="BW9841" s="6"/>
      <c r="CJ9841" s="415"/>
      <c r="CK9841" s="415"/>
      <c r="CO9841" s="168"/>
    </row>
    <row r="9842" spans="32:93" s="162" customFormat="1" x14ac:dyDescent="0.25">
      <c r="AF9842" s="169"/>
      <c r="AG9842" s="169"/>
      <c r="AH9842" s="169"/>
      <c r="AI9842" s="169"/>
      <c r="AJ9842" s="169"/>
      <c r="AK9842" s="170"/>
      <c r="AP9842" s="6"/>
      <c r="AQ9842" s="6"/>
      <c r="AR9842" s="6"/>
      <c r="AS9842" s="6"/>
      <c r="AT9842" s="6"/>
      <c r="AU9842" s="6"/>
      <c r="AV9842" s="6"/>
      <c r="AW9842" s="6"/>
      <c r="AX9842" s="6"/>
      <c r="AY9842" s="6"/>
      <c r="AZ9842" s="6"/>
      <c r="BA9842" s="6"/>
      <c r="BB9842" s="166"/>
      <c r="BC9842" s="166"/>
      <c r="BD9842" s="166"/>
      <c r="BE9842" s="6"/>
      <c r="BF9842" s="6"/>
      <c r="BG9842" s="6"/>
      <c r="BH9842" s="6"/>
      <c r="BI9842" s="6"/>
      <c r="BJ9842" s="166"/>
      <c r="BK9842" s="166"/>
      <c r="BL9842" s="166"/>
      <c r="BM9842" s="6"/>
      <c r="BN9842" s="6"/>
      <c r="BO9842" s="6"/>
      <c r="BP9842" s="6"/>
      <c r="BQ9842" s="6"/>
      <c r="BR9842" s="6"/>
      <c r="BS9842" s="6"/>
      <c r="BT9842" s="6"/>
      <c r="BU9842" s="6"/>
      <c r="BV9842" s="6"/>
      <c r="BW9842" s="6"/>
      <c r="CJ9842" s="415"/>
      <c r="CK9842" s="415"/>
      <c r="CO9842" s="168"/>
    </row>
    <row r="9843" spans="32:93" s="162" customFormat="1" x14ac:dyDescent="0.25">
      <c r="AF9843" s="169"/>
      <c r="AG9843" s="169"/>
      <c r="AH9843" s="169"/>
      <c r="AI9843" s="169"/>
      <c r="AJ9843" s="169"/>
      <c r="AK9843" s="170"/>
      <c r="AP9843" s="6"/>
      <c r="AQ9843" s="6"/>
      <c r="AR9843" s="6"/>
      <c r="AS9843" s="6"/>
      <c r="AT9843" s="6"/>
      <c r="AU9843" s="6"/>
      <c r="AV9843" s="6"/>
      <c r="AW9843" s="6"/>
      <c r="AX9843" s="6"/>
      <c r="AY9843" s="6"/>
      <c r="AZ9843" s="6"/>
      <c r="BA9843" s="6"/>
      <c r="BB9843" s="166"/>
      <c r="BC9843" s="166"/>
      <c r="BD9843" s="166"/>
      <c r="BE9843" s="6"/>
      <c r="BF9843" s="6"/>
      <c r="BG9843" s="6"/>
      <c r="BH9843" s="6"/>
      <c r="BI9843" s="6"/>
      <c r="BJ9843" s="166"/>
      <c r="BK9843" s="166"/>
      <c r="BL9843" s="166"/>
      <c r="BM9843" s="6"/>
      <c r="BN9843" s="6"/>
      <c r="BO9843" s="6"/>
      <c r="BP9843" s="6"/>
      <c r="BQ9843" s="6"/>
      <c r="BR9843" s="6"/>
      <c r="BS9843" s="6"/>
      <c r="BT9843" s="6"/>
      <c r="BU9843" s="6"/>
      <c r="BV9843" s="6"/>
      <c r="BW9843" s="6"/>
      <c r="CJ9843" s="415"/>
      <c r="CK9843" s="415"/>
      <c r="CO9843" s="168"/>
    </row>
    <row r="9844" spans="32:93" s="162" customFormat="1" x14ac:dyDescent="0.25">
      <c r="AF9844" s="169"/>
      <c r="AG9844" s="169"/>
      <c r="AH9844" s="169"/>
      <c r="AI9844" s="169"/>
      <c r="AJ9844" s="169"/>
      <c r="AK9844" s="170"/>
      <c r="AP9844" s="6"/>
      <c r="AQ9844" s="6"/>
      <c r="AR9844" s="6"/>
      <c r="AS9844" s="6"/>
      <c r="AT9844" s="6"/>
      <c r="AU9844" s="6"/>
      <c r="AV9844" s="6"/>
      <c r="AW9844" s="6"/>
      <c r="AX9844" s="6"/>
      <c r="AY9844" s="6"/>
      <c r="AZ9844" s="6"/>
      <c r="BA9844" s="6"/>
      <c r="BB9844" s="166"/>
      <c r="BC9844" s="166"/>
      <c r="BD9844" s="166"/>
      <c r="BE9844" s="6"/>
      <c r="BF9844" s="6"/>
      <c r="BG9844" s="6"/>
      <c r="BH9844" s="6"/>
      <c r="BI9844" s="6"/>
      <c r="BJ9844" s="166"/>
      <c r="BK9844" s="166"/>
      <c r="BL9844" s="166"/>
      <c r="BM9844" s="6"/>
      <c r="BN9844" s="6"/>
      <c r="BO9844" s="6"/>
      <c r="BP9844" s="6"/>
      <c r="BQ9844" s="6"/>
      <c r="BR9844" s="6"/>
      <c r="BS9844" s="6"/>
      <c r="BT9844" s="6"/>
      <c r="BU9844" s="6"/>
      <c r="BV9844" s="6"/>
      <c r="BW9844" s="6"/>
      <c r="CJ9844" s="415"/>
      <c r="CK9844" s="415"/>
      <c r="CO9844" s="168"/>
    </row>
    <row r="9845" spans="32:93" s="162" customFormat="1" x14ac:dyDescent="0.25">
      <c r="AF9845" s="169"/>
      <c r="AG9845" s="169"/>
      <c r="AH9845" s="169"/>
      <c r="AI9845" s="169"/>
      <c r="AJ9845" s="169"/>
      <c r="AK9845" s="170"/>
      <c r="AP9845" s="6"/>
      <c r="AQ9845" s="6"/>
      <c r="AR9845" s="6"/>
      <c r="AS9845" s="6"/>
      <c r="AT9845" s="6"/>
      <c r="AU9845" s="6"/>
      <c r="AV9845" s="6"/>
      <c r="AW9845" s="6"/>
      <c r="AX9845" s="6"/>
      <c r="AY9845" s="6"/>
      <c r="AZ9845" s="6"/>
      <c r="BA9845" s="6"/>
      <c r="BB9845" s="166"/>
      <c r="BC9845" s="166"/>
      <c r="BD9845" s="166"/>
      <c r="BE9845" s="6"/>
      <c r="BF9845" s="6"/>
      <c r="BG9845" s="6"/>
      <c r="BH9845" s="6"/>
      <c r="BI9845" s="6"/>
      <c r="BJ9845" s="166"/>
      <c r="BK9845" s="166"/>
      <c r="BL9845" s="166"/>
      <c r="BM9845" s="6"/>
      <c r="BN9845" s="6"/>
      <c r="BO9845" s="6"/>
      <c r="BP9845" s="6"/>
      <c r="BQ9845" s="6"/>
      <c r="BR9845" s="6"/>
      <c r="BS9845" s="6"/>
      <c r="BT9845" s="6"/>
      <c r="BU9845" s="6"/>
      <c r="BV9845" s="6"/>
      <c r="BW9845" s="6"/>
      <c r="CJ9845" s="415"/>
      <c r="CK9845" s="415"/>
      <c r="CO9845" s="168"/>
    </row>
    <row r="9846" spans="32:93" s="162" customFormat="1" x14ac:dyDescent="0.25">
      <c r="AF9846" s="169"/>
      <c r="AG9846" s="169"/>
      <c r="AH9846" s="169"/>
      <c r="AI9846" s="169"/>
      <c r="AJ9846" s="169"/>
      <c r="AK9846" s="170"/>
      <c r="AP9846" s="6"/>
      <c r="AQ9846" s="6"/>
      <c r="AR9846" s="6"/>
      <c r="AS9846" s="6"/>
      <c r="AT9846" s="6"/>
      <c r="AU9846" s="6"/>
      <c r="AV9846" s="6"/>
      <c r="AW9846" s="6"/>
      <c r="AX9846" s="6"/>
      <c r="AY9846" s="6"/>
      <c r="AZ9846" s="6"/>
      <c r="BA9846" s="6"/>
      <c r="BB9846" s="166"/>
      <c r="BC9846" s="166"/>
      <c r="BD9846" s="166"/>
      <c r="BE9846" s="6"/>
      <c r="BF9846" s="6"/>
      <c r="BG9846" s="6"/>
      <c r="BH9846" s="6"/>
      <c r="BI9846" s="6"/>
      <c r="BJ9846" s="166"/>
      <c r="BK9846" s="166"/>
      <c r="BL9846" s="166"/>
      <c r="BM9846" s="6"/>
      <c r="BN9846" s="6"/>
      <c r="BO9846" s="6"/>
      <c r="BP9846" s="6"/>
      <c r="BQ9846" s="6"/>
      <c r="BR9846" s="6"/>
      <c r="BS9846" s="6"/>
      <c r="BT9846" s="6"/>
      <c r="BU9846" s="6"/>
      <c r="BV9846" s="6"/>
      <c r="BW9846" s="6"/>
      <c r="CJ9846" s="415"/>
      <c r="CK9846" s="415"/>
      <c r="CO9846" s="168"/>
    </row>
    <row r="9847" spans="32:93" s="162" customFormat="1" x14ac:dyDescent="0.25">
      <c r="AF9847" s="169"/>
      <c r="AG9847" s="169"/>
      <c r="AH9847" s="169"/>
      <c r="AI9847" s="169"/>
      <c r="AJ9847" s="169"/>
      <c r="AK9847" s="170"/>
      <c r="AP9847" s="6"/>
      <c r="AQ9847" s="6"/>
      <c r="AR9847" s="6"/>
      <c r="AS9847" s="6"/>
      <c r="AT9847" s="6"/>
      <c r="AU9847" s="6"/>
      <c r="AV9847" s="6"/>
      <c r="AW9847" s="6"/>
      <c r="AX9847" s="6"/>
      <c r="AY9847" s="6"/>
      <c r="AZ9847" s="6"/>
      <c r="BA9847" s="6"/>
      <c r="BB9847" s="166"/>
      <c r="BC9847" s="166"/>
      <c r="BD9847" s="166"/>
      <c r="BE9847" s="6"/>
      <c r="BF9847" s="6"/>
      <c r="BG9847" s="6"/>
      <c r="BH9847" s="6"/>
      <c r="BI9847" s="6"/>
      <c r="BJ9847" s="166"/>
      <c r="BK9847" s="166"/>
      <c r="BL9847" s="166"/>
      <c r="BM9847" s="6"/>
      <c r="BN9847" s="6"/>
      <c r="BO9847" s="6"/>
      <c r="BP9847" s="6"/>
      <c r="BQ9847" s="6"/>
      <c r="BR9847" s="6"/>
      <c r="BS9847" s="6"/>
      <c r="BT9847" s="6"/>
      <c r="BU9847" s="6"/>
      <c r="BV9847" s="6"/>
      <c r="BW9847" s="6"/>
      <c r="CJ9847" s="415"/>
      <c r="CK9847" s="415"/>
      <c r="CO9847" s="168"/>
    </row>
    <row r="9848" spans="32:93" s="162" customFormat="1" x14ac:dyDescent="0.25">
      <c r="AF9848" s="169"/>
      <c r="AG9848" s="169"/>
      <c r="AH9848" s="169"/>
      <c r="AI9848" s="169"/>
      <c r="AJ9848" s="169"/>
      <c r="AK9848" s="170"/>
      <c r="AP9848" s="6"/>
      <c r="AQ9848" s="6"/>
      <c r="AR9848" s="6"/>
      <c r="AS9848" s="6"/>
      <c r="AT9848" s="6"/>
      <c r="AU9848" s="6"/>
      <c r="AV9848" s="6"/>
      <c r="AW9848" s="6"/>
      <c r="AX9848" s="6"/>
      <c r="AY9848" s="6"/>
      <c r="AZ9848" s="6"/>
      <c r="BA9848" s="6"/>
      <c r="BB9848" s="166"/>
      <c r="BC9848" s="166"/>
      <c r="BD9848" s="166"/>
      <c r="BE9848" s="6"/>
      <c r="BF9848" s="6"/>
      <c r="BG9848" s="6"/>
      <c r="BH9848" s="6"/>
      <c r="BI9848" s="6"/>
      <c r="BJ9848" s="166"/>
      <c r="BK9848" s="166"/>
      <c r="BL9848" s="166"/>
      <c r="BM9848" s="6"/>
      <c r="BN9848" s="6"/>
      <c r="BO9848" s="6"/>
      <c r="BP9848" s="6"/>
      <c r="BQ9848" s="6"/>
      <c r="BR9848" s="6"/>
      <c r="BS9848" s="6"/>
      <c r="BT9848" s="6"/>
      <c r="BU9848" s="6"/>
      <c r="BV9848" s="6"/>
      <c r="BW9848" s="6"/>
      <c r="CJ9848" s="415"/>
      <c r="CK9848" s="415"/>
      <c r="CO9848" s="168"/>
    </row>
    <row r="9849" spans="32:93" s="162" customFormat="1" x14ac:dyDescent="0.25">
      <c r="AF9849" s="169"/>
      <c r="AG9849" s="169"/>
      <c r="AH9849" s="169"/>
      <c r="AI9849" s="169"/>
      <c r="AJ9849" s="169"/>
      <c r="AK9849" s="170"/>
      <c r="AP9849" s="6"/>
      <c r="AQ9849" s="6"/>
      <c r="AR9849" s="6"/>
      <c r="AS9849" s="6"/>
      <c r="AT9849" s="6"/>
      <c r="AU9849" s="6"/>
      <c r="AV9849" s="6"/>
      <c r="AW9849" s="6"/>
      <c r="AX9849" s="6"/>
      <c r="AY9849" s="6"/>
      <c r="AZ9849" s="6"/>
      <c r="BA9849" s="6"/>
      <c r="BB9849" s="166"/>
      <c r="BC9849" s="166"/>
      <c r="BD9849" s="166"/>
      <c r="BE9849" s="6"/>
      <c r="BF9849" s="6"/>
      <c r="BG9849" s="6"/>
      <c r="BH9849" s="6"/>
      <c r="BI9849" s="6"/>
      <c r="BJ9849" s="166"/>
      <c r="BK9849" s="166"/>
      <c r="BL9849" s="166"/>
      <c r="BM9849" s="6"/>
      <c r="BN9849" s="6"/>
      <c r="BO9849" s="6"/>
      <c r="BP9849" s="6"/>
      <c r="BQ9849" s="6"/>
      <c r="BR9849" s="6"/>
      <c r="BS9849" s="6"/>
      <c r="BT9849" s="6"/>
      <c r="BU9849" s="6"/>
      <c r="BV9849" s="6"/>
      <c r="BW9849" s="6"/>
      <c r="CJ9849" s="415"/>
      <c r="CK9849" s="415"/>
      <c r="CO9849" s="168"/>
    </row>
    <row r="9850" spans="32:93" s="162" customFormat="1" x14ac:dyDescent="0.25">
      <c r="AF9850" s="169"/>
      <c r="AG9850" s="169"/>
      <c r="AH9850" s="169"/>
      <c r="AI9850" s="169"/>
      <c r="AJ9850" s="169"/>
      <c r="AK9850" s="170"/>
      <c r="AP9850" s="6"/>
      <c r="AQ9850" s="6"/>
      <c r="AR9850" s="6"/>
      <c r="AS9850" s="6"/>
      <c r="AT9850" s="6"/>
      <c r="AU9850" s="6"/>
      <c r="AV9850" s="6"/>
      <c r="AW9850" s="6"/>
      <c r="AX9850" s="6"/>
      <c r="AY9850" s="6"/>
      <c r="AZ9850" s="6"/>
      <c r="BA9850" s="6"/>
      <c r="BB9850" s="166"/>
      <c r="BC9850" s="166"/>
      <c r="BD9850" s="166"/>
      <c r="BE9850" s="6"/>
      <c r="BF9850" s="6"/>
      <c r="BG9850" s="6"/>
      <c r="BH9850" s="6"/>
      <c r="BI9850" s="6"/>
      <c r="BJ9850" s="166"/>
      <c r="BK9850" s="166"/>
      <c r="BL9850" s="166"/>
      <c r="BM9850" s="6"/>
      <c r="BN9850" s="6"/>
      <c r="BO9850" s="6"/>
      <c r="BP9850" s="6"/>
      <c r="BQ9850" s="6"/>
      <c r="BR9850" s="6"/>
      <c r="BS9850" s="6"/>
      <c r="BT9850" s="6"/>
      <c r="BU9850" s="6"/>
      <c r="BV9850" s="6"/>
      <c r="BW9850" s="6"/>
      <c r="CJ9850" s="415"/>
      <c r="CK9850" s="415"/>
      <c r="CO9850" s="168"/>
    </row>
    <row r="9851" spans="32:93" s="162" customFormat="1" x14ac:dyDescent="0.25">
      <c r="AF9851" s="169"/>
      <c r="AG9851" s="169"/>
      <c r="AH9851" s="169"/>
      <c r="AI9851" s="169"/>
      <c r="AJ9851" s="169"/>
      <c r="AK9851" s="170"/>
      <c r="AP9851" s="6"/>
      <c r="AQ9851" s="6"/>
      <c r="AR9851" s="6"/>
      <c r="AS9851" s="6"/>
      <c r="AT9851" s="6"/>
      <c r="AU9851" s="6"/>
      <c r="AV9851" s="6"/>
      <c r="AW9851" s="6"/>
      <c r="AX9851" s="6"/>
      <c r="AY9851" s="6"/>
      <c r="AZ9851" s="6"/>
      <c r="BA9851" s="6"/>
      <c r="BB9851" s="166"/>
      <c r="BC9851" s="166"/>
      <c r="BD9851" s="166"/>
      <c r="BE9851" s="6"/>
      <c r="BF9851" s="6"/>
      <c r="BG9851" s="6"/>
      <c r="BH9851" s="6"/>
      <c r="BI9851" s="6"/>
      <c r="BJ9851" s="166"/>
      <c r="BK9851" s="166"/>
      <c r="BL9851" s="166"/>
      <c r="BM9851" s="6"/>
      <c r="BN9851" s="6"/>
      <c r="BO9851" s="6"/>
      <c r="BP9851" s="6"/>
      <c r="BQ9851" s="6"/>
      <c r="BR9851" s="6"/>
      <c r="BS9851" s="6"/>
      <c r="BT9851" s="6"/>
      <c r="BU9851" s="6"/>
      <c r="BV9851" s="6"/>
      <c r="BW9851" s="6"/>
      <c r="CJ9851" s="415"/>
      <c r="CK9851" s="415"/>
      <c r="CO9851" s="168"/>
    </row>
    <row r="9852" spans="32:93" s="162" customFormat="1" x14ac:dyDescent="0.25">
      <c r="AF9852" s="169"/>
      <c r="AG9852" s="169"/>
      <c r="AH9852" s="169"/>
      <c r="AI9852" s="169"/>
      <c r="AJ9852" s="169"/>
      <c r="AK9852" s="170"/>
      <c r="AP9852" s="6"/>
      <c r="AQ9852" s="6"/>
      <c r="AR9852" s="6"/>
      <c r="AS9852" s="6"/>
      <c r="AT9852" s="6"/>
      <c r="AU9852" s="6"/>
      <c r="AV9852" s="6"/>
      <c r="AW9852" s="6"/>
      <c r="AX9852" s="6"/>
      <c r="AY9852" s="6"/>
      <c r="AZ9852" s="6"/>
      <c r="BA9852" s="6"/>
      <c r="BB9852" s="166"/>
      <c r="BC9852" s="166"/>
      <c r="BD9852" s="166"/>
      <c r="BE9852" s="6"/>
      <c r="BF9852" s="6"/>
      <c r="BG9852" s="6"/>
      <c r="BH9852" s="6"/>
      <c r="BI9852" s="6"/>
      <c r="BJ9852" s="166"/>
      <c r="BK9852" s="166"/>
      <c r="BL9852" s="166"/>
      <c r="BM9852" s="6"/>
      <c r="BN9852" s="6"/>
      <c r="BO9852" s="6"/>
      <c r="BP9852" s="6"/>
      <c r="BQ9852" s="6"/>
      <c r="BR9852" s="6"/>
      <c r="BS9852" s="6"/>
      <c r="BT9852" s="6"/>
      <c r="BU9852" s="6"/>
      <c r="BV9852" s="6"/>
      <c r="BW9852" s="6"/>
      <c r="CJ9852" s="415"/>
      <c r="CK9852" s="415"/>
      <c r="CO9852" s="168"/>
    </row>
    <row r="9853" spans="32:93" s="162" customFormat="1" x14ac:dyDescent="0.25">
      <c r="AF9853" s="169"/>
      <c r="AG9853" s="169"/>
      <c r="AH9853" s="169"/>
      <c r="AI9853" s="169"/>
      <c r="AJ9853" s="169"/>
      <c r="AK9853" s="170"/>
      <c r="AP9853" s="6"/>
      <c r="AQ9853" s="6"/>
      <c r="AR9853" s="6"/>
      <c r="AS9853" s="6"/>
      <c r="AT9853" s="6"/>
      <c r="AU9853" s="6"/>
      <c r="AV9853" s="6"/>
      <c r="AW9853" s="6"/>
      <c r="AX9853" s="6"/>
      <c r="AY9853" s="6"/>
      <c r="AZ9853" s="6"/>
      <c r="BA9853" s="6"/>
      <c r="BB9853" s="166"/>
      <c r="BC9853" s="166"/>
      <c r="BD9853" s="166"/>
      <c r="BE9853" s="6"/>
      <c r="BF9853" s="6"/>
      <c r="BG9853" s="6"/>
      <c r="BH9853" s="6"/>
      <c r="BI9853" s="6"/>
      <c r="BJ9853" s="166"/>
      <c r="BK9853" s="166"/>
      <c r="BL9853" s="166"/>
      <c r="BM9853" s="6"/>
      <c r="BN9853" s="6"/>
      <c r="BO9853" s="6"/>
      <c r="BP9853" s="6"/>
      <c r="BQ9853" s="6"/>
      <c r="BR9853" s="6"/>
      <c r="BS9853" s="6"/>
      <c r="BT9853" s="6"/>
      <c r="BU9853" s="6"/>
      <c r="BV9853" s="6"/>
      <c r="BW9853" s="6"/>
      <c r="CJ9853" s="415"/>
      <c r="CK9853" s="415"/>
      <c r="CO9853" s="168"/>
    </row>
    <row r="9854" spans="32:93" s="162" customFormat="1" x14ac:dyDescent="0.25">
      <c r="AF9854" s="169"/>
      <c r="AG9854" s="169"/>
      <c r="AH9854" s="169"/>
      <c r="AI9854" s="169"/>
      <c r="AJ9854" s="169"/>
      <c r="AK9854" s="170"/>
      <c r="AP9854" s="6"/>
      <c r="AQ9854" s="6"/>
      <c r="AR9854" s="6"/>
      <c r="AS9854" s="6"/>
      <c r="AT9854" s="6"/>
      <c r="AU9854" s="6"/>
      <c r="AV9854" s="6"/>
      <c r="AW9854" s="6"/>
      <c r="AX9854" s="6"/>
      <c r="AY9854" s="6"/>
      <c r="AZ9854" s="6"/>
      <c r="BA9854" s="6"/>
      <c r="BB9854" s="166"/>
      <c r="BC9854" s="166"/>
      <c r="BD9854" s="166"/>
      <c r="BE9854" s="6"/>
      <c r="BF9854" s="6"/>
      <c r="BG9854" s="6"/>
      <c r="BH9854" s="6"/>
      <c r="BI9854" s="6"/>
      <c r="BJ9854" s="166"/>
      <c r="BK9854" s="166"/>
      <c r="BL9854" s="166"/>
      <c r="BM9854" s="6"/>
      <c r="BN9854" s="6"/>
      <c r="BO9854" s="6"/>
      <c r="BP9854" s="6"/>
      <c r="BQ9854" s="6"/>
      <c r="BR9854" s="6"/>
      <c r="BS9854" s="6"/>
      <c r="BT9854" s="6"/>
      <c r="BU9854" s="6"/>
      <c r="BV9854" s="6"/>
      <c r="BW9854" s="6"/>
      <c r="CJ9854" s="415"/>
      <c r="CK9854" s="415"/>
      <c r="CO9854" s="168"/>
    </row>
    <row r="9855" spans="32:93" s="162" customFormat="1" x14ac:dyDescent="0.25">
      <c r="AF9855" s="169"/>
      <c r="AG9855" s="169"/>
      <c r="AH9855" s="169"/>
      <c r="AI9855" s="169"/>
      <c r="AJ9855" s="169"/>
      <c r="AK9855" s="170"/>
      <c r="AP9855" s="6"/>
      <c r="AQ9855" s="6"/>
      <c r="AR9855" s="6"/>
      <c r="AS9855" s="6"/>
      <c r="AT9855" s="6"/>
      <c r="AU9855" s="6"/>
      <c r="AV9855" s="6"/>
      <c r="AW9855" s="6"/>
      <c r="AX9855" s="6"/>
      <c r="AY9855" s="6"/>
      <c r="AZ9855" s="6"/>
      <c r="BA9855" s="6"/>
      <c r="BB9855" s="166"/>
      <c r="BC9855" s="166"/>
      <c r="BD9855" s="166"/>
      <c r="BE9855" s="6"/>
      <c r="BF9855" s="6"/>
      <c r="BG9855" s="6"/>
      <c r="BH9855" s="6"/>
      <c r="BI9855" s="6"/>
      <c r="BJ9855" s="166"/>
      <c r="BK9855" s="166"/>
      <c r="BL9855" s="166"/>
      <c r="BM9855" s="6"/>
      <c r="BN9855" s="6"/>
      <c r="BO9855" s="6"/>
      <c r="BP9855" s="6"/>
      <c r="BQ9855" s="6"/>
      <c r="BR9855" s="6"/>
      <c r="BS9855" s="6"/>
      <c r="BT9855" s="6"/>
      <c r="BU9855" s="6"/>
      <c r="BV9855" s="6"/>
      <c r="BW9855" s="6"/>
      <c r="CJ9855" s="415"/>
      <c r="CK9855" s="415"/>
      <c r="CO9855" s="168"/>
    </row>
    <row r="9856" spans="32:93" s="162" customFormat="1" x14ac:dyDescent="0.25">
      <c r="AF9856" s="169"/>
      <c r="AG9856" s="169"/>
      <c r="AH9856" s="169"/>
      <c r="AI9856" s="169"/>
      <c r="AJ9856" s="169"/>
      <c r="AK9856" s="170"/>
      <c r="AP9856" s="6"/>
      <c r="AQ9856" s="6"/>
      <c r="AR9856" s="6"/>
      <c r="AS9856" s="6"/>
      <c r="AT9856" s="6"/>
      <c r="AU9856" s="6"/>
      <c r="AV9856" s="6"/>
      <c r="AW9856" s="6"/>
      <c r="AX9856" s="6"/>
      <c r="AY9856" s="6"/>
      <c r="AZ9856" s="6"/>
      <c r="BA9856" s="6"/>
      <c r="BB9856" s="166"/>
      <c r="BC9856" s="166"/>
      <c r="BD9856" s="166"/>
      <c r="BE9856" s="6"/>
      <c r="BF9856" s="6"/>
      <c r="BG9856" s="6"/>
      <c r="BH9856" s="6"/>
      <c r="BI9856" s="6"/>
      <c r="BJ9856" s="166"/>
      <c r="BK9856" s="166"/>
      <c r="BL9856" s="166"/>
      <c r="BM9856" s="6"/>
      <c r="BN9856" s="6"/>
      <c r="BO9856" s="6"/>
      <c r="BP9856" s="6"/>
      <c r="BQ9856" s="6"/>
      <c r="BR9856" s="6"/>
      <c r="BS9856" s="6"/>
      <c r="BT9856" s="6"/>
      <c r="BU9856" s="6"/>
      <c r="BV9856" s="6"/>
      <c r="BW9856" s="6"/>
      <c r="CJ9856" s="415"/>
      <c r="CK9856" s="415"/>
      <c r="CO9856" s="168"/>
    </row>
    <row r="9857" spans="32:93" s="162" customFormat="1" x14ac:dyDescent="0.25">
      <c r="AF9857" s="169"/>
      <c r="AG9857" s="169"/>
      <c r="AH9857" s="169"/>
      <c r="AI9857" s="169"/>
      <c r="AJ9857" s="169"/>
      <c r="AK9857" s="170"/>
      <c r="AP9857" s="6"/>
      <c r="AQ9857" s="6"/>
      <c r="AR9857" s="6"/>
      <c r="AS9857" s="6"/>
      <c r="AT9857" s="6"/>
      <c r="AU9857" s="6"/>
      <c r="AV9857" s="6"/>
      <c r="AW9857" s="6"/>
      <c r="AX9857" s="6"/>
      <c r="AY9857" s="6"/>
      <c r="AZ9857" s="6"/>
      <c r="BA9857" s="6"/>
      <c r="BB9857" s="166"/>
      <c r="BC9857" s="166"/>
      <c r="BD9857" s="166"/>
      <c r="BE9857" s="6"/>
      <c r="BF9857" s="6"/>
      <c r="BG9857" s="6"/>
      <c r="BH9857" s="6"/>
      <c r="BI9857" s="6"/>
      <c r="BJ9857" s="166"/>
      <c r="BK9857" s="166"/>
      <c r="BL9857" s="166"/>
      <c r="BM9857" s="6"/>
      <c r="BN9857" s="6"/>
      <c r="BO9857" s="6"/>
      <c r="BP9857" s="6"/>
      <c r="BQ9857" s="6"/>
      <c r="BR9857" s="6"/>
      <c r="BS9857" s="6"/>
      <c r="BT9857" s="6"/>
      <c r="BU9857" s="6"/>
      <c r="BV9857" s="6"/>
      <c r="BW9857" s="6"/>
      <c r="CJ9857" s="415"/>
      <c r="CK9857" s="415"/>
      <c r="CO9857" s="168"/>
    </row>
    <row r="9858" spans="32:93" s="162" customFormat="1" x14ac:dyDescent="0.25">
      <c r="AF9858" s="169"/>
      <c r="AG9858" s="169"/>
      <c r="AH9858" s="169"/>
      <c r="AI9858" s="169"/>
      <c r="AJ9858" s="169"/>
      <c r="AK9858" s="170"/>
      <c r="AP9858" s="6"/>
      <c r="AQ9858" s="6"/>
      <c r="AR9858" s="6"/>
      <c r="AS9858" s="6"/>
      <c r="AT9858" s="6"/>
      <c r="AU9858" s="6"/>
      <c r="AV9858" s="6"/>
      <c r="AW9858" s="6"/>
      <c r="AX9858" s="6"/>
      <c r="AY9858" s="6"/>
      <c r="AZ9858" s="6"/>
      <c r="BA9858" s="6"/>
      <c r="BB9858" s="166"/>
      <c r="BC9858" s="166"/>
      <c r="BD9858" s="166"/>
      <c r="BE9858" s="6"/>
      <c r="BF9858" s="6"/>
      <c r="BG9858" s="6"/>
      <c r="BH9858" s="6"/>
      <c r="BI9858" s="6"/>
      <c r="BJ9858" s="166"/>
      <c r="BK9858" s="166"/>
      <c r="BL9858" s="166"/>
      <c r="BM9858" s="6"/>
      <c r="BN9858" s="6"/>
      <c r="BO9858" s="6"/>
      <c r="BP9858" s="6"/>
      <c r="BQ9858" s="6"/>
      <c r="BR9858" s="6"/>
      <c r="BS9858" s="6"/>
      <c r="BT9858" s="6"/>
      <c r="BU9858" s="6"/>
      <c r="BV9858" s="6"/>
      <c r="BW9858" s="6"/>
      <c r="CJ9858" s="415"/>
      <c r="CK9858" s="415"/>
      <c r="CO9858" s="168"/>
    </row>
    <row r="9859" spans="32:93" s="162" customFormat="1" x14ac:dyDescent="0.25">
      <c r="AF9859" s="169"/>
      <c r="AG9859" s="169"/>
      <c r="AH9859" s="169"/>
      <c r="AI9859" s="169"/>
      <c r="AJ9859" s="169"/>
      <c r="AK9859" s="170"/>
      <c r="AP9859" s="6"/>
      <c r="AQ9859" s="6"/>
      <c r="AR9859" s="6"/>
      <c r="AS9859" s="6"/>
      <c r="AT9859" s="6"/>
      <c r="AU9859" s="6"/>
      <c r="AV9859" s="6"/>
      <c r="AW9859" s="6"/>
      <c r="AX9859" s="6"/>
      <c r="AY9859" s="6"/>
      <c r="AZ9859" s="6"/>
      <c r="BA9859" s="6"/>
      <c r="BB9859" s="166"/>
      <c r="BC9859" s="166"/>
      <c r="BD9859" s="166"/>
      <c r="BE9859" s="6"/>
      <c r="BF9859" s="6"/>
      <c r="BG9859" s="6"/>
      <c r="BH9859" s="6"/>
      <c r="BI9859" s="6"/>
      <c r="BJ9859" s="166"/>
      <c r="BK9859" s="166"/>
      <c r="BL9859" s="166"/>
      <c r="BM9859" s="6"/>
      <c r="BN9859" s="6"/>
      <c r="BO9859" s="6"/>
      <c r="BP9859" s="6"/>
      <c r="BQ9859" s="6"/>
      <c r="BR9859" s="6"/>
      <c r="BS9859" s="6"/>
      <c r="BT9859" s="6"/>
      <c r="BU9859" s="6"/>
      <c r="BV9859" s="6"/>
      <c r="BW9859" s="6"/>
      <c r="CJ9859" s="415"/>
      <c r="CK9859" s="415"/>
      <c r="CO9859" s="168"/>
    </row>
    <row r="9860" spans="32:93" s="162" customFormat="1" x14ac:dyDescent="0.25">
      <c r="AF9860" s="169"/>
      <c r="AG9860" s="169"/>
      <c r="AH9860" s="169"/>
      <c r="AI9860" s="169"/>
      <c r="AJ9860" s="169"/>
      <c r="AK9860" s="170"/>
      <c r="AP9860" s="6"/>
      <c r="AQ9860" s="6"/>
      <c r="AR9860" s="6"/>
      <c r="AS9860" s="6"/>
      <c r="AT9860" s="6"/>
      <c r="AU9860" s="6"/>
      <c r="AV9860" s="6"/>
      <c r="AW9860" s="6"/>
      <c r="AX9860" s="6"/>
      <c r="AY9860" s="6"/>
      <c r="AZ9860" s="6"/>
      <c r="BA9860" s="6"/>
      <c r="BB9860" s="166"/>
      <c r="BC9860" s="166"/>
      <c r="BD9860" s="166"/>
      <c r="BE9860" s="6"/>
      <c r="BF9860" s="6"/>
      <c r="BG9860" s="6"/>
      <c r="BH9860" s="6"/>
      <c r="BI9860" s="6"/>
      <c r="BJ9860" s="166"/>
      <c r="BK9860" s="166"/>
      <c r="BL9860" s="166"/>
      <c r="BM9860" s="6"/>
      <c r="BN9860" s="6"/>
      <c r="BO9860" s="6"/>
      <c r="BP9860" s="6"/>
      <c r="BQ9860" s="6"/>
      <c r="BR9860" s="6"/>
      <c r="BS9860" s="6"/>
      <c r="BT9860" s="6"/>
      <c r="BU9860" s="6"/>
      <c r="BV9860" s="6"/>
      <c r="BW9860" s="6"/>
      <c r="CJ9860" s="415"/>
      <c r="CK9860" s="415"/>
      <c r="CO9860" s="168"/>
    </row>
    <row r="9861" spans="32:93" s="162" customFormat="1" x14ac:dyDescent="0.25">
      <c r="AF9861" s="169"/>
      <c r="AG9861" s="169"/>
      <c r="AH9861" s="169"/>
      <c r="AI9861" s="169"/>
      <c r="AJ9861" s="169"/>
      <c r="AK9861" s="170"/>
      <c r="AP9861" s="6"/>
      <c r="AQ9861" s="6"/>
      <c r="AR9861" s="6"/>
      <c r="AS9861" s="6"/>
      <c r="AT9861" s="6"/>
      <c r="AU9861" s="6"/>
      <c r="AV9861" s="6"/>
      <c r="AW9861" s="6"/>
      <c r="AX9861" s="6"/>
      <c r="AY9861" s="6"/>
      <c r="AZ9861" s="6"/>
      <c r="BA9861" s="6"/>
      <c r="BB9861" s="166"/>
      <c r="BC9861" s="166"/>
      <c r="BD9861" s="166"/>
      <c r="BE9861" s="6"/>
      <c r="BF9861" s="6"/>
      <c r="BG9861" s="6"/>
      <c r="BH9861" s="6"/>
      <c r="BI9861" s="6"/>
      <c r="BJ9861" s="166"/>
      <c r="BK9861" s="166"/>
      <c r="BL9861" s="166"/>
      <c r="BM9861" s="6"/>
      <c r="BN9861" s="6"/>
      <c r="BO9861" s="6"/>
      <c r="BP9861" s="6"/>
      <c r="BQ9861" s="6"/>
      <c r="BR9861" s="6"/>
      <c r="BS9861" s="6"/>
      <c r="BT9861" s="6"/>
      <c r="BU9861" s="6"/>
      <c r="BV9861" s="6"/>
      <c r="BW9861" s="6"/>
      <c r="CJ9861" s="415"/>
      <c r="CK9861" s="415"/>
      <c r="CO9861" s="168"/>
    </row>
    <row r="9862" spans="32:93" s="162" customFormat="1" x14ac:dyDescent="0.25">
      <c r="AF9862" s="169"/>
      <c r="AG9862" s="169"/>
      <c r="AH9862" s="169"/>
      <c r="AI9862" s="169"/>
      <c r="AJ9862" s="169"/>
      <c r="AK9862" s="170"/>
      <c r="AP9862" s="6"/>
      <c r="AQ9862" s="6"/>
      <c r="AR9862" s="6"/>
      <c r="AS9862" s="6"/>
      <c r="AT9862" s="6"/>
      <c r="AU9862" s="6"/>
      <c r="AV9862" s="6"/>
      <c r="AW9862" s="6"/>
      <c r="AX9862" s="6"/>
      <c r="AY9862" s="6"/>
      <c r="AZ9862" s="6"/>
      <c r="BA9862" s="6"/>
      <c r="BB9862" s="166"/>
      <c r="BC9862" s="166"/>
      <c r="BD9862" s="166"/>
      <c r="BE9862" s="6"/>
      <c r="BF9862" s="6"/>
      <c r="BG9862" s="6"/>
      <c r="BH9862" s="6"/>
      <c r="BI9862" s="6"/>
      <c r="BJ9862" s="166"/>
      <c r="BK9862" s="166"/>
      <c r="BL9862" s="166"/>
      <c r="BM9862" s="6"/>
      <c r="BN9862" s="6"/>
      <c r="BO9862" s="6"/>
      <c r="BP9862" s="6"/>
      <c r="BQ9862" s="6"/>
      <c r="BR9862" s="6"/>
      <c r="BS9862" s="6"/>
      <c r="BT9862" s="6"/>
      <c r="BU9862" s="6"/>
      <c r="BV9862" s="6"/>
      <c r="BW9862" s="6"/>
      <c r="CJ9862" s="415"/>
      <c r="CK9862" s="415"/>
      <c r="CO9862" s="168"/>
    </row>
    <row r="9863" spans="32:93" s="162" customFormat="1" x14ac:dyDescent="0.25">
      <c r="AF9863" s="169"/>
      <c r="AG9863" s="169"/>
      <c r="AH9863" s="169"/>
      <c r="AI9863" s="169"/>
      <c r="AJ9863" s="169"/>
      <c r="AK9863" s="170"/>
      <c r="AP9863" s="6"/>
      <c r="AQ9863" s="6"/>
      <c r="AR9863" s="6"/>
      <c r="AS9863" s="6"/>
      <c r="AT9863" s="6"/>
      <c r="AU9863" s="6"/>
      <c r="AV9863" s="6"/>
      <c r="AW9863" s="6"/>
      <c r="AX9863" s="6"/>
      <c r="AY9863" s="6"/>
      <c r="AZ9863" s="6"/>
      <c r="BA9863" s="6"/>
      <c r="BB9863" s="166"/>
      <c r="BC9863" s="166"/>
      <c r="BD9863" s="166"/>
      <c r="BE9863" s="6"/>
      <c r="BF9863" s="6"/>
      <c r="BG9863" s="6"/>
      <c r="BH9863" s="6"/>
      <c r="BI9863" s="6"/>
      <c r="BJ9863" s="166"/>
      <c r="BK9863" s="166"/>
      <c r="BL9863" s="166"/>
      <c r="BM9863" s="6"/>
      <c r="BN9863" s="6"/>
      <c r="BO9863" s="6"/>
      <c r="BP9863" s="6"/>
      <c r="BQ9863" s="6"/>
      <c r="BR9863" s="6"/>
      <c r="BS9863" s="6"/>
      <c r="BT9863" s="6"/>
      <c r="BU9863" s="6"/>
      <c r="BV9863" s="6"/>
      <c r="BW9863" s="6"/>
      <c r="CJ9863" s="415"/>
      <c r="CK9863" s="415"/>
      <c r="CO9863" s="168"/>
    </row>
    <row r="9864" spans="32:93" s="162" customFormat="1" x14ac:dyDescent="0.25">
      <c r="AF9864" s="169"/>
      <c r="AG9864" s="169"/>
      <c r="AH9864" s="169"/>
      <c r="AI9864" s="169"/>
      <c r="AJ9864" s="169"/>
      <c r="AK9864" s="170"/>
      <c r="AP9864" s="6"/>
      <c r="AQ9864" s="6"/>
      <c r="AR9864" s="6"/>
      <c r="AS9864" s="6"/>
      <c r="AT9864" s="6"/>
      <c r="AU9864" s="6"/>
      <c r="AV9864" s="6"/>
      <c r="AW9864" s="6"/>
      <c r="AX9864" s="6"/>
      <c r="AY9864" s="6"/>
      <c r="AZ9864" s="6"/>
      <c r="BA9864" s="6"/>
      <c r="BB9864" s="166"/>
      <c r="BC9864" s="166"/>
      <c r="BD9864" s="166"/>
      <c r="BE9864" s="6"/>
      <c r="BF9864" s="6"/>
      <c r="BG9864" s="6"/>
      <c r="BH9864" s="6"/>
      <c r="BI9864" s="6"/>
      <c r="BJ9864" s="166"/>
      <c r="BK9864" s="166"/>
      <c r="BL9864" s="166"/>
      <c r="BM9864" s="6"/>
      <c r="BN9864" s="6"/>
      <c r="BO9864" s="6"/>
      <c r="BP9864" s="6"/>
      <c r="BQ9864" s="6"/>
      <c r="BR9864" s="6"/>
      <c r="BS9864" s="6"/>
      <c r="BT9864" s="6"/>
      <c r="BU9864" s="6"/>
      <c r="BV9864" s="6"/>
      <c r="BW9864" s="6"/>
      <c r="CJ9864" s="415"/>
      <c r="CK9864" s="415"/>
      <c r="CO9864" s="168"/>
    </row>
    <row r="9865" spans="32:93" s="162" customFormat="1" x14ac:dyDescent="0.25">
      <c r="AF9865" s="169"/>
      <c r="AG9865" s="169"/>
      <c r="AH9865" s="169"/>
      <c r="AI9865" s="169"/>
      <c r="AJ9865" s="169"/>
      <c r="AK9865" s="170"/>
      <c r="AP9865" s="6"/>
      <c r="AQ9865" s="6"/>
      <c r="AR9865" s="6"/>
      <c r="AS9865" s="6"/>
      <c r="AT9865" s="6"/>
      <c r="AU9865" s="6"/>
      <c r="AV9865" s="6"/>
      <c r="AW9865" s="6"/>
      <c r="AX9865" s="6"/>
      <c r="AY9865" s="6"/>
      <c r="AZ9865" s="6"/>
      <c r="BA9865" s="6"/>
      <c r="BB9865" s="166"/>
      <c r="BC9865" s="166"/>
      <c r="BD9865" s="166"/>
      <c r="BE9865" s="6"/>
      <c r="BF9865" s="6"/>
      <c r="BG9865" s="6"/>
      <c r="BH9865" s="6"/>
      <c r="BI9865" s="6"/>
      <c r="BJ9865" s="166"/>
      <c r="BK9865" s="166"/>
      <c r="BL9865" s="166"/>
      <c r="BM9865" s="6"/>
      <c r="BN9865" s="6"/>
      <c r="BO9865" s="6"/>
      <c r="BP9865" s="6"/>
      <c r="BQ9865" s="6"/>
      <c r="BR9865" s="6"/>
      <c r="BS9865" s="6"/>
      <c r="BT9865" s="6"/>
      <c r="BU9865" s="6"/>
      <c r="BV9865" s="6"/>
      <c r="BW9865" s="6"/>
      <c r="CJ9865" s="415"/>
      <c r="CK9865" s="415"/>
      <c r="CO9865" s="168"/>
    </row>
    <row r="9866" spans="32:93" s="162" customFormat="1" x14ac:dyDescent="0.25">
      <c r="AF9866" s="169"/>
      <c r="AG9866" s="169"/>
      <c r="AH9866" s="169"/>
      <c r="AI9866" s="169"/>
      <c r="AJ9866" s="169"/>
      <c r="AK9866" s="170"/>
      <c r="AP9866" s="6"/>
      <c r="AQ9866" s="6"/>
      <c r="AR9866" s="6"/>
      <c r="AS9866" s="6"/>
      <c r="AT9866" s="6"/>
      <c r="AU9866" s="6"/>
      <c r="AV9866" s="6"/>
      <c r="AW9866" s="6"/>
      <c r="AX9866" s="6"/>
      <c r="AY9866" s="6"/>
      <c r="AZ9866" s="6"/>
      <c r="BA9866" s="6"/>
      <c r="BB9866" s="166"/>
      <c r="BC9866" s="166"/>
      <c r="BD9866" s="166"/>
      <c r="BE9866" s="6"/>
      <c r="BF9866" s="6"/>
      <c r="BG9866" s="6"/>
      <c r="BH9866" s="6"/>
      <c r="BI9866" s="6"/>
      <c r="BJ9866" s="166"/>
      <c r="BK9866" s="166"/>
      <c r="BL9866" s="166"/>
      <c r="BM9866" s="6"/>
      <c r="BN9866" s="6"/>
      <c r="BO9866" s="6"/>
      <c r="BP9866" s="6"/>
      <c r="BQ9866" s="6"/>
      <c r="BR9866" s="6"/>
      <c r="BS9866" s="6"/>
      <c r="BT9866" s="6"/>
      <c r="BU9866" s="6"/>
      <c r="BV9866" s="6"/>
      <c r="BW9866" s="6"/>
      <c r="CJ9866" s="415"/>
      <c r="CK9866" s="415"/>
      <c r="CO9866" s="168"/>
    </row>
    <row r="9867" spans="32:93" s="162" customFormat="1" x14ac:dyDescent="0.25">
      <c r="AF9867" s="169"/>
      <c r="AG9867" s="169"/>
      <c r="AH9867" s="169"/>
      <c r="AI9867" s="169"/>
      <c r="AJ9867" s="169"/>
      <c r="AK9867" s="170"/>
      <c r="AP9867" s="6"/>
      <c r="AQ9867" s="6"/>
      <c r="AR9867" s="6"/>
      <c r="AS9867" s="6"/>
      <c r="AT9867" s="6"/>
      <c r="AU9867" s="6"/>
      <c r="AV9867" s="6"/>
      <c r="AW9867" s="6"/>
      <c r="AX9867" s="6"/>
      <c r="AY9867" s="6"/>
      <c r="AZ9867" s="6"/>
      <c r="BA9867" s="6"/>
      <c r="BB9867" s="166"/>
      <c r="BC9867" s="166"/>
      <c r="BD9867" s="166"/>
      <c r="BE9867" s="6"/>
      <c r="BF9867" s="6"/>
      <c r="BG9867" s="6"/>
      <c r="BH9867" s="6"/>
      <c r="BI9867" s="6"/>
      <c r="BJ9867" s="166"/>
      <c r="BK9867" s="166"/>
      <c r="BL9867" s="166"/>
      <c r="BM9867" s="6"/>
      <c r="BN9867" s="6"/>
      <c r="BO9867" s="6"/>
      <c r="BP9867" s="6"/>
      <c r="BQ9867" s="6"/>
      <c r="BR9867" s="6"/>
      <c r="BS9867" s="6"/>
      <c r="BT9867" s="6"/>
      <c r="BU9867" s="6"/>
      <c r="BV9867" s="6"/>
      <c r="BW9867" s="6"/>
      <c r="CJ9867" s="415"/>
      <c r="CK9867" s="415"/>
      <c r="CO9867" s="168"/>
    </row>
    <row r="9868" spans="32:93" s="162" customFormat="1" x14ac:dyDescent="0.25">
      <c r="AF9868" s="169"/>
      <c r="AG9868" s="169"/>
      <c r="AH9868" s="169"/>
      <c r="AI9868" s="169"/>
      <c r="AJ9868" s="169"/>
      <c r="AK9868" s="170"/>
      <c r="AP9868" s="6"/>
      <c r="AQ9868" s="6"/>
      <c r="AR9868" s="6"/>
      <c r="AS9868" s="6"/>
      <c r="AT9868" s="6"/>
      <c r="AU9868" s="6"/>
      <c r="AV9868" s="6"/>
      <c r="AW9868" s="6"/>
      <c r="AX9868" s="6"/>
      <c r="AY9868" s="6"/>
      <c r="AZ9868" s="6"/>
      <c r="BA9868" s="6"/>
      <c r="BB9868" s="166"/>
      <c r="BC9868" s="166"/>
      <c r="BD9868" s="166"/>
      <c r="BE9868" s="6"/>
      <c r="BF9868" s="6"/>
      <c r="BG9868" s="6"/>
      <c r="BH9868" s="6"/>
      <c r="BI9868" s="6"/>
      <c r="BJ9868" s="166"/>
      <c r="BK9868" s="166"/>
      <c r="BL9868" s="166"/>
      <c r="BM9868" s="6"/>
      <c r="BN9868" s="6"/>
      <c r="BO9868" s="6"/>
      <c r="BP9868" s="6"/>
      <c r="BQ9868" s="6"/>
      <c r="BR9868" s="6"/>
      <c r="BS9868" s="6"/>
      <c r="BT9868" s="6"/>
      <c r="BU9868" s="6"/>
      <c r="BV9868" s="6"/>
      <c r="BW9868" s="6"/>
      <c r="CJ9868" s="415"/>
      <c r="CK9868" s="415"/>
      <c r="CO9868" s="168"/>
    </row>
    <row r="9869" spans="32:93" s="162" customFormat="1" x14ac:dyDescent="0.25">
      <c r="AF9869" s="169"/>
      <c r="AG9869" s="169"/>
      <c r="AH9869" s="169"/>
      <c r="AI9869" s="169"/>
      <c r="AJ9869" s="169"/>
      <c r="AK9869" s="170"/>
      <c r="AP9869" s="6"/>
      <c r="AQ9869" s="6"/>
      <c r="AR9869" s="6"/>
      <c r="AS9869" s="6"/>
      <c r="AT9869" s="6"/>
      <c r="AU9869" s="6"/>
      <c r="AV9869" s="6"/>
      <c r="AW9869" s="6"/>
      <c r="AX9869" s="6"/>
      <c r="AY9869" s="6"/>
      <c r="AZ9869" s="6"/>
      <c r="BA9869" s="6"/>
      <c r="BB9869" s="166"/>
      <c r="BC9869" s="166"/>
      <c r="BD9869" s="166"/>
      <c r="BE9869" s="6"/>
      <c r="BF9869" s="6"/>
      <c r="BG9869" s="6"/>
      <c r="BH9869" s="6"/>
      <c r="BI9869" s="6"/>
      <c r="BJ9869" s="166"/>
      <c r="BK9869" s="166"/>
      <c r="BL9869" s="166"/>
      <c r="BM9869" s="6"/>
      <c r="BN9869" s="6"/>
      <c r="BO9869" s="6"/>
      <c r="BP9869" s="6"/>
      <c r="BQ9869" s="6"/>
      <c r="BR9869" s="6"/>
      <c r="BS9869" s="6"/>
      <c r="BT9869" s="6"/>
      <c r="BU9869" s="6"/>
      <c r="BV9869" s="6"/>
      <c r="BW9869" s="6"/>
      <c r="CJ9869" s="415"/>
      <c r="CK9869" s="415"/>
      <c r="CO9869" s="168"/>
    </row>
    <row r="9870" spans="32:93" s="162" customFormat="1" x14ac:dyDescent="0.25">
      <c r="AF9870" s="169"/>
      <c r="AG9870" s="169"/>
      <c r="AH9870" s="169"/>
      <c r="AI9870" s="169"/>
      <c r="AJ9870" s="169"/>
      <c r="AK9870" s="170"/>
      <c r="AP9870" s="6"/>
      <c r="AQ9870" s="6"/>
      <c r="AR9870" s="6"/>
      <c r="AS9870" s="6"/>
      <c r="AT9870" s="6"/>
      <c r="AU9870" s="6"/>
      <c r="AV9870" s="6"/>
      <c r="AW9870" s="6"/>
      <c r="AX9870" s="6"/>
      <c r="AY9870" s="6"/>
      <c r="AZ9870" s="6"/>
      <c r="BA9870" s="6"/>
      <c r="BB9870" s="166"/>
      <c r="BC9870" s="166"/>
      <c r="BD9870" s="166"/>
      <c r="BE9870" s="6"/>
      <c r="BF9870" s="6"/>
      <c r="BG9870" s="6"/>
      <c r="BH9870" s="6"/>
      <c r="BI9870" s="6"/>
      <c r="BJ9870" s="166"/>
      <c r="BK9870" s="166"/>
      <c r="BL9870" s="166"/>
      <c r="BM9870" s="6"/>
      <c r="BN9870" s="6"/>
      <c r="BO9870" s="6"/>
      <c r="BP9870" s="6"/>
      <c r="BQ9870" s="6"/>
      <c r="BR9870" s="6"/>
      <c r="BS9870" s="6"/>
      <c r="BT9870" s="6"/>
      <c r="BU9870" s="6"/>
      <c r="BV9870" s="6"/>
      <c r="BW9870" s="6"/>
      <c r="CJ9870" s="415"/>
      <c r="CK9870" s="415"/>
      <c r="CO9870" s="168"/>
    </row>
    <row r="9871" spans="32:93" s="162" customFormat="1" x14ac:dyDescent="0.25">
      <c r="AF9871" s="169"/>
      <c r="AG9871" s="169"/>
      <c r="AH9871" s="169"/>
      <c r="AI9871" s="169"/>
      <c r="AJ9871" s="169"/>
      <c r="AK9871" s="170"/>
      <c r="AP9871" s="6"/>
      <c r="AQ9871" s="6"/>
      <c r="AR9871" s="6"/>
      <c r="AS9871" s="6"/>
      <c r="AT9871" s="6"/>
      <c r="AU9871" s="6"/>
      <c r="AV9871" s="6"/>
      <c r="AW9871" s="6"/>
      <c r="AX9871" s="6"/>
      <c r="AY9871" s="6"/>
      <c r="AZ9871" s="6"/>
      <c r="BA9871" s="6"/>
      <c r="BB9871" s="166"/>
      <c r="BC9871" s="166"/>
      <c r="BD9871" s="166"/>
      <c r="BE9871" s="6"/>
      <c r="BF9871" s="6"/>
      <c r="BG9871" s="6"/>
      <c r="BH9871" s="6"/>
      <c r="BI9871" s="6"/>
      <c r="BJ9871" s="166"/>
      <c r="BK9871" s="166"/>
      <c r="BL9871" s="166"/>
      <c r="BM9871" s="6"/>
      <c r="BN9871" s="6"/>
      <c r="BO9871" s="6"/>
      <c r="BP9871" s="6"/>
      <c r="BQ9871" s="6"/>
      <c r="BR9871" s="6"/>
      <c r="BS9871" s="6"/>
      <c r="BT9871" s="6"/>
      <c r="BU9871" s="6"/>
      <c r="BV9871" s="6"/>
      <c r="BW9871" s="6"/>
      <c r="CJ9871" s="415"/>
      <c r="CK9871" s="415"/>
      <c r="CO9871" s="168"/>
    </row>
    <row r="9872" spans="32:93" s="162" customFormat="1" x14ac:dyDescent="0.25">
      <c r="AF9872" s="169"/>
      <c r="AG9872" s="169"/>
      <c r="AH9872" s="169"/>
      <c r="AI9872" s="169"/>
      <c r="AJ9872" s="169"/>
      <c r="AK9872" s="170"/>
      <c r="AP9872" s="6"/>
      <c r="AQ9872" s="6"/>
      <c r="AR9872" s="6"/>
      <c r="AS9872" s="6"/>
      <c r="AT9872" s="6"/>
      <c r="AU9872" s="6"/>
      <c r="AV9872" s="6"/>
      <c r="AW9872" s="6"/>
      <c r="AX9872" s="6"/>
      <c r="AY9872" s="6"/>
      <c r="AZ9872" s="6"/>
      <c r="BA9872" s="6"/>
      <c r="BB9872" s="166"/>
      <c r="BC9872" s="166"/>
      <c r="BD9872" s="166"/>
      <c r="BE9872" s="6"/>
      <c r="BF9872" s="6"/>
      <c r="BG9872" s="6"/>
      <c r="BH9872" s="6"/>
      <c r="BI9872" s="6"/>
      <c r="BJ9872" s="166"/>
      <c r="BK9872" s="166"/>
      <c r="BL9872" s="166"/>
      <c r="BM9872" s="6"/>
      <c r="BN9872" s="6"/>
      <c r="BO9872" s="6"/>
      <c r="BP9872" s="6"/>
      <c r="BQ9872" s="6"/>
      <c r="BR9872" s="6"/>
      <c r="BS9872" s="6"/>
      <c r="BT9872" s="6"/>
      <c r="BU9872" s="6"/>
      <c r="BV9872" s="6"/>
      <c r="BW9872" s="6"/>
      <c r="CJ9872" s="415"/>
      <c r="CK9872" s="415"/>
      <c r="CO9872" s="168"/>
    </row>
    <row r="9873" spans="32:93" s="162" customFormat="1" x14ac:dyDescent="0.25">
      <c r="AF9873" s="169"/>
      <c r="AG9873" s="169"/>
      <c r="AH9873" s="169"/>
      <c r="AI9873" s="169"/>
      <c r="AJ9873" s="169"/>
      <c r="AK9873" s="170"/>
      <c r="AP9873" s="6"/>
      <c r="AQ9873" s="6"/>
      <c r="AR9873" s="6"/>
      <c r="AS9873" s="6"/>
      <c r="AT9873" s="6"/>
      <c r="AU9873" s="6"/>
      <c r="AV9873" s="6"/>
      <c r="AW9873" s="6"/>
      <c r="AX9873" s="6"/>
      <c r="AY9873" s="6"/>
      <c r="AZ9873" s="6"/>
      <c r="BA9873" s="6"/>
      <c r="BB9873" s="166"/>
      <c r="BC9873" s="166"/>
      <c r="BD9873" s="166"/>
      <c r="BE9873" s="6"/>
      <c r="BF9873" s="6"/>
      <c r="BG9873" s="6"/>
      <c r="BH9873" s="6"/>
      <c r="BI9873" s="6"/>
      <c r="BJ9873" s="166"/>
      <c r="BK9873" s="166"/>
      <c r="BL9873" s="166"/>
      <c r="BM9873" s="6"/>
      <c r="BN9873" s="6"/>
      <c r="BO9873" s="6"/>
      <c r="BP9873" s="6"/>
      <c r="BQ9873" s="6"/>
      <c r="BR9873" s="6"/>
      <c r="BS9873" s="6"/>
      <c r="BT9873" s="6"/>
      <c r="BU9873" s="6"/>
      <c r="BV9873" s="6"/>
      <c r="BW9873" s="6"/>
      <c r="CJ9873" s="415"/>
      <c r="CK9873" s="415"/>
      <c r="CO9873" s="168"/>
    </row>
    <row r="9874" spans="32:93" s="162" customFormat="1" x14ac:dyDescent="0.25">
      <c r="AF9874" s="169"/>
      <c r="AG9874" s="169"/>
      <c r="AH9874" s="169"/>
      <c r="AI9874" s="169"/>
      <c r="AJ9874" s="169"/>
      <c r="AK9874" s="170"/>
      <c r="AP9874" s="6"/>
      <c r="AQ9874" s="6"/>
      <c r="AR9874" s="6"/>
      <c r="AS9874" s="6"/>
      <c r="AT9874" s="6"/>
      <c r="AU9874" s="6"/>
      <c r="AV9874" s="6"/>
      <c r="AW9874" s="6"/>
      <c r="AX9874" s="6"/>
      <c r="AY9874" s="6"/>
      <c r="AZ9874" s="6"/>
      <c r="BA9874" s="6"/>
      <c r="BB9874" s="166"/>
      <c r="BC9874" s="166"/>
      <c r="BD9874" s="166"/>
      <c r="BE9874" s="6"/>
      <c r="BF9874" s="6"/>
      <c r="BG9874" s="6"/>
      <c r="BH9874" s="6"/>
      <c r="BI9874" s="6"/>
      <c r="BJ9874" s="166"/>
      <c r="BK9874" s="166"/>
      <c r="BL9874" s="166"/>
      <c r="BM9874" s="6"/>
      <c r="BN9874" s="6"/>
      <c r="BO9874" s="6"/>
      <c r="BP9874" s="6"/>
      <c r="BQ9874" s="6"/>
      <c r="BR9874" s="6"/>
      <c r="BS9874" s="6"/>
      <c r="BT9874" s="6"/>
      <c r="BU9874" s="6"/>
      <c r="BV9874" s="6"/>
      <c r="BW9874" s="6"/>
      <c r="CJ9874" s="415"/>
      <c r="CK9874" s="415"/>
      <c r="CO9874" s="168"/>
    </row>
    <row r="9875" spans="32:93" s="162" customFormat="1" x14ac:dyDescent="0.25">
      <c r="AF9875" s="169"/>
      <c r="AG9875" s="169"/>
      <c r="AH9875" s="169"/>
      <c r="AI9875" s="169"/>
      <c r="AJ9875" s="169"/>
      <c r="AK9875" s="170"/>
      <c r="AP9875" s="6"/>
      <c r="AQ9875" s="6"/>
      <c r="AR9875" s="6"/>
      <c r="AS9875" s="6"/>
      <c r="AT9875" s="6"/>
      <c r="AU9875" s="6"/>
      <c r="AV9875" s="6"/>
      <c r="AW9875" s="6"/>
      <c r="AX9875" s="6"/>
      <c r="AY9875" s="6"/>
      <c r="AZ9875" s="6"/>
      <c r="BA9875" s="6"/>
      <c r="BB9875" s="166"/>
      <c r="BC9875" s="166"/>
      <c r="BD9875" s="166"/>
      <c r="BE9875" s="6"/>
      <c r="BF9875" s="6"/>
      <c r="BG9875" s="6"/>
      <c r="BH9875" s="6"/>
      <c r="BI9875" s="6"/>
      <c r="BJ9875" s="166"/>
      <c r="BK9875" s="166"/>
      <c r="BL9875" s="166"/>
      <c r="BM9875" s="6"/>
      <c r="BN9875" s="6"/>
      <c r="BO9875" s="6"/>
      <c r="BP9875" s="6"/>
      <c r="BQ9875" s="6"/>
      <c r="BR9875" s="6"/>
      <c r="BS9875" s="6"/>
      <c r="BT9875" s="6"/>
      <c r="BU9875" s="6"/>
      <c r="BV9875" s="6"/>
      <c r="BW9875" s="6"/>
      <c r="CJ9875" s="415"/>
      <c r="CK9875" s="415"/>
      <c r="CO9875" s="168"/>
    </row>
    <row r="9876" spans="32:93" s="162" customFormat="1" x14ac:dyDescent="0.25">
      <c r="AF9876" s="169"/>
      <c r="AG9876" s="169"/>
      <c r="AH9876" s="169"/>
      <c r="AI9876" s="169"/>
      <c r="AJ9876" s="169"/>
      <c r="AK9876" s="170"/>
      <c r="AP9876" s="6"/>
      <c r="AQ9876" s="6"/>
      <c r="AR9876" s="6"/>
      <c r="AS9876" s="6"/>
      <c r="AT9876" s="6"/>
      <c r="AU9876" s="6"/>
      <c r="AV9876" s="6"/>
      <c r="AW9876" s="6"/>
      <c r="AX9876" s="6"/>
      <c r="AY9876" s="6"/>
      <c r="AZ9876" s="6"/>
      <c r="BA9876" s="6"/>
      <c r="BB9876" s="166"/>
      <c r="BC9876" s="166"/>
      <c r="BD9876" s="166"/>
      <c r="BE9876" s="6"/>
      <c r="BF9876" s="6"/>
      <c r="BG9876" s="6"/>
      <c r="BH9876" s="6"/>
      <c r="BI9876" s="6"/>
      <c r="BJ9876" s="166"/>
      <c r="BK9876" s="166"/>
      <c r="BL9876" s="166"/>
      <c r="BM9876" s="6"/>
      <c r="BN9876" s="6"/>
      <c r="BO9876" s="6"/>
      <c r="BP9876" s="6"/>
      <c r="BQ9876" s="6"/>
      <c r="BR9876" s="6"/>
      <c r="BS9876" s="6"/>
      <c r="BT9876" s="6"/>
      <c r="BU9876" s="6"/>
      <c r="BV9876" s="6"/>
      <c r="BW9876" s="6"/>
      <c r="CJ9876" s="415"/>
      <c r="CK9876" s="415"/>
      <c r="CO9876" s="168"/>
    </row>
    <row r="9877" spans="32:93" s="162" customFormat="1" x14ac:dyDescent="0.25">
      <c r="AF9877" s="169"/>
      <c r="AG9877" s="169"/>
      <c r="AH9877" s="169"/>
      <c r="AI9877" s="169"/>
      <c r="AJ9877" s="169"/>
      <c r="AK9877" s="170"/>
      <c r="AP9877" s="6"/>
      <c r="AQ9877" s="6"/>
      <c r="AR9877" s="6"/>
      <c r="AS9877" s="6"/>
      <c r="AT9877" s="6"/>
      <c r="AU9877" s="6"/>
      <c r="AV9877" s="6"/>
      <c r="AW9877" s="6"/>
      <c r="AX9877" s="6"/>
      <c r="AY9877" s="6"/>
      <c r="AZ9877" s="6"/>
      <c r="BA9877" s="6"/>
      <c r="BB9877" s="166"/>
      <c r="BC9877" s="166"/>
      <c r="BD9877" s="166"/>
      <c r="BE9877" s="6"/>
      <c r="BF9877" s="6"/>
      <c r="BG9877" s="6"/>
      <c r="BH9877" s="6"/>
      <c r="BI9877" s="6"/>
      <c r="BJ9877" s="166"/>
      <c r="BK9877" s="166"/>
      <c r="BL9877" s="166"/>
      <c r="BM9877" s="6"/>
      <c r="BN9877" s="6"/>
      <c r="BO9877" s="6"/>
      <c r="BP9877" s="6"/>
      <c r="BQ9877" s="6"/>
      <c r="BR9877" s="6"/>
      <c r="BS9877" s="6"/>
      <c r="BT9877" s="6"/>
      <c r="BU9877" s="6"/>
      <c r="BV9877" s="6"/>
      <c r="BW9877" s="6"/>
      <c r="CJ9877" s="415"/>
      <c r="CK9877" s="415"/>
      <c r="CO9877" s="168"/>
    </row>
    <row r="9878" spans="32:93" s="162" customFormat="1" x14ac:dyDescent="0.25">
      <c r="AF9878" s="169"/>
      <c r="AG9878" s="169"/>
      <c r="AH9878" s="169"/>
      <c r="AI9878" s="169"/>
      <c r="AJ9878" s="169"/>
      <c r="AK9878" s="170"/>
      <c r="AP9878" s="6"/>
      <c r="AQ9878" s="6"/>
      <c r="AR9878" s="6"/>
      <c r="AS9878" s="6"/>
      <c r="AT9878" s="6"/>
      <c r="AU9878" s="6"/>
      <c r="AV9878" s="6"/>
      <c r="AW9878" s="6"/>
      <c r="AX9878" s="6"/>
      <c r="AY9878" s="6"/>
      <c r="AZ9878" s="6"/>
      <c r="BA9878" s="6"/>
      <c r="BB9878" s="166"/>
      <c r="BC9878" s="166"/>
      <c r="BD9878" s="166"/>
      <c r="BE9878" s="6"/>
      <c r="BF9878" s="6"/>
      <c r="BG9878" s="6"/>
      <c r="BH9878" s="6"/>
      <c r="BI9878" s="6"/>
      <c r="BJ9878" s="166"/>
      <c r="BK9878" s="166"/>
      <c r="BL9878" s="166"/>
      <c r="BM9878" s="6"/>
      <c r="BN9878" s="6"/>
      <c r="BO9878" s="6"/>
      <c r="BP9878" s="6"/>
      <c r="BQ9878" s="6"/>
      <c r="BR9878" s="6"/>
      <c r="BS9878" s="6"/>
      <c r="BT9878" s="6"/>
      <c r="BU9878" s="6"/>
      <c r="BV9878" s="6"/>
      <c r="BW9878" s="6"/>
      <c r="CJ9878" s="415"/>
      <c r="CK9878" s="415"/>
      <c r="CO9878" s="168"/>
    </row>
    <row r="9879" spans="32:93" s="162" customFormat="1" x14ac:dyDescent="0.25">
      <c r="AF9879" s="169"/>
      <c r="AG9879" s="169"/>
      <c r="AH9879" s="169"/>
      <c r="AI9879" s="169"/>
      <c r="AJ9879" s="169"/>
      <c r="AK9879" s="170"/>
      <c r="AP9879" s="6"/>
      <c r="AQ9879" s="6"/>
      <c r="AR9879" s="6"/>
      <c r="AS9879" s="6"/>
      <c r="AT9879" s="6"/>
      <c r="AU9879" s="6"/>
      <c r="AV9879" s="6"/>
      <c r="AW9879" s="6"/>
      <c r="AX9879" s="6"/>
      <c r="AY9879" s="6"/>
      <c r="AZ9879" s="6"/>
      <c r="BA9879" s="6"/>
      <c r="BB9879" s="166"/>
      <c r="BC9879" s="166"/>
      <c r="BD9879" s="166"/>
      <c r="BE9879" s="6"/>
      <c r="BF9879" s="6"/>
      <c r="BG9879" s="6"/>
      <c r="BH9879" s="6"/>
      <c r="BI9879" s="6"/>
      <c r="BJ9879" s="166"/>
      <c r="BK9879" s="166"/>
      <c r="BL9879" s="166"/>
      <c r="BM9879" s="6"/>
      <c r="BN9879" s="6"/>
      <c r="BO9879" s="6"/>
      <c r="BP9879" s="6"/>
      <c r="BQ9879" s="6"/>
      <c r="BR9879" s="6"/>
      <c r="BS9879" s="6"/>
      <c r="BT9879" s="6"/>
      <c r="BU9879" s="6"/>
      <c r="BV9879" s="6"/>
      <c r="BW9879" s="6"/>
      <c r="CJ9879" s="415"/>
      <c r="CK9879" s="415"/>
      <c r="CO9879" s="168"/>
    </row>
    <row r="9880" spans="32:93" s="162" customFormat="1" x14ac:dyDescent="0.25">
      <c r="AF9880" s="169"/>
      <c r="AG9880" s="169"/>
      <c r="AH9880" s="169"/>
      <c r="AI9880" s="169"/>
      <c r="AJ9880" s="169"/>
      <c r="AK9880" s="170"/>
      <c r="AP9880" s="6"/>
      <c r="AQ9880" s="6"/>
      <c r="AR9880" s="6"/>
      <c r="AS9880" s="6"/>
      <c r="AT9880" s="6"/>
      <c r="AU9880" s="6"/>
      <c r="AV9880" s="6"/>
      <c r="AW9880" s="6"/>
      <c r="AX9880" s="6"/>
      <c r="AY9880" s="6"/>
      <c r="AZ9880" s="6"/>
      <c r="BA9880" s="6"/>
      <c r="BB9880" s="166"/>
      <c r="BC9880" s="166"/>
      <c r="BD9880" s="166"/>
      <c r="BE9880" s="6"/>
      <c r="BF9880" s="6"/>
      <c r="BG9880" s="6"/>
      <c r="BH9880" s="6"/>
      <c r="BI9880" s="6"/>
      <c r="BJ9880" s="166"/>
      <c r="BK9880" s="166"/>
      <c r="BL9880" s="166"/>
      <c r="BM9880" s="6"/>
      <c r="BN9880" s="6"/>
      <c r="BO9880" s="6"/>
      <c r="BP9880" s="6"/>
      <c r="BQ9880" s="6"/>
      <c r="BR9880" s="6"/>
      <c r="BS9880" s="6"/>
      <c r="BT9880" s="6"/>
      <c r="BU9880" s="6"/>
      <c r="BV9880" s="6"/>
      <c r="BW9880" s="6"/>
      <c r="CJ9880" s="415"/>
      <c r="CK9880" s="415"/>
      <c r="CO9880" s="168"/>
    </row>
    <row r="9881" spans="32:93" s="162" customFormat="1" x14ac:dyDescent="0.25">
      <c r="AF9881" s="169"/>
      <c r="AG9881" s="169"/>
      <c r="AH9881" s="169"/>
      <c r="AI9881" s="169"/>
      <c r="AJ9881" s="169"/>
      <c r="AK9881" s="170"/>
      <c r="AP9881" s="6"/>
      <c r="AQ9881" s="6"/>
      <c r="AR9881" s="6"/>
      <c r="AS9881" s="6"/>
      <c r="AT9881" s="6"/>
      <c r="AU9881" s="6"/>
      <c r="AV9881" s="6"/>
      <c r="AW9881" s="6"/>
      <c r="AX9881" s="6"/>
      <c r="AY9881" s="6"/>
      <c r="AZ9881" s="6"/>
      <c r="BA9881" s="6"/>
      <c r="BB9881" s="166"/>
      <c r="BC9881" s="166"/>
      <c r="BD9881" s="166"/>
      <c r="BE9881" s="6"/>
      <c r="BF9881" s="6"/>
      <c r="BG9881" s="6"/>
      <c r="BH9881" s="6"/>
      <c r="BI9881" s="6"/>
      <c r="BJ9881" s="166"/>
      <c r="BK9881" s="166"/>
      <c r="BL9881" s="166"/>
      <c r="BM9881" s="6"/>
      <c r="BN9881" s="6"/>
      <c r="BO9881" s="6"/>
      <c r="BP9881" s="6"/>
      <c r="BQ9881" s="6"/>
      <c r="BR9881" s="6"/>
      <c r="BS9881" s="6"/>
      <c r="BT9881" s="6"/>
      <c r="BU9881" s="6"/>
      <c r="BV9881" s="6"/>
      <c r="BW9881" s="6"/>
      <c r="CJ9881" s="415"/>
      <c r="CK9881" s="415"/>
      <c r="CO9881" s="168"/>
    </row>
    <row r="9882" spans="32:93" s="162" customFormat="1" x14ac:dyDescent="0.25">
      <c r="AF9882" s="169"/>
      <c r="AG9882" s="169"/>
      <c r="AH9882" s="169"/>
      <c r="AI9882" s="169"/>
      <c r="AJ9882" s="169"/>
      <c r="AK9882" s="170"/>
      <c r="AP9882" s="6"/>
      <c r="AQ9882" s="6"/>
      <c r="AR9882" s="6"/>
      <c r="AS9882" s="6"/>
      <c r="AT9882" s="6"/>
      <c r="AU9882" s="6"/>
      <c r="AV9882" s="6"/>
      <c r="AW9882" s="6"/>
      <c r="AX9882" s="6"/>
      <c r="AY9882" s="6"/>
      <c r="AZ9882" s="6"/>
      <c r="BA9882" s="6"/>
      <c r="BB9882" s="166"/>
      <c r="BC9882" s="166"/>
      <c r="BD9882" s="166"/>
      <c r="BE9882" s="6"/>
      <c r="BF9882" s="6"/>
      <c r="BG9882" s="6"/>
      <c r="BH9882" s="6"/>
      <c r="BI9882" s="6"/>
      <c r="BJ9882" s="166"/>
      <c r="BK9882" s="166"/>
      <c r="BL9882" s="166"/>
      <c r="BM9882" s="6"/>
      <c r="BN9882" s="6"/>
      <c r="BO9882" s="6"/>
      <c r="BP9882" s="6"/>
      <c r="BQ9882" s="6"/>
      <c r="BR9882" s="6"/>
      <c r="BS9882" s="6"/>
      <c r="BT9882" s="6"/>
      <c r="BU9882" s="6"/>
      <c r="BV9882" s="6"/>
      <c r="BW9882" s="6"/>
      <c r="CJ9882" s="415"/>
      <c r="CK9882" s="415"/>
      <c r="CO9882" s="168"/>
    </row>
    <row r="9883" spans="32:93" s="162" customFormat="1" x14ac:dyDescent="0.25">
      <c r="AF9883" s="169"/>
      <c r="AG9883" s="169"/>
      <c r="AH9883" s="169"/>
      <c r="AI9883" s="169"/>
      <c r="AJ9883" s="169"/>
      <c r="AK9883" s="170"/>
      <c r="AP9883" s="6"/>
      <c r="AQ9883" s="6"/>
      <c r="AR9883" s="6"/>
      <c r="AS9883" s="6"/>
      <c r="AT9883" s="6"/>
      <c r="AU9883" s="6"/>
      <c r="AV9883" s="6"/>
      <c r="AW9883" s="6"/>
      <c r="AX9883" s="6"/>
      <c r="AY9883" s="6"/>
      <c r="AZ9883" s="6"/>
      <c r="BA9883" s="6"/>
      <c r="BB9883" s="166"/>
      <c r="BC9883" s="166"/>
      <c r="BD9883" s="166"/>
      <c r="BE9883" s="6"/>
      <c r="BF9883" s="6"/>
      <c r="BG9883" s="6"/>
      <c r="BH9883" s="6"/>
      <c r="BI9883" s="6"/>
      <c r="BJ9883" s="166"/>
      <c r="BK9883" s="166"/>
      <c r="BL9883" s="166"/>
      <c r="BM9883" s="6"/>
      <c r="BN9883" s="6"/>
      <c r="BO9883" s="6"/>
      <c r="BP9883" s="6"/>
      <c r="BQ9883" s="6"/>
      <c r="BR9883" s="6"/>
      <c r="BS9883" s="6"/>
      <c r="BT9883" s="6"/>
      <c r="BU9883" s="6"/>
      <c r="BV9883" s="6"/>
      <c r="BW9883" s="6"/>
      <c r="CJ9883" s="415"/>
      <c r="CK9883" s="415"/>
      <c r="CO9883" s="168"/>
    </row>
    <row r="9884" spans="32:93" s="162" customFormat="1" x14ac:dyDescent="0.25">
      <c r="AF9884" s="169"/>
      <c r="AG9884" s="169"/>
      <c r="AH9884" s="169"/>
      <c r="AI9884" s="169"/>
      <c r="AJ9884" s="169"/>
      <c r="AK9884" s="170"/>
      <c r="AP9884" s="6"/>
      <c r="AQ9884" s="6"/>
      <c r="AR9884" s="6"/>
      <c r="AS9884" s="6"/>
      <c r="AT9884" s="6"/>
      <c r="AU9884" s="6"/>
      <c r="AV9884" s="6"/>
      <c r="AW9884" s="6"/>
      <c r="AX9884" s="6"/>
      <c r="AY9884" s="6"/>
      <c r="AZ9884" s="6"/>
      <c r="BA9884" s="6"/>
      <c r="BB9884" s="166"/>
      <c r="BC9884" s="166"/>
      <c r="BD9884" s="166"/>
      <c r="BE9884" s="6"/>
      <c r="BF9884" s="6"/>
      <c r="BG9884" s="6"/>
      <c r="BH9884" s="6"/>
      <c r="BI9884" s="6"/>
      <c r="BJ9884" s="166"/>
      <c r="BK9884" s="166"/>
      <c r="BL9884" s="166"/>
      <c r="BM9884" s="6"/>
      <c r="BN9884" s="6"/>
      <c r="BO9884" s="6"/>
      <c r="BP9884" s="6"/>
      <c r="BQ9884" s="6"/>
      <c r="BR9884" s="6"/>
      <c r="BS9884" s="6"/>
      <c r="BT9884" s="6"/>
      <c r="BU9884" s="6"/>
      <c r="BV9884" s="6"/>
      <c r="BW9884" s="6"/>
      <c r="CJ9884" s="415"/>
      <c r="CK9884" s="415"/>
      <c r="CO9884" s="168"/>
    </row>
    <row r="9885" spans="32:93" s="162" customFormat="1" x14ac:dyDescent="0.25">
      <c r="AF9885" s="169"/>
      <c r="AG9885" s="169"/>
      <c r="AH9885" s="169"/>
      <c r="AI9885" s="169"/>
      <c r="AJ9885" s="169"/>
      <c r="AK9885" s="170"/>
      <c r="AP9885" s="6"/>
      <c r="AQ9885" s="6"/>
      <c r="AR9885" s="6"/>
      <c r="AS9885" s="6"/>
      <c r="AT9885" s="6"/>
      <c r="AU9885" s="6"/>
      <c r="AV9885" s="6"/>
      <c r="AW9885" s="6"/>
      <c r="AX9885" s="6"/>
      <c r="AY9885" s="6"/>
      <c r="AZ9885" s="6"/>
      <c r="BA9885" s="6"/>
      <c r="BB9885" s="166"/>
      <c r="BC9885" s="166"/>
      <c r="BD9885" s="166"/>
      <c r="BE9885" s="6"/>
      <c r="BF9885" s="6"/>
      <c r="BG9885" s="6"/>
      <c r="BH9885" s="6"/>
      <c r="BI9885" s="6"/>
      <c r="BJ9885" s="166"/>
      <c r="BK9885" s="166"/>
      <c r="BL9885" s="166"/>
      <c r="BM9885" s="6"/>
      <c r="BN9885" s="6"/>
      <c r="BO9885" s="6"/>
      <c r="BP9885" s="6"/>
      <c r="BQ9885" s="6"/>
      <c r="BR9885" s="6"/>
      <c r="BS9885" s="6"/>
      <c r="BT9885" s="6"/>
      <c r="BU9885" s="6"/>
      <c r="BV9885" s="6"/>
      <c r="BW9885" s="6"/>
      <c r="CJ9885" s="415"/>
      <c r="CK9885" s="415"/>
      <c r="CO9885" s="168"/>
    </row>
    <row r="9886" spans="32:93" s="162" customFormat="1" x14ac:dyDescent="0.25">
      <c r="AF9886" s="169"/>
      <c r="AG9886" s="169"/>
      <c r="AH9886" s="169"/>
      <c r="AI9886" s="169"/>
      <c r="AJ9886" s="169"/>
      <c r="AK9886" s="170"/>
      <c r="AP9886" s="6"/>
      <c r="AQ9886" s="6"/>
      <c r="AR9886" s="6"/>
      <c r="AS9886" s="6"/>
      <c r="AT9886" s="6"/>
      <c r="AU9886" s="6"/>
      <c r="AV9886" s="6"/>
      <c r="AW9886" s="6"/>
      <c r="AX9886" s="6"/>
      <c r="AY9886" s="6"/>
      <c r="AZ9886" s="6"/>
      <c r="BA9886" s="6"/>
      <c r="BB9886" s="166"/>
      <c r="BC9886" s="166"/>
      <c r="BD9886" s="166"/>
      <c r="BE9886" s="6"/>
      <c r="BF9886" s="6"/>
      <c r="BG9886" s="6"/>
      <c r="BH9886" s="6"/>
      <c r="BI9886" s="6"/>
      <c r="BJ9886" s="166"/>
      <c r="BK9886" s="166"/>
      <c r="BL9886" s="166"/>
      <c r="BM9886" s="6"/>
      <c r="BN9886" s="6"/>
      <c r="BO9886" s="6"/>
      <c r="BP9886" s="6"/>
      <c r="BQ9886" s="6"/>
      <c r="BR9886" s="6"/>
      <c r="BS9886" s="6"/>
      <c r="BT9886" s="6"/>
      <c r="BU9886" s="6"/>
      <c r="BV9886" s="6"/>
      <c r="BW9886" s="6"/>
      <c r="CJ9886" s="415"/>
      <c r="CK9886" s="415"/>
      <c r="CO9886" s="168"/>
    </row>
    <row r="9887" spans="32:93" s="162" customFormat="1" x14ac:dyDescent="0.25">
      <c r="AF9887" s="169"/>
      <c r="AG9887" s="169"/>
      <c r="AH9887" s="169"/>
      <c r="AI9887" s="169"/>
      <c r="AJ9887" s="169"/>
      <c r="AK9887" s="170"/>
      <c r="AP9887" s="6"/>
      <c r="AQ9887" s="6"/>
      <c r="AR9887" s="6"/>
      <c r="AS9887" s="6"/>
      <c r="AT9887" s="6"/>
      <c r="AU9887" s="6"/>
      <c r="AV9887" s="6"/>
      <c r="AW9887" s="6"/>
      <c r="AX9887" s="6"/>
      <c r="AY9887" s="6"/>
      <c r="AZ9887" s="6"/>
      <c r="BA9887" s="6"/>
      <c r="BB9887" s="166"/>
      <c r="BC9887" s="166"/>
      <c r="BD9887" s="166"/>
      <c r="BE9887" s="6"/>
      <c r="BF9887" s="6"/>
      <c r="BG9887" s="6"/>
      <c r="BH9887" s="6"/>
      <c r="BI9887" s="6"/>
      <c r="BJ9887" s="166"/>
      <c r="BK9887" s="166"/>
      <c r="BL9887" s="166"/>
      <c r="BM9887" s="6"/>
      <c r="BN9887" s="6"/>
      <c r="BO9887" s="6"/>
      <c r="BP9887" s="6"/>
      <c r="BQ9887" s="6"/>
      <c r="BR9887" s="6"/>
      <c r="BS9887" s="6"/>
      <c r="BT9887" s="6"/>
      <c r="BU9887" s="6"/>
      <c r="BV9887" s="6"/>
      <c r="BW9887" s="6"/>
      <c r="CJ9887" s="415"/>
      <c r="CK9887" s="415"/>
      <c r="CO9887" s="168"/>
    </row>
    <row r="9888" spans="32:93" s="162" customFormat="1" x14ac:dyDescent="0.25">
      <c r="AF9888" s="169"/>
      <c r="AG9888" s="169"/>
      <c r="AH9888" s="169"/>
      <c r="AI9888" s="169"/>
      <c r="AJ9888" s="169"/>
      <c r="AK9888" s="170"/>
      <c r="AP9888" s="6"/>
      <c r="AQ9888" s="6"/>
      <c r="AR9888" s="6"/>
      <c r="AS9888" s="6"/>
      <c r="AT9888" s="6"/>
      <c r="AU9888" s="6"/>
      <c r="AV9888" s="6"/>
      <c r="AW9888" s="6"/>
      <c r="AX9888" s="6"/>
      <c r="AY9888" s="6"/>
      <c r="AZ9888" s="6"/>
      <c r="BA9888" s="6"/>
      <c r="BB9888" s="166"/>
      <c r="BC9888" s="166"/>
      <c r="BD9888" s="166"/>
      <c r="BE9888" s="6"/>
      <c r="BF9888" s="6"/>
      <c r="BG9888" s="6"/>
      <c r="BH9888" s="6"/>
      <c r="BI9888" s="6"/>
      <c r="BJ9888" s="166"/>
      <c r="BK9888" s="166"/>
      <c r="BL9888" s="166"/>
      <c r="BM9888" s="6"/>
      <c r="BN9888" s="6"/>
      <c r="BO9888" s="6"/>
      <c r="BP9888" s="6"/>
      <c r="BQ9888" s="6"/>
      <c r="BR9888" s="6"/>
      <c r="BS9888" s="6"/>
      <c r="BT9888" s="6"/>
      <c r="BU9888" s="6"/>
      <c r="BV9888" s="6"/>
      <c r="BW9888" s="6"/>
      <c r="CJ9888" s="415"/>
      <c r="CK9888" s="415"/>
      <c r="CO9888" s="168"/>
    </row>
    <row r="9889" spans="32:93" s="162" customFormat="1" x14ac:dyDescent="0.25">
      <c r="AF9889" s="169"/>
      <c r="AG9889" s="169"/>
      <c r="AH9889" s="169"/>
      <c r="AI9889" s="169"/>
      <c r="AJ9889" s="169"/>
      <c r="AK9889" s="170"/>
      <c r="AP9889" s="6"/>
      <c r="AQ9889" s="6"/>
      <c r="AR9889" s="6"/>
      <c r="AS9889" s="6"/>
      <c r="AT9889" s="6"/>
      <c r="AU9889" s="6"/>
      <c r="AV9889" s="6"/>
      <c r="AW9889" s="6"/>
      <c r="AX9889" s="6"/>
      <c r="AY9889" s="6"/>
      <c r="AZ9889" s="6"/>
      <c r="BA9889" s="6"/>
      <c r="BB9889" s="166"/>
      <c r="BC9889" s="166"/>
      <c r="BD9889" s="166"/>
      <c r="BE9889" s="6"/>
      <c r="BF9889" s="6"/>
      <c r="BG9889" s="6"/>
      <c r="BH9889" s="6"/>
      <c r="BI9889" s="6"/>
      <c r="BJ9889" s="166"/>
      <c r="BK9889" s="166"/>
      <c r="BL9889" s="166"/>
      <c r="BM9889" s="6"/>
      <c r="BN9889" s="6"/>
      <c r="BO9889" s="6"/>
      <c r="BP9889" s="6"/>
      <c r="BQ9889" s="6"/>
      <c r="BR9889" s="6"/>
      <c r="BS9889" s="6"/>
      <c r="BT9889" s="6"/>
      <c r="BU9889" s="6"/>
      <c r="BV9889" s="6"/>
      <c r="BW9889" s="6"/>
      <c r="CJ9889" s="415"/>
      <c r="CK9889" s="415"/>
      <c r="CO9889" s="168"/>
    </row>
    <row r="9890" spans="32:93" s="162" customFormat="1" x14ac:dyDescent="0.25">
      <c r="AF9890" s="169"/>
      <c r="AG9890" s="169"/>
      <c r="AH9890" s="169"/>
      <c r="AI9890" s="169"/>
      <c r="AJ9890" s="169"/>
      <c r="AK9890" s="170"/>
      <c r="AP9890" s="6"/>
      <c r="AQ9890" s="6"/>
      <c r="AR9890" s="6"/>
      <c r="AS9890" s="6"/>
      <c r="AT9890" s="6"/>
      <c r="AU9890" s="6"/>
      <c r="AV9890" s="6"/>
      <c r="AW9890" s="6"/>
      <c r="AX9890" s="6"/>
      <c r="AY9890" s="6"/>
      <c r="AZ9890" s="6"/>
      <c r="BA9890" s="6"/>
      <c r="BB9890" s="166"/>
      <c r="BC9890" s="166"/>
      <c r="BD9890" s="166"/>
      <c r="BE9890" s="6"/>
      <c r="BF9890" s="6"/>
      <c r="BG9890" s="6"/>
      <c r="BH9890" s="6"/>
      <c r="BI9890" s="6"/>
      <c r="BJ9890" s="166"/>
      <c r="BK9890" s="166"/>
      <c r="BL9890" s="166"/>
      <c r="BM9890" s="6"/>
      <c r="BN9890" s="6"/>
      <c r="BO9890" s="6"/>
      <c r="BP9890" s="6"/>
      <c r="BQ9890" s="6"/>
      <c r="BR9890" s="6"/>
      <c r="BS9890" s="6"/>
      <c r="BT9890" s="6"/>
      <c r="BU9890" s="6"/>
      <c r="BV9890" s="6"/>
      <c r="BW9890" s="6"/>
      <c r="CJ9890" s="415"/>
      <c r="CK9890" s="415"/>
      <c r="CO9890" s="168"/>
    </row>
    <row r="9891" spans="32:93" s="162" customFormat="1" x14ac:dyDescent="0.25">
      <c r="AF9891" s="169"/>
      <c r="AG9891" s="169"/>
      <c r="AH9891" s="169"/>
      <c r="AI9891" s="169"/>
      <c r="AJ9891" s="169"/>
      <c r="AK9891" s="170"/>
      <c r="AP9891" s="6"/>
      <c r="AQ9891" s="6"/>
      <c r="AR9891" s="6"/>
      <c r="AS9891" s="6"/>
      <c r="AT9891" s="6"/>
      <c r="AU9891" s="6"/>
      <c r="AV9891" s="6"/>
      <c r="AW9891" s="6"/>
      <c r="AX9891" s="6"/>
      <c r="AY9891" s="6"/>
      <c r="AZ9891" s="6"/>
      <c r="BA9891" s="6"/>
      <c r="BB9891" s="166"/>
      <c r="BC9891" s="166"/>
      <c r="BD9891" s="166"/>
      <c r="BE9891" s="6"/>
      <c r="BF9891" s="6"/>
      <c r="BG9891" s="6"/>
      <c r="BH9891" s="6"/>
      <c r="BI9891" s="6"/>
      <c r="BJ9891" s="166"/>
      <c r="BK9891" s="166"/>
      <c r="BL9891" s="166"/>
      <c r="BM9891" s="6"/>
      <c r="BN9891" s="6"/>
      <c r="BO9891" s="6"/>
      <c r="BP9891" s="6"/>
      <c r="BQ9891" s="6"/>
      <c r="BR9891" s="6"/>
      <c r="BS9891" s="6"/>
      <c r="BT9891" s="6"/>
      <c r="BU9891" s="6"/>
      <c r="BV9891" s="6"/>
      <c r="BW9891" s="6"/>
      <c r="CJ9891" s="415"/>
      <c r="CK9891" s="415"/>
      <c r="CO9891" s="168"/>
    </row>
    <row r="9892" spans="32:93" s="162" customFormat="1" x14ac:dyDescent="0.25">
      <c r="AF9892" s="169"/>
      <c r="AG9892" s="169"/>
      <c r="AH9892" s="169"/>
      <c r="AI9892" s="169"/>
      <c r="AJ9892" s="169"/>
      <c r="AK9892" s="170"/>
      <c r="AP9892" s="6"/>
      <c r="AQ9892" s="6"/>
      <c r="AR9892" s="6"/>
      <c r="AS9892" s="6"/>
      <c r="AT9892" s="6"/>
      <c r="AU9892" s="6"/>
      <c r="AV9892" s="6"/>
      <c r="AW9892" s="6"/>
      <c r="AX9892" s="6"/>
      <c r="AY9892" s="6"/>
      <c r="AZ9892" s="6"/>
      <c r="BA9892" s="6"/>
      <c r="BB9892" s="166"/>
      <c r="BC9892" s="166"/>
      <c r="BD9892" s="166"/>
      <c r="BE9892" s="6"/>
      <c r="BF9892" s="6"/>
      <c r="BG9892" s="6"/>
      <c r="BH9892" s="6"/>
      <c r="BI9892" s="6"/>
      <c r="BJ9892" s="166"/>
      <c r="BK9892" s="166"/>
      <c r="BL9892" s="166"/>
      <c r="BM9892" s="6"/>
      <c r="BN9892" s="6"/>
      <c r="BO9892" s="6"/>
      <c r="BP9892" s="6"/>
      <c r="BQ9892" s="6"/>
      <c r="BR9892" s="6"/>
      <c r="BS9892" s="6"/>
      <c r="BT9892" s="6"/>
      <c r="BU9892" s="6"/>
      <c r="BV9892" s="6"/>
      <c r="BW9892" s="6"/>
      <c r="CJ9892" s="415"/>
      <c r="CK9892" s="415"/>
      <c r="CO9892" s="168"/>
    </row>
    <row r="9893" spans="32:93" s="162" customFormat="1" x14ac:dyDescent="0.25">
      <c r="AF9893" s="169"/>
      <c r="AG9893" s="169"/>
      <c r="AH9893" s="169"/>
      <c r="AI9893" s="169"/>
      <c r="AJ9893" s="169"/>
      <c r="AK9893" s="170"/>
      <c r="AP9893" s="6"/>
      <c r="AQ9893" s="6"/>
      <c r="AR9893" s="6"/>
      <c r="AS9893" s="6"/>
      <c r="AT9893" s="6"/>
      <c r="AU9893" s="6"/>
      <c r="AV9893" s="6"/>
      <c r="AW9893" s="6"/>
      <c r="AX9893" s="6"/>
      <c r="AY9893" s="6"/>
      <c r="AZ9893" s="6"/>
      <c r="BA9893" s="6"/>
      <c r="BB9893" s="166"/>
      <c r="BC9893" s="166"/>
      <c r="BD9893" s="166"/>
      <c r="BE9893" s="6"/>
      <c r="BF9893" s="6"/>
      <c r="BG9893" s="6"/>
      <c r="BH9893" s="6"/>
      <c r="BI9893" s="6"/>
      <c r="BJ9893" s="166"/>
      <c r="BK9893" s="166"/>
      <c r="BL9893" s="166"/>
      <c r="BM9893" s="6"/>
      <c r="BN9893" s="6"/>
      <c r="BO9893" s="6"/>
      <c r="BP9893" s="6"/>
      <c r="BQ9893" s="6"/>
      <c r="BR9893" s="6"/>
      <c r="BS9893" s="6"/>
      <c r="BT9893" s="6"/>
      <c r="BU9893" s="6"/>
      <c r="BV9893" s="6"/>
      <c r="BW9893" s="6"/>
      <c r="CJ9893" s="415"/>
      <c r="CK9893" s="415"/>
      <c r="CO9893" s="168"/>
    </row>
    <row r="9894" spans="32:93" s="162" customFormat="1" x14ac:dyDescent="0.25">
      <c r="AF9894" s="169"/>
      <c r="AG9894" s="169"/>
      <c r="AH9894" s="169"/>
      <c r="AI9894" s="169"/>
      <c r="AJ9894" s="169"/>
      <c r="AK9894" s="170"/>
      <c r="AP9894" s="6"/>
      <c r="AQ9894" s="6"/>
      <c r="AR9894" s="6"/>
      <c r="AS9894" s="6"/>
      <c r="AT9894" s="6"/>
      <c r="AU9894" s="6"/>
      <c r="AV9894" s="6"/>
      <c r="AW9894" s="6"/>
      <c r="AX9894" s="6"/>
      <c r="AY9894" s="6"/>
      <c r="AZ9894" s="6"/>
      <c r="BA9894" s="6"/>
      <c r="BB9894" s="166"/>
      <c r="BC9894" s="166"/>
      <c r="BD9894" s="166"/>
      <c r="BE9894" s="6"/>
      <c r="BF9894" s="6"/>
      <c r="BG9894" s="6"/>
      <c r="BH9894" s="6"/>
      <c r="BI9894" s="6"/>
      <c r="BJ9894" s="166"/>
      <c r="BK9894" s="166"/>
      <c r="BL9894" s="166"/>
      <c r="BM9894" s="6"/>
      <c r="BN9894" s="6"/>
      <c r="BO9894" s="6"/>
      <c r="BP9894" s="6"/>
      <c r="BQ9894" s="6"/>
      <c r="BR9894" s="6"/>
      <c r="BS9894" s="6"/>
      <c r="BT9894" s="6"/>
      <c r="BU9894" s="6"/>
      <c r="BV9894" s="6"/>
      <c r="BW9894" s="6"/>
      <c r="CJ9894" s="415"/>
      <c r="CK9894" s="415"/>
      <c r="CO9894" s="168"/>
    </row>
    <row r="9895" spans="32:93" s="162" customFormat="1" x14ac:dyDescent="0.25">
      <c r="AF9895" s="169"/>
      <c r="AG9895" s="169"/>
      <c r="AH9895" s="169"/>
      <c r="AI9895" s="169"/>
      <c r="AJ9895" s="169"/>
      <c r="AK9895" s="170"/>
      <c r="AP9895" s="6"/>
      <c r="AQ9895" s="6"/>
      <c r="AR9895" s="6"/>
      <c r="AS9895" s="6"/>
      <c r="AT9895" s="6"/>
      <c r="AU9895" s="6"/>
      <c r="AV9895" s="6"/>
      <c r="AW9895" s="6"/>
      <c r="AX9895" s="6"/>
      <c r="AY9895" s="6"/>
      <c r="AZ9895" s="6"/>
      <c r="BA9895" s="6"/>
      <c r="BB9895" s="166"/>
      <c r="BC9895" s="166"/>
      <c r="BD9895" s="166"/>
      <c r="BE9895" s="6"/>
      <c r="BF9895" s="6"/>
      <c r="BG9895" s="6"/>
      <c r="BH9895" s="6"/>
      <c r="BI9895" s="6"/>
      <c r="BJ9895" s="166"/>
      <c r="BK9895" s="166"/>
      <c r="BL9895" s="166"/>
      <c r="BM9895" s="6"/>
      <c r="BN9895" s="6"/>
      <c r="BO9895" s="6"/>
      <c r="BP9895" s="6"/>
      <c r="BQ9895" s="6"/>
      <c r="BR9895" s="6"/>
      <c r="BS9895" s="6"/>
      <c r="BT9895" s="6"/>
      <c r="BU9895" s="6"/>
      <c r="BV9895" s="6"/>
      <c r="BW9895" s="6"/>
      <c r="CJ9895" s="415"/>
      <c r="CK9895" s="415"/>
      <c r="CO9895" s="168"/>
    </row>
    <row r="9896" spans="32:93" s="162" customFormat="1" x14ac:dyDescent="0.25">
      <c r="AF9896" s="169"/>
      <c r="AG9896" s="169"/>
      <c r="AH9896" s="169"/>
      <c r="AI9896" s="169"/>
      <c r="AJ9896" s="169"/>
      <c r="AK9896" s="170"/>
      <c r="AP9896" s="6"/>
      <c r="AQ9896" s="6"/>
      <c r="AR9896" s="6"/>
      <c r="AS9896" s="6"/>
      <c r="AT9896" s="6"/>
      <c r="AU9896" s="6"/>
      <c r="AV9896" s="6"/>
      <c r="AW9896" s="6"/>
      <c r="AX9896" s="6"/>
      <c r="AY9896" s="6"/>
      <c r="AZ9896" s="6"/>
      <c r="BA9896" s="6"/>
      <c r="BB9896" s="166"/>
      <c r="BC9896" s="166"/>
      <c r="BD9896" s="166"/>
      <c r="BE9896" s="6"/>
      <c r="BF9896" s="6"/>
      <c r="BG9896" s="6"/>
      <c r="BH9896" s="6"/>
      <c r="BI9896" s="6"/>
      <c r="BJ9896" s="166"/>
      <c r="BK9896" s="166"/>
      <c r="BL9896" s="166"/>
      <c r="BM9896" s="6"/>
      <c r="BN9896" s="6"/>
      <c r="BO9896" s="6"/>
      <c r="BP9896" s="6"/>
      <c r="BQ9896" s="6"/>
      <c r="BR9896" s="6"/>
      <c r="BS9896" s="6"/>
      <c r="BT9896" s="6"/>
      <c r="BU9896" s="6"/>
      <c r="BV9896" s="6"/>
      <c r="BW9896" s="6"/>
      <c r="CJ9896" s="415"/>
      <c r="CK9896" s="415"/>
      <c r="CO9896" s="168"/>
    </row>
    <row r="9897" spans="32:93" s="162" customFormat="1" x14ac:dyDescent="0.25">
      <c r="AF9897" s="169"/>
      <c r="AG9897" s="169"/>
      <c r="AH9897" s="169"/>
      <c r="AI9897" s="169"/>
      <c r="AJ9897" s="169"/>
      <c r="AK9897" s="170"/>
      <c r="AP9897" s="6"/>
      <c r="AQ9897" s="6"/>
      <c r="AR9897" s="6"/>
      <c r="AS9897" s="6"/>
      <c r="AT9897" s="6"/>
      <c r="AU9897" s="6"/>
      <c r="AV9897" s="6"/>
      <c r="AW9897" s="6"/>
      <c r="AX9897" s="6"/>
      <c r="AY9897" s="6"/>
      <c r="AZ9897" s="6"/>
      <c r="BA9897" s="6"/>
      <c r="BB9897" s="166"/>
      <c r="BC9897" s="166"/>
      <c r="BD9897" s="166"/>
      <c r="BE9897" s="6"/>
      <c r="BF9897" s="6"/>
      <c r="BG9897" s="6"/>
      <c r="BH9897" s="6"/>
      <c r="BI9897" s="6"/>
      <c r="BJ9897" s="166"/>
      <c r="BK9897" s="166"/>
      <c r="BL9897" s="166"/>
      <c r="BM9897" s="6"/>
      <c r="BN9897" s="6"/>
      <c r="BO9897" s="6"/>
      <c r="BP9897" s="6"/>
      <c r="BQ9897" s="6"/>
      <c r="BR9897" s="6"/>
      <c r="BS9897" s="6"/>
      <c r="BT9897" s="6"/>
      <c r="BU9897" s="6"/>
      <c r="BV9897" s="6"/>
      <c r="BW9897" s="6"/>
      <c r="CJ9897" s="415"/>
      <c r="CK9897" s="415"/>
      <c r="CO9897" s="168"/>
    </row>
    <row r="9898" spans="32:93" s="162" customFormat="1" x14ac:dyDescent="0.25">
      <c r="AF9898" s="169"/>
      <c r="AG9898" s="169"/>
      <c r="AH9898" s="169"/>
      <c r="AI9898" s="169"/>
      <c r="AJ9898" s="169"/>
      <c r="AK9898" s="170"/>
      <c r="AP9898" s="6"/>
      <c r="AQ9898" s="6"/>
      <c r="AR9898" s="6"/>
      <c r="AS9898" s="6"/>
      <c r="AT9898" s="6"/>
      <c r="AU9898" s="6"/>
      <c r="AV9898" s="6"/>
      <c r="AW9898" s="6"/>
      <c r="AX9898" s="6"/>
      <c r="AY9898" s="6"/>
      <c r="AZ9898" s="6"/>
      <c r="BA9898" s="6"/>
      <c r="BB9898" s="166"/>
      <c r="BC9898" s="166"/>
      <c r="BD9898" s="166"/>
      <c r="BE9898" s="6"/>
      <c r="BF9898" s="6"/>
      <c r="BG9898" s="6"/>
      <c r="BH9898" s="6"/>
      <c r="BI9898" s="6"/>
      <c r="BJ9898" s="166"/>
      <c r="BK9898" s="166"/>
      <c r="BL9898" s="166"/>
      <c r="BM9898" s="6"/>
      <c r="BN9898" s="6"/>
      <c r="BO9898" s="6"/>
      <c r="BP9898" s="6"/>
      <c r="BQ9898" s="6"/>
      <c r="BR9898" s="6"/>
      <c r="BS9898" s="6"/>
      <c r="BT9898" s="6"/>
      <c r="BU9898" s="6"/>
      <c r="BV9898" s="6"/>
      <c r="BW9898" s="6"/>
      <c r="CJ9898" s="415"/>
      <c r="CK9898" s="415"/>
      <c r="CO9898" s="168"/>
    </row>
    <row r="9899" spans="32:93" s="162" customFormat="1" x14ac:dyDescent="0.25">
      <c r="AF9899" s="169"/>
      <c r="AG9899" s="169"/>
      <c r="AH9899" s="169"/>
      <c r="AI9899" s="169"/>
      <c r="AJ9899" s="169"/>
      <c r="AK9899" s="170"/>
      <c r="AP9899" s="6"/>
      <c r="AQ9899" s="6"/>
      <c r="AR9899" s="6"/>
      <c r="AS9899" s="6"/>
      <c r="AT9899" s="6"/>
      <c r="AU9899" s="6"/>
      <c r="AV9899" s="6"/>
      <c r="AW9899" s="6"/>
      <c r="AX9899" s="6"/>
      <c r="AY9899" s="6"/>
      <c r="AZ9899" s="6"/>
      <c r="BA9899" s="6"/>
      <c r="BB9899" s="166"/>
      <c r="BC9899" s="166"/>
      <c r="BD9899" s="166"/>
      <c r="BE9899" s="6"/>
      <c r="BF9899" s="6"/>
      <c r="BG9899" s="6"/>
      <c r="BH9899" s="6"/>
      <c r="BI9899" s="6"/>
      <c r="BJ9899" s="166"/>
      <c r="BK9899" s="166"/>
      <c r="BL9899" s="166"/>
      <c r="BM9899" s="6"/>
      <c r="BN9899" s="6"/>
      <c r="BO9899" s="6"/>
      <c r="BP9899" s="6"/>
      <c r="BQ9899" s="6"/>
      <c r="BR9899" s="6"/>
      <c r="BS9899" s="6"/>
      <c r="BT9899" s="6"/>
      <c r="BU9899" s="6"/>
      <c r="BV9899" s="6"/>
      <c r="BW9899" s="6"/>
      <c r="CJ9899" s="415"/>
      <c r="CK9899" s="415"/>
      <c r="CO9899" s="168"/>
    </row>
    <row r="9900" spans="32:93" s="162" customFormat="1" x14ac:dyDescent="0.25">
      <c r="AF9900" s="169"/>
      <c r="AG9900" s="169"/>
      <c r="AH9900" s="169"/>
      <c r="AI9900" s="169"/>
      <c r="AJ9900" s="169"/>
      <c r="AK9900" s="170"/>
      <c r="AP9900" s="6"/>
      <c r="AQ9900" s="6"/>
      <c r="AR9900" s="6"/>
      <c r="AS9900" s="6"/>
      <c r="AT9900" s="6"/>
      <c r="AU9900" s="6"/>
      <c r="AV9900" s="6"/>
      <c r="AW9900" s="6"/>
      <c r="AX9900" s="6"/>
      <c r="AY9900" s="6"/>
      <c r="AZ9900" s="6"/>
      <c r="BA9900" s="6"/>
      <c r="BB9900" s="166"/>
      <c r="BC9900" s="166"/>
      <c r="BD9900" s="166"/>
      <c r="BE9900" s="6"/>
      <c r="BF9900" s="6"/>
      <c r="BG9900" s="6"/>
      <c r="BH9900" s="6"/>
      <c r="BI9900" s="6"/>
      <c r="BJ9900" s="166"/>
      <c r="BK9900" s="166"/>
      <c r="BL9900" s="166"/>
      <c r="BM9900" s="6"/>
      <c r="BN9900" s="6"/>
      <c r="BO9900" s="6"/>
      <c r="BP9900" s="6"/>
      <c r="BQ9900" s="6"/>
      <c r="BR9900" s="6"/>
      <c r="BS9900" s="6"/>
      <c r="BT9900" s="6"/>
      <c r="BU9900" s="6"/>
      <c r="BV9900" s="6"/>
      <c r="BW9900" s="6"/>
      <c r="CJ9900" s="415"/>
      <c r="CK9900" s="415"/>
      <c r="CO9900" s="168"/>
    </row>
    <row r="9901" spans="32:93" s="162" customFormat="1" x14ac:dyDescent="0.25">
      <c r="AF9901" s="169"/>
      <c r="AG9901" s="169"/>
      <c r="AH9901" s="169"/>
      <c r="AI9901" s="169"/>
      <c r="AJ9901" s="169"/>
      <c r="AK9901" s="170"/>
      <c r="AP9901" s="6"/>
      <c r="AQ9901" s="6"/>
      <c r="AR9901" s="6"/>
      <c r="AS9901" s="6"/>
      <c r="AT9901" s="6"/>
      <c r="AU9901" s="6"/>
      <c r="AV9901" s="6"/>
      <c r="AW9901" s="6"/>
      <c r="AX9901" s="6"/>
      <c r="AY9901" s="6"/>
      <c r="AZ9901" s="6"/>
      <c r="BA9901" s="6"/>
      <c r="BB9901" s="166"/>
      <c r="BC9901" s="166"/>
      <c r="BD9901" s="166"/>
      <c r="BE9901" s="6"/>
      <c r="BF9901" s="6"/>
      <c r="BG9901" s="6"/>
      <c r="BH9901" s="6"/>
      <c r="BI9901" s="6"/>
      <c r="BJ9901" s="166"/>
      <c r="BK9901" s="166"/>
      <c r="BL9901" s="166"/>
      <c r="BM9901" s="6"/>
      <c r="BN9901" s="6"/>
      <c r="BO9901" s="6"/>
      <c r="BP9901" s="6"/>
      <c r="BQ9901" s="6"/>
      <c r="BR9901" s="6"/>
      <c r="BS9901" s="6"/>
      <c r="BT9901" s="6"/>
      <c r="BU9901" s="6"/>
      <c r="BV9901" s="6"/>
      <c r="BW9901" s="6"/>
      <c r="CJ9901" s="415"/>
      <c r="CK9901" s="415"/>
      <c r="CO9901" s="168"/>
    </row>
    <row r="9902" spans="32:93" s="162" customFormat="1" x14ac:dyDescent="0.25">
      <c r="AF9902" s="169"/>
      <c r="AG9902" s="169"/>
      <c r="AH9902" s="169"/>
      <c r="AI9902" s="169"/>
      <c r="AJ9902" s="169"/>
      <c r="AK9902" s="170"/>
      <c r="AP9902" s="6"/>
      <c r="AQ9902" s="6"/>
      <c r="AR9902" s="6"/>
      <c r="AS9902" s="6"/>
      <c r="AT9902" s="6"/>
      <c r="AU9902" s="6"/>
      <c r="AV9902" s="6"/>
      <c r="AW9902" s="6"/>
      <c r="AX9902" s="6"/>
      <c r="AY9902" s="6"/>
      <c r="AZ9902" s="6"/>
      <c r="BA9902" s="6"/>
      <c r="BB9902" s="166"/>
      <c r="BC9902" s="166"/>
      <c r="BD9902" s="166"/>
      <c r="BE9902" s="6"/>
      <c r="BF9902" s="6"/>
      <c r="BG9902" s="6"/>
      <c r="BH9902" s="6"/>
      <c r="BI9902" s="6"/>
      <c r="BJ9902" s="166"/>
      <c r="BK9902" s="166"/>
      <c r="BL9902" s="166"/>
      <c r="BM9902" s="6"/>
      <c r="BN9902" s="6"/>
      <c r="BO9902" s="6"/>
      <c r="BP9902" s="6"/>
      <c r="BQ9902" s="6"/>
      <c r="BR9902" s="6"/>
      <c r="BS9902" s="6"/>
      <c r="BT9902" s="6"/>
      <c r="BU9902" s="6"/>
      <c r="BV9902" s="6"/>
      <c r="BW9902" s="6"/>
      <c r="CJ9902" s="415"/>
      <c r="CK9902" s="415"/>
      <c r="CO9902" s="168"/>
    </row>
    <row r="9903" spans="32:93" s="162" customFormat="1" x14ac:dyDescent="0.25">
      <c r="AF9903" s="169"/>
      <c r="AG9903" s="169"/>
      <c r="AH9903" s="169"/>
      <c r="AI9903" s="169"/>
      <c r="AJ9903" s="169"/>
      <c r="AK9903" s="170"/>
      <c r="AP9903" s="6"/>
      <c r="AQ9903" s="6"/>
      <c r="AR9903" s="6"/>
      <c r="AS9903" s="6"/>
      <c r="AT9903" s="6"/>
      <c r="AU9903" s="6"/>
      <c r="AV9903" s="6"/>
      <c r="AW9903" s="6"/>
      <c r="AX9903" s="6"/>
      <c r="AY9903" s="6"/>
      <c r="AZ9903" s="6"/>
      <c r="BA9903" s="6"/>
      <c r="BB9903" s="166"/>
      <c r="BC9903" s="166"/>
      <c r="BD9903" s="166"/>
      <c r="BE9903" s="6"/>
      <c r="BF9903" s="6"/>
      <c r="BG9903" s="6"/>
      <c r="BH9903" s="6"/>
      <c r="BI9903" s="6"/>
      <c r="BJ9903" s="166"/>
      <c r="BK9903" s="166"/>
      <c r="BL9903" s="166"/>
      <c r="BM9903" s="6"/>
      <c r="BN9903" s="6"/>
      <c r="BO9903" s="6"/>
      <c r="BP9903" s="6"/>
      <c r="BQ9903" s="6"/>
      <c r="BR9903" s="6"/>
      <c r="BS9903" s="6"/>
      <c r="BT9903" s="6"/>
      <c r="BU9903" s="6"/>
      <c r="BV9903" s="6"/>
      <c r="BW9903" s="6"/>
      <c r="CJ9903" s="415"/>
      <c r="CK9903" s="415"/>
      <c r="CO9903" s="168"/>
    </row>
    <row r="9904" spans="32:93" s="162" customFormat="1" x14ac:dyDescent="0.25">
      <c r="AF9904" s="169"/>
      <c r="AG9904" s="169"/>
      <c r="AH9904" s="169"/>
      <c r="AI9904" s="169"/>
      <c r="AJ9904" s="169"/>
      <c r="AK9904" s="170"/>
      <c r="AP9904" s="6"/>
      <c r="AQ9904" s="6"/>
      <c r="AR9904" s="6"/>
      <c r="AS9904" s="6"/>
      <c r="AT9904" s="6"/>
      <c r="AU9904" s="6"/>
      <c r="AV9904" s="6"/>
      <c r="AW9904" s="6"/>
      <c r="AX9904" s="6"/>
      <c r="AY9904" s="6"/>
      <c r="AZ9904" s="6"/>
      <c r="BA9904" s="6"/>
      <c r="BB9904" s="166"/>
      <c r="BC9904" s="166"/>
      <c r="BD9904" s="166"/>
      <c r="BE9904" s="6"/>
      <c r="BF9904" s="6"/>
      <c r="BG9904" s="6"/>
      <c r="BH9904" s="6"/>
      <c r="BI9904" s="6"/>
      <c r="BJ9904" s="166"/>
      <c r="BK9904" s="166"/>
      <c r="BL9904" s="166"/>
      <c r="BM9904" s="6"/>
      <c r="BN9904" s="6"/>
      <c r="BO9904" s="6"/>
      <c r="BP9904" s="6"/>
      <c r="BQ9904" s="6"/>
      <c r="BR9904" s="6"/>
      <c r="BS9904" s="6"/>
      <c r="BT9904" s="6"/>
      <c r="BU9904" s="6"/>
      <c r="BV9904" s="6"/>
      <c r="BW9904" s="6"/>
      <c r="CJ9904" s="415"/>
      <c r="CK9904" s="415"/>
      <c r="CO9904" s="168"/>
    </row>
    <row r="9905" spans="32:93" s="162" customFormat="1" x14ac:dyDescent="0.25">
      <c r="AF9905" s="169"/>
      <c r="AG9905" s="169"/>
      <c r="AH9905" s="169"/>
      <c r="AI9905" s="169"/>
      <c r="AJ9905" s="169"/>
      <c r="AK9905" s="170"/>
      <c r="AP9905" s="6"/>
      <c r="AQ9905" s="6"/>
      <c r="AR9905" s="6"/>
      <c r="AS9905" s="6"/>
      <c r="AT9905" s="6"/>
      <c r="AU9905" s="6"/>
      <c r="AV9905" s="6"/>
      <c r="AW9905" s="6"/>
      <c r="AX9905" s="6"/>
      <c r="AY9905" s="6"/>
      <c r="AZ9905" s="6"/>
      <c r="BA9905" s="6"/>
      <c r="BB9905" s="166"/>
      <c r="BC9905" s="166"/>
      <c r="BD9905" s="166"/>
      <c r="BE9905" s="6"/>
      <c r="BF9905" s="6"/>
      <c r="BG9905" s="6"/>
      <c r="BH9905" s="6"/>
      <c r="BI9905" s="6"/>
      <c r="BJ9905" s="166"/>
      <c r="BK9905" s="166"/>
      <c r="BL9905" s="166"/>
      <c r="BM9905" s="6"/>
      <c r="BN9905" s="6"/>
      <c r="BO9905" s="6"/>
      <c r="BP9905" s="6"/>
      <c r="BQ9905" s="6"/>
      <c r="BR9905" s="6"/>
      <c r="BS9905" s="6"/>
      <c r="BT9905" s="6"/>
      <c r="BU9905" s="6"/>
      <c r="BV9905" s="6"/>
      <c r="BW9905" s="6"/>
      <c r="CJ9905" s="415"/>
      <c r="CK9905" s="415"/>
      <c r="CO9905" s="168"/>
    </row>
    <row r="9906" spans="32:93" s="162" customFormat="1" x14ac:dyDescent="0.25">
      <c r="AF9906" s="169"/>
      <c r="AG9906" s="169"/>
      <c r="AH9906" s="169"/>
      <c r="AI9906" s="169"/>
      <c r="AJ9906" s="169"/>
      <c r="AK9906" s="170"/>
      <c r="AP9906" s="6"/>
      <c r="AQ9906" s="6"/>
      <c r="AR9906" s="6"/>
      <c r="AS9906" s="6"/>
      <c r="AT9906" s="6"/>
      <c r="AU9906" s="6"/>
      <c r="AV9906" s="6"/>
      <c r="AW9906" s="6"/>
      <c r="AX9906" s="6"/>
      <c r="AY9906" s="6"/>
      <c r="AZ9906" s="6"/>
      <c r="BA9906" s="6"/>
      <c r="BB9906" s="166"/>
      <c r="BC9906" s="166"/>
      <c r="BD9906" s="166"/>
      <c r="BE9906" s="6"/>
      <c r="BF9906" s="6"/>
      <c r="BG9906" s="6"/>
      <c r="BH9906" s="6"/>
      <c r="BI9906" s="6"/>
      <c r="BJ9906" s="166"/>
      <c r="BK9906" s="166"/>
      <c r="BL9906" s="166"/>
      <c r="BM9906" s="6"/>
      <c r="BN9906" s="6"/>
      <c r="BO9906" s="6"/>
      <c r="BP9906" s="6"/>
      <c r="BQ9906" s="6"/>
      <c r="BR9906" s="6"/>
      <c r="BS9906" s="6"/>
      <c r="BT9906" s="6"/>
      <c r="BU9906" s="6"/>
      <c r="BV9906" s="6"/>
      <c r="BW9906" s="6"/>
      <c r="CJ9906" s="415"/>
      <c r="CK9906" s="415"/>
      <c r="CO9906" s="168"/>
    </row>
    <row r="9907" spans="32:93" s="162" customFormat="1" x14ac:dyDescent="0.25">
      <c r="AF9907" s="169"/>
      <c r="AG9907" s="169"/>
      <c r="AH9907" s="169"/>
      <c r="AI9907" s="169"/>
      <c r="AJ9907" s="169"/>
      <c r="AK9907" s="170"/>
      <c r="AP9907" s="6"/>
      <c r="AQ9907" s="6"/>
      <c r="AR9907" s="6"/>
      <c r="AS9907" s="6"/>
      <c r="AT9907" s="6"/>
      <c r="AU9907" s="6"/>
      <c r="AV9907" s="6"/>
      <c r="AW9907" s="6"/>
      <c r="AX9907" s="6"/>
      <c r="AY9907" s="6"/>
      <c r="AZ9907" s="6"/>
      <c r="BA9907" s="6"/>
      <c r="BB9907" s="166"/>
      <c r="BC9907" s="166"/>
      <c r="BD9907" s="166"/>
      <c r="BE9907" s="6"/>
      <c r="BF9907" s="6"/>
      <c r="BG9907" s="6"/>
      <c r="BH9907" s="6"/>
      <c r="BI9907" s="6"/>
      <c r="BJ9907" s="166"/>
      <c r="BK9907" s="166"/>
      <c r="BL9907" s="166"/>
      <c r="BM9907" s="6"/>
      <c r="BN9907" s="6"/>
      <c r="BO9907" s="6"/>
      <c r="BP9907" s="6"/>
      <c r="BQ9907" s="6"/>
      <c r="BR9907" s="6"/>
      <c r="BS9907" s="6"/>
      <c r="BT9907" s="6"/>
      <c r="BU9907" s="6"/>
      <c r="BV9907" s="6"/>
      <c r="BW9907" s="6"/>
      <c r="CJ9907" s="415"/>
      <c r="CK9907" s="415"/>
      <c r="CO9907" s="168"/>
    </row>
    <row r="9908" spans="32:93" s="162" customFormat="1" x14ac:dyDescent="0.25">
      <c r="AF9908" s="169"/>
      <c r="AG9908" s="169"/>
      <c r="AH9908" s="169"/>
      <c r="AI9908" s="169"/>
      <c r="AJ9908" s="169"/>
      <c r="AK9908" s="170"/>
      <c r="AP9908" s="6"/>
      <c r="AQ9908" s="6"/>
      <c r="AR9908" s="6"/>
      <c r="AS9908" s="6"/>
      <c r="AT9908" s="6"/>
      <c r="AU9908" s="6"/>
      <c r="AV9908" s="6"/>
      <c r="AW9908" s="6"/>
      <c r="AX9908" s="6"/>
      <c r="AY9908" s="6"/>
      <c r="AZ9908" s="6"/>
      <c r="BA9908" s="6"/>
      <c r="BB9908" s="166"/>
      <c r="BC9908" s="166"/>
      <c r="BD9908" s="166"/>
      <c r="BE9908" s="6"/>
      <c r="BF9908" s="6"/>
      <c r="BG9908" s="6"/>
      <c r="BH9908" s="6"/>
      <c r="BI9908" s="6"/>
      <c r="BJ9908" s="166"/>
      <c r="BK9908" s="166"/>
      <c r="BL9908" s="166"/>
      <c r="BM9908" s="6"/>
      <c r="BN9908" s="6"/>
      <c r="BO9908" s="6"/>
      <c r="BP9908" s="6"/>
      <c r="BQ9908" s="6"/>
      <c r="BR9908" s="6"/>
      <c r="BS9908" s="6"/>
      <c r="BT9908" s="6"/>
      <c r="BU9908" s="6"/>
      <c r="BV9908" s="6"/>
      <c r="BW9908" s="6"/>
      <c r="CJ9908" s="415"/>
      <c r="CK9908" s="415"/>
      <c r="CO9908" s="168"/>
    </row>
    <row r="9909" spans="32:93" s="162" customFormat="1" x14ac:dyDescent="0.25">
      <c r="AF9909" s="169"/>
      <c r="AG9909" s="169"/>
      <c r="AH9909" s="169"/>
      <c r="AI9909" s="169"/>
      <c r="AJ9909" s="169"/>
      <c r="AK9909" s="170"/>
      <c r="AP9909" s="6"/>
      <c r="AQ9909" s="6"/>
      <c r="AR9909" s="6"/>
      <c r="AS9909" s="6"/>
      <c r="AT9909" s="6"/>
      <c r="AU9909" s="6"/>
      <c r="AV9909" s="6"/>
      <c r="AW9909" s="6"/>
      <c r="AX9909" s="6"/>
      <c r="AY9909" s="6"/>
      <c r="AZ9909" s="6"/>
      <c r="BA9909" s="6"/>
      <c r="BB9909" s="166"/>
      <c r="BC9909" s="166"/>
      <c r="BD9909" s="166"/>
      <c r="BE9909" s="6"/>
      <c r="BF9909" s="6"/>
      <c r="BG9909" s="6"/>
      <c r="BH9909" s="6"/>
      <c r="BI9909" s="6"/>
      <c r="BJ9909" s="166"/>
      <c r="BK9909" s="166"/>
      <c r="BL9909" s="166"/>
      <c r="BM9909" s="6"/>
      <c r="BN9909" s="6"/>
      <c r="BO9909" s="6"/>
      <c r="BP9909" s="6"/>
      <c r="BQ9909" s="6"/>
      <c r="BR9909" s="6"/>
      <c r="BS9909" s="6"/>
      <c r="BT9909" s="6"/>
      <c r="BU9909" s="6"/>
      <c r="BV9909" s="6"/>
      <c r="BW9909" s="6"/>
      <c r="CJ9909" s="415"/>
      <c r="CK9909" s="415"/>
      <c r="CO9909" s="168"/>
    </row>
    <row r="9910" spans="32:93" s="162" customFormat="1" x14ac:dyDescent="0.25">
      <c r="AF9910" s="169"/>
      <c r="AG9910" s="169"/>
      <c r="AH9910" s="169"/>
      <c r="AI9910" s="169"/>
      <c r="AJ9910" s="169"/>
      <c r="AK9910" s="170"/>
      <c r="AP9910" s="6"/>
      <c r="AQ9910" s="6"/>
      <c r="AR9910" s="6"/>
      <c r="AS9910" s="6"/>
      <c r="AT9910" s="6"/>
      <c r="AU9910" s="6"/>
      <c r="AV9910" s="6"/>
      <c r="AW9910" s="6"/>
      <c r="AX9910" s="6"/>
      <c r="AY9910" s="6"/>
      <c r="AZ9910" s="6"/>
      <c r="BA9910" s="6"/>
      <c r="BB9910" s="166"/>
      <c r="BC9910" s="166"/>
      <c r="BD9910" s="166"/>
      <c r="BE9910" s="6"/>
      <c r="BF9910" s="6"/>
      <c r="BG9910" s="6"/>
      <c r="BH9910" s="6"/>
      <c r="BI9910" s="6"/>
      <c r="BJ9910" s="166"/>
      <c r="BK9910" s="166"/>
      <c r="BL9910" s="166"/>
      <c r="BM9910" s="6"/>
      <c r="BN9910" s="6"/>
      <c r="BO9910" s="6"/>
      <c r="BP9910" s="6"/>
      <c r="BQ9910" s="6"/>
      <c r="BR9910" s="6"/>
      <c r="BS9910" s="6"/>
      <c r="BT9910" s="6"/>
      <c r="BU9910" s="6"/>
      <c r="BV9910" s="6"/>
      <c r="BW9910" s="6"/>
      <c r="CJ9910" s="415"/>
      <c r="CK9910" s="415"/>
      <c r="CO9910" s="168"/>
    </row>
    <row r="9911" spans="32:93" s="162" customFormat="1" x14ac:dyDescent="0.25">
      <c r="AF9911" s="169"/>
      <c r="AG9911" s="169"/>
      <c r="AH9911" s="169"/>
      <c r="AI9911" s="169"/>
      <c r="AJ9911" s="169"/>
      <c r="AK9911" s="170"/>
      <c r="AP9911" s="6"/>
      <c r="AQ9911" s="6"/>
      <c r="AR9911" s="6"/>
      <c r="AS9911" s="6"/>
      <c r="AT9911" s="6"/>
      <c r="AU9911" s="6"/>
      <c r="AV9911" s="6"/>
      <c r="AW9911" s="6"/>
      <c r="AX9911" s="6"/>
      <c r="AY9911" s="6"/>
      <c r="AZ9911" s="6"/>
      <c r="BA9911" s="6"/>
      <c r="BB9911" s="166"/>
      <c r="BC9911" s="166"/>
      <c r="BD9911" s="166"/>
      <c r="BE9911" s="6"/>
      <c r="BF9911" s="6"/>
      <c r="BG9911" s="6"/>
      <c r="BH9911" s="6"/>
      <c r="BI9911" s="6"/>
      <c r="BJ9911" s="166"/>
      <c r="BK9911" s="166"/>
      <c r="BL9911" s="166"/>
      <c r="BM9911" s="6"/>
      <c r="BN9911" s="6"/>
      <c r="BO9911" s="6"/>
      <c r="BP9911" s="6"/>
      <c r="BQ9911" s="6"/>
      <c r="BR9911" s="6"/>
      <c r="BS9911" s="6"/>
      <c r="BT9911" s="6"/>
      <c r="BU9911" s="6"/>
      <c r="BV9911" s="6"/>
      <c r="BW9911" s="6"/>
      <c r="CJ9911" s="415"/>
      <c r="CK9911" s="415"/>
      <c r="CO9911" s="168"/>
    </row>
    <row r="9912" spans="32:93" s="162" customFormat="1" x14ac:dyDescent="0.25">
      <c r="AF9912" s="169"/>
      <c r="AG9912" s="169"/>
      <c r="AH9912" s="169"/>
      <c r="AI9912" s="169"/>
      <c r="AJ9912" s="169"/>
      <c r="AK9912" s="170"/>
      <c r="AP9912" s="6"/>
      <c r="AQ9912" s="6"/>
      <c r="AR9912" s="6"/>
      <c r="AS9912" s="6"/>
      <c r="AT9912" s="6"/>
      <c r="AU9912" s="6"/>
      <c r="AV9912" s="6"/>
      <c r="AW9912" s="6"/>
      <c r="AX9912" s="6"/>
      <c r="AY9912" s="6"/>
      <c r="AZ9912" s="6"/>
      <c r="BA9912" s="6"/>
      <c r="BB9912" s="166"/>
      <c r="BC9912" s="166"/>
      <c r="BD9912" s="166"/>
      <c r="BE9912" s="6"/>
      <c r="BF9912" s="6"/>
      <c r="BG9912" s="6"/>
      <c r="BH9912" s="6"/>
      <c r="BI9912" s="6"/>
      <c r="BJ9912" s="166"/>
      <c r="BK9912" s="166"/>
      <c r="BL9912" s="166"/>
      <c r="BM9912" s="6"/>
      <c r="BN9912" s="6"/>
      <c r="BO9912" s="6"/>
      <c r="BP9912" s="6"/>
      <c r="BQ9912" s="6"/>
      <c r="BR9912" s="6"/>
      <c r="BS9912" s="6"/>
      <c r="BT9912" s="6"/>
      <c r="BU9912" s="6"/>
      <c r="BV9912" s="6"/>
      <c r="BW9912" s="6"/>
      <c r="CJ9912" s="415"/>
      <c r="CK9912" s="415"/>
      <c r="CO9912" s="168"/>
    </row>
    <row r="9913" spans="32:93" s="162" customFormat="1" x14ac:dyDescent="0.25">
      <c r="AF9913" s="169"/>
      <c r="AG9913" s="169"/>
      <c r="AH9913" s="169"/>
      <c r="AI9913" s="169"/>
      <c r="AJ9913" s="169"/>
      <c r="AK9913" s="170"/>
      <c r="AP9913" s="6"/>
      <c r="AQ9913" s="6"/>
      <c r="AR9913" s="6"/>
      <c r="AS9913" s="6"/>
      <c r="AT9913" s="6"/>
      <c r="AU9913" s="6"/>
      <c r="AV9913" s="6"/>
      <c r="AW9913" s="6"/>
      <c r="AX9913" s="6"/>
      <c r="AY9913" s="6"/>
      <c r="AZ9913" s="6"/>
      <c r="BA9913" s="6"/>
      <c r="BB9913" s="166"/>
      <c r="BC9913" s="166"/>
      <c r="BD9913" s="166"/>
      <c r="BE9913" s="6"/>
      <c r="BF9913" s="6"/>
      <c r="BG9913" s="6"/>
      <c r="BH9913" s="6"/>
      <c r="BI9913" s="6"/>
      <c r="BJ9913" s="166"/>
      <c r="BK9913" s="166"/>
      <c r="BL9913" s="166"/>
      <c r="BM9913" s="6"/>
      <c r="BN9913" s="6"/>
      <c r="BO9913" s="6"/>
      <c r="BP9913" s="6"/>
      <c r="BQ9913" s="6"/>
      <c r="BR9913" s="6"/>
      <c r="BS9913" s="6"/>
      <c r="BT9913" s="6"/>
      <c r="BU9913" s="6"/>
      <c r="BV9913" s="6"/>
      <c r="BW9913" s="6"/>
      <c r="CJ9913" s="415"/>
      <c r="CK9913" s="415"/>
      <c r="CO9913" s="168"/>
    </row>
    <row r="9914" spans="32:93" s="162" customFormat="1" x14ac:dyDescent="0.25">
      <c r="AF9914" s="169"/>
      <c r="AG9914" s="169"/>
      <c r="AH9914" s="169"/>
      <c r="AI9914" s="169"/>
      <c r="AJ9914" s="169"/>
      <c r="AK9914" s="170"/>
      <c r="AP9914" s="6"/>
      <c r="AQ9914" s="6"/>
      <c r="AR9914" s="6"/>
      <c r="AS9914" s="6"/>
      <c r="AT9914" s="6"/>
      <c r="AU9914" s="6"/>
      <c r="AV9914" s="6"/>
      <c r="AW9914" s="6"/>
      <c r="AX9914" s="6"/>
      <c r="AY9914" s="6"/>
      <c r="AZ9914" s="6"/>
      <c r="BA9914" s="6"/>
      <c r="BB9914" s="166"/>
      <c r="BC9914" s="166"/>
      <c r="BD9914" s="166"/>
      <c r="BE9914" s="6"/>
      <c r="BF9914" s="6"/>
      <c r="BG9914" s="6"/>
      <c r="BH9914" s="6"/>
      <c r="BI9914" s="6"/>
      <c r="BJ9914" s="166"/>
      <c r="BK9914" s="166"/>
      <c r="BL9914" s="166"/>
      <c r="BM9914" s="6"/>
      <c r="BN9914" s="6"/>
      <c r="BO9914" s="6"/>
      <c r="BP9914" s="6"/>
      <c r="BQ9914" s="6"/>
      <c r="BR9914" s="6"/>
      <c r="BS9914" s="6"/>
      <c r="BT9914" s="6"/>
      <c r="BU9914" s="6"/>
      <c r="BV9914" s="6"/>
      <c r="BW9914" s="6"/>
      <c r="CJ9914" s="415"/>
      <c r="CK9914" s="415"/>
      <c r="CO9914" s="168"/>
    </row>
    <row r="9915" spans="32:93" s="162" customFormat="1" x14ac:dyDescent="0.25">
      <c r="AF9915" s="169"/>
      <c r="AG9915" s="169"/>
      <c r="AH9915" s="169"/>
      <c r="AI9915" s="169"/>
      <c r="AJ9915" s="169"/>
      <c r="AK9915" s="170"/>
      <c r="AP9915" s="6"/>
      <c r="AQ9915" s="6"/>
      <c r="AR9915" s="6"/>
      <c r="AS9915" s="6"/>
      <c r="AT9915" s="6"/>
      <c r="AU9915" s="6"/>
      <c r="AV9915" s="6"/>
      <c r="AW9915" s="6"/>
      <c r="AX9915" s="6"/>
      <c r="AY9915" s="6"/>
      <c r="AZ9915" s="6"/>
      <c r="BA9915" s="6"/>
      <c r="BB9915" s="166"/>
      <c r="BC9915" s="166"/>
      <c r="BD9915" s="166"/>
      <c r="BE9915" s="6"/>
      <c r="BF9915" s="6"/>
      <c r="BG9915" s="6"/>
      <c r="BH9915" s="6"/>
      <c r="BI9915" s="6"/>
      <c r="BJ9915" s="166"/>
      <c r="BK9915" s="166"/>
      <c r="BL9915" s="166"/>
      <c r="BM9915" s="6"/>
      <c r="BN9915" s="6"/>
      <c r="BO9915" s="6"/>
      <c r="BP9915" s="6"/>
      <c r="BQ9915" s="6"/>
      <c r="BR9915" s="6"/>
      <c r="BS9915" s="6"/>
      <c r="BT9915" s="6"/>
      <c r="BU9915" s="6"/>
      <c r="BV9915" s="6"/>
      <c r="BW9915" s="6"/>
      <c r="CJ9915" s="415"/>
      <c r="CK9915" s="415"/>
      <c r="CO9915" s="168"/>
    </row>
    <row r="9916" spans="32:93" s="162" customFormat="1" x14ac:dyDescent="0.25">
      <c r="AF9916" s="169"/>
      <c r="AG9916" s="169"/>
      <c r="AH9916" s="169"/>
      <c r="AI9916" s="169"/>
      <c r="AJ9916" s="169"/>
      <c r="AK9916" s="170"/>
      <c r="AP9916" s="6"/>
      <c r="AQ9916" s="6"/>
      <c r="AR9916" s="6"/>
      <c r="AS9916" s="6"/>
      <c r="AT9916" s="6"/>
      <c r="AU9916" s="6"/>
      <c r="AV9916" s="6"/>
      <c r="AW9916" s="6"/>
      <c r="AX9916" s="6"/>
      <c r="AY9916" s="6"/>
      <c r="AZ9916" s="6"/>
      <c r="BA9916" s="6"/>
      <c r="BB9916" s="166"/>
      <c r="BC9916" s="166"/>
      <c r="BD9916" s="166"/>
      <c r="BE9916" s="6"/>
      <c r="BF9916" s="6"/>
      <c r="BG9916" s="6"/>
      <c r="BH9916" s="6"/>
      <c r="BI9916" s="6"/>
      <c r="BJ9916" s="166"/>
      <c r="BK9916" s="166"/>
      <c r="BL9916" s="166"/>
      <c r="BM9916" s="6"/>
      <c r="BN9916" s="6"/>
      <c r="BO9916" s="6"/>
      <c r="BP9916" s="6"/>
      <c r="BQ9916" s="6"/>
      <c r="BR9916" s="6"/>
      <c r="BS9916" s="6"/>
      <c r="BT9916" s="6"/>
      <c r="BU9916" s="6"/>
      <c r="BV9916" s="6"/>
      <c r="BW9916" s="6"/>
      <c r="CJ9916" s="415"/>
      <c r="CK9916" s="415"/>
      <c r="CO9916" s="168"/>
    </row>
    <row r="9917" spans="32:93" s="162" customFormat="1" x14ac:dyDescent="0.25">
      <c r="AF9917" s="169"/>
      <c r="AG9917" s="169"/>
      <c r="AH9917" s="169"/>
      <c r="AI9917" s="169"/>
      <c r="AJ9917" s="169"/>
      <c r="AK9917" s="170"/>
      <c r="AP9917" s="6"/>
      <c r="AQ9917" s="6"/>
      <c r="AR9917" s="6"/>
      <c r="AS9917" s="6"/>
      <c r="AT9917" s="6"/>
      <c r="AU9917" s="6"/>
      <c r="AV9917" s="6"/>
      <c r="AW9917" s="6"/>
      <c r="AX9917" s="6"/>
      <c r="AY9917" s="6"/>
      <c r="AZ9917" s="6"/>
      <c r="BA9917" s="6"/>
      <c r="BB9917" s="166"/>
      <c r="BC9917" s="166"/>
      <c r="BD9917" s="166"/>
      <c r="BE9917" s="6"/>
      <c r="BF9917" s="6"/>
      <c r="BG9917" s="6"/>
      <c r="BH9917" s="6"/>
      <c r="BI9917" s="6"/>
      <c r="BJ9917" s="166"/>
      <c r="BK9917" s="166"/>
      <c r="BL9917" s="166"/>
      <c r="BM9917" s="6"/>
      <c r="BN9917" s="6"/>
      <c r="BO9917" s="6"/>
      <c r="BP9917" s="6"/>
      <c r="BQ9917" s="6"/>
      <c r="BR9917" s="6"/>
      <c r="BS9917" s="6"/>
      <c r="BT9917" s="6"/>
      <c r="BU9917" s="6"/>
      <c r="BV9917" s="6"/>
      <c r="BW9917" s="6"/>
      <c r="CJ9917" s="415"/>
      <c r="CK9917" s="415"/>
      <c r="CO9917" s="168"/>
    </row>
    <row r="9918" spans="32:93" s="162" customFormat="1" x14ac:dyDescent="0.25">
      <c r="AF9918" s="169"/>
      <c r="AG9918" s="169"/>
      <c r="AH9918" s="169"/>
      <c r="AI9918" s="169"/>
      <c r="AJ9918" s="169"/>
      <c r="AK9918" s="170"/>
      <c r="AP9918" s="6"/>
      <c r="AQ9918" s="6"/>
      <c r="AR9918" s="6"/>
      <c r="AS9918" s="6"/>
      <c r="AT9918" s="6"/>
      <c r="AU9918" s="6"/>
      <c r="AV9918" s="6"/>
      <c r="AW9918" s="6"/>
      <c r="AX9918" s="6"/>
      <c r="AY9918" s="6"/>
      <c r="AZ9918" s="6"/>
      <c r="BA9918" s="6"/>
      <c r="BB9918" s="166"/>
      <c r="BC9918" s="166"/>
      <c r="BD9918" s="166"/>
      <c r="BE9918" s="6"/>
      <c r="BF9918" s="6"/>
      <c r="BG9918" s="6"/>
      <c r="BH9918" s="6"/>
      <c r="BI9918" s="6"/>
      <c r="BJ9918" s="166"/>
      <c r="BK9918" s="166"/>
      <c r="BL9918" s="166"/>
      <c r="BM9918" s="6"/>
      <c r="BN9918" s="6"/>
      <c r="BO9918" s="6"/>
      <c r="BP9918" s="6"/>
      <c r="BQ9918" s="6"/>
      <c r="BR9918" s="6"/>
      <c r="BS9918" s="6"/>
      <c r="BT9918" s="6"/>
      <c r="BU9918" s="6"/>
      <c r="BV9918" s="6"/>
      <c r="BW9918" s="6"/>
      <c r="CJ9918" s="415"/>
      <c r="CK9918" s="415"/>
      <c r="CO9918" s="168"/>
    </row>
    <row r="9919" spans="32:93" s="162" customFormat="1" x14ac:dyDescent="0.25">
      <c r="AF9919" s="169"/>
      <c r="AG9919" s="169"/>
      <c r="AH9919" s="169"/>
      <c r="AI9919" s="169"/>
      <c r="AJ9919" s="169"/>
      <c r="AK9919" s="170"/>
      <c r="AP9919" s="6"/>
      <c r="AQ9919" s="6"/>
      <c r="AR9919" s="6"/>
      <c r="AS9919" s="6"/>
      <c r="AT9919" s="6"/>
      <c r="AU9919" s="6"/>
      <c r="AV9919" s="6"/>
      <c r="AW9919" s="6"/>
      <c r="AX9919" s="6"/>
      <c r="AY9919" s="6"/>
      <c r="AZ9919" s="6"/>
      <c r="BA9919" s="6"/>
      <c r="BB9919" s="166"/>
      <c r="BC9919" s="166"/>
      <c r="BD9919" s="166"/>
      <c r="BE9919" s="6"/>
      <c r="BF9919" s="6"/>
      <c r="BG9919" s="6"/>
      <c r="BH9919" s="6"/>
      <c r="BI9919" s="6"/>
      <c r="BJ9919" s="166"/>
      <c r="BK9919" s="166"/>
      <c r="BL9919" s="166"/>
      <c r="BM9919" s="6"/>
      <c r="BN9919" s="6"/>
      <c r="BO9919" s="6"/>
      <c r="BP9919" s="6"/>
      <c r="BQ9919" s="6"/>
      <c r="BR9919" s="6"/>
      <c r="BS9919" s="6"/>
      <c r="BT9919" s="6"/>
      <c r="BU9919" s="6"/>
      <c r="BV9919" s="6"/>
      <c r="BW9919" s="6"/>
      <c r="CJ9919" s="415"/>
      <c r="CK9919" s="415"/>
      <c r="CO9919" s="168"/>
    </row>
    <row r="9920" spans="32:93" s="162" customFormat="1" x14ac:dyDescent="0.25">
      <c r="AF9920" s="169"/>
      <c r="AG9920" s="169"/>
      <c r="AH9920" s="169"/>
      <c r="AI9920" s="169"/>
      <c r="AJ9920" s="169"/>
      <c r="AK9920" s="170"/>
      <c r="AP9920" s="6"/>
      <c r="AQ9920" s="6"/>
      <c r="AR9920" s="6"/>
      <c r="AS9920" s="6"/>
      <c r="AT9920" s="6"/>
      <c r="AU9920" s="6"/>
      <c r="AV9920" s="6"/>
      <c r="AW9920" s="6"/>
      <c r="AX9920" s="6"/>
      <c r="AY9920" s="6"/>
      <c r="AZ9920" s="6"/>
      <c r="BA9920" s="6"/>
      <c r="BB9920" s="166"/>
      <c r="BC9920" s="166"/>
      <c r="BD9920" s="166"/>
      <c r="BE9920" s="6"/>
      <c r="BF9920" s="6"/>
      <c r="BG9920" s="6"/>
      <c r="BH9920" s="6"/>
      <c r="BI9920" s="6"/>
      <c r="BJ9920" s="166"/>
      <c r="BK9920" s="166"/>
      <c r="BL9920" s="166"/>
      <c r="BM9920" s="6"/>
      <c r="BN9920" s="6"/>
      <c r="BO9920" s="6"/>
      <c r="BP9920" s="6"/>
      <c r="BQ9920" s="6"/>
      <c r="BR9920" s="6"/>
      <c r="BS9920" s="6"/>
      <c r="BT9920" s="6"/>
      <c r="BU9920" s="6"/>
      <c r="BV9920" s="6"/>
      <c r="BW9920" s="6"/>
      <c r="CJ9920" s="415"/>
      <c r="CK9920" s="415"/>
      <c r="CO9920" s="168"/>
    </row>
    <row r="9921" spans="32:93" s="162" customFormat="1" x14ac:dyDescent="0.25">
      <c r="AF9921" s="169"/>
      <c r="AG9921" s="169"/>
      <c r="AH9921" s="169"/>
      <c r="AI9921" s="169"/>
      <c r="AJ9921" s="169"/>
      <c r="AK9921" s="170"/>
      <c r="AP9921" s="6"/>
      <c r="AQ9921" s="6"/>
      <c r="AR9921" s="6"/>
      <c r="AS9921" s="6"/>
      <c r="AT9921" s="6"/>
      <c r="AU9921" s="6"/>
      <c r="AV9921" s="6"/>
      <c r="AW9921" s="6"/>
      <c r="AX9921" s="6"/>
      <c r="AY9921" s="6"/>
      <c r="AZ9921" s="6"/>
      <c r="BA9921" s="6"/>
      <c r="BB9921" s="166"/>
      <c r="BC9921" s="166"/>
      <c r="BD9921" s="166"/>
      <c r="BE9921" s="6"/>
      <c r="BF9921" s="6"/>
      <c r="BG9921" s="6"/>
      <c r="BH9921" s="6"/>
      <c r="BI9921" s="6"/>
      <c r="BJ9921" s="166"/>
      <c r="BK9921" s="166"/>
      <c r="BL9921" s="166"/>
      <c r="BM9921" s="6"/>
      <c r="BN9921" s="6"/>
      <c r="BO9921" s="6"/>
      <c r="BP9921" s="6"/>
      <c r="BQ9921" s="6"/>
      <c r="BR9921" s="6"/>
      <c r="BS9921" s="6"/>
      <c r="BT9921" s="6"/>
      <c r="BU9921" s="6"/>
      <c r="BV9921" s="6"/>
      <c r="BW9921" s="6"/>
      <c r="CJ9921" s="415"/>
      <c r="CK9921" s="415"/>
      <c r="CO9921" s="168"/>
    </row>
    <row r="9922" spans="32:93" s="162" customFormat="1" x14ac:dyDescent="0.25">
      <c r="AF9922" s="169"/>
      <c r="AG9922" s="169"/>
      <c r="AH9922" s="169"/>
      <c r="AI9922" s="169"/>
      <c r="AJ9922" s="169"/>
      <c r="AK9922" s="170"/>
      <c r="AP9922" s="6"/>
      <c r="AQ9922" s="6"/>
      <c r="AR9922" s="6"/>
      <c r="AS9922" s="6"/>
      <c r="AT9922" s="6"/>
      <c r="AU9922" s="6"/>
      <c r="AV9922" s="6"/>
      <c r="AW9922" s="6"/>
      <c r="AX9922" s="6"/>
      <c r="AY9922" s="6"/>
      <c r="AZ9922" s="6"/>
      <c r="BA9922" s="6"/>
      <c r="BB9922" s="166"/>
      <c r="BC9922" s="166"/>
      <c r="BD9922" s="166"/>
      <c r="BE9922" s="6"/>
      <c r="BF9922" s="6"/>
      <c r="BG9922" s="6"/>
      <c r="BH9922" s="6"/>
      <c r="BI9922" s="6"/>
      <c r="BJ9922" s="166"/>
      <c r="BK9922" s="166"/>
      <c r="BL9922" s="166"/>
      <c r="BM9922" s="6"/>
      <c r="BN9922" s="6"/>
      <c r="BO9922" s="6"/>
      <c r="BP9922" s="6"/>
      <c r="BQ9922" s="6"/>
      <c r="BR9922" s="6"/>
      <c r="BS9922" s="6"/>
      <c r="BT9922" s="6"/>
      <c r="BU9922" s="6"/>
      <c r="BV9922" s="6"/>
      <c r="BW9922" s="6"/>
      <c r="CJ9922" s="415"/>
      <c r="CK9922" s="415"/>
      <c r="CO9922" s="168"/>
    </row>
    <row r="9923" spans="32:93" s="162" customFormat="1" x14ac:dyDescent="0.25">
      <c r="AF9923" s="169"/>
      <c r="AG9923" s="169"/>
      <c r="AH9923" s="169"/>
      <c r="AI9923" s="169"/>
      <c r="AJ9923" s="169"/>
      <c r="AK9923" s="170"/>
      <c r="AP9923" s="6"/>
      <c r="AQ9923" s="6"/>
      <c r="AR9923" s="6"/>
      <c r="AS9923" s="6"/>
      <c r="AT9923" s="6"/>
      <c r="AU9923" s="6"/>
      <c r="AV9923" s="6"/>
      <c r="AW9923" s="6"/>
      <c r="AX9923" s="6"/>
      <c r="AY9923" s="6"/>
      <c r="AZ9923" s="6"/>
      <c r="BA9923" s="6"/>
      <c r="BB9923" s="166"/>
      <c r="BC9923" s="166"/>
      <c r="BD9923" s="166"/>
      <c r="BE9923" s="6"/>
      <c r="BF9923" s="6"/>
      <c r="BG9923" s="6"/>
      <c r="BH9923" s="6"/>
      <c r="BI9923" s="6"/>
      <c r="BJ9923" s="166"/>
      <c r="BK9923" s="166"/>
      <c r="BL9923" s="166"/>
      <c r="BM9923" s="6"/>
      <c r="BN9923" s="6"/>
      <c r="BO9923" s="6"/>
      <c r="BP9923" s="6"/>
      <c r="BQ9923" s="6"/>
      <c r="BR9923" s="6"/>
      <c r="BS9923" s="6"/>
      <c r="BT9923" s="6"/>
      <c r="BU9923" s="6"/>
      <c r="BV9923" s="6"/>
      <c r="BW9923" s="6"/>
      <c r="CJ9923" s="415"/>
      <c r="CK9923" s="415"/>
      <c r="CO9923" s="168"/>
    </row>
    <row r="9924" spans="32:93" s="162" customFormat="1" x14ac:dyDescent="0.25">
      <c r="AF9924" s="169"/>
      <c r="AG9924" s="169"/>
      <c r="AH9924" s="169"/>
      <c r="AI9924" s="169"/>
      <c r="AJ9924" s="169"/>
      <c r="AK9924" s="170"/>
      <c r="AP9924" s="6"/>
      <c r="AQ9924" s="6"/>
      <c r="AR9924" s="6"/>
      <c r="AS9924" s="6"/>
      <c r="AT9924" s="6"/>
      <c r="AU9924" s="6"/>
      <c r="AV9924" s="6"/>
      <c r="AW9924" s="6"/>
      <c r="AX9924" s="6"/>
      <c r="AY9924" s="6"/>
      <c r="AZ9924" s="6"/>
      <c r="BA9924" s="6"/>
      <c r="BB9924" s="166"/>
      <c r="BC9924" s="166"/>
      <c r="BD9924" s="166"/>
      <c r="BE9924" s="6"/>
      <c r="BF9924" s="6"/>
      <c r="BG9924" s="6"/>
      <c r="BH9924" s="6"/>
      <c r="BI9924" s="6"/>
      <c r="BJ9924" s="166"/>
      <c r="BK9924" s="166"/>
      <c r="BL9924" s="166"/>
      <c r="BM9924" s="6"/>
      <c r="BN9924" s="6"/>
      <c r="BO9924" s="6"/>
      <c r="BP9924" s="6"/>
      <c r="BQ9924" s="6"/>
      <c r="BR9924" s="6"/>
      <c r="BS9924" s="6"/>
      <c r="BT9924" s="6"/>
      <c r="BU9924" s="6"/>
      <c r="BV9924" s="6"/>
      <c r="BW9924" s="6"/>
      <c r="CJ9924" s="415"/>
      <c r="CK9924" s="415"/>
      <c r="CO9924" s="168"/>
    </row>
    <row r="9925" spans="32:93" s="162" customFormat="1" x14ac:dyDescent="0.25">
      <c r="AF9925" s="169"/>
      <c r="AG9925" s="169"/>
      <c r="AH9925" s="169"/>
      <c r="AI9925" s="169"/>
      <c r="AJ9925" s="169"/>
      <c r="AK9925" s="170"/>
      <c r="AP9925" s="6"/>
      <c r="AQ9925" s="6"/>
      <c r="AR9925" s="6"/>
      <c r="AS9925" s="6"/>
      <c r="AT9925" s="6"/>
      <c r="AU9925" s="6"/>
      <c r="AV9925" s="6"/>
      <c r="AW9925" s="6"/>
      <c r="AX9925" s="6"/>
      <c r="AY9925" s="6"/>
      <c r="AZ9925" s="6"/>
      <c r="BA9925" s="6"/>
      <c r="BB9925" s="166"/>
      <c r="BC9925" s="166"/>
      <c r="BD9925" s="166"/>
      <c r="BE9925" s="6"/>
      <c r="BF9925" s="6"/>
      <c r="BG9925" s="6"/>
      <c r="BH9925" s="6"/>
      <c r="BI9925" s="6"/>
      <c r="BJ9925" s="166"/>
      <c r="BK9925" s="166"/>
      <c r="BL9925" s="166"/>
      <c r="BM9925" s="6"/>
      <c r="BN9925" s="6"/>
      <c r="BO9925" s="6"/>
      <c r="BP9925" s="6"/>
      <c r="BQ9925" s="6"/>
      <c r="BR9925" s="6"/>
      <c r="BS9925" s="6"/>
      <c r="BT9925" s="6"/>
      <c r="BU9925" s="6"/>
      <c r="BV9925" s="6"/>
      <c r="BW9925" s="6"/>
      <c r="CJ9925" s="415"/>
      <c r="CK9925" s="415"/>
      <c r="CO9925" s="168"/>
    </row>
    <row r="9926" spans="32:93" s="162" customFormat="1" x14ac:dyDescent="0.25">
      <c r="AF9926" s="169"/>
      <c r="AG9926" s="169"/>
      <c r="AH9926" s="169"/>
      <c r="AI9926" s="169"/>
      <c r="AJ9926" s="169"/>
      <c r="AK9926" s="170"/>
      <c r="AP9926" s="6"/>
      <c r="AQ9926" s="6"/>
      <c r="AR9926" s="6"/>
      <c r="AS9926" s="6"/>
      <c r="AT9926" s="6"/>
      <c r="AU9926" s="6"/>
      <c r="AV9926" s="6"/>
      <c r="AW9926" s="6"/>
      <c r="AX9926" s="6"/>
      <c r="AY9926" s="6"/>
      <c r="AZ9926" s="6"/>
      <c r="BA9926" s="6"/>
      <c r="BB9926" s="166"/>
      <c r="BC9926" s="166"/>
      <c r="BD9926" s="166"/>
      <c r="BE9926" s="6"/>
      <c r="BF9926" s="6"/>
      <c r="BG9926" s="6"/>
      <c r="BH9926" s="6"/>
      <c r="BI9926" s="6"/>
      <c r="BJ9926" s="166"/>
      <c r="BK9926" s="166"/>
      <c r="BL9926" s="166"/>
      <c r="BM9926" s="6"/>
      <c r="BN9926" s="6"/>
      <c r="BO9926" s="6"/>
      <c r="BP9926" s="6"/>
      <c r="BQ9926" s="6"/>
      <c r="BR9926" s="6"/>
      <c r="BS9926" s="6"/>
      <c r="BT9926" s="6"/>
      <c r="BU9926" s="6"/>
      <c r="BV9926" s="6"/>
      <c r="BW9926" s="6"/>
      <c r="CJ9926" s="415"/>
      <c r="CK9926" s="415"/>
      <c r="CO9926" s="168"/>
    </row>
    <row r="9927" spans="32:93" s="162" customFormat="1" x14ac:dyDescent="0.25">
      <c r="AF9927" s="169"/>
      <c r="AG9927" s="169"/>
      <c r="AH9927" s="169"/>
      <c r="AI9927" s="169"/>
      <c r="AJ9927" s="169"/>
      <c r="AK9927" s="170"/>
      <c r="AP9927" s="6"/>
      <c r="AQ9927" s="6"/>
      <c r="AR9927" s="6"/>
      <c r="AS9927" s="6"/>
      <c r="AT9927" s="6"/>
      <c r="AU9927" s="6"/>
      <c r="AV9927" s="6"/>
      <c r="AW9927" s="6"/>
      <c r="AX9927" s="6"/>
      <c r="AY9927" s="6"/>
      <c r="AZ9927" s="6"/>
      <c r="BA9927" s="6"/>
      <c r="BB9927" s="166"/>
      <c r="BC9927" s="166"/>
      <c r="BD9927" s="166"/>
      <c r="BE9927" s="6"/>
      <c r="BF9927" s="6"/>
      <c r="BG9927" s="6"/>
      <c r="BH9927" s="6"/>
      <c r="BI9927" s="6"/>
      <c r="BJ9927" s="166"/>
      <c r="BK9927" s="166"/>
      <c r="BL9927" s="166"/>
      <c r="BM9927" s="6"/>
      <c r="BN9927" s="6"/>
      <c r="BO9927" s="6"/>
      <c r="BP9927" s="6"/>
      <c r="BQ9927" s="6"/>
      <c r="BR9927" s="6"/>
      <c r="BS9927" s="6"/>
      <c r="BT9927" s="6"/>
      <c r="BU9927" s="6"/>
      <c r="BV9927" s="6"/>
      <c r="BW9927" s="6"/>
      <c r="CJ9927" s="415"/>
      <c r="CK9927" s="415"/>
      <c r="CO9927" s="168"/>
    </row>
    <row r="9928" spans="32:93" s="162" customFormat="1" x14ac:dyDescent="0.25">
      <c r="AF9928" s="169"/>
      <c r="AG9928" s="169"/>
      <c r="AH9928" s="169"/>
      <c r="AI9928" s="169"/>
      <c r="AJ9928" s="169"/>
      <c r="AK9928" s="170"/>
      <c r="AP9928" s="6"/>
      <c r="AQ9928" s="6"/>
      <c r="AR9928" s="6"/>
      <c r="AS9928" s="6"/>
      <c r="AT9928" s="6"/>
      <c r="AU9928" s="6"/>
      <c r="AV9928" s="6"/>
      <c r="AW9928" s="6"/>
      <c r="AX9928" s="6"/>
      <c r="AY9928" s="6"/>
      <c r="AZ9928" s="6"/>
      <c r="BA9928" s="6"/>
      <c r="BB9928" s="166"/>
      <c r="BC9928" s="166"/>
      <c r="BD9928" s="166"/>
      <c r="BE9928" s="6"/>
      <c r="BF9928" s="6"/>
      <c r="BG9928" s="6"/>
      <c r="BH9928" s="6"/>
      <c r="BI9928" s="6"/>
      <c r="BJ9928" s="166"/>
      <c r="BK9928" s="166"/>
      <c r="BL9928" s="166"/>
      <c r="BM9928" s="6"/>
      <c r="BN9928" s="6"/>
      <c r="BO9928" s="6"/>
      <c r="BP9928" s="6"/>
      <c r="BQ9928" s="6"/>
      <c r="BR9928" s="6"/>
      <c r="BS9928" s="6"/>
      <c r="BT9928" s="6"/>
      <c r="BU9928" s="6"/>
      <c r="BV9928" s="6"/>
      <c r="BW9928" s="6"/>
      <c r="CJ9928" s="415"/>
      <c r="CK9928" s="415"/>
      <c r="CO9928" s="168"/>
    </row>
    <row r="9929" spans="32:93" s="162" customFormat="1" x14ac:dyDescent="0.25">
      <c r="AF9929" s="169"/>
      <c r="AG9929" s="169"/>
      <c r="AH9929" s="169"/>
      <c r="AI9929" s="169"/>
      <c r="AJ9929" s="169"/>
      <c r="AK9929" s="170"/>
      <c r="AP9929" s="6"/>
      <c r="AQ9929" s="6"/>
      <c r="AR9929" s="6"/>
      <c r="AS9929" s="6"/>
      <c r="AT9929" s="6"/>
      <c r="AU9929" s="6"/>
      <c r="AV9929" s="6"/>
      <c r="AW9929" s="6"/>
      <c r="AX9929" s="6"/>
      <c r="AY9929" s="6"/>
      <c r="AZ9929" s="6"/>
      <c r="BA9929" s="6"/>
      <c r="BB9929" s="166"/>
      <c r="BC9929" s="166"/>
      <c r="BD9929" s="166"/>
      <c r="BE9929" s="6"/>
      <c r="BF9929" s="6"/>
      <c r="BG9929" s="6"/>
      <c r="BH9929" s="6"/>
      <c r="BI9929" s="6"/>
      <c r="BJ9929" s="166"/>
      <c r="BK9929" s="166"/>
      <c r="BL9929" s="166"/>
      <c r="BM9929" s="6"/>
      <c r="BN9929" s="6"/>
      <c r="BO9929" s="6"/>
      <c r="BP9929" s="6"/>
      <c r="BQ9929" s="6"/>
      <c r="BR9929" s="6"/>
      <c r="BS9929" s="6"/>
      <c r="BT9929" s="6"/>
      <c r="BU9929" s="6"/>
      <c r="BV9929" s="6"/>
      <c r="BW9929" s="6"/>
      <c r="CJ9929" s="415"/>
      <c r="CK9929" s="415"/>
      <c r="CO9929" s="168"/>
    </row>
    <row r="9930" spans="32:93" s="162" customFormat="1" x14ac:dyDescent="0.25">
      <c r="AF9930" s="169"/>
      <c r="AG9930" s="169"/>
      <c r="AH9930" s="169"/>
      <c r="AI9930" s="169"/>
      <c r="AJ9930" s="169"/>
      <c r="AK9930" s="170"/>
      <c r="AP9930" s="6"/>
      <c r="AQ9930" s="6"/>
      <c r="AR9930" s="6"/>
      <c r="AS9930" s="6"/>
      <c r="AT9930" s="6"/>
      <c r="AU9930" s="6"/>
      <c r="AV9930" s="6"/>
      <c r="AW9930" s="6"/>
      <c r="AX9930" s="6"/>
      <c r="AY9930" s="6"/>
      <c r="AZ9930" s="6"/>
      <c r="BA9930" s="6"/>
      <c r="BB9930" s="166"/>
      <c r="BC9930" s="166"/>
      <c r="BD9930" s="166"/>
      <c r="BE9930" s="6"/>
      <c r="BF9930" s="6"/>
      <c r="BG9930" s="6"/>
      <c r="BH9930" s="6"/>
      <c r="BI9930" s="6"/>
      <c r="BJ9930" s="166"/>
      <c r="BK9930" s="166"/>
      <c r="BL9930" s="166"/>
      <c r="BM9930" s="6"/>
      <c r="BN9930" s="6"/>
      <c r="BO9930" s="6"/>
      <c r="BP9930" s="6"/>
      <c r="BQ9930" s="6"/>
      <c r="BR9930" s="6"/>
      <c r="BS9930" s="6"/>
      <c r="BT9930" s="6"/>
      <c r="BU9930" s="6"/>
      <c r="BV9930" s="6"/>
      <c r="BW9930" s="6"/>
      <c r="CJ9930" s="415"/>
      <c r="CK9930" s="415"/>
      <c r="CO9930" s="168"/>
    </row>
    <row r="9931" spans="32:93" s="162" customFormat="1" x14ac:dyDescent="0.25">
      <c r="AF9931" s="169"/>
      <c r="AG9931" s="169"/>
      <c r="AH9931" s="169"/>
      <c r="AI9931" s="169"/>
      <c r="AJ9931" s="169"/>
      <c r="AK9931" s="170"/>
      <c r="AP9931" s="6"/>
      <c r="AQ9931" s="6"/>
      <c r="AR9931" s="6"/>
      <c r="AS9931" s="6"/>
      <c r="AT9931" s="6"/>
      <c r="AU9931" s="6"/>
      <c r="AV9931" s="6"/>
      <c r="AW9931" s="6"/>
      <c r="AX9931" s="6"/>
      <c r="AY9931" s="6"/>
      <c r="AZ9931" s="6"/>
      <c r="BA9931" s="6"/>
      <c r="BB9931" s="166"/>
      <c r="BC9931" s="166"/>
      <c r="BD9931" s="166"/>
      <c r="BE9931" s="6"/>
      <c r="BF9931" s="6"/>
      <c r="BG9931" s="6"/>
      <c r="BH9931" s="6"/>
      <c r="BI9931" s="6"/>
      <c r="BJ9931" s="166"/>
      <c r="BK9931" s="166"/>
      <c r="BL9931" s="166"/>
      <c r="BM9931" s="6"/>
      <c r="BN9931" s="6"/>
      <c r="BO9931" s="6"/>
      <c r="BP9931" s="6"/>
      <c r="BQ9931" s="6"/>
      <c r="BR9931" s="6"/>
      <c r="BS9931" s="6"/>
      <c r="BT9931" s="6"/>
      <c r="BU9931" s="6"/>
      <c r="BV9931" s="6"/>
      <c r="BW9931" s="6"/>
      <c r="CJ9931" s="415"/>
      <c r="CK9931" s="415"/>
      <c r="CO9931" s="168"/>
    </row>
    <row r="9932" spans="32:93" s="162" customFormat="1" x14ac:dyDescent="0.25">
      <c r="AF9932" s="169"/>
      <c r="AG9932" s="169"/>
      <c r="AH9932" s="169"/>
      <c r="AI9932" s="169"/>
      <c r="AJ9932" s="169"/>
      <c r="AK9932" s="170"/>
      <c r="AP9932" s="6"/>
      <c r="AQ9932" s="6"/>
      <c r="AR9932" s="6"/>
      <c r="AS9932" s="6"/>
      <c r="AT9932" s="6"/>
      <c r="AU9932" s="6"/>
      <c r="AV9932" s="6"/>
      <c r="AW9932" s="6"/>
      <c r="AX9932" s="6"/>
      <c r="AY9932" s="6"/>
      <c r="AZ9932" s="6"/>
      <c r="BA9932" s="6"/>
      <c r="BB9932" s="166"/>
      <c r="BC9932" s="166"/>
      <c r="BD9932" s="166"/>
      <c r="BE9932" s="6"/>
      <c r="BF9932" s="6"/>
      <c r="BG9932" s="6"/>
      <c r="BH9932" s="6"/>
      <c r="BI9932" s="6"/>
      <c r="BJ9932" s="166"/>
      <c r="BK9932" s="166"/>
      <c r="BL9932" s="166"/>
      <c r="BM9932" s="6"/>
      <c r="BN9932" s="6"/>
      <c r="BO9932" s="6"/>
      <c r="BP9932" s="6"/>
      <c r="BQ9932" s="6"/>
      <c r="BR9932" s="6"/>
      <c r="BS9932" s="6"/>
      <c r="BT9932" s="6"/>
      <c r="BU9932" s="6"/>
      <c r="BV9932" s="6"/>
      <c r="BW9932" s="6"/>
      <c r="CJ9932" s="415"/>
      <c r="CK9932" s="415"/>
      <c r="CO9932" s="168"/>
    </row>
    <row r="9933" spans="32:93" s="162" customFormat="1" x14ac:dyDescent="0.25">
      <c r="AF9933" s="169"/>
      <c r="AG9933" s="169"/>
      <c r="AH9933" s="169"/>
      <c r="AI9933" s="169"/>
      <c r="AJ9933" s="169"/>
      <c r="AK9933" s="170"/>
      <c r="AP9933" s="6"/>
      <c r="AQ9933" s="6"/>
      <c r="AR9933" s="6"/>
      <c r="AS9933" s="6"/>
      <c r="AT9933" s="6"/>
      <c r="AU9933" s="6"/>
      <c r="AV9933" s="6"/>
      <c r="AW9933" s="6"/>
      <c r="AX9933" s="6"/>
      <c r="AY9933" s="6"/>
      <c r="AZ9933" s="6"/>
      <c r="BA9933" s="6"/>
      <c r="BB9933" s="166"/>
      <c r="BC9933" s="166"/>
      <c r="BD9933" s="166"/>
      <c r="BE9933" s="6"/>
      <c r="BF9933" s="6"/>
      <c r="BG9933" s="6"/>
      <c r="BH9933" s="6"/>
      <c r="BI9933" s="6"/>
      <c r="BJ9933" s="166"/>
      <c r="BK9933" s="166"/>
      <c r="BL9933" s="166"/>
      <c r="BM9933" s="6"/>
      <c r="BN9933" s="6"/>
      <c r="BO9933" s="6"/>
      <c r="BP9933" s="6"/>
      <c r="BQ9933" s="6"/>
      <c r="BR9933" s="6"/>
      <c r="BS9933" s="6"/>
      <c r="BT9933" s="6"/>
      <c r="BU9933" s="6"/>
      <c r="BV9933" s="6"/>
      <c r="BW9933" s="6"/>
      <c r="CJ9933" s="415"/>
      <c r="CK9933" s="415"/>
      <c r="CO9933" s="168"/>
    </row>
    <row r="9934" spans="32:93" s="162" customFormat="1" x14ac:dyDescent="0.25">
      <c r="AF9934" s="169"/>
      <c r="AG9934" s="169"/>
      <c r="AH9934" s="169"/>
      <c r="AI9934" s="169"/>
      <c r="AJ9934" s="169"/>
      <c r="AK9934" s="170"/>
      <c r="AP9934" s="6"/>
      <c r="AQ9934" s="6"/>
      <c r="AR9934" s="6"/>
      <c r="AS9934" s="6"/>
      <c r="AT9934" s="6"/>
      <c r="AU9934" s="6"/>
      <c r="AV9934" s="6"/>
      <c r="AW9934" s="6"/>
      <c r="AX9934" s="6"/>
      <c r="AY9934" s="6"/>
      <c r="AZ9934" s="6"/>
      <c r="BA9934" s="6"/>
      <c r="BB9934" s="166"/>
      <c r="BC9934" s="166"/>
      <c r="BD9934" s="166"/>
      <c r="BE9934" s="6"/>
      <c r="BF9934" s="6"/>
      <c r="BG9934" s="6"/>
      <c r="BH9934" s="6"/>
      <c r="BI9934" s="6"/>
      <c r="BJ9934" s="166"/>
      <c r="BK9934" s="166"/>
      <c r="BL9934" s="166"/>
      <c r="BM9934" s="6"/>
      <c r="BN9934" s="6"/>
      <c r="BO9934" s="6"/>
      <c r="BP9934" s="6"/>
      <c r="BQ9934" s="6"/>
      <c r="BR9934" s="6"/>
      <c r="BS9934" s="6"/>
      <c r="BT9934" s="6"/>
      <c r="BU9934" s="6"/>
      <c r="BV9934" s="6"/>
      <c r="BW9934" s="6"/>
      <c r="CJ9934" s="415"/>
      <c r="CK9934" s="415"/>
      <c r="CO9934" s="168"/>
    </row>
    <row r="9935" spans="32:93" s="162" customFormat="1" x14ac:dyDescent="0.25">
      <c r="AF9935" s="169"/>
      <c r="AG9935" s="169"/>
      <c r="AH9935" s="169"/>
      <c r="AI9935" s="169"/>
      <c r="AJ9935" s="169"/>
      <c r="AK9935" s="170"/>
      <c r="AP9935" s="6"/>
      <c r="AQ9935" s="6"/>
      <c r="AR9935" s="6"/>
      <c r="AS9935" s="6"/>
      <c r="AT9935" s="6"/>
      <c r="AU9935" s="6"/>
      <c r="AV9935" s="6"/>
      <c r="AW9935" s="6"/>
      <c r="AX9935" s="6"/>
      <c r="AY9935" s="6"/>
      <c r="AZ9935" s="6"/>
      <c r="BA9935" s="6"/>
      <c r="BB9935" s="166"/>
      <c r="BC9935" s="166"/>
      <c r="BD9935" s="166"/>
      <c r="BE9935" s="6"/>
      <c r="BF9935" s="6"/>
      <c r="BG9935" s="6"/>
      <c r="BH9935" s="6"/>
      <c r="BI9935" s="6"/>
      <c r="BJ9935" s="166"/>
      <c r="BK9935" s="166"/>
      <c r="BL9935" s="166"/>
      <c r="BM9935" s="6"/>
      <c r="BN9935" s="6"/>
      <c r="BO9935" s="6"/>
      <c r="BP9935" s="6"/>
      <c r="BQ9935" s="6"/>
      <c r="BR9935" s="6"/>
      <c r="BS9935" s="6"/>
      <c r="BT9935" s="6"/>
      <c r="BU9935" s="6"/>
      <c r="BV9935" s="6"/>
      <c r="BW9935" s="6"/>
      <c r="CJ9935" s="415"/>
      <c r="CK9935" s="415"/>
      <c r="CO9935" s="168"/>
    </row>
    <row r="9936" spans="32:93" s="162" customFormat="1" x14ac:dyDescent="0.25">
      <c r="AF9936" s="169"/>
      <c r="AG9936" s="169"/>
      <c r="AH9936" s="169"/>
      <c r="AI9936" s="169"/>
      <c r="AJ9936" s="169"/>
      <c r="AK9936" s="170"/>
      <c r="AP9936" s="6"/>
      <c r="AQ9936" s="6"/>
      <c r="AR9936" s="6"/>
      <c r="AS9936" s="6"/>
      <c r="AT9936" s="6"/>
      <c r="AU9936" s="6"/>
      <c r="AV9936" s="6"/>
      <c r="AW9936" s="6"/>
      <c r="AX9936" s="6"/>
      <c r="AY9936" s="6"/>
      <c r="AZ9936" s="6"/>
      <c r="BA9936" s="6"/>
      <c r="BB9936" s="166"/>
      <c r="BC9936" s="166"/>
      <c r="BD9936" s="166"/>
      <c r="BE9936" s="6"/>
      <c r="BF9936" s="6"/>
      <c r="BG9936" s="6"/>
      <c r="BH9936" s="6"/>
      <c r="BI9936" s="6"/>
      <c r="BJ9936" s="166"/>
      <c r="BK9936" s="166"/>
      <c r="BL9936" s="166"/>
      <c r="BM9936" s="6"/>
      <c r="BN9936" s="6"/>
      <c r="BO9936" s="6"/>
      <c r="BP9936" s="6"/>
      <c r="BQ9936" s="6"/>
      <c r="BR9936" s="6"/>
      <c r="BS9936" s="6"/>
      <c r="BT9936" s="6"/>
      <c r="BU9936" s="6"/>
      <c r="BV9936" s="6"/>
      <c r="BW9936" s="6"/>
      <c r="CJ9936" s="415"/>
      <c r="CK9936" s="415"/>
      <c r="CO9936" s="168"/>
    </row>
    <row r="9937" spans="32:93" s="162" customFormat="1" x14ac:dyDescent="0.25">
      <c r="AF9937" s="169"/>
      <c r="AG9937" s="169"/>
      <c r="AH9937" s="169"/>
      <c r="AI9937" s="169"/>
      <c r="AJ9937" s="169"/>
      <c r="AK9937" s="170"/>
      <c r="AP9937" s="6"/>
      <c r="AQ9937" s="6"/>
      <c r="AR9937" s="6"/>
      <c r="AS9937" s="6"/>
      <c r="AT9937" s="6"/>
      <c r="AU9937" s="6"/>
      <c r="AV9937" s="6"/>
      <c r="AW9937" s="6"/>
      <c r="AX9937" s="6"/>
      <c r="AY9937" s="6"/>
      <c r="AZ9937" s="6"/>
      <c r="BA9937" s="6"/>
      <c r="BB9937" s="166"/>
      <c r="BC9937" s="166"/>
      <c r="BD9937" s="166"/>
      <c r="BE9937" s="6"/>
      <c r="BF9937" s="6"/>
      <c r="BG9937" s="6"/>
      <c r="BH9937" s="6"/>
      <c r="BI9937" s="6"/>
      <c r="BJ9937" s="166"/>
      <c r="BK9937" s="166"/>
      <c r="BL9937" s="166"/>
      <c r="BM9937" s="6"/>
      <c r="BN9937" s="6"/>
      <c r="BO9937" s="6"/>
      <c r="BP9937" s="6"/>
      <c r="BQ9937" s="6"/>
      <c r="BR9937" s="6"/>
      <c r="BS9937" s="6"/>
      <c r="BT9937" s="6"/>
      <c r="BU9937" s="6"/>
      <c r="BV9937" s="6"/>
      <c r="BW9937" s="6"/>
      <c r="CJ9937" s="415"/>
      <c r="CK9937" s="415"/>
      <c r="CO9937" s="168"/>
    </row>
    <row r="9938" spans="32:93" s="162" customFormat="1" x14ac:dyDescent="0.25">
      <c r="AF9938" s="169"/>
      <c r="AG9938" s="169"/>
      <c r="AH9938" s="169"/>
      <c r="AI9938" s="169"/>
      <c r="AJ9938" s="169"/>
      <c r="AK9938" s="170"/>
      <c r="AP9938" s="6"/>
      <c r="AQ9938" s="6"/>
      <c r="AR9938" s="6"/>
      <c r="AS9938" s="6"/>
      <c r="AT9938" s="6"/>
      <c r="AU9938" s="6"/>
      <c r="AV9938" s="6"/>
      <c r="AW9938" s="6"/>
      <c r="AX9938" s="6"/>
      <c r="AY9938" s="6"/>
      <c r="AZ9938" s="6"/>
      <c r="BA9938" s="6"/>
      <c r="BB9938" s="166"/>
      <c r="BC9938" s="166"/>
      <c r="BD9938" s="166"/>
      <c r="BE9938" s="6"/>
      <c r="BF9938" s="6"/>
      <c r="BG9938" s="6"/>
      <c r="BH9938" s="6"/>
      <c r="BI9938" s="6"/>
      <c r="BJ9938" s="166"/>
      <c r="BK9938" s="166"/>
      <c r="BL9938" s="166"/>
      <c r="BM9938" s="6"/>
      <c r="BN9938" s="6"/>
      <c r="BO9938" s="6"/>
      <c r="BP9938" s="6"/>
      <c r="BQ9938" s="6"/>
      <c r="BR9938" s="6"/>
      <c r="BS9938" s="6"/>
      <c r="BT9938" s="6"/>
      <c r="BU9938" s="6"/>
      <c r="BV9938" s="6"/>
      <c r="BW9938" s="6"/>
      <c r="CJ9938" s="415"/>
      <c r="CK9938" s="415"/>
      <c r="CO9938" s="168"/>
    </row>
    <row r="9939" spans="32:93" s="162" customFormat="1" x14ac:dyDescent="0.25">
      <c r="AF9939" s="169"/>
      <c r="AG9939" s="169"/>
      <c r="AH9939" s="169"/>
      <c r="AI9939" s="169"/>
      <c r="AJ9939" s="169"/>
      <c r="AK9939" s="170"/>
      <c r="AP9939" s="6"/>
      <c r="AQ9939" s="6"/>
      <c r="AR9939" s="6"/>
      <c r="AS9939" s="6"/>
      <c r="AT9939" s="6"/>
      <c r="AU9939" s="6"/>
      <c r="AV9939" s="6"/>
      <c r="AW9939" s="6"/>
      <c r="AX9939" s="6"/>
      <c r="AY9939" s="6"/>
      <c r="AZ9939" s="6"/>
      <c r="BA9939" s="6"/>
      <c r="BB9939" s="166"/>
      <c r="BC9939" s="166"/>
      <c r="BD9939" s="166"/>
      <c r="BE9939" s="6"/>
      <c r="BF9939" s="6"/>
      <c r="BG9939" s="6"/>
      <c r="BH9939" s="6"/>
      <c r="BI9939" s="6"/>
      <c r="BJ9939" s="166"/>
      <c r="BK9939" s="166"/>
      <c r="BL9939" s="166"/>
      <c r="BM9939" s="6"/>
      <c r="BN9939" s="6"/>
      <c r="BO9939" s="6"/>
      <c r="BP9939" s="6"/>
      <c r="BQ9939" s="6"/>
      <c r="BR9939" s="6"/>
      <c r="BS9939" s="6"/>
      <c r="BT9939" s="6"/>
      <c r="BU9939" s="6"/>
      <c r="BV9939" s="6"/>
      <c r="BW9939" s="6"/>
      <c r="CJ9939" s="415"/>
      <c r="CK9939" s="415"/>
      <c r="CO9939" s="168"/>
    </row>
    <row r="9940" spans="32:93" s="162" customFormat="1" x14ac:dyDescent="0.25">
      <c r="AF9940" s="169"/>
      <c r="AG9940" s="169"/>
      <c r="AH9940" s="169"/>
      <c r="AI9940" s="169"/>
      <c r="AJ9940" s="169"/>
      <c r="AK9940" s="170"/>
      <c r="AP9940" s="6"/>
      <c r="AQ9940" s="6"/>
      <c r="AR9940" s="6"/>
      <c r="AS9940" s="6"/>
      <c r="AT9940" s="6"/>
      <c r="AU9940" s="6"/>
      <c r="AV9940" s="6"/>
      <c r="AW9940" s="6"/>
      <c r="AX9940" s="6"/>
      <c r="AY9940" s="6"/>
      <c r="AZ9940" s="6"/>
      <c r="BA9940" s="6"/>
      <c r="BB9940" s="166"/>
      <c r="BC9940" s="166"/>
      <c r="BD9940" s="166"/>
      <c r="BE9940" s="6"/>
      <c r="BF9940" s="6"/>
      <c r="BG9940" s="6"/>
      <c r="BH9940" s="6"/>
      <c r="BI9940" s="6"/>
      <c r="BJ9940" s="166"/>
      <c r="BK9940" s="166"/>
      <c r="BL9940" s="166"/>
      <c r="BM9940" s="6"/>
      <c r="BN9940" s="6"/>
      <c r="BO9940" s="6"/>
      <c r="BP9940" s="6"/>
      <c r="BQ9940" s="6"/>
      <c r="BR9940" s="6"/>
      <c r="BS9940" s="6"/>
      <c r="BT9940" s="6"/>
      <c r="BU9940" s="6"/>
      <c r="BV9940" s="6"/>
      <c r="BW9940" s="6"/>
      <c r="CJ9940" s="415"/>
      <c r="CK9940" s="415"/>
      <c r="CO9940" s="168"/>
    </row>
    <row r="9941" spans="32:93" s="162" customFormat="1" x14ac:dyDescent="0.25">
      <c r="AF9941" s="169"/>
      <c r="AG9941" s="169"/>
      <c r="AH9941" s="169"/>
      <c r="AI9941" s="169"/>
      <c r="AJ9941" s="169"/>
      <c r="AK9941" s="170"/>
      <c r="AP9941" s="6"/>
      <c r="AQ9941" s="6"/>
      <c r="AR9941" s="6"/>
      <c r="AS9941" s="6"/>
      <c r="AT9941" s="6"/>
      <c r="AU9941" s="6"/>
      <c r="AV9941" s="6"/>
      <c r="AW9941" s="6"/>
      <c r="AX9941" s="6"/>
      <c r="AY9941" s="6"/>
      <c r="AZ9941" s="6"/>
      <c r="BA9941" s="6"/>
      <c r="BB9941" s="166"/>
      <c r="BC9941" s="166"/>
      <c r="BD9941" s="166"/>
      <c r="BE9941" s="6"/>
      <c r="BF9941" s="6"/>
      <c r="BG9941" s="6"/>
      <c r="BH9941" s="6"/>
      <c r="BI9941" s="6"/>
      <c r="BJ9941" s="166"/>
      <c r="BK9941" s="166"/>
      <c r="BL9941" s="166"/>
      <c r="BM9941" s="6"/>
      <c r="BN9941" s="6"/>
      <c r="BO9941" s="6"/>
      <c r="BP9941" s="6"/>
      <c r="BQ9941" s="6"/>
      <c r="BR9941" s="6"/>
      <c r="BS9941" s="6"/>
      <c r="BT9941" s="6"/>
      <c r="BU9941" s="6"/>
      <c r="BV9941" s="6"/>
      <c r="BW9941" s="6"/>
      <c r="CJ9941" s="415"/>
      <c r="CK9941" s="415"/>
      <c r="CO9941" s="168"/>
    </row>
    <row r="9942" spans="32:93" s="162" customFormat="1" x14ac:dyDescent="0.25">
      <c r="AF9942" s="169"/>
      <c r="AG9942" s="169"/>
      <c r="AH9942" s="169"/>
      <c r="AI9942" s="169"/>
      <c r="AJ9942" s="169"/>
      <c r="AK9942" s="170"/>
      <c r="AP9942" s="6"/>
      <c r="AQ9942" s="6"/>
      <c r="AR9942" s="6"/>
      <c r="AS9942" s="6"/>
      <c r="AT9942" s="6"/>
      <c r="AU9942" s="6"/>
      <c r="AV9942" s="6"/>
      <c r="AW9942" s="6"/>
      <c r="AX9942" s="6"/>
      <c r="AY9942" s="6"/>
      <c r="AZ9942" s="6"/>
      <c r="BA9942" s="6"/>
      <c r="BB9942" s="166"/>
      <c r="BC9942" s="166"/>
      <c r="BD9942" s="166"/>
      <c r="BE9942" s="6"/>
      <c r="BF9942" s="6"/>
      <c r="BG9942" s="6"/>
      <c r="BH9942" s="6"/>
      <c r="BI9942" s="6"/>
      <c r="BJ9942" s="166"/>
      <c r="BK9942" s="166"/>
      <c r="BL9942" s="166"/>
      <c r="BM9942" s="6"/>
      <c r="BN9942" s="6"/>
      <c r="BO9942" s="6"/>
      <c r="BP9942" s="6"/>
      <c r="BQ9942" s="6"/>
      <c r="BR9942" s="6"/>
      <c r="BS9942" s="6"/>
      <c r="BT9942" s="6"/>
      <c r="BU9942" s="6"/>
      <c r="BV9942" s="6"/>
      <c r="BW9942" s="6"/>
      <c r="CJ9942" s="415"/>
      <c r="CK9942" s="415"/>
      <c r="CO9942" s="168"/>
    </row>
    <row r="9943" spans="32:93" s="162" customFormat="1" x14ac:dyDescent="0.25">
      <c r="AF9943" s="169"/>
      <c r="AG9943" s="169"/>
      <c r="AH9943" s="169"/>
      <c r="AI9943" s="169"/>
      <c r="AJ9943" s="169"/>
      <c r="AK9943" s="170"/>
      <c r="AP9943" s="6"/>
      <c r="AQ9943" s="6"/>
      <c r="AR9943" s="6"/>
      <c r="AS9943" s="6"/>
      <c r="AT9943" s="6"/>
      <c r="AU9943" s="6"/>
      <c r="AV9943" s="6"/>
      <c r="AW9943" s="6"/>
      <c r="AX9943" s="6"/>
      <c r="AY9943" s="6"/>
      <c r="AZ9943" s="6"/>
      <c r="BA9943" s="6"/>
      <c r="BB9943" s="166"/>
      <c r="BC9943" s="166"/>
      <c r="BD9943" s="166"/>
      <c r="BE9943" s="6"/>
      <c r="BF9943" s="6"/>
      <c r="BG9943" s="6"/>
      <c r="BH9943" s="6"/>
      <c r="BI9943" s="6"/>
      <c r="BJ9943" s="166"/>
      <c r="BK9943" s="166"/>
      <c r="BL9943" s="166"/>
      <c r="BM9943" s="6"/>
      <c r="BN9943" s="6"/>
      <c r="BO9943" s="6"/>
      <c r="BP9943" s="6"/>
      <c r="BQ9943" s="6"/>
      <c r="BR9943" s="6"/>
      <c r="BS9943" s="6"/>
      <c r="BT9943" s="6"/>
      <c r="BU9943" s="6"/>
      <c r="BV9943" s="6"/>
      <c r="BW9943" s="6"/>
      <c r="CJ9943" s="415"/>
      <c r="CK9943" s="415"/>
      <c r="CO9943" s="168"/>
    </row>
    <row r="9944" spans="32:93" s="162" customFormat="1" x14ac:dyDescent="0.25">
      <c r="AF9944" s="169"/>
      <c r="AG9944" s="169"/>
      <c r="AH9944" s="169"/>
      <c r="AI9944" s="169"/>
      <c r="AJ9944" s="169"/>
      <c r="AK9944" s="170"/>
      <c r="AP9944" s="6"/>
      <c r="AQ9944" s="6"/>
      <c r="AR9944" s="6"/>
      <c r="AS9944" s="6"/>
      <c r="AT9944" s="6"/>
      <c r="AU9944" s="6"/>
      <c r="AV9944" s="6"/>
      <c r="AW9944" s="6"/>
      <c r="AX9944" s="6"/>
      <c r="AY9944" s="6"/>
      <c r="AZ9944" s="6"/>
      <c r="BA9944" s="6"/>
      <c r="BB9944" s="166"/>
      <c r="BC9944" s="166"/>
      <c r="BD9944" s="166"/>
      <c r="BE9944" s="6"/>
      <c r="BF9944" s="6"/>
      <c r="BG9944" s="6"/>
      <c r="BH9944" s="6"/>
      <c r="BI9944" s="6"/>
      <c r="BJ9944" s="166"/>
      <c r="BK9944" s="166"/>
      <c r="BL9944" s="166"/>
      <c r="BM9944" s="6"/>
      <c r="BN9944" s="6"/>
      <c r="BO9944" s="6"/>
      <c r="BP9944" s="6"/>
      <c r="BQ9944" s="6"/>
      <c r="BR9944" s="6"/>
      <c r="BS9944" s="6"/>
      <c r="BT9944" s="6"/>
      <c r="BU9944" s="6"/>
      <c r="BV9944" s="6"/>
      <c r="BW9944" s="6"/>
      <c r="CJ9944" s="415"/>
      <c r="CK9944" s="415"/>
      <c r="CO9944" s="168"/>
    </row>
    <row r="9945" spans="32:93" s="162" customFormat="1" x14ac:dyDescent="0.25">
      <c r="AF9945" s="169"/>
      <c r="AG9945" s="169"/>
      <c r="AH9945" s="169"/>
      <c r="AI9945" s="169"/>
      <c r="AJ9945" s="169"/>
      <c r="AK9945" s="170"/>
      <c r="AP9945" s="6"/>
      <c r="AQ9945" s="6"/>
      <c r="AR9945" s="6"/>
      <c r="AS9945" s="6"/>
      <c r="AT9945" s="6"/>
      <c r="AU9945" s="6"/>
      <c r="AV9945" s="6"/>
      <c r="AW9945" s="6"/>
      <c r="AX9945" s="6"/>
      <c r="AY9945" s="6"/>
      <c r="AZ9945" s="6"/>
      <c r="BA9945" s="6"/>
      <c r="BB9945" s="166"/>
      <c r="BC9945" s="166"/>
      <c r="BD9945" s="166"/>
      <c r="BE9945" s="6"/>
      <c r="BF9945" s="6"/>
      <c r="BG9945" s="6"/>
      <c r="BH9945" s="6"/>
      <c r="BI9945" s="6"/>
      <c r="BJ9945" s="166"/>
      <c r="BK9945" s="166"/>
      <c r="BL9945" s="166"/>
      <c r="BM9945" s="6"/>
      <c r="BN9945" s="6"/>
      <c r="BO9945" s="6"/>
      <c r="BP9945" s="6"/>
      <c r="BQ9945" s="6"/>
      <c r="BR9945" s="6"/>
      <c r="BS9945" s="6"/>
      <c r="BT9945" s="6"/>
      <c r="BU9945" s="6"/>
      <c r="BV9945" s="6"/>
      <c r="BW9945" s="6"/>
      <c r="CJ9945" s="415"/>
      <c r="CK9945" s="415"/>
      <c r="CO9945" s="168"/>
    </row>
    <row r="9946" spans="32:93" s="162" customFormat="1" x14ac:dyDescent="0.25">
      <c r="AF9946" s="169"/>
      <c r="AG9946" s="169"/>
      <c r="AH9946" s="169"/>
      <c r="AI9946" s="169"/>
      <c r="AJ9946" s="169"/>
      <c r="AK9946" s="170"/>
      <c r="AP9946" s="6"/>
      <c r="AQ9946" s="6"/>
      <c r="AR9946" s="6"/>
      <c r="AS9946" s="6"/>
      <c r="AT9946" s="6"/>
      <c r="AU9946" s="6"/>
      <c r="AV9946" s="6"/>
      <c r="AW9946" s="6"/>
      <c r="AX9946" s="6"/>
      <c r="AY9946" s="6"/>
      <c r="AZ9946" s="6"/>
      <c r="BA9946" s="6"/>
      <c r="BB9946" s="166"/>
      <c r="BC9946" s="166"/>
      <c r="BD9946" s="166"/>
      <c r="BE9946" s="6"/>
      <c r="BF9946" s="6"/>
      <c r="BG9946" s="6"/>
      <c r="BH9946" s="6"/>
      <c r="BI9946" s="6"/>
      <c r="BJ9946" s="166"/>
      <c r="BK9946" s="166"/>
      <c r="BL9946" s="166"/>
      <c r="BM9946" s="6"/>
      <c r="BN9946" s="6"/>
      <c r="BO9946" s="6"/>
      <c r="BP9946" s="6"/>
      <c r="BQ9946" s="6"/>
      <c r="BR9946" s="6"/>
      <c r="BS9946" s="6"/>
      <c r="BT9946" s="6"/>
      <c r="BU9946" s="6"/>
      <c r="BV9946" s="6"/>
      <c r="BW9946" s="6"/>
      <c r="CJ9946" s="415"/>
      <c r="CK9946" s="415"/>
      <c r="CO9946" s="168"/>
    </row>
    <row r="9947" spans="32:93" s="162" customFormat="1" x14ac:dyDescent="0.25">
      <c r="AF9947" s="169"/>
      <c r="AG9947" s="169"/>
      <c r="AH9947" s="169"/>
      <c r="AI9947" s="169"/>
      <c r="AJ9947" s="169"/>
      <c r="AK9947" s="170"/>
      <c r="AP9947" s="6"/>
      <c r="AQ9947" s="6"/>
      <c r="AR9947" s="6"/>
      <c r="AS9947" s="6"/>
      <c r="AT9947" s="6"/>
      <c r="AU9947" s="6"/>
      <c r="AV9947" s="6"/>
      <c r="AW9947" s="6"/>
      <c r="AX9947" s="6"/>
      <c r="AY9947" s="6"/>
      <c r="AZ9947" s="6"/>
      <c r="BA9947" s="6"/>
      <c r="BB9947" s="166"/>
      <c r="BC9947" s="166"/>
      <c r="BD9947" s="166"/>
      <c r="BE9947" s="6"/>
      <c r="BF9947" s="6"/>
      <c r="BG9947" s="6"/>
      <c r="BH9947" s="6"/>
      <c r="BI9947" s="6"/>
      <c r="BJ9947" s="166"/>
      <c r="BK9947" s="166"/>
      <c r="BL9947" s="166"/>
      <c r="BM9947" s="6"/>
      <c r="BN9947" s="6"/>
      <c r="BO9947" s="6"/>
      <c r="BP9947" s="6"/>
      <c r="BQ9947" s="6"/>
      <c r="BR9947" s="6"/>
      <c r="BS9947" s="6"/>
      <c r="BT9947" s="6"/>
      <c r="BU9947" s="6"/>
      <c r="BV9947" s="6"/>
      <c r="BW9947" s="6"/>
      <c r="CJ9947" s="415"/>
      <c r="CK9947" s="415"/>
      <c r="CO9947" s="168"/>
    </row>
    <row r="9948" spans="32:93" s="162" customFormat="1" x14ac:dyDescent="0.25">
      <c r="AF9948" s="169"/>
      <c r="AG9948" s="169"/>
      <c r="AH9948" s="169"/>
      <c r="AI9948" s="169"/>
      <c r="AJ9948" s="169"/>
      <c r="AK9948" s="170"/>
      <c r="AP9948" s="6"/>
      <c r="AQ9948" s="6"/>
      <c r="AR9948" s="6"/>
      <c r="AS9948" s="6"/>
      <c r="AT9948" s="6"/>
      <c r="AU9948" s="6"/>
      <c r="AV9948" s="6"/>
      <c r="AW9948" s="6"/>
      <c r="AX9948" s="6"/>
      <c r="AY9948" s="6"/>
      <c r="AZ9948" s="6"/>
      <c r="BA9948" s="6"/>
      <c r="BB9948" s="166"/>
      <c r="BC9948" s="166"/>
      <c r="BD9948" s="166"/>
      <c r="BE9948" s="6"/>
      <c r="BF9948" s="6"/>
      <c r="BG9948" s="6"/>
      <c r="BH9948" s="6"/>
      <c r="BI9948" s="6"/>
      <c r="BJ9948" s="166"/>
      <c r="BK9948" s="166"/>
      <c r="BL9948" s="166"/>
      <c r="BM9948" s="6"/>
      <c r="BN9948" s="6"/>
      <c r="BO9948" s="6"/>
      <c r="BP9948" s="6"/>
      <c r="BQ9948" s="6"/>
      <c r="BR9948" s="6"/>
      <c r="BS9948" s="6"/>
      <c r="BT9948" s="6"/>
      <c r="BU9948" s="6"/>
      <c r="BV9948" s="6"/>
      <c r="BW9948" s="6"/>
      <c r="CJ9948" s="415"/>
      <c r="CK9948" s="415"/>
      <c r="CO9948" s="168"/>
    </row>
    <row r="9949" spans="32:93" s="162" customFormat="1" x14ac:dyDescent="0.25">
      <c r="AF9949" s="169"/>
      <c r="AG9949" s="169"/>
      <c r="AH9949" s="169"/>
      <c r="AI9949" s="169"/>
      <c r="AJ9949" s="169"/>
      <c r="AK9949" s="170"/>
      <c r="AP9949" s="6"/>
      <c r="AQ9949" s="6"/>
      <c r="AR9949" s="6"/>
      <c r="AS9949" s="6"/>
      <c r="AT9949" s="6"/>
      <c r="AU9949" s="6"/>
      <c r="AV9949" s="6"/>
      <c r="AW9949" s="6"/>
      <c r="AX9949" s="6"/>
      <c r="AY9949" s="6"/>
      <c r="AZ9949" s="6"/>
      <c r="BA9949" s="6"/>
      <c r="BB9949" s="166"/>
      <c r="BC9949" s="166"/>
      <c r="BD9949" s="166"/>
      <c r="BE9949" s="6"/>
      <c r="BF9949" s="6"/>
      <c r="BG9949" s="6"/>
      <c r="BH9949" s="6"/>
      <c r="BI9949" s="6"/>
      <c r="BJ9949" s="166"/>
      <c r="BK9949" s="166"/>
      <c r="BL9949" s="166"/>
      <c r="BM9949" s="6"/>
      <c r="BN9949" s="6"/>
      <c r="BO9949" s="6"/>
      <c r="BP9949" s="6"/>
      <c r="BQ9949" s="6"/>
      <c r="BR9949" s="6"/>
      <c r="BS9949" s="6"/>
      <c r="BT9949" s="6"/>
      <c r="BU9949" s="6"/>
      <c r="BV9949" s="6"/>
      <c r="BW9949" s="6"/>
      <c r="CJ9949" s="415"/>
      <c r="CK9949" s="415"/>
      <c r="CO9949" s="168"/>
    </row>
    <row r="9950" spans="32:93" s="162" customFormat="1" x14ac:dyDescent="0.25">
      <c r="AF9950" s="169"/>
      <c r="AG9950" s="169"/>
      <c r="AH9950" s="169"/>
      <c r="AI9950" s="169"/>
      <c r="AJ9950" s="169"/>
      <c r="AK9950" s="170"/>
      <c r="AP9950" s="6"/>
      <c r="AQ9950" s="6"/>
      <c r="AR9950" s="6"/>
      <c r="AS9950" s="6"/>
      <c r="AT9950" s="6"/>
      <c r="AU9950" s="6"/>
      <c r="AV9950" s="6"/>
      <c r="AW9950" s="6"/>
      <c r="AX9950" s="6"/>
      <c r="AY9950" s="6"/>
      <c r="AZ9950" s="6"/>
      <c r="BA9950" s="6"/>
      <c r="BB9950" s="166"/>
      <c r="BC9950" s="166"/>
      <c r="BD9950" s="166"/>
      <c r="BE9950" s="6"/>
      <c r="BF9950" s="6"/>
      <c r="BG9950" s="6"/>
      <c r="BH9950" s="6"/>
      <c r="BI9950" s="6"/>
      <c r="BJ9950" s="166"/>
      <c r="BK9950" s="166"/>
      <c r="BL9950" s="166"/>
      <c r="BM9950" s="6"/>
      <c r="BN9950" s="6"/>
      <c r="BO9950" s="6"/>
      <c r="BP9950" s="6"/>
      <c r="BQ9950" s="6"/>
      <c r="BR9950" s="6"/>
      <c r="BS9950" s="6"/>
      <c r="BT9950" s="6"/>
      <c r="BU9950" s="6"/>
      <c r="BV9950" s="6"/>
      <c r="BW9950" s="6"/>
      <c r="CJ9950" s="415"/>
      <c r="CK9950" s="415"/>
      <c r="CO9950" s="168"/>
    </row>
    <row r="9951" spans="32:93" s="162" customFormat="1" x14ac:dyDescent="0.25">
      <c r="AF9951" s="169"/>
      <c r="AG9951" s="169"/>
      <c r="AH9951" s="169"/>
      <c r="AI9951" s="169"/>
      <c r="AJ9951" s="169"/>
      <c r="AK9951" s="170"/>
      <c r="AP9951" s="6"/>
      <c r="AQ9951" s="6"/>
      <c r="AR9951" s="6"/>
      <c r="AS9951" s="6"/>
      <c r="AT9951" s="6"/>
      <c r="AU9951" s="6"/>
      <c r="AV9951" s="6"/>
      <c r="AW9951" s="6"/>
      <c r="AX9951" s="6"/>
      <c r="AY9951" s="6"/>
      <c r="AZ9951" s="6"/>
      <c r="BA9951" s="6"/>
      <c r="BB9951" s="166"/>
      <c r="BC9951" s="166"/>
      <c r="BD9951" s="166"/>
      <c r="BE9951" s="6"/>
      <c r="BF9951" s="6"/>
      <c r="BG9951" s="6"/>
      <c r="BH9951" s="6"/>
      <c r="BI9951" s="6"/>
      <c r="BJ9951" s="166"/>
      <c r="BK9951" s="166"/>
      <c r="BL9951" s="166"/>
      <c r="BM9951" s="6"/>
      <c r="BN9951" s="6"/>
      <c r="BO9951" s="6"/>
      <c r="BP9951" s="6"/>
      <c r="BQ9951" s="6"/>
      <c r="BR9951" s="6"/>
      <c r="BS9951" s="6"/>
      <c r="BT9951" s="6"/>
      <c r="BU9951" s="6"/>
      <c r="BV9951" s="6"/>
      <c r="BW9951" s="6"/>
      <c r="CJ9951" s="415"/>
      <c r="CK9951" s="415"/>
      <c r="CO9951" s="168"/>
    </row>
    <row r="9952" spans="32:93" s="162" customFormat="1" x14ac:dyDescent="0.25">
      <c r="AF9952" s="169"/>
      <c r="AG9952" s="169"/>
      <c r="AH9952" s="169"/>
      <c r="AI9952" s="169"/>
      <c r="AJ9952" s="169"/>
      <c r="AK9952" s="170"/>
      <c r="AP9952" s="6"/>
      <c r="AQ9952" s="6"/>
      <c r="AR9952" s="6"/>
      <c r="AS9952" s="6"/>
      <c r="AT9952" s="6"/>
      <c r="AU9952" s="6"/>
      <c r="AV9952" s="6"/>
      <c r="AW9952" s="6"/>
      <c r="AX9952" s="6"/>
      <c r="AY9952" s="6"/>
      <c r="AZ9952" s="6"/>
      <c r="BA9952" s="6"/>
      <c r="BB9952" s="166"/>
      <c r="BC9952" s="166"/>
      <c r="BD9952" s="166"/>
      <c r="BE9952" s="6"/>
      <c r="BF9952" s="6"/>
      <c r="BG9952" s="6"/>
      <c r="BH9952" s="6"/>
      <c r="BI9952" s="6"/>
      <c r="BJ9952" s="166"/>
      <c r="BK9952" s="166"/>
      <c r="BL9952" s="166"/>
      <c r="BM9952" s="6"/>
      <c r="BN9952" s="6"/>
      <c r="BO9952" s="6"/>
      <c r="BP9952" s="6"/>
      <c r="BQ9952" s="6"/>
      <c r="BR9952" s="6"/>
      <c r="BS9952" s="6"/>
      <c r="BT9952" s="6"/>
      <c r="BU9952" s="6"/>
      <c r="BV9952" s="6"/>
      <c r="BW9952" s="6"/>
      <c r="CJ9952" s="415"/>
      <c r="CK9952" s="415"/>
      <c r="CO9952" s="168"/>
    </row>
    <row r="9953" spans="32:93" s="162" customFormat="1" x14ac:dyDescent="0.25">
      <c r="AF9953" s="169"/>
      <c r="AG9953" s="169"/>
      <c r="AH9953" s="169"/>
      <c r="AI9953" s="169"/>
      <c r="AJ9953" s="169"/>
      <c r="AK9953" s="170"/>
      <c r="AP9953" s="6"/>
      <c r="AQ9953" s="6"/>
      <c r="AR9953" s="6"/>
      <c r="AS9953" s="6"/>
      <c r="AT9953" s="6"/>
      <c r="AU9953" s="6"/>
      <c r="AV9953" s="6"/>
      <c r="AW9953" s="6"/>
      <c r="AX9953" s="6"/>
      <c r="AY9953" s="6"/>
      <c r="AZ9953" s="6"/>
      <c r="BA9953" s="6"/>
      <c r="BB9953" s="166"/>
      <c r="BC9953" s="166"/>
      <c r="BD9953" s="166"/>
      <c r="BE9953" s="6"/>
      <c r="BF9953" s="6"/>
      <c r="BG9953" s="6"/>
      <c r="BH9953" s="6"/>
      <c r="BI9953" s="6"/>
      <c r="BJ9953" s="166"/>
      <c r="BK9953" s="166"/>
      <c r="BL9953" s="166"/>
      <c r="BM9953" s="6"/>
      <c r="BN9953" s="6"/>
      <c r="BO9953" s="6"/>
      <c r="BP9953" s="6"/>
      <c r="BQ9953" s="6"/>
      <c r="BR9953" s="6"/>
      <c r="BS9953" s="6"/>
      <c r="BT9953" s="6"/>
      <c r="BU9953" s="6"/>
      <c r="BV9953" s="6"/>
      <c r="BW9953" s="6"/>
      <c r="CJ9953" s="415"/>
      <c r="CK9953" s="415"/>
      <c r="CO9953" s="168"/>
    </row>
    <row r="9954" spans="32:93" s="162" customFormat="1" x14ac:dyDescent="0.25">
      <c r="AF9954" s="169"/>
      <c r="AG9954" s="169"/>
      <c r="AH9954" s="169"/>
      <c r="AI9954" s="169"/>
      <c r="AJ9954" s="169"/>
      <c r="AK9954" s="170"/>
      <c r="AP9954" s="6"/>
      <c r="AQ9954" s="6"/>
      <c r="AR9954" s="6"/>
      <c r="AS9954" s="6"/>
      <c r="AT9954" s="6"/>
      <c r="AU9954" s="6"/>
      <c r="AV9954" s="6"/>
      <c r="AW9954" s="6"/>
      <c r="AX9954" s="6"/>
      <c r="AY9954" s="6"/>
      <c r="AZ9954" s="6"/>
      <c r="BA9954" s="6"/>
      <c r="BB9954" s="166"/>
      <c r="BC9954" s="166"/>
      <c r="BD9954" s="166"/>
      <c r="BE9954" s="6"/>
      <c r="BF9954" s="6"/>
      <c r="BG9954" s="6"/>
      <c r="BH9954" s="6"/>
      <c r="BI9954" s="6"/>
      <c r="BJ9954" s="166"/>
      <c r="BK9954" s="166"/>
      <c r="BL9954" s="166"/>
      <c r="BM9954" s="6"/>
      <c r="BN9954" s="6"/>
      <c r="BO9954" s="6"/>
      <c r="BP9954" s="6"/>
      <c r="BQ9954" s="6"/>
      <c r="BR9954" s="6"/>
      <c r="BS9954" s="6"/>
      <c r="BT9954" s="6"/>
      <c r="BU9954" s="6"/>
      <c r="BV9954" s="6"/>
      <c r="BW9954" s="6"/>
      <c r="CJ9954" s="415"/>
      <c r="CK9954" s="415"/>
      <c r="CO9954" s="168"/>
    </row>
    <row r="9955" spans="32:93" s="162" customFormat="1" x14ac:dyDescent="0.25">
      <c r="AF9955" s="169"/>
      <c r="AG9955" s="169"/>
      <c r="AH9955" s="169"/>
      <c r="AI9955" s="169"/>
      <c r="AJ9955" s="169"/>
      <c r="AK9955" s="170"/>
      <c r="AP9955" s="6"/>
      <c r="AQ9955" s="6"/>
      <c r="AR9955" s="6"/>
      <c r="AS9955" s="6"/>
      <c r="AT9955" s="6"/>
      <c r="AU9955" s="6"/>
      <c r="AV9955" s="6"/>
      <c r="AW9955" s="6"/>
      <c r="AX9955" s="6"/>
      <c r="AY9955" s="6"/>
      <c r="AZ9955" s="6"/>
      <c r="BA9955" s="6"/>
      <c r="BB9955" s="166"/>
      <c r="BC9955" s="166"/>
      <c r="BD9955" s="166"/>
      <c r="BE9955" s="6"/>
      <c r="BF9955" s="6"/>
      <c r="BG9955" s="6"/>
      <c r="BH9955" s="6"/>
      <c r="BI9955" s="6"/>
      <c r="BJ9955" s="166"/>
      <c r="BK9955" s="166"/>
      <c r="BL9955" s="166"/>
      <c r="BM9955" s="6"/>
      <c r="BN9955" s="6"/>
      <c r="BO9955" s="6"/>
      <c r="BP9955" s="6"/>
      <c r="BQ9955" s="6"/>
      <c r="BR9955" s="6"/>
      <c r="BS9955" s="6"/>
      <c r="BT9955" s="6"/>
      <c r="BU9955" s="6"/>
      <c r="BV9955" s="6"/>
      <c r="BW9955" s="6"/>
      <c r="CJ9955" s="415"/>
      <c r="CK9955" s="415"/>
      <c r="CO9955" s="168"/>
    </row>
    <row r="9956" spans="32:93" s="162" customFormat="1" x14ac:dyDescent="0.25">
      <c r="AF9956" s="169"/>
      <c r="AG9956" s="169"/>
      <c r="AH9956" s="169"/>
      <c r="AI9956" s="169"/>
      <c r="AJ9956" s="169"/>
      <c r="AK9956" s="170"/>
      <c r="AP9956" s="6"/>
      <c r="AQ9956" s="6"/>
      <c r="AR9956" s="6"/>
      <c r="AS9956" s="6"/>
      <c r="AT9956" s="6"/>
      <c r="AU9956" s="6"/>
      <c r="AV9956" s="6"/>
      <c r="AW9956" s="6"/>
      <c r="AX9956" s="6"/>
      <c r="AY9956" s="6"/>
      <c r="AZ9956" s="6"/>
      <c r="BA9956" s="6"/>
      <c r="BB9956" s="166"/>
      <c r="BC9956" s="166"/>
      <c r="BD9956" s="166"/>
      <c r="BE9956" s="6"/>
      <c r="BF9956" s="6"/>
      <c r="BG9956" s="6"/>
      <c r="BH9956" s="6"/>
      <c r="BI9956" s="6"/>
      <c r="BJ9956" s="166"/>
      <c r="BK9956" s="166"/>
      <c r="BL9956" s="166"/>
      <c r="BM9956" s="6"/>
      <c r="BN9956" s="6"/>
      <c r="BO9956" s="6"/>
      <c r="BP9956" s="6"/>
      <c r="BQ9956" s="6"/>
      <c r="BR9956" s="6"/>
      <c r="BS9956" s="6"/>
      <c r="BT9956" s="6"/>
      <c r="BU9956" s="6"/>
      <c r="BV9956" s="6"/>
      <c r="BW9956" s="6"/>
      <c r="CJ9956" s="415"/>
      <c r="CK9956" s="415"/>
      <c r="CO9956" s="168"/>
    </row>
    <row r="9957" spans="32:93" s="162" customFormat="1" x14ac:dyDescent="0.25">
      <c r="AF9957" s="169"/>
      <c r="AG9957" s="169"/>
      <c r="AH9957" s="169"/>
      <c r="AI9957" s="169"/>
      <c r="AJ9957" s="169"/>
      <c r="AK9957" s="170"/>
      <c r="AP9957" s="6"/>
      <c r="AQ9957" s="6"/>
      <c r="AR9957" s="6"/>
      <c r="AS9957" s="6"/>
      <c r="AT9957" s="6"/>
      <c r="AU9957" s="6"/>
      <c r="AV9957" s="6"/>
      <c r="AW9957" s="6"/>
      <c r="AX9957" s="6"/>
      <c r="AY9957" s="6"/>
      <c r="AZ9957" s="6"/>
      <c r="BA9957" s="6"/>
      <c r="BB9957" s="166"/>
      <c r="BC9957" s="166"/>
      <c r="BD9957" s="166"/>
      <c r="BE9957" s="6"/>
      <c r="BF9957" s="6"/>
      <c r="BG9957" s="6"/>
      <c r="BH9957" s="6"/>
      <c r="BI9957" s="6"/>
      <c r="BJ9957" s="166"/>
      <c r="BK9957" s="166"/>
      <c r="BL9957" s="166"/>
      <c r="BM9957" s="6"/>
      <c r="BN9957" s="6"/>
      <c r="BO9957" s="6"/>
      <c r="BP9957" s="6"/>
      <c r="BQ9957" s="6"/>
      <c r="BR9957" s="6"/>
      <c r="BS9957" s="6"/>
      <c r="BT9957" s="6"/>
      <c r="BU9957" s="6"/>
      <c r="BV9957" s="6"/>
      <c r="BW9957" s="6"/>
      <c r="CJ9957" s="415"/>
      <c r="CK9957" s="415"/>
      <c r="CO9957" s="168"/>
    </row>
    <row r="9958" spans="32:93" s="162" customFormat="1" x14ac:dyDescent="0.25">
      <c r="AF9958" s="169"/>
      <c r="AG9958" s="169"/>
      <c r="AH9958" s="169"/>
      <c r="AI9958" s="169"/>
      <c r="AJ9958" s="169"/>
      <c r="AK9958" s="170"/>
      <c r="AP9958" s="6"/>
      <c r="AQ9958" s="6"/>
      <c r="AR9958" s="6"/>
      <c r="AS9958" s="6"/>
      <c r="AT9958" s="6"/>
      <c r="AU9958" s="6"/>
      <c r="AV9958" s="6"/>
      <c r="AW9958" s="6"/>
      <c r="AX9958" s="6"/>
      <c r="AY9958" s="6"/>
      <c r="AZ9958" s="6"/>
      <c r="BA9958" s="6"/>
      <c r="BB9958" s="166"/>
      <c r="BC9958" s="166"/>
      <c r="BD9958" s="166"/>
      <c r="BE9958" s="6"/>
      <c r="BF9958" s="6"/>
      <c r="BG9958" s="6"/>
      <c r="BH9958" s="6"/>
      <c r="BI9958" s="6"/>
      <c r="BJ9958" s="166"/>
      <c r="BK9958" s="166"/>
      <c r="BL9958" s="166"/>
      <c r="BM9958" s="6"/>
      <c r="BN9958" s="6"/>
      <c r="BO9958" s="6"/>
      <c r="BP9958" s="6"/>
      <c r="BQ9958" s="6"/>
      <c r="BR9958" s="6"/>
      <c r="BS9958" s="6"/>
      <c r="BT9958" s="6"/>
      <c r="BU9958" s="6"/>
      <c r="BV9958" s="6"/>
      <c r="BW9958" s="6"/>
      <c r="CJ9958" s="415"/>
      <c r="CK9958" s="415"/>
      <c r="CO9958" s="168"/>
    </row>
    <row r="9959" spans="32:93" s="162" customFormat="1" x14ac:dyDescent="0.25">
      <c r="AF9959" s="169"/>
      <c r="AG9959" s="169"/>
      <c r="AH9959" s="169"/>
      <c r="AI9959" s="169"/>
      <c r="AJ9959" s="169"/>
      <c r="AK9959" s="170"/>
      <c r="AP9959" s="6"/>
      <c r="AQ9959" s="6"/>
      <c r="AR9959" s="6"/>
      <c r="AS9959" s="6"/>
      <c r="AT9959" s="6"/>
      <c r="AU9959" s="6"/>
      <c r="AV9959" s="6"/>
      <c r="AW9959" s="6"/>
      <c r="AX9959" s="6"/>
      <c r="AY9959" s="6"/>
      <c r="AZ9959" s="6"/>
      <c r="BA9959" s="6"/>
      <c r="BB9959" s="166"/>
      <c r="BC9959" s="166"/>
      <c r="BD9959" s="166"/>
      <c r="BE9959" s="6"/>
      <c r="BF9959" s="6"/>
      <c r="BG9959" s="6"/>
      <c r="BH9959" s="6"/>
      <c r="BI9959" s="6"/>
      <c r="BJ9959" s="166"/>
      <c r="BK9959" s="166"/>
      <c r="BL9959" s="166"/>
      <c r="BM9959" s="6"/>
      <c r="BN9959" s="6"/>
      <c r="BO9959" s="6"/>
      <c r="BP9959" s="6"/>
      <c r="BQ9959" s="6"/>
      <c r="BR9959" s="6"/>
      <c r="BS9959" s="6"/>
      <c r="BT9959" s="6"/>
      <c r="BU9959" s="6"/>
      <c r="BV9959" s="6"/>
      <c r="BW9959" s="6"/>
      <c r="CJ9959" s="415"/>
      <c r="CK9959" s="415"/>
      <c r="CO9959" s="168"/>
    </row>
    <row r="9960" spans="32:93" s="162" customFormat="1" x14ac:dyDescent="0.25">
      <c r="AF9960" s="169"/>
      <c r="AG9960" s="169"/>
      <c r="AH9960" s="169"/>
      <c r="AI9960" s="169"/>
      <c r="AJ9960" s="169"/>
      <c r="AK9960" s="170"/>
      <c r="AP9960" s="6"/>
      <c r="AQ9960" s="6"/>
      <c r="AR9960" s="6"/>
      <c r="AS9960" s="6"/>
      <c r="AT9960" s="6"/>
      <c r="AU9960" s="6"/>
      <c r="AV9960" s="6"/>
      <c r="AW9960" s="6"/>
      <c r="AX9960" s="6"/>
      <c r="AY9960" s="6"/>
      <c r="AZ9960" s="6"/>
      <c r="BA9960" s="6"/>
      <c r="BB9960" s="166"/>
      <c r="BC9960" s="166"/>
      <c r="BD9960" s="166"/>
      <c r="BE9960" s="6"/>
      <c r="BF9960" s="6"/>
      <c r="BG9960" s="6"/>
      <c r="BH9960" s="6"/>
      <c r="BI9960" s="6"/>
      <c r="BJ9960" s="166"/>
      <c r="BK9960" s="166"/>
      <c r="BL9960" s="166"/>
      <c r="BM9960" s="6"/>
      <c r="BN9960" s="6"/>
      <c r="BO9960" s="6"/>
      <c r="BP9960" s="6"/>
      <c r="BQ9960" s="6"/>
      <c r="BR9960" s="6"/>
      <c r="BS9960" s="6"/>
      <c r="BT9960" s="6"/>
      <c r="BU9960" s="6"/>
      <c r="BV9960" s="6"/>
      <c r="BW9960" s="6"/>
      <c r="CJ9960" s="415"/>
      <c r="CK9960" s="415"/>
      <c r="CO9960" s="168"/>
    </row>
    <row r="9961" spans="32:93" s="162" customFormat="1" x14ac:dyDescent="0.25">
      <c r="AF9961" s="169"/>
      <c r="AG9961" s="169"/>
      <c r="AH9961" s="169"/>
      <c r="AI9961" s="169"/>
      <c r="AJ9961" s="169"/>
      <c r="AK9961" s="170"/>
      <c r="AP9961" s="6"/>
      <c r="AQ9961" s="6"/>
      <c r="AR9961" s="6"/>
      <c r="AS9961" s="6"/>
      <c r="AT9961" s="6"/>
      <c r="AU9961" s="6"/>
      <c r="AV9961" s="6"/>
      <c r="AW9961" s="6"/>
      <c r="AX9961" s="6"/>
      <c r="AY9961" s="6"/>
      <c r="AZ9961" s="6"/>
      <c r="BA9961" s="6"/>
      <c r="BB9961" s="166"/>
      <c r="BC9961" s="166"/>
      <c r="BD9961" s="166"/>
      <c r="BE9961" s="6"/>
      <c r="BF9961" s="6"/>
      <c r="BG9961" s="6"/>
      <c r="BH9961" s="6"/>
      <c r="BI9961" s="6"/>
      <c r="BJ9961" s="166"/>
      <c r="BK9961" s="166"/>
      <c r="BL9961" s="166"/>
      <c r="BM9961" s="6"/>
      <c r="BN9961" s="6"/>
      <c r="BO9961" s="6"/>
      <c r="BP9961" s="6"/>
      <c r="BQ9961" s="6"/>
      <c r="BR9961" s="6"/>
      <c r="BS9961" s="6"/>
      <c r="BT9961" s="6"/>
      <c r="BU9961" s="6"/>
      <c r="BV9961" s="6"/>
      <c r="BW9961" s="6"/>
      <c r="CJ9961" s="415"/>
      <c r="CK9961" s="415"/>
      <c r="CO9961" s="168"/>
    </row>
    <row r="9962" spans="32:93" s="162" customFormat="1" x14ac:dyDescent="0.25">
      <c r="AF9962" s="169"/>
      <c r="AG9962" s="169"/>
      <c r="AH9962" s="169"/>
      <c r="AI9962" s="169"/>
      <c r="AJ9962" s="169"/>
      <c r="AK9962" s="170"/>
      <c r="AP9962" s="6"/>
      <c r="AQ9962" s="6"/>
      <c r="AR9962" s="6"/>
      <c r="AS9962" s="6"/>
      <c r="AT9962" s="6"/>
      <c r="AU9962" s="6"/>
      <c r="AV9962" s="6"/>
      <c r="AW9962" s="6"/>
      <c r="AX9962" s="6"/>
      <c r="AY9962" s="6"/>
      <c r="AZ9962" s="6"/>
      <c r="BA9962" s="6"/>
      <c r="BB9962" s="166"/>
      <c r="BC9962" s="166"/>
      <c r="BD9962" s="166"/>
      <c r="BE9962" s="6"/>
      <c r="BF9962" s="6"/>
      <c r="BG9962" s="6"/>
      <c r="BH9962" s="6"/>
      <c r="BI9962" s="6"/>
      <c r="BJ9962" s="166"/>
      <c r="BK9962" s="166"/>
      <c r="BL9962" s="166"/>
      <c r="BM9962" s="6"/>
      <c r="BN9962" s="6"/>
      <c r="BO9962" s="6"/>
      <c r="BP9962" s="6"/>
      <c r="BQ9962" s="6"/>
      <c r="BR9962" s="6"/>
      <c r="BS9962" s="6"/>
      <c r="BT9962" s="6"/>
      <c r="BU9962" s="6"/>
      <c r="BV9962" s="6"/>
      <c r="BW9962" s="6"/>
      <c r="CJ9962" s="415"/>
      <c r="CK9962" s="415"/>
      <c r="CO9962" s="168"/>
    </row>
    <row r="9963" spans="32:93" s="162" customFormat="1" x14ac:dyDescent="0.25">
      <c r="AF9963" s="169"/>
      <c r="AG9963" s="169"/>
      <c r="AH9963" s="169"/>
      <c r="AI9963" s="169"/>
      <c r="AJ9963" s="169"/>
      <c r="AK9963" s="170"/>
      <c r="AP9963" s="6"/>
      <c r="AQ9963" s="6"/>
      <c r="AR9963" s="6"/>
      <c r="AS9963" s="6"/>
      <c r="AT9963" s="6"/>
      <c r="AU9963" s="6"/>
      <c r="AV9963" s="6"/>
      <c r="AW9963" s="6"/>
      <c r="AX9963" s="6"/>
      <c r="AY9963" s="6"/>
      <c r="AZ9963" s="6"/>
      <c r="BA9963" s="6"/>
      <c r="BB9963" s="166"/>
      <c r="BC9963" s="166"/>
      <c r="BD9963" s="166"/>
      <c r="BE9963" s="6"/>
      <c r="BF9963" s="6"/>
      <c r="BG9963" s="6"/>
      <c r="BH9963" s="6"/>
      <c r="BI9963" s="6"/>
      <c r="BJ9963" s="166"/>
      <c r="BK9963" s="166"/>
      <c r="BL9963" s="166"/>
      <c r="BM9963" s="6"/>
      <c r="BN9963" s="6"/>
      <c r="BO9963" s="6"/>
      <c r="BP9963" s="6"/>
      <c r="BQ9963" s="6"/>
      <c r="BR9963" s="6"/>
      <c r="BS9963" s="6"/>
      <c r="BT9963" s="6"/>
      <c r="BU9963" s="6"/>
      <c r="BV9963" s="6"/>
      <c r="BW9963" s="6"/>
      <c r="CJ9963" s="415"/>
      <c r="CK9963" s="415"/>
      <c r="CO9963" s="168"/>
    </row>
    <row r="9964" spans="32:93" s="162" customFormat="1" x14ac:dyDescent="0.25">
      <c r="AF9964" s="169"/>
      <c r="AG9964" s="169"/>
      <c r="AH9964" s="169"/>
      <c r="AI9964" s="169"/>
      <c r="AJ9964" s="169"/>
      <c r="AK9964" s="170"/>
      <c r="AP9964" s="6"/>
      <c r="AQ9964" s="6"/>
      <c r="AR9964" s="6"/>
      <c r="AS9964" s="6"/>
      <c r="AT9964" s="6"/>
      <c r="AU9964" s="6"/>
      <c r="AV9964" s="6"/>
      <c r="AW9964" s="6"/>
      <c r="AX9964" s="6"/>
      <c r="AY9964" s="6"/>
      <c r="AZ9964" s="6"/>
      <c r="BA9964" s="6"/>
      <c r="BB9964" s="166"/>
      <c r="BC9964" s="166"/>
      <c r="BD9964" s="166"/>
      <c r="BE9964" s="6"/>
      <c r="BF9964" s="6"/>
      <c r="BG9964" s="6"/>
      <c r="BH9964" s="6"/>
      <c r="BI9964" s="6"/>
      <c r="BJ9964" s="166"/>
      <c r="BK9964" s="166"/>
      <c r="BL9964" s="166"/>
      <c r="BM9964" s="6"/>
      <c r="BN9964" s="6"/>
      <c r="BO9964" s="6"/>
      <c r="BP9964" s="6"/>
      <c r="BQ9964" s="6"/>
      <c r="BR9964" s="6"/>
      <c r="BS9964" s="6"/>
      <c r="BT9964" s="6"/>
      <c r="BU9964" s="6"/>
      <c r="BV9964" s="6"/>
      <c r="BW9964" s="6"/>
      <c r="CJ9964" s="415"/>
      <c r="CK9964" s="415"/>
      <c r="CO9964" s="168"/>
    </row>
    <row r="9965" spans="32:93" s="162" customFormat="1" x14ac:dyDescent="0.25">
      <c r="AF9965" s="169"/>
      <c r="AG9965" s="169"/>
      <c r="AH9965" s="169"/>
      <c r="AI9965" s="169"/>
      <c r="AJ9965" s="169"/>
      <c r="AK9965" s="170"/>
      <c r="AP9965" s="6"/>
      <c r="AQ9965" s="6"/>
      <c r="AR9965" s="6"/>
      <c r="AS9965" s="6"/>
      <c r="AT9965" s="6"/>
      <c r="AU9965" s="6"/>
      <c r="AV9965" s="6"/>
      <c r="AW9965" s="6"/>
      <c r="AX9965" s="6"/>
      <c r="AY9965" s="6"/>
      <c r="AZ9965" s="6"/>
      <c r="BA9965" s="6"/>
      <c r="BB9965" s="166"/>
      <c r="BC9965" s="166"/>
      <c r="BD9965" s="166"/>
      <c r="BE9965" s="6"/>
      <c r="BF9965" s="6"/>
      <c r="BG9965" s="6"/>
      <c r="BH9965" s="6"/>
      <c r="BI9965" s="6"/>
      <c r="BJ9965" s="166"/>
      <c r="BK9965" s="166"/>
      <c r="BL9965" s="166"/>
      <c r="BM9965" s="6"/>
      <c r="BN9965" s="6"/>
      <c r="BO9965" s="6"/>
      <c r="BP9965" s="6"/>
      <c r="BQ9965" s="6"/>
      <c r="BR9965" s="6"/>
      <c r="BS9965" s="6"/>
      <c r="BT9965" s="6"/>
      <c r="BU9965" s="6"/>
      <c r="BV9965" s="6"/>
      <c r="BW9965" s="6"/>
      <c r="CJ9965" s="415"/>
      <c r="CK9965" s="415"/>
      <c r="CO9965" s="168"/>
    </row>
    <row r="9966" spans="32:93" s="162" customFormat="1" x14ac:dyDescent="0.25">
      <c r="AF9966" s="169"/>
      <c r="AG9966" s="169"/>
      <c r="AH9966" s="169"/>
      <c r="AI9966" s="169"/>
      <c r="AJ9966" s="169"/>
      <c r="AK9966" s="170"/>
      <c r="AP9966" s="6"/>
      <c r="AQ9966" s="6"/>
      <c r="AR9966" s="6"/>
      <c r="AS9966" s="6"/>
      <c r="AT9966" s="6"/>
      <c r="AU9966" s="6"/>
      <c r="AV9966" s="6"/>
      <c r="AW9966" s="6"/>
      <c r="AX9966" s="6"/>
      <c r="AY9966" s="6"/>
      <c r="AZ9966" s="6"/>
      <c r="BA9966" s="6"/>
      <c r="BB9966" s="166"/>
      <c r="BC9966" s="166"/>
      <c r="BD9966" s="166"/>
      <c r="BE9966" s="6"/>
      <c r="BF9966" s="6"/>
      <c r="BG9966" s="6"/>
      <c r="BH9966" s="6"/>
      <c r="BI9966" s="6"/>
      <c r="BJ9966" s="166"/>
      <c r="BK9966" s="166"/>
      <c r="BL9966" s="166"/>
      <c r="BM9966" s="6"/>
      <c r="BN9966" s="6"/>
      <c r="BO9966" s="6"/>
      <c r="BP9966" s="6"/>
      <c r="BQ9966" s="6"/>
      <c r="BR9966" s="6"/>
      <c r="BS9966" s="6"/>
      <c r="BT9966" s="6"/>
      <c r="BU9966" s="6"/>
      <c r="BV9966" s="6"/>
      <c r="BW9966" s="6"/>
      <c r="CJ9966" s="415"/>
      <c r="CK9966" s="415"/>
      <c r="CO9966" s="168"/>
    </row>
    <row r="9967" spans="32:93" s="162" customFormat="1" x14ac:dyDescent="0.25">
      <c r="AF9967" s="169"/>
      <c r="AG9967" s="169"/>
      <c r="AH9967" s="169"/>
      <c r="AI9967" s="169"/>
      <c r="AJ9967" s="169"/>
      <c r="AK9967" s="170"/>
      <c r="AP9967" s="6"/>
      <c r="AQ9967" s="6"/>
      <c r="AR9967" s="6"/>
      <c r="AS9967" s="6"/>
      <c r="AT9967" s="6"/>
      <c r="AU9967" s="6"/>
      <c r="AV9967" s="6"/>
      <c r="AW9967" s="6"/>
      <c r="AX9967" s="6"/>
      <c r="AY9967" s="6"/>
      <c r="AZ9967" s="6"/>
      <c r="BA9967" s="6"/>
      <c r="BB9967" s="166"/>
      <c r="BC9967" s="166"/>
      <c r="BD9967" s="166"/>
      <c r="BE9967" s="6"/>
      <c r="BF9967" s="6"/>
      <c r="BG9967" s="6"/>
      <c r="BH9967" s="6"/>
      <c r="BI9967" s="6"/>
      <c r="BJ9967" s="166"/>
      <c r="BK9967" s="166"/>
      <c r="BL9967" s="166"/>
      <c r="BM9967" s="6"/>
      <c r="BN9967" s="6"/>
      <c r="BO9967" s="6"/>
      <c r="BP9967" s="6"/>
      <c r="BQ9967" s="6"/>
      <c r="BR9967" s="6"/>
      <c r="BS9967" s="6"/>
      <c r="BT9967" s="6"/>
      <c r="BU9967" s="6"/>
      <c r="BV9967" s="6"/>
      <c r="BW9967" s="6"/>
      <c r="CJ9967" s="415"/>
      <c r="CK9967" s="415"/>
      <c r="CO9967" s="168"/>
    </row>
    <row r="9968" spans="32:93" s="162" customFormat="1" x14ac:dyDescent="0.25">
      <c r="AF9968" s="169"/>
      <c r="AG9968" s="169"/>
      <c r="AH9968" s="169"/>
      <c r="AI9968" s="169"/>
      <c r="AJ9968" s="169"/>
      <c r="AK9968" s="170"/>
      <c r="AP9968" s="6"/>
      <c r="AQ9968" s="6"/>
      <c r="AR9968" s="6"/>
      <c r="AS9968" s="6"/>
      <c r="AT9968" s="6"/>
      <c r="AU9968" s="6"/>
      <c r="AV9968" s="6"/>
      <c r="AW9968" s="6"/>
      <c r="AX9968" s="6"/>
      <c r="AY9968" s="6"/>
      <c r="AZ9968" s="6"/>
      <c r="BA9968" s="6"/>
      <c r="BB9968" s="166"/>
      <c r="BC9968" s="166"/>
      <c r="BD9968" s="166"/>
      <c r="BE9968" s="6"/>
      <c r="BF9968" s="6"/>
      <c r="BG9968" s="6"/>
      <c r="BH9968" s="6"/>
      <c r="BI9968" s="6"/>
      <c r="BJ9968" s="166"/>
      <c r="BK9968" s="166"/>
      <c r="BL9968" s="166"/>
      <c r="BM9968" s="6"/>
      <c r="BN9968" s="6"/>
      <c r="BO9968" s="6"/>
      <c r="BP9968" s="6"/>
      <c r="BQ9968" s="6"/>
      <c r="BR9968" s="6"/>
      <c r="BS9968" s="6"/>
      <c r="BT9968" s="6"/>
      <c r="BU9968" s="6"/>
      <c r="BV9968" s="6"/>
      <c r="BW9968" s="6"/>
      <c r="CJ9968" s="415"/>
      <c r="CK9968" s="415"/>
      <c r="CO9968" s="168"/>
    </row>
    <row r="9969" spans="32:93" s="162" customFormat="1" x14ac:dyDescent="0.25">
      <c r="AF9969" s="169"/>
      <c r="AG9969" s="169"/>
      <c r="AH9969" s="169"/>
      <c r="AI9969" s="169"/>
      <c r="AJ9969" s="169"/>
      <c r="AK9969" s="170"/>
      <c r="AP9969" s="6"/>
      <c r="AQ9969" s="6"/>
      <c r="AR9969" s="6"/>
      <c r="AS9969" s="6"/>
      <c r="AT9969" s="6"/>
      <c r="AU9969" s="6"/>
      <c r="AV9969" s="6"/>
      <c r="AW9969" s="6"/>
      <c r="AX9969" s="6"/>
      <c r="AY9969" s="6"/>
      <c r="AZ9969" s="6"/>
      <c r="BA9969" s="6"/>
      <c r="BB9969" s="166"/>
      <c r="BC9969" s="166"/>
      <c r="BD9969" s="166"/>
      <c r="BE9969" s="6"/>
      <c r="BF9969" s="6"/>
      <c r="BG9969" s="6"/>
      <c r="BH9969" s="6"/>
      <c r="BI9969" s="6"/>
      <c r="BJ9969" s="166"/>
      <c r="BK9969" s="166"/>
      <c r="BL9969" s="166"/>
      <c r="BM9969" s="6"/>
      <c r="BN9969" s="6"/>
      <c r="BO9969" s="6"/>
      <c r="BP9969" s="6"/>
      <c r="BQ9969" s="6"/>
      <c r="BR9969" s="6"/>
      <c r="BS9969" s="6"/>
      <c r="BT9969" s="6"/>
      <c r="BU9969" s="6"/>
      <c r="BV9969" s="6"/>
      <c r="BW9969" s="6"/>
      <c r="CJ9969" s="415"/>
      <c r="CK9969" s="415"/>
      <c r="CO9969" s="168"/>
    </row>
    <row r="9970" spans="32:93" s="162" customFormat="1" x14ac:dyDescent="0.25">
      <c r="AF9970" s="169"/>
      <c r="AG9970" s="169"/>
      <c r="AH9970" s="169"/>
      <c r="AI9970" s="169"/>
      <c r="AJ9970" s="169"/>
      <c r="AK9970" s="170"/>
      <c r="AP9970" s="6"/>
      <c r="AQ9970" s="6"/>
      <c r="AR9970" s="6"/>
      <c r="AS9970" s="6"/>
      <c r="AT9970" s="6"/>
      <c r="AU9970" s="6"/>
      <c r="AV9970" s="6"/>
      <c r="AW9970" s="6"/>
      <c r="AX9970" s="6"/>
      <c r="AY9970" s="6"/>
      <c r="AZ9970" s="6"/>
      <c r="BA9970" s="6"/>
      <c r="BB9970" s="166"/>
      <c r="BC9970" s="166"/>
      <c r="BD9970" s="166"/>
      <c r="BE9970" s="6"/>
      <c r="BF9970" s="6"/>
      <c r="BG9970" s="6"/>
      <c r="BH9970" s="6"/>
      <c r="BI9970" s="6"/>
      <c r="BJ9970" s="166"/>
      <c r="BK9970" s="166"/>
      <c r="BL9970" s="166"/>
      <c r="BM9970" s="6"/>
      <c r="BN9970" s="6"/>
      <c r="BO9970" s="6"/>
      <c r="BP9970" s="6"/>
      <c r="BQ9970" s="6"/>
      <c r="BR9970" s="6"/>
      <c r="BS9970" s="6"/>
      <c r="BT9970" s="6"/>
      <c r="BU9970" s="6"/>
      <c r="BV9970" s="6"/>
      <c r="BW9970" s="6"/>
      <c r="CJ9970" s="415"/>
      <c r="CK9970" s="415"/>
      <c r="CO9970" s="168"/>
    </row>
    <row r="9971" spans="32:93" s="162" customFormat="1" x14ac:dyDescent="0.25">
      <c r="AF9971" s="169"/>
      <c r="AG9971" s="169"/>
      <c r="AH9971" s="169"/>
      <c r="AI9971" s="169"/>
      <c r="AJ9971" s="169"/>
      <c r="AK9971" s="170"/>
      <c r="AP9971" s="6"/>
      <c r="AQ9971" s="6"/>
      <c r="AR9971" s="6"/>
      <c r="AS9971" s="6"/>
      <c r="AT9971" s="6"/>
      <c r="AU9971" s="6"/>
      <c r="AV9971" s="6"/>
      <c r="AW9971" s="6"/>
      <c r="AX9971" s="6"/>
      <c r="AY9971" s="6"/>
      <c r="AZ9971" s="6"/>
      <c r="BA9971" s="6"/>
      <c r="BB9971" s="166"/>
      <c r="BC9971" s="166"/>
      <c r="BD9971" s="166"/>
      <c r="BE9971" s="6"/>
      <c r="BF9971" s="6"/>
      <c r="BG9971" s="6"/>
      <c r="BH9971" s="6"/>
      <c r="BI9971" s="6"/>
      <c r="BJ9971" s="166"/>
      <c r="BK9971" s="166"/>
      <c r="BL9971" s="166"/>
      <c r="BM9971" s="6"/>
      <c r="BN9971" s="6"/>
      <c r="BO9971" s="6"/>
      <c r="BP9971" s="6"/>
      <c r="BQ9971" s="6"/>
      <c r="BR9971" s="6"/>
      <c r="BS9971" s="6"/>
      <c r="BT9971" s="6"/>
      <c r="BU9971" s="6"/>
      <c r="BV9971" s="6"/>
      <c r="BW9971" s="6"/>
      <c r="CJ9971" s="415"/>
      <c r="CK9971" s="415"/>
      <c r="CO9971" s="168"/>
    </row>
    <row r="9972" spans="32:93" s="162" customFormat="1" x14ac:dyDescent="0.25">
      <c r="AF9972" s="169"/>
      <c r="AG9972" s="169"/>
      <c r="AH9972" s="169"/>
      <c r="AI9972" s="169"/>
      <c r="AJ9972" s="169"/>
      <c r="AK9972" s="170"/>
      <c r="AP9972" s="6"/>
      <c r="AQ9972" s="6"/>
      <c r="AR9972" s="6"/>
      <c r="AS9972" s="6"/>
      <c r="AT9972" s="6"/>
      <c r="AU9972" s="6"/>
      <c r="AV9972" s="6"/>
      <c r="AW9972" s="6"/>
      <c r="AX9972" s="6"/>
      <c r="AY9972" s="6"/>
      <c r="AZ9972" s="6"/>
      <c r="BA9972" s="6"/>
      <c r="BB9972" s="166"/>
      <c r="BC9972" s="166"/>
      <c r="BD9972" s="166"/>
      <c r="BE9972" s="6"/>
      <c r="BF9972" s="6"/>
      <c r="BG9972" s="6"/>
      <c r="BH9972" s="6"/>
      <c r="BI9972" s="6"/>
      <c r="BJ9972" s="166"/>
      <c r="BK9972" s="166"/>
      <c r="BL9972" s="166"/>
      <c r="BM9972" s="6"/>
      <c r="BN9972" s="6"/>
      <c r="BO9972" s="6"/>
      <c r="BP9972" s="6"/>
      <c r="BQ9972" s="6"/>
      <c r="BR9972" s="6"/>
      <c r="BS9972" s="6"/>
      <c r="BT9972" s="6"/>
      <c r="BU9972" s="6"/>
      <c r="BV9972" s="6"/>
      <c r="BW9972" s="6"/>
      <c r="CJ9972" s="415"/>
      <c r="CK9972" s="415"/>
      <c r="CO9972" s="168"/>
    </row>
    <row r="9973" spans="32:93" s="162" customFormat="1" x14ac:dyDescent="0.25">
      <c r="AF9973" s="169"/>
      <c r="AG9973" s="169"/>
      <c r="AH9973" s="169"/>
      <c r="AI9973" s="169"/>
      <c r="AJ9973" s="169"/>
      <c r="AK9973" s="170"/>
      <c r="AP9973" s="6"/>
      <c r="AQ9973" s="6"/>
      <c r="AR9973" s="6"/>
      <c r="AS9973" s="6"/>
      <c r="AT9973" s="6"/>
      <c r="AU9973" s="6"/>
      <c r="AV9973" s="6"/>
      <c r="AW9973" s="6"/>
      <c r="AX9973" s="6"/>
      <c r="AY9973" s="6"/>
      <c r="AZ9973" s="6"/>
      <c r="BA9973" s="6"/>
      <c r="BB9973" s="166"/>
      <c r="BC9973" s="166"/>
      <c r="BD9973" s="166"/>
      <c r="BE9973" s="6"/>
      <c r="BF9973" s="6"/>
      <c r="BG9973" s="6"/>
      <c r="BH9973" s="6"/>
      <c r="BI9973" s="6"/>
      <c r="BJ9973" s="166"/>
      <c r="BK9973" s="166"/>
      <c r="BL9973" s="166"/>
      <c r="BM9973" s="6"/>
      <c r="BN9973" s="6"/>
      <c r="BO9973" s="6"/>
      <c r="BP9973" s="6"/>
      <c r="BQ9973" s="6"/>
      <c r="BR9973" s="6"/>
      <c r="BS9973" s="6"/>
      <c r="BT9973" s="6"/>
      <c r="BU9973" s="6"/>
      <c r="BV9973" s="6"/>
      <c r="BW9973" s="6"/>
      <c r="CJ9973" s="415"/>
      <c r="CK9973" s="415"/>
      <c r="CO9973" s="168"/>
    </row>
    <row r="9974" spans="32:93" s="162" customFormat="1" x14ac:dyDescent="0.25">
      <c r="AF9974" s="169"/>
      <c r="AG9974" s="169"/>
      <c r="AH9974" s="169"/>
      <c r="AI9974" s="169"/>
      <c r="AJ9974" s="169"/>
      <c r="AK9974" s="170"/>
      <c r="AP9974" s="6"/>
      <c r="AQ9974" s="6"/>
      <c r="AR9974" s="6"/>
      <c r="AS9974" s="6"/>
      <c r="AT9974" s="6"/>
      <c r="AU9974" s="6"/>
      <c r="AV9974" s="6"/>
      <c r="AW9974" s="6"/>
      <c r="AX9974" s="6"/>
      <c r="AY9974" s="6"/>
      <c r="AZ9974" s="6"/>
      <c r="BA9974" s="6"/>
      <c r="BB9974" s="166"/>
      <c r="BC9974" s="166"/>
      <c r="BD9974" s="166"/>
      <c r="BE9974" s="6"/>
      <c r="BF9974" s="6"/>
      <c r="BG9974" s="6"/>
      <c r="BH9974" s="6"/>
      <c r="BI9974" s="6"/>
      <c r="BJ9974" s="166"/>
      <c r="BK9974" s="166"/>
      <c r="BL9974" s="166"/>
      <c r="BM9974" s="6"/>
      <c r="BN9974" s="6"/>
      <c r="BO9974" s="6"/>
      <c r="BP9974" s="6"/>
      <c r="BQ9974" s="6"/>
      <c r="BR9974" s="6"/>
      <c r="BS9974" s="6"/>
      <c r="BT9974" s="6"/>
      <c r="BU9974" s="6"/>
      <c r="BV9974" s="6"/>
      <c r="BW9974" s="6"/>
      <c r="CJ9974" s="415"/>
      <c r="CK9974" s="415"/>
      <c r="CO9974" s="168"/>
    </row>
    <row r="9975" spans="32:93" s="162" customFormat="1" x14ac:dyDescent="0.25">
      <c r="AF9975" s="169"/>
      <c r="AG9975" s="169"/>
      <c r="AH9975" s="169"/>
      <c r="AI9975" s="169"/>
      <c r="AJ9975" s="169"/>
      <c r="AK9975" s="170"/>
      <c r="AP9975" s="6"/>
      <c r="AQ9975" s="6"/>
      <c r="AR9975" s="6"/>
      <c r="AS9975" s="6"/>
      <c r="AT9975" s="6"/>
      <c r="AU9975" s="6"/>
      <c r="AV9975" s="6"/>
      <c r="AW9975" s="6"/>
      <c r="AX9975" s="6"/>
      <c r="AY9975" s="6"/>
      <c r="AZ9975" s="6"/>
      <c r="BA9975" s="6"/>
      <c r="BB9975" s="166"/>
      <c r="BC9975" s="166"/>
      <c r="BD9975" s="166"/>
      <c r="BE9975" s="6"/>
      <c r="BF9975" s="6"/>
      <c r="BG9975" s="6"/>
      <c r="BH9975" s="6"/>
      <c r="BI9975" s="6"/>
      <c r="BJ9975" s="166"/>
      <c r="BK9975" s="166"/>
      <c r="BL9975" s="166"/>
      <c r="BM9975" s="6"/>
      <c r="BN9975" s="6"/>
      <c r="BO9975" s="6"/>
      <c r="BP9975" s="6"/>
      <c r="BQ9975" s="6"/>
      <c r="BR9975" s="6"/>
      <c r="BS9975" s="6"/>
      <c r="BT9975" s="6"/>
      <c r="BU9975" s="6"/>
      <c r="BV9975" s="6"/>
      <c r="BW9975" s="6"/>
      <c r="CJ9975" s="415"/>
      <c r="CK9975" s="415"/>
      <c r="CO9975" s="168"/>
    </row>
    <row r="9976" spans="32:93" s="162" customFormat="1" x14ac:dyDescent="0.25">
      <c r="AF9976" s="169"/>
      <c r="AG9976" s="169"/>
      <c r="AH9976" s="169"/>
      <c r="AI9976" s="169"/>
      <c r="AJ9976" s="169"/>
      <c r="AK9976" s="170"/>
      <c r="AP9976" s="6"/>
      <c r="AQ9976" s="6"/>
      <c r="AR9976" s="6"/>
      <c r="AS9976" s="6"/>
      <c r="AT9976" s="6"/>
      <c r="AU9976" s="6"/>
      <c r="AV9976" s="6"/>
      <c r="AW9976" s="6"/>
      <c r="AX9976" s="6"/>
      <c r="AY9976" s="6"/>
      <c r="AZ9976" s="6"/>
      <c r="BA9976" s="6"/>
      <c r="BB9976" s="166"/>
      <c r="BC9976" s="166"/>
      <c r="BD9976" s="166"/>
      <c r="BE9976" s="6"/>
      <c r="BF9976" s="6"/>
      <c r="BG9976" s="6"/>
      <c r="BH9976" s="6"/>
      <c r="BI9976" s="6"/>
      <c r="BJ9976" s="166"/>
      <c r="BK9976" s="166"/>
      <c r="BL9976" s="166"/>
      <c r="BM9976" s="6"/>
      <c r="BN9976" s="6"/>
      <c r="BO9976" s="6"/>
      <c r="BP9976" s="6"/>
      <c r="BQ9976" s="6"/>
      <c r="BR9976" s="6"/>
      <c r="BS9976" s="6"/>
      <c r="BT9976" s="6"/>
      <c r="BU9976" s="6"/>
      <c r="BV9976" s="6"/>
      <c r="BW9976" s="6"/>
      <c r="CJ9976" s="415"/>
      <c r="CK9976" s="415"/>
      <c r="CO9976" s="168"/>
    </row>
    <row r="9977" spans="32:93" s="162" customFormat="1" x14ac:dyDescent="0.25">
      <c r="AF9977" s="169"/>
      <c r="AG9977" s="169"/>
      <c r="AH9977" s="169"/>
      <c r="AI9977" s="169"/>
      <c r="AJ9977" s="169"/>
      <c r="AK9977" s="170"/>
      <c r="AP9977" s="6"/>
      <c r="AQ9977" s="6"/>
      <c r="AR9977" s="6"/>
      <c r="AS9977" s="6"/>
      <c r="AT9977" s="6"/>
      <c r="AU9977" s="6"/>
      <c r="AV9977" s="6"/>
      <c r="AW9977" s="6"/>
      <c r="AX9977" s="6"/>
      <c r="AY9977" s="6"/>
      <c r="AZ9977" s="6"/>
      <c r="BA9977" s="6"/>
      <c r="BB9977" s="166"/>
      <c r="BC9977" s="166"/>
      <c r="BD9977" s="166"/>
      <c r="BE9977" s="6"/>
      <c r="BF9977" s="6"/>
      <c r="BG9977" s="6"/>
      <c r="BH9977" s="6"/>
      <c r="BI9977" s="6"/>
      <c r="BJ9977" s="166"/>
      <c r="BK9977" s="166"/>
      <c r="BL9977" s="166"/>
      <c r="BM9977" s="6"/>
      <c r="BN9977" s="6"/>
      <c r="BO9977" s="6"/>
      <c r="BP9977" s="6"/>
      <c r="BQ9977" s="6"/>
      <c r="BR9977" s="6"/>
      <c r="BS9977" s="6"/>
      <c r="BT9977" s="6"/>
      <c r="BU9977" s="6"/>
      <c r="BV9977" s="6"/>
      <c r="BW9977" s="6"/>
      <c r="CJ9977" s="415"/>
      <c r="CK9977" s="415"/>
      <c r="CO9977" s="168"/>
    </row>
    <row r="9978" spans="32:93" s="162" customFormat="1" x14ac:dyDescent="0.25">
      <c r="AF9978" s="169"/>
      <c r="AG9978" s="169"/>
      <c r="AH9978" s="169"/>
      <c r="AI9978" s="169"/>
      <c r="AJ9978" s="169"/>
      <c r="AK9978" s="170"/>
      <c r="AP9978" s="6"/>
      <c r="AQ9978" s="6"/>
      <c r="AR9978" s="6"/>
      <c r="AS9978" s="6"/>
      <c r="AT9978" s="6"/>
      <c r="AU9978" s="6"/>
      <c r="AV9978" s="6"/>
      <c r="AW9978" s="6"/>
      <c r="AX9978" s="6"/>
      <c r="AY9978" s="6"/>
      <c r="AZ9978" s="6"/>
      <c r="BA9978" s="6"/>
      <c r="BB9978" s="166"/>
      <c r="BC9978" s="166"/>
      <c r="BD9978" s="166"/>
      <c r="BE9978" s="6"/>
      <c r="BF9978" s="6"/>
      <c r="BG9978" s="6"/>
      <c r="BH9978" s="6"/>
      <c r="BI9978" s="6"/>
      <c r="BJ9978" s="166"/>
      <c r="BK9978" s="166"/>
      <c r="BL9978" s="166"/>
      <c r="BM9978" s="6"/>
      <c r="BN9978" s="6"/>
      <c r="BO9978" s="6"/>
      <c r="BP9978" s="6"/>
      <c r="BQ9978" s="6"/>
      <c r="BR9978" s="6"/>
      <c r="BS9978" s="6"/>
      <c r="BT9978" s="6"/>
      <c r="BU9978" s="6"/>
      <c r="BV9978" s="6"/>
      <c r="BW9978" s="6"/>
      <c r="CJ9978" s="415"/>
      <c r="CK9978" s="415"/>
      <c r="CO9978" s="168"/>
    </row>
    <row r="9979" spans="32:93" s="162" customFormat="1" x14ac:dyDescent="0.25">
      <c r="AF9979" s="169"/>
      <c r="AG9979" s="169"/>
      <c r="AH9979" s="169"/>
      <c r="AI9979" s="169"/>
      <c r="AJ9979" s="169"/>
      <c r="AK9979" s="170"/>
      <c r="AP9979" s="6"/>
      <c r="AQ9979" s="6"/>
      <c r="AR9979" s="6"/>
      <c r="AS9979" s="6"/>
      <c r="AT9979" s="6"/>
      <c r="AU9979" s="6"/>
      <c r="AV9979" s="6"/>
      <c r="AW9979" s="6"/>
      <c r="AX9979" s="6"/>
      <c r="AY9979" s="6"/>
      <c r="AZ9979" s="6"/>
      <c r="BA9979" s="6"/>
      <c r="BB9979" s="166"/>
      <c r="BC9979" s="166"/>
      <c r="BD9979" s="166"/>
      <c r="BE9979" s="6"/>
      <c r="BF9979" s="6"/>
      <c r="BG9979" s="6"/>
      <c r="BH9979" s="6"/>
      <c r="BI9979" s="6"/>
      <c r="BJ9979" s="166"/>
      <c r="BK9979" s="166"/>
      <c r="BL9979" s="166"/>
      <c r="BM9979" s="6"/>
      <c r="BN9979" s="6"/>
      <c r="BO9979" s="6"/>
      <c r="BP9979" s="6"/>
      <c r="BQ9979" s="6"/>
      <c r="BR9979" s="6"/>
      <c r="BS9979" s="6"/>
      <c r="BT9979" s="6"/>
      <c r="BU9979" s="6"/>
      <c r="BV9979" s="6"/>
      <c r="BW9979" s="6"/>
      <c r="CJ9979" s="415"/>
      <c r="CK9979" s="415"/>
      <c r="CO9979" s="168"/>
    </row>
    <row r="9980" spans="32:93" s="162" customFormat="1" x14ac:dyDescent="0.25">
      <c r="AF9980" s="169"/>
      <c r="AG9980" s="169"/>
      <c r="AH9980" s="169"/>
      <c r="AI9980" s="169"/>
      <c r="AJ9980" s="169"/>
      <c r="AK9980" s="170"/>
      <c r="AP9980" s="6"/>
      <c r="AQ9980" s="6"/>
      <c r="AR9980" s="6"/>
      <c r="AS9980" s="6"/>
      <c r="AT9980" s="6"/>
      <c r="AU9980" s="6"/>
      <c r="AV9980" s="6"/>
      <c r="AW9980" s="6"/>
      <c r="AX9980" s="6"/>
      <c r="AY9980" s="6"/>
      <c r="AZ9980" s="6"/>
      <c r="BA9980" s="6"/>
      <c r="BB9980" s="166"/>
      <c r="BC9980" s="166"/>
      <c r="BD9980" s="166"/>
      <c r="BE9980" s="6"/>
      <c r="BF9980" s="6"/>
      <c r="BG9980" s="6"/>
      <c r="BH9980" s="6"/>
      <c r="BI9980" s="6"/>
      <c r="BJ9980" s="166"/>
      <c r="BK9980" s="166"/>
      <c r="BL9980" s="166"/>
      <c r="BM9980" s="6"/>
      <c r="BN9980" s="6"/>
      <c r="BO9980" s="6"/>
      <c r="BP9980" s="6"/>
      <c r="BQ9980" s="6"/>
      <c r="BR9980" s="6"/>
      <c r="BS9980" s="6"/>
      <c r="BT9980" s="6"/>
      <c r="BU9980" s="6"/>
      <c r="BV9980" s="6"/>
      <c r="BW9980" s="6"/>
      <c r="CJ9980" s="415"/>
      <c r="CK9980" s="415"/>
      <c r="CO9980" s="168"/>
    </row>
    <row r="9981" spans="32:93" s="162" customFormat="1" x14ac:dyDescent="0.25">
      <c r="AF9981" s="169"/>
      <c r="AG9981" s="169"/>
      <c r="AH9981" s="169"/>
      <c r="AI9981" s="169"/>
      <c r="AJ9981" s="169"/>
      <c r="AK9981" s="170"/>
      <c r="AP9981" s="6"/>
      <c r="AQ9981" s="6"/>
      <c r="AR9981" s="6"/>
      <c r="AS9981" s="6"/>
      <c r="AT9981" s="6"/>
      <c r="AU9981" s="6"/>
      <c r="AV9981" s="6"/>
      <c r="AW9981" s="6"/>
      <c r="AX9981" s="6"/>
      <c r="AY9981" s="6"/>
      <c r="AZ9981" s="6"/>
      <c r="BA9981" s="6"/>
      <c r="BB9981" s="166"/>
      <c r="BC9981" s="166"/>
      <c r="BD9981" s="166"/>
      <c r="BE9981" s="6"/>
      <c r="BF9981" s="6"/>
      <c r="BG9981" s="6"/>
      <c r="BH9981" s="6"/>
      <c r="BI9981" s="6"/>
      <c r="BJ9981" s="166"/>
      <c r="BK9981" s="166"/>
      <c r="BL9981" s="166"/>
      <c r="BM9981" s="6"/>
      <c r="BN9981" s="6"/>
      <c r="BO9981" s="6"/>
      <c r="BP9981" s="6"/>
      <c r="BQ9981" s="6"/>
      <c r="BR9981" s="6"/>
      <c r="BS9981" s="6"/>
      <c r="BT9981" s="6"/>
      <c r="BU9981" s="6"/>
      <c r="BV9981" s="6"/>
      <c r="BW9981" s="6"/>
      <c r="CJ9981" s="415"/>
      <c r="CK9981" s="415"/>
      <c r="CO9981" s="168"/>
    </row>
    <row r="9982" spans="32:93" s="162" customFormat="1" x14ac:dyDescent="0.25">
      <c r="AF9982" s="169"/>
      <c r="AG9982" s="169"/>
      <c r="AH9982" s="169"/>
      <c r="AI9982" s="169"/>
      <c r="AJ9982" s="169"/>
      <c r="AK9982" s="170"/>
      <c r="AP9982" s="6"/>
      <c r="AQ9982" s="6"/>
      <c r="AR9982" s="6"/>
      <c r="AS9982" s="6"/>
      <c r="AT9982" s="6"/>
      <c r="AU9982" s="6"/>
      <c r="AV9982" s="6"/>
      <c r="AW9982" s="6"/>
      <c r="AX9982" s="6"/>
      <c r="AY9982" s="6"/>
      <c r="AZ9982" s="6"/>
      <c r="BA9982" s="6"/>
      <c r="BB9982" s="166"/>
      <c r="BC9982" s="166"/>
      <c r="BD9982" s="166"/>
      <c r="BE9982" s="6"/>
      <c r="BF9982" s="6"/>
      <c r="BG9982" s="6"/>
      <c r="BH9982" s="6"/>
      <c r="BI9982" s="6"/>
      <c r="BJ9982" s="166"/>
      <c r="BK9982" s="166"/>
      <c r="BL9982" s="166"/>
      <c r="BM9982" s="6"/>
      <c r="BN9982" s="6"/>
      <c r="BO9982" s="6"/>
      <c r="BP9982" s="6"/>
      <c r="BQ9982" s="6"/>
      <c r="BR9982" s="6"/>
      <c r="BS9982" s="6"/>
      <c r="BT9982" s="6"/>
      <c r="BU9982" s="6"/>
      <c r="BV9982" s="6"/>
      <c r="BW9982" s="6"/>
      <c r="CJ9982" s="415"/>
      <c r="CK9982" s="415"/>
      <c r="CO9982" s="168"/>
    </row>
    <row r="9983" spans="32:93" s="162" customFormat="1" x14ac:dyDescent="0.25">
      <c r="AF9983" s="169"/>
      <c r="AG9983" s="169"/>
      <c r="AH9983" s="169"/>
      <c r="AI9983" s="169"/>
      <c r="AJ9983" s="169"/>
      <c r="AK9983" s="170"/>
      <c r="AP9983" s="6"/>
      <c r="AQ9983" s="6"/>
      <c r="AR9983" s="6"/>
      <c r="AS9983" s="6"/>
      <c r="AT9983" s="6"/>
      <c r="AU9983" s="6"/>
      <c r="AV9983" s="6"/>
      <c r="AW9983" s="6"/>
      <c r="AX9983" s="6"/>
      <c r="AY9983" s="6"/>
      <c r="AZ9983" s="6"/>
      <c r="BA9983" s="6"/>
      <c r="BB9983" s="166"/>
      <c r="BC9983" s="166"/>
      <c r="BD9983" s="166"/>
      <c r="BE9983" s="6"/>
      <c r="BF9983" s="6"/>
      <c r="BG9983" s="6"/>
      <c r="BH9983" s="6"/>
      <c r="BI9983" s="6"/>
      <c r="BJ9983" s="166"/>
      <c r="BK9983" s="166"/>
      <c r="BL9983" s="166"/>
      <c r="BM9983" s="6"/>
      <c r="BN9983" s="6"/>
      <c r="BO9983" s="6"/>
      <c r="BP9983" s="6"/>
      <c r="BQ9983" s="6"/>
      <c r="BR9983" s="6"/>
      <c r="BS9983" s="6"/>
      <c r="BT9983" s="6"/>
      <c r="BU9983" s="6"/>
      <c r="BV9983" s="6"/>
      <c r="BW9983" s="6"/>
      <c r="CJ9983" s="415"/>
      <c r="CK9983" s="415"/>
      <c r="CO9983" s="168"/>
    </row>
    <row r="9984" spans="32:93" s="162" customFormat="1" x14ac:dyDescent="0.25">
      <c r="AF9984" s="169"/>
      <c r="AG9984" s="169"/>
      <c r="AH9984" s="169"/>
      <c r="AI9984" s="169"/>
      <c r="AJ9984" s="169"/>
      <c r="AK9984" s="170"/>
      <c r="AP9984" s="6"/>
      <c r="AQ9984" s="6"/>
      <c r="AR9984" s="6"/>
      <c r="AS9984" s="6"/>
      <c r="AT9984" s="6"/>
      <c r="AU9984" s="6"/>
      <c r="AV9984" s="6"/>
      <c r="AW9984" s="6"/>
      <c r="AX9984" s="6"/>
      <c r="AY9984" s="6"/>
      <c r="AZ9984" s="6"/>
      <c r="BA9984" s="6"/>
      <c r="BB9984" s="166"/>
      <c r="BC9984" s="166"/>
      <c r="BD9984" s="166"/>
      <c r="BE9984" s="6"/>
      <c r="BF9984" s="6"/>
      <c r="BG9984" s="6"/>
      <c r="BH9984" s="6"/>
      <c r="BI9984" s="6"/>
      <c r="BJ9984" s="166"/>
      <c r="BK9984" s="166"/>
      <c r="BL9984" s="166"/>
      <c r="BM9984" s="6"/>
      <c r="BN9984" s="6"/>
      <c r="BO9984" s="6"/>
      <c r="BP9984" s="6"/>
      <c r="BQ9984" s="6"/>
      <c r="BR9984" s="6"/>
      <c r="BS9984" s="6"/>
      <c r="BT9984" s="6"/>
      <c r="BU9984" s="6"/>
      <c r="BV9984" s="6"/>
      <c r="BW9984" s="6"/>
      <c r="CJ9984" s="415"/>
      <c r="CK9984" s="415"/>
      <c r="CO9984" s="168"/>
    </row>
    <row r="9985" spans="32:93" s="162" customFormat="1" x14ac:dyDescent="0.25">
      <c r="AF9985" s="169"/>
      <c r="AG9985" s="169"/>
      <c r="AH9985" s="169"/>
      <c r="AI9985" s="169"/>
      <c r="AJ9985" s="169"/>
      <c r="AK9985" s="170"/>
      <c r="AP9985" s="6"/>
      <c r="AQ9985" s="6"/>
      <c r="AR9985" s="6"/>
      <c r="AS9985" s="6"/>
      <c r="AT9985" s="6"/>
      <c r="AU9985" s="6"/>
      <c r="AV9985" s="6"/>
      <c r="AW9985" s="6"/>
      <c r="AX9985" s="6"/>
      <c r="AY9985" s="6"/>
      <c r="AZ9985" s="6"/>
      <c r="BA9985" s="6"/>
      <c r="BB9985" s="166"/>
      <c r="BC9985" s="166"/>
      <c r="BD9985" s="166"/>
      <c r="BE9985" s="6"/>
      <c r="BF9985" s="6"/>
      <c r="BG9985" s="6"/>
      <c r="BH9985" s="6"/>
      <c r="BI9985" s="6"/>
      <c r="BJ9985" s="166"/>
      <c r="BK9985" s="166"/>
      <c r="BL9985" s="166"/>
      <c r="BM9985" s="6"/>
      <c r="BN9985" s="6"/>
      <c r="BO9985" s="6"/>
      <c r="BP9985" s="6"/>
      <c r="BQ9985" s="6"/>
      <c r="BR9985" s="6"/>
      <c r="BS9985" s="6"/>
      <c r="BT9985" s="6"/>
      <c r="BU9985" s="6"/>
      <c r="BV9985" s="6"/>
      <c r="BW9985" s="6"/>
      <c r="CJ9985" s="415"/>
      <c r="CK9985" s="415"/>
      <c r="CO9985" s="168"/>
    </row>
    <row r="9986" spans="32:93" s="162" customFormat="1" x14ac:dyDescent="0.25">
      <c r="AF9986" s="169"/>
      <c r="AG9986" s="169"/>
      <c r="AH9986" s="169"/>
      <c r="AI9986" s="169"/>
      <c r="AJ9986" s="169"/>
      <c r="AK9986" s="170"/>
      <c r="AP9986" s="6"/>
      <c r="AQ9986" s="6"/>
      <c r="AR9986" s="6"/>
      <c r="AS9986" s="6"/>
      <c r="AT9986" s="6"/>
      <c r="AU9986" s="6"/>
      <c r="AV9986" s="6"/>
      <c r="AW9986" s="6"/>
      <c r="AX9986" s="6"/>
      <c r="AY9986" s="6"/>
      <c r="AZ9986" s="6"/>
      <c r="BA9986" s="6"/>
      <c r="BB9986" s="166"/>
      <c r="BC9986" s="166"/>
      <c r="BD9986" s="166"/>
      <c r="BE9986" s="6"/>
      <c r="BF9986" s="6"/>
      <c r="BG9986" s="6"/>
      <c r="BH9986" s="6"/>
      <c r="BI9986" s="6"/>
      <c r="BJ9986" s="166"/>
      <c r="BK9986" s="166"/>
      <c r="BL9986" s="166"/>
      <c r="BM9986" s="6"/>
      <c r="BN9986" s="6"/>
      <c r="BO9986" s="6"/>
      <c r="BP9986" s="6"/>
      <c r="BQ9986" s="6"/>
      <c r="BR9986" s="6"/>
      <c r="BS9986" s="6"/>
      <c r="BT9986" s="6"/>
      <c r="BU9986" s="6"/>
      <c r="BV9986" s="6"/>
      <c r="BW9986" s="6"/>
      <c r="CJ9986" s="415"/>
      <c r="CK9986" s="415"/>
      <c r="CO9986" s="168"/>
    </row>
    <row r="9987" spans="32:93" s="162" customFormat="1" x14ac:dyDescent="0.25">
      <c r="AF9987" s="169"/>
      <c r="AG9987" s="169"/>
      <c r="AH9987" s="169"/>
      <c r="AI9987" s="169"/>
      <c r="AJ9987" s="169"/>
      <c r="AK9987" s="170"/>
      <c r="AP9987" s="6"/>
      <c r="AQ9987" s="6"/>
      <c r="AR9987" s="6"/>
      <c r="AS9987" s="6"/>
      <c r="AT9987" s="6"/>
      <c r="AU9987" s="6"/>
      <c r="AV9987" s="6"/>
      <c r="AW9987" s="6"/>
      <c r="AX9987" s="6"/>
      <c r="AY9987" s="6"/>
      <c r="AZ9987" s="6"/>
      <c r="BA9987" s="6"/>
      <c r="BB9987" s="166"/>
      <c r="BC9987" s="166"/>
      <c r="BD9987" s="166"/>
      <c r="BE9987" s="6"/>
      <c r="BF9987" s="6"/>
      <c r="BG9987" s="6"/>
      <c r="BH9987" s="6"/>
      <c r="BI9987" s="6"/>
      <c r="BJ9987" s="166"/>
      <c r="BK9987" s="166"/>
      <c r="BL9987" s="166"/>
      <c r="BM9987" s="6"/>
      <c r="BN9987" s="6"/>
      <c r="BO9987" s="6"/>
      <c r="BP9987" s="6"/>
      <c r="BQ9987" s="6"/>
      <c r="BR9987" s="6"/>
      <c r="BS9987" s="6"/>
      <c r="BT9987" s="6"/>
      <c r="BU9987" s="6"/>
      <c r="BV9987" s="6"/>
      <c r="BW9987" s="6"/>
      <c r="CJ9987" s="415"/>
      <c r="CK9987" s="415"/>
      <c r="CO9987" s="168"/>
    </row>
    <row r="9988" spans="32:93" s="162" customFormat="1" x14ac:dyDescent="0.25">
      <c r="AF9988" s="169"/>
      <c r="AG9988" s="169"/>
      <c r="AH9988" s="169"/>
      <c r="AI9988" s="169"/>
      <c r="AJ9988" s="169"/>
      <c r="AK9988" s="170"/>
      <c r="AP9988" s="6"/>
      <c r="AQ9988" s="6"/>
      <c r="AR9988" s="6"/>
      <c r="AS9988" s="6"/>
      <c r="AT9988" s="6"/>
      <c r="AU9988" s="6"/>
      <c r="AV9988" s="6"/>
      <c r="AW9988" s="6"/>
      <c r="AX9988" s="6"/>
      <c r="AY9988" s="6"/>
      <c r="AZ9988" s="6"/>
      <c r="BA9988" s="6"/>
      <c r="BB9988" s="166"/>
      <c r="BC9988" s="166"/>
      <c r="BD9988" s="166"/>
      <c r="BE9988" s="6"/>
      <c r="BF9988" s="6"/>
      <c r="BG9988" s="6"/>
      <c r="BH9988" s="6"/>
      <c r="BI9988" s="6"/>
      <c r="BJ9988" s="166"/>
      <c r="BK9988" s="166"/>
      <c r="BL9988" s="166"/>
      <c r="BM9988" s="6"/>
      <c r="BN9988" s="6"/>
      <c r="BO9988" s="6"/>
      <c r="BP9988" s="6"/>
      <c r="BQ9988" s="6"/>
      <c r="BR9988" s="6"/>
      <c r="BS9988" s="6"/>
      <c r="BT9988" s="6"/>
      <c r="BU9988" s="6"/>
      <c r="BV9988" s="6"/>
      <c r="BW9988" s="6"/>
      <c r="CJ9988" s="415"/>
      <c r="CK9988" s="415"/>
      <c r="CO9988" s="168"/>
    </row>
    <row r="9989" spans="32:93" s="162" customFormat="1" x14ac:dyDescent="0.25">
      <c r="AF9989" s="169"/>
      <c r="AG9989" s="169"/>
      <c r="AH9989" s="169"/>
      <c r="AI9989" s="169"/>
      <c r="AJ9989" s="169"/>
      <c r="AK9989" s="170"/>
      <c r="AP9989" s="6"/>
      <c r="AQ9989" s="6"/>
      <c r="AR9989" s="6"/>
      <c r="AS9989" s="6"/>
      <c r="AT9989" s="6"/>
      <c r="AU9989" s="6"/>
      <c r="AV9989" s="6"/>
      <c r="AW9989" s="6"/>
      <c r="AX9989" s="6"/>
      <c r="AY9989" s="6"/>
      <c r="AZ9989" s="6"/>
      <c r="BA9989" s="6"/>
      <c r="BB9989" s="166"/>
      <c r="BC9989" s="166"/>
      <c r="BD9989" s="166"/>
      <c r="BE9989" s="6"/>
      <c r="BF9989" s="6"/>
      <c r="BG9989" s="6"/>
      <c r="BH9989" s="6"/>
      <c r="BI9989" s="6"/>
      <c r="BJ9989" s="166"/>
      <c r="BK9989" s="166"/>
      <c r="BL9989" s="166"/>
      <c r="BM9989" s="6"/>
      <c r="BN9989" s="6"/>
      <c r="BO9989" s="6"/>
      <c r="BP9989" s="6"/>
      <c r="BQ9989" s="6"/>
      <c r="BR9989" s="6"/>
      <c r="BS9989" s="6"/>
      <c r="BT9989" s="6"/>
      <c r="BU9989" s="6"/>
      <c r="BV9989" s="6"/>
      <c r="BW9989" s="6"/>
      <c r="CJ9989" s="415"/>
      <c r="CK9989" s="415"/>
      <c r="CO9989" s="168"/>
    </row>
    <row r="9990" spans="32:93" s="162" customFormat="1" x14ac:dyDescent="0.25">
      <c r="AF9990" s="169"/>
      <c r="AG9990" s="169"/>
      <c r="AH9990" s="169"/>
      <c r="AI9990" s="169"/>
      <c r="AJ9990" s="169"/>
      <c r="AK9990" s="170"/>
      <c r="AP9990" s="6"/>
      <c r="AQ9990" s="6"/>
      <c r="AR9990" s="6"/>
      <c r="AS9990" s="6"/>
      <c r="AT9990" s="6"/>
      <c r="AU9990" s="6"/>
      <c r="AV9990" s="6"/>
      <c r="AW9990" s="6"/>
      <c r="AX9990" s="6"/>
      <c r="AY9990" s="6"/>
      <c r="AZ9990" s="6"/>
      <c r="BA9990" s="6"/>
      <c r="BB9990" s="166"/>
      <c r="BC9990" s="166"/>
      <c r="BD9990" s="166"/>
      <c r="BE9990" s="6"/>
      <c r="BF9990" s="6"/>
      <c r="BG9990" s="6"/>
      <c r="BH9990" s="6"/>
      <c r="BI9990" s="6"/>
      <c r="BJ9990" s="166"/>
      <c r="BK9990" s="166"/>
      <c r="BL9990" s="166"/>
      <c r="BM9990" s="6"/>
      <c r="BN9990" s="6"/>
      <c r="BO9990" s="6"/>
      <c r="BP9990" s="6"/>
      <c r="BQ9990" s="6"/>
      <c r="BR9990" s="6"/>
      <c r="BS9990" s="6"/>
      <c r="BT9990" s="6"/>
      <c r="BU9990" s="6"/>
      <c r="BV9990" s="6"/>
      <c r="BW9990" s="6"/>
      <c r="CJ9990" s="415"/>
      <c r="CK9990" s="415"/>
      <c r="CO9990" s="168"/>
    </row>
    <row r="9991" spans="32:93" s="162" customFormat="1" x14ac:dyDescent="0.25">
      <c r="AF9991" s="169"/>
      <c r="AG9991" s="169"/>
      <c r="AH9991" s="169"/>
      <c r="AI9991" s="169"/>
      <c r="AJ9991" s="169"/>
      <c r="AK9991" s="170"/>
      <c r="AP9991" s="6"/>
      <c r="AQ9991" s="6"/>
      <c r="AR9991" s="6"/>
      <c r="AS9991" s="6"/>
      <c r="AT9991" s="6"/>
      <c r="AU9991" s="6"/>
      <c r="AV9991" s="6"/>
      <c r="AW9991" s="6"/>
      <c r="AX9991" s="6"/>
      <c r="AY9991" s="6"/>
      <c r="AZ9991" s="6"/>
      <c r="BA9991" s="6"/>
      <c r="BB9991" s="166"/>
      <c r="BC9991" s="166"/>
      <c r="BD9991" s="166"/>
      <c r="BE9991" s="6"/>
      <c r="BF9991" s="6"/>
      <c r="BG9991" s="6"/>
      <c r="BH9991" s="6"/>
      <c r="BI9991" s="6"/>
      <c r="BJ9991" s="166"/>
      <c r="BK9991" s="166"/>
      <c r="BL9991" s="166"/>
      <c r="BM9991" s="6"/>
      <c r="BN9991" s="6"/>
      <c r="BO9991" s="6"/>
      <c r="BP9991" s="6"/>
      <c r="BQ9991" s="6"/>
      <c r="BR9991" s="6"/>
      <c r="BS9991" s="6"/>
      <c r="BT9991" s="6"/>
      <c r="BU9991" s="6"/>
      <c r="BV9991" s="6"/>
      <c r="BW9991" s="6"/>
      <c r="CJ9991" s="415"/>
      <c r="CK9991" s="415"/>
      <c r="CO9991" s="168"/>
    </row>
    <row r="9992" spans="32:93" s="162" customFormat="1" x14ac:dyDescent="0.25">
      <c r="AF9992" s="169"/>
      <c r="AG9992" s="169"/>
      <c r="AH9992" s="169"/>
      <c r="AI9992" s="169"/>
      <c r="AJ9992" s="169"/>
      <c r="AK9992" s="170"/>
      <c r="AP9992" s="6"/>
      <c r="AQ9992" s="6"/>
      <c r="AR9992" s="6"/>
      <c r="AS9992" s="6"/>
      <c r="AT9992" s="6"/>
      <c r="AU9992" s="6"/>
      <c r="AV9992" s="6"/>
      <c r="AW9992" s="6"/>
      <c r="AX9992" s="6"/>
      <c r="AY9992" s="6"/>
      <c r="AZ9992" s="6"/>
      <c r="BA9992" s="6"/>
      <c r="BB9992" s="166"/>
      <c r="BC9992" s="166"/>
      <c r="BD9992" s="166"/>
      <c r="BE9992" s="6"/>
      <c r="BF9992" s="6"/>
      <c r="BG9992" s="6"/>
      <c r="BH9992" s="6"/>
      <c r="BI9992" s="6"/>
      <c r="BJ9992" s="166"/>
      <c r="BK9992" s="166"/>
      <c r="BL9992" s="166"/>
      <c r="BM9992" s="6"/>
      <c r="BN9992" s="6"/>
      <c r="BO9992" s="6"/>
      <c r="BP9992" s="6"/>
      <c r="BQ9992" s="6"/>
      <c r="BR9992" s="6"/>
      <c r="BS9992" s="6"/>
      <c r="BT9992" s="6"/>
      <c r="BU9992" s="6"/>
      <c r="BV9992" s="6"/>
      <c r="BW9992" s="6"/>
      <c r="CJ9992" s="415"/>
      <c r="CK9992" s="415"/>
      <c r="CO9992" s="168"/>
    </row>
    <row r="9993" spans="32:93" s="162" customFormat="1" x14ac:dyDescent="0.25">
      <c r="AF9993" s="169"/>
      <c r="AG9993" s="169"/>
      <c r="AH9993" s="169"/>
      <c r="AI9993" s="169"/>
      <c r="AJ9993" s="169"/>
      <c r="AK9993" s="170"/>
      <c r="AP9993" s="6"/>
      <c r="AQ9993" s="6"/>
      <c r="AR9993" s="6"/>
      <c r="AS9993" s="6"/>
      <c r="AT9993" s="6"/>
      <c r="AU9993" s="6"/>
      <c r="AV9993" s="6"/>
      <c r="AW9993" s="6"/>
      <c r="AX9993" s="6"/>
      <c r="AY9993" s="6"/>
      <c r="AZ9993" s="6"/>
      <c r="BA9993" s="6"/>
      <c r="BB9993" s="166"/>
      <c r="BC9993" s="166"/>
      <c r="BD9993" s="166"/>
      <c r="BE9993" s="6"/>
      <c r="BF9993" s="6"/>
      <c r="BG9993" s="6"/>
      <c r="BH9993" s="6"/>
      <c r="BI9993" s="6"/>
      <c r="BJ9993" s="166"/>
      <c r="BK9993" s="166"/>
      <c r="BL9993" s="166"/>
      <c r="BM9993" s="6"/>
      <c r="BN9993" s="6"/>
      <c r="BO9993" s="6"/>
      <c r="BP9993" s="6"/>
      <c r="BQ9993" s="6"/>
      <c r="BR9993" s="6"/>
      <c r="BS9993" s="6"/>
      <c r="BT9993" s="6"/>
      <c r="BU9993" s="6"/>
      <c r="BV9993" s="6"/>
      <c r="BW9993" s="6"/>
      <c r="CJ9993" s="415"/>
      <c r="CK9993" s="415"/>
      <c r="CO9993" s="168"/>
    </row>
    <row r="9994" spans="32:93" s="162" customFormat="1" x14ac:dyDescent="0.25">
      <c r="AF9994" s="169"/>
      <c r="AG9994" s="169"/>
      <c r="AH9994" s="169"/>
      <c r="AI9994" s="169"/>
      <c r="AJ9994" s="169"/>
      <c r="AK9994" s="170"/>
      <c r="AP9994" s="6"/>
      <c r="AQ9994" s="6"/>
      <c r="AR9994" s="6"/>
      <c r="AS9994" s="6"/>
      <c r="AT9994" s="6"/>
      <c r="AU9994" s="6"/>
      <c r="AV9994" s="6"/>
      <c r="AW9994" s="6"/>
      <c r="AX9994" s="6"/>
      <c r="AY9994" s="6"/>
      <c r="AZ9994" s="6"/>
      <c r="BA9994" s="6"/>
      <c r="BB9994" s="166"/>
      <c r="BC9994" s="166"/>
      <c r="BD9994" s="166"/>
      <c r="BE9994" s="6"/>
      <c r="BF9994" s="6"/>
      <c r="BG9994" s="6"/>
      <c r="BH9994" s="6"/>
      <c r="BI9994" s="6"/>
      <c r="BJ9994" s="166"/>
      <c r="BK9994" s="166"/>
      <c r="BL9994" s="166"/>
      <c r="BM9994" s="6"/>
      <c r="BN9994" s="6"/>
      <c r="BO9994" s="6"/>
      <c r="BP9994" s="6"/>
      <c r="BQ9994" s="6"/>
      <c r="BR9994" s="6"/>
      <c r="BS9994" s="6"/>
      <c r="BT9994" s="6"/>
      <c r="BU9994" s="6"/>
      <c r="BV9994" s="6"/>
      <c r="BW9994" s="6"/>
      <c r="CJ9994" s="415"/>
      <c r="CK9994" s="415"/>
      <c r="CO9994" s="168"/>
    </row>
    <row r="9995" spans="32:93" s="162" customFormat="1" x14ac:dyDescent="0.25">
      <c r="AF9995" s="169"/>
      <c r="AG9995" s="169"/>
      <c r="AH9995" s="169"/>
      <c r="AI9995" s="169"/>
      <c r="AJ9995" s="169"/>
      <c r="AK9995" s="170"/>
      <c r="AP9995" s="6"/>
      <c r="AQ9995" s="6"/>
      <c r="AR9995" s="6"/>
      <c r="AS9995" s="6"/>
      <c r="AT9995" s="6"/>
      <c r="AU9995" s="6"/>
      <c r="AV9995" s="6"/>
      <c r="AW9995" s="6"/>
      <c r="AX9995" s="6"/>
      <c r="AY9995" s="6"/>
      <c r="AZ9995" s="6"/>
      <c r="BA9995" s="6"/>
      <c r="BB9995" s="166"/>
      <c r="BC9995" s="166"/>
      <c r="BD9995" s="166"/>
      <c r="BE9995" s="6"/>
      <c r="BF9995" s="6"/>
      <c r="BG9995" s="6"/>
      <c r="BH9995" s="6"/>
      <c r="BI9995" s="6"/>
      <c r="BJ9995" s="166"/>
      <c r="BK9995" s="166"/>
      <c r="BL9995" s="166"/>
      <c r="BM9995" s="6"/>
      <c r="BN9995" s="6"/>
      <c r="BO9995" s="6"/>
      <c r="BP9995" s="6"/>
      <c r="BQ9995" s="6"/>
      <c r="BR9995" s="6"/>
      <c r="BS9995" s="6"/>
      <c r="BT9995" s="6"/>
      <c r="BU9995" s="6"/>
      <c r="BV9995" s="6"/>
      <c r="BW9995" s="6"/>
      <c r="CJ9995" s="415"/>
      <c r="CK9995" s="415"/>
      <c r="CO9995" s="168"/>
    </row>
    <row r="9996" spans="32:93" s="162" customFormat="1" x14ac:dyDescent="0.25">
      <c r="AF9996" s="169"/>
      <c r="AG9996" s="169"/>
      <c r="AH9996" s="169"/>
      <c r="AI9996" s="169"/>
      <c r="AJ9996" s="169"/>
      <c r="AK9996" s="170"/>
      <c r="AP9996" s="6"/>
      <c r="AQ9996" s="6"/>
      <c r="AR9996" s="6"/>
      <c r="AS9996" s="6"/>
      <c r="AT9996" s="6"/>
      <c r="AU9996" s="6"/>
      <c r="AV9996" s="6"/>
      <c r="AW9996" s="6"/>
      <c r="AX9996" s="6"/>
      <c r="AY9996" s="6"/>
      <c r="AZ9996" s="6"/>
      <c r="BA9996" s="6"/>
      <c r="BB9996" s="166"/>
      <c r="BC9996" s="166"/>
      <c r="BD9996" s="166"/>
      <c r="BE9996" s="6"/>
      <c r="BF9996" s="6"/>
      <c r="BG9996" s="6"/>
      <c r="BH9996" s="6"/>
      <c r="BI9996" s="6"/>
      <c r="BJ9996" s="166"/>
      <c r="BK9996" s="166"/>
      <c r="BL9996" s="166"/>
      <c r="BM9996" s="6"/>
      <c r="BN9996" s="6"/>
      <c r="BO9996" s="6"/>
      <c r="BP9996" s="6"/>
      <c r="BQ9996" s="6"/>
      <c r="BR9996" s="6"/>
      <c r="BS9996" s="6"/>
      <c r="BT9996" s="6"/>
      <c r="BU9996" s="6"/>
      <c r="BV9996" s="6"/>
      <c r="BW9996" s="6"/>
      <c r="CJ9996" s="415"/>
      <c r="CK9996" s="415"/>
      <c r="CO9996" s="168"/>
    </row>
    <row r="9997" spans="32:93" s="162" customFormat="1" x14ac:dyDescent="0.25">
      <c r="AF9997" s="169"/>
      <c r="AG9997" s="169"/>
      <c r="AH9997" s="169"/>
      <c r="AI9997" s="169"/>
      <c r="AJ9997" s="169"/>
      <c r="AK9997" s="170"/>
      <c r="AP9997" s="6"/>
      <c r="AQ9997" s="6"/>
      <c r="AR9997" s="6"/>
      <c r="AS9997" s="6"/>
      <c r="AT9997" s="6"/>
      <c r="AU9997" s="6"/>
      <c r="AV9997" s="6"/>
      <c r="AW9997" s="6"/>
      <c r="AX9997" s="6"/>
      <c r="AY9997" s="6"/>
      <c r="AZ9997" s="6"/>
      <c r="BA9997" s="6"/>
      <c r="BB9997" s="166"/>
      <c r="BC9997" s="166"/>
      <c r="BD9997" s="166"/>
      <c r="BE9997" s="6"/>
      <c r="BF9997" s="6"/>
      <c r="BG9997" s="6"/>
      <c r="BH9997" s="6"/>
      <c r="BI9997" s="6"/>
      <c r="BJ9997" s="166"/>
      <c r="BK9997" s="166"/>
      <c r="BL9997" s="166"/>
      <c r="BM9997" s="6"/>
      <c r="BN9997" s="6"/>
      <c r="BO9997" s="6"/>
      <c r="BP9997" s="6"/>
      <c r="BQ9997" s="6"/>
      <c r="BR9997" s="6"/>
      <c r="BS9997" s="6"/>
      <c r="BT9997" s="6"/>
      <c r="BU9997" s="6"/>
      <c r="BV9997" s="6"/>
      <c r="BW9997" s="6"/>
      <c r="CJ9997" s="415"/>
      <c r="CK9997" s="415"/>
      <c r="CO9997" s="168"/>
    </row>
    <row r="9998" spans="32:93" s="162" customFormat="1" x14ac:dyDescent="0.25">
      <c r="AF9998" s="169"/>
      <c r="AG9998" s="169"/>
      <c r="AH9998" s="169"/>
      <c r="AI9998" s="169"/>
      <c r="AJ9998" s="169"/>
      <c r="AK9998" s="170"/>
      <c r="AP9998" s="6"/>
      <c r="AQ9998" s="6"/>
      <c r="AR9998" s="6"/>
      <c r="AS9998" s="6"/>
      <c r="AT9998" s="6"/>
      <c r="AU9998" s="6"/>
      <c r="AV9998" s="6"/>
      <c r="AW9998" s="6"/>
      <c r="AX9998" s="6"/>
      <c r="AY9998" s="6"/>
      <c r="AZ9998" s="6"/>
      <c r="BA9998" s="6"/>
      <c r="BB9998" s="166"/>
      <c r="BC9998" s="166"/>
      <c r="BD9998" s="166"/>
      <c r="BE9998" s="6"/>
      <c r="BF9998" s="6"/>
      <c r="BG9998" s="6"/>
      <c r="BH9998" s="6"/>
      <c r="BI9998" s="6"/>
      <c r="BJ9998" s="166"/>
      <c r="BK9998" s="166"/>
      <c r="BL9998" s="166"/>
      <c r="BM9998" s="6"/>
      <c r="BN9998" s="6"/>
      <c r="BO9998" s="6"/>
      <c r="BP9998" s="6"/>
      <c r="BQ9998" s="6"/>
      <c r="BR9998" s="6"/>
      <c r="BS9998" s="6"/>
      <c r="BT9998" s="6"/>
      <c r="BU9998" s="6"/>
      <c r="BV9998" s="6"/>
      <c r="BW9998" s="6"/>
      <c r="CJ9998" s="415"/>
      <c r="CK9998" s="415"/>
      <c r="CO9998" s="168"/>
    </row>
    <row r="9999" spans="32:93" s="162" customFormat="1" x14ac:dyDescent="0.25">
      <c r="AF9999" s="169"/>
      <c r="AG9999" s="169"/>
      <c r="AH9999" s="169"/>
      <c r="AI9999" s="169"/>
      <c r="AJ9999" s="169"/>
      <c r="AK9999" s="170"/>
      <c r="AP9999" s="6"/>
      <c r="AQ9999" s="6"/>
      <c r="AR9999" s="6"/>
      <c r="AS9999" s="6"/>
      <c r="AT9999" s="6"/>
      <c r="AU9999" s="6"/>
      <c r="AV9999" s="6"/>
      <c r="AW9999" s="6"/>
      <c r="AX9999" s="6"/>
      <c r="AY9999" s="6"/>
      <c r="AZ9999" s="6"/>
      <c r="BA9999" s="6"/>
      <c r="BB9999" s="166"/>
      <c r="BC9999" s="166"/>
      <c r="BD9999" s="166"/>
      <c r="BE9999" s="6"/>
      <c r="BF9999" s="6"/>
      <c r="BG9999" s="6"/>
      <c r="BH9999" s="6"/>
      <c r="BI9999" s="6"/>
      <c r="BJ9999" s="166"/>
      <c r="BK9999" s="166"/>
      <c r="BL9999" s="166"/>
      <c r="BM9999" s="6"/>
      <c r="BN9999" s="6"/>
      <c r="BO9999" s="6"/>
      <c r="BP9999" s="6"/>
      <c r="BQ9999" s="6"/>
      <c r="BR9999" s="6"/>
      <c r="BS9999" s="6"/>
      <c r="BT9999" s="6"/>
      <c r="BU9999" s="6"/>
      <c r="BV9999" s="6"/>
      <c r="BW9999" s="6"/>
      <c r="CJ9999" s="415"/>
      <c r="CK9999" s="415"/>
      <c r="CO9999" s="168"/>
    </row>
    <row r="10000" spans="32:93" s="162" customFormat="1" x14ac:dyDescent="0.25">
      <c r="AF10000" s="169"/>
      <c r="AG10000" s="169"/>
      <c r="AH10000" s="169"/>
      <c r="AI10000" s="169"/>
      <c r="AJ10000" s="169"/>
      <c r="AK10000" s="170"/>
      <c r="AP10000" s="6"/>
      <c r="AQ10000" s="6"/>
      <c r="AR10000" s="6"/>
      <c r="AS10000" s="6"/>
      <c r="AT10000" s="6"/>
      <c r="AU10000" s="6"/>
      <c r="AV10000" s="6"/>
      <c r="AW10000" s="6"/>
      <c r="AX10000" s="6"/>
      <c r="AY10000" s="6"/>
      <c r="AZ10000" s="6"/>
      <c r="BA10000" s="6"/>
      <c r="BB10000" s="166"/>
      <c r="BC10000" s="166"/>
      <c r="BD10000" s="166"/>
      <c r="BE10000" s="6"/>
      <c r="BF10000" s="6"/>
      <c r="BG10000" s="6"/>
      <c r="BH10000" s="6"/>
      <c r="BI10000" s="6"/>
      <c r="BJ10000" s="166"/>
      <c r="BK10000" s="166"/>
      <c r="BL10000" s="166"/>
      <c r="BM10000" s="6"/>
      <c r="BN10000" s="6"/>
      <c r="BO10000" s="6"/>
      <c r="BP10000" s="6"/>
      <c r="BQ10000" s="6"/>
      <c r="BR10000" s="6"/>
      <c r="BS10000" s="6"/>
      <c r="BT10000" s="6"/>
      <c r="BU10000" s="6"/>
      <c r="BV10000" s="6"/>
      <c r="BW10000" s="6"/>
      <c r="CJ10000" s="415"/>
      <c r="CK10000" s="415"/>
      <c r="CO10000" s="168"/>
    </row>
    <row r="10001" spans="32:93" s="162" customFormat="1" x14ac:dyDescent="0.25">
      <c r="AF10001" s="169"/>
      <c r="AG10001" s="169"/>
      <c r="AH10001" s="169"/>
      <c r="AI10001" s="169"/>
      <c r="AJ10001" s="169"/>
      <c r="AK10001" s="170"/>
      <c r="AP10001" s="6"/>
      <c r="AQ10001" s="6"/>
      <c r="AR10001" s="6"/>
      <c r="AS10001" s="6"/>
      <c r="AT10001" s="6"/>
      <c r="AU10001" s="6"/>
      <c r="AV10001" s="6"/>
      <c r="AW10001" s="6"/>
      <c r="AX10001" s="6"/>
      <c r="AY10001" s="6"/>
      <c r="AZ10001" s="6"/>
      <c r="BA10001" s="6"/>
      <c r="BB10001" s="166"/>
      <c r="BC10001" s="166"/>
      <c r="BD10001" s="166"/>
      <c r="BE10001" s="6"/>
      <c r="BF10001" s="6"/>
      <c r="BG10001" s="6"/>
      <c r="BH10001" s="6"/>
      <c r="BI10001" s="6"/>
      <c r="BJ10001" s="166"/>
      <c r="BK10001" s="166"/>
      <c r="BL10001" s="166"/>
      <c r="BM10001" s="6"/>
      <c r="BN10001" s="6"/>
      <c r="BO10001" s="6"/>
      <c r="BP10001" s="6"/>
      <c r="BQ10001" s="6"/>
      <c r="BR10001" s="6"/>
      <c r="BS10001" s="6"/>
      <c r="BT10001" s="6"/>
      <c r="BU10001" s="6"/>
      <c r="BV10001" s="6"/>
      <c r="BW10001" s="6"/>
      <c r="CJ10001" s="415"/>
      <c r="CK10001" s="415"/>
      <c r="CO10001" s="168"/>
    </row>
    <row r="10002" spans="32:93" s="162" customFormat="1" x14ac:dyDescent="0.25">
      <c r="AF10002" s="169"/>
      <c r="AG10002" s="169"/>
      <c r="AH10002" s="169"/>
      <c r="AI10002" s="169"/>
      <c r="AJ10002" s="169"/>
      <c r="AK10002" s="170"/>
      <c r="AP10002" s="6"/>
      <c r="AQ10002" s="6"/>
      <c r="AR10002" s="6"/>
      <c r="AS10002" s="6"/>
      <c r="AT10002" s="6"/>
      <c r="AU10002" s="6"/>
      <c r="AV10002" s="6"/>
      <c r="AW10002" s="6"/>
      <c r="AX10002" s="6"/>
      <c r="AY10002" s="6"/>
      <c r="AZ10002" s="6"/>
      <c r="BA10002" s="6"/>
      <c r="BB10002" s="166"/>
      <c r="BC10002" s="166"/>
      <c r="BD10002" s="166"/>
      <c r="BE10002" s="6"/>
      <c r="BF10002" s="6"/>
      <c r="BG10002" s="6"/>
      <c r="BH10002" s="6"/>
      <c r="BI10002" s="6"/>
      <c r="BJ10002" s="166"/>
      <c r="BK10002" s="166"/>
      <c r="BL10002" s="166"/>
      <c r="BM10002" s="6"/>
      <c r="BN10002" s="6"/>
      <c r="BO10002" s="6"/>
      <c r="BP10002" s="6"/>
      <c r="BQ10002" s="6"/>
      <c r="BR10002" s="6"/>
      <c r="BS10002" s="6"/>
      <c r="BT10002" s="6"/>
      <c r="BU10002" s="6"/>
      <c r="BV10002" s="6"/>
      <c r="BW10002" s="6"/>
      <c r="CJ10002" s="415"/>
      <c r="CK10002" s="415"/>
      <c r="CO10002" s="168"/>
    </row>
    <row r="10003" spans="32:93" s="162" customFormat="1" x14ac:dyDescent="0.25">
      <c r="AF10003" s="169"/>
      <c r="AG10003" s="169"/>
      <c r="AH10003" s="169"/>
      <c r="AI10003" s="169"/>
      <c r="AJ10003" s="169"/>
      <c r="AK10003" s="170"/>
      <c r="AP10003" s="6"/>
      <c r="AQ10003" s="6"/>
      <c r="AR10003" s="6"/>
      <c r="AS10003" s="6"/>
      <c r="AT10003" s="6"/>
      <c r="AU10003" s="6"/>
      <c r="AV10003" s="6"/>
      <c r="AW10003" s="6"/>
      <c r="AX10003" s="6"/>
      <c r="AY10003" s="6"/>
      <c r="AZ10003" s="6"/>
      <c r="BA10003" s="6"/>
      <c r="BB10003" s="166"/>
      <c r="BC10003" s="166"/>
      <c r="BD10003" s="166"/>
      <c r="BE10003" s="6"/>
      <c r="BF10003" s="6"/>
      <c r="BG10003" s="6"/>
      <c r="BH10003" s="6"/>
      <c r="BI10003" s="6"/>
      <c r="BJ10003" s="166"/>
      <c r="BK10003" s="166"/>
      <c r="BL10003" s="166"/>
      <c r="BM10003" s="6"/>
      <c r="BN10003" s="6"/>
      <c r="BO10003" s="6"/>
      <c r="BP10003" s="6"/>
      <c r="BQ10003" s="6"/>
      <c r="BR10003" s="6"/>
      <c r="BS10003" s="6"/>
      <c r="BT10003" s="6"/>
      <c r="BU10003" s="6"/>
      <c r="BV10003" s="6"/>
      <c r="BW10003" s="6"/>
      <c r="CJ10003" s="415"/>
      <c r="CK10003" s="415"/>
      <c r="CO10003" s="168"/>
    </row>
    <row r="10004" spans="32:93" s="162" customFormat="1" x14ac:dyDescent="0.25">
      <c r="AF10004" s="169"/>
      <c r="AG10004" s="169"/>
      <c r="AH10004" s="169"/>
      <c r="AI10004" s="169"/>
      <c r="AJ10004" s="169"/>
      <c r="AK10004" s="170"/>
      <c r="AP10004" s="6"/>
      <c r="AQ10004" s="6"/>
      <c r="AR10004" s="6"/>
      <c r="AS10004" s="6"/>
      <c r="AT10004" s="6"/>
      <c r="AU10004" s="6"/>
      <c r="AV10004" s="6"/>
      <c r="AW10004" s="6"/>
      <c r="AX10004" s="6"/>
      <c r="AY10004" s="6"/>
      <c r="AZ10004" s="6"/>
      <c r="BA10004" s="6"/>
      <c r="BB10004" s="166"/>
      <c r="BC10004" s="166"/>
      <c r="BD10004" s="166"/>
      <c r="BE10004" s="6"/>
      <c r="BF10004" s="6"/>
      <c r="BG10004" s="6"/>
      <c r="BH10004" s="6"/>
      <c r="BI10004" s="6"/>
      <c r="BJ10004" s="166"/>
      <c r="BK10004" s="166"/>
      <c r="BL10004" s="166"/>
      <c r="BM10004" s="6"/>
      <c r="BN10004" s="6"/>
      <c r="BO10004" s="6"/>
      <c r="BP10004" s="6"/>
      <c r="BQ10004" s="6"/>
      <c r="BR10004" s="6"/>
      <c r="BS10004" s="6"/>
      <c r="BT10004" s="6"/>
      <c r="BU10004" s="6"/>
      <c r="BV10004" s="6"/>
      <c r="BW10004" s="6"/>
      <c r="CJ10004" s="415"/>
      <c r="CK10004" s="415"/>
      <c r="CO10004" s="168"/>
    </row>
    <row r="10005" spans="32:93" s="162" customFormat="1" x14ac:dyDescent="0.25">
      <c r="AF10005" s="169"/>
      <c r="AG10005" s="169"/>
      <c r="AH10005" s="169"/>
      <c r="AI10005" s="169"/>
      <c r="AJ10005" s="169"/>
      <c r="AK10005" s="170"/>
      <c r="AP10005" s="6"/>
      <c r="AQ10005" s="6"/>
      <c r="AR10005" s="6"/>
      <c r="AS10005" s="6"/>
      <c r="AT10005" s="6"/>
      <c r="AU10005" s="6"/>
      <c r="AV10005" s="6"/>
      <c r="AW10005" s="6"/>
      <c r="AX10005" s="6"/>
      <c r="AY10005" s="6"/>
      <c r="AZ10005" s="6"/>
      <c r="BA10005" s="6"/>
      <c r="BB10005" s="166"/>
      <c r="BC10005" s="166"/>
      <c r="BD10005" s="166"/>
      <c r="BE10005" s="6"/>
      <c r="BF10005" s="6"/>
      <c r="BG10005" s="6"/>
      <c r="BH10005" s="6"/>
      <c r="BI10005" s="6"/>
      <c r="BJ10005" s="166"/>
      <c r="BK10005" s="166"/>
      <c r="BL10005" s="166"/>
      <c r="BM10005" s="6"/>
      <c r="BN10005" s="6"/>
      <c r="BO10005" s="6"/>
      <c r="BP10005" s="6"/>
      <c r="BQ10005" s="6"/>
      <c r="BR10005" s="6"/>
      <c r="BS10005" s="6"/>
      <c r="BT10005" s="6"/>
      <c r="BU10005" s="6"/>
      <c r="BV10005" s="6"/>
      <c r="BW10005" s="6"/>
      <c r="CJ10005" s="415"/>
      <c r="CK10005" s="415"/>
      <c r="CO10005" s="168"/>
    </row>
    <row r="10006" spans="32:93" s="162" customFormat="1" x14ac:dyDescent="0.25">
      <c r="AF10006" s="169"/>
      <c r="AG10006" s="169"/>
      <c r="AH10006" s="169"/>
      <c r="AI10006" s="169"/>
      <c r="AJ10006" s="169"/>
      <c r="AK10006" s="170"/>
      <c r="AP10006" s="6"/>
      <c r="AQ10006" s="6"/>
      <c r="AR10006" s="6"/>
      <c r="AS10006" s="6"/>
      <c r="AT10006" s="6"/>
      <c r="AU10006" s="6"/>
      <c r="AV10006" s="6"/>
      <c r="AW10006" s="6"/>
      <c r="AX10006" s="6"/>
      <c r="AY10006" s="6"/>
      <c r="AZ10006" s="6"/>
      <c r="BA10006" s="6"/>
      <c r="BB10006" s="166"/>
      <c r="BC10006" s="166"/>
      <c r="BD10006" s="166"/>
      <c r="BE10006" s="6"/>
      <c r="BF10006" s="6"/>
      <c r="BG10006" s="6"/>
      <c r="BH10006" s="6"/>
      <c r="BI10006" s="6"/>
      <c r="BJ10006" s="166"/>
      <c r="BK10006" s="166"/>
      <c r="BL10006" s="166"/>
      <c r="BM10006" s="6"/>
      <c r="BN10006" s="6"/>
      <c r="BO10006" s="6"/>
      <c r="BP10006" s="6"/>
      <c r="BQ10006" s="6"/>
      <c r="BR10006" s="6"/>
      <c r="BS10006" s="6"/>
      <c r="BT10006" s="6"/>
      <c r="BU10006" s="6"/>
      <c r="BV10006" s="6"/>
      <c r="BW10006" s="6"/>
      <c r="CJ10006" s="415"/>
      <c r="CK10006" s="415"/>
      <c r="CO10006" s="168"/>
    </row>
    <row r="10007" spans="32:93" s="162" customFormat="1" x14ac:dyDescent="0.25">
      <c r="AF10007" s="169"/>
      <c r="AG10007" s="169"/>
      <c r="AH10007" s="169"/>
      <c r="AI10007" s="169"/>
      <c r="AJ10007" s="169"/>
      <c r="AK10007" s="170"/>
      <c r="AP10007" s="6"/>
      <c r="AQ10007" s="6"/>
      <c r="AR10007" s="6"/>
      <c r="AS10007" s="6"/>
      <c r="AT10007" s="6"/>
      <c r="AU10007" s="6"/>
      <c r="AV10007" s="6"/>
      <c r="AW10007" s="6"/>
      <c r="AX10007" s="6"/>
      <c r="AY10007" s="6"/>
      <c r="AZ10007" s="6"/>
      <c r="BA10007" s="6"/>
      <c r="BB10007" s="166"/>
      <c r="BC10007" s="166"/>
      <c r="BD10007" s="166"/>
      <c r="BE10007" s="6"/>
      <c r="BF10007" s="6"/>
      <c r="BG10007" s="6"/>
      <c r="BH10007" s="6"/>
      <c r="BI10007" s="6"/>
      <c r="BJ10007" s="166"/>
      <c r="BK10007" s="166"/>
      <c r="BL10007" s="166"/>
      <c r="BM10007" s="6"/>
      <c r="BN10007" s="6"/>
      <c r="BO10007" s="6"/>
      <c r="BP10007" s="6"/>
      <c r="BQ10007" s="6"/>
      <c r="BR10007" s="6"/>
      <c r="BS10007" s="6"/>
      <c r="BT10007" s="6"/>
      <c r="BU10007" s="6"/>
      <c r="BV10007" s="6"/>
      <c r="BW10007" s="6"/>
      <c r="CJ10007" s="415"/>
      <c r="CK10007" s="415"/>
      <c r="CO10007" s="168"/>
    </row>
    <row r="10008" spans="32:93" s="162" customFormat="1" x14ac:dyDescent="0.25">
      <c r="AF10008" s="169"/>
      <c r="AG10008" s="169"/>
      <c r="AH10008" s="169"/>
      <c r="AI10008" s="169"/>
      <c r="AJ10008" s="169"/>
      <c r="AK10008" s="170"/>
      <c r="AP10008" s="6"/>
      <c r="AQ10008" s="6"/>
      <c r="AR10008" s="6"/>
      <c r="AS10008" s="6"/>
      <c r="AT10008" s="6"/>
      <c r="AU10008" s="6"/>
      <c r="AV10008" s="6"/>
      <c r="AW10008" s="6"/>
      <c r="AX10008" s="6"/>
      <c r="AY10008" s="6"/>
      <c r="AZ10008" s="6"/>
      <c r="BA10008" s="6"/>
      <c r="BB10008" s="166"/>
      <c r="BC10008" s="166"/>
      <c r="BD10008" s="166"/>
      <c r="BE10008" s="6"/>
      <c r="BF10008" s="6"/>
      <c r="BG10008" s="6"/>
      <c r="BH10008" s="6"/>
      <c r="BI10008" s="6"/>
      <c r="BJ10008" s="166"/>
      <c r="BK10008" s="166"/>
      <c r="BL10008" s="166"/>
      <c r="BM10008" s="6"/>
      <c r="BN10008" s="6"/>
      <c r="BO10008" s="6"/>
      <c r="BP10008" s="6"/>
      <c r="BQ10008" s="6"/>
      <c r="BR10008" s="6"/>
      <c r="BS10008" s="6"/>
      <c r="BT10008" s="6"/>
      <c r="BU10008" s="6"/>
      <c r="BV10008" s="6"/>
      <c r="BW10008" s="6"/>
      <c r="CJ10008" s="415"/>
      <c r="CK10008" s="415"/>
      <c r="CO10008" s="168"/>
    </row>
    <row r="10009" spans="32:93" s="162" customFormat="1" x14ac:dyDescent="0.25">
      <c r="AF10009" s="169"/>
      <c r="AG10009" s="169"/>
      <c r="AH10009" s="169"/>
      <c r="AI10009" s="169"/>
      <c r="AJ10009" s="169"/>
      <c r="AK10009" s="170"/>
      <c r="AP10009" s="6"/>
      <c r="AQ10009" s="6"/>
      <c r="AR10009" s="6"/>
      <c r="AS10009" s="6"/>
      <c r="AT10009" s="6"/>
      <c r="AU10009" s="6"/>
      <c r="AV10009" s="6"/>
      <c r="AW10009" s="6"/>
      <c r="AX10009" s="6"/>
      <c r="AY10009" s="6"/>
      <c r="AZ10009" s="6"/>
      <c r="BA10009" s="6"/>
      <c r="BB10009" s="166"/>
      <c r="BC10009" s="166"/>
      <c r="BD10009" s="166"/>
      <c r="BE10009" s="6"/>
      <c r="BF10009" s="6"/>
      <c r="BG10009" s="6"/>
      <c r="BH10009" s="6"/>
      <c r="BI10009" s="6"/>
      <c r="BJ10009" s="166"/>
      <c r="BK10009" s="166"/>
      <c r="BL10009" s="166"/>
      <c r="BM10009" s="6"/>
      <c r="BN10009" s="6"/>
      <c r="BO10009" s="6"/>
      <c r="BP10009" s="6"/>
      <c r="BQ10009" s="6"/>
      <c r="BR10009" s="6"/>
      <c r="BS10009" s="6"/>
      <c r="BT10009" s="6"/>
      <c r="BU10009" s="6"/>
      <c r="BV10009" s="6"/>
      <c r="BW10009" s="6"/>
      <c r="CJ10009" s="415"/>
      <c r="CK10009" s="415"/>
      <c r="CO10009" s="168"/>
    </row>
    <row r="10010" spans="32:93" s="162" customFormat="1" x14ac:dyDescent="0.25">
      <c r="AF10010" s="169"/>
      <c r="AG10010" s="169"/>
      <c r="AH10010" s="169"/>
      <c r="AI10010" s="169"/>
      <c r="AJ10010" s="169"/>
      <c r="AK10010" s="170"/>
      <c r="AP10010" s="6"/>
      <c r="AQ10010" s="6"/>
      <c r="AR10010" s="6"/>
      <c r="AS10010" s="6"/>
      <c r="AT10010" s="6"/>
      <c r="AU10010" s="6"/>
      <c r="AV10010" s="6"/>
      <c r="AW10010" s="6"/>
      <c r="AX10010" s="6"/>
      <c r="AY10010" s="6"/>
      <c r="AZ10010" s="6"/>
      <c r="BA10010" s="6"/>
      <c r="BB10010" s="166"/>
      <c r="BC10010" s="166"/>
      <c r="BD10010" s="166"/>
      <c r="BE10010" s="6"/>
      <c r="BF10010" s="6"/>
      <c r="BG10010" s="6"/>
      <c r="BH10010" s="6"/>
      <c r="BI10010" s="6"/>
      <c r="BJ10010" s="166"/>
      <c r="BK10010" s="166"/>
      <c r="BL10010" s="166"/>
      <c r="BM10010" s="6"/>
      <c r="BN10010" s="6"/>
      <c r="BO10010" s="6"/>
      <c r="BP10010" s="6"/>
      <c r="BQ10010" s="6"/>
      <c r="BR10010" s="6"/>
      <c r="BS10010" s="6"/>
      <c r="BT10010" s="6"/>
      <c r="BU10010" s="6"/>
      <c r="BV10010" s="6"/>
      <c r="BW10010" s="6"/>
      <c r="CJ10010" s="415"/>
      <c r="CK10010" s="415"/>
      <c r="CO10010" s="168"/>
    </row>
    <row r="10011" spans="32:93" s="162" customFormat="1" x14ac:dyDescent="0.25">
      <c r="AF10011" s="169"/>
      <c r="AG10011" s="169"/>
      <c r="AH10011" s="169"/>
      <c r="AI10011" s="169"/>
      <c r="AJ10011" s="169"/>
      <c r="AK10011" s="170"/>
      <c r="AP10011" s="6"/>
      <c r="AQ10011" s="6"/>
      <c r="AR10011" s="6"/>
      <c r="AS10011" s="6"/>
      <c r="AT10011" s="6"/>
      <c r="AU10011" s="6"/>
      <c r="AV10011" s="6"/>
      <c r="AW10011" s="6"/>
      <c r="AX10011" s="6"/>
      <c r="AY10011" s="6"/>
      <c r="AZ10011" s="6"/>
      <c r="BA10011" s="6"/>
      <c r="BB10011" s="166"/>
      <c r="BC10011" s="166"/>
      <c r="BD10011" s="166"/>
      <c r="BE10011" s="6"/>
      <c r="BF10011" s="6"/>
      <c r="BG10011" s="6"/>
      <c r="BH10011" s="6"/>
      <c r="BI10011" s="6"/>
      <c r="BJ10011" s="166"/>
      <c r="BK10011" s="166"/>
      <c r="BL10011" s="166"/>
      <c r="BM10011" s="6"/>
      <c r="BN10011" s="6"/>
      <c r="BO10011" s="6"/>
      <c r="BP10011" s="6"/>
      <c r="BQ10011" s="6"/>
      <c r="BR10011" s="6"/>
      <c r="BS10011" s="6"/>
      <c r="BT10011" s="6"/>
      <c r="BU10011" s="6"/>
      <c r="BV10011" s="6"/>
      <c r="BW10011" s="6"/>
      <c r="CJ10011" s="415"/>
      <c r="CK10011" s="415"/>
      <c r="CO10011" s="168"/>
    </row>
    <row r="10012" spans="32:93" s="162" customFormat="1" x14ac:dyDescent="0.25">
      <c r="AF10012" s="169"/>
      <c r="AG10012" s="169"/>
      <c r="AH10012" s="169"/>
      <c r="AI10012" s="169"/>
      <c r="AJ10012" s="169"/>
      <c r="AK10012" s="170"/>
      <c r="AP10012" s="6"/>
      <c r="AQ10012" s="6"/>
      <c r="AR10012" s="6"/>
      <c r="AS10012" s="6"/>
      <c r="AT10012" s="6"/>
      <c r="AU10012" s="6"/>
      <c r="AV10012" s="6"/>
      <c r="AW10012" s="6"/>
      <c r="AX10012" s="6"/>
      <c r="AY10012" s="6"/>
      <c r="AZ10012" s="6"/>
      <c r="BA10012" s="6"/>
      <c r="BB10012" s="166"/>
      <c r="BC10012" s="166"/>
      <c r="BD10012" s="166"/>
      <c r="BE10012" s="6"/>
      <c r="BF10012" s="6"/>
      <c r="BG10012" s="6"/>
      <c r="BH10012" s="6"/>
      <c r="BI10012" s="6"/>
      <c r="BJ10012" s="166"/>
      <c r="BK10012" s="166"/>
      <c r="BL10012" s="166"/>
      <c r="BM10012" s="6"/>
      <c r="BN10012" s="6"/>
      <c r="BO10012" s="6"/>
      <c r="BP10012" s="6"/>
      <c r="BQ10012" s="6"/>
      <c r="BR10012" s="6"/>
      <c r="BS10012" s="6"/>
      <c r="BT10012" s="6"/>
      <c r="BU10012" s="6"/>
      <c r="BV10012" s="6"/>
      <c r="BW10012" s="6"/>
      <c r="CJ10012" s="415"/>
      <c r="CK10012" s="415"/>
      <c r="CO10012" s="168"/>
    </row>
    <row r="10013" spans="32:93" s="162" customFormat="1" x14ac:dyDescent="0.25">
      <c r="AF10013" s="169"/>
      <c r="AG10013" s="169"/>
      <c r="AH10013" s="169"/>
      <c r="AI10013" s="169"/>
      <c r="AJ10013" s="169"/>
      <c r="AK10013" s="170"/>
      <c r="AP10013" s="6"/>
      <c r="AQ10013" s="6"/>
      <c r="AR10013" s="6"/>
      <c r="AS10013" s="6"/>
      <c r="AT10013" s="6"/>
      <c r="AU10013" s="6"/>
      <c r="AV10013" s="6"/>
      <c r="AW10013" s="6"/>
      <c r="AX10013" s="6"/>
      <c r="AY10013" s="6"/>
      <c r="AZ10013" s="6"/>
      <c r="BA10013" s="6"/>
      <c r="BB10013" s="166"/>
      <c r="BC10013" s="166"/>
      <c r="BD10013" s="166"/>
      <c r="BE10013" s="6"/>
      <c r="BF10013" s="6"/>
      <c r="BG10013" s="6"/>
      <c r="BH10013" s="6"/>
      <c r="BI10013" s="6"/>
      <c r="BJ10013" s="166"/>
      <c r="BK10013" s="166"/>
      <c r="BL10013" s="166"/>
      <c r="BM10013" s="6"/>
      <c r="BN10013" s="6"/>
      <c r="BO10013" s="6"/>
      <c r="BP10013" s="6"/>
      <c r="BQ10013" s="6"/>
      <c r="BR10013" s="6"/>
      <c r="BS10013" s="6"/>
      <c r="BT10013" s="6"/>
      <c r="BU10013" s="6"/>
      <c r="BV10013" s="6"/>
      <c r="BW10013" s="6"/>
      <c r="CJ10013" s="415"/>
      <c r="CK10013" s="415"/>
      <c r="CO10013" s="168"/>
    </row>
    <row r="10014" spans="32:93" s="162" customFormat="1" x14ac:dyDescent="0.25">
      <c r="AF10014" s="169"/>
      <c r="AG10014" s="169"/>
      <c r="AH10014" s="169"/>
      <c r="AI10014" s="169"/>
      <c r="AJ10014" s="169"/>
      <c r="AK10014" s="170"/>
      <c r="AP10014" s="6"/>
      <c r="AQ10014" s="6"/>
      <c r="AR10014" s="6"/>
      <c r="AS10014" s="6"/>
      <c r="AT10014" s="6"/>
      <c r="AU10014" s="6"/>
      <c r="AV10014" s="6"/>
      <c r="AW10014" s="6"/>
      <c r="AX10014" s="6"/>
      <c r="AY10014" s="6"/>
      <c r="AZ10014" s="6"/>
      <c r="BA10014" s="6"/>
      <c r="BB10014" s="166"/>
      <c r="BC10014" s="166"/>
      <c r="BD10014" s="166"/>
      <c r="BE10014" s="6"/>
      <c r="BF10014" s="6"/>
      <c r="BG10014" s="6"/>
      <c r="BH10014" s="6"/>
      <c r="BI10014" s="6"/>
      <c r="BJ10014" s="166"/>
      <c r="BK10014" s="166"/>
      <c r="BL10014" s="166"/>
      <c r="BM10014" s="6"/>
      <c r="BN10014" s="6"/>
      <c r="BO10014" s="6"/>
      <c r="BP10014" s="6"/>
      <c r="BQ10014" s="6"/>
      <c r="BR10014" s="6"/>
      <c r="BS10014" s="6"/>
      <c r="BT10014" s="6"/>
      <c r="BU10014" s="6"/>
      <c r="BV10014" s="6"/>
      <c r="BW10014" s="6"/>
      <c r="CJ10014" s="415"/>
      <c r="CK10014" s="415"/>
      <c r="CO10014" s="168"/>
    </row>
    <row r="10015" spans="32:93" s="162" customFormat="1" x14ac:dyDescent="0.25">
      <c r="AF10015" s="169"/>
      <c r="AG10015" s="169"/>
      <c r="AH10015" s="169"/>
      <c r="AI10015" s="169"/>
      <c r="AJ10015" s="169"/>
      <c r="AK10015" s="170"/>
      <c r="AP10015" s="6"/>
      <c r="AQ10015" s="6"/>
      <c r="AR10015" s="6"/>
      <c r="AS10015" s="6"/>
      <c r="AT10015" s="6"/>
      <c r="AU10015" s="6"/>
      <c r="AV10015" s="6"/>
      <c r="AW10015" s="6"/>
      <c r="AX10015" s="6"/>
      <c r="AY10015" s="6"/>
      <c r="AZ10015" s="6"/>
      <c r="BA10015" s="6"/>
      <c r="BB10015" s="166"/>
      <c r="BC10015" s="166"/>
      <c r="BD10015" s="166"/>
      <c r="BE10015" s="6"/>
      <c r="BF10015" s="6"/>
      <c r="BG10015" s="6"/>
      <c r="BH10015" s="6"/>
      <c r="BI10015" s="6"/>
      <c r="BJ10015" s="166"/>
      <c r="BK10015" s="166"/>
      <c r="BL10015" s="166"/>
      <c r="BM10015" s="6"/>
      <c r="BN10015" s="6"/>
      <c r="BO10015" s="6"/>
      <c r="BP10015" s="6"/>
      <c r="BQ10015" s="6"/>
      <c r="BR10015" s="6"/>
      <c r="BS10015" s="6"/>
      <c r="BT10015" s="6"/>
      <c r="BU10015" s="6"/>
      <c r="BV10015" s="6"/>
      <c r="BW10015" s="6"/>
      <c r="CJ10015" s="415"/>
      <c r="CK10015" s="415"/>
      <c r="CO10015" s="168"/>
    </row>
    <row r="10016" spans="32:93" s="162" customFormat="1" x14ac:dyDescent="0.25">
      <c r="AF10016" s="169"/>
      <c r="AG10016" s="169"/>
      <c r="AH10016" s="169"/>
      <c r="AI10016" s="169"/>
      <c r="AJ10016" s="169"/>
      <c r="AK10016" s="170"/>
      <c r="AP10016" s="6"/>
      <c r="AQ10016" s="6"/>
      <c r="AR10016" s="6"/>
      <c r="AS10016" s="6"/>
      <c r="AT10016" s="6"/>
      <c r="AU10016" s="6"/>
      <c r="AV10016" s="6"/>
      <c r="AW10016" s="6"/>
      <c r="AX10016" s="6"/>
      <c r="AY10016" s="6"/>
      <c r="AZ10016" s="6"/>
      <c r="BA10016" s="6"/>
      <c r="BB10016" s="166"/>
      <c r="BC10016" s="166"/>
      <c r="BD10016" s="166"/>
      <c r="BE10016" s="6"/>
      <c r="BF10016" s="6"/>
      <c r="BG10016" s="6"/>
      <c r="BH10016" s="6"/>
      <c r="BI10016" s="6"/>
      <c r="BJ10016" s="166"/>
      <c r="BK10016" s="166"/>
      <c r="BL10016" s="166"/>
      <c r="BM10016" s="6"/>
      <c r="BN10016" s="6"/>
      <c r="BO10016" s="6"/>
      <c r="BP10016" s="6"/>
      <c r="BQ10016" s="6"/>
      <c r="BR10016" s="6"/>
      <c r="BS10016" s="6"/>
      <c r="BT10016" s="6"/>
      <c r="BU10016" s="6"/>
      <c r="BV10016" s="6"/>
      <c r="BW10016" s="6"/>
      <c r="CJ10016" s="415"/>
      <c r="CK10016" s="415"/>
      <c r="CO10016" s="168"/>
    </row>
    <row r="10017" spans="32:93" s="162" customFormat="1" x14ac:dyDescent="0.25">
      <c r="AF10017" s="169"/>
      <c r="AG10017" s="169"/>
      <c r="AH10017" s="169"/>
      <c r="AI10017" s="169"/>
      <c r="AJ10017" s="169"/>
      <c r="AK10017" s="170"/>
      <c r="AP10017" s="6"/>
      <c r="AQ10017" s="6"/>
      <c r="AR10017" s="6"/>
      <c r="AS10017" s="6"/>
      <c r="AT10017" s="6"/>
      <c r="AU10017" s="6"/>
      <c r="AV10017" s="6"/>
      <c r="AW10017" s="6"/>
      <c r="AX10017" s="6"/>
      <c r="AY10017" s="6"/>
      <c r="AZ10017" s="6"/>
      <c r="BA10017" s="6"/>
      <c r="BB10017" s="166"/>
      <c r="BC10017" s="166"/>
      <c r="BD10017" s="166"/>
      <c r="BE10017" s="6"/>
      <c r="BF10017" s="6"/>
      <c r="BG10017" s="6"/>
      <c r="BH10017" s="6"/>
      <c r="BI10017" s="6"/>
      <c r="BJ10017" s="166"/>
      <c r="BK10017" s="166"/>
      <c r="BL10017" s="166"/>
      <c r="BM10017" s="6"/>
      <c r="BN10017" s="6"/>
      <c r="BO10017" s="6"/>
      <c r="BP10017" s="6"/>
      <c r="BQ10017" s="6"/>
      <c r="BR10017" s="6"/>
      <c r="BS10017" s="6"/>
      <c r="BT10017" s="6"/>
      <c r="BU10017" s="6"/>
      <c r="BV10017" s="6"/>
      <c r="BW10017" s="6"/>
      <c r="CJ10017" s="415"/>
      <c r="CK10017" s="415"/>
      <c r="CO10017" s="168"/>
    </row>
    <row r="10018" spans="32:93" s="162" customFormat="1" x14ac:dyDescent="0.25">
      <c r="AF10018" s="169"/>
      <c r="AG10018" s="169"/>
      <c r="AH10018" s="169"/>
      <c r="AI10018" s="169"/>
      <c r="AJ10018" s="169"/>
      <c r="AK10018" s="170"/>
      <c r="AP10018" s="6"/>
      <c r="AQ10018" s="6"/>
      <c r="AR10018" s="6"/>
      <c r="AS10018" s="6"/>
      <c r="AT10018" s="6"/>
      <c r="AU10018" s="6"/>
      <c r="AV10018" s="6"/>
      <c r="AW10018" s="6"/>
      <c r="AX10018" s="6"/>
      <c r="AY10018" s="6"/>
      <c r="AZ10018" s="6"/>
      <c r="BA10018" s="6"/>
      <c r="BB10018" s="166"/>
      <c r="BC10018" s="166"/>
      <c r="BD10018" s="166"/>
      <c r="BE10018" s="6"/>
      <c r="BF10018" s="6"/>
      <c r="BG10018" s="6"/>
      <c r="BH10018" s="6"/>
      <c r="BI10018" s="6"/>
      <c r="BJ10018" s="166"/>
      <c r="BK10018" s="166"/>
      <c r="BL10018" s="166"/>
      <c r="BM10018" s="6"/>
      <c r="BN10018" s="6"/>
      <c r="BO10018" s="6"/>
      <c r="BP10018" s="6"/>
      <c r="BQ10018" s="6"/>
      <c r="BR10018" s="6"/>
      <c r="BS10018" s="6"/>
      <c r="BT10018" s="6"/>
      <c r="BU10018" s="6"/>
      <c r="BV10018" s="6"/>
      <c r="BW10018" s="6"/>
      <c r="CJ10018" s="415"/>
      <c r="CK10018" s="415"/>
      <c r="CO10018" s="168"/>
    </row>
    <row r="10019" spans="32:93" s="162" customFormat="1" x14ac:dyDescent="0.25">
      <c r="AF10019" s="169"/>
      <c r="AG10019" s="169"/>
      <c r="AH10019" s="169"/>
      <c r="AI10019" s="169"/>
      <c r="AJ10019" s="169"/>
      <c r="AK10019" s="170"/>
      <c r="AP10019" s="6"/>
      <c r="AQ10019" s="6"/>
      <c r="AR10019" s="6"/>
      <c r="AS10019" s="6"/>
      <c r="AT10019" s="6"/>
      <c r="AU10019" s="6"/>
      <c r="AV10019" s="6"/>
      <c r="AW10019" s="6"/>
      <c r="AX10019" s="6"/>
      <c r="AY10019" s="6"/>
      <c r="AZ10019" s="6"/>
      <c r="BA10019" s="6"/>
      <c r="BB10019" s="166"/>
      <c r="BC10019" s="166"/>
      <c r="BD10019" s="166"/>
      <c r="BE10019" s="6"/>
      <c r="BF10019" s="6"/>
      <c r="BG10019" s="6"/>
      <c r="BH10019" s="6"/>
      <c r="BI10019" s="6"/>
      <c r="BJ10019" s="166"/>
      <c r="BK10019" s="166"/>
      <c r="BL10019" s="166"/>
      <c r="BM10019" s="6"/>
      <c r="BN10019" s="6"/>
      <c r="BO10019" s="6"/>
      <c r="BP10019" s="6"/>
      <c r="BQ10019" s="6"/>
      <c r="BR10019" s="6"/>
      <c r="BS10019" s="6"/>
      <c r="BT10019" s="6"/>
      <c r="BU10019" s="6"/>
      <c r="BV10019" s="6"/>
      <c r="BW10019" s="6"/>
      <c r="CJ10019" s="415"/>
      <c r="CK10019" s="415"/>
      <c r="CO10019" s="168"/>
    </row>
    <row r="10020" spans="32:93" s="162" customFormat="1" x14ac:dyDescent="0.25">
      <c r="AF10020" s="169"/>
      <c r="AG10020" s="169"/>
      <c r="AH10020" s="169"/>
      <c r="AI10020" s="169"/>
      <c r="AJ10020" s="169"/>
      <c r="AK10020" s="170"/>
      <c r="AP10020" s="6"/>
      <c r="AQ10020" s="6"/>
      <c r="AR10020" s="6"/>
      <c r="AS10020" s="6"/>
      <c r="AT10020" s="6"/>
      <c r="AU10020" s="6"/>
      <c r="AV10020" s="6"/>
      <c r="AW10020" s="6"/>
      <c r="AX10020" s="6"/>
      <c r="AY10020" s="6"/>
      <c r="AZ10020" s="6"/>
      <c r="BA10020" s="6"/>
      <c r="BB10020" s="166"/>
      <c r="BC10020" s="166"/>
      <c r="BD10020" s="166"/>
      <c r="BE10020" s="6"/>
      <c r="BF10020" s="6"/>
      <c r="BG10020" s="6"/>
      <c r="BH10020" s="6"/>
      <c r="BI10020" s="6"/>
      <c r="BJ10020" s="166"/>
      <c r="BK10020" s="166"/>
      <c r="BL10020" s="166"/>
      <c r="BM10020" s="6"/>
      <c r="BN10020" s="6"/>
      <c r="BO10020" s="6"/>
      <c r="BP10020" s="6"/>
      <c r="BQ10020" s="6"/>
      <c r="BR10020" s="6"/>
      <c r="BS10020" s="6"/>
      <c r="BT10020" s="6"/>
      <c r="BU10020" s="6"/>
      <c r="BV10020" s="6"/>
      <c r="BW10020" s="6"/>
      <c r="CJ10020" s="415"/>
      <c r="CK10020" s="415"/>
      <c r="CO10020" s="168"/>
    </row>
    <row r="10021" spans="32:93" s="162" customFormat="1" x14ac:dyDescent="0.25">
      <c r="AF10021" s="169"/>
      <c r="AG10021" s="169"/>
      <c r="AH10021" s="169"/>
      <c r="AI10021" s="169"/>
      <c r="AJ10021" s="169"/>
      <c r="AK10021" s="170"/>
      <c r="AP10021" s="6"/>
      <c r="AQ10021" s="6"/>
      <c r="AR10021" s="6"/>
      <c r="AS10021" s="6"/>
      <c r="AT10021" s="6"/>
      <c r="AU10021" s="6"/>
      <c r="AV10021" s="6"/>
      <c r="AW10021" s="6"/>
      <c r="AX10021" s="6"/>
      <c r="AY10021" s="6"/>
      <c r="AZ10021" s="6"/>
      <c r="BA10021" s="6"/>
      <c r="BB10021" s="166"/>
      <c r="BC10021" s="166"/>
      <c r="BD10021" s="166"/>
      <c r="BE10021" s="6"/>
      <c r="BF10021" s="6"/>
      <c r="BG10021" s="6"/>
      <c r="BH10021" s="6"/>
      <c r="BI10021" s="6"/>
      <c r="BJ10021" s="166"/>
      <c r="BK10021" s="166"/>
      <c r="BL10021" s="166"/>
      <c r="BM10021" s="6"/>
      <c r="BN10021" s="6"/>
      <c r="BO10021" s="6"/>
      <c r="BP10021" s="6"/>
      <c r="BQ10021" s="6"/>
      <c r="BR10021" s="6"/>
      <c r="BS10021" s="6"/>
      <c r="BT10021" s="6"/>
      <c r="BU10021" s="6"/>
      <c r="BV10021" s="6"/>
      <c r="BW10021" s="6"/>
      <c r="CJ10021" s="415"/>
      <c r="CK10021" s="415"/>
      <c r="CO10021" s="168"/>
    </row>
    <row r="10022" spans="32:93" s="162" customFormat="1" x14ac:dyDescent="0.25">
      <c r="AF10022" s="169"/>
      <c r="AG10022" s="169"/>
      <c r="AH10022" s="169"/>
      <c r="AI10022" s="169"/>
      <c r="AJ10022" s="169"/>
      <c r="AK10022" s="170"/>
      <c r="AP10022" s="6"/>
      <c r="AQ10022" s="6"/>
      <c r="AR10022" s="6"/>
      <c r="AS10022" s="6"/>
      <c r="AT10022" s="6"/>
      <c r="AU10022" s="6"/>
      <c r="AV10022" s="6"/>
      <c r="AW10022" s="6"/>
      <c r="AX10022" s="6"/>
      <c r="AY10022" s="6"/>
      <c r="AZ10022" s="6"/>
      <c r="BA10022" s="6"/>
      <c r="BB10022" s="166"/>
      <c r="BC10022" s="166"/>
      <c r="BD10022" s="166"/>
      <c r="BE10022" s="6"/>
      <c r="BF10022" s="6"/>
      <c r="BG10022" s="6"/>
      <c r="BH10022" s="6"/>
      <c r="BI10022" s="6"/>
      <c r="BJ10022" s="166"/>
      <c r="BK10022" s="166"/>
      <c r="BL10022" s="166"/>
      <c r="BM10022" s="6"/>
      <c r="BN10022" s="6"/>
      <c r="BO10022" s="6"/>
      <c r="BP10022" s="6"/>
      <c r="BQ10022" s="6"/>
      <c r="BR10022" s="6"/>
      <c r="BS10022" s="6"/>
      <c r="BT10022" s="6"/>
      <c r="BU10022" s="6"/>
      <c r="BV10022" s="6"/>
      <c r="BW10022" s="6"/>
      <c r="CJ10022" s="415"/>
      <c r="CK10022" s="415"/>
      <c r="CO10022" s="168"/>
    </row>
    <row r="10023" spans="32:93" s="162" customFormat="1" x14ac:dyDescent="0.25">
      <c r="AF10023" s="169"/>
      <c r="AG10023" s="169"/>
      <c r="AH10023" s="169"/>
      <c r="AI10023" s="169"/>
      <c r="AJ10023" s="169"/>
      <c r="AK10023" s="170"/>
      <c r="AP10023" s="6"/>
      <c r="AQ10023" s="6"/>
      <c r="AR10023" s="6"/>
      <c r="AS10023" s="6"/>
      <c r="AT10023" s="6"/>
      <c r="AU10023" s="6"/>
      <c r="AV10023" s="6"/>
      <c r="AW10023" s="6"/>
      <c r="AX10023" s="6"/>
      <c r="AY10023" s="6"/>
      <c r="AZ10023" s="6"/>
      <c r="BA10023" s="6"/>
      <c r="BB10023" s="166"/>
      <c r="BC10023" s="166"/>
      <c r="BD10023" s="166"/>
      <c r="BE10023" s="6"/>
      <c r="BF10023" s="6"/>
      <c r="BG10023" s="6"/>
      <c r="BH10023" s="6"/>
      <c r="BI10023" s="6"/>
      <c r="BJ10023" s="166"/>
      <c r="BK10023" s="166"/>
      <c r="BL10023" s="166"/>
      <c r="BM10023" s="6"/>
      <c r="BN10023" s="6"/>
      <c r="BO10023" s="6"/>
      <c r="BP10023" s="6"/>
      <c r="BQ10023" s="6"/>
      <c r="BR10023" s="6"/>
      <c r="BS10023" s="6"/>
      <c r="BT10023" s="6"/>
      <c r="BU10023" s="6"/>
      <c r="BV10023" s="6"/>
      <c r="BW10023" s="6"/>
      <c r="CJ10023" s="415"/>
      <c r="CK10023" s="415"/>
      <c r="CO10023" s="168"/>
    </row>
    <row r="10024" spans="32:93" s="162" customFormat="1" x14ac:dyDescent="0.25">
      <c r="AF10024" s="169"/>
      <c r="AG10024" s="169"/>
      <c r="AH10024" s="169"/>
      <c r="AI10024" s="169"/>
      <c r="AJ10024" s="169"/>
      <c r="AK10024" s="170"/>
      <c r="AP10024" s="6"/>
      <c r="AQ10024" s="6"/>
      <c r="AR10024" s="6"/>
      <c r="AS10024" s="6"/>
      <c r="AT10024" s="6"/>
      <c r="AU10024" s="6"/>
      <c r="AV10024" s="6"/>
      <c r="AW10024" s="6"/>
      <c r="AX10024" s="6"/>
      <c r="AY10024" s="6"/>
      <c r="AZ10024" s="6"/>
      <c r="BA10024" s="6"/>
      <c r="BB10024" s="166"/>
      <c r="BC10024" s="166"/>
      <c r="BD10024" s="166"/>
      <c r="BE10024" s="6"/>
      <c r="BF10024" s="6"/>
      <c r="BG10024" s="6"/>
      <c r="BH10024" s="6"/>
      <c r="BI10024" s="6"/>
      <c r="BJ10024" s="166"/>
      <c r="BK10024" s="166"/>
      <c r="BL10024" s="166"/>
      <c r="BM10024" s="6"/>
      <c r="BN10024" s="6"/>
      <c r="BO10024" s="6"/>
      <c r="BP10024" s="6"/>
      <c r="BQ10024" s="6"/>
      <c r="BR10024" s="6"/>
      <c r="BS10024" s="6"/>
      <c r="BT10024" s="6"/>
      <c r="BU10024" s="6"/>
      <c r="BV10024" s="6"/>
      <c r="BW10024" s="6"/>
      <c r="CJ10024" s="415"/>
      <c r="CK10024" s="415"/>
      <c r="CO10024" s="168"/>
    </row>
    <row r="10025" spans="32:93" s="162" customFormat="1" x14ac:dyDescent="0.25">
      <c r="AF10025" s="169"/>
      <c r="AG10025" s="169"/>
      <c r="AH10025" s="169"/>
      <c r="AI10025" s="169"/>
      <c r="AJ10025" s="169"/>
      <c r="AK10025" s="170"/>
      <c r="AP10025" s="6"/>
      <c r="AQ10025" s="6"/>
      <c r="AR10025" s="6"/>
      <c r="AS10025" s="6"/>
      <c r="AT10025" s="6"/>
      <c r="AU10025" s="6"/>
      <c r="AV10025" s="6"/>
      <c r="AW10025" s="6"/>
      <c r="AX10025" s="6"/>
      <c r="AY10025" s="6"/>
      <c r="AZ10025" s="6"/>
      <c r="BA10025" s="6"/>
      <c r="BB10025" s="166"/>
      <c r="BC10025" s="166"/>
      <c r="BD10025" s="166"/>
      <c r="BE10025" s="6"/>
      <c r="BF10025" s="6"/>
      <c r="BG10025" s="6"/>
      <c r="BH10025" s="6"/>
      <c r="BI10025" s="6"/>
      <c r="BJ10025" s="166"/>
      <c r="BK10025" s="166"/>
      <c r="BL10025" s="166"/>
      <c r="BM10025" s="6"/>
      <c r="BN10025" s="6"/>
      <c r="BO10025" s="6"/>
      <c r="BP10025" s="6"/>
      <c r="BQ10025" s="6"/>
      <c r="BR10025" s="6"/>
      <c r="BS10025" s="6"/>
      <c r="BT10025" s="6"/>
      <c r="BU10025" s="6"/>
      <c r="BV10025" s="6"/>
      <c r="BW10025" s="6"/>
      <c r="CJ10025" s="415"/>
      <c r="CK10025" s="415"/>
      <c r="CO10025" s="168"/>
    </row>
    <row r="10026" spans="32:93" s="162" customFormat="1" x14ac:dyDescent="0.25">
      <c r="AF10026" s="169"/>
      <c r="AG10026" s="169"/>
      <c r="AH10026" s="169"/>
      <c r="AI10026" s="169"/>
      <c r="AJ10026" s="169"/>
      <c r="AK10026" s="170"/>
      <c r="AP10026" s="6"/>
      <c r="AQ10026" s="6"/>
      <c r="AR10026" s="6"/>
      <c r="AS10026" s="6"/>
      <c r="AT10026" s="6"/>
      <c r="AU10026" s="6"/>
      <c r="AV10026" s="6"/>
      <c r="AW10026" s="6"/>
      <c r="AX10026" s="6"/>
      <c r="AY10026" s="6"/>
      <c r="AZ10026" s="6"/>
      <c r="BA10026" s="6"/>
      <c r="BB10026" s="166"/>
      <c r="BC10026" s="166"/>
      <c r="BD10026" s="166"/>
      <c r="BE10026" s="6"/>
      <c r="BF10026" s="6"/>
      <c r="BG10026" s="6"/>
      <c r="BH10026" s="6"/>
      <c r="BI10026" s="6"/>
      <c r="BJ10026" s="166"/>
      <c r="BK10026" s="166"/>
      <c r="BL10026" s="166"/>
      <c r="BM10026" s="6"/>
      <c r="BN10026" s="6"/>
      <c r="BO10026" s="6"/>
      <c r="BP10026" s="6"/>
      <c r="BQ10026" s="6"/>
      <c r="BR10026" s="6"/>
      <c r="BS10026" s="6"/>
      <c r="BT10026" s="6"/>
      <c r="BU10026" s="6"/>
      <c r="BV10026" s="6"/>
      <c r="BW10026" s="6"/>
      <c r="CJ10026" s="415"/>
      <c r="CK10026" s="415"/>
      <c r="CO10026" s="168"/>
    </row>
    <row r="10027" spans="32:93" s="162" customFormat="1" x14ac:dyDescent="0.25">
      <c r="AF10027" s="169"/>
      <c r="AG10027" s="169"/>
      <c r="AH10027" s="169"/>
      <c r="AI10027" s="169"/>
      <c r="AJ10027" s="169"/>
      <c r="AK10027" s="170"/>
      <c r="AP10027" s="6"/>
      <c r="AQ10027" s="6"/>
      <c r="AR10027" s="6"/>
      <c r="AS10027" s="6"/>
      <c r="AT10027" s="6"/>
      <c r="AU10027" s="6"/>
      <c r="AV10027" s="6"/>
      <c r="AW10027" s="6"/>
      <c r="AX10027" s="6"/>
      <c r="AY10027" s="6"/>
      <c r="AZ10027" s="6"/>
      <c r="BA10027" s="6"/>
      <c r="BB10027" s="166"/>
      <c r="BC10027" s="166"/>
      <c r="BD10027" s="166"/>
      <c r="BE10027" s="6"/>
      <c r="BF10027" s="6"/>
      <c r="BG10027" s="6"/>
      <c r="BH10027" s="6"/>
      <c r="BI10027" s="6"/>
      <c r="BJ10027" s="166"/>
      <c r="BK10027" s="166"/>
      <c r="BL10027" s="166"/>
      <c r="BM10027" s="6"/>
      <c r="BN10027" s="6"/>
      <c r="BO10027" s="6"/>
      <c r="BP10027" s="6"/>
      <c r="BQ10027" s="6"/>
      <c r="BR10027" s="6"/>
      <c r="BS10027" s="6"/>
      <c r="BT10027" s="6"/>
      <c r="BU10027" s="6"/>
      <c r="BV10027" s="6"/>
      <c r="BW10027" s="6"/>
      <c r="CJ10027" s="415"/>
      <c r="CK10027" s="415"/>
      <c r="CO10027" s="168"/>
    </row>
    <row r="10028" spans="32:93" s="162" customFormat="1" x14ac:dyDescent="0.25">
      <c r="AF10028" s="169"/>
      <c r="AG10028" s="169"/>
      <c r="AH10028" s="169"/>
      <c r="AI10028" s="169"/>
      <c r="AJ10028" s="169"/>
      <c r="AK10028" s="170"/>
      <c r="AP10028" s="6"/>
      <c r="AQ10028" s="6"/>
      <c r="AR10028" s="6"/>
      <c r="AS10028" s="6"/>
      <c r="AT10028" s="6"/>
      <c r="AU10028" s="6"/>
      <c r="AV10028" s="6"/>
      <c r="AW10028" s="6"/>
      <c r="AX10028" s="6"/>
      <c r="AY10028" s="6"/>
      <c r="AZ10028" s="6"/>
      <c r="BA10028" s="6"/>
      <c r="BB10028" s="166"/>
      <c r="BC10028" s="166"/>
      <c r="BD10028" s="166"/>
      <c r="BE10028" s="6"/>
      <c r="BF10028" s="6"/>
      <c r="BG10028" s="6"/>
      <c r="BH10028" s="6"/>
      <c r="BI10028" s="6"/>
      <c r="BJ10028" s="166"/>
      <c r="BK10028" s="166"/>
      <c r="BL10028" s="166"/>
      <c r="BM10028" s="6"/>
      <c r="BN10028" s="6"/>
      <c r="BO10028" s="6"/>
      <c r="BP10028" s="6"/>
      <c r="BQ10028" s="6"/>
      <c r="BR10028" s="6"/>
      <c r="BS10028" s="6"/>
      <c r="BT10028" s="6"/>
      <c r="BU10028" s="6"/>
      <c r="BV10028" s="6"/>
      <c r="BW10028" s="6"/>
      <c r="CJ10028" s="415"/>
      <c r="CK10028" s="415"/>
      <c r="CO10028" s="168"/>
    </row>
    <row r="10029" spans="32:93" s="162" customFormat="1" x14ac:dyDescent="0.25">
      <c r="AF10029" s="169"/>
      <c r="AG10029" s="169"/>
      <c r="AH10029" s="169"/>
      <c r="AI10029" s="169"/>
      <c r="AJ10029" s="169"/>
      <c r="AK10029" s="170"/>
      <c r="AP10029" s="6"/>
      <c r="AQ10029" s="6"/>
      <c r="AR10029" s="6"/>
      <c r="AS10029" s="6"/>
      <c r="AT10029" s="6"/>
      <c r="AU10029" s="6"/>
      <c r="AV10029" s="6"/>
      <c r="AW10029" s="6"/>
      <c r="AX10029" s="6"/>
      <c r="AY10029" s="6"/>
      <c r="AZ10029" s="6"/>
      <c r="BA10029" s="6"/>
      <c r="BB10029" s="166"/>
      <c r="BC10029" s="166"/>
      <c r="BD10029" s="166"/>
      <c r="BE10029" s="6"/>
      <c r="BF10029" s="6"/>
      <c r="BG10029" s="6"/>
      <c r="BH10029" s="6"/>
      <c r="BI10029" s="6"/>
      <c r="BJ10029" s="166"/>
      <c r="BK10029" s="166"/>
      <c r="BL10029" s="166"/>
      <c r="BM10029" s="6"/>
      <c r="BN10029" s="6"/>
      <c r="BO10029" s="6"/>
      <c r="BP10029" s="6"/>
      <c r="BQ10029" s="6"/>
      <c r="BR10029" s="6"/>
      <c r="BS10029" s="6"/>
      <c r="BT10029" s="6"/>
      <c r="BU10029" s="6"/>
      <c r="BV10029" s="6"/>
      <c r="BW10029" s="6"/>
      <c r="CJ10029" s="415"/>
      <c r="CK10029" s="415"/>
      <c r="CO10029" s="168"/>
    </row>
    <row r="10030" spans="32:93" s="162" customFormat="1" x14ac:dyDescent="0.25">
      <c r="AF10030" s="169"/>
      <c r="AG10030" s="169"/>
      <c r="AH10030" s="169"/>
      <c r="AI10030" s="169"/>
      <c r="AJ10030" s="169"/>
      <c r="AK10030" s="170"/>
      <c r="AP10030" s="6"/>
      <c r="AQ10030" s="6"/>
      <c r="AR10030" s="6"/>
      <c r="AS10030" s="6"/>
      <c r="AT10030" s="6"/>
      <c r="AU10030" s="6"/>
      <c r="AV10030" s="6"/>
      <c r="AW10030" s="6"/>
      <c r="AX10030" s="6"/>
      <c r="AY10030" s="6"/>
      <c r="AZ10030" s="6"/>
      <c r="BA10030" s="6"/>
      <c r="BB10030" s="166"/>
      <c r="BC10030" s="166"/>
      <c r="BD10030" s="166"/>
      <c r="BE10030" s="6"/>
      <c r="BF10030" s="6"/>
      <c r="BG10030" s="6"/>
      <c r="BH10030" s="6"/>
      <c r="BI10030" s="6"/>
      <c r="BJ10030" s="166"/>
      <c r="BK10030" s="166"/>
      <c r="BL10030" s="166"/>
      <c r="BM10030" s="6"/>
      <c r="BN10030" s="6"/>
      <c r="BO10030" s="6"/>
      <c r="BP10030" s="6"/>
      <c r="BQ10030" s="6"/>
      <c r="BR10030" s="6"/>
      <c r="BS10030" s="6"/>
      <c r="BT10030" s="6"/>
      <c r="BU10030" s="6"/>
      <c r="BV10030" s="6"/>
      <c r="BW10030" s="6"/>
      <c r="CJ10030" s="415"/>
      <c r="CK10030" s="415"/>
      <c r="CO10030" s="168"/>
    </row>
    <row r="10031" spans="32:93" s="162" customFormat="1" x14ac:dyDescent="0.25">
      <c r="AF10031" s="169"/>
      <c r="AG10031" s="169"/>
      <c r="AH10031" s="169"/>
      <c r="AI10031" s="169"/>
      <c r="AJ10031" s="169"/>
      <c r="AK10031" s="170"/>
      <c r="AP10031" s="6"/>
      <c r="AQ10031" s="6"/>
      <c r="AR10031" s="6"/>
      <c r="AS10031" s="6"/>
      <c r="AT10031" s="6"/>
      <c r="AU10031" s="6"/>
      <c r="AV10031" s="6"/>
      <c r="AW10031" s="6"/>
      <c r="AX10031" s="6"/>
      <c r="AY10031" s="6"/>
      <c r="AZ10031" s="6"/>
      <c r="BA10031" s="6"/>
      <c r="BB10031" s="166"/>
      <c r="BC10031" s="166"/>
      <c r="BD10031" s="166"/>
      <c r="BE10031" s="6"/>
      <c r="BF10031" s="6"/>
      <c r="BG10031" s="6"/>
      <c r="BH10031" s="6"/>
      <c r="BI10031" s="6"/>
      <c r="BJ10031" s="166"/>
      <c r="BK10031" s="166"/>
      <c r="BL10031" s="166"/>
      <c r="BM10031" s="6"/>
      <c r="BN10031" s="6"/>
      <c r="BO10031" s="6"/>
      <c r="BP10031" s="6"/>
      <c r="BQ10031" s="6"/>
      <c r="BR10031" s="6"/>
      <c r="BS10031" s="6"/>
      <c r="BT10031" s="6"/>
      <c r="BU10031" s="6"/>
      <c r="BV10031" s="6"/>
      <c r="BW10031" s="6"/>
      <c r="CJ10031" s="415"/>
      <c r="CK10031" s="415"/>
      <c r="CO10031" s="168"/>
    </row>
    <row r="10032" spans="32:93" s="162" customFormat="1" x14ac:dyDescent="0.25">
      <c r="AF10032" s="169"/>
      <c r="AG10032" s="169"/>
      <c r="AH10032" s="169"/>
      <c r="AI10032" s="169"/>
      <c r="AJ10032" s="169"/>
      <c r="AK10032" s="170"/>
      <c r="AP10032" s="6"/>
      <c r="AQ10032" s="6"/>
      <c r="AR10032" s="6"/>
      <c r="AS10032" s="6"/>
      <c r="AT10032" s="6"/>
      <c r="AU10032" s="6"/>
      <c r="AV10032" s="6"/>
      <c r="AW10032" s="6"/>
      <c r="AX10032" s="6"/>
      <c r="AY10032" s="6"/>
      <c r="AZ10032" s="6"/>
      <c r="BA10032" s="6"/>
      <c r="BB10032" s="166"/>
      <c r="BC10032" s="166"/>
      <c r="BD10032" s="166"/>
      <c r="BE10032" s="6"/>
      <c r="BF10032" s="6"/>
      <c r="BG10032" s="6"/>
      <c r="BH10032" s="6"/>
      <c r="BI10032" s="6"/>
      <c r="BJ10032" s="166"/>
      <c r="BK10032" s="166"/>
      <c r="BL10032" s="166"/>
      <c r="BM10032" s="6"/>
      <c r="BN10032" s="6"/>
      <c r="BO10032" s="6"/>
      <c r="BP10032" s="6"/>
      <c r="BQ10032" s="6"/>
      <c r="BR10032" s="6"/>
      <c r="BS10032" s="6"/>
      <c r="BT10032" s="6"/>
      <c r="BU10032" s="6"/>
      <c r="BV10032" s="6"/>
      <c r="BW10032" s="6"/>
      <c r="CJ10032" s="415"/>
      <c r="CK10032" s="415"/>
      <c r="CO10032" s="168"/>
    </row>
    <row r="10033" spans="32:93" s="162" customFormat="1" x14ac:dyDescent="0.25">
      <c r="AF10033" s="169"/>
      <c r="AG10033" s="169"/>
      <c r="AH10033" s="169"/>
      <c r="AI10033" s="169"/>
      <c r="AJ10033" s="169"/>
      <c r="AK10033" s="170"/>
      <c r="AP10033" s="6"/>
      <c r="AQ10033" s="6"/>
      <c r="AR10033" s="6"/>
      <c r="AS10033" s="6"/>
      <c r="AT10033" s="6"/>
      <c r="AU10033" s="6"/>
      <c r="AV10033" s="6"/>
      <c r="AW10033" s="6"/>
      <c r="AX10033" s="6"/>
      <c r="AY10033" s="6"/>
      <c r="AZ10033" s="6"/>
      <c r="BA10033" s="6"/>
      <c r="BB10033" s="166"/>
      <c r="BC10033" s="166"/>
      <c r="BD10033" s="166"/>
      <c r="BE10033" s="6"/>
      <c r="BF10033" s="6"/>
      <c r="BG10033" s="6"/>
      <c r="BH10033" s="6"/>
      <c r="BI10033" s="6"/>
      <c r="BJ10033" s="166"/>
      <c r="BK10033" s="166"/>
      <c r="BL10033" s="166"/>
      <c r="BM10033" s="6"/>
      <c r="BN10033" s="6"/>
      <c r="BO10033" s="6"/>
      <c r="BP10033" s="6"/>
      <c r="BQ10033" s="6"/>
      <c r="BR10033" s="6"/>
      <c r="BS10033" s="6"/>
      <c r="BT10033" s="6"/>
      <c r="BU10033" s="6"/>
      <c r="BV10033" s="6"/>
      <c r="BW10033" s="6"/>
      <c r="CJ10033" s="415"/>
      <c r="CK10033" s="415"/>
      <c r="CO10033" s="168"/>
    </row>
    <row r="10034" spans="32:93" s="162" customFormat="1" x14ac:dyDescent="0.25">
      <c r="AF10034" s="169"/>
      <c r="AG10034" s="169"/>
      <c r="AH10034" s="169"/>
      <c r="AI10034" s="169"/>
      <c r="AJ10034" s="169"/>
      <c r="AK10034" s="170"/>
      <c r="AP10034" s="6"/>
      <c r="AQ10034" s="6"/>
      <c r="AR10034" s="6"/>
      <c r="AS10034" s="6"/>
      <c r="AT10034" s="6"/>
      <c r="AU10034" s="6"/>
      <c r="AV10034" s="6"/>
      <c r="AW10034" s="6"/>
      <c r="AX10034" s="6"/>
      <c r="AY10034" s="6"/>
      <c r="AZ10034" s="6"/>
      <c r="BA10034" s="6"/>
      <c r="BB10034" s="166"/>
      <c r="BC10034" s="166"/>
      <c r="BD10034" s="166"/>
      <c r="BE10034" s="6"/>
      <c r="BF10034" s="6"/>
      <c r="BG10034" s="6"/>
      <c r="BH10034" s="6"/>
      <c r="BI10034" s="6"/>
      <c r="BJ10034" s="166"/>
      <c r="BK10034" s="166"/>
      <c r="BL10034" s="166"/>
      <c r="BM10034" s="6"/>
      <c r="BN10034" s="6"/>
      <c r="BO10034" s="6"/>
      <c r="BP10034" s="6"/>
      <c r="BQ10034" s="6"/>
      <c r="BR10034" s="6"/>
      <c r="BS10034" s="6"/>
      <c r="BT10034" s="6"/>
      <c r="BU10034" s="6"/>
      <c r="BV10034" s="6"/>
      <c r="BW10034" s="6"/>
      <c r="CJ10034" s="415"/>
      <c r="CK10034" s="415"/>
      <c r="CO10034" s="168"/>
    </row>
    <row r="10035" spans="32:93" s="162" customFormat="1" x14ac:dyDescent="0.25">
      <c r="AF10035" s="169"/>
      <c r="AG10035" s="169"/>
      <c r="AH10035" s="169"/>
      <c r="AI10035" s="169"/>
      <c r="AJ10035" s="169"/>
      <c r="AK10035" s="170"/>
      <c r="AP10035" s="6"/>
      <c r="AQ10035" s="6"/>
      <c r="AR10035" s="6"/>
      <c r="AS10035" s="6"/>
      <c r="AT10035" s="6"/>
      <c r="AU10035" s="6"/>
      <c r="AV10035" s="6"/>
      <c r="AW10035" s="6"/>
      <c r="AX10035" s="6"/>
      <c r="AY10035" s="6"/>
      <c r="AZ10035" s="6"/>
      <c r="BA10035" s="6"/>
      <c r="BB10035" s="166"/>
      <c r="BC10035" s="166"/>
      <c r="BD10035" s="166"/>
      <c r="BE10035" s="6"/>
      <c r="BF10035" s="6"/>
      <c r="BG10035" s="6"/>
      <c r="BH10035" s="6"/>
      <c r="BI10035" s="6"/>
      <c r="BJ10035" s="166"/>
      <c r="BK10035" s="166"/>
      <c r="BL10035" s="166"/>
      <c r="BM10035" s="6"/>
      <c r="BN10035" s="6"/>
      <c r="BO10035" s="6"/>
      <c r="BP10035" s="6"/>
      <c r="BQ10035" s="6"/>
      <c r="BR10035" s="6"/>
      <c r="BS10035" s="6"/>
      <c r="BT10035" s="6"/>
      <c r="BU10035" s="6"/>
      <c r="BV10035" s="6"/>
      <c r="BW10035" s="6"/>
      <c r="CJ10035" s="415"/>
      <c r="CK10035" s="415"/>
      <c r="CO10035" s="168"/>
    </row>
    <row r="10036" spans="32:93" s="162" customFormat="1" x14ac:dyDescent="0.25">
      <c r="AF10036" s="169"/>
      <c r="AG10036" s="169"/>
      <c r="AH10036" s="169"/>
      <c r="AI10036" s="169"/>
      <c r="AJ10036" s="169"/>
      <c r="AK10036" s="170"/>
      <c r="AP10036" s="6"/>
      <c r="AQ10036" s="6"/>
      <c r="AR10036" s="6"/>
      <c r="AS10036" s="6"/>
      <c r="AT10036" s="6"/>
      <c r="AU10036" s="6"/>
      <c r="AV10036" s="6"/>
      <c r="AW10036" s="6"/>
      <c r="AX10036" s="6"/>
      <c r="AY10036" s="6"/>
      <c r="AZ10036" s="6"/>
      <c r="BA10036" s="6"/>
      <c r="BB10036" s="166"/>
      <c r="BC10036" s="166"/>
      <c r="BD10036" s="166"/>
      <c r="BE10036" s="6"/>
      <c r="BF10036" s="6"/>
      <c r="BG10036" s="6"/>
      <c r="BH10036" s="6"/>
      <c r="BI10036" s="6"/>
      <c r="BJ10036" s="166"/>
      <c r="BK10036" s="166"/>
      <c r="BL10036" s="166"/>
      <c r="BM10036" s="6"/>
      <c r="BN10036" s="6"/>
      <c r="BO10036" s="6"/>
      <c r="BP10036" s="6"/>
      <c r="BQ10036" s="6"/>
      <c r="BR10036" s="6"/>
      <c r="BS10036" s="6"/>
      <c r="BT10036" s="6"/>
      <c r="BU10036" s="6"/>
      <c r="BV10036" s="6"/>
      <c r="BW10036" s="6"/>
      <c r="CJ10036" s="415"/>
      <c r="CK10036" s="415"/>
      <c r="CO10036" s="168"/>
    </row>
    <row r="10037" spans="32:93" s="162" customFormat="1" x14ac:dyDescent="0.25">
      <c r="AF10037" s="169"/>
      <c r="AG10037" s="169"/>
      <c r="AH10037" s="169"/>
      <c r="AI10037" s="169"/>
      <c r="AJ10037" s="169"/>
      <c r="AK10037" s="170"/>
      <c r="AP10037" s="6"/>
      <c r="AQ10037" s="6"/>
      <c r="AR10037" s="6"/>
      <c r="AS10037" s="6"/>
      <c r="AT10037" s="6"/>
      <c r="AU10037" s="6"/>
      <c r="AV10037" s="6"/>
      <c r="AW10037" s="6"/>
      <c r="AX10037" s="6"/>
      <c r="AY10037" s="6"/>
      <c r="AZ10037" s="6"/>
      <c r="BA10037" s="6"/>
      <c r="BB10037" s="166"/>
      <c r="BC10037" s="166"/>
      <c r="BD10037" s="166"/>
      <c r="BE10037" s="6"/>
      <c r="BF10037" s="6"/>
      <c r="BG10037" s="6"/>
      <c r="BH10037" s="6"/>
      <c r="BI10037" s="6"/>
      <c r="BJ10037" s="166"/>
      <c r="BK10037" s="166"/>
      <c r="BL10037" s="166"/>
      <c r="BM10037" s="6"/>
      <c r="BN10037" s="6"/>
      <c r="BO10037" s="6"/>
      <c r="BP10037" s="6"/>
      <c r="BQ10037" s="6"/>
      <c r="BR10037" s="6"/>
      <c r="BS10037" s="6"/>
      <c r="BT10037" s="6"/>
      <c r="BU10037" s="6"/>
      <c r="BV10037" s="6"/>
      <c r="BW10037" s="6"/>
      <c r="CJ10037" s="415"/>
      <c r="CK10037" s="415"/>
      <c r="CO10037" s="168"/>
    </row>
    <row r="10038" spans="32:93" s="162" customFormat="1" x14ac:dyDescent="0.25">
      <c r="AF10038" s="169"/>
      <c r="AG10038" s="169"/>
      <c r="AH10038" s="169"/>
      <c r="AI10038" s="169"/>
      <c r="AJ10038" s="169"/>
      <c r="AK10038" s="170"/>
      <c r="AP10038" s="6"/>
      <c r="AQ10038" s="6"/>
      <c r="AR10038" s="6"/>
      <c r="AS10038" s="6"/>
      <c r="AT10038" s="6"/>
      <c r="AU10038" s="6"/>
      <c r="AV10038" s="6"/>
      <c r="AW10038" s="6"/>
      <c r="AX10038" s="6"/>
      <c r="AY10038" s="6"/>
      <c r="AZ10038" s="6"/>
      <c r="BA10038" s="6"/>
      <c r="BB10038" s="166"/>
      <c r="BC10038" s="166"/>
      <c r="BD10038" s="166"/>
      <c r="BE10038" s="6"/>
      <c r="BF10038" s="6"/>
      <c r="BG10038" s="6"/>
      <c r="BH10038" s="6"/>
      <c r="BI10038" s="6"/>
      <c r="BJ10038" s="166"/>
      <c r="BK10038" s="166"/>
      <c r="BL10038" s="166"/>
      <c r="BM10038" s="6"/>
      <c r="BN10038" s="6"/>
      <c r="BO10038" s="6"/>
      <c r="BP10038" s="6"/>
      <c r="BQ10038" s="6"/>
      <c r="BR10038" s="6"/>
      <c r="BS10038" s="6"/>
      <c r="BT10038" s="6"/>
      <c r="BU10038" s="6"/>
      <c r="BV10038" s="6"/>
      <c r="BW10038" s="6"/>
      <c r="CJ10038" s="415"/>
      <c r="CK10038" s="415"/>
      <c r="CO10038" s="168"/>
    </row>
    <row r="10039" spans="32:93" s="162" customFormat="1" x14ac:dyDescent="0.25">
      <c r="AF10039" s="169"/>
      <c r="AG10039" s="169"/>
      <c r="AH10039" s="169"/>
      <c r="AI10039" s="169"/>
      <c r="AJ10039" s="169"/>
      <c r="AK10039" s="170"/>
      <c r="AP10039" s="6"/>
      <c r="AQ10039" s="6"/>
      <c r="AR10039" s="6"/>
      <c r="AS10039" s="6"/>
      <c r="AT10039" s="6"/>
      <c r="AU10039" s="6"/>
      <c r="AV10039" s="6"/>
      <c r="AW10039" s="6"/>
      <c r="AX10039" s="6"/>
      <c r="AY10039" s="6"/>
      <c r="AZ10039" s="6"/>
      <c r="BA10039" s="6"/>
      <c r="BB10039" s="166"/>
      <c r="BC10039" s="166"/>
      <c r="BD10039" s="166"/>
      <c r="BE10039" s="6"/>
      <c r="BF10039" s="6"/>
      <c r="BG10039" s="6"/>
      <c r="BH10039" s="6"/>
      <c r="BI10039" s="6"/>
      <c r="BJ10039" s="166"/>
      <c r="BK10039" s="166"/>
      <c r="BL10039" s="166"/>
      <c r="BM10039" s="6"/>
      <c r="BN10039" s="6"/>
      <c r="BO10039" s="6"/>
      <c r="BP10039" s="6"/>
      <c r="BQ10039" s="6"/>
      <c r="BR10039" s="6"/>
      <c r="BS10039" s="6"/>
      <c r="BT10039" s="6"/>
      <c r="BU10039" s="6"/>
      <c r="BV10039" s="6"/>
      <c r="BW10039" s="6"/>
      <c r="CJ10039" s="415"/>
      <c r="CK10039" s="415"/>
      <c r="CO10039" s="168"/>
    </row>
    <row r="10040" spans="32:93" s="162" customFormat="1" x14ac:dyDescent="0.25">
      <c r="AF10040" s="169"/>
      <c r="AG10040" s="169"/>
      <c r="AH10040" s="169"/>
      <c r="AI10040" s="169"/>
      <c r="AJ10040" s="169"/>
      <c r="AK10040" s="170"/>
      <c r="AP10040" s="6"/>
      <c r="AQ10040" s="6"/>
      <c r="AR10040" s="6"/>
      <c r="AS10040" s="6"/>
      <c r="AT10040" s="6"/>
      <c r="AU10040" s="6"/>
      <c r="AV10040" s="6"/>
      <c r="AW10040" s="6"/>
      <c r="AX10040" s="6"/>
      <c r="AY10040" s="6"/>
      <c r="AZ10040" s="6"/>
      <c r="BA10040" s="6"/>
      <c r="BB10040" s="166"/>
      <c r="BC10040" s="166"/>
      <c r="BD10040" s="166"/>
      <c r="BE10040" s="6"/>
      <c r="BF10040" s="6"/>
      <c r="BG10040" s="6"/>
      <c r="BH10040" s="6"/>
      <c r="BI10040" s="6"/>
      <c r="BJ10040" s="166"/>
      <c r="BK10040" s="166"/>
      <c r="BL10040" s="166"/>
      <c r="BM10040" s="6"/>
      <c r="BN10040" s="6"/>
      <c r="BO10040" s="6"/>
      <c r="BP10040" s="6"/>
      <c r="BQ10040" s="6"/>
      <c r="BR10040" s="6"/>
      <c r="BS10040" s="6"/>
      <c r="BT10040" s="6"/>
      <c r="BU10040" s="6"/>
      <c r="BV10040" s="6"/>
      <c r="BW10040" s="6"/>
      <c r="CJ10040" s="415"/>
      <c r="CK10040" s="415"/>
      <c r="CO10040" s="168"/>
    </row>
    <row r="10041" spans="32:93" s="162" customFormat="1" x14ac:dyDescent="0.25">
      <c r="AF10041" s="169"/>
      <c r="AG10041" s="169"/>
      <c r="AH10041" s="169"/>
      <c r="AI10041" s="169"/>
      <c r="AJ10041" s="169"/>
      <c r="AK10041" s="170"/>
      <c r="AP10041" s="6"/>
      <c r="AQ10041" s="6"/>
      <c r="AR10041" s="6"/>
      <c r="AS10041" s="6"/>
      <c r="AT10041" s="6"/>
      <c r="AU10041" s="6"/>
      <c r="AV10041" s="6"/>
      <c r="AW10041" s="6"/>
      <c r="AX10041" s="6"/>
      <c r="AY10041" s="6"/>
      <c r="AZ10041" s="6"/>
      <c r="BA10041" s="6"/>
      <c r="BB10041" s="166"/>
      <c r="BC10041" s="166"/>
      <c r="BD10041" s="166"/>
      <c r="BE10041" s="6"/>
      <c r="BF10041" s="6"/>
      <c r="BG10041" s="6"/>
      <c r="BH10041" s="6"/>
      <c r="BI10041" s="6"/>
      <c r="BJ10041" s="166"/>
      <c r="BK10041" s="166"/>
      <c r="BL10041" s="166"/>
      <c r="BM10041" s="6"/>
      <c r="BN10041" s="6"/>
      <c r="BO10041" s="6"/>
      <c r="BP10041" s="6"/>
      <c r="BQ10041" s="6"/>
      <c r="BR10041" s="6"/>
      <c r="BS10041" s="6"/>
      <c r="BT10041" s="6"/>
      <c r="BU10041" s="6"/>
      <c r="BV10041" s="6"/>
      <c r="BW10041" s="6"/>
      <c r="CJ10041" s="415"/>
      <c r="CK10041" s="415"/>
      <c r="CO10041" s="168"/>
    </row>
    <row r="10042" spans="32:93" s="162" customFormat="1" x14ac:dyDescent="0.25">
      <c r="AF10042" s="169"/>
      <c r="AG10042" s="169"/>
      <c r="AH10042" s="169"/>
      <c r="AI10042" s="169"/>
      <c r="AJ10042" s="169"/>
      <c r="AK10042" s="170"/>
      <c r="AP10042" s="6"/>
      <c r="AQ10042" s="6"/>
      <c r="AR10042" s="6"/>
      <c r="AS10042" s="6"/>
      <c r="AT10042" s="6"/>
      <c r="AU10042" s="6"/>
      <c r="AV10042" s="6"/>
      <c r="AW10042" s="6"/>
      <c r="AX10042" s="6"/>
      <c r="AY10042" s="6"/>
      <c r="AZ10042" s="6"/>
      <c r="BA10042" s="6"/>
      <c r="BB10042" s="166"/>
      <c r="BC10042" s="166"/>
      <c r="BD10042" s="166"/>
      <c r="BE10042" s="6"/>
      <c r="BF10042" s="6"/>
      <c r="BG10042" s="6"/>
      <c r="BH10042" s="6"/>
      <c r="BI10042" s="6"/>
      <c r="BJ10042" s="166"/>
      <c r="BK10042" s="166"/>
      <c r="BL10042" s="166"/>
      <c r="BM10042" s="6"/>
      <c r="BN10042" s="6"/>
      <c r="BO10042" s="6"/>
      <c r="BP10042" s="6"/>
      <c r="BQ10042" s="6"/>
      <c r="BR10042" s="6"/>
      <c r="BS10042" s="6"/>
      <c r="BT10042" s="6"/>
      <c r="BU10042" s="6"/>
      <c r="BV10042" s="6"/>
      <c r="BW10042" s="6"/>
      <c r="CJ10042" s="415"/>
      <c r="CK10042" s="415"/>
      <c r="CO10042" s="168"/>
    </row>
    <row r="10043" spans="32:93" s="162" customFormat="1" x14ac:dyDescent="0.25">
      <c r="AF10043" s="169"/>
      <c r="AG10043" s="169"/>
      <c r="AH10043" s="169"/>
      <c r="AI10043" s="169"/>
      <c r="AJ10043" s="169"/>
      <c r="AK10043" s="170"/>
      <c r="AP10043" s="6"/>
      <c r="AQ10043" s="6"/>
      <c r="AR10043" s="6"/>
      <c r="AS10043" s="6"/>
      <c r="AT10043" s="6"/>
      <c r="AU10043" s="6"/>
      <c r="AV10043" s="6"/>
      <c r="AW10043" s="6"/>
      <c r="AX10043" s="6"/>
      <c r="AY10043" s="6"/>
      <c r="AZ10043" s="6"/>
      <c r="BA10043" s="6"/>
      <c r="BB10043" s="166"/>
      <c r="BC10043" s="166"/>
      <c r="BD10043" s="166"/>
      <c r="BE10043" s="6"/>
      <c r="BF10043" s="6"/>
      <c r="BG10043" s="6"/>
      <c r="BH10043" s="6"/>
      <c r="BI10043" s="6"/>
      <c r="BJ10043" s="166"/>
      <c r="BK10043" s="166"/>
      <c r="BL10043" s="166"/>
      <c r="BM10043" s="6"/>
      <c r="BN10043" s="6"/>
      <c r="BO10043" s="6"/>
      <c r="BP10043" s="6"/>
      <c r="BQ10043" s="6"/>
      <c r="BR10043" s="6"/>
      <c r="BS10043" s="6"/>
      <c r="BT10043" s="6"/>
      <c r="BU10043" s="6"/>
      <c r="BV10043" s="6"/>
      <c r="BW10043" s="6"/>
      <c r="CJ10043" s="415"/>
      <c r="CK10043" s="415"/>
      <c r="CO10043" s="168"/>
    </row>
    <row r="10044" spans="32:93" s="162" customFormat="1" x14ac:dyDescent="0.25">
      <c r="AF10044" s="169"/>
      <c r="AG10044" s="169"/>
      <c r="AH10044" s="169"/>
      <c r="AI10044" s="169"/>
      <c r="AJ10044" s="169"/>
      <c r="AK10044" s="170"/>
      <c r="AP10044" s="6"/>
      <c r="AQ10044" s="6"/>
      <c r="AR10044" s="6"/>
      <c r="AS10044" s="6"/>
      <c r="AT10044" s="6"/>
      <c r="AU10044" s="6"/>
      <c r="AV10044" s="6"/>
      <c r="AW10044" s="6"/>
      <c r="AX10044" s="6"/>
      <c r="AY10044" s="6"/>
      <c r="AZ10044" s="6"/>
      <c r="BA10044" s="6"/>
      <c r="BB10044" s="166"/>
      <c r="BC10044" s="166"/>
      <c r="BD10044" s="166"/>
      <c r="BE10044" s="6"/>
      <c r="BF10044" s="6"/>
      <c r="BG10044" s="6"/>
      <c r="BH10044" s="6"/>
      <c r="BI10044" s="6"/>
      <c r="BJ10044" s="166"/>
      <c r="BK10044" s="166"/>
      <c r="BL10044" s="166"/>
      <c r="BM10044" s="6"/>
      <c r="BN10044" s="6"/>
      <c r="BO10044" s="6"/>
      <c r="BP10044" s="6"/>
      <c r="BQ10044" s="6"/>
      <c r="BR10044" s="6"/>
      <c r="BS10044" s="6"/>
      <c r="BT10044" s="6"/>
      <c r="BU10044" s="6"/>
      <c r="BV10044" s="6"/>
      <c r="BW10044" s="6"/>
      <c r="CJ10044" s="415"/>
      <c r="CK10044" s="415"/>
      <c r="CO10044" s="168"/>
    </row>
    <row r="10045" spans="32:93" s="162" customFormat="1" x14ac:dyDescent="0.25">
      <c r="AF10045" s="169"/>
      <c r="AG10045" s="169"/>
      <c r="AH10045" s="169"/>
      <c r="AI10045" s="169"/>
      <c r="AJ10045" s="169"/>
      <c r="AK10045" s="170"/>
      <c r="AP10045" s="6"/>
      <c r="AQ10045" s="6"/>
      <c r="AR10045" s="6"/>
      <c r="AS10045" s="6"/>
      <c r="AT10045" s="6"/>
      <c r="AU10045" s="6"/>
      <c r="AV10045" s="6"/>
      <c r="AW10045" s="6"/>
      <c r="AX10045" s="6"/>
      <c r="AY10045" s="6"/>
      <c r="AZ10045" s="6"/>
      <c r="BA10045" s="6"/>
      <c r="BB10045" s="166"/>
      <c r="BC10045" s="166"/>
      <c r="BD10045" s="166"/>
      <c r="BE10045" s="6"/>
      <c r="BF10045" s="6"/>
      <c r="BG10045" s="6"/>
      <c r="BH10045" s="6"/>
      <c r="BI10045" s="6"/>
      <c r="BJ10045" s="166"/>
      <c r="BK10045" s="166"/>
      <c r="BL10045" s="166"/>
      <c r="BM10045" s="6"/>
      <c r="BN10045" s="6"/>
      <c r="BO10045" s="6"/>
      <c r="BP10045" s="6"/>
      <c r="BQ10045" s="6"/>
      <c r="BR10045" s="6"/>
      <c r="BS10045" s="6"/>
      <c r="BT10045" s="6"/>
      <c r="BU10045" s="6"/>
      <c r="BV10045" s="6"/>
      <c r="BW10045" s="6"/>
      <c r="CJ10045" s="415"/>
      <c r="CK10045" s="415"/>
      <c r="CO10045" s="168"/>
    </row>
    <row r="10046" spans="32:93" s="162" customFormat="1" x14ac:dyDescent="0.25">
      <c r="AF10046" s="169"/>
      <c r="AG10046" s="169"/>
      <c r="AH10046" s="169"/>
      <c r="AI10046" s="169"/>
      <c r="AJ10046" s="169"/>
      <c r="AK10046" s="170"/>
      <c r="AP10046" s="6"/>
      <c r="AQ10046" s="6"/>
      <c r="AR10046" s="6"/>
      <c r="AS10046" s="6"/>
      <c r="AT10046" s="6"/>
      <c r="AU10046" s="6"/>
      <c r="AV10046" s="6"/>
      <c r="AW10046" s="6"/>
      <c r="AX10046" s="6"/>
      <c r="AY10046" s="6"/>
      <c r="AZ10046" s="6"/>
      <c r="BA10046" s="6"/>
      <c r="BB10046" s="166"/>
      <c r="BC10046" s="166"/>
      <c r="BD10046" s="166"/>
      <c r="BE10046" s="6"/>
      <c r="BF10046" s="6"/>
      <c r="BG10046" s="6"/>
      <c r="BH10046" s="6"/>
      <c r="BI10046" s="6"/>
      <c r="BJ10046" s="166"/>
      <c r="BK10046" s="166"/>
      <c r="BL10046" s="166"/>
      <c r="BM10046" s="6"/>
      <c r="BN10046" s="6"/>
      <c r="BO10046" s="6"/>
      <c r="BP10046" s="6"/>
      <c r="BQ10046" s="6"/>
      <c r="BR10046" s="6"/>
      <c r="BS10046" s="6"/>
      <c r="BT10046" s="6"/>
      <c r="BU10046" s="6"/>
      <c r="BV10046" s="6"/>
      <c r="BW10046" s="6"/>
      <c r="CJ10046" s="415"/>
      <c r="CK10046" s="415"/>
      <c r="CO10046" s="168"/>
    </row>
    <row r="10047" spans="32:93" s="162" customFormat="1" x14ac:dyDescent="0.25">
      <c r="AF10047" s="169"/>
      <c r="AG10047" s="169"/>
      <c r="AH10047" s="169"/>
      <c r="AI10047" s="169"/>
      <c r="AJ10047" s="169"/>
      <c r="AK10047" s="170"/>
      <c r="AP10047" s="6"/>
      <c r="AQ10047" s="6"/>
      <c r="AR10047" s="6"/>
      <c r="AS10047" s="6"/>
      <c r="AT10047" s="6"/>
      <c r="AU10047" s="6"/>
      <c r="AV10047" s="6"/>
      <c r="AW10047" s="6"/>
      <c r="AX10047" s="6"/>
      <c r="AY10047" s="6"/>
      <c r="AZ10047" s="6"/>
      <c r="BA10047" s="6"/>
      <c r="BB10047" s="166"/>
      <c r="BC10047" s="166"/>
      <c r="BD10047" s="166"/>
      <c r="BE10047" s="6"/>
      <c r="BF10047" s="6"/>
      <c r="BG10047" s="6"/>
      <c r="BH10047" s="6"/>
      <c r="BI10047" s="6"/>
      <c r="BJ10047" s="166"/>
      <c r="BK10047" s="166"/>
      <c r="BL10047" s="166"/>
      <c r="BM10047" s="6"/>
      <c r="BN10047" s="6"/>
      <c r="BO10047" s="6"/>
      <c r="BP10047" s="6"/>
      <c r="BQ10047" s="6"/>
      <c r="BR10047" s="6"/>
      <c r="BS10047" s="6"/>
      <c r="BT10047" s="6"/>
      <c r="BU10047" s="6"/>
      <c r="BV10047" s="6"/>
      <c r="BW10047" s="6"/>
      <c r="CJ10047" s="415"/>
      <c r="CK10047" s="415"/>
      <c r="CO10047" s="168"/>
    </row>
    <row r="10048" spans="32:93" s="162" customFormat="1" x14ac:dyDescent="0.25">
      <c r="AF10048" s="169"/>
      <c r="AG10048" s="169"/>
      <c r="AH10048" s="169"/>
      <c r="AI10048" s="169"/>
      <c r="AJ10048" s="169"/>
      <c r="AK10048" s="170"/>
      <c r="AP10048" s="6"/>
      <c r="AQ10048" s="6"/>
      <c r="AR10048" s="6"/>
      <c r="AS10048" s="6"/>
      <c r="AT10048" s="6"/>
      <c r="AU10048" s="6"/>
      <c r="AV10048" s="6"/>
      <c r="AW10048" s="6"/>
      <c r="AX10048" s="6"/>
      <c r="AY10048" s="6"/>
      <c r="AZ10048" s="6"/>
      <c r="BA10048" s="6"/>
      <c r="BB10048" s="166"/>
      <c r="BC10048" s="166"/>
      <c r="BD10048" s="166"/>
      <c r="BE10048" s="6"/>
      <c r="BF10048" s="6"/>
      <c r="BG10048" s="6"/>
      <c r="BH10048" s="6"/>
      <c r="BI10048" s="6"/>
      <c r="BJ10048" s="166"/>
      <c r="BK10048" s="166"/>
      <c r="BL10048" s="166"/>
      <c r="BM10048" s="6"/>
      <c r="BN10048" s="6"/>
      <c r="BO10048" s="6"/>
      <c r="BP10048" s="6"/>
      <c r="BQ10048" s="6"/>
      <c r="BR10048" s="6"/>
      <c r="BS10048" s="6"/>
      <c r="BT10048" s="6"/>
      <c r="BU10048" s="6"/>
      <c r="BV10048" s="6"/>
      <c r="BW10048" s="6"/>
      <c r="CJ10048" s="415"/>
      <c r="CK10048" s="415"/>
      <c r="CO10048" s="168"/>
    </row>
    <row r="10049" spans="32:93" s="162" customFormat="1" x14ac:dyDescent="0.25">
      <c r="AF10049" s="169"/>
      <c r="AG10049" s="169"/>
      <c r="AH10049" s="169"/>
      <c r="AI10049" s="169"/>
      <c r="AJ10049" s="169"/>
      <c r="AK10049" s="170"/>
      <c r="AP10049" s="6"/>
      <c r="AQ10049" s="6"/>
      <c r="AR10049" s="6"/>
      <c r="AS10049" s="6"/>
      <c r="AT10049" s="6"/>
      <c r="AU10049" s="6"/>
      <c r="AV10049" s="6"/>
      <c r="AW10049" s="6"/>
      <c r="AX10049" s="6"/>
      <c r="AY10049" s="6"/>
      <c r="AZ10049" s="6"/>
      <c r="BA10049" s="6"/>
      <c r="BB10049" s="166"/>
      <c r="BC10049" s="166"/>
      <c r="BD10049" s="166"/>
      <c r="BE10049" s="6"/>
      <c r="BF10049" s="6"/>
      <c r="BG10049" s="6"/>
      <c r="BH10049" s="6"/>
      <c r="BI10049" s="6"/>
      <c r="BJ10049" s="166"/>
      <c r="BK10049" s="166"/>
      <c r="BL10049" s="166"/>
      <c r="BM10049" s="6"/>
      <c r="BN10049" s="6"/>
      <c r="BO10049" s="6"/>
      <c r="BP10049" s="6"/>
      <c r="BQ10049" s="6"/>
      <c r="BR10049" s="6"/>
      <c r="BS10049" s="6"/>
      <c r="BT10049" s="6"/>
      <c r="BU10049" s="6"/>
      <c r="BV10049" s="6"/>
      <c r="BW10049" s="6"/>
      <c r="CJ10049" s="415"/>
      <c r="CK10049" s="415"/>
      <c r="CO10049" s="168"/>
    </row>
    <row r="10050" spans="32:93" s="162" customFormat="1" x14ac:dyDescent="0.25">
      <c r="AF10050" s="169"/>
      <c r="AG10050" s="169"/>
      <c r="AH10050" s="169"/>
      <c r="AI10050" s="169"/>
      <c r="AJ10050" s="169"/>
      <c r="AK10050" s="170"/>
      <c r="AP10050" s="6"/>
      <c r="AQ10050" s="6"/>
      <c r="AR10050" s="6"/>
      <c r="AS10050" s="6"/>
      <c r="AT10050" s="6"/>
      <c r="AU10050" s="6"/>
      <c r="AV10050" s="6"/>
      <c r="AW10050" s="6"/>
      <c r="AX10050" s="6"/>
      <c r="AY10050" s="6"/>
      <c r="AZ10050" s="6"/>
      <c r="BA10050" s="6"/>
      <c r="BB10050" s="166"/>
      <c r="BC10050" s="166"/>
      <c r="BD10050" s="166"/>
      <c r="BE10050" s="6"/>
      <c r="BF10050" s="6"/>
      <c r="BG10050" s="6"/>
      <c r="BH10050" s="6"/>
      <c r="BI10050" s="6"/>
      <c r="BJ10050" s="166"/>
      <c r="BK10050" s="166"/>
      <c r="BL10050" s="166"/>
      <c r="BM10050" s="6"/>
      <c r="BN10050" s="6"/>
      <c r="BO10050" s="6"/>
      <c r="BP10050" s="6"/>
      <c r="BQ10050" s="6"/>
      <c r="BR10050" s="6"/>
      <c r="BS10050" s="6"/>
      <c r="BT10050" s="6"/>
      <c r="BU10050" s="6"/>
      <c r="BV10050" s="6"/>
      <c r="BW10050" s="6"/>
      <c r="CJ10050" s="415"/>
      <c r="CK10050" s="415"/>
      <c r="CO10050" s="168"/>
    </row>
    <row r="10051" spans="32:93" s="162" customFormat="1" x14ac:dyDescent="0.25">
      <c r="AF10051" s="169"/>
      <c r="AG10051" s="169"/>
      <c r="AH10051" s="169"/>
      <c r="AI10051" s="169"/>
      <c r="AJ10051" s="169"/>
      <c r="AK10051" s="170"/>
      <c r="AP10051" s="6"/>
      <c r="AQ10051" s="6"/>
      <c r="AR10051" s="6"/>
      <c r="AS10051" s="6"/>
      <c r="AT10051" s="6"/>
      <c r="AU10051" s="6"/>
      <c r="AV10051" s="6"/>
      <c r="AW10051" s="6"/>
      <c r="AX10051" s="6"/>
      <c r="AY10051" s="6"/>
      <c r="AZ10051" s="6"/>
      <c r="BA10051" s="6"/>
      <c r="BB10051" s="166"/>
      <c r="BC10051" s="166"/>
      <c r="BD10051" s="166"/>
      <c r="BE10051" s="6"/>
      <c r="BF10051" s="6"/>
      <c r="BG10051" s="6"/>
      <c r="BH10051" s="6"/>
      <c r="BI10051" s="6"/>
      <c r="BJ10051" s="166"/>
      <c r="BK10051" s="166"/>
      <c r="BL10051" s="166"/>
      <c r="BM10051" s="6"/>
      <c r="BN10051" s="6"/>
      <c r="BO10051" s="6"/>
      <c r="BP10051" s="6"/>
      <c r="BQ10051" s="6"/>
      <c r="BR10051" s="6"/>
      <c r="BS10051" s="6"/>
      <c r="BT10051" s="6"/>
      <c r="BU10051" s="6"/>
      <c r="BV10051" s="6"/>
      <c r="BW10051" s="6"/>
      <c r="CJ10051" s="415"/>
      <c r="CK10051" s="415"/>
      <c r="CO10051" s="168"/>
    </row>
    <row r="10052" spans="32:93" s="162" customFormat="1" x14ac:dyDescent="0.25">
      <c r="AF10052" s="169"/>
      <c r="AG10052" s="169"/>
      <c r="AH10052" s="169"/>
      <c r="AI10052" s="169"/>
      <c r="AJ10052" s="169"/>
      <c r="AK10052" s="170"/>
      <c r="AP10052" s="6"/>
      <c r="AQ10052" s="6"/>
      <c r="AR10052" s="6"/>
      <c r="AS10052" s="6"/>
      <c r="AT10052" s="6"/>
      <c r="AU10052" s="6"/>
      <c r="AV10052" s="6"/>
      <c r="AW10052" s="6"/>
      <c r="AX10052" s="6"/>
      <c r="AY10052" s="6"/>
      <c r="AZ10052" s="6"/>
      <c r="BA10052" s="6"/>
      <c r="BB10052" s="166"/>
      <c r="BC10052" s="166"/>
      <c r="BD10052" s="166"/>
      <c r="BE10052" s="6"/>
      <c r="BF10052" s="6"/>
      <c r="BG10052" s="6"/>
      <c r="BH10052" s="6"/>
      <c r="BI10052" s="6"/>
      <c r="BJ10052" s="166"/>
      <c r="BK10052" s="166"/>
      <c r="BL10052" s="166"/>
      <c r="BM10052" s="6"/>
      <c r="BN10052" s="6"/>
      <c r="BO10052" s="6"/>
      <c r="BP10052" s="6"/>
      <c r="BQ10052" s="6"/>
      <c r="BR10052" s="6"/>
      <c r="BS10052" s="6"/>
      <c r="BT10052" s="6"/>
      <c r="BU10052" s="6"/>
      <c r="BV10052" s="6"/>
      <c r="BW10052" s="6"/>
      <c r="CJ10052" s="415"/>
      <c r="CK10052" s="415"/>
      <c r="CO10052" s="168"/>
    </row>
    <row r="10053" spans="32:93" s="162" customFormat="1" x14ac:dyDescent="0.25">
      <c r="AF10053" s="169"/>
      <c r="AG10053" s="169"/>
      <c r="AH10053" s="169"/>
      <c r="AI10053" s="169"/>
      <c r="AJ10053" s="169"/>
      <c r="AK10053" s="170"/>
      <c r="AP10053" s="6"/>
      <c r="AQ10053" s="6"/>
      <c r="AR10053" s="6"/>
      <c r="AS10053" s="6"/>
      <c r="AT10053" s="6"/>
      <c r="AU10053" s="6"/>
      <c r="AV10053" s="6"/>
      <c r="AW10053" s="6"/>
      <c r="AX10053" s="6"/>
      <c r="AY10053" s="6"/>
      <c r="AZ10053" s="6"/>
      <c r="BA10053" s="6"/>
      <c r="BB10053" s="166"/>
      <c r="BC10053" s="166"/>
      <c r="BD10053" s="166"/>
      <c r="BE10053" s="6"/>
      <c r="BF10053" s="6"/>
      <c r="BG10053" s="6"/>
      <c r="BH10053" s="6"/>
      <c r="BI10053" s="6"/>
      <c r="BJ10053" s="166"/>
      <c r="BK10053" s="166"/>
      <c r="BL10053" s="166"/>
      <c r="BM10053" s="6"/>
      <c r="BN10053" s="6"/>
      <c r="BO10053" s="6"/>
      <c r="BP10053" s="6"/>
      <c r="BQ10053" s="6"/>
      <c r="BR10053" s="6"/>
      <c r="BS10053" s="6"/>
      <c r="BT10053" s="6"/>
      <c r="BU10053" s="6"/>
      <c r="BV10053" s="6"/>
      <c r="BW10053" s="6"/>
      <c r="CJ10053" s="415"/>
      <c r="CK10053" s="415"/>
      <c r="CO10053" s="168"/>
    </row>
    <row r="10054" spans="32:93" s="162" customFormat="1" x14ac:dyDescent="0.25">
      <c r="AF10054" s="169"/>
      <c r="AG10054" s="169"/>
      <c r="AH10054" s="169"/>
      <c r="AI10054" s="169"/>
      <c r="AJ10054" s="169"/>
      <c r="AK10054" s="170"/>
      <c r="AP10054" s="6"/>
      <c r="AQ10054" s="6"/>
      <c r="AR10054" s="6"/>
      <c r="AS10054" s="6"/>
      <c r="AT10054" s="6"/>
      <c r="AU10054" s="6"/>
      <c r="AV10054" s="6"/>
      <c r="AW10054" s="6"/>
      <c r="AX10054" s="6"/>
      <c r="AY10054" s="6"/>
      <c r="AZ10054" s="6"/>
      <c r="BA10054" s="6"/>
      <c r="BB10054" s="166"/>
      <c r="BC10054" s="166"/>
      <c r="BD10054" s="166"/>
      <c r="BE10054" s="6"/>
      <c r="BF10054" s="6"/>
      <c r="BG10054" s="6"/>
      <c r="BH10054" s="6"/>
      <c r="BI10054" s="6"/>
      <c r="BJ10054" s="166"/>
      <c r="BK10054" s="166"/>
      <c r="BL10054" s="166"/>
      <c r="BM10054" s="6"/>
      <c r="BN10054" s="6"/>
      <c r="BO10054" s="6"/>
      <c r="BP10054" s="6"/>
      <c r="BQ10054" s="6"/>
      <c r="BR10054" s="6"/>
      <c r="BS10054" s="6"/>
      <c r="BT10054" s="6"/>
      <c r="BU10054" s="6"/>
      <c r="BV10054" s="6"/>
      <c r="BW10054" s="6"/>
      <c r="CJ10054" s="415"/>
      <c r="CK10054" s="415"/>
      <c r="CO10054" s="168"/>
    </row>
    <row r="10055" spans="32:93" s="162" customFormat="1" x14ac:dyDescent="0.25">
      <c r="AF10055" s="169"/>
      <c r="AG10055" s="169"/>
      <c r="AH10055" s="169"/>
      <c r="AI10055" s="169"/>
      <c r="AJ10055" s="169"/>
      <c r="AK10055" s="170"/>
      <c r="AP10055" s="6"/>
      <c r="AQ10055" s="6"/>
      <c r="AR10055" s="6"/>
      <c r="AS10055" s="6"/>
      <c r="AT10055" s="6"/>
      <c r="AU10055" s="6"/>
      <c r="AV10055" s="6"/>
      <c r="AW10055" s="6"/>
      <c r="AX10055" s="6"/>
      <c r="AY10055" s="6"/>
      <c r="AZ10055" s="6"/>
      <c r="BA10055" s="6"/>
      <c r="BB10055" s="166"/>
      <c r="BC10055" s="166"/>
      <c r="BD10055" s="166"/>
      <c r="BE10055" s="6"/>
      <c r="BF10055" s="6"/>
      <c r="BG10055" s="6"/>
      <c r="BH10055" s="6"/>
      <c r="BI10055" s="6"/>
      <c r="BJ10055" s="166"/>
      <c r="BK10055" s="166"/>
      <c r="BL10055" s="166"/>
      <c r="BM10055" s="6"/>
      <c r="BN10055" s="6"/>
      <c r="BO10055" s="6"/>
      <c r="BP10055" s="6"/>
      <c r="BQ10055" s="6"/>
      <c r="BR10055" s="6"/>
      <c r="BS10055" s="6"/>
      <c r="BT10055" s="6"/>
      <c r="BU10055" s="6"/>
      <c r="BV10055" s="6"/>
      <c r="BW10055" s="6"/>
      <c r="CJ10055" s="415"/>
      <c r="CK10055" s="415"/>
      <c r="CO10055" s="168"/>
    </row>
    <row r="10056" spans="32:93" s="162" customFormat="1" x14ac:dyDescent="0.25">
      <c r="AF10056" s="169"/>
      <c r="AG10056" s="169"/>
      <c r="AH10056" s="169"/>
      <c r="AI10056" s="169"/>
      <c r="AJ10056" s="169"/>
      <c r="AK10056" s="170"/>
      <c r="AP10056" s="6"/>
      <c r="AQ10056" s="6"/>
      <c r="AR10056" s="6"/>
      <c r="AS10056" s="6"/>
      <c r="AT10056" s="6"/>
      <c r="AU10056" s="6"/>
      <c r="AV10056" s="6"/>
      <c r="AW10056" s="6"/>
      <c r="AX10056" s="6"/>
      <c r="AY10056" s="6"/>
      <c r="AZ10056" s="6"/>
      <c r="BA10056" s="6"/>
      <c r="BB10056" s="166"/>
      <c r="BC10056" s="166"/>
      <c r="BD10056" s="166"/>
      <c r="BE10056" s="6"/>
      <c r="BF10056" s="6"/>
      <c r="BG10056" s="6"/>
      <c r="BH10056" s="6"/>
      <c r="BI10056" s="6"/>
      <c r="BJ10056" s="166"/>
      <c r="BK10056" s="166"/>
      <c r="BL10056" s="166"/>
      <c r="BM10056" s="6"/>
      <c r="BN10056" s="6"/>
      <c r="BO10056" s="6"/>
      <c r="BP10056" s="6"/>
      <c r="BQ10056" s="6"/>
      <c r="BR10056" s="6"/>
      <c r="BS10056" s="6"/>
      <c r="BT10056" s="6"/>
      <c r="BU10056" s="6"/>
      <c r="BV10056" s="6"/>
      <c r="BW10056" s="6"/>
      <c r="CJ10056" s="415"/>
      <c r="CK10056" s="415"/>
      <c r="CO10056" s="168"/>
    </row>
    <row r="10057" spans="32:93" s="162" customFormat="1" x14ac:dyDescent="0.25">
      <c r="AF10057" s="169"/>
      <c r="AG10057" s="169"/>
      <c r="AH10057" s="169"/>
      <c r="AI10057" s="169"/>
      <c r="AJ10057" s="169"/>
      <c r="AK10057" s="170"/>
      <c r="AP10057" s="6"/>
      <c r="AQ10057" s="6"/>
      <c r="AR10057" s="6"/>
      <c r="AS10057" s="6"/>
      <c r="AT10057" s="6"/>
      <c r="AU10057" s="6"/>
      <c r="AV10057" s="6"/>
      <c r="AW10057" s="6"/>
      <c r="AX10057" s="6"/>
      <c r="AY10057" s="6"/>
      <c r="AZ10057" s="6"/>
      <c r="BA10057" s="6"/>
      <c r="BB10057" s="166"/>
      <c r="BC10057" s="166"/>
      <c r="BD10057" s="166"/>
      <c r="BE10057" s="6"/>
      <c r="BF10057" s="6"/>
      <c r="BG10057" s="6"/>
      <c r="BH10057" s="6"/>
      <c r="BI10057" s="6"/>
      <c r="BJ10057" s="166"/>
      <c r="BK10057" s="166"/>
      <c r="BL10057" s="166"/>
      <c r="BM10057" s="6"/>
      <c r="BN10057" s="6"/>
      <c r="BO10057" s="6"/>
      <c r="BP10057" s="6"/>
      <c r="BQ10057" s="6"/>
      <c r="BR10057" s="6"/>
      <c r="BS10057" s="6"/>
      <c r="BT10057" s="6"/>
      <c r="BU10057" s="6"/>
      <c r="BV10057" s="6"/>
      <c r="BW10057" s="6"/>
      <c r="CJ10057" s="415"/>
      <c r="CK10057" s="415"/>
      <c r="CO10057" s="168"/>
    </row>
    <row r="10058" spans="32:93" s="162" customFormat="1" x14ac:dyDescent="0.25">
      <c r="AF10058" s="169"/>
      <c r="AG10058" s="169"/>
      <c r="AH10058" s="169"/>
      <c r="AI10058" s="169"/>
      <c r="AJ10058" s="169"/>
      <c r="AK10058" s="170"/>
      <c r="AP10058" s="6"/>
      <c r="AQ10058" s="6"/>
      <c r="AR10058" s="6"/>
      <c r="AS10058" s="6"/>
      <c r="AT10058" s="6"/>
      <c r="AU10058" s="6"/>
      <c r="AV10058" s="6"/>
      <c r="AW10058" s="6"/>
      <c r="AX10058" s="6"/>
      <c r="AY10058" s="6"/>
      <c r="AZ10058" s="6"/>
      <c r="BA10058" s="6"/>
      <c r="BB10058" s="166"/>
      <c r="BC10058" s="166"/>
      <c r="BD10058" s="166"/>
      <c r="BE10058" s="6"/>
      <c r="BF10058" s="6"/>
      <c r="BG10058" s="6"/>
      <c r="BH10058" s="6"/>
      <c r="BI10058" s="6"/>
      <c r="BJ10058" s="166"/>
      <c r="BK10058" s="166"/>
      <c r="BL10058" s="166"/>
      <c r="BM10058" s="6"/>
      <c r="BN10058" s="6"/>
      <c r="BO10058" s="6"/>
      <c r="BP10058" s="6"/>
      <c r="BQ10058" s="6"/>
      <c r="BR10058" s="6"/>
      <c r="BS10058" s="6"/>
      <c r="BT10058" s="6"/>
      <c r="BU10058" s="6"/>
      <c r="BV10058" s="6"/>
      <c r="BW10058" s="6"/>
      <c r="CJ10058" s="415"/>
      <c r="CK10058" s="415"/>
      <c r="CO10058" s="168"/>
    </row>
    <row r="10059" spans="32:93" s="162" customFormat="1" x14ac:dyDescent="0.25">
      <c r="AF10059" s="169"/>
      <c r="AG10059" s="169"/>
      <c r="AH10059" s="169"/>
      <c r="AI10059" s="169"/>
      <c r="AJ10059" s="169"/>
      <c r="AK10059" s="170"/>
      <c r="AP10059" s="6"/>
      <c r="AQ10059" s="6"/>
      <c r="AR10059" s="6"/>
      <c r="AS10059" s="6"/>
      <c r="AT10059" s="6"/>
      <c r="AU10059" s="6"/>
      <c r="AV10059" s="6"/>
      <c r="AW10059" s="6"/>
      <c r="AX10059" s="6"/>
      <c r="AY10059" s="6"/>
      <c r="AZ10059" s="6"/>
      <c r="BA10059" s="6"/>
      <c r="BB10059" s="166"/>
      <c r="BC10059" s="166"/>
      <c r="BD10059" s="166"/>
      <c r="BE10059" s="6"/>
      <c r="BF10059" s="6"/>
      <c r="BG10059" s="6"/>
      <c r="BH10059" s="6"/>
      <c r="BI10059" s="6"/>
      <c r="BJ10059" s="166"/>
      <c r="BK10059" s="166"/>
      <c r="BL10059" s="166"/>
      <c r="BM10059" s="6"/>
      <c r="BN10059" s="6"/>
      <c r="BO10059" s="6"/>
      <c r="BP10059" s="6"/>
      <c r="BQ10059" s="6"/>
      <c r="BR10059" s="6"/>
      <c r="BS10059" s="6"/>
      <c r="BT10059" s="6"/>
      <c r="BU10059" s="6"/>
      <c r="BV10059" s="6"/>
      <c r="BW10059" s="6"/>
      <c r="CJ10059" s="415"/>
      <c r="CK10059" s="415"/>
      <c r="CO10059" s="168"/>
    </row>
    <row r="10060" spans="32:93" s="162" customFormat="1" x14ac:dyDescent="0.25">
      <c r="AF10060" s="169"/>
      <c r="AG10060" s="169"/>
      <c r="AH10060" s="169"/>
      <c r="AI10060" s="169"/>
      <c r="AJ10060" s="169"/>
      <c r="AK10060" s="170"/>
      <c r="AP10060" s="6"/>
      <c r="AQ10060" s="6"/>
      <c r="AR10060" s="6"/>
      <c r="AS10060" s="6"/>
      <c r="AT10060" s="6"/>
      <c r="AU10060" s="6"/>
      <c r="AV10060" s="6"/>
      <c r="AW10060" s="6"/>
      <c r="AX10060" s="6"/>
      <c r="AY10060" s="6"/>
      <c r="AZ10060" s="6"/>
      <c r="BA10060" s="6"/>
      <c r="BB10060" s="166"/>
      <c r="BC10060" s="166"/>
      <c r="BD10060" s="166"/>
      <c r="BE10060" s="6"/>
      <c r="BF10060" s="6"/>
      <c r="BG10060" s="6"/>
      <c r="BH10060" s="6"/>
      <c r="BI10060" s="6"/>
      <c r="BJ10060" s="166"/>
      <c r="BK10060" s="166"/>
      <c r="BL10060" s="166"/>
      <c r="BM10060" s="6"/>
      <c r="BN10060" s="6"/>
      <c r="BO10060" s="6"/>
      <c r="BP10060" s="6"/>
      <c r="BQ10060" s="6"/>
      <c r="BR10060" s="6"/>
      <c r="BS10060" s="6"/>
      <c r="BT10060" s="6"/>
      <c r="BU10060" s="6"/>
      <c r="BV10060" s="6"/>
      <c r="BW10060" s="6"/>
      <c r="CJ10060" s="415"/>
      <c r="CK10060" s="415"/>
      <c r="CO10060" s="168"/>
    </row>
    <row r="10061" spans="32:93" s="162" customFormat="1" x14ac:dyDescent="0.25">
      <c r="AF10061" s="169"/>
      <c r="AG10061" s="169"/>
      <c r="AH10061" s="169"/>
      <c r="AI10061" s="169"/>
      <c r="AJ10061" s="169"/>
      <c r="AK10061" s="170"/>
      <c r="AP10061" s="6"/>
      <c r="AQ10061" s="6"/>
      <c r="AR10061" s="6"/>
      <c r="AS10061" s="6"/>
      <c r="AT10061" s="6"/>
      <c r="AU10061" s="6"/>
      <c r="AV10061" s="6"/>
      <c r="AW10061" s="6"/>
      <c r="AX10061" s="6"/>
      <c r="AY10061" s="6"/>
      <c r="AZ10061" s="6"/>
      <c r="BA10061" s="6"/>
      <c r="BB10061" s="166"/>
      <c r="BC10061" s="166"/>
      <c r="BD10061" s="166"/>
      <c r="BE10061" s="6"/>
      <c r="BF10061" s="6"/>
      <c r="BG10061" s="6"/>
      <c r="BH10061" s="6"/>
      <c r="BI10061" s="6"/>
      <c r="BJ10061" s="166"/>
      <c r="BK10061" s="166"/>
      <c r="BL10061" s="166"/>
      <c r="BM10061" s="6"/>
      <c r="BN10061" s="6"/>
      <c r="BO10061" s="6"/>
      <c r="BP10061" s="6"/>
      <c r="BQ10061" s="6"/>
      <c r="BR10061" s="6"/>
      <c r="BS10061" s="6"/>
      <c r="BT10061" s="6"/>
      <c r="BU10061" s="6"/>
      <c r="BV10061" s="6"/>
      <c r="BW10061" s="6"/>
      <c r="CJ10061" s="415"/>
      <c r="CK10061" s="415"/>
      <c r="CO10061" s="168"/>
    </row>
    <row r="10062" spans="32:93" s="162" customFormat="1" x14ac:dyDescent="0.25">
      <c r="AF10062" s="169"/>
      <c r="AG10062" s="169"/>
      <c r="AH10062" s="169"/>
      <c r="AI10062" s="169"/>
      <c r="AJ10062" s="169"/>
      <c r="AK10062" s="170"/>
      <c r="AP10062" s="6"/>
      <c r="AQ10062" s="6"/>
      <c r="AR10062" s="6"/>
      <c r="AS10062" s="6"/>
      <c r="AT10062" s="6"/>
      <c r="AU10062" s="6"/>
      <c r="AV10062" s="6"/>
      <c r="AW10062" s="6"/>
      <c r="AX10062" s="6"/>
      <c r="AY10062" s="6"/>
      <c r="AZ10062" s="6"/>
      <c r="BA10062" s="6"/>
      <c r="BB10062" s="166"/>
      <c r="BC10062" s="166"/>
      <c r="BD10062" s="166"/>
      <c r="BE10062" s="6"/>
      <c r="BF10062" s="6"/>
      <c r="BG10062" s="6"/>
      <c r="BH10062" s="6"/>
      <c r="BI10062" s="6"/>
      <c r="BJ10062" s="166"/>
      <c r="BK10062" s="166"/>
      <c r="BL10062" s="166"/>
      <c r="BM10062" s="6"/>
      <c r="BN10062" s="6"/>
      <c r="BO10062" s="6"/>
      <c r="BP10062" s="6"/>
      <c r="BQ10062" s="6"/>
      <c r="BR10062" s="6"/>
      <c r="BS10062" s="6"/>
      <c r="BT10062" s="6"/>
      <c r="BU10062" s="6"/>
      <c r="BV10062" s="6"/>
      <c r="BW10062" s="6"/>
      <c r="CJ10062" s="415"/>
      <c r="CK10062" s="415"/>
      <c r="CO10062" s="168"/>
    </row>
    <row r="10063" spans="32:93" s="162" customFormat="1" x14ac:dyDescent="0.25">
      <c r="AF10063" s="169"/>
      <c r="AG10063" s="169"/>
      <c r="AH10063" s="169"/>
      <c r="AI10063" s="169"/>
      <c r="AJ10063" s="169"/>
      <c r="AK10063" s="170"/>
      <c r="AP10063" s="6"/>
      <c r="AQ10063" s="6"/>
      <c r="AR10063" s="6"/>
      <c r="AS10063" s="6"/>
      <c r="AT10063" s="6"/>
      <c r="AU10063" s="6"/>
      <c r="AV10063" s="6"/>
      <c r="AW10063" s="6"/>
      <c r="AX10063" s="6"/>
      <c r="AY10063" s="6"/>
      <c r="AZ10063" s="6"/>
      <c r="BA10063" s="6"/>
      <c r="BB10063" s="166"/>
      <c r="BC10063" s="166"/>
      <c r="BD10063" s="166"/>
      <c r="BE10063" s="6"/>
      <c r="BF10063" s="6"/>
      <c r="BG10063" s="6"/>
      <c r="BH10063" s="6"/>
      <c r="BI10063" s="6"/>
      <c r="BJ10063" s="166"/>
      <c r="BK10063" s="166"/>
      <c r="BL10063" s="166"/>
      <c r="BM10063" s="6"/>
      <c r="BN10063" s="6"/>
      <c r="BO10063" s="6"/>
      <c r="BP10063" s="6"/>
      <c r="BQ10063" s="6"/>
      <c r="BR10063" s="6"/>
      <c r="BS10063" s="6"/>
      <c r="BT10063" s="6"/>
      <c r="BU10063" s="6"/>
      <c r="BV10063" s="6"/>
      <c r="BW10063" s="6"/>
      <c r="CJ10063" s="415"/>
      <c r="CK10063" s="415"/>
      <c r="CO10063" s="168"/>
    </row>
    <row r="10064" spans="32:93" s="162" customFormat="1" x14ac:dyDescent="0.25">
      <c r="AF10064" s="169"/>
      <c r="AG10064" s="169"/>
      <c r="AH10064" s="169"/>
      <c r="AI10064" s="169"/>
      <c r="AJ10064" s="169"/>
      <c r="AK10064" s="170"/>
      <c r="AP10064" s="6"/>
      <c r="AQ10064" s="6"/>
      <c r="AR10064" s="6"/>
      <c r="AS10064" s="6"/>
      <c r="AT10064" s="6"/>
      <c r="AU10064" s="6"/>
      <c r="AV10064" s="6"/>
      <c r="AW10064" s="6"/>
      <c r="AX10064" s="6"/>
      <c r="AY10064" s="6"/>
      <c r="AZ10064" s="6"/>
      <c r="BA10064" s="6"/>
      <c r="BB10064" s="166"/>
      <c r="BC10064" s="166"/>
      <c r="BD10064" s="166"/>
      <c r="BE10064" s="6"/>
      <c r="BF10064" s="6"/>
      <c r="BG10064" s="6"/>
      <c r="BH10064" s="6"/>
      <c r="BI10064" s="6"/>
      <c r="BJ10064" s="166"/>
      <c r="BK10064" s="166"/>
      <c r="BL10064" s="166"/>
      <c r="BM10064" s="6"/>
      <c r="BN10064" s="6"/>
      <c r="BO10064" s="6"/>
      <c r="BP10064" s="6"/>
      <c r="BQ10064" s="6"/>
      <c r="BR10064" s="6"/>
      <c r="BS10064" s="6"/>
      <c r="BT10064" s="6"/>
      <c r="BU10064" s="6"/>
      <c r="BV10064" s="6"/>
      <c r="BW10064" s="6"/>
      <c r="CJ10064" s="415"/>
      <c r="CK10064" s="415"/>
      <c r="CO10064" s="168"/>
    </row>
    <row r="10065" spans="32:93" s="162" customFormat="1" x14ac:dyDescent="0.25">
      <c r="AF10065" s="169"/>
      <c r="AG10065" s="169"/>
      <c r="AH10065" s="169"/>
      <c r="AI10065" s="169"/>
      <c r="AJ10065" s="169"/>
      <c r="AK10065" s="170"/>
      <c r="AP10065" s="6"/>
      <c r="AQ10065" s="6"/>
      <c r="AR10065" s="6"/>
      <c r="AS10065" s="6"/>
      <c r="AT10065" s="6"/>
      <c r="AU10065" s="6"/>
      <c r="AV10065" s="6"/>
      <c r="AW10065" s="6"/>
      <c r="AX10065" s="6"/>
      <c r="AY10065" s="6"/>
      <c r="AZ10065" s="6"/>
      <c r="BA10065" s="6"/>
      <c r="BB10065" s="166"/>
      <c r="BC10065" s="166"/>
      <c r="BD10065" s="166"/>
      <c r="BE10065" s="6"/>
      <c r="BF10065" s="6"/>
      <c r="BG10065" s="6"/>
      <c r="BH10065" s="6"/>
      <c r="BI10065" s="6"/>
      <c r="BJ10065" s="166"/>
      <c r="BK10065" s="166"/>
      <c r="BL10065" s="166"/>
      <c r="BM10065" s="6"/>
      <c r="BN10065" s="6"/>
      <c r="BO10065" s="6"/>
      <c r="BP10065" s="6"/>
      <c r="BQ10065" s="6"/>
      <c r="BR10065" s="6"/>
      <c r="BS10065" s="6"/>
      <c r="BT10065" s="6"/>
      <c r="BU10065" s="6"/>
      <c r="BV10065" s="6"/>
      <c r="BW10065" s="6"/>
      <c r="CJ10065" s="415"/>
      <c r="CK10065" s="415"/>
      <c r="CO10065" s="168"/>
    </row>
    <row r="10066" spans="32:93" s="162" customFormat="1" x14ac:dyDescent="0.25">
      <c r="AF10066" s="169"/>
      <c r="AG10066" s="169"/>
      <c r="AH10066" s="169"/>
      <c r="AI10066" s="169"/>
      <c r="AJ10066" s="169"/>
      <c r="AK10066" s="170"/>
      <c r="AP10066" s="6"/>
      <c r="AQ10066" s="6"/>
      <c r="AR10066" s="6"/>
      <c r="AS10066" s="6"/>
      <c r="AT10066" s="6"/>
      <c r="AU10066" s="6"/>
      <c r="AV10066" s="6"/>
      <c r="AW10066" s="6"/>
      <c r="AX10066" s="6"/>
      <c r="AY10066" s="6"/>
      <c r="AZ10066" s="6"/>
      <c r="BA10066" s="6"/>
      <c r="BB10066" s="166"/>
      <c r="BC10066" s="166"/>
      <c r="BD10066" s="166"/>
      <c r="BE10066" s="6"/>
      <c r="BF10066" s="6"/>
      <c r="BG10066" s="6"/>
      <c r="BH10066" s="6"/>
      <c r="BI10066" s="6"/>
      <c r="BJ10066" s="166"/>
      <c r="BK10066" s="166"/>
      <c r="BL10066" s="166"/>
      <c r="BM10066" s="6"/>
      <c r="BN10066" s="6"/>
      <c r="BO10066" s="6"/>
      <c r="BP10066" s="6"/>
      <c r="BQ10066" s="6"/>
      <c r="BR10066" s="6"/>
      <c r="BS10066" s="6"/>
      <c r="BT10066" s="6"/>
      <c r="BU10066" s="6"/>
      <c r="BV10066" s="6"/>
      <c r="BW10066" s="6"/>
      <c r="CJ10066" s="415"/>
      <c r="CK10066" s="415"/>
      <c r="CO10066" s="168"/>
    </row>
    <row r="10067" spans="32:93" s="162" customFormat="1" x14ac:dyDescent="0.25">
      <c r="AF10067" s="169"/>
      <c r="AG10067" s="169"/>
      <c r="AH10067" s="169"/>
      <c r="AI10067" s="169"/>
      <c r="AJ10067" s="169"/>
      <c r="AK10067" s="170"/>
      <c r="AP10067" s="6"/>
      <c r="AQ10067" s="6"/>
      <c r="AR10067" s="6"/>
      <c r="AS10067" s="6"/>
      <c r="AT10067" s="6"/>
      <c r="AU10067" s="6"/>
      <c r="AV10067" s="6"/>
      <c r="AW10067" s="6"/>
      <c r="AX10067" s="6"/>
      <c r="AY10067" s="6"/>
      <c r="AZ10067" s="6"/>
      <c r="BA10067" s="6"/>
      <c r="BB10067" s="166"/>
      <c r="BC10067" s="166"/>
      <c r="BD10067" s="166"/>
      <c r="BE10067" s="6"/>
      <c r="BF10067" s="6"/>
      <c r="BG10067" s="6"/>
      <c r="BH10067" s="6"/>
      <c r="BI10067" s="6"/>
      <c r="BJ10067" s="166"/>
      <c r="BK10067" s="166"/>
      <c r="BL10067" s="166"/>
      <c r="BM10067" s="6"/>
      <c r="BN10067" s="6"/>
      <c r="BO10067" s="6"/>
      <c r="BP10067" s="6"/>
      <c r="BQ10067" s="6"/>
      <c r="BR10067" s="6"/>
      <c r="BS10067" s="6"/>
      <c r="BT10067" s="6"/>
      <c r="BU10067" s="6"/>
      <c r="BV10067" s="6"/>
      <c r="BW10067" s="6"/>
      <c r="CJ10067" s="415"/>
      <c r="CK10067" s="415"/>
      <c r="CO10067" s="168"/>
    </row>
    <row r="10068" spans="32:93" s="162" customFormat="1" x14ac:dyDescent="0.25">
      <c r="AF10068" s="169"/>
      <c r="AG10068" s="169"/>
      <c r="AH10068" s="169"/>
      <c r="AI10068" s="169"/>
      <c r="AJ10068" s="169"/>
      <c r="AK10068" s="170"/>
      <c r="AP10068" s="6"/>
      <c r="AQ10068" s="6"/>
      <c r="AR10068" s="6"/>
      <c r="AS10068" s="6"/>
      <c r="AT10068" s="6"/>
      <c r="AU10068" s="6"/>
      <c r="AV10068" s="6"/>
      <c r="AW10068" s="6"/>
      <c r="AX10068" s="6"/>
      <c r="AY10068" s="6"/>
      <c r="AZ10068" s="6"/>
      <c r="BA10068" s="6"/>
      <c r="BB10068" s="166"/>
      <c r="BC10068" s="166"/>
      <c r="BD10068" s="166"/>
      <c r="BE10068" s="6"/>
      <c r="BF10068" s="6"/>
      <c r="BG10068" s="6"/>
      <c r="BH10068" s="6"/>
      <c r="BI10068" s="6"/>
      <c r="BJ10068" s="166"/>
      <c r="BK10068" s="166"/>
      <c r="BL10068" s="166"/>
      <c r="BM10068" s="6"/>
      <c r="BN10068" s="6"/>
      <c r="BO10068" s="6"/>
      <c r="BP10068" s="6"/>
      <c r="BQ10068" s="6"/>
      <c r="BR10068" s="6"/>
      <c r="BS10068" s="6"/>
      <c r="BT10068" s="6"/>
      <c r="BU10068" s="6"/>
      <c r="BV10068" s="6"/>
      <c r="BW10068" s="6"/>
      <c r="CJ10068" s="415"/>
      <c r="CK10068" s="415"/>
      <c r="CO10068" s="168"/>
    </row>
    <row r="10069" spans="32:93" s="162" customFormat="1" x14ac:dyDescent="0.25">
      <c r="AF10069" s="169"/>
      <c r="AG10069" s="169"/>
      <c r="AH10069" s="169"/>
      <c r="AI10069" s="169"/>
      <c r="AJ10069" s="169"/>
      <c r="AK10069" s="170"/>
      <c r="AP10069" s="6"/>
      <c r="AQ10069" s="6"/>
      <c r="AR10069" s="6"/>
      <c r="AS10069" s="6"/>
      <c r="AT10069" s="6"/>
      <c r="AU10069" s="6"/>
      <c r="AV10069" s="6"/>
      <c r="AW10069" s="6"/>
      <c r="AX10069" s="6"/>
      <c r="AY10069" s="6"/>
      <c r="AZ10069" s="6"/>
      <c r="BA10069" s="6"/>
      <c r="BB10069" s="166"/>
      <c r="BC10069" s="166"/>
      <c r="BD10069" s="166"/>
      <c r="BE10069" s="6"/>
      <c r="BF10069" s="6"/>
      <c r="BG10069" s="6"/>
      <c r="BH10069" s="6"/>
      <c r="BI10069" s="6"/>
      <c r="BJ10069" s="166"/>
      <c r="BK10069" s="166"/>
      <c r="BL10069" s="166"/>
      <c r="BM10069" s="6"/>
      <c r="BN10069" s="6"/>
      <c r="BO10069" s="6"/>
      <c r="BP10069" s="6"/>
      <c r="BQ10069" s="6"/>
      <c r="BR10069" s="6"/>
      <c r="BS10069" s="6"/>
      <c r="BT10069" s="6"/>
      <c r="BU10069" s="6"/>
      <c r="BV10069" s="6"/>
      <c r="BW10069" s="6"/>
      <c r="CJ10069" s="415"/>
      <c r="CK10069" s="415"/>
      <c r="CO10069" s="168"/>
    </row>
    <row r="10070" spans="32:93" s="162" customFormat="1" x14ac:dyDescent="0.25">
      <c r="AF10070" s="169"/>
      <c r="AG10070" s="169"/>
      <c r="AH10070" s="169"/>
      <c r="AI10070" s="169"/>
      <c r="AJ10070" s="169"/>
      <c r="AK10070" s="170"/>
      <c r="AP10070" s="6"/>
      <c r="AQ10070" s="6"/>
      <c r="AR10070" s="6"/>
      <c r="AS10070" s="6"/>
      <c r="AT10070" s="6"/>
      <c r="AU10070" s="6"/>
      <c r="AV10070" s="6"/>
      <c r="AW10070" s="6"/>
      <c r="AX10070" s="6"/>
      <c r="AY10070" s="6"/>
      <c r="AZ10070" s="6"/>
      <c r="BA10070" s="6"/>
      <c r="BB10070" s="166"/>
      <c r="BC10070" s="166"/>
      <c r="BD10070" s="166"/>
      <c r="BE10070" s="6"/>
      <c r="BF10070" s="6"/>
      <c r="BG10070" s="6"/>
      <c r="BH10070" s="6"/>
      <c r="BI10070" s="6"/>
      <c r="BJ10070" s="166"/>
      <c r="BK10070" s="166"/>
      <c r="BL10070" s="166"/>
      <c r="BM10070" s="6"/>
      <c r="BN10070" s="6"/>
      <c r="BO10070" s="6"/>
      <c r="BP10070" s="6"/>
      <c r="BQ10070" s="6"/>
      <c r="BR10070" s="6"/>
      <c r="BS10070" s="6"/>
      <c r="BT10070" s="6"/>
      <c r="BU10070" s="6"/>
      <c r="BV10070" s="6"/>
      <c r="BW10070" s="6"/>
      <c r="CJ10070" s="415"/>
      <c r="CK10070" s="415"/>
      <c r="CO10070" s="168"/>
    </row>
    <row r="10071" spans="32:93" s="162" customFormat="1" x14ac:dyDescent="0.25">
      <c r="AF10071" s="169"/>
      <c r="AG10071" s="169"/>
      <c r="AH10071" s="169"/>
      <c r="AI10071" s="169"/>
      <c r="AJ10071" s="169"/>
      <c r="AK10071" s="170"/>
      <c r="AP10071" s="6"/>
      <c r="AQ10071" s="6"/>
      <c r="AR10071" s="6"/>
      <c r="AS10071" s="6"/>
      <c r="AT10071" s="6"/>
      <c r="AU10071" s="6"/>
      <c r="AV10071" s="6"/>
      <c r="AW10071" s="6"/>
      <c r="AX10071" s="6"/>
      <c r="AY10071" s="6"/>
      <c r="AZ10071" s="6"/>
      <c r="BA10071" s="6"/>
      <c r="BB10071" s="166"/>
      <c r="BC10071" s="166"/>
      <c r="BD10071" s="166"/>
      <c r="BE10071" s="6"/>
      <c r="BF10071" s="6"/>
      <c r="BG10071" s="6"/>
      <c r="BH10071" s="6"/>
      <c r="BI10071" s="6"/>
      <c r="BJ10071" s="166"/>
      <c r="BK10071" s="166"/>
      <c r="BL10071" s="166"/>
      <c r="BM10071" s="6"/>
      <c r="BN10071" s="6"/>
      <c r="BO10071" s="6"/>
      <c r="BP10071" s="6"/>
      <c r="BQ10071" s="6"/>
      <c r="BR10071" s="6"/>
      <c r="BS10071" s="6"/>
      <c r="BT10071" s="6"/>
      <c r="BU10071" s="6"/>
      <c r="BV10071" s="6"/>
      <c r="BW10071" s="6"/>
      <c r="CJ10071" s="415"/>
      <c r="CK10071" s="415"/>
      <c r="CO10071" s="168"/>
    </row>
    <row r="10072" spans="32:93" s="162" customFormat="1" x14ac:dyDescent="0.25">
      <c r="AF10072" s="169"/>
      <c r="AG10072" s="169"/>
      <c r="AH10072" s="169"/>
      <c r="AI10072" s="169"/>
      <c r="AJ10072" s="169"/>
      <c r="AK10072" s="170"/>
      <c r="AP10072" s="6"/>
      <c r="AQ10072" s="6"/>
      <c r="AR10072" s="6"/>
      <c r="AS10072" s="6"/>
      <c r="AT10072" s="6"/>
      <c r="AU10072" s="6"/>
      <c r="AV10072" s="6"/>
      <c r="AW10072" s="6"/>
      <c r="AX10072" s="6"/>
      <c r="AY10072" s="6"/>
      <c r="AZ10072" s="6"/>
      <c r="BA10072" s="6"/>
      <c r="BB10072" s="166"/>
      <c r="BC10072" s="166"/>
      <c r="BD10072" s="166"/>
      <c r="BE10072" s="6"/>
      <c r="BF10072" s="6"/>
      <c r="BG10072" s="6"/>
      <c r="BH10072" s="6"/>
      <c r="BI10072" s="6"/>
      <c r="BJ10072" s="166"/>
      <c r="BK10072" s="166"/>
      <c r="BL10072" s="166"/>
      <c r="BM10072" s="6"/>
      <c r="BN10072" s="6"/>
      <c r="BO10072" s="6"/>
      <c r="BP10072" s="6"/>
      <c r="BQ10072" s="6"/>
      <c r="BR10072" s="6"/>
      <c r="BS10072" s="6"/>
      <c r="BT10072" s="6"/>
      <c r="BU10072" s="6"/>
      <c r="BV10072" s="6"/>
      <c r="BW10072" s="6"/>
      <c r="CJ10072" s="415"/>
      <c r="CK10072" s="415"/>
      <c r="CO10072" s="168"/>
    </row>
    <row r="10073" spans="32:93" s="162" customFormat="1" x14ac:dyDescent="0.25">
      <c r="AF10073" s="169"/>
      <c r="AG10073" s="169"/>
      <c r="AH10073" s="169"/>
      <c r="AI10073" s="169"/>
      <c r="AJ10073" s="169"/>
      <c r="AK10073" s="170"/>
      <c r="AP10073" s="6"/>
      <c r="AQ10073" s="6"/>
      <c r="AR10073" s="6"/>
      <c r="AS10073" s="6"/>
      <c r="AT10073" s="6"/>
      <c r="AU10073" s="6"/>
      <c r="AV10073" s="6"/>
      <c r="AW10073" s="6"/>
      <c r="AX10073" s="6"/>
      <c r="AY10073" s="6"/>
      <c r="AZ10073" s="6"/>
      <c r="BA10073" s="6"/>
      <c r="BB10073" s="166"/>
      <c r="BC10073" s="166"/>
      <c r="BD10073" s="166"/>
      <c r="BE10073" s="6"/>
      <c r="BF10073" s="6"/>
      <c r="BG10073" s="6"/>
      <c r="BH10073" s="6"/>
      <c r="BI10073" s="6"/>
      <c r="BJ10073" s="166"/>
      <c r="BK10073" s="166"/>
      <c r="BL10073" s="166"/>
      <c r="BM10073" s="6"/>
      <c r="BN10073" s="6"/>
      <c r="BO10073" s="6"/>
      <c r="BP10073" s="6"/>
      <c r="BQ10073" s="6"/>
      <c r="BR10073" s="6"/>
      <c r="BS10073" s="6"/>
      <c r="BT10073" s="6"/>
      <c r="BU10073" s="6"/>
      <c r="BV10073" s="6"/>
      <c r="BW10073" s="6"/>
      <c r="CJ10073" s="415"/>
      <c r="CK10073" s="415"/>
      <c r="CO10073" s="168"/>
    </row>
    <row r="10074" spans="32:93" s="162" customFormat="1" x14ac:dyDescent="0.25">
      <c r="AF10074" s="169"/>
      <c r="AG10074" s="169"/>
      <c r="AH10074" s="169"/>
      <c r="AI10074" s="169"/>
      <c r="AJ10074" s="169"/>
      <c r="AK10074" s="170"/>
      <c r="AP10074" s="6"/>
      <c r="AQ10074" s="6"/>
      <c r="AR10074" s="6"/>
      <c r="AS10074" s="6"/>
      <c r="AT10074" s="6"/>
      <c r="AU10074" s="6"/>
      <c r="AV10074" s="6"/>
      <c r="AW10074" s="6"/>
      <c r="AX10074" s="6"/>
      <c r="AY10074" s="6"/>
      <c r="AZ10074" s="6"/>
      <c r="BA10074" s="6"/>
      <c r="BB10074" s="166"/>
      <c r="BC10074" s="166"/>
      <c r="BD10074" s="166"/>
      <c r="BE10074" s="6"/>
      <c r="BF10074" s="6"/>
      <c r="BG10074" s="6"/>
      <c r="BH10074" s="6"/>
      <c r="BI10074" s="6"/>
      <c r="BJ10074" s="166"/>
      <c r="BK10074" s="166"/>
      <c r="BL10074" s="166"/>
      <c r="BM10074" s="6"/>
      <c r="BN10074" s="6"/>
      <c r="BO10074" s="6"/>
      <c r="BP10074" s="6"/>
      <c r="BQ10074" s="6"/>
      <c r="BR10074" s="6"/>
      <c r="BS10074" s="6"/>
      <c r="BT10074" s="6"/>
      <c r="BU10074" s="6"/>
      <c r="BV10074" s="6"/>
      <c r="BW10074" s="6"/>
      <c r="CJ10074" s="415"/>
      <c r="CK10074" s="415"/>
      <c r="CO10074" s="168"/>
    </row>
    <row r="10075" spans="32:93" s="162" customFormat="1" x14ac:dyDescent="0.25">
      <c r="AF10075" s="169"/>
      <c r="AG10075" s="169"/>
      <c r="AH10075" s="169"/>
      <c r="AI10075" s="169"/>
      <c r="AJ10075" s="169"/>
      <c r="AK10075" s="170"/>
      <c r="AP10075" s="6"/>
      <c r="AQ10075" s="6"/>
      <c r="AR10075" s="6"/>
      <c r="AS10075" s="6"/>
      <c r="AT10075" s="6"/>
      <c r="AU10075" s="6"/>
      <c r="AV10075" s="6"/>
      <c r="AW10075" s="6"/>
      <c r="AX10075" s="6"/>
      <c r="AY10075" s="6"/>
      <c r="AZ10075" s="6"/>
      <c r="BA10075" s="6"/>
      <c r="BB10075" s="166"/>
      <c r="BC10075" s="166"/>
      <c r="BD10075" s="166"/>
      <c r="BE10075" s="6"/>
      <c r="BF10075" s="6"/>
      <c r="BG10075" s="6"/>
      <c r="BH10075" s="6"/>
      <c r="BI10075" s="6"/>
      <c r="BJ10075" s="166"/>
      <c r="BK10075" s="166"/>
      <c r="BL10075" s="166"/>
      <c r="BM10075" s="6"/>
      <c r="BN10075" s="6"/>
      <c r="BO10075" s="6"/>
      <c r="BP10075" s="6"/>
      <c r="BQ10075" s="6"/>
      <c r="BR10075" s="6"/>
      <c r="BS10075" s="6"/>
      <c r="BT10075" s="6"/>
      <c r="BU10075" s="6"/>
      <c r="BV10075" s="6"/>
      <c r="BW10075" s="6"/>
      <c r="CJ10075" s="415"/>
      <c r="CK10075" s="415"/>
      <c r="CO10075" s="168"/>
    </row>
    <row r="10076" spans="32:93" s="162" customFormat="1" x14ac:dyDescent="0.25">
      <c r="AF10076" s="169"/>
      <c r="AG10076" s="169"/>
      <c r="AH10076" s="169"/>
      <c r="AI10076" s="169"/>
      <c r="AJ10076" s="169"/>
      <c r="AK10076" s="170"/>
      <c r="AP10076" s="6"/>
      <c r="AQ10076" s="6"/>
      <c r="AR10076" s="6"/>
      <c r="AS10076" s="6"/>
      <c r="AT10076" s="6"/>
      <c r="AU10076" s="6"/>
      <c r="AV10076" s="6"/>
      <c r="AW10076" s="6"/>
      <c r="AX10076" s="6"/>
      <c r="AY10076" s="6"/>
      <c r="AZ10076" s="6"/>
      <c r="BA10076" s="6"/>
      <c r="BB10076" s="166"/>
      <c r="BC10076" s="166"/>
      <c r="BD10076" s="166"/>
      <c r="BE10076" s="6"/>
      <c r="BF10076" s="6"/>
      <c r="BG10076" s="6"/>
      <c r="BH10076" s="6"/>
      <c r="BI10076" s="6"/>
      <c r="BJ10076" s="166"/>
      <c r="BK10076" s="166"/>
      <c r="BL10076" s="166"/>
      <c r="BM10076" s="6"/>
      <c r="BN10076" s="6"/>
      <c r="BO10076" s="6"/>
      <c r="BP10076" s="6"/>
      <c r="BQ10076" s="6"/>
      <c r="BR10076" s="6"/>
      <c r="BS10076" s="6"/>
      <c r="BT10076" s="6"/>
      <c r="BU10076" s="6"/>
      <c r="BV10076" s="6"/>
      <c r="BW10076" s="6"/>
      <c r="CJ10076" s="415"/>
      <c r="CK10076" s="415"/>
      <c r="CO10076" s="168"/>
    </row>
    <row r="10077" spans="32:93" s="162" customFormat="1" x14ac:dyDescent="0.25">
      <c r="AF10077" s="169"/>
      <c r="AG10077" s="169"/>
      <c r="AH10077" s="169"/>
      <c r="AI10077" s="169"/>
      <c r="AJ10077" s="169"/>
      <c r="AK10077" s="170"/>
      <c r="AP10077" s="6"/>
      <c r="AQ10077" s="6"/>
      <c r="AR10077" s="6"/>
      <c r="AS10077" s="6"/>
      <c r="AT10077" s="6"/>
      <c r="AU10077" s="6"/>
      <c r="AV10077" s="6"/>
      <c r="AW10077" s="6"/>
      <c r="AX10077" s="6"/>
      <c r="AY10077" s="6"/>
      <c r="AZ10077" s="6"/>
      <c r="BA10077" s="6"/>
      <c r="BB10077" s="166"/>
      <c r="BC10077" s="166"/>
      <c r="BD10077" s="166"/>
      <c r="BE10077" s="6"/>
      <c r="BF10077" s="6"/>
      <c r="BG10077" s="6"/>
      <c r="BH10077" s="6"/>
      <c r="BI10077" s="6"/>
      <c r="BJ10077" s="166"/>
      <c r="BK10077" s="166"/>
      <c r="BL10077" s="166"/>
      <c r="BM10077" s="6"/>
      <c r="BN10077" s="6"/>
      <c r="BO10077" s="6"/>
      <c r="BP10077" s="6"/>
      <c r="BQ10077" s="6"/>
      <c r="BR10077" s="6"/>
      <c r="BS10077" s="6"/>
      <c r="BT10077" s="6"/>
      <c r="BU10077" s="6"/>
      <c r="BV10077" s="6"/>
      <c r="BW10077" s="6"/>
      <c r="CJ10077" s="415"/>
      <c r="CK10077" s="415"/>
      <c r="CO10077" s="168"/>
    </row>
    <row r="10078" spans="32:93" s="162" customFormat="1" x14ac:dyDescent="0.25">
      <c r="AF10078" s="169"/>
      <c r="AG10078" s="169"/>
      <c r="AH10078" s="169"/>
      <c r="AI10078" s="169"/>
      <c r="AJ10078" s="169"/>
      <c r="AK10078" s="170"/>
      <c r="AP10078" s="6"/>
      <c r="AQ10078" s="6"/>
      <c r="AR10078" s="6"/>
      <c r="AS10078" s="6"/>
      <c r="AT10078" s="6"/>
      <c r="AU10078" s="6"/>
      <c r="AV10078" s="6"/>
      <c r="AW10078" s="6"/>
      <c r="AX10078" s="6"/>
      <c r="AY10078" s="6"/>
      <c r="AZ10078" s="6"/>
      <c r="BA10078" s="6"/>
      <c r="BB10078" s="166"/>
      <c r="BC10078" s="166"/>
      <c r="BD10078" s="166"/>
      <c r="BE10078" s="6"/>
      <c r="BF10078" s="6"/>
      <c r="BG10078" s="6"/>
      <c r="BH10078" s="6"/>
      <c r="BI10078" s="6"/>
      <c r="BJ10078" s="166"/>
      <c r="BK10078" s="166"/>
      <c r="BL10078" s="166"/>
      <c r="BM10078" s="6"/>
      <c r="BN10078" s="6"/>
      <c r="BO10078" s="6"/>
      <c r="BP10078" s="6"/>
      <c r="BQ10078" s="6"/>
      <c r="BR10078" s="6"/>
      <c r="BS10078" s="6"/>
      <c r="BT10078" s="6"/>
      <c r="BU10078" s="6"/>
      <c r="BV10078" s="6"/>
      <c r="BW10078" s="6"/>
      <c r="CJ10078" s="415"/>
      <c r="CK10078" s="415"/>
      <c r="CO10078" s="168"/>
    </row>
    <row r="10079" spans="32:93" s="162" customFormat="1" x14ac:dyDescent="0.25">
      <c r="AF10079" s="169"/>
      <c r="AG10079" s="169"/>
      <c r="AH10079" s="169"/>
      <c r="AI10079" s="169"/>
      <c r="AJ10079" s="169"/>
      <c r="AK10079" s="170"/>
      <c r="AP10079" s="6"/>
      <c r="AQ10079" s="6"/>
      <c r="AR10079" s="6"/>
      <c r="AS10079" s="6"/>
      <c r="AT10079" s="6"/>
      <c r="AU10079" s="6"/>
      <c r="AV10079" s="6"/>
      <c r="AW10079" s="6"/>
      <c r="AX10079" s="6"/>
      <c r="AY10079" s="6"/>
      <c r="AZ10079" s="6"/>
      <c r="BA10079" s="6"/>
      <c r="BB10079" s="166"/>
      <c r="BC10079" s="166"/>
      <c r="BD10079" s="166"/>
      <c r="BE10079" s="6"/>
      <c r="BF10079" s="6"/>
      <c r="BG10079" s="6"/>
      <c r="BH10079" s="6"/>
      <c r="BI10079" s="6"/>
      <c r="BJ10079" s="166"/>
      <c r="BK10079" s="166"/>
      <c r="BL10079" s="166"/>
      <c r="BM10079" s="6"/>
      <c r="BN10079" s="6"/>
      <c r="BO10079" s="6"/>
      <c r="BP10079" s="6"/>
      <c r="BQ10079" s="6"/>
      <c r="BR10079" s="6"/>
      <c r="BS10079" s="6"/>
      <c r="BT10079" s="6"/>
      <c r="BU10079" s="6"/>
      <c r="BV10079" s="6"/>
      <c r="BW10079" s="6"/>
      <c r="CJ10079" s="415"/>
      <c r="CK10079" s="415"/>
      <c r="CO10079" s="168"/>
    </row>
    <row r="10080" spans="32:93" s="162" customFormat="1" x14ac:dyDescent="0.25">
      <c r="AF10080" s="169"/>
      <c r="AG10080" s="169"/>
      <c r="AH10080" s="169"/>
      <c r="AI10080" s="169"/>
      <c r="AJ10080" s="169"/>
      <c r="AK10080" s="170"/>
      <c r="AP10080" s="6"/>
      <c r="AQ10080" s="6"/>
      <c r="AR10080" s="6"/>
      <c r="AS10080" s="6"/>
      <c r="AT10080" s="6"/>
      <c r="AU10080" s="6"/>
      <c r="AV10080" s="6"/>
      <c r="AW10080" s="6"/>
      <c r="AX10080" s="6"/>
      <c r="AY10080" s="6"/>
      <c r="AZ10080" s="6"/>
      <c r="BA10080" s="6"/>
      <c r="BB10080" s="166"/>
      <c r="BC10080" s="166"/>
      <c r="BD10080" s="166"/>
      <c r="BE10080" s="6"/>
      <c r="BF10080" s="6"/>
      <c r="BG10080" s="6"/>
      <c r="BH10080" s="6"/>
      <c r="BI10080" s="6"/>
      <c r="BJ10080" s="166"/>
      <c r="BK10080" s="166"/>
      <c r="BL10080" s="166"/>
      <c r="BM10080" s="6"/>
      <c r="BN10080" s="6"/>
      <c r="BO10080" s="6"/>
      <c r="BP10080" s="6"/>
      <c r="BQ10080" s="6"/>
      <c r="BR10080" s="6"/>
      <c r="BS10080" s="6"/>
      <c r="BT10080" s="6"/>
      <c r="BU10080" s="6"/>
      <c r="BV10080" s="6"/>
      <c r="BW10080" s="6"/>
      <c r="CJ10080" s="415"/>
      <c r="CK10080" s="415"/>
      <c r="CO10080" s="168"/>
    </row>
    <row r="10081" spans="32:93" s="162" customFormat="1" x14ac:dyDescent="0.25">
      <c r="AF10081" s="169"/>
      <c r="AG10081" s="169"/>
      <c r="AH10081" s="169"/>
      <c r="AI10081" s="169"/>
      <c r="AJ10081" s="169"/>
      <c r="AK10081" s="170"/>
      <c r="AP10081" s="6"/>
      <c r="AQ10081" s="6"/>
      <c r="AR10081" s="6"/>
      <c r="AS10081" s="6"/>
      <c r="AT10081" s="6"/>
      <c r="AU10081" s="6"/>
      <c r="AV10081" s="6"/>
      <c r="AW10081" s="6"/>
      <c r="AX10081" s="6"/>
      <c r="AY10081" s="6"/>
      <c r="AZ10081" s="6"/>
      <c r="BA10081" s="6"/>
      <c r="BB10081" s="166"/>
      <c r="BC10081" s="166"/>
      <c r="BD10081" s="166"/>
      <c r="BE10081" s="6"/>
      <c r="BF10081" s="6"/>
      <c r="BG10081" s="6"/>
      <c r="BH10081" s="6"/>
      <c r="BI10081" s="6"/>
      <c r="BJ10081" s="166"/>
      <c r="BK10081" s="166"/>
      <c r="BL10081" s="166"/>
      <c r="BM10081" s="6"/>
      <c r="BN10081" s="6"/>
      <c r="BO10081" s="6"/>
      <c r="BP10081" s="6"/>
      <c r="BQ10081" s="6"/>
      <c r="BR10081" s="6"/>
      <c r="BS10081" s="6"/>
      <c r="BT10081" s="6"/>
      <c r="BU10081" s="6"/>
      <c r="BV10081" s="6"/>
      <c r="BW10081" s="6"/>
      <c r="CJ10081" s="415"/>
      <c r="CK10081" s="415"/>
      <c r="CO10081" s="168"/>
    </row>
    <row r="10082" spans="32:93" s="162" customFormat="1" x14ac:dyDescent="0.25">
      <c r="AF10082" s="169"/>
      <c r="AG10082" s="169"/>
      <c r="AH10082" s="169"/>
      <c r="AI10082" s="169"/>
      <c r="AJ10082" s="169"/>
      <c r="AK10082" s="170"/>
      <c r="AP10082" s="6"/>
      <c r="AQ10082" s="6"/>
      <c r="AR10082" s="6"/>
      <c r="AS10082" s="6"/>
      <c r="AT10082" s="6"/>
      <c r="AU10082" s="6"/>
      <c r="AV10082" s="6"/>
      <c r="AW10082" s="6"/>
      <c r="AX10082" s="6"/>
      <c r="AY10082" s="6"/>
      <c r="AZ10082" s="6"/>
      <c r="BA10082" s="6"/>
      <c r="BB10082" s="166"/>
      <c r="BC10082" s="166"/>
      <c r="BD10082" s="166"/>
      <c r="BE10082" s="6"/>
      <c r="BF10082" s="6"/>
      <c r="BG10082" s="6"/>
      <c r="BH10082" s="6"/>
      <c r="BI10082" s="6"/>
      <c r="BJ10082" s="166"/>
      <c r="BK10082" s="166"/>
      <c r="BL10082" s="166"/>
      <c r="BM10082" s="6"/>
      <c r="BN10082" s="6"/>
      <c r="BO10082" s="6"/>
      <c r="BP10082" s="6"/>
      <c r="BQ10082" s="6"/>
      <c r="BR10082" s="6"/>
      <c r="BS10082" s="6"/>
      <c r="BT10082" s="6"/>
      <c r="BU10082" s="6"/>
      <c r="BV10082" s="6"/>
      <c r="BW10082" s="6"/>
      <c r="CJ10082" s="415"/>
      <c r="CK10082" s="415"/>
      <c r="CO10082" s="168"/>
    </row>
    <row r="10083" spans="32:93" s="162" customFormat="1" x14ac:dyDescent="0.25">
      <c r="AF10083" s="169"/>
      <c r="AG10083" s="169"/>
      <c r="AH10083" s="169"/>
      <c r="AI10083" s="169"/>
      <c r="AJ10083" s="169"/>
      <c r="AK10083" s="170"/>
      <c r="AP10083" s="6"/>
      <c r="AQ10083" s="6"/>
      <c r="AR10083" s="6"/>
      <c r="AS10083" s="6"/>
      <c r="AT10083" s="6"/>
      <c r="AU10083" s="6"/>
      <c r="AV10083" s="6"/>
      <c r="AW10083" s="6"/>
      <c r="AX10083" s="6"/>
      <c r="AY10083" s="6"/>
      <c r="AZ10083" s="6"/>
      <c r="BA10083" s="6"/>
      <c r="BB10083" s="166"/>
      <c r="BC10083" s="166"/>
      <c r="BD10083" s="166"/>
      <c r="BE10083" s="6"/>
      <c r="BF10083" s="6"/>
      <c r="BG10083" s="6"/>
      <c r="BH10083" s="6"/>
      <c r="BI10083" s="6"/>
      <c r="BJ10083" s="166"/>
      <c r="BK10083" s="166"/>
      <c r="BL10083" s="166"/>
      <c r="BM10083" s="6"/>
      <c r="BN10083" s="6"/>
      <c r="BO10083" s="6"/>
      <c r="BP10083" s="6"/>
      <c r="BQ10083" s="6"/>
      <c r="BR10083" s="6"/>
      <c r="BS10083" s="6"/>
      <c r="BT10083" s="6"/>
      <c r="BU10083" s="6"/>
      <c r="BV10083" s="6"/>
      <c r="BW10083" s="6"/>
      <c r="CJ10083" s="415"/>
      <c r="CK10083" s="415"/>
      <c r="CO10083" s="168"/>
    </row>
    <row r="10084" spans="32:93" s="162" customFormat="1" x14ac:dyDescent="0.25">
      <c r="AF10084" s="169"/>
      <c r="AG10084" s="169"/>
      <c r="AH10084" s="169"/>
      <c r="AI10084" s="169"/>
      <c r="AJ10084" s="169"/>
      <c r="AK10084" s="170"/>
      <c r="AP10084" s="6"/>
      <c r="AQ10084" s="6"/>
      <c r="AR10084" s="6"/>
      <c r="AS10084" s="6"/>
      <c r="AT10084" s="6"/>
      <c r="AU10084" s="6"/>
      <c r="AV10084" s="6"/>
      <c r="AW10084" s="6"/>
      <c r="AX10084" s="6"/>
      <c r="AY10084" s="6"/>
      <c r="AZ10084" s="6"/>
      <c r="BA10084" s="6"/>
      <c r="BB10084" s="166"/>
      <c r="BC10084" s="166"/>
      <c r="BD10084" s="166"/>
      <c r="BE10084" s="6"/>
      <c r="BF10084" s="6"/>
      <c r="BG10084" s="6"/>
      <c r="BH10084" s="6"/>
      <c r="BI10084" s="6"/>
      <c r="BJ10084" s="166"/>
      <c r="BK10084" s="166"/>
      <c r="BL10084" s="166"/>
      <c r="BM10084" s="6"/>
      <c r="BN10084" s="6"/>
      <c r="BO10084" s="6"/>
      <c r="BP10084" s="6"/>
      <c r="BQ10084" s="6"/>
      <c r="BR10084" s="6"/>
      <c r="BS10084" s="6"/>
      <c r="BT10084" s="6"/>
      <c r="BU10084" s="6"/>
      <c r="BV10084" s="6"/>
      <c r="BW10084" s="6"/>
      <c r="CJ10084" s="415"/>
      <c r="CK10084" s="415"/>
      <c r="CO10084" s="168"/>
    </row>
    <row r="10085" spans="32:93" s="162" customFormat="1" x14ac:dyDescent="0.25">
      <c r="AF10085" s="169"/>
      <c r="AG10085" s="169"/>
      <c r="AH10085" s="169"/>
      <c r="AI10085" s="169"/>
      <c r="AJ10085" s="169"/>
      <c r="AK10085" s="170"/>
      <c r="AP10085" s="6"/>
      <c r="AQ10085" s="6"/>
      <c r="AR10085" s="6"/>
      <c r="AS10085" s="6"/>
      <c r="AT10085" s="6"/>
      <c r="AU10085" s="6"/>
      <c r="AV10085" s="6"/>
      <c r="AW10085" s="6"/>
      <c r="AX10085" s="6"/>
      <c r="AY10085" s="6"/>
      <c r="AZ10085" s="6"/>
      <c r="BA10085" s="6"/>
      <c r="BB10085" s="166"/>
      <c r="BC10085" s="166"/>
      <c r="BD10085" s="166"/>
      <c r="BE10085" s="6"/>
      <c r="BF10085" s="6"/>
      <c r="BG10085" s="6"/>
      <c r="BH10085" s="6"/>
      <c r="BI10085" s="6"/>
      <c r="BJ10085" s="166"/>
      <c r="BK10085" s="166"/>
      <c r="BL10085" s="166"/>
      <c r="BM10085" s="6"/>
      <c r="BN10085" s="6"/>
      <c r="BO10085" s="6"/>
      <c r="BP10085" s="6"/>
      <c r="BQ10085" s="6"/>
      <c r="BR10085" s="6"/>
      <c r="BS10085" s="6"/>
      <c r="BT10085" s="6"/>
      <c r="BU10085" s="6"/>
      <c r="BV10085" s="6"/>
      <c r="BW10085" s="6"/>
      <c r="CJ10085" s="415"/>
      <c r="CK10085" s="415"/>
      <c r="CO10085" s="168"/>
    </row>
    <row r="10086" spans="32:93" s="162" customFormat="1" x14ac:dyDescent="0.25">
      <c r="AF10086" s="169"/>
      <c r="AG10086" s="169"/>
      <c r="AH10086" s="169"/>
      <c r="AI10086" s="169"/>
      <c r="AJ10086" s="169"/>
      <c r="AK10086" s="170"/>
      <c r="AP10086" s="6"/>
      <c r="AQ10086" s="6"/>
      <c r="AR10086" s="6"/>
      <c r="AS10086" s="6"/>
      <c r="AT10086" s="6"/>
      <c r="AU10086" s="6"/>
      <c r="AV10086" s="6"/>
      <c r="AW10086" s="6"/>
      <c r="AX10086" s="6"/>
      <c r="AY10086" s="6"/>
      <c r="AZ10086" s="6"/>
      <c r="BA10086" s="6"/>
      <c r="BB10086" s="166"/>
      <c r="BC10086" s="166"/>
      <c r="BD10086" s="166"/>
      <c r="BE10086" s="6"/>
      <c r="BF10086" s="6"/>
      <c r="BG10086" s="6"/>
      <c r="BH10086" s="6"/>
      <c r="BI10086" s="6"/>
      <c r="BJ10086" s="166"/>
      <c r="BK10086" s="166"/>
      <c r="BL10086" s="166"/>
      <c r="BM10086" s="6"/>
      <c r="BN10086" s="6"/>
      <c r="BO10086" s="6"/>
      <c r="BP10086" s="6"/>
      <c r="BQ10086" s="6"/>
      <c r="BR10086" s="6"/>
      <c r="BS10086" s="6"/>
      <c r="BT10086" s="6"/>
      <c r="BU10086" s="6"/>
      <c r="BV10086" s="6"/>
      <c r="BW10086" s="6"/>
      <c r="CJ10086" s="415"/>
      <c r="CK10086" s="415"/>
      <c r="CO10086" s="168"/>
    </row>
    <row r="10087" spans="32:93" s="162" customFormat="1" x14ac:dyDescent="0.25">
      <c r="AF10087" s="169"/>
      <c r="AG10087" s="169"/>
      <c r="AH10087" s="169"/>
      <c r="AI10087" s="169"/>
      <c r="AJ10087" s="169"/>
      <c r="AK10087" s="170"/>
      <c r="AP10087" s="6"/>
      <c r="AQ10087" s="6"/>
      <c r="AR10087" s="6"/>
      <c r="AS10087" s="6"/>
      <c r="AT10087" s="6"/>
      <c r="AU10087" s="6"/>
      <c r="AV10087" s="6"/>
      <c r="AW10087" s="6"/>
      <c r="AX10087" s="6"/>
      <c r="AY10087" s="6"/>
      <c r="AZ10087" s="6"/>
      <c r="BA10087" s="6"/>
      <c r="BB10087" s="166"/>
      <c r="BC10087" s="166"/>
      <c r="BD10087" s="166"/>
      <c r="BE10087" s="6"/>
      <c r="BF10087" s="6"/>
      <c r="BG10087" s="6"/>
      <c r="BH10087" s="6"/>
      <c r="BI10087" s="6"/>
      <c r="BJ10087" s="166"/>
      <c r="BK10087" s="166"/>
      <c r="BL10087" s="166"/>
      <c r="BM10087" s="6"/>
      <c r="BN10087" s="6"/>
      <c r="BO10087" s="6"/>
      <c r="BP10087" s="6"/>
      <c r="BQ10087" s="6"/>
      <c r="BR10087" s="6"/>
      <c r="BS10087" s="6"/>
      <c r="BT10087" s="6"/>
      <c r="BU10087" s="6"/>
      <c r="BV10087" s="6"/>
      <c r="BW10087" s="6"/>
      <c r="CJ10087" s="415"/>
      <c r="CK10087" s="415"/>
      <c r="CO10087" s="168"/>
    </row>
    <row r="10088" spans="32:93" s="162" customFormat="1" x14ac:dyDescent="0.25">
      <c r="AF10088" s="169"/>
      <c r="AG10088" s="169"/>
      <c r="AH10088" s="169"/>
      <c r="AI10088" s="169"/>
      <c r="AJ10088" s="169"/>
      <c r="AK10088" s="170"/>
      <c r="AP10088" s="6"/>
      <c r="AQ10088" s="6"/>
      <c r="AR10088" s="6"/>
      <c r="AS10088" s="6"/>
      <c r="AT10088" s="6"/>
      <c r="AU10088" s="6"/>
      <c r="AV10088" s="6"/>
      <c r="AW10088" s="6"/>
      <c r="AX10088" s="6"/>
      <c r="AY10088" s="6"/>
      <c r="AZ10088" s="6"/>
      <c r="BA10088" s="6"/>
      <c r="BB10088" s="166"/>
      <c r="BC10088" s="166"/>
      <c r="BD10088" s="166"/>
      <c r="BE10088" s="6"/>
      <c r="BF10088" s="6"/>
      <c r="BG10088" s="6"/>
      <c r="BH10088" s="6"/>
      <c r="BI10088" s="6"/>
      <c r="BJ10088" s="166"/>
      <c r="BK10088" s="166"/>
      <c r="BL10088" s="166"/>
      <c r="BM10088" s="6"/>
      <c r="BN10088" s="6"/>
      <c r="BO10088" s="6"/>
      <c r="BP10088" s="6"/>
      <c r="BQ10088" s="6"/>
      <c r="BR10088" s="6"/>
      <c r="BS10088" s="6"/>
      <c r="BT10088" s="6"/>
      <c r="BU10088" s="6"/>
      <c r="BV10088" s="6"/>
      <c r="BW10088" s="6"/>
      <c r="CJ10088" s="415"/>
      <c r="CK10088" s="415"/>
      <c r="CO10088" s="168"/>
    </row>
    <row r="10089" spans="32:93" s="162" customFormat="1" x14ac:dyDescent="0.25">
      <c r="AF10089" s="169"/>
      <c r="AG10089" s="169"/>
      <c r="AH10089" s="169"/>
      <c r="AI10089" s="169"/>
      <c r="AJ10089" s="169"/>
      <c r="AK10089" s="170"/>
      <c r="AP10089" s="6"/>
      <c r="AQ10089" s="6"/>
      <c r="AR10089" s="6"/>
      <c r="AS10089" s="6"/>
      <c r="AT10089" s="6"/>
      <c r="AU10089" s="6"/>
      <c r="AV10089" s="6"/>
      <c r="AW10089" s="6"/>
      <c r="AX10089" s="6"/>
      <c r="AY10089" s="6"/>
      <c r="AZ10089" s="6"/>
      <c r="BA10089" s="6"/>
      <c r="BB10089" s="166"/>
      <c r="BC10089" s="166"/>
      <c r="BD10089" s="166"/>
      <c r="BE10089" s="6"/>
      <c r="BF10089" s="6"/>
      <c r="BG10089" s="6"/>
      <c r="BH10089" s="6"/>
      <c r="BI10089" s="6"/>
      <c r="BJ10089" s="166"/>
      <c r="BK10089" s="166"/>
      <c r="BL10089" s="166"/>
      <c r="BM10089" s="6"/>
      <c r="BN10089" s="6"/>
      <c r="BO10089" s="6"/>
      <c r="BP10089" s="6"/>
      <c r="BQ10089" s="6"/>
      <c r="BR10089" s="6"/>
      <c r="BS10089" s="6"/>
      <c r="BT10089" s="6"/>
      <c r="BU10089" s="6"/>
      <c r="BV10089" s="6"/>
      <c r="BW10089" s="6"/>
      <c r="CJ10089" s="415"/>
      <c r="CK10089" s="415"/>
      <c r="CO10089" s="168"/>
    </row>
    <row r="10090" spans="32:93" s="162" customFormat="1" x14ac:dyDescent="0.25">
      <c r="AF10090" s="169"/>
      <c r="AG10090" s="169"/>
      <c r="AH10090" s="169"/>
      <c r="AI10090" s="169"/>
      <c r="AJ10090" s="169"/>
      <c r="AK10090" s="170"/>
      <c r="AP10090" s="6"/>
      <c r="AQ10090" s="6"/>
      <c r="AR10090" s="6"/>
      <c r="AS10090" s="6"/>
      <c r="AT10090" s="6"/>
      <c r="AU10090" s="6"/>
      <c r="AV10090" s="6"/>
      <c r="AW10090" s="6"/>
      <c r="AX10090" s="6"/>
      <c r="AY10090" s="6"/>
      <c r="AZ10090" s="6"/>
      <c r="BA10090" s="6"/>
      <c r="BB10090" s="166"/>
      <c r="BC10090" s="166"/>
      <c r="BD10090" s="166"/>
      <c r="BE10090" s="6"/>
      <c r="BF10090" s="6"/>
      <c r="BG10090" s="6"/>
      <c r="BH10090" s="6"/>
      <c r="BI10090" s="6"/>
      <c r="BJ10090" s="166"/>
      <c r="BK10090" s="166"/>
      <c r="BL10090" s="166"/>
      <c r="BM10090" s="6"/>
      <c r="BN10090" s="6"/>
      <c r="BO10090" s="6"/>
      <c r="BP10090" s="6"/>
      <c r="BQ10090" s="6"/>
      <c r="BR10090" s="6"/>
      <c r="BS10090" s="6"/>
      <c r="BT10090" s="6"/>
      <c r="BU10090" s="6"/>
      <c r="BV10090" s="6"/>
      <c r="BW10090" s="6"/>
      <c r="CJ10090" s="415"/>
      <c r="CK10090" s="415"/>
      <c r="CO10090" s="168"/>
    </row>
    <row r="10091" spans="32:93" s="162" customFormat="1" x14ac:dyDescent="0.25">
      <c r="AF10091" s="169"/>
      <c r="AG10091" s="169"/>
      <c r="AH10091" s="169"/>
      <c r="AI10091" s="169"/>
      <c r="AJ10091" s="169"/>
      <c r="AK10091" s="170"/>
      <c r="AP10091" s="6"/>
      <c r="AQ10091" s="6"/>
      <c r="AR10091" s="6"/>
      <c r="AS10091" s="6"/>
      <c r="AT10091" s="6"/>
      <c r="AU10091" s="6"/>
      <c r="AV10091" s="6"/>
      <c r="AW10091" s="6"/>
      <c r="AX10091" s="6"/>
      <c r="AY10091" s="6"/>
      <c r="AZ10091" s="6"/>
      <c r="BA10091" s="6"/>
      <c r="BB10091" s="166"/>
      <c r="BC10091" s="166"/>
      <c r="BD10091" s="166"/>
      <c r="BE10091" s="6"/>
      <c r="BF10091" s="6"/>
      <c r="BG10091" s="6"/>
      <c r="BH10091" s="6"/>
      <c r="BI10091" s="6"/>
      <c r="BJ10091" s="166"/>
      <c r="BK10091" s="166"/>
      <c r="BL10091" s="166"/>
      <c r="BM10091" s="6"/>
      <c r="BN10091" s="6"/>
      <c r="BO10091" s="6"/>
      <c r="BP10091" s="6"/>
      <c r="BQ10091" s="6"/>
      <c r="BR10091" s="6"/>
      <c r="BS10091" s="6"/>
      <c r="BT10091" s="6"/>
      <c r="BU10091" s="6"/>
      <c r="BV10091" s="6"/>
      <c r="BW10091" s="6"/>
      <c r="CJ10091" s="415"/>
      <c r="CK10091" s="415"/>
      <c r="CO10091" s="168"/>
    </row>
    <row r="10092" spans="32:93" s="162" customFormat="1" x14ac:dyDescent="0.25">
      <c r="AF10092" s="169"/>
      <c r="AG10092" s="169"/>
      <c r="AH10092" s="169"/>
      <c r="AI10092" s="169"/>
      <c r="AJ10092" s="169"/>
      <c r="AK10092" s="170"/>
      <c r="AP10092" s="6"/>
      <c r="AQ10092" s="6"/>
      <c r="AR10092" s="6"/>
      <c r="AS10092" s="6"/>
      <c r="AT10092" s="6"/>
      <c r="AU10092" s="6"/>
      <c r="AV10092" s="6"/>
      <c r="AW10092" s="6"/>
      <c r="AX10092" s="6"/>
      <c r="AY10092" s="6"/>
      <c r="AZ10092" s="6"/>
      <c r="BA10092" s="6"/>
      <c r="BB10092" s="166"/>
      <c r="BC10092" s="166"/>
      <c r="BD10092" s="166"/>
      <c r="BE10092" s="6"/>
      <c r="BF10092" s="6"/>
      <c r="BG10092" s="6"/>
      <c r="BH10092" s="6"/>
      <c r="BI10092" s="6"/>
      <c r="BJ10092" s="166"/>
      <c r="BK10092" s="166"/>
      <c r="BL10092" s="166"/>
      <c r="BM10092" s="6"/>
      <c r="BN10092" s="6"/>
      <c r="BO10092" s="6"/>
      <c r="BP10092" s="6"/>
      <c r="BQ10092" s="6"/>
      <c r="BR10092" s="6"/>
      <c r="BS10092" s="6"/>
      <c r="BT10092" s="6"/>
      <c r="BU10092" s="6"/>
      <c r="BV10092" s="6"/>
      <c r="BW10092" s="6"/>
      <c r="CJ10092" s="415"/>
      <c r="CK10092" s="415"/>
      <c r="CO10092" s="168"/>
    </row>
    <row r="10093" spans="32:93" s="162" customFormat="1" x14ac:dyDescent="0.25">
      <c r="AF10093" s="169"/>
      <c r="AG10093" s="169"/>
      <c r="AH10093" s="169"/>
      <c r="AI10093" s="169"/>
      <c r="AJ10093" s="169"/>
      <c r="AK10093" s="170"/>
      <c r="AP10093" s="6"/>
      <c r="AQ10093" s="6"/>
      <c r="AR10093" s="6"/>
      <c r="AS10093" s="6"/>
      <c r="AT10093" s="6"/>
      <c r="AU10093" s="6"/>
      <c r="AV10093" s="6"/>
      <c r="AW10093" s="6"/>
      <c r="AX10093" s="6"/>
      <c r="AY10093" s="6"/>
      <c r="AZ10093" s="6"/>
      <c r="BA10093" s="6"/>
      <c r="BB10093" s="166"/>
      <c r="BC10093" s="166"/>
      <c r="BD10093" s="166"/>
      <c r="BE10093" s="6"/>
      <c r="BF10093" s="6"/>
      <c r="BG10093" s="6"/>
      <c r="BH10093" s="6"/>
      <c r="BI10093" s="6"/>
      <c r="BJ10093" s="166"/>
      <c r="BK10093" s="166"/>
      <c r="BL10093" s="166"/>
      <c r="BM10093" s="6"/>
      <c r="BN10093" s="6"/>
      <c r="BO10093" s="6"/>
      <c r="BP10093" s="6"/>
      <c r="BQ10093" s="6"/>
      <c r="BR10093" s="6"/>
      <c r="BS10093" s="6"/>
      <c r="BT10093" s="6"/>
      <c r="BU10093" s="6"/>
      <c r="BV10093" s="6"/>
      <c r="BW10093" s="6"/>
      <c r="CJ10093" s="415"/>
      <c r="CK10093" s="415"/>
      <c r="CO10093" s="168"/>
    </row>
    <row r="10094" spans="32:93" s="162" customFormat="1" x14ac:dyDescent="0.25">
      <c r="AF10094" s="169"/>
      <c r="AG10094" s="169"/>
      <c r="AH10094" s="169"/>
      <c r="AI10094" s="169"/>
      <c r="AJ10094" s="169"/>
      <c r="AK10094" s="170"/>
      <c r="AP10094" s="6"/>
      <c r="AQ10094" s="6"/>
      <c r="AR10094" s="6"/>
      <c r="AS10094" s="6"/>
      <c r="AT10094" s="6"/>
      <c r="AU10094" s="6"/>
      <c r="AV10094" s="6"/>
      <c r="AW10094" s="6"/>
      <c r="AX10094" s="6"/>
      <c r="AY10094" s="6"/>
      <c r="AZ10094" s="6"/>
      <c r="BA10094" s="6"/>
      <c r="BB10094" s="166"/>
      <c r="BC10094" s="166"/>
      <c r="BD10094" s="166"/>
      <c r="BE10094" s="6"/>
      <c r="BF10094" s="6"/>
      <c r="BG10094" s="6"/>
      <c r="BH10094" s="6"/>
      <c r="BI10094" s="6"/>
      <c r="BJ10094" s="166"/>
      <c r="BK10094" s="166"/>
      <c r="BL10094" s="166"/>
      <c r="BM10094" s="6"/>
      <c r="BN10094" s="6"/>
      <c r="BO10094" s="6"/>
      <c r="BP10094" s="6"/>
      <c r="BQ10094" s="6"/>
      <c r="BR10094" s="6"/>
      <c r="BS10094" s="6"/>
      <c r="BT10094" s="6"/>
      <c r="BU10094" s="6"/>
      <c r="BV10094" s="6"/>
      <c r="BW10094" s="6"/>
      <c r="CJ10094" s="415"/>
      <c r="CK10094" s="415"/>
      <c r="CO10094" s="168"/>
    </row>
    <row r="10095" spans="32:93" s="162" customFormat="1" x14ac:dyDescent="0.25">
      <c r="AF10095" s="169"/>
      <c r="AG10095" s="169"/>
      <c r="AH10095" s="169"/>
      <c r="AI10095" s="169"/>
      <c r="AJ10095" s="169"/>
      <c r="AK10095" s="170"/>
      <c r="AP10095" s="6"/>
      <c r="AQ10095" s="6"/>
      <c r="AR10095" s="6"/>
      <c r="AS10095" s="6"/>
      <c r="AT10095" s="6"/>
      <c r="AU10095" s="6"/>
      <c r="AV10095" s="6"/>
      <c r="AW10095" s="6"/>
      <c r="AX10095" s="6"/>
      <c r="AY10095" s="6"/>
      <c r="AZ10095" s="6"/>
      <c r="BA10095" s="6"/>
      <c r="BB10095" s="166"/>
      <c r="BC10095" s="166"/>
      <c r="BD10095" s="166"/>
      <c r="BE10095" s="6"/>
      <c r="BF10095" s="6"/>
      <c r="BG10095" s="6"/>
      <c r="BH10095" s="6"/>
      <c r="BI10095" s="6"/>
      <c r="BJ10095" s="166"/>
      <c r="BK10095" s="166"/>
      <c r="BL10095" s="166"/>
      <c r="BM10095" s="6"/>
      <c r="BN10095" s="6"/>
      <c r="BO10095" s="6"/>
      <c r="BP10095" s="6"/>
      <c r="BQ10095" s="6"/>
      <c r="BR10095" s="6"/>
      <c r="BS10095" s="6"/>
      <c r="BT10095" s="6"/>
      <c r="BU10095" s="6"/>
      <c r="BV10095" s="6"/>
      <c r="BW10095" s="6"/>
      <c r="CJ10095" s="415"/>
      <c r="CK10095" s="415"/>
      <c r="CO10095" s="168"/>
    </row>
    <row r="10096" spans="32:93" s="162" customFormat="1" x14ac:dyDescent="0.25">
      <c r="AF10096" s="169"/>
      <c r="AG10096" s="169"/>
      <c r="AH10096" s="169"/>
      <c r="AI10096" s="169"/>
      <c r="AJ10096" s="169"/>
      <c r="AK10096" s="170"/>
      <c r="AP10096" s="6"/>
      <c r="AQ10096" s="6"/>
      <c r="AR10096" s="6"/>
      <c r="AS10096" s="6"/>
      <c r="AT10096" s="6"/>
      <c r="AU10096" s="6"/>
      <c r="AV10096" s="6"/>
      <c r="AW10096" s="6"/>
      <c r="AX10096" s="6"/>
      <c r="AY10096" s="6"/>
      <c r="AZ10096" s="6"/>
      <c r="BA10096" s="6"/>
      <c r="BB10096" s="166"/>
      <c r="BC10096" s="166"/>
      <c r="BD10096" s="166"/>
      <c r="BE10096" s="6"/>
      <c r="BF10096" s="6"/>
      <c r="BG10096" s="6"/>
      <c r="BH10096" s="6"/>
      <c r="BI10096" s="6"/>
      <c r="BJ10096" s="166"/>
      <c r="BK10096" s="166"/>
      <c r="BL10096" s="166"/>
      <c r="BM10096" s="6"/>
      <c r="BN10096" s="6"/>
      <c r="BO10096" s="6"/>
      <c r="BP10096" s="6"/>
      <c r="BQ10096" s="6"/>
      <c r="BR10096" s="6"/>
      <c r="BS10096" s="6"/>
      <c r="BT10096" s="6"/>
      <c r="BU10096" s="6"/>
      <c r="BV10096" s="6"/>
      <c r="BW10096" s="6"/>
      <c r="CJ10096" s="415"/>
      <c r="CK10096" s="415"/>
      <c r="CO10096" s="168"/>
    </row>
    <row r="10097" spans="32:93" s="162" customFormat="1" x14ac:dyDescent="0.25">
      <c r="AF10097" s="169"/>
      <c r="AG10097" s="169"/>
      <c r="AH10097" s="169"/>
      <c r="AI10097" s="169"/>
      <c r="AJ10097" s="169"/>
      <c r="AK10097" s="170"/>
      <c r="AP10097" s="6"/>
      <c r="AQ10097" s="6"/>
      <c r="AR10097" s="6"/>
      <c r="AS10097" s="6"/>
      <c r="AT10097" s="6"/>
      <c r="AU10097" s="6"/>
      <c r="AV10097" s="6"/>
      <c r="AW10097" s="6"/>
      <c r="AX10097" s="6"/>
      <c r="AY10097" s="6"/>
      <c r="AZ10097" s="6"/>
      <c r="BA10097" s="6"/>
      <c r="BB10097" s="166"/>
      <c r="BC10097" s="166"/>
      <c r="BD10097" s="166"/>
      <c r="BE10097" s="6"/>
      <c r="BF10097" s="6"/>
      <c r="BG10097" s="6"/>
      <c r="BH10097" s="6"/>
      <c r="BI10097" s="6"/>
      <c r="BJ10097" s="166"/>
      <c r="BK10097" s="166"/>
      <c r="BL10097" s="166"/>
      <c r="BM10097" s="6"/>
      <c r="BN10097" s="6"/>
      <c r="BO10097" s="6"/>
      <c r="BP10097" s="6"/>
      <c r="BQ10097" s="6"/>
      <c r="BR10097" s="6"/>
      <c r="BS10097" s="6"/>
      <c r="BT10097" s="6"/>
      <c r="BU10097" s="6"/>
      <c r="BV10097" s="6"/>
      <c r="BW10097" s="6"/>
      <c r="CJ10097" s="415"/>
      <c r="CK10097" s="415"/>
      <c r="CO10097" s="168"/>
    </row>
    <row r="10098" spans="32:93" s="162" customFormat="1" x14ac:dyDescent="0.25">
      <c r="AF10098" s="169"/>
      <c r="AG10098" s="169"/>
      <c r="AH10098" s="169"/>
      <c r="AI10098" s="169"/>
      <c r="AJ10098" s="169"/>
      <c r="AK10098" s="170"/>
      <c r="AP10098" s="6"/>
      <c r="AQ10098" s="6"/>
      <c r="AR10098" s="6"/>
      <c r="AS10098" s="6"/>
      <c r="AT10098" s="6"/>
      <c r="AU10098" s="6"/>
      <c r="AV10098" s="6"/>
      <c r="AW10098" s="6"/>
      <c r="AX10098" s="6"/>
      <c r="AY10098" s="6"/>
      <c r="AZ10098" s="6"/>
      <c r="BA10098" s="6"/>
      <c r="BB10098" s="166"/>
      <c r="BC10098" s="166"/>
      <c r="BD10098" s="166"/>
      <c r="BE10098" s="6"/>
      <c r="BF10098" s="6"/>
      <c r="BG10098" s="6"/>
      <c r="BH10098" s="6"/>
      <c r="BI10098" s="6"/>
      <c r="BJ10098" s="166"/>
      <c r="BK10098" s="166"/>
      <c r="BL10098" s="166"/>
      <c r="BM10098" s="6"/>
      <c r="BN10098" s="6"/>
      <c r="BO10098" s="6"/>
      <c r="BP10098" s="6"/>
      <c r="BQ10098" s="6"/>
      <c r="BR10098" s="6"/>
      <c r="BS10098" s="6"/>
      <c r="BT10098" s="6"/>
      <c r="BU10098" s="6"/>
      <c r="BV10098" s="6"/>
      <c r="BW10098" s="6"/>
      <c r="CJ10098" s="415"/>
      <c r="CK10098" s="415"/>
      <c r="CO10098" s="168"/>
    </row>
    <row r="10099" spans="32:93" s="162" customFormat="1" x14ac:dyDescent="0.25">
      <c r="AF10099" s="169"/>
      <c r="AG10099" s="169"/>
      <c r="AH10099" s="169"/>
      <c r="AI10099" s="169"/>
      <c r="AJ10099" s="169"/>
      <c r="AK10099" s="170"/>
      <c r="AP10099" s="6"/>
      <c r="AQ10099" s="6"/>
      <c r="AR10099" s="6"/>
      <c r="AS10099" s="6"/>
      <c r="AT10099" s="6"/>
      <c r="AU10099" s="6"/>
      <c r="AV10099" s="6"/>
      <c r="AW10099" s="6"/>
      <c r="AX10099" s="6"/>
      <c r="AY10099" s="6"/>
      <c r="AZ10099" s="6"/>
      <c r="BA10099" s="6"/>
      <c r="BB10099" s="166"/>
      <c r="BC10099" s="166"/>
      <c r="BD10099" s="166"/>
      <c r="BE10099" s="6"/>
      <c r="BF10099" s="6"/>
      <c r="BG10099" s="6"/>
      <c r="BH10099" s="6"/>
      <c r="BI10099" s="6"/>
      <c r="BJ10099" s="166"/>
      <c r="BK10099" s="166"/>
      <c r="BL10099" s="166"/>
      <c r="BM10099" s="6"/>
      <c r="BN10099" s="6"/>
      <c r="BO10099" s="6"/>
      <c r="BP10099" s="6"/>
      <c r="BQ10099" s="6"/>
      <c r="BR10099" s="6"/>
      <c r="BS10099" s="6"/>
      <c r="BT10099" s="6"/>
      <c r="BU10099" s="6"/>
      <c r="BV10099" s="6"/>
      <c r="BW10099" s="6"/>
      <c r="CJ10099" s="415"/>
      <c r="CK10099" s="415"/>
      <c r="CO10099" s="168"/>
    </row>
    <row r="10100" spans="32:93" s="162" customFormat="1" x14ac:dyDescent="0.25">
      <c r="AF10100" s="169"/>
      <c r="AG10100" s="169"/>
      <c r="AH10100" s="169"/>
      <c r="AI10100" s="169"/>
      <c r="AJ10100" s="169"/>
      <c r="AK10100" s="170"/>
      <c r="AP10100" s="6"/>
      <c r="AQ10100" s="6"/>
      <c r="AR10100" s="6"/>
      <c r="AS10100" s="6"/>
      <c r="AT10100" s="6"/>
      <c r="AU10100" s="6"/>
      <c r="AV10100" s="6"/>
      <c r="AW10100" s="6"/>
      <c r="AX10100" s="6"/>
      <c r="AY10100" s="6"/>
      <c r="AZ10100" s="6"/>
      <c r="BA10100" s="6"/>
      <c r="BB10100" s="166"/>
      <c r="BC10100" s="166"/>
      <c r="BD10100" s="166"/>
      <c r="BE10100" s="6"/>
      <c r="BF10100" s="6"/>
      <c r="BG10100" s="6"/>
      <c r="BH10100" s="6"/>
      <c r="BI10100" s="6"/>
      <c r="BJ10100" s="166"/>
      <c r="BK10100" s="166"/>
      <c r="BL10100" s="166"/>
      <c r="BM10100" s="6"/>
      <c r="BN10100" s="6"/>
      <c r="BO10100" s="6"/>
      <c r="BP10100" s="6"/>
      <c r="BQ10100" s="6"/>
      <c r="BR10100" s="6"/>
      <c r="BS10100" s="6"/>
      <c r="BT10100" s="6"/>
      <c r="BU10100" s="6"/>
      <c r="BV10100" s="6"/>
      <c r="BW10100" s="6"/>
      <c r="CJ10100" s="415"/>
      <c r="CK10100" s="415"/>
      <c r="CO10100" s="168"/>
    </row>
    <row r="10101" spans="32:93" s="162" customFormat="1" x14ac:dyDescent="0.25">
      <c r="AF10101" s="169"/>
      <c r="AG10101" s="169"/>
      <c r="AH10101" s="169"/>
      <c r="AI10101" s="169"/>
      <c r="AJ10101" s="169"/>
      <c r="AK10101" s="170"/>
      <c r="AP10101" s="6"/>
      <c r="AQ10101" s="6"/>
      <c r="AR10101" s="6"/>
      <c r="AS10101" s="6"/>
      <c r="AT10101" s="6"/>
      <c r="AU10101" s="6"/>
      <c r="AV10101" s="6"/>
      <c r="AW10101" s="6"/>
      <c r="AX10101" s="6"/>
      <c r="AY10101" s="6"/>
      <c r="AZ10101" s="6"/>
      <c r="BA10101" s="6"/>
      <c r="BB10101" s="166"/>
      <c r="BC10101" s="166"/>
      <c r="BD10101" s="166"/>
      <c r="BE10101" s="6"/>
      <c r="BF10101" s="6"/>
      <c r="BG10101" s="6"/>
      <c r="BH10101" s="6"/>
      <c r="BI10101" s="6"/>
      <c r="BJ10101" s="166"/>
      <c r="BK10101" s="166"/>
      <c r="BL10101" s="166"/>
      <c r="BM10101" s="6"/>
      <c r="BN10101" s="6"/>
      <c r="BO10101" s="6"/>
      <c r="BP10101" s="6"/>
      <c r="BQ10101" s="6"/>
      <c r="BR10101" s="6"/>
      <c r="BS10101" s="6"/>
      <c r="BT10101" s="6"/>
      <c r="BU10101" s="6"/>
      <c r="BV10101" s="6"/>
      <c r="BW10101" s="6"/>
      <c r="CJ10101" s="415"/>
      <c r="CK10101" s="415"/>
      <c r="CO10101" s="168"/>
    </row>
    <row r="10102" spans="32:93" s="162" customFormat="1" x14ac:dyDescent="0.25">
      <c r="AF10102" s="169"/>
      <c r="AG10102" s="169"/>
      <c r="AH10102" s="169"/>
      <c r="AI10102" s="169"/>
      <c r="AJ10102" s="169"/>
      <c r="AK10102" s="170"/>
      <c r="AP10102" s="6"/>
      <c r="AQ10102" s="6"/>
      <c r="AR10102" s="6"/>
      <c r="AS10102" s="6"/>
      <c r="AT10102" s="6"/>
      <c r="AU10102" s="6"/>
      <c r="AV10102" s="6"/>
      <c r="AW10102" s="6"/>
      <c r="AX10102" s="6"/>
      <c r="AY10102" s="6"/>
      <c r="AZ10102" s="6"/>
      <c r="BA10102" s="6"/>
      <c r="BB10102" s="166"/>
      <c r="BC10102" s="166"/>
      <c r="BD10102" s="166"/>
      <c r="BE10102" s="6"/>
      <c r="BF10102" s="6"/>
      <c r="BG10102" s="6"/>
      <c r="BH10102" s="6"/>
      <c r="BI10102" s="6"/>
      <c r="BJ10102" s="166"/>
      <c r="BK10102" s="166"/>
      <c r="BL10102" s="166"/>
      <c r="BM10102" s="6"/>
      <c r="BN10102" s="6"/>
      <c r="BO10102" s="6"/>
      <c r="BP10102" s="6"/>
      <c r="BQ10102" s="6"/>
      <c r="BR10102" s="6"/>
      <c r="BS10102" s="6"/>
      <c r="BT10102" s="6"/>
      <c r="BU10102" s="6"/>
      <c r="BV10102" s="6"/>
      <c r="BW10102" s="6"/>
      <c r="CJ10102" s="415"/>
      <c r="CK10102" s="415"/>
      <c r="CO10102" s="168"/>
    </row>
    <row r="10103" spans="32:93" s="162" customFormat="1" x14ac:dyDescent="0.25">
      <c r="AF10103" s="169"/>
      <c r="AG10103" s="169"/>
      <c r="AH10103" s="169"/>
      <c r="AI10103" s="169"/>
      <c r="AJ10103" s="169"/>
      <c r="AK10103" s="170"/>
      <c r="AP10103" s="6"/>
      <c r="AQ10103" s="6"/>
      <c r="AR10103" s="6"/>
      <c r="AS10103" s="6"/>
      <c r="AT10103" s="6"/>
      <c r="AU10103" s="6"/>
      <c r="AV10103" s="6"/>
      <c r="AW10103" s="6"/>
      <c r="AX10103" s="6"/>
      <c r="AY10103" s="6"/>
      <c r="AZ10103" s="6"/>
      <c r="BA10103" s="6"/>
      <c r="BB10103" s="166"/>
      <c r="BC10103" s="166"/>
      <c r="BD10103" s="166"/>
      <c r="BE10103" s="6"/>
      <c r="BF10103" s="6"/>
      <c r="BG10103" s="6"/>
      <c r="BH10103" s="6"/>
      <c r="BI10103" s="6"/>
      <c r="BJ10103" s="166"/>
      <c r="BK10103" s="166"/>
      <c r="BL10103" s="166"/>
      <c r="BM10103" s="6"/>
      <c r="BN10103" s="6"/>
      <c r="BO10103" s="6"/>
      <c r="BP10103" s="6"/>
      <c r="BQ10103" s="6"/>
      <c r="BR10103" s="6"/>
      <c r="BS10103" s="6"/>
      <c r="BT10103" s="6"/>
      <c r="BU10103" s="6"/>
      <c r="BV10103" s="6"/>
      <c r="BW10103" s="6"/>
      <c r="CJ10103" s="415"/>
      <c r="CK10103" s="415"/>
      <c r="CO10103" s="168"/>
    </row>
    <row r="10104" spans="32:93" s="162" customFormat="1" x14ac:dyDescent="0.25">
      <c r="AF10104" s="169"/>
      <c r="AG10104" s="169"/>
      <c r="AH10104" s="169"/>
      <c r="AI10104" s="169"/>
      <c r="AJ10104" s="169"/>
      <c r="AK10104" s="170"/>
      <c r="AP10104" s="6"/>
      <c r="AQ10104" s="6"/>
      <c r="AR10104" s="6"/>
      <c r="AS10104" s="6"/>
      <c r="AT10104" s="6"/>
      <c r="AU10104" s="6"/>
      <c r="AV10104" s="6"/>
      <c r="AW10104" s="6"/>
      <c r="AX10104" s="6"/>
      <c r="AY10104" s="6"/>
      <c r="AZ10104" s="6"/>
      <c r="BA10104" s="6"/>
      <c r="BB10104" s="166"/>
      <c r="BC10104" s="166"/>
      <c r="BD10104" s="166"/>
      <c r="BE10104" s="6"/>
      <c r="BF10104" s="6"/>
      <c r="BG10104" s="6"/>
      <c r="BH10104" s="6"/>
      <c r="BI10104" s="6"/>
      <c r="BJ10104" s="166"/>
      <c r="BK10104" s="166"/>
      <c r="BL10104" s="166"/>
      <c r="BM10104" s="6"/>
      <c r="BN10104" s="6"/>
      <c r="BO10104" s="6"/>
      <c r="BP10104" s="6"/>
      <c r="BQ10104" s="6"/>
      <c r="BR10104" s="6"/>
      <c r="BS10104" s="6"/>
      <c r="BT10104" s="6"/>
      <c r="BU10104" s="6"/>
      <c r="BV10104" s="6"/>
      <c r="BW10104" s="6"/>
      <c r="CJ10104" s="415"/>
      <c r="CK10104" s="415"/>
      <c r="CO10104" s="168"/>
    </row>
    <row r="10105" spans="32:93" s="162" customFormat="1" x14ac:dyDescent="0.25">
      <c r="AF10105" s="169"/>
      <c r="AG10105" s="169"/>
      <c r="AH10105" s="169"/>
      <c r="AI10105" s="169"/>
      <c r="AJ10105" s="169"/>
      <c r="AK10105" s="170"/>
      <c r="AP10105" s="6"/>
      <c r="AQ10105" s="6"/>
      <c r="AR10105" s="6"/>
      <c r="AS10105" s="6"/>
      <c r="AT10105" s="6"/>
      <c r="AU10105" s="6"/>
      <c r="AV10105" s="6"/>
      <c r="AW10105" s="6"/>
      <c r="AX10105" s="6"/>
      <c r="AY10105" s="6"/>
      <c r="AZ10105" s="6"/>
      <c r="BA10105" s="6"/>
      <c r="BB10105" s="166"/>
      <c r="BC10105" s="166"/>
      <c r="BD10105" s="166"/>
      <c r="BE10105" s="6"/>
      <c r="BF10105" s="6"/>
      <c r="BG10105" s="6"/>
      <c r="BH10105" s="6"/>
      <c r="BI10105" s="6"/>
      <c r="BJ10105" s="166"/>
      <c r="BK10105" s="166"/>
      <c r="BL10105" s="166"/>
      <c r="BM10105" s="6"/>
      <c r="BN10105" s="6"/>
      <c r="BO10105" s="6"/>
      <c r="BP10105" s="6"/>
      <c r="BQ10105" s="6"/>
      <c r="BR10105" s="6"/>
      <c r="BS10105" s="6"/>
      <c r="BT10105" s="6"/>
      <c r="BU10105" s="6"/>
      <c r="BV10105" s="6"/>
      <c r="BW10105" s="6"/>
      <c r="CJ10105" s="415"/>
      <c r="CK10105" s="415"/>
      <c r="CO10105" s="168"/>
    </row>
    <row r="10106" spans="32:93" s="162" customFormat="1" x14ac:dyDescent="0.25">
      <c r="AF10106" s="169"/>
      <c r="AG10106" s="169"/>
      <c r="AH10106" s="169"/>
      <c r="AI10106" s="169"/>
      <c r="AJ10106" s="169"/>
      <c r="AK10106" s="170"/>
      <c r="AP10106" s="6"/>
      <c r="AQ10106" s="6"/>
      <c r="AR10106" s="6"/>
      <c r="AS10106" s="6"/>
      <c r="AT10106" s="6"/>
      <c r="AU10106" s="6"/>
      <c r="AV10106" s="6"/>
      <c r="AW10106" s="6"/>
      <c r="AX10106" s="6"/>
      <c r="AY10106" s="6"/>
      <c r="AZ10106" s="6"/>
      <c r="BA10106" s="6"/>
      <c r="BB10106" s="166"/>
      <c r="BC10106" s="166"/>
      <c r="BD10106" s="166"/>
      <c r="BE10106" s="6"/>
      <c r="BF10106" s="6"/>
      <c r="BG10106" s="6"/>
      <c r="BH10106" s="6"/>
      <c r="BI10106" s="6"/>
      <c r="BJ10106" s="166"/>
      <c r="BK10106" s="166"/>
      <c r="BL10106" s="166"/>
      <c r="BM10106" s="6"/>
      <c r="BN10106" s="6"/>
      <c r="BO10106" s="6"/>
      <c r="BP10106" s="6"/>
      <c r="BQ10106" s="6"/>
      <c r="BR10106" s="6"/>
      <c r="BS10106" s="6"/>
      <c r="BT10106" s="6"/>
      <c r="BU10106" s="6"/>
      <c r="BV10106" s="6"/>
      <c r="BW10106" s="6"/>
      <c r="CJ10106" s="415"/>
      <c r="CK10106" s="415"/>
      <c r="CO10106" s="168"/>
    </row>
    <row r="10107" spans="32:93" s="162" customFormat="1" x14ac:dyDescent="0.25">
      <c r="AF10107" s="169"/>
      <c r="AG10107" s="169"/>
      <c r="AH10107" s="169"/>
      <c r="AI10107" s="169"/>
      <c r="AJ10107" s="169"/>
      <c r="AK10107" s="170"/>
      <c r="AP10107" s="6"/>
      <c r="AQ10107" s="6"/>
      <c r="AR10107" s="6"/>
      <c r="AS10107" s="6"/>
      <c r="AT10107" s="6"/>
      <c r="AU10107" s="6"/>
      <c r="AV10107" s="6"/>
      <c r="AW10107" s="6"/>
      <c r="AX10107" s="6"/>
      <c r="AY10107" s="6"/>
      <c r="AZ10107" s="6"/>
      <c r="BA10107" s="6"/>
      <c r="BB10107" s="166"/>
      <c r="BC10107" s="166"/>
      <c r="BD10107" s="166"/>
      <c r="BE10107" s="6"/>
      <c r="BF10107" s="6"/>
      <c r="BG10107" s="6"/>
      <c r="BH10107" s="6"/>
      <c r="BI10107" s="6"/>
      <c r="BJ10107" s="166"/>
      <c r="BK10107" s="166"/>
      <c r="BL10107" s="166"/>
      <c r="BM10107" s="6"/>
      <c r="BN10107" s="6"/>
      <c r="BO10107" s="6"/>
      <c r="BP10107" s="6"/>
      <c r="BQ10107" s="6"/>
      <c r="BR10107" s="6"/>
      <c r="BS10107" s="6"/>
      <c r="BT10107" s="6"/>
      <c r="BU10107" s="6"/>
      <c r="BV10107" s="6"/>
      <c r="BW10107" s="6"/>
      <c r="CJ10107" s="415"/>
      <c r="CK10107" s="415"/>
      <c r="CO10107" s="168"/>
    </row>
    <row r="10108" spans="32:93" s="162" customFormat="1" x14ac:dyDescent="0.25">
      <c r="AF10108" s="169"/>
      <c r="AG10108" s="169"/>
      <c r="AH10108" s="169"/>
      <c r="AI10108" s="169"/>
      <c r="AJ10108" s="169"/>
      <c r="AK10108" s="170"/>
      <c r="AP10108" s="6"/>
      <c r="AQ10108" s="6"/>
      <c r="AR10108" s="6"/>
      <c r="AS10108" s="6"/>
      <c r="AT10108" s="6"/>
      <c r="AU10108" s="6"/>
      <c r="AV10108" s="6"/>
      <c r="AW10108" s="6"/>
      <c r="AX10108" s="6"/>
      <c r="AY10108" s="6"/>
      <c r="AZ10108" s="6"/>
      <c r="BA10108" s="6"/>
      <c r="BB10108" s="166"/>
      <c r="BC10108" s="166"/>
      <c r="BD10108" s="166"/>
      <c r="BE10108" s="6"/>
      <c r="BF10108" s="6"/>
      <c r="BG10108" s="6"/>
      <c r="BH10108" s="6"/>
      <c r="BI10108" s="6"/>
      <c r="BJ10108" s="166"/>
      <c r="BK10108" s="166"/>
      <c r="BL10108" s="166"/>
      <c r="BM10108" s="6"/>
      <c r="BN10108" s="6"/>
      <c r="BO10108" s="6"/>
      <c r="BP10108" s="6"/>
      <c r="BQ10108" s="6"/>
      <c r="BR10108" s="6"/>
      <c r="BS10108" s="6"/>
      <c r="BT10108" s="6"/>
      <c r="BU10108" s="6"/>
      <c r="BV10108" s="6"/>
      <c r="BW10108" s="6"/>
      <c r="CJ10108" s="415"/>
      <c r="CK10108" s="415"/>
      <c r="CO10108" s="168"/>
    </row>
    <row r="10109" spans="32:93" s="162" customFormat="1" x14ac:dyDescent="0.25">
      <c r="AF10109" s="169"/>
      <c r="AG10109" s="169"/>
      <c r="AH10109" s="169"/>
      <c r="AI10109" s="169"/>
      <c r="AJ10109" s="169"/>
      <c r="AK10109" s="170"/>
      <c r="AP10109" s="6"/>
      <c r="AQ10109" s="6"/>
      <c r="AR10109" s="6"/>
      <c r="AS10109" s="6"/>
      <c r="AT10109" s="6"/>
      <c r="AU10109" s="6"/>
      <c r="AV10109" s="6"/>
      <c r="AW10109" s="6"/>
      <c r="AX10109" s="6"/>
      <c r="AY10109" s="6"/>
      <c r="AZ10109" s="6"/>
      <c r="BA10109" s="6"/>
      <c r="BB10109" s="166"/>
      <c r="BC10109" s="166"/>
      <c r="BD10109" s="166"/>
      <c r="BE10109" s="6"/>
      <c r="BF10109" s="6"/>
      <c r="BG10109" s="6"/>
      <c r="BH10109" s="6"/>
      <c r="BI10109" s="6"/>
      <c r="BJ10109" s="166"/>
      <c r="BK10109" s="166"/>
      <c r="BL10109" s="166"/>
      <c r="BM10109" s="6"/>
      <c r="BN10109" s="6"/>
      <c r="BO10109" s="6"/>
      <c r="BP10109" s="6"/>
      <c r="BQ10109" s="6"/>
      <c r="BR10109" s="6"/>
      <c r="BS10109" s="6"/>
      <c r="BT10109" s="6"/>
      <c r="BU10109" s="6"/>
      <c r="BV10109" s="6"/>
      <c r="BW10109" s="6"/>
      <c r="CJ10109" s="415"/>
      <c r="CK10109" s="415"/>
      <c r="CO10109" s="168"/>
    </row>
    <row r="10110" spans="32:93" s="162" customFormat="1" x14ac:dyDescent="0.25">
      <c r="AF10110" s="169"/>
      <c r="AG10110" s="169"/>
      <c r="AH10110" s="169"/>
      <c r="AI10110" s="169"/>
      <c r="AJ10110" s="169"/>
      <c r="AK10110" s="170"/>
      <c r="AP10110" s="6"/>
      <c r="AQ10110" s="6"/>
      <c r="AR10110" s="6"/>
      <c r="AS10110" s="6"/>
      <c r="AT10110" s="6"/>
      <c r="AU10110" s="6"/>
      <c r="AV10110" s="6"/>
      <c r="AW10110" s="6"/>
      <c r="AX10110" s="6"/>
      <c r="AY10110" s="6"/>
      <c r="AZ10110" s="6"/>
      <c r="BA10110" s="6"/>
      <c r="BB10110" s="166"/>
      <c r="BC10110" s="166"/>
      <c r="BD10110" s="166"/>
      <c r="BE10110" s="6"/>
      <c r="BF10110" s="6"/>
      <c r="BG10110" s="6"/>
      <c r="BH10110" s="6"/>
      <c r="BI10110" s="6"/>
      <c r="BJ10110" s="166"/>
      <c r="BK10110" s="166"/>
      <c r="BL10110" s="166"/>
      <c r="BM10110" s="6"/>
      <c r="BN10110" s="6"/>
      <c r="BO10110" s="6"/>
      <c r="BP10110" s="6"/>
      <c r="BQ10110" s="6"/>
      <c r="BR10110" s="6"/>
      <c r="BS10110" s="6"/>
      <c r="BT10110" s="6"/>
      <c r="BU10110" s="6"/>
      <c r="BV10110" s="6"/>
      <c r="BW10110" s="6"/>
      <c r="CJ10110" s="415"/>
      <c r="CK10110" s="415"/>
      <c r="CO10110" s="168"/>
    </row>
    <row r="10111" spans="32:93" s="162" customFormat="1" x14ac:dyDescent="0.25">
      <c r="AF10111" s="169"/>
      <c r="AG10111" s="169"/>
      <c r="AH10111" s="169"/>
      <c r="AI10111" s="169"/>
      <c r="AJ10111" s="169"/>
      <c r="AK10111" s="170"/>
      <c r="AP10111" s="6"/>
      <c r="AQ10111" s="6"/>
      <c r="AR10111" s="6"/>
      <c r="AS10111" s="6"/>
      <c r="AT10111" s="6"/>
      <c r="AU10111" s="6"/>
      <c r="AV10111" s="6"/>
      <c r="AW10111" s="6"/>
      <c r="AX10111" s="6"/>
      <c r="AY10111" s="6"/>
      <c r="AZ10111" s="6"/>
      <c r="BA10111" s="6"/>
      <c r="BB10111" s="166"/>
      <c r="BC10111" s="166"/>
      <c r="BD10111" s="166"/>
      <c r="BE10111" s="6"/>
      <c r="BF10111" s="6"/>
      <c r="BG10111" s="6"/>
      <c r="BH10111" s="6"/>
      <c r="BI10111" s="6"/>
      <c r="BJ10111" s="166"/>
      <c r="BK10111" s="166"/>
      <c r="BL10111" s="166"/>
      <c r="BM10111" s="6"/>
      <c r="BN10111" s="6"/>
      <c r="BO10111" s="6"/>
      <c r="BP10111" s="6"/>
      <c r="BQ10111" s="6"/>
      <c r="BR10111" s="6"/>
      <c r="BS10111" s="6"/>
      <c r="BT10111" s="6"/>
      <c r="BU10111" s="6"/>
      <c r="BV10111" s="6"/>
      <c r="BW10111" s="6"/>
      <c r="CJ10111" s="415"/>
      <c r="CK10111" s="415"/>
      <c r="CO10111" s="168"/>
    </row>
    <row r="10112" spans="32:93" s="162" customFormat="1" x14ac:dyDescent="0.25">
      <c r="AF10112" s="169"/>
      <c r="AG10112" s="169"/>
      <c r="AH10112" s="169"/>
      <c r="AI10112" s="169"/>
      <c r="AJ10112" s="169"/>
      <c r="AK10112" s="170"/>
      <c r="AP10112" s="6"/>
      <c r="AQ10112" s="6"/>
      <c r="AR10112" s="6"/>
      <c r="AS10112" s="6"/>
      <c r="AT10112" s="6"/>
      <c r="AU10112" s="6"/>
      <c r="AV10112" s="6"/>
      <c r="AW10112" s="6"/>
      <c r="AX10112" s="6"/>
      <c r="AY10112" s="6"/>
      <c r="AZ10112" s="6"/>
      <c r="BA10112" s="6"/>
      <c r="BB10112" s="166"/>
      <c r="BC10112" s="166"/>
      <c r="BD10112" s="166"/>
      <c r="BE10112" s="6"/>
      <c r="BF10112" s="6"/>
      <c r="BG10112" s="6"/>
      <c r="BH10112" s="6"/>
      <c r="BI10112" s="6"/>
      <c r="BJ10112" s="166"/>
      <c r="BK10112" s="166"/>
      <c r="BL10112" s="166"/>
      <c r="BM10112" s="6"/>
      <c r="BN10112" s="6"/>
      <c r="BO10112" s="6"/>
      <c r="BP10112" s="6"/>
      <c r="BQ10112" s="6"/>
      <c r="BR10112" s="6"/>
      <c r="BS10112" s="6"/>
      <c r="BT10112" s="6"/>
      <c r="BU10112" s="6"/>
      <c r="BV10112" s="6"/>
      <c r="BW10112" s="6"/>
      <c r="CJ10112" s="415"/>
      <c r="CK10112" s="415"/>
      <c r="CO10112" s="168"/>
    </row>
    <row r="10113" spans="32:93" s="162" customFormat="1" x14ac:dyDescent="0.25">
      <c r="AF10113" s="169"/>
      <c r="AG10113" s="169"/>
      <c r="AH10113" s="169"/>
      <c r="AI10113" s="169"/>
      <c r="AJ10113" s="169"/>
      <c r="AK10113" s="170"/>
      <c r="AP10113" s="6"/>
      <c r="AQ10113" s="6"/>
      <c r="AR10113" s="6"/>
      <c r="AS10113" s="6"/>
      <c r="AT10113" s="6"/>
      <c r="AU10113" s="6"/>
      <c r="AV10113" s="6"/>
      <c r="AW10113" s="6"/>
      <c r="AX10113" s="6"/>
      <c r="AY10113" s="6"/>
      <c r="AZ10113" s="6"/>
      <c r="BA10113" s="6"/>
      <c r="BB10113" s="166"/>
      <c r="BC10113" s="166"/>
      <c r="BD10113" s="166"/>
      <c r="BE10113" s="6"/>
      <c r="BF10113" s="6"/>
      <c r="BG10113" s="6"/>
      <c r="BH10113" s="6"/>
      <c r="BI10113" s="6"/>
      <c r="BJ10113" s="166"/>
      <c r="BK10113" s="166"/>
      <c r="BL10113" s="166"/>
      <c r="BM10113" s="6"/>
      <c r="BN10113" s="6"/>
      <c r="BO10113" s="6"/>
      <c r="BP10113" s="6"/>
      <c r="BQ10113" s="6"/>
      <c r="BR10113" s="6"/>
      <c r="BS10113" s="6"/>
      <c r="BT10113" s="6"/>
      <c r="BU10113" s="6"/>
      <c r="BV10113" s="6"/>
      <c r="BW10113" s="6"/>
      <c r="CJ10113" s="415"/>
      <c r="CK10113" s="415"/>
      <c r="CO10113" s="168"/>
    </row>
    <row r="10114" spans="32:93" s="162" customFormat="1" x14ac:dyDescent="0.25">
      <c r="AF10114" s="169"/>
      <c r="AG10114" s="169"/>
      <c r="AH10114" s="169"/>
      <c r="AI10114" s="169"/>
      <c r="AJ10114" s="169"/>
      <c r="AK10114" s="170"/>
      <c r="AP10114" s="6"/>
      <c r="AQ10114" s="6"/>
      <c r="AR10114" s="6"/>
      <c r="AS10114" s="6"/>
      <c r="AT10114" s="6"/>
      <c r="AU10114" s="6"/>
      <c r="AV10114" s="6"/>
      <c r="AW10114" s="6"/>
      <c r="AX10114" s="6"/>
      <c r="AY10114" s="6"/>
      <c r="AZ10114" s="6"/>
      <c r="BA10114" s="6"/>
      <c r="BB10114" s="166"/>
      <c r="BC10114" s="166"/>
      <c r="BD10114" s="166"/>
      <c r="BE10114" s="6"/>
      <c r="BF10114" s="6"/>
      <c r="BG10114" s="6"/>
      <c r="BH10114" s="6"/>
      <c r="BI10114" s="6"/>
      <c r="BJ10114" s="166"/>
      <c r="BK10114" s="166"/>
      <c r="BL10114" s="166"/>
      <c r="BM10114" s="6"/>
      <c r="BN10114" s="6"/>
      <c r="BO10114" s="6"/>
      <c r="BP10114" s="6"/>
      <c r="BQ10114" s="6"/>
      <c r="BR10114" s="6"/>
      <c r="BS10114" s="6"/>
      <c r="BT10114" s="6"/>
      <c r="BU10114" s="6"/>
      <c r="BV10114" s="6"/>
      <c r="BW10114" s="6"/>
      <c r="CJ10114" s="415"/>
      <c r="CK10114" s="415"/>
      <c r="CO10114" s="168"/>
    </row>
    <row r="10115" spans="32:93" s="162" customFormat="1" x14ac:dyDescent="0.25">
      <c r="AF10115" s="169"/>
      <c r="AG10115" s="169"/>
      <c r="AH10115" s="169"/>
      <c r="AI10115" s="169"/>
      <c r="AJ10115" s="169"/>
      <c r="AK10115" s="170"/>
      <c r="AP10115" s="6"/>
      <c r="AQ10115" s="6"/>
      <c r="AR10115" s="6"/>
      <c r="AS10115" s="6"/>
      <c r="AT10115" s="6"/>
      <c r="AU10115" s="6"/>
      <c r="AV10115" s="6"/>
      <c r="AW10115" s="6"/>
      <c r="AX10115" s="6"/>
      <c r="AY10115" s="6"/>
      <c r="AZ10115" s="6"/>
      <c r="BA10115" s="6"/>
      <c r="BB10115" s="166"/>
      <c r="BC10115" s="166"/>
      <c r="BD10115" s="166"/>
      <c r="BE10115" s="6"/>
      <c r="BF10115" s="6"/>
      <c r="BG10115" s="6"/>
      <c r="BH10115" s="6"/>
      <c r="BI10115" s="6"/>
      <c r="BJ10115" s="166"/>
      <c r="BK10115" s="166"/>
      <c r="BL10115" s="166"/>
      <c r="BM10115" s="6"/>
      <c r="BN10115" s="6"/>
      <c r="BO10115" s="6"/>
      <c r="BP10115" s="6"/>
      <c r="BQ10115" s="6"/>
      <c r="BR10115" s="6"/>
      <c r="BS10115" s="6"/>
      <c r="BT10115" s="6"/>
      <c r="BU10115" s="6"/>
      <c r="BV10115" s="6"/>
      <c r="BW10115" s="6"/>
      <c r="CJ10115" s="415"/>
      <c r="CK10115" s="415"/>
      <c r="CO10115" s="168"/>
    </row>
    <row r="10116" spans="32:93" s="162" customFormat="1" x14ac:dyDescent="0.25">
      <c r="AF10116" s="169"/>
      <c r="AG10116" s="169"/>
      <c r="AH10116" s="169"/>
      <c r="AI10116" s="169"/>
      <c r="AJ10116" s="169"/>
      <c r="AK10116" s="170"/>
      <c r="AP10116" s="6"/>
      <c r="AQ10116" s="6"/>
      <c r="AR10116" s="6"/>
      <c r="AS10116" s="6"/>
      <c r="AT10116" s="6"/>
      <c r="AU10116" s="6"/>
      <c r="AV10116" s="6"/>
      <c r="AW10116" s="6"/>
      <c r="AX10116" s="6"/>
      <c r="AY10116" s="6"/>
      <c r="AZ10116" s="6"/>
      <c r="BA10116" s="6"/>
      <c r="BB10116" s="166"/>
      <c r="BC10116" s="166"/>
      <c r="BD10116" s="166"/>
      <c r="BE10116" s="6"/>
      <c r="BF10116" s="6"/>
      <c r="BG10116" s="6"/>
      <c r="BH10116" s="6"/>
      <c r="BI10116" s="6"/>
      <c r="BJ10116" s="166"/>
      <c r="BK10116" s="166"/>
      <c r="BL10116" s="166"/>
      <c r="BM10116" s="6"/>
      <c r="BN10116" s="6"/>
      <c r="BO10116" s="6"/>
      <c r="BP10116" s="6"/>
      <c r="BQ10116" s="6"/>
      <c r="BR10116" s="6"/>
      <c r="BS10116" s="6"/>
      <c r="BT10116" s="6"/>
      <c r="BU10116" s="6"/>
      <c r="BV10116" s="6"/>
      <c r="BW10116" s="6"/>
      <c r="CJ10116" s="415"/>
      <c r="CK10116" s="415"/>
      <c r="CO10116" s="168"/>
    </row>
    <row r="10117" spans="32:93" s="162" customFormat="1" x14ac:dyDescent="0.25">
      <c r="AF10117" s="169"/>
      <c r="AG10117" s="169"/>
      <c r="AH10117" s="169"/>
      <c r="AI10117" s="169"/>
      <c r="AJ10117" s="169"/>
      <c r="AK10117" s="170"/>
      <c r="AP10117" s="6"/>
      <c r="AQ10117" s="6"/>
      <c r="AR10117" s="6"/>
      <c r="AS10117" s="6"/>
      <c r="AT10117" s="6"/>
      <c r="AU10117" s="6"/>
      <c r="AV10117" s="6"/>
      <c r="AW10117" s="6"/>
      <c r="AX10117" s="6"/>
      <c r="AY10117" s="6"/>
      <c r="AZ10117" s="6"/>
      <c r="BA10117" s="6"/>
      <c r="BB10117" s="166"/>
      <c r="BC10117" s="166"/>
      <c r="BD10117" s="166"/>
      <c r="BE10117" s="6"/>
      <c r="BF10117" s="6"/>
      <c r="BG10117" s="6"/>
      <c r="BH10117" s="6"/>
      <c r="BI10117" s="6"/>
      <c r="BJ10117" s="166"/>
      <c r="BK10117" s="166"/>
      <c r="BL10117" s="166"/>
      <c r="BM10117" s="6"/>
      <c r="BN10117" s="6"/>
      <c r="BO10117" s="6"/>
      <c r="BP10117" s="6"/>
      <c r="BQ10117" s="6"/>
      <c r="BR10117" s="6"/>
      <c r="BS10117" s="6"/>
      <c r="BT10117" s="6"/>
      <c r="BU10117" s="6"/>
      <c r="BV10117" s="6"/>
      <c r="BW10117" s="6"/>
      <c r="CJ10117" s="415"/>
      <c r="CK10117" s="415"/>
      <c r="CO10117" s="168"/>
    </row>
    <row r="10118" spans="32:93" s="162" customFormat="1" x14ac:dyDescent="0.25">
      <c r="AF10118" s="169"/>
      <c r="AG10118" s="169"/>
      <c r="AH10118" s="169"/>
      <c r="AI10118" s="169"/>
      <c r="AJ10118" s="169"/>
      <c r="AK10118" s="170"/>
      <c r="AP10118" s="6"/>
      <c r="AQ10118" s="6"/>
      <c r="AR10118" s="6"/>
      <c r="AS10118" s="6"/>
      <c r="AT10118" s="6"/>
      <c r="AU10118" s="6"/>
      <c r="AV10118" s="6"/>
      <c r="AW10118" s="6"/>
      <c r="AX10118" s="6"/>
      <c r="AY10118" s="6"/>
      <c r="AZ10118" s="6"/>
      <c r="BA10118" s="6"/>
      <c r="BB10118" s="166"/>
      <c r="BC10118" s="166"/>
      <c r="BD10118" s="166"/>
      <c r="BE10118" s="6"/>
      <c r="BF10118" s="6"/>
      <c r="BG10118" s="6"/>
      <c r="BH10118" s="6"/>
      <c r="BI10118" s="6"/>
      <c r="BJ10118" s="166"/>
      <c r="BK10118" s="166"/>
      <c r="BL10118" s="166"/>
      <c r="BM10118" s="6"/>
      <c r="BN10118" s="6"/>
      <c r="BO10118" s="6"/>
      <c r="BP10118" s="6"/>
      <c r="BQ10118" s="6"/>
      <c r="BR10118" s="6"/>
      <c r="BS10118" s="6"/>
      <c r="BT10118" s="6"/>
      <c r="BU10118" s="6"/>
      <c r="BV10118" s="6"/>
      <c r="BW10118" s="6"/>
      <c r="CJ10118" s="415"/>
      <c r="CK10118" s="415"/>
      <c r="CO10118" s="168"/>
    </row>
    <row r="10119" spans="32:93" s="162" customFormat="1" x14ac:dyDescent="0.25">
      <c r="AF10119" s="169"/>
      <c r="AG10119" s="169"/>
      <c r="AH10119" s="169"/>
      <c r="AI10119" s="169"/>
      <c r="AJ10119" s="169"/>
      <c r="AK10119" s="170"/>
      <c r="AP10119" s="6"/>
      <c r="AQ10119" s="6"/>
      <c r="AR10119" s="6"/>
      <c r="AS10119" s="6"/>
      <c r="AT10119" s="6"/>
      <c r="AU10119" s="6"/>
      <c r="AV10119" s="6"/>
      <c r="AW10119" s="6"/>
      <c r="AX10119" s="6"/>
      <c r="AY10119" s="6"/>
      <c r="AZ10119" s="6"/>
      <c r="BA10119" s="6"/>
      <c r="BB10119" s="166"/>
      <c r="BC10119" s="166"/>
      <c r="BD10119" s="166"/>
      <c r="BE10119" s="6"/>
      <c r="BF10119" s="6"/>
      <c r="BG10119" s="6"/>
      <c r="BH10119" s="6"/>
      <c r="BI10119" s="6"/>
      <c r="BJ10119" s="166"/>
      <c r="BK10119" s="166"/>
      <c r="BL10119" s="166"/>
      <c r="BM10119" s="6"/>
      <c r="BN10119" s="6"/>
      <c r="BO10119" s="6"/>
      <c r="BP10119" s="6"/>
      <c r="BQ10119" s="6"/>
      <c r="BR10119" s="6"/>
      <c r="BS10119" s="6"/>
      <c r="BT10119" s="6"/>
      <c r="BU10119" s="6"/>
      <c r="BV10119" s="6"/>
      <c r="BW10119" s="6"/>
      <c r="CJ10119" s="415"/>
      <c r="CK10119" s="415"/>
      <c r="CO10119" s="168"/>
    </row>
    <row r="10120" spans="32:93" s="162" customFormat="1" x14ac:dyDescent="0.25">
      <c r="AF10120" s="169"/>
      <c r="AG10120" s="169"/>
      <c r="AH10120" s="169"/>
      <c r="AI10120" s="169"/>
      <c r="AJ10120" s="169"/>
      <c r="AK10120" s="170"/>
      <c r="AP10120" s="6"/>
      <c r="AQ10120" s="6"/>
      <c r="AR10120" s="6"/>
      <c r="AS10120" s="6"/>
      <c r="AT10120" s="6"/>
      <c r="AU10120" s="6"/>
      <c r="AV10120" s="6"/>
      <c r="AW10120" s="6"/>
      <c r="AX10120" s="6"/>
      <c r="AY10120" s="6"/>
      <c r="AZ10120" s="6"/>
      <c r="BA10120" s="6"/>
      <c r="BB10120" s="166"/>
      <c r="BC10120" s="166"/>
      <c r="BD10120" s="166"/>
      <c r="BE10120" s="6"/>
      <c r="BF10120" s="6"/>
      <c r="BG10120" s="6"/>
      <c r="BH10120" s="6"/>
      <c r="BI10120" s="6"/>
      <c r="BJ10120" s="166"/>
      <c r="BK10120" s="166"/>
      <c r="BL10120" s="166"/>
      <c r="BM10120" s="6"/>
      <c r="BN10120" s="6"/>
      <c r="BO10120" s="6"/>
      <c r="BP10120" s="6"/>
      <c r="BQ10120" s="6"/>
      <c r="BR10120" s="6"/>
      <c r="BS10120" s="6"/>
      <c r="BT10120" s="6"/>
      <c r="BU10120" s="6"/>
      <c r="BV10120" s="6"/>
      <c r="BW10120" s="6"/>
      <c r="CJ10120" s="415"/>
      <c r="CK10120" s="415"/>
      <c r="CO10120" s="168"/>
    </row>
    <row r="10121" spans="32:93" s="162" customFormat="1" x14ac:dyDescent="0.25">
      <c r="AF10121" s="169"/>
      <c r="AG10121" s="169"/>
      <c r="AH10121" s="169"/>
      <c r="AI10121" s="169"/>
      <c r="AJ10121" s="169"/>
      <c r="AK10121" s="170"/>
      <c r="AP10121" s="6"/>
      <c r="AQ10121" s="6"/>
      <c r="AR10121" s="6"/>
      <c r="AS10121" s="6"/>
      <c r="AT10121" s="6"/>
      <c r="AU10121" s="6"/>
      <c r="AV10121" s="6"/>
      <c r="AW10121" s="6"/>
      <c r="AX10121" s="6"/>
      <c r="AY10121" s="6"/>
      <c r="AZ10121" s="6"/>
      <c r="BA10121" s="6"/>
      <c r="BB10121" s="166"/>
      <c r="BC10121" s="166"/>
      <c r="BD10121" s="166"/>
      <c r="BE10121" s="6"/>
      <c r="BF10121" s="6"/>
      <c r="BG10121" s="6"/>
      <c r="BH10121" s="6"/>
      <c r="BI10121" s="6"/>
      <c r="BJ10121" s="166"/>
      <c r="BK10121" s="166"/>
      <c r="BL10121" s="166"/>
      <c r="BM10121" s="6"/>
      <c r="BN10121" s="6"/>
      <c r="BO10121" s="6"/>
      <c r="BP10121" s="6"/>
      <c r="BQ10121" s="6"/>
      <c r="BR10121" s="6"/>
      <c r="BS10121" s="6"/>
      <c r="BT10121" s="6"/>
      <c r="BU10121" s="6"/>
      <c r="BV10121" s="6"/>
      <c r="BW10121" s="6"/>
      <c r="CJ10121" s="415"/>
      <c r="CK10121" s="415"/>
      <c r="CO10121" s="168"/>
    </row>
    <row r="10122" spans="32:93" s="162" customFormat="1" x14ac:dyDescent="0.25">
      <c r="AF10122" s="169"/>
      <c r="AG10122" s="169"/>
      <c r="AH10122" s="169"/>
      <c r="AI10122" s="169"/>
      <c r="AJ10122" s="169"/>
      <c r="AK10122" s="170"/>
      <c r="AP10122" s="6"/>
      <c r="AQ10122" s="6"/>
      <c r="AR10122" s="6"/>
      <c r="AS10122" s="6"/>
      <c r="AT10122" s="6"/>
      <c r="AU10122" s="6"/>
      <c r="AV10122" s="6"/>
      <c r="AW10122" s="6"/>
      <c r="AX10122" s="6"/>
      <c r="AY10122" s="6"/>
      <c r="AZ10122" s="6"/>
      <c r="BA10122" s="6"/>
      <c r="BB10122" s="166"/>
      <c r="BC10122" s="166"/>
      <c r="BD10122" s="166"/>
      <c r="BE10122" s="6"/>
      <c r="BF10122" s="6"/>
      <c r="BG10122" s="6"/>
      <c r="BH10122" s="6"/>
      <c r="BI10122" s="6"/>
      <c r="BJ10122" s="166"/>
      <c r="BK10122" s="166"/>
      <c r="BL10122" s="166"/>
      <c r="BM10122" s="6"/>
      <c r="BN10122" s="6"/>
      <c r="BO10122" s="6"/>
      <c r="BP10122" s="6"/>
      <c r="BQ10122" s="6"/>
      <c r="BR10122" s="6"/>
      <c r="BS10122" s="6"/>
      <c r="BT10122" s="6"/>
      <c r="BU10122" s="6"/>
      <c r="BV10122" s="6"/>
      <c r="BW10122" s="6"/>
      <c r="CJ10122" s="415"/>
      <c r="CK10122" s="415"/>
      <c r="CO10122" s="168"/>
    </row>
    <row r="10123" spans="32:93" s="162" customFormat="1" x14ac:dyDescent="0.25">
      <c r="AF10123" s="169"/>
      <c r="AG10123" s="169"/>
      <c r="AH10123" s="169"/>
      <c r="AI10123" s="169"/>
      <c r="AJ10123" s="169"/>
      <c r="AK10123" s="170"/>
      <c r="AP10123" s="6"/>
      <c r="AQ10123" s="6"/>
      <c r="AR10123" s="6"/>
      <c r="AS10123" s="6"/>
      <c r="AT10123" s="6"/>
      <c r="AU10123" s="6"/>
      <c r="AV10123" s="6"/>
      <c r="AW10123" s="6"/>
      <c r="AX10123" s="6"/>
      <c r="AY10123" s="6"/>
      <c r="AZ10123" s="6"/>
      <c r="BA10123" s="6"/>
      <c r="BB10123" s="166"/>
      <c r="BC10123" s="166"/>
      <c r="BD10123" s="166"/>
      <c r="BE10123" s="6"/>
      <c r="BF10123" s="6"/>
      <c r="BG10123" s="6"/>
      <c r="BH10123" s="6"/>
      <c r="BI10123" s="6"/>
      <c r="BJ10123" s="166"/>
      <c r="BK10123" s="166"/>
      <c r="BL10123" s="166"/>
      <c r="BM10123" s="6"/>
      <c r="BN10123" s="6"/>
      <c r="BO10123" s="6"/>
      <c r="BP10123" s="6"/>
      <c r="BQ10123" s="6"/>
      <c r="BR10123" s="6"/>
      <c r="BS10123" s="6"/>
      <c r="BT10123" s="6"/>
      <c r="BU10123" s="6"/>
      <c r="BV10123" s="6"/>
      <c r="BW10123" s="6"/>
      <c r="CJ10123" s="415"/>
      <c r="CK10123" s="415"/>
      <c r="CO10123" s="168"/>
    </row>
    <row r="10124" spans="32:93" s="162" customFormat="1" x14ac:dyDescent="0.25">
      <c r="AF10124" s="169"/>
      <c r="AG10124" s="169"/>
      <c r="AH10124" s="169"/>
      <c r="AI10124" s="169"/>
      <c r="AJ10124" s="169"/>
      <c r="AK10124" s="170"/>
      <c r="AP10124" s="6"/>
      <c r="AQ10124" s="6"/>
      <c r="AR10124" s="6"/>
      <c r="AS10124" s="6"/>
      <c r="AT10124" s="6"/>
      <c r="AU10124" s="6"/>
      <c r="AV10124" s="6"/>
      <c r="AW10124" s="6"/>
      <c r="AX10124" s="6"/>
      <c r="AY10124" s="6"/>
      <c r="AZ10124" s="6"/>
      <c r="BA10124" s="6"/>
      <c r="BB10124" s="166"/>
      <c r="BC10124" s="166"/>
      <c r="BD10124" s="166"/>
      <c r="BE10124" s="6"/>
      <c r="BF10124" s="6"/>
      <c r="BG10124" s="6"/>
      <c r="BH10124" s="6"/>
      <c r="BI10124" s="6"/>
      <c r="BJ10124" s="166"/>
      <c r="BK10124" s="166"/>
      <c r="BL10124" s="166"/>
      <c r="BM10124" s="6"/>
      <c r="BN10124" s="6"/>
      <c r="BO10124" s="6"/>
      <c r="BP10124" s="6"/>
      <c r="BQ10124" s="6"/>
      <c r="BR10124" s="6"/>
      <c r="BS10124" s="6"/>
      <c r="BT10124" s="6"/>
      <c r="BU10124" s="6"/>
      <c r="BV10124" s="6"/>
      <c r="BW10124" s="6"/>
      <c r="CJ10124" s="415"/>
      <c r="CK10124" s="415"/>
      <c r="CO10124" s="168"/>
    </row>
    <row r="10125" spans="32:93" s="162" customFormat="1" x14ac:dyDescent="0.25">
      <c r="AF10125" s="169"/>
      <c r="AG10125" s="169"/>
      <c r="AH10125" s="169"/>
      <c r="AI10125" s="169"/>
      <c r="AJ10125" s="169"/>
      <c r="AK10125" s="170"/>
      <c r="AP10125" s="6"/>
      <c r="AQ10125" s="6"/>
      <c r="AR10125" s="6"/>
      <c r="AS10125" s="6"/>
      <c r="AT10125" s="6"/>
      <c r="AU10125" s="6"/>
      <c r="AV10125" s="6"/>
      <c r="AW10125" s="6"/>
      <c r="AX10125" s="6"/>
      <c r="AY10125" s="6"/>
      <c r="AZ10125" s="6"/>
      <c r="BA10125" s="6"/>
      <c r="BB10125" s="166"/>
      <c r="BC10125" s="166"/>
      <c r="BD10125" s="166"/>
      <c r="BE10125" s="6"/>
      <c r="BF10125" s="6"/>
      <c r="BG10125" s="6"/>
      <c r="BH10125" s="6"/>
      <c r="BI10125" s="6"/>
      <c r="BJ10125" s="166"/>
      <c r="BK10125" s="166"/>
      <c r="BL10125" s="166"/>
      <c r="BM10125" s="6"/>
      <c r="BN10125" s="6"/>
      <c r="BO10125" s="6"/>
      <c r="BP10125" s="6"/>
      <c r="BQ10125" s="6"/>
      <c r="BR10125" s="6"/>
      <c r="BS10125" s="6"/>
      <c r="BT10125" s="6"/>
      <c r="BU10125" s="6"/>
      <c r="BV10125" s="6"/>
      <c r="BW10125" s="6"/>
      <c r="CJ10125" s="415"/>
      <c r="CK10125" s="415"/>
      <c r="CO10125" s="168"/>
    </row>
    <row r="10126" spans="32:93" s="162" customFormat="1" x14ac:dyDescent="0.25">
      <c r="AF10126" s="169"/>
      <c r="AG10126" s="169"/>
      <c r="AH10126" s="169"/>
      <c r="AI10126" s="169"/>
      <c r="AJ10126" s="169"/>
      <c r="AK10126" s="170"/>
      <c r="AP10126" s="6"/>
      <c r="AQ10126" s="6"/>
      <c r="AR10126" s="6"/>
      <c r="AS10126" s="6"/>
      <c r="AT10126" s="6"/>
      <c r="AU10126" s="6"/>
      <c r="AV10126" s="6"/>
      <c r="AW10126" s="6"/>
      <c r="AX10126" s="6"/>
      <c r="AY10126" s="6"/>
      <c r="AZ10126" s="6"/>
      <c r="BA10126" s="6"/>
      <c r="BB10126" s="166"/>
      <c r="BC10126" s="166"/>
      <c r="BD10126" s="166"/>
      <c r="BE10126" s="6"/>
      <c r="BF10126" s="6"/>
      <c r="BG10126" s="6"/>
      <c r="BH10126" s="6"/>
      <c r="BI10126" s="6"/>
      <c r="BJ10126" s="166"/>
      <c r="BK10126" s="166"/>
      <c r="BL10126" s="166"/>
      <c r="BM10126" s="6"/>
      <c r="BN10126" s="6"/>
      <c r="BO10126" s="6"/>
      <c r="BP10126" s="6"/>
      <c r="BQ10126" s="6"/>
      <c r="BR10126" s="6"/>
      <c r="BS10126" s="6"/>
      <c r="BT10126" s="6"/>
      <c r="BU10126" s="6"/>
      <c r="BV10126" s="6"/>
      <c r="BW10126" s="6"/>
      <c r="CJ10126" s="415"/>
      <c r="CK10126" s="415"/>
      <c r="CO10126" s="168"/>
    </row>
    <row r="10127" spans="32:93" s="162" customFormat="1" x14ac:dyDescent="0.25">
      <c r="AF10127" s="169"/>
      <c r="AG10127" s="169"/>
      <c r="AH10127" s="169"/>
      <c r="AI10127" s="169"/>
      <c r="AJ10127" s="169"/>
      <c r="AK10127" s="170"/>
      <c r="AP10127" s="6"/>
      <c r="AQ10127" s="6"/>
      <c r="AR10127" s="6"/>
      <c r="AS10127" s="6"/>
      <c r="AT10127" s="6"/>
      <c r="AU10127" s="6"/>
      <c r="AV10127" s="6"/>
      <c r="AW10127" s="6"/>
      <c r="AX10127" s="6"/>
      <c r="AY10127" s="6"/>
      <c r="AZ10127" s="6"/>
      <c r="BA10127" s="6"/>
      <c r="BB10127" s="166"/>
      <c r="BC10127" s="166"/>
      <c r="BD10127" s="166"/>
      <c r="BE10127" s="6"/>
      <c r="BF10127" s="6"/>
      <c r="BG10127" s="6"/>
      <c r="BH10127" s="6"/>
      <c r="BI10127" s="6"/>
      <c r="BJ10127" s="166"/>
      <c r="BK10127" s="166"/>
      <c r="BL10127" s="166"/>
      <c r="BM10127" s="6"/>
      <c r="BN10127" s="6"/>
      <c r="BO10127" s="6"/>
      <c r="BP10127" s="6"/>
      <c r="BQ10127" s="6"/>
      <c r="BR10127" s="6"/>
      <c r="BS10127" s="6"/>
      <c r="BT10127" s="6"/>
      <c r="BU10127" s="6"/>
      <c r="BV10127" s="6"/>
      <c r="BW10127" s="6"/>
      <c r="CJ10127" s="415"/>
      <c r="CK10127" s="415"/>
      <c r="CO10127" s="168"/>
    </row>
    <row r="10128" spans="32:93" s="162" customFormat="1" x14ac:dyDescent="0.25">
      <c r="AF10128" s="169"/>
      <c r="AG10128" s="169"/>
      <c r="AH10128" s="169"/>
      <c r="AI10128" s="169"/>
      <c r="AJ10128" s="169"/>
      <c r="AK10128" s="170"/>
      <c r="AP10128" s="6"/>
      <c r="AQ10128" s="6"/>
      <c r="AR10128" s="6"/>
      <c r="AS10128" s="6"/>
      <c r="AT10128" s="6"/>
      <c r="AU10128" s="6"/>
      <c r="AV10128" s="6"/>
      <c r="AW10128" s="6"/>
      <c r="AX10128" s="6"/>
      <c r="AY10128" s="6"/>
      <c r="AZ10128" s="6"/>
      <c r="BA10128" s="6"/>
      <c r="BB10128" s="166"/>
      <c r="BC10128" s="166"/>
      <c r="BD10128" s="166"/>
      <c r="BE10128" s="6"/>
      <c r="BF10128" s="6"/>
      <c r="BG10128" s="6"/>
      <c r="BH10128" s="6"/>
      <c r="BI10128" s="6"/>
      <c r="BJ10128" s="166"/>
      <c r="BK10128" s="166"/>
      <c r="BL10128" s="166"/>
      <c r="BM10128" s="6"/>
      <c r="BN10128" s="6"/>
      <c r="BO10128" s="6"/>
      <c r="BP10128" s="6"/>
      <c r="BQ10128" s="6"/>
      <c r="BR10128" s="6"/>
      <c r="BS10128" s="6"/>
      <c r="BT10128" s="6"/>
      <c r="BU10128" s="6"/>
      <c r="BV10128" s="6"/>
      <c r="BW10128" s="6"/>
      <c r="CJ10128" s="415"/>
      <c r="CK10128" s="415"/>
      <c r="CO10128" s="168"/>
    </row>
    <row r="10129" spans="32:93" s="162" customFormat="1" x14ac:dyDescent="0.25">
      <c r="AF10129" s="169"/>
      <c r="AG10129" s="169"/>
      <c r="AH10129" s="169"/>
      <c r="AI10129" s="169"/>
      <c r="AJ10129" s="169"/>
      <c r="AK10129" s="170"/>
      <c r="AP10129" s="6"/>
      <c r="AQ10129" s="6"/>
      <c r="AR10129" s="6"/>
      <c r="AS10129" s="6"/>
      <c r="AT10129" s="6"/>
      <c r="AU10129" s="6"/>
      <c r="AV10129" s="6"/>
      <c r="AW10129" s="6"/>
      <c r="AX10129" s="6"/>
      <c r="AY10129" s="6"/>
      <c r="AZ10129" s="6"/>
      <c r="BA10129" s="6"/>
      <c r="BB10129" s="166"/>
      <c r="BC10129" s="166"/>
      <c r="BD10129" s="166"/>
      <c r="BE10129" s="6"/>
      <c r="BF10129" s="6"/>
      <c r="BG10129" s="6"/>
      <c r="BH10129" s="6"/>
      <c r="BI10129" s="6"/>
      <c r="BJ10129" s="166"/>
      <c r="BK10129" s="166"/>
      <c r="BL10129" s="166"/>
      <c r="BM10129" s="6"/>
      <c r="BN10129" s="6"/>
      <c r="BO10129" s="6"/>
      <c r="BP10129" s="6"/>
      <c r="BQ10129" s="6"/>
      <c r="BR10129" s="6"/>
      <c r="BS10129" s="6"/>
      <c r="BT10129" s="6"/>
      <c r="BU10129" s="6"/>
      <c r="BV10129" s="6"/>
      <c r="BW10129" s="6"/>
      <c r="CJ10129" s="415"/>
      <c r="CK10129" s="415"/>
      <c r="CO10129" s="168"/>
    </row>
    <row r="10130" spans="32:93" s="162" customFormat="1" x14ac:dyDescent="0.25">
      <c r="AF10130" s="169"/>
      <c r="AG10130" s="169"/>
      <c r="AH10130" s="169"/>
      <c r="AI10130" s="169"/>
      <c r="AJ10130" s="169"/>
      <c r="AK10130" s="170"/>
      <c r="AP10130" s="6"/>
      <c r="AQ10130" s="6"/>
      <c r="AR10130" s="6"/>
      <c r="AS10130" s="6"/>
      <c r="AT10130" s="6"/>
      <c r="AU10130" s="6"/>
      <c r="AV10130" s="6"/>
      <c r="AW10130" s="6"/>
      <c r="AX10130" s="6"/>
      <c r="AY10130" s="6"/>
      <c r="AZ10130" s="6"/>
      <c r="BA10130" s="6"/>
      <c r="BB10130" s="166"/>
      <c r="BC10130" s="166"/>
      <c r="BD10130" s="166"/>
      <c r="BE10130" s="6"/>
      <c r="BF10130" s="6"/>
      <c r="BG10130" s="6"/>
      <c r="BH10130" s="6"/>
      <c r="BI10130" s="6"/>
      <c r="BJ10130" s="166"/>
      <c r="BK10130" s="166"/>
      <c r="BL10130" s="166"/>
      <c r="BM10130" s="6"/>
      <c r="BN10130" s="6"/>
      <c r="BO10130" s="6"/>
      <c r="BP10130" s="6"/>
      <c r="BQ10130" s="6"/>
      <c r="BR10130" s="6"/>
      <c r="BS10130" s="6"/>
      <c r="BT10130" s="6"/>
      <c r="BU10130" s="6"/>
      <c r="BV10130" s="6"/>
      <c r="BW10130" s="6"/>
      <c r="CJ10130" s="415"/>
      <c r="CK10130" s="415"/>
      <c r="CO10130" s="168"/>
    </row>
    <row r="10131" spans="32:93" s="162" customFormat="1" x14ac:dyDescent="0.25">
      <c r="AF10131" s="169"/>
      <c r="AG10131" s="169"/>
      <c r="AH10131" s="169"/>
      <c r="AI10131" s="169"/>
      <c r="AJ10131" s="169"/>
      <c r="AK10131" s="170"/>
      <c r="AP10131" s="6"/>
      <c r="AQ10131" s="6"/>
      <c r="AR10131" s="6"/>
      <c r="AS10131" s="6"/>
      <c r="AT10131" s="6"/>
      <c r="AU10131" s="6"/>
      <c r="AV10131" s="6"/>
      <c r="AW10131" s="6"/>
      <c r="AX10131" s="6"/>
      <c r="AY10131" s="6"/>
      <c r="AZ10131" s="6"/>
      <c r="BA10131" s="6"/>
      <c r="BB10131" s="166"/>
      <c r="BC10131" s="166"/>
      <c r="BD10131" s="166"/>
      <c r="BE10131" s="6"/>
      <c r="BF10131" s="6"/>
      <c r="BG10131" s="6"/>
      <c r="BH10131" s="6"/>
      <c r="BI10131" s="6"/>
      <c r="BJ10131" s="166"/>
      <c r="BK10131" s="166"/>
      <c r="BL10131" s="166"/>
      <c r="BM10131" s="6"/>
      <c r="BN10131" s="6"/>
      <c r="BO10131" s="6"/>
      <c r="BP10131" s="6"/>
      <c r="BQ10131" s="6"/>
      <c r="BR10131" s="6"/>
      <c r="BS10131" s="6"/>
      <c r="BT10131" s="6"/>
      <c r="BU10131" s="6"/>
      <c r="BV10131" s="6"/>
      <c r="BW10131" s="6"/>
      <c r="CJ10131" s="415"/>
      <c r="CK10131" s="415"/>
      <c r="CO10131" s="168"/>
    </row>
    <row r="10132" spans="32:93" s="162" customFormat="1" x14ac:dyDescent="0.25">
      <c r="AF10132" s="169"/>
      <c r="AG10132" s="169"/>
      <c r="AH10132" s="169"/>
      <c r="AI10132" s="169"/>
      <c r="AJ10132" s="169"/>
      <c r="AK10132" s="170"/>
      <c r="AP10132" s="6"/>
      <c r="AQ10132" s="6"/>
      <c r="AR10132" s="6"/>
      <c r="AS10132" s="6"/>
      <c r="AT10132" s="6"/>
      <c r="AU10132" s="6"/>
      <c r="AV10132" s="6"/>
      <c r="AW10132" s="6"/>
      <c r="AX10132" s="6"/>
      <c r="AY10132" s="6"/>
      <c r="AZ10132" s="6"/>
      <c r="BA10132" s="6"/>
      <c r="BB10132" s="166"/>
      <c r="BC10132" s="166"/>
      <c r="BD10132" s="166"/>
      <c r="BE10132" s="6"/>
      <c r="BF10132" s="6"/>
      <c r="BG10132" s="6"/>
      <c r="BH10132" s="6"/>
      <c r="BI10132" s="6"/>
      <c r="BJ10132" s="166"/>
      <c r="BK10132" s="166"/>
      <c r="BL10132" s="166"/>
      <c r="BM10132" s="6"/>
      <c r="BN10132" s="6"/>
      <c r="BO10132" s="6"/>
      <c r="BP10132" s="6"/>
      <c r="BQ10132" s="6"/>
      <c r="BR10132" s="6"/>
      <c r="BS10132" s="6"/>
      <c r="BT10132" s="6"/>
      <c r="BU10132" s="6"/>
      <c r="BV10132" s="6"/>
      <c r="BW10132" s="6"/>
      <c r="CJ10132" s="415"/>
      <c r="CK10132" s="415"/>
      <c r="CO10132" s="168"/>
    </row>
    <row r="10133" spans="32:93" s="162" customFormat="1" x14ac:dyDescent="0.25">
      <c r="AF10133" s="169"/>
      <c r="AG10133" s="169"/>
      <c r="AH10133" s="169"/>
      <c r="AI10133" s="169"/>
      <c r="AJ10133" s="169"/>
      <c r="AK10133" s="170"/>
      <c r="AP10133" s="6"/>
      <c r="AQ10133" s="6"/>
      <c r="AR10133" s="6"/>
      <c r="AS10133" s="6"/>
      <c r="AT10133" s="6"/>
      <c r="AU10133" s="6"/>
      <c r="AV10133" s="6"/>
      <c r="AW10133" s="6"/>
      <c r="AX10133" s="6"/>
      <c r="AY10133" s="6"/>
      <c r="AZ10133" s="6"/>
      <c r="BA10133" s="6"/>
      <c r="BB10133" s="166"/>
      <c r="BC10133" s="166"/>
      <c r="BD10133" s="166"/>
      <c r="BE10133" s="6"/>
      <c r="BF10133" s="6"/>
      <c r="BG10133" s="6"/>
      <c r="BH10133" s="6"/>
      <c r="BI10133" s="6"/>
      <c r="BJ10133" s="166"/>
      <c r="BK10133" s="166"/>
      <c r="BL10133" s="166"/>
      <c r="BM10133" s="6"/>
      <c r="BN10133" s="6"/>
      <c r="BO10133" s="6"/>
      <c r="BP10133" s="6"/>
      <c r="BQ10133" s="6"/>
      <c r="BR10133" s="6"/>
      <c r="BS10133" s="6"/>
      <c r="BT10133" s="6"/>
      <c r="BU10133" s="6"/>
      <c r="BV10133" s="6"/>
      <c r="BW10133" s="6"/>
      <c r="CJ10133" s="415"/>
      <c r="CK10133" s="415"/>
      <c r="CO10133" s="168"/>
    </row>
    <row r="10134" spans="32:93" s="162" customFormat="1" x14ac:dyDescent="0.25">
      <c r="AF10134" s="169"/>
      <c r="AG10134" s="169"/>
      <c r="AH10134" s="169"/>
      <c r="AI10134" s="169"/>
      <c r="AJ10134" s="169"/>
      <c r="AK10134" s="170"/>
      <c r="AP10134" s="6"/>
      <c r="AQ10134" s="6"/>
      <c r="AR10134" s="6"/>
      <c r="AS10134" s="6"/>
      <c r="AT10134" s="6"/>
      <c r="AU10134" s="6"/>
      <c r="AV10134" s="6"/>
      <c r="AW10134" s="6"/>
      <c r="AX10134" s="6"/>
      <c r="AY10134" s="6"/>
      <c r="AZ10134" s="6"/>
      <c r="BA10134" s="6"/>
      <c r="BB10134" s="166"/>
      <c r="BC10134" s="166"/>
      <c r="BD10134" s="166"/>
      <c r="BE10134" s="6"/>
      <c r="BF10134" s="6"/>
      <c r="BG10134" s="6"/>
      <c r="BH10134" s="6"/>
      <c r="BI10134" s="6"/>
      <c r="BJ10134" s="166"/>
      <c r="BK10134" s="166"/>
      <c r="BL10134" s="166"/>
      <c r="BM10134" s="6"/>
      <c r="BN10134" s="6"/>
      <c r="BO10134" s="6"/>
      <c r="BP10134" s="6"/>
      <c r="BQ10134" s="6"/>
      <c r="BR10134" s="6"/>
      <c r="BS10134" s="6"/>
      <c r="BT10134" s="6"/>
      <c r="BU10134" s="6"/>
      <c r="BV10134" s="6"/>
      <c r="BW10134" s="6"/>
      <c r="CJ10134" s="415"/>
      <c r="CK10134" s="415"/>
      <c r="CO10134" s="168"/>
    </row>
    <row r="10135" spans="32:93" s="162" customFormat="1" x14ac:dyDescent="0.25">
      <c r="AF10135" s="169"/>
      <c r="AG10135" s="169"/>
      <c r="AH10135" s="169"/>
      <c r="AI10135" s="169"/>
      <c r="AJ10135" s="169"/>
      <c r="AK10135" s="170"/>
      <c r="AP10135" s="6"/>
      <c r="AQ10135" s="6"/>
      <c r="AR10135" s="6"/>
      <c r="AS10135" s="6"/>
      <c r="AT10135" s="6"/>
      <c r="AU10135" s="6"/>
      <c r="AV10135" s="6"/>
      <c r="AW10135" s="6"/>
      <c r="AX10135" s="6"/>
      <c r="AY10135" s="6"/>
      <c r="AZ10135" s="6"/>
      <c r="BA10135" s="6"/>
      <c r="BB10135" s="166"/>
      <c r="BC10135" s="166"/>
      <c r="BD10135" s="166"/>
      <c r="BE10135" s="6"/>
      <c r="BF10135" s="6"/>
      <c r="BG10135" s="6"/>
      <c r="BH10135" s="6"/>
      <c r="BI10135" s="6"/>
      <c r="BJ10135" s="166"/>
      <c r="BK10135" s="166"/>
      <c r="BL10135" s="166"/>
      <c r="BM10135" s="6"/>
      <c r="BN10135" s="6"/>
      <c r="BO10135" s="6"/>
      <c r="BP10135" s="6"/>
      <c r="BQ10135" s="6"/>
      <c r="BR10135" s="6"/>
      <c r="BS10135" s="6"/>
      <c r="BT10135" s="6"/>
      <c r="BU10135" s="6"/>
      <c r="BV10135" s="6"/>
      <c r="BW10135" s="6"/>
      <c r="CJ10135" s="415"/>
      <c r="CK10135" s="415"/>
      <c r="CO10135" s="168"/>
    </row>
    <row r="10136" spans="32:93" s="162" customFormat="1" x14ac:dyDescent="0.25">
      <c r="AF10136" s="169"/>
      <c r="AG10136" s="169"/>
      <c r="AH10136" s="169"/>
      <c r="AI10136" s="169"/>
      <c r="AJ10136" s="169"/>
      <c r="AK10136" s="170"/>
      <c r="AP10136" s="6"/>
      <c r="AQ10136" s="6"/>
      <c r="AR10136" s="6"/>
      <c r="AS10136" s="6"/>
      <c r="AT10136" s="6"/>
      <c r="AU10136" s="6"/>
      <c r="AV10136" s="6"/>
      <c r="AW10136" s="6"/>
      <c r="AX10136" s="6"/>
      <c r="AY10136" s="6"/>
      <c r="AZ10136" s="6"/>
      <c r="BA10136" s="6"/>
      <c r="BB10136" s="166"/>
      <c r="BC10136" s="166"/>
      <c r="BD10136" s="166"/>
      <c r="BE10136" s="6"/>
      <c r="BF10136" s="6"/>
      <c r="BG10136" s="6"/>
      <c r="BH10136" s="6"/>
      <c r="BI10136" s="6"/>
      <c r="BJ10136" s="166"/>
      <c r="BK10136" s="166"/>
      <c r="BL10136" s="166"/>
      <c r="BM10136" s="6"/>
      <c r="BN10136" s="6"/>
      <c r="BO10136" s="6"/>
      <c r="BP10136" s="6"/>
      <c r="BQ10136" s="6"/>
      <c r="BR10136" s="6"/>
      <c r="BS10136" s="6"/>
      <c r="BT10136" s="6"/>
      <c r="BU10136" s="6"/>
      <c r="BV10136" s="6"/>
      <c r="BW10136" s="6"/>
      <c r="CJ10136" s="415"/>
      <c r="CK10136" s="415"/>
      <c r="CO10136" s="168"/>
    </row>
    <row r="10137" spans="32:93" s="162" customFormat="1" x14ac:dyDescent="0.25">
      <c r="AF10137" s="169"/>
      <c r="AG10137" s="169"/>
      <c r="AH10137" s="169"/>
      <c r="AI10137" s="169"/>
      <c r="AJ10137" s="169"/>
      <c r="AK10137" s="170"/>
      <c r="AP10137" s="6"/>
      <c r="AQ10137" s="6"/>
      <c r="AR10137" s="6"/>
      <c r="AS10137" s="6"/>
      <c r="AT10137" s="6"/>
      <c r="AU10137" s="6"/>
      <c r="AV10137" s="6"/>
      <c r="AW10137" s="6"/>
      <c r="AX10137" s="6"/>
      <c r="AY10137" s="6"/>
      <c r="AZ10137" s="6"/>
      <c r="BA10137" s="6"/>
      <c r="BB10137" s="166"/>
      <c r="BC10137" s="166"/>
      <c r="BD10137" s="166"/>
      <c r="BE10137" s="6"/>
      <c r="BF10137" s="6"/>
      <c r="BG10137" s="6"/>
      <c r="BH10137" s="6"/>
      <c r="BI10137" s="6"/>
      <c r="BJ10137" s="166"/>
      <c r="BK10137" s="166"/>
      <c r="BL10137" s="166"/>
      <c r="BM10137" s="6"/>
      <c r="BN10137" s="6"/>
      <c r="BO10137" s="6"/>
      <c r="BP10137" s="6"/>
      <c r="BQ10137" s="6"/>
      <c r="BR10137" s="6"/>
      <c r="BS10137" s="6"/>
      <c r="BT10137" s="6"/>
      <c r="BU10137" s="6"/>
      <c r="BV10137" s="6"/>
      <c r="BW10137" s="6"/>
      <c r="CJ10137" s="415"/>
      <c r="CK10137" s="415"/>
      <c r="CO10137" s="168"/>
    </row>
    <row r="10138" spans="32:93" s="162" customFormat="1" x14ac:dyDescent="0.25">
      <c r="AF10138" s="169"/>
      <c r="AG10138" s="169"/>
      <c r="AH10138" s="169"/>
      <c r="AI10138" s="169"/>
      <c r="AJ10138" s="169"/>
      <c r="AK10138" s="170"/>
      <c r="AP10138" s="6"/>
      <c r="AQ10138" s="6"/>
      <c r="AR10138" s="6"/>
      <c r="AS10138" s="6"/>
      <c r="AT10138" s="6"/>
      <c r="AU10138" s="6"/>
      <c r="AV10138" s="6"/>
      <c r="AW10138" s="6"/>
      <c r="AX10138" s="6"/>
      <c r="AY10138" s="6"/>
      <c r="AZ10138" s="6"/>
      <c r="BA10138" s="6"/>
      <c r="BB10138" s="166"/>
      <c r="BC10138" s="166"/>
      <c r="BD10138" s="166"/>
      <c r="BE10138" s="6"/>
      <c r="BF10138" s="6"/>
      <c r="BG10138" s="6"/>
      <c r="BH10138" s="6"/>
      <c r="BI10138" s="6"/>
      <c r="BJ10138" s="166"/>
      <c r="BK10138" s="166"/>
      <c r="BL10138" s="166"/>
      <c r="BM10138" s="6"/>
      <c r="BN10138" s="6"/>
      <c r="BO10138" s="6"/>
      <c r="BP10138" s="6"/>
      <c r="BQ10138" s="6"/>
      <c r="BR10138" s="6"/>
      <c r="BS10138" s="6"/>
      <c r="BT10138" s="6"/>
      <c r="BU10138" s="6"/>
      <c r="BV10138" s="6"/>
      <c r="BW10138" s="6"/>
      <c r="CJ10138" s="415"/>
      <c r="CK10138" s="415"/>
      <c r="CO10138" s="168"/>
    </row>
    <row r="10139" spans="32:93" s="162" customFormat="1" x14ac:dyDescent="0.25">
      <c r="AF10139" s="169"/>
      <c r="AG10139" s="169"/>
      <c r="AH10139" s="169"/>
      <c r="AI10139" s="169"/>
      <c r="AJ10139" s="169"/>
      <c r="AK10139" s="170"/>
      <c r="AP10139" s="6"/>
      <c r="AQ10139" s="6"/>
      <c r="AR10139" s="6"/>
      <c r="AS10139" s="6"/>
      <c r="AT10139" s="6"/>
      <c r="AU10139" s="6"/>
      <c r="AV10139" s="6"/>
      <c r="AW10139" s="6"/>
      <c r="AX10139" s="6"/>
      <c r="AY10139" s="6"/>
      <c r="AZ10139" s="6"/>
      <c r="BA10139" s="6"/>
      <c r="BB10139" s="166"/>
      <c r="BC10139" s="166"/>
      <c r="BD10139" s="166"/>
      <c r="BE10139" s="6"/>
      <c r="BF10139" s="6"/>
      <c r="BG10139" s="6"/>
      <c r="BH10139" s="6"/>
      <c r="BI10139" s="6"/>
      <c r="BJ10139" s="166"/>
      <c r="BK10139" s="166"/>
      <c r="BL10139" s="166"/>
      <c r="BM10139" s="6"/>
      <c r="BN10139" s="6"/>
      <c r="BO10139" s="6"/>
      <c r="BP10139" s="6"/>
      <c r="BQ10139" s="6"/>
      <c r="BR10139" s="6"/>
      <c r="BS10139" s="6"/>
      <c r="BT10139" s="6"/>
      <c r="BU10139" s="6"/>
      <c r="BV10139" s="6"/>
      <c r="BW10139" s="6"/>
      <c r="CJ10139" s="415"/>
      <c r="CK10139" s="415"/>
      <c r="CO10139" s="168"/>
    </row>
    <row r="10140" spans="32:93" s="162" customFormat="1" x14ac:dyDescent="0.25">
      <c r="AF10140" s="169"/>
      <c r="AG10140" s="169"/>
      <c r="AH10140" s="169"/>
      <c r="AI10140" s="169"/>
      <c r="AJ10140" s="169"/>
      <c r="AK10140" s="170"/>
      <c r="AP10140" s="6"/>
      <c r="AQ10140" s="6"/>
      <c r="AR10140" s="6"/>
      <c r="AS10140" s="6"/>
      <c r="AT10140" s="6"/>
      <c r="AU10140" s="6"/>
      <c r="AV10140" s="6"/>
      <c r="AW10140" s="6"/>
      <c r="AX10140" s="6"/>
      <c r="AY10140" s="6"/>
      <c r="AZ10140" s="6"/>
      <c r="BA10140" s="6"/>
      <c r="BB10140" s="166"/>
      <c r="BC10140" s="166"/>
      <c r="BD10140" s="166"/>
      <c r="BE10140" s="6"/>
      <c r="BF10140" s="6"/>
      <c r="BG10140" s="6"/>
      <c r="BH10140" s="6"/>
      <c r="BI10140" s="6"/>
      <c r="BJ10140" s="166"/>
      <c r="BK10140" s="166"/>
      <c r="BL10140" s="166"/>
      <c r="BM10140" s="6"/>
      <c r="BN10140" s="6"/>
      <c r="BO10140" s="6"/>
      <c r="BP10140" s="6"/>
      <c r="BQ10140" s="6"/>
      <c r="BR10140" s="6"/>
      <c r="BS10140" s="6"/>
      <c r="BT10140" s="6"/>
      <c r="BU10140" s="6"/>
      <c r="BV10140" s="6"/>
      <c r="BW10140" s="6"/>
      <c r="CJ10140" s="415"/>
      <c r="CK10140" s="415"/>
      <c r="CO10140" s="168"/>
    </row>
    <row r="10141" spans="32:93" s="162" customFormat="1" x14ac:dyDescent="0.25">
      <c r="AF10141" s="169"/>
      <c r="AG10141" s="169"/>
      <c r="AH10141" s="169"/>
      <c r="AI10141" s="169"/>
      <c r="AJ10141" s="169"/>
      <c r="AK10141" s="170"/>
      <c r="AP10141" s="6"/>
      <c r="AQ10141" s="6"/>
      <c r="AR10141" s="6"/>
      <c r="AS10141" s="6"/>
      <c r="AT10141" s="6"/>
      <c r="AU10141" s="6"/>
      <c r="AV10141" s="6"/>
      <c r="AW10141" s="6"/>
      <c r="AX10141" s="6"/>
      <c r="AY10141" s="6"/>
      <c r="AZ10141" s="6"/>
      <c r="BA10141" s="6"/>
      <c r="BB10141" s="166"/>
      <c r="BC10141" s="166"/>
      <c r="BD10141" s="166"/>
      <c r="BE10141" s="6"/>
      <c r="BF10141" s="6"/>
      <c r="BG10141" s="6"/>
      <c r="BH10141" s="6"/>
      <c r="BI10141" s="6"/>
      <c r="BJ10141" s="166"/>
      <c r="BK10141" s="166"/>
      <c r="BL10141" s="166"/>
      <c r="BM10141" s="6"/>
      <c r="BN10141" s="6"/>
      <c r="BO10141" s="6"/>
      <c r="BP10141" s="6"/>
      <c r="BQ10141" s="6"/>
      <c r="BR10141" s="6"/>
      <c r="BS10141" s="6"/>
      <c r="BT10141" s="6"/>
      <c r="BU10141" s="6"/>
      <c r="BV10141" s="6"/>
      <c r="BW10141" s="6"/>
      <c r="CJ10141" s="415"/>
      <c r="CK10141" s="415"/>
      <c r="CO10141" s="168"/>
    </row>
    <row r="10142" spans="32:93" s="162" customFormat="1" x14ac:dyDescent="0.25">
      <c r="AF10142" s="169"/>
      <c r="AG10142" s="169"/>
      <c r="AH10142" s="169"/>
      <c r="AI10142" s="169"/>
      <c r="AJ10142" s="169"/>
      <c r="AK10142" s="170"/>
      <c r="AP10142" s="6"/>
      <c r="AQ10142" s="6"/>
      <c r="AR10142" s="6"/>
      <c r="AS10142" s="6"/>
      <c r="AT10142" s="6"/>
      <c r="AU10142" s="6"/>
      <c r="AV10142" s="6"/>
      <c r="AW10142" s="6"/>
      <c r="AX10142" s="6"/>
      <c r="AY10142" s="6"/>
      <c r="AZ10142" s="6"/>
      <c r="BA10142" s="6"/>
      <c r="BB10142" s="166"/>
      <c r="BC10142" s="166"/>
      <c r="BD10142" s="166"/>
      <c r="BE10142" s="6"/>
      <c r="BF10142" s="6"/>
      <c r="BG10142" s="6"/>
      <c r="BH10142" s="6"/>
      <c r="BI10142" s="6"/>
      <c r="BJ10142" s="166"/>
      <c r="BK10142" s="166"/>
      <c r="BL10142" s="166"/>
      <c r="BM10142" s="6"/>
      <c r="BN10142" s="6"/>
      <c r="BO10142" s="6"/>
      <c r="BP10142" s="6"/>
      <c r="BQ10142" s="6"/>
      <c r="BR10142" s="6"/>
      <c r="BS10142" s="6"/>
      <c r="BT10142" s="6"/>
      <c r="BU10142" s="6"/>
      <c r="BV10142" s="6"/>
      <c r="BW10142" s="6"/>
      <c r="CJ10142" s="415"/>
      <c r="CK10142" s="415"/>
      <c r="CO10142" s="168"/>
    </row>
    <row r="10143" spans="32:93" s="162" customFormat="1" x14ac:dyDescent="0.25">
      <c r="AF10143" s="169"/>
      <c r="AG10143" s="169"/>
      <c r="AH10143" s="169"/>
      <c r="AI10143" s="169"/>
      <c r="AJ10143" s="169"/>
      <c r="AK10143" s="170"/>
      <c r="AP10143" s="6"/>
      <c r="AQ10143" s="6"/>
      <c r="AR10143" s="6"/>
      <c r="AS10143" s="6"/>
      <c r="AT10143" s="6"/>
      <c r="AU10143" s="6"/>
      <c r="AV10143" s="6"/>
      <c r="AW10143" s="6"/>
      <c r="AX10143" s="6"/>
      <c r="AY10143" s="6"/>
      <c r="AZ10143" s="6"/>
      <c r="BA10143" s="6"/>
      <c r="BB10143" s="166"/>
      <c r="BC10143" s="166"/>
      <c r="BD10143" s="166"/>
      <c r="BE10143" s="6"/>
      <c r="BF10143" s="6"/>
      <c r="BG10143" s="6"/>
      <c r="BH10143" s="6"/>
      <c r="BI10143" s="6"/>
      <c r="BJ10143" s="166"/>
      <c r="BK10143" s="166"/>
      <c r="BL10143" s="166"/>
      <c r="BM10143" s="6"/>
      <c r="BN10143" s="6"/>
      <c r="BO10143" s="6"/>
      <c r="BP10143" s="6"/>
      <c r="BQ10143" s="6"/>
      <c r="BR10143" s="6"/>
      <c r="BS10143" s="6"/>
      <c r="BT10143" s="6"/>
      <c r="BU10143" s="6"/>
      <c r="BV10143" s="6"/>
      <c r="BW10143" s="6"/>
      <c r="CJ10143" s="415"/>
      <c r="CK10143" s="415"/>
      <c r="CO10143" s="168"/>
    </row>
    <row r="10144" spans="32:93" s="162" customFormat="1" x14ac:dyDescent="0.25">
      <c r="AF10144" s="169"/>
      <c r="AG10144" s="169"/>
      <c r="AH10144" s="169"/>
      <c r="AI10144" s="169"/>
      <c r="AJ10144" s="169"/>
      <c r="AK10144" s="170"/>
      <c r="AP10144" s="6"/>
      <c r="AQ10144" s="6"/>
      <c r="AR10144" s="6"/>
      <c r="AS10144" s="6"/>
      <c r="AT10144" s="6"/>
      <c r="AU10144" s="6"/>
      <c r="AV10144" s="6"/>
      <c r="AW10144" s="6"/>
      <c r="AX10144" s="6"/>
      <c r="AY10144" s="6"/>
      <c r="AZ10144" s="6"/>
      <c r="BA10144" s="6"/>
      <c r="BB10144" s="166"/>
      <c r="BC10144" s="166"/>
      <c r="BD10144" s="166"/>
      <c r="BE10144" s="6"/>
      <c r="BF10144" s="6"/>
      <c r="BG10144" s="6"/>
      <c r="BH10144" s="6"/>
      <c r="BI10144" s="6"/>
      <c r="BJ10144" s="166"/>
      <c r="BK10144" s="166"/>
      <c r="BL10144" s="166"/>
      <c r="BM10144" s="6"/>
      <c r="BN10144" s="6"/>
      <c r="BO10144" s="6"/>
      <c r="BP10144" s="6"/>
      <c r="BQ10144" s="6"/>
      <c r="BR10144" s="6"/>
      <c r="BS10144" s="6"/>
      <c r="BT10144" s="6"/>
      <c r="BU10144" s="6"/>
      <c r="BV10144" s="6"/>
      <c r="BW10144" s="6"/>
      <c r="CJ10144" s="415"/>
      <c r="CK10144" s="415"/>
      <c r="CO10144" s="168"/>
    </row>
    <row r="10145" spans="32:93" s="162" customFormat="1" x14ac:dyDescent="0.25">
      <c r="AF10145" s="169"/>
      <c r="AG10145" s="169"/>
      <c r="AH10145" s="169"/>
      <c r="AI10145" s="169"/>
      <c r="AJ10145" s="169"/>
      <c r="AK10145" s="170"/>
      <c r="AP10145" s="6"/>
      <c r="AQ10145" s="6"/>
      <c r="AR10145" s="6"/>
      <c r="AS10145" s="6"/>
      <c r="AT10145" s="6"/>
      <c r="AU10145" s="6"/>
      <c r="AV10145" s="6"/>
      <c r="AW10145" s="6"/>
      <c r="AX10145" s="6"/>
      <c r="AY10145" s="6"/>
      <c r="AZ10145" s="6"/>
      <c r="BA10145" s="6"/>
      <c r="BB10145" s="166"/>
      <c r="BC10145" s="166"/>
      <c r="BD10145" s="166"/>
      <c r="BE10145" s="6"/>
      <c r="BF10145" s="6"/>
      <c r="BG10145" s="6"/>
      <c r="BH10145" s="6"/>
      <c r="BI10145" s="6"/>
      <c r="BJ10145" s="166"/>
      <c r="BK10145" s="166"/>
      <c r="BL10145" s="166"/>
      <c r="BM10145" s="6"/>
      <c r="BN10145" s="6"/>
      <c r="BO10145" s="6"/>
      <c r="BP10145" s="6"/>
      <c r="BQ10145" s="6"/>
      <c r="BR10145" s="6"/>
      <c r="BS10145" s="6"/>
      <c r="BT10145" s="6"/>
      <c r="BU10145" s="6"/>
      <c r="BV10145" s="6"/>
      <c r="BW10145" s="6"/>
      <c r="CJ10145" s="415"/>
      <c r="CK10145" s="415"/>
      <c r="CO10145" s="168"/>
    </row>
    <row r="10146" spans="32:93" s="162" customFormat="1" x14ac:dyDescent="0.25">
      <c r="AF10146" s="169"/>
      <c r="AG10146" s="169"/>
      <c r="AH10146" s="169"/>
      <c r="AI10146" s="169"/>
      <c r="AJ10146" s="169"/>
      <c r="AK10146" s="170"/>
      <c r="AP10146" s="6"/>
      <c r="AQ10146" s="6"/>
      <c r="AR10146" s="6"/>
      <c r="AS10146" s="6"/>
      <c r="AT10146" s="6"/>
      <c r="AU10146" s="6"/>
      <c r="AV10146" s="6"/>
      <c r="AW10146" s="6"/>
      <c r="AX10146" s="6"/>
      <c r="AY10146" s="6"/>
      <c r="AZ10146" s="6"/>
      <c r="BA10146" s="6"/>
      <c r="BB10146" s="166"/>
      <c r="BC10146" s="166"/>
      <c r="BD10146" s="166"/>
      <c r="BE10146" s="6"/>
      <c r="BF10146" s="6"/>
      <c r="BG10146" s="6"/>
      <c r="BH10146" s="6"/>
      <c r="BI10146" s="6"/>
      <c r="BJ10146" s="166"/>
      <c r="BK10146" s="166"/>
      <c r="BL10146" s="166"/>
      <c r="BM10146" s="6"/>
      <c r="BN10146" s="6"/>
      <c r="BO10146" s="6"/>
      <c r="BP10146" s="6"/>
      <c r="BQ10146" s="6"/>
      <c r="BR10146" s="6"/>
      <c r="BS10146" s="6"/>
      <c r="BT10146" s="6"/>
      <c r="BU10146" s="6"/>
      <c r="BV10146" s="6"/>
      <c r="BW10146" s="6"/>
      <c r="CJ10146" s="415"/>
      <c r="CK10146" s="415"/>
      <c r="CO10146" s="168"/>
    </row>
    <row r="10147" spans="32:93" s="162" customFormat="1" x14ac:dyDescent="0.25">
      <c r="AF10147" s="169"/>
      <c r="AG10147" s="169"/>
      <c r="AH10147" s="169"/>
      <c r="AI10147" s="169"/>
      <c r="AJ10147" s="169"/>
      <c r="AK10147" s="170"/>
      <c r="AP10147" s="6"/>
      <c r="AQ10147" s="6"/>
      <c r="AR10147" s="6"/>
      <c r="AS10147" s="6"/>
      <c r="AT10147" s="6"/>
      <c r="AU10147" s="6"/>
      <c r="AV10147" s="6"/>
      <c r="AW10147" s="6"/>
      <c r="AX10147" s="6"/>
      <c r="AY10147" s="6"/>
      <c r="AZ10147" s="6"/>
      <c r="BA10147" s="6"/>
      <c r="BB10147" s="166"/>
      <c r="BC10147" s="166"/>
      <c r="BD10147" s="166"/>
      <c r="BE10147" s="6"/>
      <c r="BF10147" s="6"/>
      <c r="BG10147" s="6"/>
      <c r="BH10147" s="6"/>
      <c r="BI10147" s="6"/>
      <c r="BJ10147" s="166"/>
      <c r="BK10147" s="166"/>
      <c r="BL10147" s="166"/>
      <c r="BM10147" s="6"/>
      <c r="BN10147" s="6"/>
      <c r="BO10147" s="6"/>
      <c r="BP10147" s="6"/>
      <c r="BQ10147" s="6"/>
      <c r="BR10147" s="6"/>
      <c r="BS10147" s="6"/>
      <c r="BT10147" s="6"/>
      <c r="BU10147" s="6"/>
      <c r="BV10147" s="6"/>
      <c r="BW10147" s="6"/>
      <c r="CJ10147" s="415"/>
      <c r="CK10147" s="415"/>
      <c r="CO10147" s="168"/>
    </row>
    <row r="10148" spans="32:93" s="162" customFormat="1" x14ac:dyDescent="0.25">
      <c r="AF10148" s="169"/>
      <c r="AG10148" s="169"/>
      <c r="AH10148" s="169"/>
      <c r="AI10148" s="169"/>
      <c r="AJ10148" s="169"/>
      <c r="AK10148" s="170"/>
      <c r="AP10148" s="6"/>
      <c r="AQ10148" s="6"/>
      <c r="AR10148" s="6"/>
      <c r="AS10148" s="6"/>
      <c r="AT10148" s="6"/>
      <c r="AU10148" s="6"/>
      <c r="AV10148" s="6"/>
      <c r="AW10148" s="6"/>
      <c r="AX10148" s="6"/>
      <c r="AY10148" s="6"/>
      <c r="AZ10148" s="6"/>
      <c r="BA10148" s="6"/>
      <c r="BB10148" s="166"/>
      <c r="BC10148" s="166"/>
      <c r="BD10148" s="166"/>
      <c r="BE10148" s="6"/>
      <c r="BF10148" s="6"/>
      <c r="BG10148" s="6"/>
      <c r="BH10148" s="6"/>
      <c r="BI10148" s="6"/>
      <c r="BJ10148" s="166"/>
      <c r="BK10148" s="166"/>
      <c r="BL10148" s="166"/>
      <c r="BM10148" s="6"/>
      <c r="BN10148" s="6"/>
      <c r="BO10148" s="6"/>
      <c r="BP10148" s="6"/>
      <c r="BQ10148" s="6"/>
      <c r="BR10148" s="6"/>
      <c r="BS10148" s="6"/>
      <c r="BT10148" s="6"/>
      <c r="BU10148" s="6"/>
      <c r="BV10148" s="6"/>
      <c r="BW10148" s="6"/>
      <c r="CJ10148" s="415"/>
      <c r="CK10148" s="415"/>
      <c r="CO10148" s="168"/>
    </row>
    <row r="10149" spans="32:93" s="162" customFormat="1" x14ac:dyDescent="0.25">
      <c r="AF10149" s="169"/>
      <c r="AG10149" s="169"/>
      <c r="AH10149" s="169"/>
      <c r="AI10149" s="169"/>
      <c r="AJ10149" s="169"/>
      <c r="AK10149" s="170"/>
      <c r="AP10149" s="6"/>
      <c r="AQ10149" s="6"/>
      <c r="AR10149" s="6"/>
      <c r="AS10149" s="6"/>
      <c r="AT10149" s="6"/>
      <c r="AU10149" s="6"/>
      <c r="AV10149" s="6"/>
      <c r="AW10149" s="6"/>
      <c r="AX10149" s="6"/>
      <c r="AY10149" s="6"/>
      <c r="AZ10149" s="6"/>
      <c r="BA10149" s="6"/>
      <c r="BB10149" s="166"/>
      <c r="BC10149" s="166"/>
      <c r="BD10149" s="166"/>
      <c r="BE10149" s="6"/>
      <c r="BF10149" s="6"/>
      <c r="BG10149" s="6"/>
      <c r="BH10149" s="6"/>
      <c r="BI10149" s="6"/>
      <c r="BJ10149" s="166"/>
      <c r="BK10149" s="166"/>
      <c r="BL10149" s="166"/>
      <c r="BM10149" s="6"/>
      <c r="BN10149" s="6"/>
      <c r="BO10149" s="6"/>
      <c r="BP10149" s="6"/>
      <c r="BQ10149" s="6"/>
      <c r="BR10149" s="6"/>
      <c r="BS10149" s="6"/>
      <c r="BT10149" s="6"/>
      <c r="BU10149" s="6"/>
      <c r="BV10149" s="6"/>
      <c r="BW10149" s="6"/>
      <c r="CJ10149" s="415"/>
      <c r="CK10149" s="415"/>
      <c r="CO10149" s="168"/>
    </row>
    <row r="10150" spans="32:93" s="162" customFormat="1" x14ac:dyDescent="0.25">
      <c r="AF10150" s="169"/>
      <c r="AG10150" s="169"/>
      <c r="AH10150" s="169"/>
      <c r="AI10150" s="169"/>
      <c r="AJ10150" s="169"/>
      <c r="AK10150" s="170"/>
      <c r="AP10150" s="6"/>
      <c r="AQ10150" s="6"/>
      <c r="AR10150" s="6"/>
      <c r="AS10150" s="6"/>
      <c r="AT10150" s="6"/>
      <c r="AU10150" s="6"/>
      <c r="AV10150" s="6"/>
      <c r="AW10150" s="6"/>
      <c r="AX10150" s="6"/>
      <c r="AY10150" s="6"/>
      <c r="AZ10150" s="6"/>
      <c r="BA10150" s="6"/>
      <c r="BB10150" s="166"/>
      <c r="BC10150" s="166"/>
      <c r="BD10150" s="166"/>
      <c r="BE10150" s="6"/>
      <c r="BF10150" s="6"/>
      <c r="BG10150" s="6"/>
      <c r="BH10150" s="6"/>
      <c r="BI10150" s="6"/>
      <c r="BJ10150" s="166"/>
      <c r="BK10150" s="166"/>
      <c r="BL10150" s="166"/>
      <c r="BM10150" s="6"/>
      <c r="BN10150" s="6"/>
      <c r="BO10150" s="6"/>
      <c r="BP10150" s="6"/>
      <c r="BQ10150" s="6"/>
      <c r="BR10150" s="6"/>
      <c r="BS10150" s="6"/>
      <c r="BT10150" s="6"/>
      <c r="BU10150" s="6"/>
      <c r="BV10150" s="6"/>
      <c r="BW10150" s="6"/>
      <c r="CJ10150" s="415"/>
      <c r="CK10150" s="415"/>
      <c r="CO10150" s="168"/>
    </row>
    <row r="10151" spans="32:93" s="162" customFormat="1" x14ac:dyDescent="0.25">
      <c r="AF10151" s="169"/>
      <c r="AG10151" s="169"/>
      <c r="AH10151" s="169"/>
      <c r="AI10151" s="169"/>
      <c r="AJ10151" s="169"/>
      <c r="AK10151" s="170"/>
      <c r="AP10151" s="6"/>
      <c r="AQ10151" s="6"/>
      <c r="AR10151" s="6"/>
      <c r="AS10151" s="6"/>
      <c r="AT10151" s="6"/>
      <c r="AU10151" s="6"/>
      <c r="AV10151" s="6"/>
      <c r="AW10151" s="6"/>
      <c r="AX10151" s="6"/>
      <c r="AY10151" s="6"/>
      <c r="AZ10151" s="6"/>
      <c r="BA10151" s="6"/>
      <c r="BB10151" s="166"/>
      <c r="BC10151" s="166"/>
      <c r="BD10151" s="166"/>
      <c r="BE10151" s="6"/>
      <c r="BF10151" s="6"/>
      <c r="BG10151" s="6"/>
      <c r="BH10151" s="6"/>
      <c r="BI10151" s="6"/>
      <c r="BJ10151" s="166"/>
      <c r="BK10151" s="166"/>
      <c r="BL10151" s="166"/>
      <c r="BM10151" s="6"/>
      <c r="BN10151" s="6"/>
      <c r="BO10151" s="6"/>
      <c r="BP10151" s="6"/>
      <c r="BQ10151" s="6"/>
      <c r="BR10151" s="6"/>
      <c r="BS10151" s="6"/>
      <c r="BT10151" s="6"/>
      <c r="BU10151" s="6"/>
      <c r="BV10151" s="6"/>
      <c r="BW10151" s="6"/>
      <c r="CJ10151" s="415"/>
      <c r="CK10151" s="415"/>
      <c r="CO10151" s="168"/>
    </row>
    <row r="10152" spans="32:93" s="162" customFormat="1" x14ac:dyDescent="0.25">
      <c r="AF10152" s="169"/>
      <c r="AG10152" s="169"/>
      <c r="AH10152" s="169"/>
      <c r="AI10152" s="169"/>
      <c r="AJ10152" s="169"/>
      <c r="AK10152" s="170"/>
      <c r="AP10152" s="6"/>
      <c r="AQ10152" s="6"/>
      <c r="AR10152" s="6"/>
      <c r="AS10152" s="6"/>
      <c r="AT10152" s="6"/>
      <c r="AU10152" s="6"/>
      <c r="AV10152" s="6"/>
      <c r="AW10152" s="6"/>
      <c r="AX10152" s="6"/>
      <c r="AY10152" s="6"/>
      <c r="AZ10152" s="6"/>
      <c r="BA10152" s="6"/>
      <c r="BB10152" s="166"/>
      <c r="BC10152" s="166"/>
      <c r="BD10152" s="166"/>
      <c r="BE10152" s="6"/>
      <c r="BF10152" s="6"/>
      <c r="BG10152" s="6"/>
      <c r="BH10152" s="6"/>
      <c r="BI10152" s="6"/>
      <c r="BJ10152" s="166"/>
      <c r="BK10152" s="166"/>
      <c r="BL10152" s="166"/>
      <c r="BM10152" s="6"/>
      <c r="BN10152" s="6"/>
      <c r="BO10152" s="6"/>
      <c r="BP10152" s="6"/>
      <c r="BQ10152" s="6"/>
      <c r="BR10152" s="6"/>
      <c r="BS10152" s="6"/>
      <c r="BT10152" s="6"/>
      <c r="BU10152" s="6"/>
      <c r="BV10152" s="6"/>
      <c r="BW10152" s="6"/>
      <c r="CJ10152" s="415"/>
      <c r="CK10152" s="415"/>
      <c r="CO10152" s="168"/>
    </row>
    <row r="10153" spans="32:93" s="162" customFormat="1" x14ac:dyDescent="0.25">
      <c r="AF10153" s="169"/>
      <c r="AG10153" s="169"/>
      <c r="AH10153" s="169"/>
      <c r="AI10153" s="169"/>
      <c r="AJ10153" s="169"/>
      <c r="AK10153" s="170"/>
      <c r="AP10153" s="6"/>
      <c r="AQ10153" s="6"/>
      <c r="AR10153" s="6"/>
      <c r="AS10153" s="6"/>
      <c r="AT10153" s="6"/>
      <c r="AU10153" s="6"/>
      <c r="AV10153" s="6"/>
      <c r="AW10153" s="6"/>
      <c r="AX10153" s="6"/>
      <c r="AY10153" s="6"/>
      <c r="AZ10153" s="6"/>
      <c r="BA10153" s="6"/>
      <c r="BB10153" s="166"/>
      <c r="BC10153" s="166"/>
      <c r="BD10153" s="166"/>
      <c r="BE10153" s="6"/>
      <c r="BF10153" s="6"/>
      <c r="BG10153" s="6"/>
      <c r="BH10153" s="6"/>
      <c r="BI10153" s="6"/>
      <c r="BJ10153" s="166"/>
      <c r="BK10153" s="166"/>
      <c r="BL10153" s="166"/>
      <c r="BM10153" s="6"/>
      <c r="BN10153" s="6"/>
      <c r="BO10153" s="6"/>
      <c r="BP10153" s="6"/>
      <c r="BQ10153" s="6"/>
      <c r="BR10153" s="6"/>
      <c r="BS10153" s="6"/>
      <c r="BT10153" s="6"/>
      <c r="BU10153" s="6"/>
      <c r="BV10153" s="6"/>
      <c r="BW10153" s="6"/>
      <c r="CJ10153" s="415"/>
      <c r="CK10153" s="415"/>
      <c r="CO10153" s="168"/>
    </row>
    <row r="10154" spans="32:93" s="162" customFormat="1" x14ac:dyDescent="0.25">
      <c r="AF10154" s="169"/>
      <c r="AG10154" s="169"/>
      <c r="AH10154" s="169"/>
      <c r="AI10154" s="169"/>
      <c r="AJ10154" s="169"/>
      <c r="AK10154" s="170"/>
      <c r="AP10154" s="6"/>
      <c r="AQ10154" s="6"/>
      <c r="AR10154" s="6"/>
      <c r="AS10154" s="6"/>
      <c r="AT10154" s="6"/>
      <c r="AU10154" s="6"/>
      <c r="AV10154" s="6"/>
      <c r="AW10154" s="6"/>
      <c r="AX10154" s="6"/>
      <c r="AY10154" s="6"/>
      <c r="AZ10154" s="6"/>
      <c r="BA10154" s="6"/>
      <c r="BB10154" s="166"/>
      <c r="BC10154" s="166"/>
      <c r="BD10154" s="166"/>
      <c r="BE10154" s="6"/>
      <c r="BF10154" s="6"/>
      <c r="BG10154" s="6"/>
      <c r="BH10154" s="6"/>
      <c r="BI10154" s="6"/>
      <c r="BJ10154" s="166"/>
      <c r="BK10154" s="166"/>
      <c r="BL10154" s="166"/>
      <c r="BM10154" s="6"/>
      <c r="BN10154" s="6"/>
      <c r="BO10154" s="6"/>
      <c r="BP10154" s="6"/>
      <c r="BQ10154" s="6"/>
      <c r="BR10154" s="6"/>
      <c r="BS10154" s="6"/>
      <c r="BT10154" s="6"/>
      <c r="BU10154" s="6"/>
      <c r="BV10154" s="6"/>
      <c r="BW10154" s="6"/>
      <c r="CJ10154" s="415"/>
      <c r="CK10154" s="415"/>
      <c r="CO10154" s="168"/>
    </row>
    <row r="10155" spans="32:93" s="162" customFormat="1" x14ac:dyDescent="0.25">
      <c r="AF10155" s="169"/>
      <c r="AG10155" s="169"/>
      <c r="AH10155" s="169"/>
      <c r="AI10155" s="169"/>
      <c r="AJ10155" s="169"/>
      <c r="AK10155" s="170"/>
      <c r="AP10155" s="6"/>
      <c r="AQ10155" s="6"/>
      <c r="AR10155" s="6"/>
      <c r="AS10155" s="6"/>
      <c r="AT10155" s="6"/>
      <c r="AU10155" s="6"/>
      <c r="AV10155" s="6"/>
      <c r="AW10155" s="6"/>
      <c r="AX10155" s="6"/>
      <c r="AY10155" s="6"/>
      <c r="AZ10155" s="6"/>
      <c r="BA10155" s="6"/>
      <c r="BB10155" s="166"/>
      <c r="BC10155" s="166"/>
      <c r="BD10155" s="166"/>
      <c r="BE10155" s="6"/>
      <c r="BF10155" s="6"/>
      <c r="BG10155" s="6"/>
      <c r="BH10155" s="6"/>
      <c r="BI10155" s="6"/>
      <c r="BJ10155" s="166"/>
      <c r="BK10155" s="166"/>
      <c r="BL10155" s="166"/>
      <c r="BM10155" s="6"/>
      <c r="BN10155" s="6"/>
      <c r="BO10155" s="6"/>
      <c r="BP10155" s="6"/>
      <c r="BQ10155" s="6"/>
      <c r="BR10155" s="6"/>
      <c r="BS10155" s="6"/>
      <c r="BT10155" s="6"/>
      <c r="BU10155" s="6"/>
      <c r="BV10155" s="6"/>
      <c r="BW10155" s="6"/>
      <c r="CJ10155" s="415"/>
      <c r="CK10155" s="415"/>
      <c r="CO10155" s="168"/>
    </row>
    <row r="10156" spans="32:93" s="162" customFormat="1" x14ac:dyDescent="0.25">
      <c r="AF10156" s="169"/>
      <c r="AG10156" s="169"/>
      <c r="AH10156" s="169"/>
      <c r="AI10156" s="169"/>
      <c r="AJ10156" s="169"/>
      <c r="AK10156" s="170"/>
      <c r="AP10156" s="6"/>
      <c r="AQ10156" s="6"/>
      <c r="AR10156" s="6"/>
      <c r="AS10156" s="6"/>
      <c r="AT10156" s="6"/>
      <c r="AU10156" s="6"/>
      <c r="AV10156" s="6"/>
      <c r="AW10156" s="6"/>
      <c r="AX10156" s="6"/>
      <c r="AY10156" s="6"/>
      <c r="AZ10156" s="6"/>
      <c r="BA10156" s="6"/>
      <c r="BB10156" s="166"/>
      <c r="BC10156" s="166"/>
      <c r="BD10156" s="166"/>
      <c r="BE10156" s="6"/>
      <c r="BF10156" s="6"/>
      <c r="BG10156" s="6"/>
      <c r="BH10156" s="6"/>
      <c r="BI10156" s="6"/>
      <c r="BJ10156" s="166"/>
      <c r="BK10156" s="166"/>
      <c r="BL10156" s="166"/>
      <c r="BM10156" s="6"/>
      <c r="BN10156" s="6"/>
      <c r="BO10156" s="6"/>
      <c r="BP10156" s="6"/>
      <c r="BQ10156" s="6"/>
      <c r="BR10156" s="6"/>
      <c r="BS10156" s="6"/>
      <c r="BT10156" s="6"/>
      <c r="BU10156" s="6"/>
      <c r="BV10156" s="6"/>
      <c r="BW10156" s="6"/>
      <c r="CJ10156" s="415"/>
      <c r="CK10156" s="415"/>
      <c r="CO10156" s="168"/>
    </row>
    <row r="10157" spans="32:93" s="162" customFormat="1" x14ac:dyDescent="0.25">
      <c r="AF10157" s="169"/>
      <c r="AG10157" s="169"/>
      <c r="AH10157" s="169"/>
      <c r="AI10157" s="169"/>
      <c r="AJ10157" s="169"/>
      <c r="AK10157" s="170"/>
      <c r="AP10157" s="6"/>
      <c r="AQ10157" s="6"/>
      <c r="AR10157" s="6"/>
      <c r="AS10157" s="6"/>
      <c r="AT10157" s="6"/>
      <c r="AU10157" s="6"/>
      <c r="AV10157" s="6"/>
      <c r="AW10157" s="6"/>
      <c r="AX10157" s="6"/>
      <c r="AY10157" s="6"/>
      <c r="AZ10157" s="6"/>
      <c r="BA10157" s="6"/>
      <c r="BB10157" s="166"/>
      <c r="BC10157" s="166"/>
      <c r="BD10157" s="166"/>
      <c r="BE10157" s="6"/>
      <c r="BF10157" s="6"/>
      <c r="BG10157" s="6"/>
      <c r="BH10157" s="6"/>
      <c r="BI10157" s="6"/>
      <c r="BJ10157" s="166"/>
      <c r="BK10157" s="166"/>
      <c r="BL10157" s="166"/>
      <c r="BM10157" s="6"/>
      <c r="BN10157" s="6"/>
      <c r="BO10157" s="6"/>
      <c r="BP10157" s="6"/>
      <c r="BQ10157" s="6"/>
      <c r="BR10157" s="6"/>
      <c r="BS10157" s="6"/>
      <c r="BT10157" s="6"/>
      <c r="BU10157" s="6"/>
      <c r="BV10157" s="6"/>
      <c r="BW10157" s="6"/>
      <c r="CJ10157" s="415"/>
      <c r="CK10157" s="415"/>
      <c r="CO10157" s="168"/>
    </row>
    <row r="10158" spans="32:93" s="162" customFormat="1" x14ac:dyDescent="0.25">
      <c r="AF10158" s="169"/>
      <c r="AG10158" s="169"/>
      <c r="AH10158" s="169"/>
      <c r="AI10158" s="169"/>
      <c r="AJ10158" s="169"/>
      <c r="AK10158" s="170"/>
      <c r="AP10158" s="6"/>
      <c r="AQ10158" s="6"/>
      <c r="AR10158" s="6"/>
      <c r="AS10158" s="6"/>
      <c r="AT10158" s="6"/>
      <c r="AU10158" s="6"/>
      <c r="AV10158" s="6"/>
      <c r="AW10158" s="6"/>
      <c r="AX10158" s="6"/>
      <c r="AY10158" s="6"/>
      <c r="AZ10158" s="6"/>
      <c r="BA10158" s="6"/>
      <c r="BB10158" s="166"/>
      <c r="BC10158" s="166"/>
      <c r="BD10158" s="166"/>
      <c r="BE10158" s="6"/>
      <c r="BF10158" s="6"/>
      <c r="BG10158" s="6"/>
      <c r="BH10158" s="6"/>
      <c r="BI10158" s="6"/>
      <c r="BJ10158" s="166"/>
      <c r="BK10158" s="166"/>
      <c r="BL10158" s="166"/>
      <c r="BM10158" s="6"/>
      <c r="BN10158" s="6"/>
      <c r="BO10158" s="6"/>
      <c r="BP10158" s="6"/>
      <c r="BQ10158" s="6"/>
      <c r="BR10158" s="6"/>
      <c r="BS10158" s="6"/>
      <c r="BT10158" s="6"/>
      <c r="BU10158" s="6"/>
      <c r="BV10158" s="6"/>
      <c r="BW10158" s="6"/>
      <c r="CJ10158" s="415"/>
      <c r="CK10158" s="415"/>
      <c r="CO10158" s="168"/>
    </row>
    <row r="10159" spans="32:93" s="162" customFormat="1" x14ac:dyDescent="0.25">
      <c r="AF10159" s="169"/>
      <c r="AG10159" s="169"/>
      <c r="AH10159" s="169"/>
      <c r="AI10159" s="169"/>
      <c r="AJ10159" s="169"/>
      <c r="AK10159" s="170"/>
      <c r="AP10159" s="6"/>
      <c r="AQ10159" s="6"/>
      <c r="AR10159" s="6"/>
      <c r="AS10159" s="6"/>
      <c r="AT10159" s="6"/>
      <c r="AU10159" s="6"/>
      <c r="AV10159" s="6"/>
      <c r="AW10159" s="6"/>
      <c r="AX10159" s="6"/>
      <c r="AY10159" s="6"/>
      <c r="AZ10159" s="6"/>
      <c r="BA10159" s="6"/>
      <c r="BB10159" s="166"/>
      <c r="BC10159" s="166"/>
      <c r="BD10159" s="166"/>
      <c r="BE10159" s="6"/>
      <c r="BF10159" s="6"/>
      <c r="BG10159" s="6"/>
      <c r="BH10159" s="6"/>
      <c r="BI10159" s="6"/>
      <c r="BJ10159" s="166"/>
      <c r="BK10159" s="166"/>
      <c r="BL10159" s="166"/>
      <c r="BM10159" s="6"/>
      <c r="BN10159" s="6"/>
      <c r="BO10159" s="6"/>
      <c r="BP10159" s="6"/>
      <c r="BQ10159" s="6"/>
      <c r="BR10159" s="6"/>
      <c r="BS10159" s="6"/>
      <c r="BT10159" s="6"/>
      <c r="BU10159" s="6"/>
      <c r="BV10159" s="6"/>
      <c r="BW10159" s="6"/>
      <c r="CJ10159" s="415"/>
      <c r="CK10159" s="415"/>
      <c r="CO10159" s="168"/>
    </row>
    <row r="10160" spans="32:93" s="162" customFormat="1" x14ac:dyDescent="0.25">
      <c r="AF10160" s="169"/>
      <c r="AG10160" s="169"/>
      <c r="AH10160" s="169"/>
      <c r="AI10160" s="169"/>
      <c r="AJ10160" s="169"/>
      <c r="AK10160" s="170"/>
      <c r="AP10160" s="6"/>
      <c r="AQ10160" s="6"/>
      <c r="AR10160" s="6"/>
      <c r="AS10160" s="6"/>
      <c r="AT10160" s="6"/>
      <c r="AU10160" s="6"/>
      <c r="AV10160" s="6"/>
      <c r="AW10160" s="6"/>
      <c r="AX10160" s="6"/>
      <c r="AY10160" s="6"/>
      <c r="AZ10160" s="6"/>
      <c r="BA10160" s="6"/>
      <c r="BB10160" s="166"/>
      <c r="BC10160" s="166"/>
      <c r="BD10160" s="166"/>
      <c r="BE10160" s="6"/>
      <c r="BF10160" s="6"/>
      <c r="BG10160" s="6"/>
      <c r="BH10160" s="6"/>
      <c r="BI10160" s="6"/>
      <c r="BJ10160" s="166"/>
      <c r="BK10160" s="166"/>
      <c r="BL10160" s="166"/>
      <c r="BM10160" s="6"/>
      <c r="BN10160" s="6"/>
      <c r="BO10160" s="6"/>
      <c r="BP10160" s="6"/>
      <c r="BQ10160" s="6"/>
      <c r="BR10160" s="6"/>
      <c r="BS10160" s="6"/>
      <c r="BT10160" s="6"/>
      <c r="BU10160" s="6"/>
      <c r="BV10160" s="6"/>
      <c r="BW10160" s="6"/>
      <c r="CJ10160" s="415"/>
      <c r="CK10160" s="415"/>
      <c r="CO10160" s="168"/>
    </row>
    <row r="10161" spans="32:93" s="162" customFormat="1" x14ac:dyDescent="0.25">
      <c r="AF10161" s="169"/>
      <c r="AG10161" s="169"/>
      <c r="AH10161" s="169"/>
      <c r="AI10161" s="169"/>
      <c r="AJ10161" s="169"/>
      <c r="AK10161" s="170"/>
      <c r="AP10161" s="6"/>
      <c r="AQ10161" s="6"/>
      <c r="AR10161" s="6"/>
      <c r="AS10161" s="6"/>
      <c r="AT10161" s="6"/>
      <c r="AU10161" s="6"/>
      <c r="AV10161" s="6"/>
      <c r="AW10161" s="6"/>
      <c r="AX10161" s="6"/>
      <c r="AY10161" s="6"/>
      <c r="AZ10161" s="6"/>
      <c r="BA10161" s="6"/>
      <c r="BB10161" s="166"/>
      <c r="BC10161" s="166"/>
      <c r="BD10161" s="166"/>
      <c r="BE10161" s="6"/>
      <c r="BF10161" s="6"/>
      <c r="BG10161" s="6"/>
      <c r="BH10161" s="6"/>
      <c r="BI10161" s="6"/>
      <c r="BJ10161" s="166"/>
      <c r="BK10161" s="166"/>
      <c r="BL10161" s="166"/>
      <c r="BM10161" s="6"/>
      <c r="BN10161" s="6"/>
      <c r="BO10161" s="6"/>
      <c r="BP10161" s="6"/>
      <c r="BQ10161" s="6"/>
      <c r="BR10161" s="6"/>
      <c r="BS10161" s="6"/>
      <c r="BT10161" s="6"/>
      <c r="BU10161" s="6"/>
      <c r="BV10161" s="6"/>
      <c r="BW10161" s="6"/>
      <c r="CJ10161" s="415"/>
      <c r="CK10161" s="415"/>
      <c r="CO10161" s="168"/>
    </row>
    <row r="10162" spans="32:93" s="162" customFormat="1" x14ac:dyDescent="0.25">
      <c r="AF10162" s="169"/>
      <c r="AG10162" s="169"/>
      <c r="AH10162" s="169"/>
      <c r="AI10162" s="169"/>
      <c r="AJ10162" s="169"/>
      <c r="AK10162" s="170"/>
      <c r="AP10162" s="6"/>
      <c r="AQ10162" s="6"/>
      <c r="AR10162" s="6"/>
      <c r="AS10162" s="6"/>
      <c r="AT10162" s="6"/>
      <c r="AU10162" s="6"/>
      <c r="AV10162" s="6"/>
      <c r="AW10162" s="6"/>
      <c r="AX10162" s="6"/>
      <c r="AY10162" s="6"/>
      <c r="AZ10162" s="6"/>
      <c r="BA10162" s="6"/>
      <c r="BB10162" s="166"/>
      <c r="BC10162" s="166"/>
      <c r="BD10162" s="166"/>
      <c r="BE10162" s="6"/>
      <c r="BF10162" s="6"/>
      <c r="BG10162" s="6"/>
      <c r="BH10162" s="6"/>
      <c r="BI10162" s="6"/>
      <c r="BJ10162" s="166"/>
      <c r="BK10162" s="166"/>
      <c r="BL10162" s="166"/>
      <c r="BM10162" s="6"/>
      <c r="BN10162" s="6"/>
      <c r="BO10162" s="6"/>
      <c r="BP10162" s="6"/>
      <c r="BQ10162" s="6"/>
      <c r="BR10162" s="6"/>
      <c r="BS10162" s="6"/>
      <c r="BT10162" s="6"/>
      <c r="BU10162" s="6"/>
      <c r="BV10162" s="6"/>
      <c r="BW10162" s="6"/>
      <c r="CJ10162" s="415"/>
      <c r="CK10162" s="415"/>
      <c r="CO10162" s="168"/>
    </row>
    <row r="10163" spans="32:93" s="162" customFormat="1" x14ac:dyDescent="0.25">
      <c r="AF10163" s="169"/>
      <c r="AG10163" s="169"/>
      <c r="AH10163" s="169"/>
      <c r="AI10163" s="169"/>
      <c r="AJ10163" s="169"/>
      <c r="AK10163" s="170"/>
      <c r="AP10163" s="6"/>
      <c r="AQ10163" s="6"/>
      <c r="AR10163" s="6"/>
      <c r="AS10163" s="6"/>
      <c r="AT10163" s="6"/>
      <c r="AU10163" s="6"/>
      <c r="AV10163" s="6"/>
      <c r="AW10163" s="6"/>
      <c r="AX10163" s="6"/>
      <c r="AY10163" s="6"/>
      <c r="AZ10163" s="6"/>
      <c r="BA10163" s="6"/>
      <c r="BB10163" s="166"/>
      <c r="BC10163" s="166"/>
      <c r="BD10163" s="166"/>
      <c r="BE10163" s="6"/>
      <c r="BF10163" s="6"/>
      <c r="BG10163" s="6"/>
      <c r="BH10163" s="6"/>
      <c r="BI10163" s="6"/>
      <c r="BJ10163" s="166"/>
      <c r="BK10163" s="166"/>
      <c r="BL10163" s="166"/>
      <c r="BM10163" s="6"/>
      <c r="BN10163" s="6"/>
      <c r="BO10163" s="6"/>
      <c r="BP10163" s="6"/>
      <c r="BQ10163" s="6"/>
      <c r="BR10163" s="6"/>
      <c r="BS10163" s="6"/>
      <c r="BT10163" s="6"/>
      <c r="BU10163" s="6"/>
      <c r="BV10163" s="6"/>
      <c r="BW10163" s="6"/>
      <c r="CJ10163" s="415"/>
      <c r="CK10163" s="415"/>
      <c r="CO10163" s="168"/>
    </row>
    <row r="10164" spans="32:93" s="162" customFormat="1" x14ac:dyDescent="0.25">
      <c r="AF10164" s="169"/>
      <c r="AG10164" s="169"/>
      <c r="AH10164" s="169"/>
      <c r="AI10164" s="169"/>
      <c r="AJ10164" s="169"/>
      <c r="AK10164" s="170"/>
      <c r="AP10164" s="6"/>
      <c r="AQ10164" s="6"/>
      <c r="AR10164" s="6"/>
      <c r="AS10164" s="6"/>
      <c r="AT10164" s="6"/>
      <c r="AU10164" s="6"/>
      <c r="AV10164" s="6"/>
      <c r="AW10164" s="6"/>
      <c r="AX10164" s="6"/>
      <c r="AY10164" s="6"/>
      <c r="AZ10164" s="6"/>
      <c r="BA10164" s="6"/>
      <c r="BB10164" s="166"/>
      <c r="BC10164" s="166"/>
      <c r="BD10164" s="166"/>
      <c r="BE10164" s="6"/>
      <c r="BF10164" s="6"/>
      <c r="BG10164" s="6"/>
      <c r="BH10164" s="6"/>
      <c r="BI10164" s="6"/>
      <c r="BJ10164" s="166"/>
      <c r="BK10164" s="166"/>
      <c r="BL10164" s="166"/>
      <c r="BM10164" s="6"/>
      <c r="BN10164" s="6"/>
      <c r="BO10164" s="6"/>
      <c r="BP10164" s="6"/>
      <c r="BQ10164" s="6"/>
      <c r="BR10164" s="6"/>
      <c r="BS10164" s="6"/>
      <c r="BT10164" s="6"/>
      <c r="BU10164" s="6"/>
      <c r="BV10164" s="6"/>
      <c r="BW10164" s="6"/>
      <c r="CJ10164" s="415"/>
      <c r="CK10164" s="415"/>
      <c r="CO10164" s="168"/>
    </row>
    <row r="10165" spans="32:93" s="162" customFormat="1" x14ac:dyDescent="0.25">
      <c r="AF10165" s="169"/>
      <c r="AG10165" s="169"/>
      <c r="AH10165" s="169"/>
      <c r="AI10165" s="169"/>
      <c r="AJ10165" s="169"/>
      <c r="AK10165" s="170"/>
      <c r="AP10165" s="6"/>
      <c r="AQ10165" s="6"/>
      <c r="AR10165" s="6"/>
      <c r="AS10165" s="6"/>
      <c r="AT10165" s="6"/>
      <c r="AU10165" s="6"/>
      <c r="AV10165" s="6"/>
      <c r="AW10165" s="6"/>
      <c r="AX10165" s="6"/>
      <c r="AY10165" s="6"/>
      <c r="AZ10165" s="6"/>
      <c r="BA10165" s="6"/>
      <c r="BB10165" s="166"/>
      <c r="BC10165" s="166"/>
      <c r="BD10165" s="166"/>
      <c r="BE10165" s="6"/>
      <c r="BF10165" s="6"/>
      <c r="BG10165" s="6"/>
      <c r="BH10165" s="6"/>
      <c r="BI10165" s="6"/>
      <c r="BJ10165" s="166"/>
      <c r="BK10165" s="166"/>
      <c r="BL10165" s="166"/>
      <c r="BM10165" s="6"/>
      <c r="BN10165" s="6"/>
      <c r="BO10165" s="6"/>
      <c r="BP10165" s="6"/>
      <c r="BQ10165" s="6"/>
      <c r="BR10165" s="6"/>
      <c r="BS10165" s="6"/>
      <c r="BT10165" s="6"/>
      <c r="BU10165" s="6"/>
      <c r="BV10165" s="6"/>
      <c r="BW10165" s="6"/>
      <c r="CJ10165" s="415"/>
      <c r="CK10165" s="415"/>
      <c r="CO10165" s="168"/>
    </row>
    <row r="10166" spans="32:93" s="162" customFormat="1" x14ac:dyDescent="0.25">
      <c r="AF10166" s="169"/>
      <c r="AG10166" s="169"/>
      <c r="AH10166" s="169"/>
      <c r="AI10166" s="169"/>
      <c r="AJ10166" s="169"/>
      <c r="AK10166" s="170"/>
      <c r="AP10166" s="6"/>
      <c r="AQ10166" s="6"/>
      <c r="AR10166" s="6"/>
      <c r="AS10166" s="6"/>
      <c r="AT10166" s="6"/>
      <c r="AU10166" s="6"/>
      <c r="AV10166" s="6"/>
      <c r="AW10166" s="6"/>
      <c r="AX10166" s="6"/>
      <c r="AY10166" s="6"/>
      <c r="AZ10166" s="6"/>
      <c r="BA10166" s="6"/>
      <c r="BB10166" s="166"/>
      <c r="BC10166" s="166"/>
      <c r="BD10166" s="166"/>
      <c r="BE10166" s="6"/>
      <c r="BF10166" s="6"/>
      <c r="BG10166" s="6"/>
      <c r="BH10166" s="6"/>
      <c r="BI10166" s="6"/>
      <c r="BJ10166" s="166"/>
      <c r="BK10166" s="166"/>
      <c r="BL10166" s="166"/>
      <c r="BM10166" s="6"/>
      <c r="BN10166" s="6"/>
      <c r="BO10166" s="6"/>
      <c r="BP10166" s="6"/>
      <c r="BQ10166" s="6"/>
      <c r="BR10166" s="6"/>
      <c r="BS10166" s="6"/>
      <c r="BT10166" s="6"/>
      <c r="BU10166" s="6"/>
      <c r="BV10166" s="6"/>
      <c r="BW10166" s="6"/>
      <c r="CJ10166" s="415"/>
      <c r="CK10166" s="415"/>
      <c r="CO10166" s="168"/>
    </row>
    <row r="10167" spans="32:93" s="162" customFormat="1" x14ac:dyDescent="0.25">
      <c r="AF10167" s="169"/>
      <c r="AG10167" s="169"/>
      <c r="AH10167" s="169"/>
      <c r="AI10167" s="169"/>
      <c r="AJ10167" s="169"/>
      <c r="AK10167" s="170"/>
      <c r="AP10167" s="6"/>
      <c r="AQ10167" s="6"/>
      <c r="AR10167" s="6"/>
      <c r="AS10167" s="6"/>
      <c r="AT10167" s="6"/>
      <c r="AU10167" s="6"/>
      <c r="AV10167" s="6"/>
      <c r="AW10167" s="6"/>
      <c r="AX10167" s="6"/>
      <c r="AY10167" s="6"/>
      <c r="AZ10167" s="6"/>
      <c r="BA10167" s="6"/>
      <c r="BB10167" s="166"/>
      <c r="BC10167" s="166"/>
      <c r="BD10167" s="166"/>
      <c r="BE10167" s="6"/>
      <c r="BF10167" s="6"/>
      <c r="BG10167" s="6"/>
      <c r="BH10167" s="6"/>
      <c r="BI10167" s="6"/>
      <c r="BJ10167" s="166"/>
      <c r="BK10167" s="166"/>
      <c r="BL10167" s="166"/>
      <c r="BM10167" s="6"/>
      <c r="BN10167" s="6"/>
      <c r="BO10167" s="6"/>
      <c r="BP10167" s="6"/>
      <c r="BQ10167" s="6"/>
      <c r="BR10167" s="6"/>
      <c r="BS10167" s="6"/>
      <c r="BT10167" s="6"/>
      <c r="BU10167" s="6"/>
      <c r="BV10167" s="6"/>
      <c r="BW10167" s="6"/>
      <c r="CJ10167" s="415"/>
      <c r="CK10167" s="415"/>
      <c r="CO10167" s="168"/>
    </row>
    <row r="10168" spans="32:93" s="162" customFormat="1" x14ac:dyDescent="0.25">
      <c r="AF10168" s="169"/>
      <c r="AG10168" s="169"/>
      <c r="AH10168" s="169"/>
      <c r="AI10168" s="169"/>
      <c r="AJ10168" s="169"/>
      <c r="AK10168" s="170"/>
      <c r="AP10168" s="6"/>
      <c r="AQ10168" s="6"/>
      <c r="AR10168" s="6"/>
      <c r="AS10168" s="6"/>
      <c r="AT10168" s="6"/>
      <c r="AU10168" s="6"/>
      <c r="AV10168" s="6"/>
      <c r="AW10168" s="6"/>
      <c r="AX10168" s="6"/>
      <c r="AY10168" s="6"/>
      <c r="AZ10168" s="6"/>
      <c r="BA10168" s="6"/>
      <c r="BB10168" s="166"/>
      <c r="BC10168" s="166"/>
      <c r="BD10168" s="166"/>
      <c r="BE10168" s="6"/>
      <c r="BF10168" s="6"/>
      <c r="BG10168" s="6"/>
      <c r="BH10168" s="6"/>
      <c r="BI10168" s="6"/>
      <c r="BJ10168" s="166"/>
      <c r="BK10168" s="166"/>
      <c r="BL10168" s="166"/>
      <c r="BM10168" s="6"/>
      <c r="BN10168" s="6"/>
      <c r="BO10168" s="6"/>
      <c r="BP10168" s="6"/>
      <c r="BQ10168" s="6"/>
      <c r="BR10168" s="6"/>
      <c r="BS10168" s="6"/>
      <c r="BT10168" s="6"/>
      <c r="BU10168" s="6"/>
      <c r="BV10168" s="6"/>
      <c r="BW10168" s="6"/>
      <c r="CJ10168" s="415"/>
      <c r="CK10168" s="415"/>
      <c r="CO10168" s="168"/>
    </row>
    <row r="10169" spans="32:93" s="162" customFormat="1" x14ac:dyDescent="0.25">
      <c r="AF10169" s="169"/>
      <c r="AG10169" s="169"/>
      <c r="AH10169" s="169"/>
      <c r="AI10169" s="169"/>
      <c r="AJ10169" s="169"/>
      <c r="AK10169" s="170"/>
      <c r="AP10169" s="6"/>
      <c r="AQ10169" s="6"/>
      <c r="AR10169" s="6"/>
      <c r="AS10169" s="6"/>
      <c r="AT10169" s="6"/>
      <c r="AU10169" s="6"/>
      <c r="AV10169" s="6"/>
      <c r="AW10169" s="6"/>
      <c r="AX10169" s="6"/>
      <c r="AY10169" s="6"/>
      <c r="AZ10169" s="6"/>
      <c r="BA10169" s="6"/>
      <c r="BB10169" s="166"/>
      <c r="BC10169" s="166"/>
      <c r="BD10169" s="166"/>
      <c r="BE10169" s="6"/>
      <c r="BF10169" s="6"/>
      <c r="BG10169" s="6"/>
      <c r="BH10169" s="6"/>
      <c r="BI10169" s="6"/>
      <c r="BJ10169" s="166"/>
      <c r="BK10169" s="166"/>
      <c r="BL10169" s="166"/>
      <c r="BM10169" s="6"/>
      <c r="BN10169" s="6"/>
      <c r="BO10169" s="6"/>
      <c r="BP10169" s="6"/>
      <c r="BQ10169" s="6"/>
      <c r="BR10169" s="6"/>
      <c r="BS10169" s="6"/>
      <c r="BT10169" s="6"/>
      <c r="BU10169" s="6"/>
      <c r="BV10169" s="6"/>
      <c r="BW10169" s="6"/>
      <c r="CJ10169" s="415"/>
      <c r="CK10169" s="415"/>
      <c r="CO10169" s="168"/>
    </row>
    <row r="10170" spans="32:93" s="162" customFormat="1" x14ac:dyDescent="0.25">
      <c r="AF10170" s="169"/>
      <c r="AG10170" s="169"/>
      <c r="AH10170" s="169"/>
      <c r="AI10170" s="169"/>
      <c r="AJ10170" s="169"/>
      <c r="AK10170" s="170"/>
      <c r="AP10170" s="6"/>
      <c r="AQ10170" s="6"/>
      <c r="AR10170" s="6"/>
      <c r="AS10170" s="6"/>
      <c r="AT10170" s="6"/>
      <c r="AU10170" s="6"/>
      <c r="AV10170" s="6"/>
      <c r="AW10170" s="6"/>
      <c r="AX10170" s="6"/>
      <c r="AY10170" s="6"/>
      <c r="AZ10170" s="6"/>
      <c r="BA10170" s="6"/>
      <c r="BB10170" s="166"/>
      <c r="BC10170" s="166"/>
      <c r="BD10170" s="166"/>
      <c r="BE10170" s="6"/>
      <c r="BF10170" s="6"/>
      <c r="BG10170" s="6"/>
      <c r="BH10170" s="6"/>
      <c r="BI10170" s="6"/>
      <c r="BJ10170" s="166"/>
      <c r="BK10170" s="166"/>
      <c r="BL10170" s="166"/>
      <c r="BM10170" s="6"/>
      <c r="BN10170" s="6"/>
      <c r="BO10170" s="6"/>
      <c r="BP10170" s="6"/>
      <c r="BQ10170" s="6"/>
      <c r="BR10170" s="6"/>
      <c r="BS10170" s="6"/>
      <c r="BT10170" s="6"/>
      <c r="BU10170" s="6"/>
      <c r="BV10170" s="6"/>
      <c r="BW10170" s="6"/>
      <c r="CJ10170" s="415"/>
      <c r="CK10170" s="415"/>
      <c r="CO10170" s="168"/>
    </row>
    <row r="10171" spans="32:93" s="162" customFormat="1" x14ac:dyDescent="0.25">
      <c r="AF10171" s="169"/>
      <c r="AG10171" s="169"/>
      <c r="AH10171" s="169"/>
      <c r="AI10171" s="169"/>
      <c r="AJ10171" s="169"/>
      <c r="AK10171" s="170"/>
      <c r="AP10171" s="6"/>
      <c r="AQ10171" s="6"/>
      <c r="AR10171" s="6"/>
      <c r="AS10171" s="6"/>
      <c r="AT10171" s="6"/>
      <c r="AU10171" s="6"/>
      <c r="AV10171" s="6"/>
      <c r="AW10171" s="6"/>
      <c r="AX10171" s="6"/>
      <c r="AY10171" s="6"/>
      <c r="AZ10171" s="6"/>
      <c r="BA10171" s="6"/>
      <c r="BB10171" s="166"/>
      <c r="BC10171" s="166"/>
      <c r="BD10171" s="166"/>
      <c r="BE10171" s="6"/>
      <c r="BF10171" s="6"/>
      <c r="BG10171" s="6"/>
      <c r="BH10171" s="6"/>
      <c r="BI10171" s="6"/>
      <c r="BJ10171" s="166"/>
      <c r="BK10171" s="166"/>
      <c r="BL10171" s="166"/>
      <c r="BM10171" s="6"/>
      <c r="BN10171" s="6"/>
      <c r="BO10171" s="6"/>
      <c r="BP10171" s="6"/>
      <c r="BQ10171" s="6"/>
      <c r="BR10171" s="6"/>
      <c r="BS10171" s="6"/>
      <c r="BT10171" s="6"/>
      <c r="BU10171" s="6"/>
      <c r="BV10171" s="6"/>
      <c r="BW10171" s="6"/>
      <c r="CJ10171" s="415"/>
      <c r="CK10171" s="415"/>
      <c r="CO10171" s="168"/>
    </row>
    <row r="10172" spans="32:93" s="162" customFormat="1" x14ac:dyDescent="0.25">
      <c r="AF10172" s="169"/>
      <c r="AG10172" s="169"/>
      <c r="AH10172" s="169"/>
      <c r="AI10172" s="169"/>
      <c r="AJ10172" s="169"/>
      <c r="AK10172" s="170"/>
      <c r="AP10172" s="6"/>
      <c r="AQ10172" s="6"/>
      <c r="AR10172" s="6"/>
      <c r="AS10172" s="6"/>
      <c r="AT10172" s="6"/>
      <c r="AU10172" s="6"/>
      <c r="AV10172" s="6"/>
      <c r="AW10172" s="6"/>
      <c r="AX10172" s="6"/>
      <c r="AY10172" s="6"/>
      <c r="AZ10172" s="6"/>
      <c r="BA10172" s="6"/>
      <c r="BB10172" s="166"/>
      <c r="BC10172" s="166"/>
      <c r="BD10172" s="166"/>
      <c r="BE10172" s="6"/>
      <c r="BF10172" s="6"/>
      <c r="BG10172" s="6"/>
      <c r="BH10172" s="6"/>
      <c r="BI10172" s="6"/>
      <c r="BJ10172" s="166"/>
      <c r="BK10172" s="166"/>
      <c r="BL10172" s="166"/>
      <c r="BM10172" s="6"/>
      <c r="BN10172" s="6"/>
      <c r="BO10172" s="6"/>
      <c r="BP10172" s="6"/>
      <c r="BQ10172" s="6"/>
      <c r="BR10172" s="6"/>
      <c r="BS10172" s="6"/>
      <c r="BT10172" s="6"/>
      <c r="BU10172" s="6"/>
      <c r="BV10172" s="6"/>
      <c r="BW10172" s="6"/>
      <c r="CJ10172" s="415"/>
      <c r="CK10172" s="415"/>
      <c r="CO10172" s="168"/>
    </row>
    <row r="10173" spans="32:93" s="162" customFormat="1" x14ac:dyDescent="0.25">
      <c r="AF10173" s="169"/>
      <c r="AG10173" s="169"/>
      <c r="AH10173" s="169"/>
      <c r="AI10173" s="169"/>
      <c r="AJ10173" s="169"/>
      <c r="AK10173" s="170"/>
      <c r="AP10173" s="6"/>
      <c r="AQ10173" s="6"/>
      <c r="AR10173" s="6"/>
      <c r="AS10173" s="6"/>
      <c r="AT10173" s="6"/>
      <c r="AU10173" s="6"/>
      <c r="AV10173" s="6"/>
      <c r="AW10173" s="6"/>
      <c r="AX10173" s="6"/>
      <c r="AY10173" s="6"/>
      <c r="AZ10173" s="6"/>
      <c r="BA10173" s="6"/>
      <c r="BB10173" s="166"/>
      <c r="BC10173" s="166"/>
      <c r="BD10173" s="166"/>
      <c r="BE10173" s="6"/>
      <c r="BF10173" s="6"/>
      <c r="BG10173" s="6"/>
      <c r="BH10173" s="6"/>
      <c r="BI10173" s="6"/>
      <c r="BJ10173" s="166"/>
      <c r="BK10173" s="166"/>
      <c r="BL10173" s="166"/>
      <c r="BM10173" s="6"/>
      <c r="BN10173" s="6"/>
      <c r="BO10173" s="6"/>
      <c r="BP10173" s="6"/>
      <c r="BQ10173" s="6"/>
      <c r="BR10173" s="6"/>
      <c r="BS10173" s="6"/>
      <c r="BT10173" s="6"/>
      <c r="BU10173" s="6"/>
      <c r="BV10173" s="6"/>
      <c r="BW10173" s="6"/>
      <c r="CJ10173" s="415"/>
      <c r="CK10173" s="415"/>
      <c r="CO10173" s="168"/>
    </row>
    <row r="10174" spans="32:93" s="162" customFormat="1" x14ac:dyDescent="0.25">
      <c r="AF10174" s="169"/>
      <c r="AG10174" s="169"/>
      <c r="AH10174" s="169"/>
      <c r="AI10174" s="169"/>
      <c r="AJ10174" s="169"/>
      <c r="AK10174" s="170"/>
      <c r="AP10174" s="6"/>
      <c r="AQ10174" s="6"/>
      <c r="AR10174" s="6"/>
      <c r="AS10174" s="6"/>
      <c r="AT10174" s="6"/>
      <c r="AU10174" s="6"/>
      <c r="AV10174" s="6"/>
      <c r="AW10174" s="6"/>
      <c r="AX10174" s="6"/>
      <c r="AY10174" s="6"/>
      <c r="AZ10174" s="6"/>
      <c r="BA10174" s="6"/>
      <c r="BB10174" s="166"/>
      <c r="BC10174" s="166"/>
      <c r="BD10174" s="166"/>
      <c r="BE10174" s="6"/>
      <c r="BF10174" s="6"/>
      <c r="BG10174" s="6"/>
      <c r="BH10174" s="6"/>
      <c r="BI10174" s="6"/>
      <c r="BJ10174" s="166"/>
      <c r="BK10174" s="166"/>
      <c r="BL10174" s="166"/>
      <c r="BM10174" s="6"/>
      <c r="BN10174" s="6"/>
      <c r="BO10174" s="6"/>
      <c r="BP10174" s="6"/>
      <c r="BQ10174" s="6"/>
      <c r="BR10174" s="6"/>
      <c r="BS10174" s="6"/>
      <c r="BT10174" s="6"/>
      <c r="BU10174" s="6"/>
      <c r="BV10174" s="6"/>
      <c r="BW10174" s="6"/>
      <c r="CJ10174" s="415"/>
      <c r="CK10174" s="415"/>
      <c r="CO10174" s="168"/>
    </row>
    <row r="10175" spans="32:93" s="162" customFormat="1" x14ac:dyDescent="0.25">
      <c r="AF10175" s="169"/>
      <c r="AG10175" s="169"/>
      <c r="AH10175" s="169"/>
      <c r="AI10175" s="169"/>
      <c r="AJ10175" s="169"/>
      <c r="AK10175" s="170"/>
      <c r="AP10175" s="6"/>
      <c r="AQ10175" s="6"/>
      <c r="AR10175" s="6"/>
      <c r="AS10175" s="6"/>
      <c r="AT10175" s="6"/>
      <c r="AU10175" s="6"/>
      <c r="AV10175" s="6"/>
      <c r="AW10175" s="6"/>
      <c r="AX10175" s="6"/>
      <c r="AY10175" s="6"/>
      <c r="AZ10175" s="6"/>
      <c r="BA10175" s="6"/>
      <c r="BB10175" s="166"/>
      <c r="BC10175" s="166"/>
      <c r="BD10175" s="166"/>
      <c r="BE10175" s="6"/>
      <c r="BF10175" s="6"/>
      <c r="BG10175" s="6"/>
      <c r="BH10175" s="6"/>
      <c r="BI10175" s="6"/>
      <c r="BJ10175" s="166"/>
      <c r="BK10175" s="166"/>
      <c r="BL10175" s="166"/>
      <c r="BM10175" s="6"/>
      <c r="BN10175" s="6"/>
      <c r="BO10175" s="6"/>
      <c r="BP10175" s="6"/>
      <c r="BQ10175" s="6"/>
      <c r="BR10175" s="6"/>
      <c r="BS10175" s="6"/>
      <c r="BT10175" s="6"/>
      <c r="BU10175" s="6"/>
      <c r="BV10175" s="6"/>
      <c r="BW10175" s="6"/>
      <c r="CJ10175" s="415"/>
      <c r="CK10175" s="415"/>
      <c r="CO10175" s="168"/>
    </row>
    <row r="10176" spans="32:93" s="162" customFormat="1" x14ac:dyDescent="0.25">
      <c r="AF10176" s="169"/>
      <c r="AG10176" s="169"/>
      <c r="AH10176" s="169"/>
      <c r="AI10176" s="169"/>
      <c r="AJ10176" s="169"/>
      <c r="AK10176" s="170"/>
      <c r="AP10176" s="6"/>
      <c r="AQ10176" s="6"/>
      <c r="AR10176" s="6"/>
      <c r="AS10176" s="6"/>
      <c r="AT10176" s="6"/>
      <c r="AU10176" s="6"/>
      <c r="AV10176" s="6"/>
      <c r="AW10176" s="6"/>
      <c r="AX10176" s="6"/>
      <c r="AY10176" s="6"/>
      <c r="AZ10176" s="6"/>
      <c r="BA10176" s="6"/>
      <c r="BB10176" s="166"/>
      <c r="BC10176" s="166"/>
      <c r="BD10176" s="166"/>
      <c r="BE10176" s="6"/>
      <c r="BF10176" s="6"/>
      <c r="BG10176" s="6"/>
      <c r="BH10176" s="6"/>
      <c r="BI10176" s="6"/>
      <c r="BJ10176" s="166"/>
      <c r="BK10176" s="166"/>
      <c r="BL10176" s="166"/>
      <c r="BM10176" s="6"/>
      <c r="BN10176" s="6"/>
      <c r="BO10176" s="6"/>
      <c r="BP10176" s="6"/>
      <c r="BQ10176" s="6"/>
      <c r="BR10176" s="6"/>
      <c r="BS10176" s="6"/>
      <c r="BT10176" s="6"/>
      <c r="BU10176" s="6"/>
      <c r="BV10176" s="6"/>
      <c r="BW10176" s="6"/>
      <c r="CJ10176" s="415"/>
      <c r="CK10176" s="415"/>
      <c r="CO10176" s="168"/>
    </row>
    <row r="10177" spans="32:93" s="162" customFormat="1" x14ac:dyDescent="0.25">
      <c r="AF10177" s="169"/>
      <c r="AG10177" s="169"/>
      <c r="AH10177" s="169"/>
      <c r="AI10177" s="169"/>
      <c r="AJ10177" s="169"/>
      <c r="AK10177" s="170"/>
      <c r="AP10177" s="6"/>
      <c r="AQ10177" s="6"/>
      <c r="AR10177" s="6"/>
      <c r="AS10177" s="6"/>
      <c r="AT10177" s="6"/>
      <c r="AU10177" s="6"/>
      <c r="AV10177" s="6"/>
      <c r="AW10177" s="6"/>
      <c r="AX10177" s="6"/>
      <c r="AY10177" s="6"/>
      <c r="AZ10177" s="6"/>
      <c r="BA10177" s="6"/>
      <c r="BB10177" s="166"/>
      <c r="BC10177" s="166"/>
      <c r="BD10177" s="166"/>
      <c r="BE10177" s="6"/>
      <c r="BF10177" s="6"/>
      <c r="BG10177" s="6"/>
      <c r="BH10177" s="6"/>
      <c r="BI10177" s="6"/>
      <c r="BJ10177" s="166"/>
      <c r="BK10177" s="166"/>
      <c r="BL10177" s="166"/>
      <c r="BM10177" s="6"/>
      <c r="BN10177" s="6"/>
      <c r="BO10177" s="6"/>
      <c r="BP10177" s="6"/>
      <c r="BQ10177" s="6"/>
      <c r="BR10177" s="6"/>
      <c r="BS10177" s="6"/>
      <c r="BT10177" s="6"/>
      <c r="BU10177" s="6"/>
      <c r="BV10177" s="6"/>
      <c r="BW10177" s="6"/>
      <c r="CJ10177" s="415"/>
      <c r="CK10177" s="415"/>
      <c r="CO10177" s="168"/>
    </row>
    <row r="10178" spans="32:93" s="162" customFormat="1" x14ac:dyDescent="0.25">
      <c r="AF10178" s="169"/>
      <c r="AG10178" s="169"/>
      <c r="AH10178" s="169"/>
      <c r="AI10178" s="169"/>
      <c r="AJ10178" s="169"/>
      <c r="AK10178" s="170"/>
      <c r="AP10178" s="6"/>
      <c r="AQ10178" s="6"/>
      <c r="AR10178" s="6"/>
      <c r="AS10178" s="6"/>
      <c r="AT10178" s="6"/>
      <c r="AU10178" s="6"/>
      <c r="AV10178" s="6"/>
      <c r="AW10178" s="6"/>
      <c r="AX10178" s="6"/>
      <c r="AY10178" s="6"/>
      <c r="AZ10178" s="6"/>
      <c r="BA10178" s="6"/>
      <c r="BB10178" s="166"/>
      <c r="BC10178" s="166"/>
      <c r="BD10178" s="166"/>
      <c r="BE10178" s="6"/>
      <c r="BF10178" s="6"/>
      <c r="BG10178" s="6"/>
      <c r="BH10178" s="6"/>
      <c r="BI10178" s="6"/>
      <c r="BJ10178" s="166"/>
      <c r="BK10178" s="166"/>
      <c r="BL10178" s="166"/>
      <c r="BM10178" s="6"/>
      <c r="BN10178" s="6"/>
      <c r="BO10178" s="6"/>
      <c r="BP10178" s="6"/>
      <c r="BQ10178" s="6"/>
      <c r="BR10178" s="6"/>
      <c r="BS10178" s="6"/>
      <c r="BT10178" s="6"/>
      <c r="BU10178" s="6"/>
      <c r="BV10178" s="6"/>
      <c r="BW10178" s="6"/>
      <c r="CJ10178" s="415"/>
      <c r="CK10178" s="415"/>
      <c r="CO10178" s="168"/>
    </row>
    <row r="10179" spans="32:93" s="162" customFormat="1" x14ac:dyDescent="0.25">
      <c r="AF10179" s="169"/>
      <c r="AG10179" s="169"/>
      <c r="AH10179" s="169"/>
      <c r="AI10179" s="169"/>
      <c r="AJ10179" s="169"/>
      <c r="AK10179" s="170"/>
      <c r="AP10179" s="6"/>
      <c r="AQ10179" s="6"/>
      <c r="AR10179" s="6"/>
      <c r="AS10179" s="6"/>
      <c r="AT10179" s="6"/>
      <c r="AU10179" s="6"/>
      <c r="AV10179" s="6"/>
      <c r="AW10179" s="6"/>
      <c r="AX10179" s="6"/>
      <c r="AY10179" s="6"/>
      <c r="AZ10179" s="6"/>
      <c r="BA10179" s="6"/>
      <c r="BB10179" s="166"/>
      <c r="BC10179" s="166"/>
      <c r="BD10179" s="166"/>
      <c r="BE10179" s="6"/>
      <c r="BF10179" s="6"/>
      <c r="BG10179" s="6"/>
      <c r="BH10179" s="6"/>
      <c r="BI10179" s="6"/>
      <c r="BJ10179" s="166"/>
      <c r="BK10179" s="166"/>
      <c r="BL10179" s="166"/>
      <c r="BM10179" s="6"/>
      <c r="BN10179" s="6"/>
      <c r="BO10179" s="6"/>
      <c r="BP10179" s="6"/>
      <c r="BQ10179" s="6"/>
      <c r="BR10179" s="6"/>
      <c r="BS10179" s="6"/>
      <c r="BT10179" s="6"/>
      <c r="BU10179" s="6"/>
      <c r="BV10179" s="6"/>
      <c r="BW10179" s="6"/>
      <c r="CJ10179" s="415"/>
      <c r="CK10179" s="415"/>
      <c r="CO10179" s="168"/>
    </row>
    <row r="10180" spans="32:93" s="162" customFormat="1" x14ac:dyDescent="0.25">
      <c r="AF10180" s="169"/>
      <c r="AG10180" s="169"/>
      <c r="AH10180" s="169"/>
      <c r="AI10180" s="169"/>
      <c r="AJ10180" s="169"/>
      <c r="AK10180" s="170"/>
      <c r="AP10180" s="6"/>
      <c r="AQ10180" s="6"/>
      <c r="AR10180" s="6"/>
      <c r="AS10180" s="6"/>
      <c r="AT10180" s="6"/>
      <c r="AU10180" s="6"/>
      <c r="AV10180" s="6"/>
      <c r="AW10180" s="6"/>
      <c r="AX10180" s="6"/>
      <c r="AY10180" s="6"/>
      <c r="AZ10180" s="6"/>
      <c r="BA10180" s="6"/>
      <c r="BB10180" s="166"/>
      <c r="BC10180" s="166"/>
      <c r="BD10180" s="166"/>
      <c r="BE10180" s="6"/>
      <c r="BF10180" s="6"/>
      <c r="BG10180" s="6"/>
      <c r="BH10180" s="6"/>
      <c r="BI10180" s="6"/>
      <c r="BJ10180" s="166"/>
      <c r="BK10180" s="166"/>
      <c r="BL10180" s="166"/>
      <c r="BM10180" s="6"/>
      <c r="BN10180" s="6"/>
      <c r="BO10180" s="6"/>
      <c r="BP10180" s="6"/>
      <c r="BQ10180" s="6"/>
      <c r="BR10180" s="6"/>
      <c r="BS10180" s="6"/>
      <c r="BT10180" s="6"/>
      <c r="BU10180" s="6"/>
      <c r="BV10180" s="6"/>
      <c r="BW10180" s="6"/>
      <c r="CJ10180" s="415"/>
      <c r="CK10180" s="415"/>
      <c r="CO10180" s="168"/>
    </row>
    <row r="10181" spans="32:93" s="162" customFormat="1" x14ac:dyDescent="0.25">
      <c r="AF10181" s="169"/>
      <c r="AG10181" s="169"/>
      <c r="AH10181" s="169"/>
      <c r="AI10181" s="169"/>
      <c r="AJ10181" s="169"/>
      <c r="AK10181" s="170"/>
      <c r="AP10181" s="6"/>
      <c r="AQ10181" s="6"/>
      <c r="AR10181" s="6"/>
      <c r="AS10181" s="6"/>
      <c r="AT10181" s="6"/>
      <c r="AU10181" s="6"/>
      <c r="AV10181" s="6"/>
      <c r="AW10181" s="6"/>
      <c r="AX10181" s="6"/>
      <c r="AY10181" s="6"/>
      <c r="AZ10181" s="6"/>
      <c r="BA10181" s="6"/>
      <c r="BB10181" s="166"/>
      <c r="BC10181" s="166"/>
      <c r="BD10181" s="166"/>
      <c r="BE10181" s="6"/>
      <c r="BF10181" s="6"/>
      <c r="BG10181" s="6"/>
      <c r="BH10181" s="6"/>
      <c r="BI10181" s="6"/>
      <c r="BJ10181" s="166"/>
      <c r="BK10181" s="166"/>
      <c r="BL10181" s="166"/>
      <c r="BM10181" s="6"/>
      <c r="BN10181" s="6"/>
      <c r="BO10181" s="6"/>
      <c r="BP10181" s="6"/>
      <c r="BQ10181" s="6"/>
      <c r="BR10181" s="6"/>
      <c r="BS10181" s="6"/>
      <c r="BT10181" s="6"/>
      <c r="BU10181" s="6"/>
      <c r="BV10181" s="6"/>
      <c r="BW10181" s="6"/>
      <c r="CJ10181" s="415"/>
      <c r="CK10181" s="415"/>
      <c r="CO10181" s="168"/>
    </row>
    <row r="10182" spans="32:93" s="162" customFormat="1" x14ac:dyDescent="0.25">
      <c r="AF10182" s="169"/>
      <c r="AG10182" s="169"/>
      <c r="AH10182" s="169"/>
      <c r="AI10182" s="169"/>
      <c r="AJ10182" s="169"/>
      <c r="AK10182" s="170"/>
      <c r="AP10182" s="6"/>
      <c r="AQ10182" s="6"/>
      <c r="AR10182" s="6"/>
      <c r="AS10182" s="6"/>
      <c r="AT10182" s="6"/>
      <c r="AU10182" s="6"/>
      <c r="AV10182" s="6"/>
      <c r="AW10182" s="6"/>
      <c r="AX10182" s="6"/>
      <c r="AY10182" s="6"/>
      <c r="AZ10182" s="6"/>
      <c r="BA10182" s="6"/>
      <c r="BB10182" s="166"/>
      <c r="BC10182" s="166"/>
      <c r="BD10182" s="166"/>
      <c r="BE10182" s="6"/>
      <c r="BF10182" s="6"/>
      <c r="BG10182" s="6"/>
      <c r="BH10182" s="6"/>
      <c r="BI10182" s="6"/>
      <c r="BJ10182" s="166"/>
      <c r="BK10182" s="166"/>
      <c r="BL10182" s="166"/>
      <c r="BM10182" s="6"/>
      <c r="BN10182" s="6"/>
      <c r="BO10182" s="6"/>
      <c r="BP10182" s="6"/>
      <c r="BQ10182" s="6"/>
      <c r="BR10182" s="6"/>
      <c r="BS10182" s="6"/>
      <c r="BT10182" s="6"/>
      <c r="BU10182" s="6"/>
      <c r="BV10182" s="6"/>
      <c r="BW10182" s="6"/>
      <c r="CJ10182" s="415"/>
      <c r="CK10182" s="415"/>
      <c r="CO10182" s="168"/>
    </row>
    <row r="10183" spans="32:93" s="162" customFormat="1" x14ac:dyDescent="0.25">
      <c r="AF10183" s="169"/>
      <c r="AG10183" s="169"/>
      <c r="AH10183" s="169"/>
      <c r="AI10183" s="169"/>
      <c r="AJ10183" s="169"/>
      <c r="AK10183" s="170"/>
      <c r="AP10183" s="6"/>
      <c r="AQ10183" s="6"/>
      <c r="AR10183" s="6"/>
      <c r="AS10183" s="6"/>
      <c r="AT10183" s="6"/>
      <c r="AU10183" s="6"/>
      <c r="AV10183" s="6"/>
      <c r="AW10183" s="6"/>
      <c r="AX10183" s="6"/>
      <c r="AY10183" s="6"/>
      <c r="AZ10183" s="6"/>
      <c r="BA10183" s="6"/>
      <c r="BB10183" s="166"/>
      <c r="BC10183" s="166"/>
      <c r="BD10183" s="166"/>
      <c r="BE10183" s="6"/>
      <c r="BF10183" s="6"/>
      <c r="BG10183" s="6"/>
      <c r="BH10183" s="6"/>
      <c r="BI10183" s="6"/>
      <c r="BJ10183" s="166"/>
      <c r="BK10183" s="166"/>
      <c r="BL10183" s="166"/>
      <c r="BM10183" s="6"/>
      <c r="BN10183" s="6"/>
      <c r="BO10183" s="6"/>
      <c r="BP10183" s="6"/>
      <c r="BQ10183" s="6"/>
      <c r="BR10183" s="6"/>
      <c r="BS10183" s="6"/>
      <c r="BT10183" s="6"/>
      <c r="BU10183" s="6"/>
      <c r="BV10183" s="6"/>
      <c r="BW10183" s="6"/>
      <c r="CJ10183" s="415"/>
      <c r="CK10183" s="415"/>
      <c r="CO10183" s="168"/>
    </row>
    <row r="10184" spans="32:93" s="162" customFormat="1" x14ac:dyDescent="0.25">
      <c r="AF10184" s="169"/>
      <c r="AG10184" s="169"/>
      <c r="AH10184" s="169"/>
      <c r="AI10184" s="169"/>
      <c r="AJ10184" s="169"/>
      <c r="AK10184" s="170"/>
      <c r="AP10184" s="6"/>
      <c r="AQ10184" s="6"/>
      <c r="AR10184" s="6"/>
      <c r="AS10184" s="6"/>
      <c r="AT10184" s="6"/>
      <c r="AU10184" s="6"/>
      <c r="AV10184" s="6"/>
      <c r="AW10184" s="6"/>
      <c r="AX10184" s="6"/>
      <c r="AY10184" s="6"/>
      <c r="AZ10184" s="6"/>
      <c r="BA10184" s="6"/>
      <c r="BB10184" s="166"/>
      <c r="BC10184" s="166"/>
      <c r="BD10184" s="166"/>
      <c r="BE10184" s="6"/>
      <c r="BF10184" s="6"/>
      <c r="BG10184" s="6"/>
      <c r="BH10184" s="6"/>
      <c r="BI10184" s="6"/>
      <c r="BJ10184" s="166"/>
      <c r="BK10184" s="166"/>
      <c r="BL10184" s="166"/>
      <c r="BM10184" s="6"/>
      <c r="BN10184" s="6"/>
      <c r="BO10184" s="6"/>
      <c r="BP10184" s="6"/>
      <c r="BQ10184" s="6"/>
      <c r="BR10184" s="6"/>
      <c r="BS10184" s="6"/>
      <c r="BT10184" s="6"/>
      <c r="BU10184" s="6"/>
      <c r="BV10184" s="6"/>
      <c r="BW10184" s="6"/>
      <c r="CJ10184" s="415"/>
      <c r="CK10184" s="415"/>
      <c r="CO10184" s="168"/>
    </row>
    <row r="10185" spans="32:93" s="162" customFormat="1" x14ac:dyDescent="0.25">
      <c r="AF10185" s="169"/>
      <c r="AG10185" s="169"/>
      <c r="AH10185" s="169"/>
      <c r="AI10185" s="169"/>
      <c r="AJ10185" s="169"/>
      <c r="AK10185" s="170"/>
      <c r="AP10185" s="6"/>
      <c r="AQ10185" s="6"/>
      <c r="AR10185" s="6"/>
      <c r="AS10185" s="6"/>
      <c r="AT10185" s="6"/>
      <c r="AU10185" s="6"/>
      <c r="AV10185" s="6"/>
      <c r="AW10185" s="6"/>
      <c r="AX10185" s="6"/>
      <c r="AY10185" s="6"/>
      <c r="AZ10185" s="6"/>
      <c r="BA10185" s="6"/>
      <c r="BB10185" s="166"/>
      <c r="BC10185" s="166"/>
      <c r="BD10185" s="166"/>
      <c r="BE10185" s="6"/>
      <c r="BF10185" s="6"/>
      <c r="BG10185" s="6"/>
      <c r="BH10185" s="6"/>
      <c r="BI10185" s="6"/>
      <c r="BJ10185" s="166"/>
      <c r="BK10185" s="166"/>
      <c r="BL10185" s="166"/>
      <c r="BM10185" s="6"/>
      <c r="BN10185" s="6"/>
      <c r="BO10185" s="6"/>
      <c r="BP10185" s="6"/>
      <c r="BQ10185" s="6"/>
      <c r="BR10185" s="6"/>
      <c r="BS10185" s="6"/>
      <c r="BT10185" s="6"/>
      <c r="BU10185" s="6"/>
      <c r="BV10185" s="6"/>
      <c r="BW10185" s="6"/>
      <c r="CJ10185" s="415"/>
      <c r="CK10185" s="415"/>
      <c r="CO10185" s="168"/>
    </row>
    <row r="10186" spans="32:93" s="162" customFormat="1" x14ac:dyDescent="0.25">
      <c r="AF10186" s="169"/>
      <c r="AG10186" s="169"/>
      <c r="AH10186" s="169"/>
      <c r="AI10186" s="169"/>
      <c r="AJ10186" s="169"/>
      <c r="AK10186" s="170"/>
      <c r="AP10186" s="6"/>
      <c r="AQ10186" s="6"/>
      <c r="AR10186" s="6"/>
      <c r="AS10186" s="6"/>
      <c r="AT10186" s="6"/>
      <c r="AU10186" s="6"/>
      <c r="AV10186" s="6"/>
      <c r="AW10186" s="6"/>
      <c r="AX10186" s="6"/>
      <c r="AY10186" s="6"/>
      <c r="AZ10186" s="6"/>
      <c r="BA10186" s="6"/>
      <c r="BB10186" s="166"/>
      <c r="BC10186" s="166"/>
      <c r="BD10186" s="166"/>
      <c r="BE10186" s="6"/>
      <c r="BF10186" s="6"/>
      <c r="BG10186" s="6"/>
      <c r="BH10186" s="6"/>
      <c r="BI10186" s="6"/>
      <c r="BJ10186" s="166"/>
      <c r="BK10186" s="166"/>
      <c r="BL10186" s="166"/>
      <c r="BM10186" s="6"/>
      <c r="BN10186" s="6"/>
      <c r="BO10186" s="6"/>
      <c r="BP10186" s="6"/>
      <c r="BQ10186" s="6"/>
      <c r="BR10186" s="6"/>
      <c r="BS10186" s="6"/>
      <c r="BT10186" s="6"/>
      <c r="BU10186" s="6"/>
      <c r="BV10186" s="6"/>
      <c r="BW10186" s="6"/>
      <c r="CJ10186" s="415"/>
      <c r="CK10186" s="415"/>
      <c r="CO10186" s="168"/>
    </row>
    <row r="10187" spans="32:93" s="162" customFormat="1" x14ac:dyDescent="0.25">
      <c r="AF10187" s="169"/>
      <c r="AG10187" s="169"/>
      <c r="AH10187" s="169"/>
      <c r="AI10187" s="169"/>
      <c r="AJ10187" s="169"/>
      <c r="AK10187" s="170"/>
      <c r="AP10187" s="6"/>
      <c r="AQ10187" s="6"/>
      <c r="AR10187" s="6"/>
      <c r="AS10187" s="6"/>
      <c r="AT10187" s="6"/>
      <c r="AU10187" s="6"/>
      <c r="AV10187" s="6"/>
      <c r="AW10187" s="6"/>
      <c r="AX10187" s="6"/>
      <c r="AY10187" s="6"/>
      <c r="AZ10187" s="6"/>
      <c r="BA10187" s="6"/>
      <c r="BB10187" s="166"/>
      <c r="BC10187" s="166"/>
      <c r="BD10187" s="166"/>
      <c r="BE10187" s="6"/>
      <c r="BF10187" s="6"/>
      <c r="BG10187" s="6"/>
      <c r="BH10187" s="6"/>
      <c r="BI10187" s="6"/>
      <c r="BJ10187" s="166"/>
      <c r="BK10187" s="166"/>
      <c r="BL10187" s="166"/>
      <c r="BM10187" s="6"/>
      <c r="BN10187" s="6"/>
      <c r="BO10187" s="6"/>
      <c r="BP10187" s="6"/>
      <c r="BQ10187" s="6"/>
      <c r="BR10187" s="6"/>
      <c r="BS10187" s="6"/>
      <c r="BT10187" s="6"/>
      <c r="BU10187" s="6"/>
      <c r="BV10187" s="6"/>
      <c r="BW10187" s="6"/>
      <c r="CJ10187" s="415"/>
      <c r="CK10187" s="415"/>
      <c r="CO10187" s="168"/>
    </row>
    <row r="10188" spans="32:93" s="162" customFormat="1" x14ac:dyDescent="0.25">
      <c r="AF10188" s="169"/>
      <c r="AG10188" s="169"/>
      <c r="AH10188" s="169"/>
      <c r="AI10188" s="169"/>
      <c r="AJ10188" s="169"/>
      <c r="AK10188" s="170"/>
      <c r="AP10188" s="6"/>
      <c r="AQ10188" s="6"/>
      <c r="AR10188" s="6"/>
      <c r="AS10188" s="6"/>
      <c r="AT10188" s="6"/>
      <c r="AU10188" s="6"/>
      <c r="AV10188" s="6"/>
      <c r="AW10188" s="6"/>
      <c r="AX10188" s="6"/>
      <c r="AY10188" s="6"/>
      <c r="AZ10188" s="6"/>
      <c r="BA10188" s="6"/>
      <c r="BB10188" s="166"/>
      <c r="BC10188" s="166"/>
      <c r="BD10188" s="166"/>
      <c r="BE10188" s="6"/>
      <c r="BF10188" s="6"/>
      <c r="BG10188" s="6"/>
      <c r="BH10188" s="6"/>
      <c r="BI10188" s="6"/>
      <c r="BJ10188" s="166"/>
      <c r="BK10188" s="166"/>
      <c r="BL10188" s="166"/>
      <c r="BM10188" s="6"/>
      <c r="BN10188" s="6"/>
      <c r="BO10188" s="6"/>
      <c r="BP10188" s="6"/>
      <c r="BQ10188" s="6"/>
      <c r="BR10188" s="6"/>
      <c r="BS10188" s="6"/>
      <c r="BT10188" s="6"/>
      <c r="BU10188" s="6"/>
      <c r="BV10188" s="6"/>
      <c r="BW10188" s="6"/>
      <c r="CJ10188" s="415"/>
      <c r="CK10188" s="415"/>
      <c r="CO10188" s="168"/>
    </row>
    <row r="10189" spans="32:93" s="162" customFormat="1" x14ac:dyDescent="0.25">
      <c r="AF10189" s="169"/>
      <c r="AG10189" s="169"/>
      <c r="AH10189" s="169"/>
      <c r="AI10189" s="169"/>
      <c r="AJ10189" s="169"/>
      <c r="AK10189" s="170"/>
      <c r="AP10189" s="6"/>
      <c r="AQ10189" s="6"/>
      <c r="AR10189" s="6"/>
      <c r="AS10189" s="6"/>
      <c r="AT10189" s="6"/>
      <c r="AU10189" s="6"/>
      <c r="AV10189" s="6"/>
      <c r="AW10189" s="6"/>
      <c r="AX10189" s="6"/>
      <c r="AY10189" s="6"/>
      <c r="AZ10189" s="6"/>
      <c r="BA10189" s="6"/>
      <c r="BB10189" s="166"/>
      <c r="BC10189" s="166"/>
      <c r="BD10189" s="166"/>
      <c r="BE10189" s="6"/>
      <c r="BF10189" s="6"/>
      <c r="BG10189" s="6"/>
      <c r="BH10189" s="6"/>
      <c r="BI10189" s="6"/>
      <c r="BJ10189" s="166"/>
      <c r="BK10189" s="166"/>
      <c r="BL10189" s="166"/>
      <c r="BM10189" s="6"/>
      <c r="BN10189" s="6"/>
      <c r="BO10189" s="6"/>
      <c r="BP10189" s="6"/>
      <c r="BQ10189" s="6"/>
      <c r="BR10189" s="6"/>
      <c r="BS10189" s="6"/>
      <c r="BT10189" s="6"/>
      <c r="BU10189" s="6"/>
      <c r="BV10189" s="6"/>
      <c r="BW10189" s="6"/>
      <c r="CJ10189" s="415"/>
      <c r="CK10189" s="415"/>
      <c r="CO10189" s="168"/>
    </row>
    <row r="10190" spans="32:93" s="162" customFormat="1" x14ac:dyDescent="0.25">
      <c r="AF10190" s="169"/>
      <c r="AG10190" s="169"/>
      <c r="AH10190" s="169"/>
      <c r="AI10190" s="169"/>
      <c r="AJ10190" s="169"/>
      <c r="AK10190" s="170"/>
      <c r="AP10190" s="6"/>
      <c r="AQ10190" s="6"/>
      <c r="AR10190" s="6"/>
      <c r="AS10190" s="6"/>
      <c r="AT10190" s="6"/>
      <c r="AU10190" s="6"/>
      <c r="AV10190" s="6"/>
      <c r="AW10190" s="6"/>
      <c r="AX10190" s="6"/>
      <c r="AY10190" s="6"/>
      <c r="AZ10190" s="6"/>
      <c r="BA10190" s="6"/>
      <c r="BB10190" s="166"/>
      <c r="BC10190" s="166"/>
      <c r="BD10190" s="166"/>
      <c r="BE10190" s="6"/>
      <c r="BF10190" s="6"/>
      <c r="BG10190" s="6"/>
      <c r="BH10190" s="6"/>
      <c r="BI10190" s="6"/>
      <c r="BJ10190" s="166"/>
      <c r="BK10190" s="166"/>
      <c r="BL10190" s="166"/>
      <c r="BM10190" s="6"/>
      <c r="BN10190" s="6"/>
      <c r="BO10190" s="6"/>
      <c r="BP10190" s="6"/>
      <c r="BQ10190" s="6"/>
      <c r="BR10190" s="6"/>
      <c r="BS10190" s="6"/>
      <c r="BT10190" s="6"/>
      <c r="BU10190" s="6"/>
      <c r="BV10190" s="6"/>
      <c r="BW10190" s="6"/>
      <c r="CJ10190" s="415"/>
      <c r="CK10190" s="415"/>
      <c r="CO10190" s="168"/>
    </row>
    <row r="10191" spans="32:93" s="162" customFormat="1" x14ac:dyDescent="0.25">
      <c r="AF10191" s="169"/>
      <c r="AG10191" s="169"/>
      <c r="AH10191" s="169"/>
      <c r="AI10191" s="169"/>
      <c r="AJ10191" s="169"/>
      <c r="AK10191" s="170"/>
      <c r="AP10191" s="6"/>
      <c r="AQ10191" s="6"/>
      <c r="AR10191" s="6"/>
      <c r="AS10191" s="6"/>
      <c r="AT10191" s="6"/>
      <c r="AU10191" s="6"/>
      <c r="AV10191" s="6"/>
      <c r="AW10191" s="6"/>
      <c r="AX10191" s="6"/>
      <c r="AY10191" s="6"/>
      <c r="AZ10191" s="6"/>
      <c r="BA10191" s="6"/>
      <c r="BB10191" s="166"/>
      <c r="BC10191" s="166"/>
      <c r="BD10191" s="166"/>
      <c r="BE10191" s="6"/>
      <c r="BF10191" s="6"/>
      <c r="BG10191" s="6"/>
      <c r="BH10191" s="6"/>
      <c r="BI10191" s="6"/>
      <c r="BJ10191" s="166"/>
      <c r="BK10191" s="166"/>
      <c r="BL10191" s="166"/>
      <c r="BM10191" s="6"/>
      <c r="BN10191" s="6"/>
      <c r="BO10191" s="6"/>
      <c r="BP10191" s="6"/>
      <c r="BQ10191" s="6"/>
      <c r="BR10191" s="6"/>
      <c r="BS10191" s="6"/>
      <c r="BT10191" s="6"/>
      <c r="BU10191" s="6"/>
      <c r="BV10191" s="6"/>
      <c r="BW10191" s="6"/>
      <c r="CJ10191" s="415"/>
      <c r="CK10191" s="415"/>
      <c r="CO10191" s="168"/>
    </row>
    <row r="10192" spans="32:93" s="162" customFormat="1" x14ac:dyDescent="0.25">
      <c r="AF10192" s="169"/>
      <c r="AG10192" s="169"/>
      <c r="AH10192" s="169"/>
      <c r="AI10192" s="169"/>
      <c r="AJ10192" s="169"/>
      <c r="AK10192" s="170"/>
      <c r="AP10192" s="6"/>
      <c r="AQ10192" s="6"/>
      <c r="AR10192" s="6"/>
      <c r="AS10192" s="6"/>
      <c r="AT10192" s="6"/>
      <c r="AU10192" s="6"/>
      <c r="AV10192" s="6"/>
      <c r="AW10192" s="6"/>
      <c r="AX10192" s="6"/>
      <c r="AY10192" s="6"/>
      <c r="AZ10192" s="6"/>
      <c r="BA10192" s="6"/>
      <c r="BB10192" s="166"/>
      <c r="BC10192" s="166"/>
      <c r="BD10192" s="166"/>
      <c r="BE10192" s="6"/>
      <c r="BF10192" s="6"/>
      <c r="BG10192" s="6"/>
      <c r="BH10192" s="6"/>
      <c r="BI10192" s="6"/>
      <c r="BJ10192" s="166"/>
      <c r="BK10192" s="166"/>
      <c r="BL10192" s="166"/>
      <c r="BM10192" s="6"/>
      <c r="BN10192" s="6"/>
      <c r="BO10192" s="6"/>
      <c r="BP10192" s="6"/>
      <c r="BQ10192" s="6"/>
      <c r="BR10192" s="6"/>
      <c r="BS10192" s="6"/>
      <c r="BT10192" s="6"/>
      <c r="BU10192" s="6"/>
      <c r="BV10192" s="6"/>
      <c r="BW10192" s="6"/>
      <c r="CJ10192" s="415"/>
      <c r="CK10192" s="415"/>
      <c r="CO10192" s="168"/>
    </row>
    <row r="10193" spans="32:93" s="162" customFormat="1" x14ac:dyDescent="0.25">
      <c r="AF10193" s="169"/>
      <c r="AG10193" s="169"/>
      <c r="AH10193" s="169"/>
      <c r="AI10193" s="169"/>
      <c r="AJ10193" s="169"/>
      <c r="AK10193" s="170"/>
      <c r="AP10193" s="6"/>
      <c r="AQ10193" s="6"/>
      <c r="AR10193" s="6"/>
      <c r="AS10193" s="6"/>
      <c r="AT10193" s="6"/>
      <c r="AU10193" s="6"/>
      <c r="AV10193" s="6"/>
      <c r="AW10193" s="6"/>
      <c r="AX10193" s="6"/>
      <c r="AY10193" s="6"/>
      <c r="AZ10193" s="6"/>
      <c r="BA10193" s="6"/>
      <c r="BB10193" s="166"/>
      <c r="BC10193" s="166"/>
      <c r="BD10193" s="166"/>
      <c r="BE10193" s="6"/>
      <c r="BF10193" s="6"/>
      <c r="BG10193" s="6"/>
      <c r="BH10193" s="6"/>
      <c r="BI10193" s="6"/>
      <c r="BJ10193" s="166"/>
      <c r="BK10193" s="166"/>
      <c r="BL10193" s="166"/>
      <c r="BM10193" s="6"/>
      <c r="BN10193" s="6"/>
      <c r="BO10193" s="6"/>
      <c r="BP10193" s="6"/>
      <c r="BQ10193" s="6"/>
      <c r="BR10193" s="6"/>
      <c r="BS10193" s="6"/>
      <c r="BT10193" s="6"/>
      <c r="BU10193" s="6"/>
      <c r="BV10193" s="6"/>
      <c r="BW10193" s="6"/>
      <c r="CJ10193" s="415"/>
      <c r="CK10193" s="415"/>
      <c r="CO10193" s="168"/>
    </row>
    <row r="10194" spans="32:93" s="162" customFormat="1" x14ac:dyDescent="0.25">
      <c r="AF10194" s="169"/>
      <c r="AG10194" s="169"/>
      <c r="AH10194" s="169"/>
      <c r="AI10194" s="169"/>
      <c r="AJ10194" s="169"/>
      <c r="AK10194" s="170"/>
      <c r="AP10194" s="6"/>
      <c r="AQ10194" s="6"/>
      <c r="AR10194" s="6"/>
      <c r="AS10194" s="6"/>
      <c r="AT10194" s="6"/>
      <c r="AU10194" s="6"/>
      <c r="AV10194" s="6"/>
      <c r="AW10194" s="6"/>
      <c r="AX10194" s="6"/>
      <c r="AY10194" s="6"/>
      <c r="AZ10194" s="6"/>
      <c r="BA10194" s="6"/>
      <c r="BB10194" s="166"/>
      <c r="BC10194" s="166"/>
      <c r="BD10194" s="166"/>
      <c r="BE10194" s="6"/>
      <c r="BF10194" s="6"/>
      <c r="BG10194" s="6"/>
      <c r="BH10194" s="6"/>
      <c r="BI10194" s="6"/>
      <c r="BJ10194" s="166"/>
      <c r="BK10194" s="166"/>
      <c r="BL10194" s="166"/>
      <c r="BM10194" s="6"/>
      <c r="BN10194" s="6"/>
      <c r="BO10194" s="6"/>
      <c r="BP10194" s="6"/>
      <c r="BQ10194" s="6"/>
      <c r="BR10194" s="6"/>
      <c r="BS10194" s="6"/>
      <c r="BT10194" s="6"/>
      <c r="BU10194" s="6"/>
      <c r="BV10194" s="6"/>
      <c r="BW10194" s="6"/>
      <c r="CJ10194" s="415"/>
      <c r="CK10194" s="415"/>
      <c r="CO10194" s="168"/>
    </row>
    <row r="10195" spans="32:93" s="162" customFormat="1" x14ac:dyDescent="0.25">
      <c r="AF10195" s="169"/>
      <c r="AG10195" s="169"/>
      <c r="AH10195" s="169"/>
      <c r="AI10195" s="169"/>
      <c r="AJ10195" s="169"/>
      <c r="AK10195" s="170"/>
      <c r="AP10195" s="6"/>
      <c r="AQ10195" s="6"/>
      <c r="AR10195" s="6"/>
      <c r="AS10195" s="6"/>
      <c r="AT10195" s="6"/>
      <c r="AU10195" s="6"/>
      <c r="AV10195" s="6"/>
      <c r="AW10195" s="6"/>
      <c r="AX10195" s="6"/>
      <c r="AY10195" s="6"/>
      <c r="AZ10195" s="6"/>
      <c r="BA10195" s="6"/>
      <c r="BB10195" s="166"/>
      <c r="BC10195" s="166"/>
      <c r="BD10195" s="166"/>
      <c r="BE10195" s="6"/>
      <c r="BF10195" s="6"/>
      <c r="BG10195" s="6"/>
      <c r="BH10195" s="6"/>
      <c r="BI10195" s="6"/>
      <c r="BJ10195" s="166"/>
      <c r="BK10195" s="166"/>
      <c r="BL10195" s="166"/>
      <c r="BM10195" s="6"/>
      <c r="BN10195" s="6"/>
      <c r="BO10195" s="6"/>
      <c r="BP10195" s="6"/>
      <c r="BQ10195" s="6"/>
      <c r="BR10195" s="6"/>
      <c r="BS10195" s="6"/>
      <c r="BT10195" s="6"/>
      <c r="BU10195" s="6"/>
      <c r="BV10195" s="6"/>
      <c r="BW10195" s="6"/>
      <c r="CJ10195" s="415"/>
      <c r="CK10195" s="415"/>
      <c r="CO10195" s="168"/>
    </row>
    <row r="10196" spans="32:93" s="162" customFormat="1" x14ac:dyDescent="0.25">
      <c r="AF10196" s="169"/>
      <c r="AG10196" s="169"/>
      <c r="AH10196" s="169"/>
      <c r="AI10196" s="169"/>
      <c r="AJ10196" s="169"/>
      <c r="AK10196" s="170"/>
      <c r="AP10196" s="6"/>
      <c r="AQ10196" s="6"/>
      <c r="AR10196" s="6"/>
      <c r="AS10196" s="6"/>
      <c r="AT10196" s="6"/>
      <c r="AU10196" s="6"/>
      <c r="AV10196" s="6"/>
      <c r="AW10196" s="6"/>
      <c r="AX10196" s="6"/>
      <c r="AY10196" s="6"/>
      <c r="AZ10196" s="6"/>
      <c r="BA10196" s="6"/>
      <c r="BB10196" s="166"/>
      <c r="BC10196" s="166"/>
      <c r="BD10196" s="166"/>
      <c r="BE10196" s="6"/>
      <c r="BF10196" s="6"/>
      <c r="BG10196" s="6"/>
      <c r="BH10196" s="6"/>
      <c r="BI10196" s="6"/>
      <c r="BJ10196" s="166"/>
      <c r="BK10196" s="166"/>
      <c r="BL10196" s="166"/>
      <c r="BM10196" s="6"/>
      <c r="BN10196" s="6"/>
      <c r="BO10196" s="6"/>
      <c r="BP10196" s="6"/>
      <c r="BQ10196" s="6"/>
      <c r="BR10196" s="6"/>
      <c r="BS10196" s="6"/>
      <c r="BT10196" s="6"/>
      <c r="BU10196" s="6"/>
      <c r="BV10196" s="6"/>
      <c r="BW10196" s="6"/>
      <c r="CJ10196" s="415"/>
      <c r="CK10196" s="415"/>
      <c r="CO10196" s="168"/>
    </row>
    <row r="10197" spans="32:93" s="162" customFormat="1" x14ac:dyDescent="0.25">
      <c r="AF10197" s="169"/>
      <c r="AG10197" s="169"/>
      <c r="AH10197" s="169"/>
      <c r="AI10197" s="169"/>
      <c r="AJ10197" s="169"/>
      <c r="AK10197" s="170"/>
      <c r="AP10197" s="6"/>
      <c r="AQ10197" s="6"/>
      <c r="AR10197" s="6"/>
      <c r="AS10197" s="6"/>
      <c r="AT10197" s="6"/>
      <c r="AU10197" s="6"/>
      <c r="AV10197" s="6"/>
      <c r="AW10197" s="6"/>
      <c r="AX10197" s="6"/>
      <c r="AY10197" s="6"/>
      <c r="AZ10197" s="6"/>
      <c r="BA10197" s="6"/>
      <c r="BB10197" s="166"/>
      <c r="BC10197" s="166"/>
      <c r="BD10197" s="166"/>
      <c r="BE10197" s="6"/>
      <c r="BF10197" s="6"/>
      <c r="BG10197" s="6"/>
      <c r="BH10197" s="6"/>
      <c r="BI10197" s="6"/>
      <c r="BJ10197" s="166"/>
      <c r="BK10197" s="166"/>
      <c r="BL10197" s="166"/>
      <c r="BM10197" s="6"/>
      <c r="BN10197" s="6"/>
      <c r="BO10197" s="6"/>
      <c r="BP10197" s="6"/>
      <c r="BQ10197" s="6"/>
      <c r="BR10197" s="6"/>
      <c r="BS10197" s="6"/>
      <c r="BT10197" s="6"/>
      <c r="BU10197" s="6"/>
      <c r="BV10197" s="6"/>
      <c r="BW10197" s="6"/>
      <c r="CJ10197" s="415"/>
      <c r="CK10197" s="415"/>
      <c r="CO10197" s="168"/>
    </row>
    <row r="10198" spans="32:93" s="162" customFormat="1" x14ac:dyDescent="0.25">
      <c r="AF10198" s="169"/>
      <c r="AG10198" s="169"/>
      <c r="AH10198" s="169"/>
      <c r="AI10198" s="169"/>
      <c r="AJ10198" s="169"/>
      <c r="AK10198" s="170"/>
      <c r="AP10198" s="6"/>
      <c r="AQ10198" s="6"/>
      <c r="AR10198" s="6"/>
      <c r="AS10198" s="6"/>
      <c r="AT10198" s="6"/>
      <c r="AU10198" s="6"/>
      <c r="AV10198" s="6"/>
      <c r="AW10198" s="6"/>
      <c r="AX10198" s="6"/>
      <c r="AY10198" s="6"/>
      <c r="AZ10198" s="6"/>
      <c r="BA10198" s="6"/>
      <c r="BB10198" s="166"/>
      <c r="BC10198" s="166"/>
      <c r="BD10198" s="166"/>
      <c r="BE10198" s="6"/>
      <c r="BF10198" s="6"/>
      <c r="BG10198" s="6"/>
      <c r="BH10198" s="6"/>
      <c r="BI10198" s="6"/>
      <c r="BJ10198" s="166"/>
      <c r="BK10198" s="166"/>
      <c r="BL10198" s="166"/>
      <c r="BM10198" s="6"/>
      <c r="BN10198" s="6"/>
      <c r="BO10198" s="6"/>
      <c r="BP10198" s="6"/>
      <c r="BQ10198" s="6"/>
      <c r="BR10198" s="6"/>
      <c r="BS10198" s="6"/>
      <c r="BT10198" s="6"/>
      <c r="BU10198" s="6"/>
      <c r="BV10198" s="6"/>
      <c r="BW10198" s="6"/>
      <c r="CJ10198" s="415"/>
      <c r="CK10198" s="415"/>
      <c r="CO10198" s="168"/>
    </row>
    <row r="10199" spans="32:93" s="162" customFormat="1" x14ac:dyDescent="0.25">
      <c r="AF10199" s="169"/>
      <c r="AG10199" s="169"/>
      <c r="AH10199" s="169"/>
      <c r="AI10199" s="169"/>
      <c r="AJ10199" s="169"/>
      <c r="AK10199" s="170"/>
      <c r="AP10199" s="6"/>
      <c r="AQ10199" s="6"/>
      <c r="AR10199" s="6"/>
      <c r="AS10199" s="6"/>
      <c r="AT10199" s="6"/>
      <c r="AU10199" s="6"/>
      <c r="AV10199" s="6"/>
      <c r="AW10199" s="6"/>
      <c r="AX10199" s="6"/>
      <c r="AY10199" s="6"/>
      <c r="AZ10199" s="6"/>
      <c r="BA10199" s="6"/>
      <c r="BB10199" s="166"/>
      <c r="BC10199" s="166"/>
      <c r="BD10199" s="166"/>
      <c r="BE10199" s="6"/>
      <c r="BF10199" s="6"/>
      <c r="BG10199" s="6"/>
      <c r="BH10199" s="6"/>
      <c r="BI10199" s="6"/>
      <c r="BJ10199" s="166"/>
      <c r="BK10199" s="166"/>
      <c r="BL10199" s="166"/>
      <c r="BM10199" s="6"/>
      <c r="BN10199" s="6"/>
      <c r="BO10199" s="6"/>
      <c r="BP10199" s="6"/>
      <c r="BQ10199" s="6"/>
      <c r="BR10199" s="6"/>
      <c r="BS10199" s="6"/>
      <c r="BT10199" s="6"/>
      <c r="BU10199" s="6"/>
      <c r="BV10199" s="6"/>
      <c r="BW10199" s="6"/>
      <c r="CJ10199" s="415"/>
      <c r="CK10199" s="415"/>
      <c r="CO10199" s="168"/>
    </row>
    <row r="10200" spans="32:93" s="162" customFormat="1" x14ac:dyDescent="0.25">
      <c r="AF10200" s="169"/>
      <c r="AG10200" s="169"/>
      <c r="AH10200" s="169"/>
      <c r="AI10200" s="169"/>
      <c r="AJ10200" s="169"/>
      <c r="AK10200" s="170"/>
      <c r="AP10200" s="6"/>
      <c r="AQ10200" s="6"/>
      <c r="AR10200" s="6"/>
      <c r="AS10200" s="6"/>
      <c r="AT10200" s="6"/>
      <c r="AU10200" s="6"/>
      <c r="AV10200" s="6"/>
      <c r="AW10200" s="6"/>
      <c r="AX10200" s="6"/>
      <c r="AY10200" s="6"/>
      <c r="AZ10200" s="6"/>
      <c r="BA10200" s="6"/>
      <c r="BB10200" s="166"/>
      <c r="BC10200" s="166"/>
      <c r="BD10200" s="166"/>
      <c r="BE10200" s="6"/>
      <c r="BF10200" s="6"/>
      <c r="BG10200" s="6"/>
      <c r="BH10200" s="6"/>
      <c r="BI10200" s="6"/>
      <c r="BJ10200" s="166"/>
      <c r="BK10200" s="166"/>
      <c r="BL10200" s="166"/>
      <c r="BM10200" s="6"/>
      <c r="BN10200" s="6"/>
      <c r="BO10200" s="6"/>
      <c r="BP10200" s="6"/>
      <c r="BQ10200" s="6"/>
      <c r="BR10200" s="6"/>
      <c r="BS10200" s="6"/>
      <c r="BT10200" s="6"/>
      <c r="BU10200" s="6"/>
      <c r="BV10200" s="6"/>
      <c r="BW10200" s="6"/>
      <c r="CJ10200" s="415"/>
      <c r="CK10200" s="415"/>
      <c r="CO10200" s="168"/>
    </row>
    <row r="10201" spans="32:93" s="162" customFormat="1" x14ac:dyDescent="0.25">
      <c r="AF10201" s="169"/>
      <c r="AG10201" s="169"/>
      <c r="AH10201" s="169"/>
      <c r="AI10201" s="169"/>
      <c r="AJ10201" s="169"/>
      <c r="AK10201" s="170"/>
      <c r="AP10201" s="6"/>
      <c r="AQ10201" s="6"/>
      <c r="AR10201" s="6"/>
      <c r="AS10201" s="6"/>
      <c r="AT10201" s="6"/>
      <c r="AU10201" s="6"/>
      <c r="AV10201" s="6"/>
      <c r="AW10201" s="6"/>
      <c r="AX10201" s="6"/>
      <c r="AY10201" s="6"/>
      <c r="AZ10201" s="6"/>
      <c r="BA10201" s="6"/>
      <c r="BB10201" s="166"/>
      <c r="BC10201" s="166"/>
      <c r="BD10201" s="166"/>
      <c r="BE10201" s="6"/>
      <c r="BF10201" s="6"/>
      <c r="BG10201" s="6"/>
      <c r="BH10201" s="6"/>
      <c r="BI10201" s="6"/>
      <c r="BJ10201" s="166"/>
      <c r="BK10201" s="166"/>
      <c r="BL10201" s="166"/>
      <c r="BM10201" s="6"/>
      <c r="BN10201" s="6"/>
      <c r="BO10201" s="6"/>
      <c r="BP10201" s="6"/>
      <c r="BQ10201" s="6"/>
      <c r="BR10201" s="6"/>
      <c r="BS10201" s="6"/>
      <c r="BT10201" s="6"/>
      <c r="BU10201" s="6"/>
      <c r="BV10201" s="6"/>
      <c r="BW10201" s="6"/>
      <c r="CJ10201" s="415"/>
      <c r="CK10201" s="415"/>
      <c r="CO10201" s="168"/>
    </row>
    <row r="10202" spans="32:93" s="162" customFormat="1" x14ac:dyDescent="0.25">
      <c r="AF10202" s="169"/>
      <c r="AG10202" s="169"/>
      <c r="AH10202" s="169"/>
      <c r="AI10202" s="169"/>
      <c r="AJ10202" s="169"/>
      <c r="AK10202" s="170"/>
      <c r="AP10202" s="6"/>
      <c r="AQ10202" s="6"/>
      <c r="AR10202" s="6"/>
      <c r="AS10202" s="6"/>
      <c r="AT10202" s="6"/>
      <c r="AU10202" s="6"/>
      <c r="AV10202" s="6"/>
      <c r="AW10202" s="6"/>
      <c r="AX10202" s="6"/>
      <c r="AY10202" s="6"/>
      <c r="AZ10202" s="6"/>
      <c r="BA10202" s="6"/>
      <c r="BB10202" s="166"/>
      <c r="BC10202" s="166"/>
      <c r="BD10202" s="166"/>
      <c r="BE10202" s="6"/>
      <c r="BF10202" s="6"/>
      <c r="BG10202" s="6"/>
      <c r="BH10202" s="6"/>
      <c r="BI10202" s="6"/>
      <c r="BJ10202" s="166"/>
      <c r="BK10202" s="166"/>
      <c r="BL10202" s="166"/>
      <c r="BM10202" s="6"/>
      <c r="BN10202" s="6"/>
      <c r="BO10202" s="6"/>
      <c r="BP10202" s="6"/>
      <c r="BQ10202" s="6"/>
      <c r="BR10202" s="6"/>
      <c r="BS10202" s="6"/>
      <c r="BT10202" s="6"/>
      <c r="BU10202" s="6"/>
      <c r="BV10202" s="6"/>
      <c r="BW10202" s="6"/>
      <c r="CJ10202" s="415"/>
      <c r="CK10202" s="415"/>
      <c r="CO10202" s="168"/>
    </row>
    <row r="10203" spans="32:93" s="162" customFormat="1" x14ac:dyDescent="0.25">
      <c r="AF10203" s="169"/>
      <c r="AG10203" s="169"/>
      <c r="AH10203" s="169"/>
      <c r="AI10203" s="169"/>
      <c r="AJ10203" s="169"/>
      <c r="AK10203" s="170"/>
      <c r="AP10203" s="6"/>
      <c r="AQ10203" s="6"/>
      <c r="AR10203" s="6"/>
      <c r="AS10203" s="6"/>
      <c r="AT10203" s="6"/>
      <c r="AU10203" s="6"/>
      <c r="AV10203" s="6"/>
      <c r="AW10203" s="6"/>
      <c r="AX10203" s="6"/>
      <c r="AY10203" s="6"/>
      <c r="AZ10203" s="6"/>
      <c r="BA10203" s="6"/>
      <c r="BB10203" s="166"/>
      <c r="BC10203" s="166"/>
      <c r="BD10203" s="166"/>
      <c r="BE10203" s="6"/>
      <c r="BF10203" s="6"/>
      <c r="BG10203" s="6"/>
      <c r="BH10203" s="6"/>
      <c r="BI10203" s="6"/>
      <c r="BJ10203" s="166"/>
      <c r="BK10203" s="166"/>
      <c r="BL10203" s="166"/>
      <c r="BM10203" s="6"/>
      <c r="BN10203" s="6"/>
      <c r="BO10203" s="6"/>
      <c r="BP10203" s="6"/>
      <c r="BQ10203" s="6"/>
      <c r="BR10203" s="6"/>
      <c r="BS10203" s="6"/>
      <c r="BT10203" s="6"/>
      <c r="BU10203" s="6"/>
      <c r="BV10203" s="6"/>
      <c r="BW10203" s="6"/>
      <c r="CJ10203" s="415"/>
      <c r="CK10203" s="415"/>
      <c r="CO10203" s="168"/>
    </row>
    <row r="10204" spans="32:93" s="162" customFormat="1" x14ac:dyDescent="0.25">
      <c r="AF10204" s="169"/>
      <c r="AG10204" s="169"/>
      <c r="AH10204" s="169"/>
      <c r="AI10204" s="169"/>
      <c r="AJ10204" s="169"/>
      <c r="AK10204" s="170"/>
      <c r="AP10204" s="6"/>
      <c r="AQ10204" s="6"/>
      <c r="AR10204" s="6"/>
      <c r="AS10204" s="6"/>
      <c r="AT10204" s="6"/>
      <c r="AU10204" s="6"/>
      <c r="AV10204" s="6"/>
      <c r="AW10204" s="6"/>
      <c r="AX10204" s="6"/>
      <c r="AY10204" s="6"/>
      <c r="AZ10204" s="6"/>
      <c r="BA10204" s="6"/>
      <c r="BB10204" s="166"/>
      <c r="BC10204" s="166"/>
      <c r="BD10204" s="166"/>
      <c r="BE10204" s="6"/>
      <c r="BF10204" s="6"/>
      <c r="BG10204" s="6"/>
      <c r="BH10204" s="6"/>
      <c r="BI10204" s="6"/>
      <c r="BJ10204" s="166"/>
      <c r="BK10204" s="166"/>
      <c r="BL10204" s="166"/>
      <c r="BM10204" s="6"/>
      <c r="BN10204" s="6"/>
      <c r="BO10204" s="6"/>
      <c r="BP10204" s="6"/>
      <c r="BQ10204" s="6"/>
      <c r="BR10204" s="6"/>
      <c r="BS10204" s="6"/>
      <c r="BT10204" s="6"/>
      <c r="BU10204" s="6"/>
      <c r="BV10204" s="6"/>
      <c r="BW10204" s="6"/>
      <c r="CJ10204" s="415"/>
      <c r="CK10204" s="415"/>
      <c r="CO10204" s="168"/>
    </row>
    <row r="10205" spans="32:93" s="162" customFormat="1" x14ac:dyDescent="0.25">
      <c r="AF10205" s="169"/>
      <c r="AG10205" s="169"/>
      <c r="AH10205" s="169"/>
      <c r="AI10205" s="169"/>
      <c r="AJ10205" s="169"/>
      <c r="AK10205" s="170"/>
      <c r="AP10205" s="6"/>
      <c r="AQ10205" s="6"/>
      <c r="AR10205" s="6"/>
      <c r="AS10205" s="6"/>
      <c r="AT10205" s="6"/>
      <c r="AU10205" s="6"/>
      <c r="AV10205" s="6"/>
      <c r="AW10205" s="6"/>
      <c r="AX10205" s="6"/>
      <c r="AY10205" s="6"/>
      <c r="AZ10205" s="6"/>
      <c r="BA10205" s="6"/>
      <c r="BB10205" s="166"/>
      <c r="BC10205" s="166"/>
      <c r="BD10205" s="166"/>
      <c r="BE10205" s="6"/>
      <c r="BF10205" s="6"/>
      <c r="BG10205" s="6"/>
      <c r="BH10205" s="6"/>
      <c r="BI10205" s="6"/>
      <c r="BJ10205" s="166"/>
      <c r="BK10205" s="166"/>
      <c r="BL10205" s="166"/>
      <c r="BM10205" s="6"/>
      <c r="BN10205" s="6"/>
      <c r="BO10205" s="6"/>
      <c r="BP10205" s="6"/>
      <c r="BQ10205" s="6"/>
      <c r="BR10205" s="6"/>
      <c r="BS10205" s="6"/>
      <c r="BT10205" s="6"/>
      <c r="BU10205" s="6"/>
      <c r="BV10205" s="6"/>
      <c r="BW10205" s="6"/>
      <c r="CJ10205" s="415"/>
      <c r="CK10205" s="415"/>
      <c r="CO10205" s="168"/>
    </row>
    <row r="10206" spans="32:93" s="162" customFormat="1" x14ac:dyDescent="0.25">
      <c r="AF10206" s="169"/>
      <c r="AG10206" s="169"/>
      <c r="AH10206" s="169"/>
      <c r="AI10206" s="169"/>
      <c r="AJ10206" s="169"/>
      <c r="AK10206" s="170"/>
      <c r="AP10206" s="6"/>
      <c r="AQ10206" s="6"/>
      <c r="AR10206" s="6"/>
      <c r="AS10206" s="6"/>
      <c r="AT10206" s="6"/>
      <c r="AU10206" s="6"/>
      <c r="AV10206" s="6"/>
      <c r="AW10206" s="6"/>
      <c r="AX10206" s="6"/>
      <c r="AY10206" s="6"/>
      <c r="AZ10206" s="6"/>
      <c r="BA10206" s="6"/>
      <c r="BB10206" s="166"/>
      <c r="BC10206" s="166"/>
      <c r="BD10206" s="166"/>
      <c r="BE10206" s="6"/>
      <c r="BF10206" s="6"/>
      <c r="BG10206" s="6"/>
      <c r="BH10206" s="6"/>
      <c r="BI10206" s="6"/>
      <c r="BJ10206" s="166"/>
      <c r="BK10206" s="166"/>
      <c r="BL10206" s="166"/>
      <c r="BM10206" s="6"/>
      <c r="BN10206" s="6"/>
      <c r="BO10206" s="6"/>
      <c r="BP10206" s="6"/>
      <c r="BQ10206" s="6"/>
      <c r="BR10206" s="6"/>
      <c r="BS10206" s="6"/>
      <c r="BT10206" s="6"/>
      <c r="BU10206" s="6"/>
      <c r="BV10206" s="6"/>
      <c r="BW10206" s="6"/>
      <c r="CJ10206" s="415"/>
      <c r="CK10206" s="415"/>
      <c r="CO10206" s="168"/>
    </row>
    <row r="10207" spans="32:93" s="162" customFormat="1" x14ac:dyDescent="0.25">
      <c r="AF10207" s="169"/>
      <c r="AG10207" s="169"/>
      <c r="AH10207" s="169"/>
      <c r="AI10207" s="169"/>
      <c r="AJ10207" s="169"/>
      <c r="AK10207" s="170"/>
      <c r="AP10207" s="6"/>
      <c r="AQ10207" s="6"/>
      <c r="AR10207" s="6"/>
      <c r="AS10207" s="6"/>
      <c r="AT10207" s="6"/>
      <c r="AU10207" s="6"/>
      <c r="AV10207" s="6"/>
      <c r="AW10207" s="6"/>
      <c r="AX10207" s="6"/>
      <c r="AY10207" s="6"/>
      <c r="AZ10207" s="6"/>
      <c r="BA10207" s="6"/>
      <c r="BB10207" s="166"/>
      <c r="BC10207" s="166"/>
      <c r="BD10207" s="166"/>
      <c r="BE10207" s="6"/>
      <c r="BF10207" s="6"/>
      <c r="BG10207" s="6"/>
      <c r="BH10207" s="6"/>
      <c r="BI10207" s="6"/>
      <c r="BJ10207" s="166"/>
      <c r="BK10207" s="166"/>
      <c r="BL10207" s="166"/>
      <c r="BM10207" s="6"/>
      <c r="BN10207" s="6"/>
      <c r="BO10207" s="6"/>
      <c r="BP10207" s="6"/>
      <c r="BQ10207" s="6"/>
      <c r="BR10207" s="6"/>
      <c r="BS10207" s="6"/>
      <c r="BT10207" s="6"/>
      <c r="BU10207" s="6"/>
      <c r="BV10207" s="6"/>
      <c r="BW10207" s="6"/>
      <c r="CJ10207" s="415"/>
      <c r="CK10207" s="415"/>
      <c r="CO10207" s="168"/>
    </row>
    <row r="10208" spans="32:93" s="162" customFormat="1" x14ac:dyDescent="0.25">
      <c r="AF10208" s="169"/>
      <c r="AG10208" s="169"/>
      <c r="AH10208" s="169"/>
      <c r="AI10208" s="169"/>
      <c r="AJ10208" s="169"/>
      <c r="AK10208" s="170"/>
      <c r="AP10208" s="6"/>
      <c r="AQ10208" s="6"/>
      <c r="AR10208" s="6"/>
      <c r="AS10208" s="6"/>
      <c r="AT10208" s="6"/>
      <c r="AU10208" s="6"/>
      <c r="AV10208" s="6"/>
      <c r="AW10208" s="6"/>
      <c r="AX10208" s="6"/>
      <c r="AY10208" s="6"/>
      <c r="AZ10208" s="6"/>
      <c r="BA10208" s="6"/>
      <c r="BB10208" s="166"/>
      <c r="BC10208" s="166"/>
      <c r="BD10208" s="166"/>
      <c r="BE10208" s="6"/>
      <c r="BF10208" s="6"/>
      <c r="BG10208" s="6"/>
      <c r="BH10208" s="6"/>
      <c r="BI10208" s="6"/>
      <c r="BJ10208" s="166"/>
      <c r="BK10208" s="166"/>
      <c r="BL10208" s="166"/>
      <c r="BM10208" s="6"/>
      <c r="BN10208" s="6"/>
      <c r="BO10208" s="6"/>
      <c r="BP10208" s="6"/>
      <c r="BQ10208" s="6"/>
      <c r="BR10208" s="6"/>
      <c r="BS10208" s="6"/>
      <c r="BT10208" s="6"/>
      <c r="BU10208" s="6"/>
      <c r="BV10208" s="6"/>
      <c r="BW10208" s="6"/>
      <c r="CJ10208" s="415"/>
      <c r="CK10208" s="415"/>
      <c r="CO10208" s="168"/>
    </row>
    <row r="10209" spans="32:93" s="162" customFormat="1" x14ac:dyDescent="0.25">
      <c r="AF10209" s="169"/>
      <c r="AG10209" s="169"/>
      <c r="AH10209" s="169"/>
      <c r="AI10209" s="169"/>
      <c r="AJ10209" s="169"/>
      <c r="AK10209" s="170"/>
      <c r="AP10209" s="6"/>
      <c r="AQ10209" s="6"/>
      <c r="AR10209" s="6"/>
      <c r="AS10209" s="6"/>
      <c r="AT10209" s="6"/>
      <c r="AU10209" s="6"/>
      <c r="AV10209" s="6"/>
      <c r="AW10209" s="6"/>
      <c r="AX10209" s="6"/>
      <c r="AY10209" s="6"/>
      <c r="AZ10209" s="6"/>
      <c r="BA10209" s="6"/>
      <c r="BB10209" s="166"/>
      <c r="BC10209" s="166"/>
      <c r="BD10209" s="166"/>
      <c r="BE10209" s="6"/>
      <c r="BF10209" s="6"/>
      <c r="BG10209" s="6"/>
      <c r="BH10209" s="6"/>
      <c r="BI10209" s="6"/>
      <c r="BJ10209" s="166"/>
      <c r="BK10209" s="166"/>
      <c r="BL10209" s="166"/>
      <c r="BM10209" s="6"/>
      <c r="BN10209" s="6"/>
      <c r="BO10209" s="6"/>
      <c r="BP10209" s="6"/>
      <c r="BQ10209" s="6"/>
      <c r="BR10209" s="6"/>
      <c r="BS10209" s="6"/>
      <c r="BT10209" s="6"/>
      <c r="BU10209" s="6"/>
      <c r="BV10209" s="6"/>
      <c r="BW10209" s="6"/>
      <c r="CJ10209" s="415"/>
      <c r="CK10209" s="415"/>
      <c r="CO10209" s="168"/>
    </row>
    <row r="10210" spans="32:93" s="162" customFormat="1" x14ac:dyDescent="0.25">
      <c r="AF10210" s="169"/>
      <c r="AG10210" s="169"/>
      <c r="AH10210" s="169"/>
      <c r="AI10210" s="169"/>
      <c r="AJ10210" s="169"/>
      <c r="AK10210" s="170"/>
      <c r="AP10210" s="6"/>
      <c r="AQ10210" s="6"/>
      <c r="AR10210" s="6"/>
      <c r="AS10210" s="6"/>
      <c r="AT10210" s="6"/>
      <c r="AU10210" s="6"/>
      <c r="AV10210" s="6"/>
      <c r="AW10210" s="6"/>
      <c r="AX10210" s="6"/>
      <c r="AY10210" s="6"/>
      <c r="AZ10210" s="6"/>
      <c r="BA10210" s="6"/>
      <c r="BB10210" s="166"/>
      <c r="BC10210" s="166"/>
      <c r="BD10210" s="166"/>
      <c r="BE10210" s="6"/>
      <c r="BF10210" s="6"/>
      <c r="BG10210" s="6"/>
      <c r="BH10210" s="6"/>
      <c r="BI10210" s="6"/>
      <c r="BJ10210" s="166"/>
      <c r="BK10210" s="166"/>
      <c r="BL10210" s="166"/>
      <c r="BM10210" s="6"/>
      <c r="BN10210" s="6"/>
      <c r="BO10210" s="6"/>
      <c r="BP10210" s="6"/>
      <c r="BQ10210" s="6"/>
      <c r="BR10210" s="6"/>
      <c r="BS10210" s="6"/>
      <c r="BT10210" s="6"/>
      <c r="BU10210" s="6"/>
      <c r="BV10210" s="6"/>
      <c r="BW10210" s="6"/>
      <c r="CJ10210" s="415"/>
      <c r="CK10210" s="415"/>
      <c r="CO10210" s="168"/>
    </row>
    <row r="10211" spans="32:93" s="162" customFormat="1" x14ac:dyDescent="0.25">
      <c r="AF10211" s="169"/>
      <c r="AG10211" s="169"/>
      <c r="AH10211" s="169"/>
      <c r="AI10211" s="169"/>
      <c r="AJ10211" s="169"/>
      <c r="AK10211" s="170"/>
      <c r="AP10211" s="6"/>
      <c r="AQ10211" s="6"/>
      <c r="AR10211" s="6"/>
      <c r="AS10211" s="6"/>
      <c r="AT10211" s="6"/>
      <c r="AU10211" s="6"/>
      <c r="AV10211" s="6"/>
      <c r="AW10211" s="6"/>
      <c r="AX10211" s="6"/>
      <c r="AY10211" s="6"/>
      <c r="AZ10211" s="6"/>
      <c r="BA10211" s="6"/>
      <c r="BB10211" s="166"/>
      <c r="BC10211" s="166"/>
      <c r="BD10211" s="166"/>
      <c r="BE10211" s="6"/>
      <c r="BF10211" s="6"/>
      <c r="BG10211" s="6"/>
      <c r="BH10211" s="6"/>
      <c r="BI10211" s="6"/>
      <c r="BJ10211" s="166"/>
      <c r="BK10211" s="166"/>
      <c r="BL10211" s="166"/>
      <c r="BM10211" s="6"/>
      <c r="BN10211" s="6"/>
      <c r="BO10211" s="6"/>
      <c r="BP10211" s="6"/>
      <c r="BQ10211" s="6"/>
      <c r="BR10211" s="6"/>
      <c r="BS10211" s="6"/>
      <c r="BT10211" s="6"/>
      <c r="BU10211" s="6"/>
      <c r="BV10211" s="6"/>
      <c r="BW10211" s="6"/>
      <c r="CJ10211" s="415"/>
      <c r="CK10211" s="415"/>
      <c r="CO10211" s="168"/>
    </row>
    <row r="10212" spans="32:93" s="162" customFormat="1" x14ac:dyDescent="0.25">
      <c r="AF10212" s="169"/>
      <c r="AG10212" s="169"/>
      <c r="AH10212" s="169"/>
      <c r="AI10212" s="169"/>
      <c r="AJ10212" s="169"/>
      <c r="AK10212" s="170"/>
      <c r="AP10212" s="6"/>
      <c r="AQ10212" s="6"/>
      <c r="AR10212" s="6"/>
      <c r="AS10212" s="6"/>
      <c r="AT10212" s="6"/>
      <c r="AU10212" s="6"/>
      <c r="AV10212" s="6"/>
      <c r="AW10212" s="6"/>
      <c r="AX10212" s="6"/>
      <c r="AY10212" s="6"/>
      <c r="AZ10212" s="6"/>
      <c r="BA10212" s="6"/>
      <c r="BB10212" s="166"/>
      <c r="BC10212" s="166"/>
      <c r="BD10212" s="166"/>
      <c r="BE10212" s="6"/>
      <c r="BF10212" s="6"/>
      <c r="BG10212" s="6"/>
      <c r="BH10212" s="6"/>
      <c r="BI10212" s="6"/>
      <c r="BJ10212" s="166"/>
      <c r="BK10212" s="166"/>
      <c r="BL10212" s="166"/>
      <c r="BM10212" s="6"/>
      <c r="BN10212" s="6"/>
      <c r="BO10212" s="6"/>
      <c r="BP10212" s="6"/>
      <c r="BQ10212" s="6"/>
      <c r="BR10212" s="6"/>
      <c r="BS10212" s="6"/>
      <c r="BT10212" s="6"/>
      <c r="BU10212" s="6"/>
      <c r="BV10212" s="6"/>
      <c r="BW10212" s="6"/>
      <c r="CJ10212" s="415"/>
      <c r="CK10212" s="415"/>
      <c r="CO10212" s="168"/>
    </row>
    <row r="10213" spans="32:93" s="162" customFormat="1" x14ac:dyDescent="0.25">
      <c r="AF10213" s="169"/>
      <c r="AG10213" s="169"/>
      <c r="AH10213" s="169"/>
      <c r="AI10213" s="169"/>
      <c r="AJ10213" s="169"/>
      <c r="AK10213" s="170"/>
      <c r="AP10213" s="6"/>
      <c r="AQ10213" s="6"/>
      <c r="AR10213" s="6"/>
      <c r="AS10213" s="6"/>
      <c r="AT10213" s="6"/>
      <c r="AU10213" s="6"/>
      <c r="AV10213" s="6"/>
      <c r="AW10213" s="6"/>
      <c r="AX10213" s="6"/>
      <c r="AY10213" s="6"/>
      <c r="AZ10213" s="6"/>
      <c r="BA10213" s="6"/>
      <c r="BB10213" s="166"/>
      <c r="BC10213" s="166"/>
      <c r="BD10213" s="166"/>
      <c r="BE10213" s="6"/>
      <c r="BF10213" s="6"/>
      <c r="BG10213" s="6"/>
      <c r="BH10213" s="6"/>
      <c r="BI10213" s="6"/>
      <c r="BJ10213" s="166"/>
      <c r="BK10213" s="166"/>
      <c r="BL10213" s="166"/>
      <c r="BM10213" s="6"/>
      <c r="BN10213" s="6"/>
      <c r="BO10213" s="6"/>
      <c r="BP10213" s="6"/>
      <c r="BQ10213" s="6"/>
      <c r="BR10213" s="6"/>
      <c r="BS10213" s="6"/>
      <c r="BT10213" s="6"/>
      <c r="BU10213" s="6"/>
      <c r="BV10213" s="6"/>
      <c r="BW10213" s="6"/>
      <c r="CJ10213" s="415"/>
      <c r="CK10213" s="415"/>
      <c r="CO10213" s="168"/>
    </row>
    <row r="10214" spans="32:93" s="162" customFormat="1" x14ac:dyDescent="0.25">
      <c r="AF10214" s="169"/>
      <c r="AG10214" s="169"/>
      <c r="AH10214" s="169"/>
      <c r="AI10214" s="169"/>
      <c r="AJ10214" s="169"/>
      <c r="AK10214" s="170"/>
      <c r="AP10214" s="6"/>
      <c r="AQ10214" s="6"/>
      <c r="AR10214" s="6"/>
      <c r="AS10214" s="6"/>
      <c r="AT10214" s="6"/>
      <c r="AU10214" s="6"/>
      <c r="AV10214" s="6"/>
      <c r="AW10214" s="6"/>
      <c r="AX10214" s="6"/>
      <c r="AY10214" s="6"/>
      <c r="AZ10214" s="6"/>
      <c r="BA10214" s="6"/>
      <c r="BB10214" s="166"/>
      <c r="BC10214" s="166"/>
      <c r="BD10214" s="166"/>
      <c r="BE10214" s="6"/>
      <c r="BF10214" s="6"/>
      <c r="BG10214" s="6"/>
      <c r="BH10214" s="6"/>
      <c r="BI10214" s="6"/>
      <c r="BJ10214" s="166"/>
      <c r="BK10214" s="166"/>
      <c r="BL10214" s="166"/>
      <c r="BM10214" s="6"/>
      <c r="BN10214" s="6"/>
      <c r="BO10214" s="6"/>
      <c r="BP10214" s="6"/>
      <c r="BQ10214" s="6"/>
      <c r="BR10214" s="6"/>
      <c r="BS10214" s="6"/>
      <c r="BT10214" s="6"/>
      <c r="BU10214" s="6"/>
      <c r="BV10214" s="6"/>
      <c r="BW10214" s="6"/>
      <c r="CJ10214" s="415"/>
      <c r="CK10214" s="415"/>
      <c r="CO10214" s="168"/>
    </row>
    <row r="10215" spans="32:93" s="162" customFormat="1" x14ac:dyDescent="0.25">
      <c r="AF10215" s="169"/>
      <c r="AG10215" s="169"/>
      <c r="AH10215" s="169"/>
      <c r="AI10215" s="169"/>
      <c r="AJ10215" s="169"/>
      <c r="AK10215" s="170"/>
      <c r="AP10215" s="6"/>
      <c r="AQ10215" s="6"/>
      <c r="AR10215" s="6"/>
      <c r="AS10215" s="6"/>
      <c r="AT10215" s="6"/>
      <c r="AU10215" s="6"/>
      <c r="AV10215" s="6"/>
      <c r="AW10215" s="6"/>
      <c r="AX10215" s="6"/>
      <c r="AY10215" s="6"/>
      <c r="AZ10215" s="6"/>
      <c r="BA10215" s="6"/>
      <c r="BB10215" s="166"/>
      <c r="BC10215" s="166"/>
      <c r="BD10215" s="166"/>
      <c r="BE10215" s="6"/>
      <c r="BF10215" s="6"/>
      <c r="BG10215" s="6"/>
      <c r="BH10215" s="6"/>
      <c r="BI10215" s="6"/>
      <c r="BJ10215" s="166"/>
      <c r="BK10215" s="166"/>
      <c r="BL10215" s="166"/>
      <c r="BM10215" s="6"/>
      <c r="BN10215" s="6"/>
      <c r="BO10215" s="6"/>
      <c r="BP10215" s="6"/>
      <c r="BQ10215" s="6"/>
      <c r="BR10215" s="6"/>
      <c r="BS10215" s="6"/>
      <c r="BT10215" s="6"/>
      <c r="BU10215" s="6"/>
      <c r="BV10215" s="6"/>
      <c r="BW10215" s="6"/>
      <c r="CJ10215" s="415"/>
      <c r="CK10215" s="415"/>
      <c r="CO10215" s="168"/>
    </row>
    <row r="10216" spans="32:93" s="162" customFormat="1" x14ac:dyDescent="0.25">
      <c r="AF10216" s="169"/>
      <c r="AG10216" s="169"/>
      <c r="AH10216" s="169"/>
      <c r="AI10216" s="169"/>
      <c r="AJ10216" s="169"/>
      <c r="AK10216" s="170"/>
      <c r="AP10216" s="6"/>
      <c r="AQ10216" s="6"/>
      <c r="AR10216" s="6"/>
      <c r="AS10216" s="6"/>
      <c r="AT10216" s="6"/>
      <c r="AU10216" s="6"/>
      <c r="AV10216" s="6"/>
      <c r="AW10216" s="6"/>
      <c r="AX10216" s="6"/>
      <c r="AY10216" s="6"/>
      <c r="AZ10216" s="6"/>
      <c r="BA10216" s="6"/>
      <c r="BB10216" s="166"/>
      <c r="BC10216" s="166"/>
      <c r="BD10216" s="166"/>
      <c r="BE10216" s="6"/>
      <c r="BF10216" s="6"/>
      <c r="BG10216" s="6"/>
      <c r="BH10216" s="6"/>
      <c r="BI10216" s="6"/>
      <c r="BJ10216" s="166"/>
      <c r="BK10216" s="166"/>
      <c r="BL10216" s="166"/>
      <c r="BM10216" s="6"/>
      <c r="BN10216" s="6"/>
      <c r="BO10216" s="6"/>
      <c r="BP10216" s="6"/>
      <c r="BQ10216" s="6"/>
      <c r="BR10216" s="6"/>
      <c r="BS10216" s="6"/>
      <c r="BT10216" s="6"/>
      <c r="BU10216" s="6"/>
      <c r="BV10216" s="6"/>
      <c r="BW10216" s="6"/>
      <c r="CJ10216" s="415"/>
      <c r="CK10216" s="415"/>
      <c r="CO10216" s="168"/>
    </row>
    <row r="10217" spans="32:93" s="162" customFormat="1" x14ac:dyDescent="0.25">
      <c r="AF10217" s="169"/>
      <c r="AG10217" s="169"/>
      <c r="AH10217" s="169"/>
      <c r="AI10217" s="169"/>
      <c r="AJ10217" s="169"/>
      <c r="AK10217" s="170"/>
      <c r="AP10217" s="6"/>
      <c r="AQ10217" s="6"/>
      <c r="AR10217" s="6"/>
      <c r="AS10217" s="6"/>
      <c r="AT10217" s="6"/>
      <c r="AU10217" s="6"/>
      <c r="AV10217" s="6"/>
      <c r="AW10217" s="6"/>
      <c r="AX10217" s="6"/>
      <c r="AY10217" s="6"/>
      <c r="AZ10217" s="6"/>
      <c r="BA10217" s="6"/>
      <c r="BB10217" s="166"/>
      <c r="BC10217" s="166"/>
      <c r="BD10217" s="166"/>
      <c r="BE10217" s="6"/>
      <c r="BF10217" s="6"/>
      <c r="BG10217" s="6"/>
      <c r="BH10217" s="6"/>
      <c r="BI10217" s="6"/>
      <c r="BJ10217" s="166"/>
      <c r="BK10217" s="166"/>
      <c r="BL10217" s="166"/>
      <c r="BM10217" s="6"/>
      <c r="BN10217" s="6"/>
      <c r="BO10217" s="6"/>
      <c r="BP10217" s="6"/>
      <c r="BQ10217" s="6"/>
      <c r="BR10217" s="6"/>
      <c r="BS10217" s="6"/>
      <c r="BT10217" s="6"/>
      <c r="BU10217" s="6"/>
      <c r="BV10217" s="6"/>
      <c r="BW10217" s="6"/>
      <c r="CJ10217" s="415"/>
      <c r="CK10217" s="415"/>
      <c r="CO10217" s="168"/>
    </row>
    <row r="10218" spans="32:93" s="162" customFormat="1" x14ac:dyDescent="0.25">
      <c r="AF10218" s="169"/>
      <c r="AG10218" s="169"/>
      <c r="AH10218" s="169"/>
      <c r="AI10218" s="169"/>
      <c r="AJ10218" s="169"/>
      <c r="AK10218" s="170"/>
      <c r="AP10218" s="6"/>
      <c r="AQ10218" s="6"/>
      <c r="AR10218" s="6"/>
      <c r="AS10218" s="6"/>
      <c r="AT10218" s="6"/>
      <c r="AU10218" s="6"/>
      <c r="AV10218" s="6"/>
      <c r="AW10218" s="6"/>
      <c r="AX10218" s="6"/>
      <c r="AY10218" s="6"/>
      <c r="AZ10218" s="6"/>
      <c r="BA10218" s="6"/>
      <c r="BB10218" s="166"/>
      <c r="BC10218" s="166"/>
      <c r="BD10218" s="166"/>
      <c r="BE10218" s="6"/>
      <c r="BF10218" s="6"/>
      <c r="BG10218" s="6"/>
      <c r="BH10218" s="6"/>
      <c r="BI10218" s="6"/>
      <c r="BJ10218" s="166"/>
      <c r="BK10218" s="166"/>
      <c r="BL10218" s="166"/>
      <c r="BM10218" s="6"/>
      <c r="BN10218" s="6"/>
      <c r="BO10218" s="6"/>
      <c r="BP10218" s="6"/>
      <c r="BQ10218" s="6"/>
      <c r="BR10218" s="6"/>
      <c r="BS10218" s="6"/>
      <c r="BT10218" s="6"/>
      <c r="BU10218" s="6"/>
      <c r="BV10218" s="6"/>
      <c r="BW10218" s="6"/>
      <c r="CJ10218" s="415"/>
      <c r="CK10218" s="415"/>
      <c r="CO10218" s="168"/>
    </row>
    <row r="10219" spans="32:93" s="162" customFormat="1" x14ac:dyDescent="0.25">
      <c r="AF10219" s="169"/>
      <c r="AG10219" s="169"/>
      <c r="AH10219" s="169"/>
      <c r="AI10219" s="169"/>
      <c r="AJ10219" s="169"/>
      <c r="AK10219" s="170"/>
      <c r="AP10219" s="6"/>
      <c r="AQ10219" s="6"/>
      <c r="AR10219" s="6"/>
      <c r="AS10219" s="6"/>
      <c r="AT10219" s="6"/>
      <c r="AU10219" s="6"/>
      <c r="AV10219" s="6"/>
      <c r="AW10219" s="6"/>
      <c r="AX10219" s="6"/>
      <c r="AY10219" s="6"/>
      <c r="AZ10219" s="6"/>
      <c r="BA10219" s="6"/>
      <c r="BB10219" s="166"/>
      <c r="BC10219" s="166"/>
      <c r="BD10219" s="166"/>
      <c r="BE10219" s="6"/>
      <c r="BF10219" s="6"/>
      <c r="BG10219" s="6"/>
      <c r="BH10219" s="6"/>
      <c r="BI10219" s="6"/>
      <c r="BJ10219" s="166"/>
      <c r="BK10219" s="166"/>
      <c r="BL10219" s="166"/>
      <c r="BM10219" s="6"/>
      <c r="BN10219" s="6"/>
      <c r="BO10219" s="6"/>
      <c r="BP10219" s="6"/>
      <c r="BQ10219" s="6"/>
      <c r="BR10219" s="6"/>
      <c r="BS10219" s="6"/>
      <c r="BT10219" s="6"/>
      <c r="BU10219" s="6"/>
      <c r="BV10219" s="6"/>
      <c r="BW10219" s="6"/>
      <c r="CJ10219" s="415"/>
      <c r="CK10219" s="415"/>
      <c r="CO10219" s="168"/>
    </row>
    <row r="10220" spans="32:93" s="162" customFormat="1" x14ac:dyDescent="0.25">
      <c r="AF10220" s="169"/>
      <c r="AG10220" s="169"/>
      <c r="AH10220" s="169"/>
      <c r="AI10220" s="169"/>
      <c r="AJ10220" s="169"/>
      <c r="AK10220" s="170"/>
      <c r="AP10220" s="6"/>
      <c r="AQ10220" s="6"/>
      <c r="AR10220" s="6"/>
      <c r="AS10220" s="6"/>
      <c r="AT10220" s="6"/>
      <c r="AU10220" s="6"/>
      <c r="AV10220" s="6"/>
      <c r="AW10220" s="6"/>
      <c r="AX10220" s="6"/>
      <c r="AY10220" s="6"/>
      <c r="AZ10220" s="6"/>
      <c r="BA10220" s="6"/>
      <c r="BB10220" s="166"/>
      <c r="BC10220" s="166"/>
      <c r="BD10220" s="166"/>
      <c r="BE10220" s="6"/>
      <c r="BF10220" s="6"/>
      <c r="BG10220" s="6"/>
      <c r="BH10220" s="6"/>
      <c r="BI10220" s="6"/>
      <c r="BJ10220" s="166"/>
      <c r="BK10220" s="166"/>
      <c r="BL10220" s="166"/>
      <c r="BM10220" s="6"/>
      <c r="BN10220" s="6"/>
      <c r="BO10220" s="6"/>
      <c r="BP10220" s="6"/>
      <c r="BQ10220" s="6"/>
      <c r="BR10220" s="6"/>
      <c r="BS10220" s="6"/>
      <c r="BT10220" s="6"/>
      <c r="BU10220" s="6"/>
      <c r="BV10220" s="6"/>
      <c r="BW10220" s="6"/>
      <c r="CJ10220" s="415"/>
      <c r="CK10220" s="415"/>
      <c r="CO10220" s="168"/>
    </row>
    <row r="10221" spans="32:93" s="162" customFormat="1" x14ac:dyDescent="0.25">
      <c r="AF10221" s="169"/>
      <c r="AG10221" s="169"/>
      <c r="AH10221" s="169"/>
      <c r="AI10221" s="169"/>
      <c r="AJ10221" s="169"/>
      <c r="AK10221" s="170"/>
      <c r="AP10221" s="6"/>
      <c r="AQ10221" s="6"/>
      <c r="AR10221" s="6"/>
      <c r="AS10221" s="6"/>
      <c r="AT10221" s="6"/>
      <c r="AU10221" s="6"/>
      <c r="AV10221" s="6"/>
      <c r="AW10221" s="6"/>
      <c r="AX10221" s="6"/>
      <c r="AY10221" s="6"/>
      <c r="AZ10221" s="6"/>
      <c r="BA10221" s="6"/>
      <c r="BB10221" s="166"/>
      <c r="BC10221" s="166"/>
      <c r="BD10221" s="166"/>
      <c r="BE10221" s="6"/>
      <c r="BF10221" s="6"/>
      <c r="BG10221" s="6"/>
      <c r="BH10221" s="6"/>
      <c r="BI10221" s="6"/>
      <c r="BJ10221" s="166"/>
      <c r="BK10221" s="166"/>
      <c r="BL10221" s="166"/>
      <c r="BM10221" s="6"/>
      <c r="BN10221" s="6"/>
      <c r="BO10221" s="6"/>
      <c r="BP10221" s="6"/>
      <c r="BQ10221" s="6"/>
      <c r="BR10221" s="6"/>
      <c r="BS10221" s="6"/>
      <c r="BT10221" s="6"/>
      <c r="BU10221" s="6"/>
      <c r="BV10221" s="6"/>
      <c r="BW10221" s="6"/>
      <c r="CJ10221" s="415"/>
      <c r="CK10221" s="415"/>
      <c r="CO10221" s="168"/>
    </row>
    <row r="10222" spans="32:93" s="162" customFormat="1" x14ac:dyDescent="0.25">
      <c r="AF10222" s="169"/>
      <c r="AG10222" s="169"/>
      <c r="AH10222" s="169"/>
      <c r="AI10222" s="169"/>
      <c r="AJ10222" s="169"/>
      <c r="AK10222" s="170"/>
      <c r="AP10222" s="6"/>
      <c r="AQ10222" s="6"/>
      <c r="AR10222" s="6"/>
      <c r="AS10222" s="6"/>
      <c r="AT10222" s="6"/>
      <c r="AU10222" s="6"/>
      <c r="AV10222" s="6"/>
      <c r="AW10222" s="6"/>
      <c r="AX10222" s="6"/>
      <c r="AY10222" s="6"/>
      <c r="AZ10222" s="6"/>
      <c r="BA10222" s="6"/>
      <c r="BB10222" s="166"/>
      <c r="BC10222" s="166"/>
      <c r="BD10222" s="166"/>
      <c r="BE10222" s="6"/>
      <c r="BF10222" s="6"/>
      <c r="BG10222" s="6"/>
      <c r="BH10222" s="6"/>
      <c r="BI10222" s="6"/>
      <c r="BJ10222" s="166"/>
      <c r="BK10222" s="166"/>
      <c r="BL10222" s="166"/>
      <c r="BM10222" s="6"/>
      <c r="BN10222" s="6"/>
      <c r="BO10222" s="6"/>
      <c r="BP10222" s="6"/>
      <c r="BQ10222" s="6"/>
      <c r="BR10222" s="6"/>
      <c r="BS10222" s="6"/>
      <c r="BT10222" s="6"/>
      <c r="BU10222" s="6"/>
      <c r="BV10222" s="6"/>
      <c r="BW10222" s="6"/>
      <c r="CJ10222" s="415"/>
      <c r="CK10222" s="415"/>
      <c r="CO10222" s="168"/>
    </row>
    <row r="10223" spans="32:93" s="162" customFormat="1" x14ac:dyDescent="0.25">
      <c r="AF10223" s="169"/>
      <c r="AG10223" s="169"/>
      <c r="AH10223" s="169"/>
      <c r="AI10223" s="169"/>
      <c r="AJ10223" s="169"/>
      <c r="AK10223" s="170"/>
      <c r="AP10223" s="6"/>
      <c r="AQ10223" s="6"/>
      <c r="AR10223" s="6"/>
      <c r="AS10223" s="6"/>
      <c r="AT10223" s="6"/>
      <c r="AU10223" s="6"/>
      <c r="AV10223" s="6"/>
      <c r="AW10223" s="6"/>
      <c r="AX10223" s="6"/>
      <c r="AY10223" s="6"/>
      <c r="AZ10223" s="6"/>
      <c r="BA10223" s="6"/>
      <c r="BB10223" s="166"/>
      <c r="BC10223" s="166"/>
      <c r="BD10223" s="166"/>
      <c r="BE10223" s="6"/>
      <c r="BF10223" s="6"/>
      <c r="BG10223" s="6"/>
      <c r="BH10223" s="6"/>
      <c r="BI10223" s="6"/>
      <c r="BJ10223" s="166"/>
      <c r="BK10223" s="166"/>
      <c r="BL10223" s="166"/>
      <c r="BM10223" s="6"/>
      <c r="BN10223" s="6"/>
      <c r="BO10223" s="6"/>
      <c r="BP10223" s="6"/>
      <c r="BQ10223" s="6"/>
      <c r="BR10223" s="6"/>
      <c r="BS10223" s="6"/>
      <c r="BT10223" s="6"/>
      <c r="BU10223" s="6"/>
      <c r="BV10223" s="6"/>
      <c r="BW10223" s="6"/>
      <c r="CJ10223" s="415"/>
      <c r="CK10223" s="415"/>
      <c r="CO10223" s="168"/>
    </row>
    <row r="10224" spans="32:93" s="162" customFormat="1" x14ac:dyDescent="0.25">
      <c r="AF10224" s="169"/>
      <c r="AG10224" s="169"/>
      <c r="AH10224" s="169"/>
      <c r="AI10224" s="169"/>
      <c r="AJ10224" s="169"/>
      <c r="AK10224" s="170"/>
      <c r="AP10224" s="6"/>
      <c r="AQ10224" s="6"/>
      <c r="AR10224" s="6"/>
      <c r="AS10224" s="6"/>
      <c r="AT10224" s="6"/>
      <c r="AU10224" s="6"/>
      <c r="AV10224" s="6"/>
      <c r="AW10224" s="6"/>
      <c r="AX10224" s="6"/>
      <c r="AY10224" s="6"/>
      <c r="AZ10224" s="6"/>
      <c r="BA10224" s="6"/>
      <c r="BB10224" s="166"/>
      <c r="BC10224" s="166"/>
      <c r="BD10224" s="166"/>
      <c r="BE10224" s="6"/>
      <c r="BF10224" s="6"/>
      <c r="BG10224" s="6"/>
      <c r="BH10224" s="6"/>
      <c r="BI10224" s="6"/>
      <c r="BJ10224" s="166"/>
      <c r="BK10224" s="166"/>
      <c r="BL10224" s="166"/>
      <c r="BM10224" s="6"/>
      <c r="BN10224" s="6"/>
      <c r="BO10224" s="6"/>
      <c r="BP10224" s="6"/>
      <c r="BQ10224" s="6"/>
      <c r="BR10224" s="6"/>
      <c r="BS10224" s="6"/>
      <c r="BT10224" s="6"/>
      <c r="BU10224" s="6"/>
      <c r="BV10224" s="6"/>
      <c r="BW10224" s="6"/>
      <c r="CJ10224" s="415"/>
      <c r="CK10224" s="415"/>
      <c r="CO10224" s="168"/>
    </row>
    <row r="10225" spans="32:93" s="162" customFormat="1" x14ac:dyDescent="0.25">
      <c r="AF10225" s="169"/>
      <c r="AG10225" s="169"/>
      <c r="AH10225" s="169"/>
      <c r="AI10225" s="169"/>
      <c r="AJ10225" s="169"/>
      <c r="AK10225" s="170"/>
      <c r="AP10225" s="6"/>
      <c r="AQ10225" s="6"/>
      <c r="AR10225" s="6"/>
      <c r="AS10225" s="6"/>
      <c r="AT10225" s="6"/>
      <c r="AU10225" s="6"/>
      <c r="AV10225" s="6"/>
      <c r="AW10225" s="6"/>
      <c r="AX10225" s="6"/>
      <c r="AY10225" s="6"/>
      <c r="AZ10225" s="6"/>
      <c r="BA10225" s="6"/>
      <c r="BB10225" s="166"/>
      <c r="BC10225" s="166"/>
      <c r="BD10225" s="166"/>
      <c r="BE10225" s="6"/>
      <c r="BF10225" s="6"/>
      <c r="BG10225" s="6"/>
      <c r="BH10225" s="6"/>
      <c r="BI10225" s="6"/>
      <c r="BJ10225" s="166"/>
      <c r="BK10225" s="166"/>
      <c r="BL10225" s="166"/>
      <c r="BM10225" s="6"/>
      <c r="BN10225" s="6"/>
      <c r="BO10225" s="6"/>
      <c r="BP10225" s="6"/>
      <c r="BQ10225" s="6"/>
      <c r="BR10225" s="6"/>
      <c r="BS10225" s="6"/>
      <c r="BT10225" s="6"/>
      <c r="BU10225" s="6"/>
      <c r="BV10225" s="6"/>
      <c r="BW10225" s="6"/>
      <c r="CJ10225" s="415"/>
      <c r="CK10225" s="415"/>
      <c r="CO10225" s="168"/>
    </row>
    <row r="10226" spans="32:93" s="162" customFormat="1" x14ac:dyDescent="0.25">
      <c r="AF10226" s="169"/>
      <c r="AG10226" s="169"/>
      <c r="AH10226" s="169"/>
      <c r="AI10226" s="169"/>
      <c r="AJ10226" s="169"/>
      <c r="AK10226" s="170"/>
      <c r="AP10226" s="6"/>
      <c r="AQ10226" s="6"/>
      <c r="AR10226" s="6"/>
      <c r="AS10226" s="6"/>
      <c r="AT10226" s="6"/>
      <c r="AU10226" s="6"/>
      <c r="AV10226" s="6"/>
      <c r="AW10226" s="6"/>
      <c r="AX10226" s="6"/>
      <c r="AY10226" s="6"/>
      <c r="AZ10226" s="6"/>
      <c r="BA10226" s="6"/>
      <c r="BB10226" s="166"/>
      <c r="BC10226" s="166"/>
      <c r="BD10226" s="166"/>
      <c r="BE10226" s="6"/>
      <c r="BF10226" s="6"/>
      <c r="BG10226" s="6"/>
      <c r="BH10226" s="6"/>
      <c r="BI10226" s="6"/>
      <c r="BJ10226" s="166"/>
      <c r="BK10226" s="166"/>
      <c r="BL10226" s="166"/>
      <c r="BM10226" s="6"/>
      <c r="BN10226" s="6"/>
      <c r="BO10226" s="6"/>
      <c r="BP10226" s="6"/>
      <c r="BQ10226" s="6"/>
      <c r="BR10226" s="6"/>
      <c r="BS10226" s="6"/>
      <c r="BT10226" s="6"/>
      <c r="BU10226" s="6"/>
      <c r="BV10226" s="6"/>
      <c r="BW10226" s="6"/>
      <c r="CJ10226" s="415"/>
      <c r="CK10226" s="415"/>
      <c r="CO10226" s="168"/>
    </row>
    <row r="10227" spans="32:93" s="162" customFormat="1" x14ac:dyDescent="0.25">
      <c r="AF10227" s="169"/>
      <c r="AG10227" s="169"/>
      <c r="AH10227" s="169"/>
      <c r="AI10227" s="169"/>
      <c r="AJ10227" s="169"/>
      <c r="AK10227" s="170"/>
      <c r="AP10227" s="6"/>
      <c r="AQ10227" s="6"/>
      <c r="AR10227" s="6"/>
      <c r="AS10227" s="6"/>
      <c r="AT10227" s="6"/>
      <c r="AU10227" s="6"/>
      <c r="AV10227" s="6"/>
      <c r="AW10227" s="6"/>
      <c r="AX10227" s="6"/>
      <c r="AY10227" s="6"/>
      <c r="AZ10227" s="6"/>
      <c r="BA10227" s="6"/>
      <c r="BB10227" s="166"/>
      <c r="BC10227" s="166"/>
      <c r="BD10227" s="166"/>
      <c r="BE10227" s="6"/>
      <c r="BF10227" s="6"/>
      <c r="BG10227" s="6"/>
      <c r="BH10227" s="6"/>
      <c r="BI10227" s="6"/>
      <c r="BJ10227" s="166"/>
      <c r="BK10227" s="166"/>
      <c r="BL10227" s="166"/>
      <c r="BM10227" s="6"/>
      <c r="BN10227" s="6"/>
      <c r="BO10227" s="6"/>
      <c r="BP10227" s="6"/>
      <c r="BQ10227" s="6"/>
      <c r="BR10227" s="6"/>
      <c r="BS10227" s="6"/>
      <c r="BT10227" s="6"/>
      <c r="BU10227" s="6"/>
      <c r="BV10227" s="6"/>
      <c r="BW10227" s="6"/>
      <c r="CJ10227" s="415"/>
      <c r="CK10227" s="415"/>
      <c r="CO10227" s="168"/>
    </row>
    <row r="10228" spans="32:93" s="162" customFormat="1" x14ac:dyDescent="0.25">
      <c r="AF10228" s="169"/>
      <c r="AG10228" s="169"/>
      <c r="AH10228" s="169"/>
      <c r="AI10228" s="169"/>
      <c r="AJ10228" s="169"/>
      <c r="AK10228" s="170"/>
      <c r="AP10228" s="6"/>
      <c r="AQ10228" s="6"/>
      <c r="AR10228" s="6"/>
      <c r="AS10228" s="6"/>
      <c r="AT10228" s="6"/>
      <c r="AU10228" s="6"/>
      <c r="AV10228" s="6"/>
      <c r="AW10228" s="6"/>
      <c r="AX10228" s="6"/>
      <c r="AY10228" s="6"/>
      <c r="AZ10228" s="6"/>
      <c r="BA10228" s="6"/>
      <c r="BB10228" s="166"/>
      <c r="BC10228" s="166"/>
      <c r="BD10228" s="166"/>
      <c r="BE10228" s="6"/>
      <c r="BF10228" s="6"/>
      <c r="BG10228" s="6"/>
      <c r="BH10228" s="6"/>
      <c r="BI10228" s="6"/>
      <c r="BJ10228" s="166"/>
      <c r="BK10228" s="166"/>
      <c r="BL10228" s="166"/>
      <c r="BM10228" s="6"/>
      <c r="BN10228" s="6"/>
      <c r="BO10228" s="6"/>
      <c r="BP10228" s="6"/>
      <c r="BQ10228" s="6"/>
      <c r="BR10228" s="6"/>
      <c r="BS10228" s="6"/>
      <c r="BT10228" s="6"/>
      <c r="BU10228" s="6"/>
      <c r="BV10228" s="6"/>
      <c r="BW10228" s="6"/>
      <c r="CJ10228" s="415"/>
      <c r="CK10228" s="415"/>
      <c r="CO10228" s="168"/>
    </row>
    <row r="10229" spans="32:93" s="162" customFormat="1" x14ac:dyDescent="0.25">
      <c r="AF10229" s="169"/>
      <c r="AG10229" s="169"/>
      <c r="AH10229" s="169"/>
      <c r="AI10229" s="169"/>
      <c r="AJ10229" s="169"/>
      <c r="AK10229" s="170"/>
      <c r="AP10229" s="6"/>
      <c r="AQ10229" s="6"/>
      <c r="AR10229" s="6"/>
      <c r="AS10229" s="6"/>
      <c r="AT10229" s="6"/>
      <c r="AU10229" s="6"/>
      <c r="AV10229" s="6"/>
      <c r="AW10229" s="6"/>
      <c r="AX10229" s="6"/>
      <c r="AY10229" s="6"/>
      <c r="AZ10229" s="6"/>
      <c r="BA10229" s="6"/>
      <c r="BB10229" s="166"/>
      <c r="BC10229" s="166"/>
      <c r="BD10229" s="166"/>
      <c r="BE10229" s="6"/>
      <c r="BF10229" s="6"/>
      <c r="BG10229" s="6"/>
      <c r="BH10229" s="6"/>
      <c r="BI10229" s="6"/>
      <c r="BJ10229" s="166"/>
      <c r="BK10229" s="166"/>
      <c r="BL10229" s="166"/>
      <c r="BM10229" s="6"/>
      <c r="BN10229" s="6"/>
      <c r="BO10229" s="6"/>
      <c r="BP10229" s="6"/>
      <c r="BQ10229" s="6"/>
      <c r="BR10229" s="6"/>
      <c r="BS10229" s="6"/>
      <c r="BT10229" s="6"/>
      <c r="BU10229" s="6"/>
      <c r="BV10229" s="6"/>
      <c r="BW10229" s="6"/>
      <c r="CJ10229" s="415"/>
      <c r="CK10229" s="415"/>
      <c r="CO10229" s="168"/>
    </row>
    <row r="10230" spans="32:93" s="162" customFormat="1" x14ac:dyDescent="0.25">
      <c r="AF10230" s="169"/>
      <c r="AG10230" s="169"/>
      <c r="AH10230" s="169"/>
      <c r="AI10230" s="169"/>
      <c r="AJ10230" s="169"/>
      <c r="AK10230" s="170"/>
      <c r="AP10230" s="6"/>
      <c r="AQ10230" s="6"/>
      <c r="AR10230" s="6"/>
      <c r="AS10230" s="6"/>
      <c r="AT10230" s="6"/>
      <c r="AU10230" s="6"/>
      <c r="AV10230" s="6"/>
      <c r="AW10230" s="6"/>
      <c r="AX10230" s="6"/>
      <c r="AY10230" s="6"/>
      <c r="AZ10230" s="6"/>
      <c r="BA10230" s="6"/>
      <c r="BB10230" s="166"/>
      <c r="BC10230" s="166"/>
      <c r="BD10230" s="166"/>
      <c r="BE10230" s="6"/>
      <c r="BF10230" s="6"/>
      <c r="BG10230" s="6"/>
      <c r="BH10230" s="6"/>
      <c r="BI10230" s="6"/>
      <c r="BJ10230" s="166"/>
      <c r="BK10230" s="166"/>
      <c r="BL10230" s="166"/>
      <c r="BM10230" s="6"/>
      <c r="BN10230" s="6"/>
      <c r="BO10230" s="6"/>
      <c r="BP10230" s="6"/>
      <c r="BQ10230" s="6"/>
      <c r="BR10230" s="6"/>
      <c r="BS10230" s="6"/>
      <c r="BT10230" s="6"/>
      <c r="BU10230" s="6"/>
      <c r="BV10230" s="6"/>
      <c r="BW10230" s="6"/>
      <c r="CJ10230" s="415"/>
      <c r="CK10230" s="415"/>
      <c r="CO10230" s="168"/>
    </row>
    <row r="10231" spans="32:93" s="162" customFormat="1" x14ac:dyDescent="0.25">
      <c r="AF10231" s="169"/>
      <c r="AG10231" s="169"/>
      <c r="AH10231" s="169"/>
      <c r="AI10231" s="169"/>
      <c r="AJ10231" s="169"/>
      <c r="AK10231" s="170"/>
      <c r="AP10231" s="6"/>
      <c r="AQ10231" s="6"/>
      <c r="AR10231" s="6"/>
      <c r="AS10231" s="6"/>
      <c r="AT10231" s="6"/>
      <c r="AU10231" s="6"/>
      <c r="AV10231" s="6"/>
      <c r="AW10231" s="6"/>
      <c r="AX10231" s="6"/>
      <c r="AY10231" s="6"/>
      <c r="AZ10231" s="6"/>
      <c r="BA10231" s="6"/>
      <c r="BB10231" s="166"/>
      <c r="BC10231" s="166"/>
      <c r="BD10231" s="166"/>
      <c r="BE10231" s="6"/>
      <c r="BF10231" s="6"/>
      <c r="BG10231" s="6"/>
      <c r="BH10231" s="6"/>
      <c r="BI10231" s="6"/>
      <c r="BJ10231" s="166"/>
      <c r="BK10231" s="166"/>
      <c r="BL10231" s="166"/>
      <c r="BM10231" s="6"/>
      <c r="BN10231" s="6"/>
      <c r="BO10231" s="6"/>
      <c r="BP10231" s="6"/>
      <c r="BQ10231" s="6"/>
      <c r="BR10231" s="6"/>
      <c r="BS10231" s="6"/>
      <c r="BT10231" s="6"/>
      <c r="BU10231" s="6"/>
      <c r="BV10231" s="6"/>
      <c r="BW10231" s="6"/>
      <c r="CJ10231" s="415"/>
      <c r="CK10231" s="415"/>
      <c r="CO10231" s="168"/>
    </row>
    <row r="10232" spans="32:93" s="162" customFormat="1" x14ac:dyDescent="0.25">
      <c r="AF10232" s="169"/>
      <c r="AG10232" s="169"/>
      <c r="AH10232" s="169"/>
      <c r="AI10232" s="169"/>
      <c r="AJ10232" s="169"/>
      <c r="AK10232" s="170"/>
      <c r="AP10232" s="6"/>
      <c r="AQ10232" s="6"/>
      <c r="AR10232" s="6"/>
      <c r="AS10232" s="6"/>
      <c r="AT10232" s="6"/>
      <c r="AU10232" s="6"/>
      <c r="AV10232" s="6"/>
      <c r="AW10232" s="6"/>
      <c r="AX10232" s="6"/>
      <c r="AY10232" s="6"/>
      <c r="AZ10232" s="6"/>
      <c r="BA10232" s="6"/>
      <c r="BB10232" s="166"/>
      <c r="BC10232" s="166"/>
      <c r="BD10232" s="166"/>
      <c r="BE10232" s="6"/>
      <c r="BF10232" s="6"/>
      <c r="BG10232" s="6"/>
      <c r="BH10232" s="6"/>
      <c r="BI10232" s="6"/>
      <c r="BJ10232" s="166"/>
      <c r="BK10232" s="166"/>
      <c r="BL10232" s="166"/>
      <c r="BM10232" s="6"/>
      <c r="BN10232" s="6"/>
      <c r="BO10232" s="6"/>
      <c r="BP10232" s="6"/>
      <c r="BQ10232" s="6"/>
      <c r="BR10232" s="6"/>
      <c r="BS10232" s="6"/>
      <c r="BT10232" s="6"/>
      <c r="BU10232" s="6"/>
      <c r="BV10232" s="6"/>
      <c r="BW10232" s="6"/>
      <c r="CJ10232" s="415"/>
      <c r="CK10232" s="415"/>
      <c r="CO10232" s="168"/>
    </row>
    <row r="10233" spans="32:93" s="162" customFormat="1" x14ac:dyDescent="0.25">
      <c r="AF10233" s="169"/>
      <c r="AG10233" s="169"/>
      <c r="AH10233" s="169"/>
      <c r="AI10233" s="169"/>
      <c r="AJ10233" s="169"/>
      <c r="AK10233" s="170"/>
      <c r="AP10233" s="6"/>
      <c r="AQ10233" s="6"/>
      <c r="AR10233" s="6"/>
      <c r="AS10233" s="6"/>
      <c r="AT10233" s="6"/>
      <c r="AU10233" s="6"/>
      <c r="AV10233" s="6"/>
      <c r="AW10233" s="6"/>
      <c r="AX10233" s="6"/>
      <c r="AY10233" s="6"/>
      <c r="AZ10233" s="6"/>
      <c r="BA10233" s="6"/>
      <c r="BB10233" s="166"/>
      <c r="BC10233" s="166"/>
      <c r="BD10233" s="166"/>
      <c r="BE10233" s="6"/>
      <c r="BF10233" s="6"/>
      <c r="BG10233" s="6"/>
      <c r="BH10233" s="6"/>
      <c r="BI10233" s="6"/>
      <c r="BJ10233" s="166"/>
      <c r="BK10233" s="166"/>
      <c r="BL10233" s="166"/>
      <c r="BM10233" s="6"/>
      <c r="BN10233" s="6"/>
      <c r="BO10233" s="6"/>
      <c r="BP10233" s="6"/>
      <c r="BQ10233" s="6"/>
      <c r="BR10233" s="6"/>
      <c r="BS10233" s="6"/>
      <c r="BT10233" s="6"/>
      <c r="BU10233" s="6"/>
      <c r="BV10233" s="6"/>
      <c r="BW10233" s="6"/>
      <c r="CJ10233" s="415"/>
      <c r="CK10233" s="415"/>
      <c r="CO10233" s="168"/>
    </row>
    <row r="10234" spans="32:93" s="162" customFormat="1" x14ac:dyDescent="0.25">
      <c r="AF10234" s="169"/>
      <c r="AG10234" s="169"/>
      <c r="AH10234" s="169"/>
      <c r="AI10234" s="169"/>
      <c r="AJ10234" s="169"/>
      <c r="AK10234" s="170"/>
      <c r="AP10234" s="6"/>
      <c r="AQ10234" s="6"/>
      <c r="AR10234" s="6"/>
      <c r="AS10234" s="6"/>
      <c r="AT10234" s="6"/>
      <c r="AU10234" s="6"/>
      <c r="AV10234" s="6"/>
      <c r="AW10234" s="6"/>
      <c r="AX10234" s="6"/>
      <c r="AY10234" s="6"/>
      <c r="AZ10234" s="6"/>
      <c r="BA10234" s="6"/>
      <c r="BB10234" s="166"/>
      <c r="BC10234" s="166"/>
      <c r="BD10234" s="166"/>
      <c r="BE10234" s="6"/>
      <c r="BF10234" s="6"/>
      <c r="BG10234" s="6"/>
      <c r="BH10234" s="6"/>
      <c r="BI10234" s="6"/>
      <c r="BJ10234" s="166"/>
      <c r="BK10234" s="166"/>
      <c r="BL10234" s="166"/>
      <c r="BM10234" s="6"/>
      <c r="BN10234" s="6"/>
      <c r="BO10234" s="6"/>
      <c r="BP10234" s="6"/>
      <c r="BQ10234" s="6"/>
      <c r="BR10234" s="6"/>
      <c r="BS10234" s="6"/>
      <c r="BT10234" s="6"/>
      <c r="BU10234" s="6"/>
      <c r="BV10234" s="6"/>
      <c r="BW10234" s="6"/>
      <c r="CJ10234" s="415"/>
      <c r="CK10234" s="415"/>
      <c r="CO10234" s="168"/>
    </row>
    <row r="10235" spans="32:93" s="162" customFormat="1" x14ac:dyDescent="0.25">
      <c r="AF10235" s="169"/>
      <c r="AG10235" s="169"/>
      <c r="AH10235" s="169"/>
      <c r="AI10235" s="169"/>
      <c r="AJ10235" s="169"/>
      <c r="AK10235" s="170"/>
      <c r="AP10235" s="6"/>
      <c r="AQ10235" s="6"/>
      <c r="AR10235" s="6"/>
      <c r="AS10235" s="6"/>
      <c r="AT10235" s="6"/>
      <c r="AU10235" s="6"/>
      <c r="AV10235" s="6"/>
      <c r="AW10235" s="6"/>
      <c r="AX10235" s="6"/>
      <c r="AY10235" s="6"/>
      <c r="AZ10235" s="6"/>
      <c r="BA10235" s="6"/>
      <c r="BB10235" s="166"/>
      <c r="BC10235" s="166"/>
      <c r="BD10235" s="166"/>
      <c r="BE10235" s="6"/>
      <c r="BF10235" s="6"/>
      <c r="BG10235" s="6"/>
      <c r="BH10235" s="6"/>
      <c r="BI10235" s="6"/>
      <c r="BJ10235" s="166"/>
      <c r="BK10235" s="166"/>
      <c r="BL10235" s="166"/>
      <c r="BM10235" s="6"/>
      <c r="BN10235" s="6"/>
      <c r="BO10235" s="6"/>
      <c r="BP10235" s="6"/>
      <c r="BQ10235" s="6"/>
      <c r="BR10235" s="6"/>
      <c r="BS10235" s="6"/>
      <c r="BT10235" s="6"/>
      <c r="BU10235" s="6"/>
      <c r="BV10235" s="6"/>
      <c r="BW10235" s="6"/>
      <c r="CJ10235" s="415"/>
      <c r="CK10235" s="415"/>
      <c r="CO10235" s="168"/>
    </row>
    <row r="10236" spans="32:93" s="162" customFormat="1" x14ac:dyDescent="0.25">
      <c r="AF10236" s="169"/>
      <c r="AG10236" s="169"/>
      <c r="AH10236" s="169"/>
      <c r="AI10236" s="169"/>
      <c r="AJ10236" s="169"/>
      <c r="AK10236" s="170"/>
      <c r="AP10236" s="6"/>
      <c r="AQ10236" s="6"/>
      <c r="AR10236" s="6"/>
      <c r="AS10236" s="6"/>
      <c r="AT10236" s="6"/>
      <c r="AU10236" s="6"/>
      <c r="AV10236" s="6"/>
      <c r="AW10236" s="6"/>
      <c r="AX10236" s="6"/>
      <c r="AY10236" s="6"/>
      <c r="AZ10236" s="6"/>
      <c r="BA10236" s="6"/>
      <c r="BB10236" s="166"/>
      <c r="BC10236" s="166"/>
      <c r="BD10236" s="166"/>
      <c r="BE10236" s="6"/>
      <c r="BF10236" s="6"/>
      <c r="BG10236" s="6"/>
      <c r="BH10236" s="6"/>
      <c r="BI10236" s="6"/>
      <c r="BJ10236" s="166"/>
      <c r="BK10236" s="166"/>
      <c r="BL10236" s="166"/>
      <c r="BM10236" s="6"/>
      <c r="BN10236" s="6"/>
      <c r="BO10236" s="6"/>
      <c r="BP10236" s="6"/>
      <c r="BQ10236" s="6"/>
      <c r="BR10236" s="6"/>
      <c r="BS10236" s="6"/>
      <c r="BT10236" s="6"/>
      <c r="BU10236" s="6"/>
      <c r="BV10236" s="6"/>
      <c r="BW10236" s="6"/>
      <c r="CJ10236" s="415"/>
      <c r="CK10236" s="415"/>
      <c r="CO10236" s="168"/>
    </row>
    <row r="10237" spans="32:93" s="162" customFormat="1" x14ac:dyDescent="0.25">
      <c r="AF10237" s="169"/>
      <c r="AG10237" s="169"/>
      <c r="AH10237" s="169"/>
      <c r="AI10237" s="169"/>
      <c r="AJ10237" s="169"/>
      <c r="AK10237" s="170"/>
      <c r="AP10237" s="6"/>
      <c r="AQ10237" s="6"/>
      <c r="AR10237" s="6"/>
      <c r="AS10237" s="6"/>
      <c r="AT10237" s="6"/>
      <c r="AU10237" s="6"/>
      <c r="AV10237" s="6"/>
      <c r="AW10237" s="6"/>
      <c r="AX10237" s="6"/>
      <c r="AY10237" s="6"/>
      <c r="AZ10237" s="6"/>
      <c r="BA10237" s="6"/>
      <c r="BB10237" s="166"/>
      <c r="BC10237" s="166"/>
      <c r="BD10237" s="166"/>
      <c r="BE10237" s="6"/>
      <c r="BF10237" s="6"/>
      <c r="BG10237" s="6"/>
      <c r="BH10237" s="6"/>
      <c r="BI10237" s="6"/>
      <c r="BJ10237" s="166"/>
      <c r="BK10237" s="166"/>
      <c r="BL10237" s="166"/>
      <c r="BM10237" s="6"/>
      <c r="BN10237" s="6"/>
      <c r="BO10237" s="6"/>
      <c r="BP10237" s="6"/>
      <c r="BQ10237" s="6"/>
      <c r="BR10237" s="6"/>
      <c r="BS10237" s="6"/>
      <c r="BT10237" s="6"/>
      <c r="BU10237" s="6"/>
      <c r="BV10237" s="6"/>
      <c r="BW10237" s="6"/>
      <c r="CJ10237" s="415"/>
      <c r="CK10237" s="415"/>
      <c r="CO10237" s="168"/>
    </row>
    <row r="10238" spans="32:93" s="162" customFormat="1" x14ac:dyDescent="0.25">
      <c r="AF10238" s="169"/>
      <c r="AG10238" s="169"/>
      <c r="AH10238" s="169"/>
      <c r="AI10238" s="169"/>
      <c r="AJ10238" s="169"/>
      <c r="AK10238" s="170"/>
      <c r="AP10238" s="6"/>
      <c r="AQ10238" s="6"/>
      <c r="AR10238" s="6"/>
      <c r="AS10238" s="6"/>
      <c r="AT10238" s="6"/>
      <c r="AU10238" s="6"/>
      <c r="AV10238" s="6"/>
      <c r="AW10238" s="6"/>
      <c r="AX10238" s="6"/>
      <c r="AY10238" s="6"/>
      <c r="AZ10238" s="6"/>
      <c r="BA10238" s="6"/>
      <c r="BB10238" s="166"/>
      <c r="BC10238" s="166"/>
      <c r="BD10238" s="166"/>
      <c r="BE10238" s="6"/>
      <c r="BF10238" s="6"/>
      <c r="BG10238" s="6"/>
      <c r="BH10238" s="6"/>
      <c r="BI10238" s="6"/>
      <c r="BJ10238" s="166"/>
      <c r="BK10238" s="166"/>
      <c r="BL10238" s="166"/>
      <c r="BM10238" s="6"/>
      <c r="BN10238" s="6"/>
      <c r="BO10238" s="6"/>
      <c r="BP10238" s="6"/>
      <c r="BQ10238" s="6"/>
      <c r="BR10238" s="6"/>
      <c r="BS10238" s="6"/>
      <c r="BT10238" s="6"/>
      <c r="BU10238" s="6"/>
      <c r="BV10238" s="6"/>
      <c r="BW10238" s="6"/>
      <c r="CJ10238" s="415"/>
      <c r="CK10238" s="415"/>
      <c r="CO10238" s="168"/>
    </row>
    <row r="10239" spans="32:93" s="162" customFormat="1" x14ac:dyDescent="0.25">
      <c r="AF10239" s="169"/>
      <c r="AG10239" s="169"/>
      <c r="AH10239" s="169"/>
      <c r="AI10239" s="169"/>
      <c r="AJ10239" s="169"/>
      <c r="AK10239" s="170"/>
      <c r="AP10239" s="6"/>
      <c r="AQ10239" s="6"/>
      <c r="AR10239" s="6"/>
      <c r="AS10239" s="6"/>
      <c r="AT10239" s="6"/>
      <c r="AU10239" s="6"/>
      <c r="AV10239" s="6"/>
      <c r="AW10239" s="6"/>
      <c r="AX10239" s="6"/>
      <c r="AY10239" s="6"/>
      <c r="AZ10239" s="6"/>
      <c r="BA10239" s="6"/>
      <c r="BB10239" s="166"/>
      <c r="BC10239" s="166"/>
      <c r="BD10239" s="166"/>
      <c r="BE10239" s="6"/>
      <c r="BF10239" s="6"/>
      <c r="BG10239" s="6"/>
      <c r="BH10239" s="6"/>
      <c r="BI10239" s="6"/>
      <c r="BJ10239" s="166"/>
      <c r="BK10239" s="166"/>
      <c r="BL10239" s="166"/>
      <c r="BM10239" s="6"/>
      <c r="BN10239" s="6"/>
      <c r="BO10239" s="6"/>
      <c r="BP10239" s="6"/>
      <c r="BQ10239" s="6"/>
      <c r="BR10239" s="6"/>
      <c r="BS10239" s="6"/>
      <c r="BT10239" s="6"/>
      <c r="BU10239" s="6"/>
      <c r="BV10239" s="6"/>
      <c r="BW10239" s="6"/>
      <c r="CJ10239" s="415"/>
      <c r="CK10239" s="415"/>
      <c r="CO10239" s="168"/>
    </row>
    <row r="10240" spans="32:93" s="162" customFormat="1" x14ac:dyDescent="0.25">
      <c r="AF10240" s="169"/>
      <c r="AG10240" s="169"/>
      <c r="AH10240" s="169"/>
      <c r="AI10240" s="169"/>
      <c r="AJ10240" s="169"/>
      <c r="AK10240" s="170"/>
      <c r="AP10240" s="6"/>
      <c r="AQ10240" s="6"/>
      <c r="AR10240" s="6"/>
      <c r="AS10240" s="6"/>
      <c r="AT10240" s="6"/>
      <c r="AU10240" s="6"/>
      <c r="AV10240" s="6"/>
      <c r="AW10240" s="6"/>
      <c r="AX10240" s="6"/>
      <c r="AY10240" s="6"/>
      <c r="AZ10240" s="6"/>
      <c r="BA10240" s="6"/>
      <c r="BB10240" s="166"/>
      <c r="BC10240" s="166"/>
      <c r="BD10240" s="166"/>
      <c r="BE10240" s="6"/>
      <c r="BF10240" s="6"/>
      <c r="BG10240" s="6"/>
      <c r="BH10240" s="6"/>
      <c r="BI10240" s="6"/>
      <c r="BJ10240" s="166"/>
      <c r="BK10240" s="166"/>
      <c r="BL10240" s="166"/>
      <c r="BM10240" s="6"/>
      <c r="BN10240" s="6"/>
      <c r="BO10240" s="6"/>
      <c r="BP10240" s="6"/>
      <c r="BQ10240" s="6"/>
      <c r="BR10240" s="6"/>
      <c r="BS10240" s="6"/>
      <c r="BT10240" s="6"/>
      <c r="BU10240" s="6"/>
      <c r="BV10240" s="6"/>
      <c r="BW10240" s="6"/>
      <c r="CJ10240" s="415"/>
      <c r="CK10240" s="415"/>
      <c r="CO10240" s="168"/>
    </row>
    <row r="10241" spans="32:93" s="162" customFormat="1" x14ac:dyDescent="0.25">
      <c r="AF10241" s="169"/>
      <c r="AG10241" s="169"/>
      <c r="AH10241" s="169"/>
      <c r="AI10241" s="169"/>
      <c r="AJ10241" s="169"/>
      <c r="AK10241" s="170"/>
      <c r="AP10241" s="6"/>
      <c r="AQ10241" s="6"/>
      <c r="AR10241" s="6"/>
      <c r="AS10241" s="6"/>
      <c r="AT10241" s="6"/>
      <c r="AU10241" s="6"/>
      <c r="AV10241" s="6"/>
      <c r="AW10241" s="6"/>
      <c r="AX10241" s="6"/>
      <c r="AY10241" s="6"/>
      <c r="AZ10241" s="6"/>
      <c r="BA10241" s="6"/>
      <c r="BB10241" s="166"/>
      <c r="BC10241" s="166"/>
      <c r="BD10241" s="166"/>
      <c r="BE10241" s="6"/>
      <c r="BF10241" s="6"/>
      <c r="BG10241" s="6"/>
      <c r="BH10241" s="6"/>
      <c r="BI10241" s="6"/>
      <c r="BJ10241" s="166"/>
      <c r="BK10241" s="166"/>
      <c r="BL10241" s="166"/>
      <c r="BM10241" s="6"/>
      <c r="BN10241" s="6"/>
      <c r="BO10241" s="6"/>
      <c r="BP10241" s="6"/>
      <c r="BQ10241" s="6"/>
      <c r="BR10241" s="6"/>
      <c r="BS10241" s="6"/>
      <c r="BT10241" s="6"/>
      <c r="BU10241" s="6"/>
      <c r="BV10241" s="6"/>
      <c r="BW10241" s="6"/>
      <c r="CJ10241" s="415"/>
      <c r="CK10241" s="415"/>
      <c r="CO10241" s="168"/>
    </row>
    <row r="10242" spans="32:93" s="162" customFormat="1" x14ac:dyDescent="0.25">
      <c r="AF10242" s="169"/>
      <c r="AG10242" s="169"/>
      <c r="AH10242" s="169"/>
      <c r="AI10242" s="169"/>
      <c r="AJ10242" s="169"/>
      <c r="AK10242" s="170"/>
      <c r="AP10242" s="6"/>
      <c r="AQ10242" s="6"/>
      <c r="AR10242" s="6"/>
      <c r="AS10242" s="6"/>
      <c r="AT10242" s="6"/>
      <c r="AU10242" s="6"/>
      <c r="AV10242" s="6"/>
      <c r="AW10242" s="6"/>
      <c r="AX10242" s="6"/>
      <c r="AY10242" s="6"/>
      <c r="AZ10242" s="6"/>
      <c r="BA10242" s="6"/>
      <c r="BB10242" s="166"/>
      <c r="BC10242" s="166"/>
      <c r="BD10242" s="166"/>
      <c r="BE10242" s="6"/>
      <c r="BF10242" s="6"/>
      <c r="BG10242" s="6"/>
      <c r="BH10242" s="6"/>
      <c r="BI10242" s="6"/>
      <c r="BJ10242" s="166"/>
      <c r="BK10242" s="166"/>
      <c r="BL10242" s="166"/>
      <c r="BM10242" s="6"/>
      <c r="BN10242" s="6"/>
      <c r="BO10242" s="6"/>
      <c r="BP10242" s="6"/>
      <c r="BQ10242" s="6"/>
      <c r="BR10242" s="6"/>
      <c r="BS10242" s="6"/>
      <c r="BT10242" s="6"/>
      <c r="BU10242" s="6"/>
      <c r="BV10242" s="6"/>
      <c r="BW10242" s="6"/>
      <c r="CJ10242" s="415"/>
      <c r="CK10242" s="415"/>
      <c r="CO10242" s="168"/>
    </row>
    <row r="10243" spans="32:93" s="162" customFormat="1" x14ac:dyDescent="0.25">
      <c r="AF10243" s="169"/>
      <c r="AG10243" s="169"/>
      <c r="AH10243" s="169"/>
      <c r="AI10243" s="169"/>
      <c r="AJ10243" s="169"/>
      <c r="AK10243" s="170"/>
      <c r="AP10243" s="6"/>
      <c r="AQ10243" s="6"/>
      <c r="AR10243" s="6"/>
      <c r="AS10243" s="6"/>
      <c r="AT10243" s="6"/>
      <c r="AU10243" s="6"/>
      <c r="AV10243" s="6"/>
      <c r="AW10243" s="6"/>
      <c r="AX10243" s="6"/>
      <c r="AY10243" s="6"/>
      <c r="AZ10243" s="6"/>
      <c r="BA10243" s="6"/>
      <c r="BB10243" s="166"/>
      <c r="BC10243" s="166"/>
      <c r="BD10243" s="166"/>
      <c r="BE10243" s="6"/>
      <c r="BF10243" s="6"/>
      <c r="BG10243" s="6"/>
      <c r="BH10243" s="6"/>
      <c r="BI10243" s="6"/>
      <c r="BJ10243" s="166"/>
      <c r="BK10243" s="166"/>
      <c r="BL10243" s="166"/>
      <c r="BM10243" s="6"/>
      <c r="BN10243" s="6"/>
      <c r="BO10243" s="6"/>
      <c r="BP10243" s="6"/>
      <c r="BQ10243" s="6"/>
      <c r="BR10243" s="6"/>
      <c r="BS10243" s="6"/>
      <c r="BT10243" s="6"/>
      <c r="BU10243" s="6"/>
      <c r="BV10243" s="6"/>
      <c r="BW10243" s="6"/>
      <c r="CJ10243" s="415"/>
      <c r="CK10243" s="415"/>
      <c r="CO10243" s="168"/>
    </row>
    <row r="10244" spans="32:93" s="162" customFormat="1" x14ac:dyDescent="0.25">
      <c r="AF10244" s="169"/>
      <c r="AG10244" s="169"/>
      <c r="AH10244" s="169"/>
      <c r="AI10244" s="169"/>
      <c r="AJ10244" s="169"/>
      <c r="AK10244" s="170"/>
      <c r="AP10244" s="6"/>
      <c r="AQ10244" s="6"/>
      <c r="AR10244" s="6"/>
      <c r="AS10244" s="6"/>
      <c r="AT10244" s="6"/>
      <c r="AU10244" s="6"/>
      <c r="AV10244" s="6"/>
      <c r="AW10244" s="6"/>
      <c r="AX10244" s="6"/>
      <c r="AY10244" s="6"/>
      <c r="AZ10244" s="6"/>
      <c r="BA10244" s="6"/>
      <c r="BB10244" s="166"/>
      <c r="BC10244" s="166"/>
      <c r="BD10244" s="166"/>
      <c r="BE10244" s="6"/>
      <c r="BF10244" s="6"/>
      <c r="BG10244" s="6"/>
      <c r="BH10244" s="6"/>
      <c r="BI10244" s="6"/>
      <c r="BJ10244" s="166"/>
      <c r="BK10244" s="166"/>
      <c r="BL10244" s="166"/>
      <c r="BM10244" s="6"/>
      <c r="BN10244" s="6"/>
      <c r="BO10244" s="6"/>
      <c r="BP10244" s="6"/>
      <c r="BQ10244" s="6"/>
      <c r="BR10244" s="6"/>
      <c r="BS10244" s="6"/>
      <c r="BT10244" s="6"/>
      <c r="BU10244" s="6"/>
      <c r="BV10244" s="6"/>
      <c r="BW10244" s="6"/>
      <c r="CJ10244" s="415"/>
      <c r="CK10244" s="415"/>
      <c r="CO10244" s="168"/>
    </row>
    <row r="10245" spans="32:93" s="162" customFormat="1" x14ac:dyDescent="0.25">
      <c r="AF10245" s="169"/>
      <c r="AG10245" s="169"/>
      <c r="AH10245" s="169"/>
      <c r="AI10245" s="169"/>
      <c r="AJ10245" s="169"/>
      <c r="AK10245" s="170"/>
      <c r="AP10245" s="6"/>
      <c r="AQ10245" s="6"/>
      <c r="AR10245" s="6"/>
      <c r="AS10245" s="6"/>
      <c r="AT10245" s="6"/>
      <c r="AU10245" s="6"/>
      <c r="AV10245" s="6"/>
      <c r="AW10245" s="6"/>
      <c r="AX10245" s="6"/>
      <c r="AY10245" s="6"/>
      <c r="AZ10245" s="6"/>
      <c r="BA10245" s="6"/>
      <c r="BB10245" s="166"/>
      <c r="BC10245" s="166"/>
      <c r="BD10245" s="166"/>
      <c r="BE10245" s="6"/>
      <c r="BF10245" s="6"/>
      <c r="BG10245" s="6"/>
      <c r="BH10245" s="6"/>
      <c r="BI10245" s="6"/>
      <c r="BJ10245" s="166"/>
      <c r="BK10245" s="166"/>
      <c r="BL10245" s="166"/>
      <c r="BM10245" s="6"/>
      <c r="BN10245" s="6"/>
      <c r="BO10245" s="6"/>
      <c r="BP10245" s="6"/>
      <c r="BQ10245" s="6"/>
      <c r="BR10245" s="6"/>
      <c r="BS10245" s="6"/>
      <c r="BT10245" s="6"/>
      <c r="BU10245" s="6"/>
      <c r="BV10245" s="6"/>
      <c r="BW10245" s="6"/>
      <c r="CJ10245" s="415"/>
      <c r="CK10245" s="415"/>
      <c r="CO10245" s="168"/>
    </row>
    <row r="10246" spans="32:93" s="162" customFormat="1" x14ac:dyDescent="0.25">
      <c r="AF10246" s="169"/>
      <c r="AG10246" s="169"/>
      <c r="AH10246" s="169"/>
      <c r="AI10246" s="169"/>
      <c r="AJ10246" s="169"/>
      <c r="AK10246" s="170"/>
      <c r="AP10246" s="6"/>
      <c r="AQ10246" s="6"/>
      <c r="AR10246" s="6"/>
      <c r="AS10246" s="6"/>
      <c r="AT10246" s="6"/>
      <c r="AU10246" s="6"/>
      <c r="AV10246" s="6"/>
      <c r="AW10246" s="6"/>
      <c r="AX10246" s="6"/>
      <c r="AY10246" s="6"/>
      <c r="AZ10246" s="6"/>
      <c r="BA10246" s="6"/>
      <c r="BB10246" s="166"/>
      <c r="BC10246" s="166"/>
      <c r="BD10246" s="166"/>
      <c r="BE10246" s="6"/>
      <c r="BF10246" s="6"/>
      <c r="BG10246" s="6"/>
      <c r="BH10246" s="6"/>
      <c r="BI10246" s="6"/>
      <c r="BJ10246" s="166"/>
      <c r="BK10246" s="166"/>
      <c r="BL10246" s="166"/>
      <c r="BM10246" s="6"/>
      <c r="BN10246" s="6"/>
      <c r="BO10246" s="6"/>
      <c r="BP10246" s="6"/>
      <c r="BQ10246" s="6"/>
      <c r="BR10246" s="6"/>
      <c r="BS10246" s="6"/>
      <c r="BT10246" s="6"/>
      <c r="BU10246" s="6"/>
      <c r="BV10246" s="6"/>
      <c r="BW10246" s="6"/>
      <c r="CJ10246" s="415"/>
      <c r="CK10246" s="415"/>
      <c r="CO10246" s="168"/>
    </row>
    <row r="10247" spans="32:93" s="162" customFormat="1" x14ac:dyDescent="0.25">
      <c r="AF10247" s="169"/>
      <c r="AG10247" s="169"/>
      <c r="AH10247" s="169"/>
      <c r="AI10247" s="169"/>
      <c r="AJ10247" s="169"/>
      <c r="AK10247" s="170"/>
      <c r="AP10247" s="6"/>
      <c r="AQ10247" s="6"/>
      <c r="AR10247" s="6"/>
      <c r="AS10247" s="6"/>
      <c r="AT10247" s="6"/>
      <c r="AU10247" s="6"/>
      <c r="AV10247" s="6"/>
      <c r="AW10247" s="6"/>
      <c r="AX10247" s="6"/>
      <c r="AY10247" s="6"/>
      <c r="AZ10247" s="6"/>
      <c r="BA10247" s="6"/>
      <c r="BB10247" s="166"/>
      <c r="BC10247" s="166"/>
      <c r="BD10247" s="166"/>
      <c r="BE10247" s="6"/>
      <c r="BF10247" s="6"/>
      <c r="BG10247" s="6"/>
      <c r="BH10247" s="6"/>
      <c r="BI10247" s="6"/>
      <c r="BJ10247" s="166"/>
      <c r="BK10247" s="166"/>
      <c r="BL10247" s="166"/>
      <c r="BM10247" s="6"/>
      <c r="BN10247" s="6"/>
      <c r="BO10247" s="6"/>
      <c r="BP10247" s="6"/>
      <c r="BQ10247" s="6"/>
      <c r="BR10247" s="6"/>
      <c r="BS10247" s="6"/>
      <c r="BT10247" s="6"/>
      <c r="BU10247" s="6"/>
      <c r="BV10247" s="6"/>
      <c r="BW10247" s="6"/>
      <c r="CJ10247" s="415"/>
      <c r="CK10247" s="415"/>
      <c r="CO10247" s="168"/>
    </row>
    <row r="10248" spans="32:93" s="162" customFormat="1" x14ac:dyDescent="0.25">
      <c r="AF10248" s="169"/>
      <c r="AG10248" s="169"/>
      <c r="AH10248" s="169"/>
      <c r="AI10248" s="169"/>
      <c r="AJ10248" s="169"/>
      <c r="AK10248" s="170"/>
      <c r="AP10248" s="6"/>
      <c r="AQ10248" s="6"/>
      <c r="AR10248" s="6"/>
      <c r="AS10248" s="6"/>
      <c r="AT10248" s="6"/>
      <c r="AU10248" s="6"/>
      <c r="AV10248" s="6"/>
      <c r="AW10248" s="6"/>
      <c r="AX10248" s="6"/>
      <c r="AY10248" s="6"/>
      <c r="AZ10248" s="6"/>
      <c r="BA10248" s="6"/>
      <c r="BB10248" s="166"/>
      <c r="BC10248" s="166"/>
      <c r="BD10248" s="166"/>
      <c r="BE10248" s="6"/>
      <c r="BF10248" s="6"/>
      <c r="BG10248" s="6"/>
      <c r="BH10248" s="6"/>
      <c r="BI10248" s="6"/>
      <c r="BJ10248" s="166"/>
      <c r="BK10248" s="166"/>
      <c r="BL10248" s="166"/>
      <c r="BM10248" s="6"/>
      <c r="BN10248" s="6"/>
      <c r="BO10248" s="6"/>
      <c r="BP10248" s="6"/>
      <c r="BQ10248" s="6"/>
      <c r="BR10248" s="6"/>
      <c r="BS10248" s="6"/>
      <c r="BT10248" s="6"/>
      <c r="BU10248" s="6"/>
      <c r="BV10248" s="6"/>
      <c r="BW10248" s="6"/>
      <c r="CJ10248" s="415"/>
      <c r="CK10248" s="415"/>
      <c r="CO10248" s="168"/>
    </row>
    <row r="10249" spans="32:93" s="162" customFormat="1" x14ac:dyDescent="0.25">
      <c r="AF10249" s="169"/>
      <c r="AG10249" s="169"/>
      <c r="AH10249" s="169"/>
      <c r="AI10249" s="169"/>
      <c r="AJ10249" s="169"/>
      <c r="AK10249" s="170"/>
      <c r="AP10249" s="6"/>
      <c r="AQ10249" s="6"/>
      <c r="AR10249" s="6"/>
      <c r="AS10249" s="6"/>
      <c r="AT10249" s="6"/>
      <c r="AU10249" s="6"/>
      <c r="AV10249" s="6"/>
      <c r="AW10249" s="6"/>
      <c r="AX10249" s="6"/>
      <c r="AY10249" s="6"/>
      <c r="AZ10249" s="6"/>
      <c r="BA10249" s="6"/>
      <c r="BB10249" s="166"/>
      <c r="BC10249" s="166"/>
      <c r="BD10249" s="166"/>
      <c r="BE10249" s="6"/>
      <c r="BF10249" s="6"/>
      <c r="BG10249" s="6"/>
      <c r="BH10249" s="6"/>
      <c r="BI10249" s="6"/>
      <c r="BJ10249" s="166"/>
      <c r="BK10249" s="166"/>
      <c r="BL10249" s="166"/>
      <c r="BM10249" s="6"/>
      <c r="BN10249" s="6"/>
      <c r="BO10249" s="6"/>
      <c r="BP10249" s="6"/>
      <c r="BQ10249" s="6"/>
      <c r="BR10249" s="6"/>
      <c r="BS10249" s="6"/>
      <c r="BT10249" s="6"/>
      <c r="BU10249" s="6"/>
      <c r="BV10249" s="6"/>
      <c r="BW10249" s="6"/>
      <c r="CJ10249" s="415"/>
      <c r="CK10249" s="415"/>
      <c r="CO10249" s="168"/>
    </row>
    <row r="10250" spans="32:93" s="162" customFormat="1" x14ac:dyDescent="0.25">
      <c r="AF10250" s="169"/>
      <c r="AG10250" s="169"/>
      <c r="AH10250" s="169"/>
      <c r="AI10250" s="169"/>
      <c r="AJ10250" s="169"/>
      <c r="AK10250" s="170"/>
      <c r="AP10250" s="6"/>
      <c r="AQ10250" s="6"/>
      <c r="AR10250" s="6"/>
      <c r="AS10250" s="6"/>
      <c r="AT10250" s="6"/>
      <c r="AU10250" s="6"/>
      <c r="AV10250" s="6"/>
      <c r="AW10250" s="6"/>
      <c r="AX10250" s="6"/>
      <c r="AY10250" s="6"/>
      <c r="AZ10250" s="6"/>
      <c r="BA10250" s="6"/>
      <c r="BB10250" s="166"/>
      <c r="BC10250" s="166"/>
      <c r="BD10250" s="166"/>
      <c r="BE10250" s="6"/>
      <c r="BF10250" s="6"/>
      <c r="BG10250" s="6"/>
      <c r="BH10250" s="6"/>
      <c r="BI10250" s="6"/>
      <c r="BJ10250" s="166"/>
      <c r="BK10250" s="166"/>
      <c r="BL10250" s="166"/>
      <c r="BM10250" s="6"/>
      <c r="BN10250" s="6"/>
      <c r="BO10250" s="6"/>
      <c r="BP10250" s="6"/>
      <c r="BQ10250" s="6"/>
      <c r="BR10250" s="6"/>
      <c r="BS10250" s="6"/>
      <c r="BT10250" s="6"/>
      <c r="BU10250" s="6"/>
      <c r="BV10250" s="6"/>
      <c r="BW10250" s="6"/>
      <c r="CJ10250" s="415"/>
      <c r="CK10250" s="415"/>
      <c r="CO10250" s="168"/>
    </row>
    <row r="10251" spans="32:93" s="162" customFormat="1" x14ac:dyDescent="0.25">
      <c r="AF10251" s="169"/>
      <c r="AG10251" s="169"/>
      <c r="AH10251" s="169"/>
      <c r="AI10251" s="169"/>
      <c r="AJ10251" s="169"/>
      <c r="AK10251" s="170"/>
      <c r="AP10251" s="6"/>
      <c r="AQ10251" s="6"/>
      <c r="AR10251" s="6"/>
      <c r="AS10251" s="6"/>
      <c r="AT10251" s="6"/>
      <c r="AU10251" s="6"/>
      <c r="AV10251" s="6"/>
      <c r="AW10251" s="6"/>
      <c r="AX10251" s="6"/>
      <c r="AY10251" s="6"/>
      <c r="AZ10251" s="6"/>
      <c r="BA10251" s="6"/>
      <c r="BB10251" s="166"/>
      <c r="BC10251" s="166"/>
      <c r="BD10251" s="166"/>
      <c r="BE10251" s="6"/>
      <c r="BF10251" s="6"/>
      <c r="BG10251" s="6"/>
      <c r="BH10251" s="6"/>
      <c r="BI10251" s="6"/>
      <c r="BJ10251" s="166"/>
      <c r="BK10251" s="166"/>
      <c r="BL10251" s="166"/>
      <c r="BM10251" s="6"/>
      <c r="BN10251" s="6"/>
      <c r="BO10251" s="6"/>
      <c r="BP10251" s="6"/>
      <c r="BQ10251" s="6"/>
      <c r="BR10251" s="6"/>
      <c r="BS10251" s="6"/>
      <c r="BT10251" s="6"/>
      <c r="BU10251" s="6"/>
      <c r="BV10251" s="6"/>
      <c r="BW10251" s="6"/>
      <c r="CJ10251" s="415"/>
      <c r="CK10251" s="415"/>
      <c r="CO10251" s="168"/>
    </row>
    <row r="10252" spans="32:93" s="162" customFormat="1" x14ac:dyDescent="0.25">
      <c r="AF10252" s="169"/>
      <c r="AG10252" s="169"/>
      <c r="AH10252" s="169"/>
      <c r="AI10252" s="169"/>
      <c r="AJ10252" s="169"/>
      <c r="AK10252" s="170"/>
      <c r="AP10252" s="6"/>
      <c r="AQ10252" s="6"/>
      <c r="AR10252" s="6"/>
      <c r="AS10252" s="6"/>
      <c r="AT10252" s="6"/>
      <c r="AU10252" s="6"/>
      <c r="AV10252" s="6"/>
      <c r="AW10252" s="6"/>
      <c r="AX10252" s="6"/>
      <c r="AY10252" s="6"/>
      <c r="AZ10252" s="6"/>
      <c r="BA10252" s="6"/>
      <c r="BB10252" s="166"/>
      <c r="BC10252" s="166"/>
      <c r="BD10252" s="166"/>
      <c r="BE10252" s="6"/>
      <c r="BF10252" s="6"/>
      <c r="BG10252" s="6"/>
      <c r="BH10252" s="6"/>
      <c r="BI10252" s="6"/>
      <c r="BJ10252" s="166"/>
      <c r="BK10252" s="166"/>
      <c r="BL10252" s="166"/>
      <c r="BM10252" s="6"/>
      <c r="BN10252" s="6"/>
      <c r="BO10252" s="6"/>
      <c r="BP10252" s="6"/>
      <c r="BQ10252" s="6"/>
      <c r="BR10252" s="6"/>
      <c r="BS10252" s="6"/>
      <c r="BT10252" s="6"/>
      <c r="BU10252" s="6"/>
      <c r="BV10252" s="6"/>
      <c r="BW10252" s="6"/>
      <c r="CJ10252" s="415"/>
      <c r="CK10252" s="415"/>
      <c r="CO10252" s="168"/>
    </row>
    <row r="10253" spans="32:93" s="162" customFormat="1" x14ac:dyDescent="0.25">
      <c r="AF10253" s="169"/>
      <c r="AG10253" s="169"/>
      <c r="AH10253" s="169"/>
      <c r="AI10253" s="169"/>
      <c r="AJ10253" s="169"/>
      <c r="AK10253" s="170"/>
      <c r="AP10253" s="6"/>
      <c r="AQ10253" s="6"/>
      <c r="AR10253" s="6"/>
      <c r="AS10253" s="6"/>
      <c r="AT10253" s="6"/>
      <c r="AU10253" s="6"/>
      <c r="AV10253" s="6"/>
      <c r="AW10253" s="6"/>
      <c r="AX10253" s="6"/>
      <c r="AY10253" s="6"/>
      <c r="AZ10253" s="6"/>
      <c r="BA10253" s="6"/>
      <c r="BB10253" s="166"/>
      <c r="BC10253" s="166"/>
      <c r="BD10253" s="166"/>
      <c r="BE10253" s="6"/>
      <c r="BF10253" s="6"/>
      <c r="BG10253" s="6"/>
      <c r="BH10253" s="6"/>
      <c r="BI10253" s="6"/>
      <c r="BJ10253" s="166"/>
      <c r="BK10253" s="166"/>
      <c r="BL10253" s="166"/>
      <c r="BM10253" s="6"/>
      <c r="BN10253" s="6"/>
      <c r="BO10253" s="6"/>
      <c r="BP10253" s="6"/>
      <c r="BQ10253" s="6"/>
      <c r="BR10253" s="6"/>
      <c r="BS10253" s="6"/>
      <c r="BT10253" s="6"/>
      <c r="BU10253" s="6"/>
      <c r="BV10253" s="6"/>
      <c r="BW10253" s="6"/>
      <c r="CJ10253" s="415"/>
      <c r="CK10253" s="415"/>
      <c r="CO10253" s="168"/>
    </row>
    <row r="10254" spans="32:93" s="162" customFormat="1" x14ac:dyDescent="0.25">
      <c r="AF10254" s="169"/>
      <c r="AG10254" s="169"/>
      <c r="AH10254" s="169"/>
      <c r="AI10254" s="169"/>
      <c r="AJ10254" s="169"/>
      <c r="AK10254" s="170"/>
      <c r="AP10254" s="6"/>
      <c r="AQ10254" s="6"/>
      <c r="AR10254" s="6"/>
      <c r="AS10254" s="6"/>
      <c r="AT10254" s="6"/>
      <c r="AU10254" s="6"/>
      <c r="AV10254" s="6"/>
      <c r="AW10254" s="6"/>
      <c r="AX10254" s="6"/>
      <c r="AY10254" s="6"/>
      <c r="AZ10254" s="6"/>
      <c r="BA10254" s="6"/>
      <c r="BB10254" s="166"/>
      <c r="BC10254" s="166"/>
      <c r="BD10254" s="166"/>
      <c r="BE10254" s="6"/>
      <c r="BF10254" s="6"/>
      <c r="BG10254" s="6"/>
      <c r="BH10254" s="6"/>
      <c r="BI10254" s="6"/>
      <c r="BJ10254" s="166"/>
      <c r="BK10254" s="166"/>
      <c r="BL10254" s="166"/>
      <c r="BM10254" s="6"/>
      <c r="BN10254" s="6"/>
      <c r="BO10254" s="6"/>
      <c r="BP10254" s="6"/>
      <c r="BQ10254" s="6"/>
      <c r="BR10254" s="6"/>
      <c r="BS10254" s="6"/>
      <c r="BT10254" s="6"/>
      <c r="BU10254" s="6"/>
      <c r="BV10254" s="6"/>
      <c r="BW10254" s="6"/>
      <c r="CJ10254" s="415"/>
      <c r="CK10254" s="415"/>
      <c r="CO10254" s="168"/>
    </row>
    <row r="10255" spans="32:93" s="162" customFormat="1" x14ac:dyDescent="0.25">
      <c r="AF10255" s="169"/>
      <c r="AG10255" s="169"/>
      <c r="AH10255" s="169"/>
      <c r="AI10255" s="169"/>
      <c r="AJ10255" s="169"/>
      <c r="AK10255" s="170"/>
      <c r="AP10255" s="6"/>
      <c r="AQ10255" s="6"/>
      <c r="AR10255" s="6"/>
      <c r="AS10255" s="6"/>
      <c r="AT10255" s="6"/>
      <c r="AU10255" s="6"/>
      <c r="AV10255" s="6"/>
      <c r="AW10255" s="6"/>
      <c r="AX10255" s="6"/>
      <c r="AY10255" s="6"/>
      <c r="AZ10255" s="6"/>
      <c r="BA10255" s="6"/>
      <c r="BB10255" s="166"/>
      <c r="BC10255" s="166"/>
      <c r="BD10255" s="166"/>
      <c r="BE10255" s="6"/>
      <c r="BF10255" s="6"/>
      <c r="BG10255" s="6"/>
      <c r="BH10255" s="6"/>
      <c r="BI10255" s="6"/>
      <c r="BJ10255" s="166"/>
      <c r="BK10255" s="166"/>
      <c r="BL10255" s="166"/>
      <c r="BM10255" s="6"/>
      <c r="BN10255" s="6"/>
      <c r="BO10255" s="6"/>
      <c r="BP10255" s="6"/>
      <c r="BQ10255" s="6"/>
      <c r="BR10255" s="6"/>
      <c r="BS10255" s="6"/>
      <c r="BT10255" s="6"/>
      <c r="BU10255" s="6"/>
      <c r="BV10255" s="6"/>
      <c r="BW10255" s="6"/>
      <c r="CJ10255" s="415"/>
      <c r="CK10255" s="415"/>
      <c r="CO10255" s="168"/>
    </row>
    <row r="10256" spans="32:93" s="162" customFormat="1" x14ac:dyDescent="0.25">
      <c r="AF10256" s="169"/>
      <c r="AG10256" s="169"/>
      <c r="AH10256" s="169"/>
      <c r="AI10256" s="169"/>
      <c r="AJ10256" s="169"/>
      <c r="AK10256" s="170"/>
      <c r="AP10256" s="6"/>
      <c r="AQ10256" s="6"/>
      <c r="AR10256" s="6"/>
      <c r="AS10256" s="6"/>
      <c r="AT10256" s="6"/>
      <c r="AU10256" s="6"/>
      <c r="AV10256" s="6"/>
      <c r="AW10256" s="6"/>
      <c r="AX10256" s="6"/>
      <c r="AY10256" s="6"/>
      <c r="AZ10256" s="6"/>
      <c r="BA10256" s="6"/>
      <c r="BB10256" s="166"/>
      <c r="BC10256" s="166"/>
      <c r="BD10256" s="166"/>
      <c r="BE10256" s="6"/>
      <c r="BF10256" s="6"/>
      <c r="BG10256" s="6"/>
      <c r="BH10256" s="6"/>
      <c r="BI10256" s="6"/>
      <c r="BJ10256" s="166"/>
      <c r="BK10256" s="166"/>
      <c r="BL10256" s="166"/>
      <c r="BM10256" s="6"/>
      <c r="BN10256" s="6"/>
      <c r="BO10256" s="6"/>
      <c r="BP10256" s="6"/>
      <c r="BQ10256" s="6"/>
      <c r="BR10256" s="6"/>
      <c r="BS10256" s="6"/>
      <c r="BT10256" s="6"/>
      <c r="BU10256" s="6"/>
      <c r="BV10256" s="6"/>
      <c r="BW10256" s="6"/>
      <c r="CJ10256" s="415"/>
      <c r="CK10256" s="415"/>
      <c r="CO10256" s="168"/>
    </row>
    <row r="10257" spans="32:93" s="162" customFormat="1" x14ac:dyDescent="0.25">
      <c r="AF10257" s="169"/>
      <c r="AG10257" s="169"/>
      <c r="AH10257" s="169"/>
      <c r="AI10257" s="169"/>
      <c r="AJ10257" s="169"/>
      <c r="AK10257" s="170"/>
      <c r="AP10257" s="6"/>
      <c r="AQ10257" s="6"/>
      <c r="AR10257" s="6"/>
      <c r="AS10257" s="6"/>
      <c r="AT10257" s="6"/>
      <c r="AU10257" s="6"/>
      <c r="AV10257" s="6"/>
      <c r="AW10257" s="6"/>
      <c r="AX10257" s="6"/>
      <c r="AY10257" s="6"/>
      <c r="AZ10257" s="6"/>
      <c r="BA10257" s="6"/>
      <c r="BB10257" s="166"/>
      <c r="BC10257" s="166"/>
      <c r="BD10257" s="166"/>
      <c r="BE10257" s="6"/>
      <c r="BF10257" s="6"/>
      <c r="BG10257" s="6"/>
      <c r="BH10257" s="6"/>
      <c r="BI10257" s="6"/>
      <c r="BJ10257" s="166"/>
      <c r="BK10257" s="166"/>
      <c r="BL10257" s="166"/>
      <c r="BM10257" s="6"/>
      <c r="BN10257" s="6"/>
      <c r="BO10257" s="6"/>
      <c r="BP10257" s="6"/>
      <c r="BQ10257" s="6"/>
      <c r="BR10257" s="6"/>
      <c r="BS10257" s="6"/>
      <c r="BT10257" s="6"/>
      <c r="BU10257" s="6"/>
      <c r="BV10257" s="6"/>
      <c r="BW10257" s="6"/>
      <c r="CJ10257" s="415"/>
      <c r="CK10257" s="415"/>
      <c r="CO10257" s="168"/>
    </row>
    <row r="10258" spans="32:93" s="162" customFormat="1" x14ac:dyDescent="0.25">
      <c r="AF10258" s="169"/>
      <c r="AG10258" s="169"/>
      <c r="AH10258" s="169"/>
      <c r="AI10258" s="169"/>
      <c r="AJ10258" s="169"/>
      <c r="AK10258" s="170"/>
      <c r="AP10258" s="6"/>
      <c r="AQ10258" s="6"/>
      <c r="AR10258" s="6"/>
      <c r="AS10258" s="6"/>
      <c r="AT10258" s="6"/>
      <c r="AU10258" s="6"/>
      <c r="AV10258" s="6"/>
      <c r="AW10258" s="6"/>
      <c r="AX10258" s="6"/>
      <c r="AY10258" s="6"/>
      <c r="AZ10258" s="6"/>
      <c r="BA10258" s="6"/>
      <c r="BB10258" s="166"/>
      <c r="BC10258" s="166"/>
      <c r="BD10258" s="166"/>
      <c r="BE10258" s="6"/>
      <c r="BF10258" s="6"/>
      <c r="BG10258" s="6"/>
      <c r="BH10258" s="6"/>
      <c r="BI10258" s="6"/>
      <c r="BJ10258" s="166"/>
      <c r="BK10258" s="166"/>
      <c r="BL10258" s="166"/>
      <c r="BM10258" s="6"/>
      <c r="BN10258" s="6"/>
      <c r="BO10258" s="6"/>
      <c r="BP10258" s="6"/>
      <c r="BQ10258" s="6"/>
      <c r="BR10258" s="6"/>
      <c r="BS10258" s="6"/>
      <c r="BT10258" s="6"/>
      <c r="BU10258" s="6"/>
      <c r="BV10258" s="6"/>
      <c r="BW10258" s="6"/>
      <c r="CJ10258" s="415"/>
      <c r="CK10258" s="415"/>
      <c r="CO10258" s="168"/>
    </row>
    <row r="10259" spans="32:93" s="162" customFormat="1" x14ac:dyDescent="0.25">
      <c r="AF10259" s="169"/>
      <c r="AG10259" s="169"/>
      <c r="AH10259" s="169"/>
      <c r="AI10259" s="169"/>
      <c r="AJ10259" s="169"/>
      <c r="AK10259" s="170"/>
      <c r="AP10259" s="6"/>
      <c r="AQ10259" s="6"/>
      <c r="AR10259" s="6"/>
      <c r="AS10259" s="6"/>
      <c r="AT10259" s="6"/>
      <c r="AU10259" s="6"/>
      <c r="AV10259" s="6"/>
      <c r="AW10259" s="6"/>
      <c r="AX10259" s="6"/>
      <c r="AY10259" s="6"/>
      <c r="AZ10259" s="6"/>
      <c r="BA10259" s="6"/>
      <c r="BB10259" s="166"/>
      <c r="BC10259" s="166"/>
      <c r="BD10259" s="166"/>
      <c r="BE10259" s="6"/>
      <c r="BF10259" s="6"/>
      <c r="BG10259" s="6"/>
      <c r="BH10259" s="6"/>
      <c r="BI10259" s="6"/>
      <c r="BJ10259" s="166"/>
      <c r="BK10259" s="166"/>
      <c r="BL10259" s="166"/>
      <c r="BM10259" s="6"/>
      <c r="BN10259" s="6"/>
      <c r="BO10259" s="6"/>
      <c r="BP10259" s="6"/>
      <c r="BQ10259" s="6"/>
      <c r="BR10259" s="6"/>
      <c r="BS10259" s="6"/>
      <c r="BT10259" s="6"/>
      <c r="BU10259" s="6"/>
      <c r="BV10259" s="6"/>
      <c r="BW10259" s="6"/>
      <c r="CJ10259" s="415"/>
      <c r="CK10259" s="415"/>
      <c r="CO10259" s="168"/>
    </row>
    <row r="10260" spans="32:93" s="162" customFormat="1" x14ac:dyDescent="0.25">
      <c r="AF10260" s="169"/>
      <c r="AG10260" s="169"/>
      <c r="AH10260" s="169"/>
      <c r="AI10260" s="169"/>
      <c r="AJ10260" s="169"/>
      <c r="AK10260" s="170"/>
      <c r="AP10260" s="6"/>
      <c r="AQ10260" s="6"/>
      <c r="AR10260" s="6"/>
      <c r="AS10260" s="6"/>
      <c r="AT10260" s="6"/>
      <c r="AU10260" s="6"/>
      <c r="AV10260" s="6"/>
      <c r="AW10260" s="6"/>
      <c r="AX10260" s="6"/>
      <c r="AY10260" s="6"/>
      <c r="AZ10260" s="6"/>
      <c r="BA10260" s="6"/>
      <c r="BB10260" s="166"/>
      <c r="BC10260" s="166"/>
      <c r="BD10260" s="166"/>
      <c r="BE10260" s="6"/>
      <c r="BF10260" s="6"/>
      <c r="BG10260" s="6"/>
      <c r="BH10260" s="6"/>
      <c r="BI10260" s="6"/>
      <c r="BJ10260" s="166"/>
      <c r="BK10260" s="166"/>
      <c r="BL10260" s="166"/>
      <c r="BM10260" s="6"/>
      <c r="BN10260" s="6"/>
      <c r="BO10260" s="6"/>
      <c r="BP10260" s="6"/>
      <c r="BQ10260" s="6"/>
      <c r="BR10260" s="6"/>
      <c r="BS10260" s="6"/>
      <c r="BT10260" s="6"/>
      <c r="BU10260" s="6"/>
      <c r="BV10260" s="6"/>
      <c r="BW10260" s="6"/>
      <c r="CJ10260" s="415"/>
      <c r="CK10260" s="415"/>
      <c r="CO10260" s="168"/>
    </row>
    <row r="10261" spans="32:93" s="162" customFormat="1" x14ac:dyDescent="0.25">
      <c r="AF10261" s="169"/>
      <c r="AG10261" s="169"/>
      <c r="AH10261" s="169"/>
      <c r="AI10261" s="169"/>
      <c r="AJ10261" s="169"/>
      <c r="AK10261" s="170"/>
      <c r="AP10261" s="6"/>
      <c r="AQ10261" s="6"/>
      <c r="AR10261" s="6"/>
      <c r="AS10261" s="6"/>
      <c r="AT10261" s="6"/>
      <c r="AU10261" s="6"/>
      <c r="AV10261" s="6"/>
      <c r="AW10261" s="6"/>
      <c r="AX10261" s="6"/>
      <c r="AY10261" s="6"/>
      <c r="AZ10261" s="6"/>
      <c r="BA10261" s="6"/>
      <c r="BB10261" s="166"/>
      <c r="BC10261" s="166"/>
      <c r="BD10261" s="166"/>
      <c r="BE10261" s="6"/>
      <c r="BF10261" s="6"/>
      <c r="BG10261" s="6"/>
      <c r="BH10261" s="6"/>
      <c r="BI10261" s="6"/>
      <c r="BJ10261" s="166"/>
      <c r="BK10261" s="166"/>
      <c r="BL10261" s="166"/>
      <c r="BM10261" s="6"/>
      <c r="BN10261" s="6"/>
      <c r="BO10261" s="6"/>
      <c r="BP10261" s="6"/>
      <c r="BQ10261" s="6"/>
      <c r="BR10261" s="6"/>
      <c r="BS10261" s="6"/>
      <c r="BT10261" s="6"/>
      <c r="BU10261" s="6"/>
      <c r="BV10261" s="6"/>
      <c r="BW10261" s="6"/>
      <c r="CJ10261" s="415"/>
      <c r="CK10261" s="415"/>
      <c r="CO10261" s="168"/>
    </row>
    <row r="10262" spans="32:93" s="162" customFormat="1" x14ac:dyDescent="0.25">
      <c r="AF10262" s="169"/>
      <c r="AG10262" s="169"/>
      <c r="AH10262" s="169"/>
      <c r="AI10262" s="169"/>
      <c r="AJ10262" s="169"/>
      <c r="AK10262" s="170"/>
      <c r="AP10262" s="6"/>
      <c r="AQ10262" s="6"/>
      <c r="AR10262" s="6"/>
      <c r="AS10262" s="6"/>
      <c r="AT10262" s="6"/>
      <c r="AU10262" s="6"/>
      <c r="AV10262" s="6"/>
      <c r="AW10262" s="6"/>
      <c r="AX10262" s="6"/>
      <c r="AY10262" s="6"/>
      <c r="AZ10262" s="6"/>
      <c r="BA10262" s="6"/>
      <c r="BB10262" s="166"/>
      <c r="BC10262" s="166"/>
      <c r="BD10262" s="166"/>
      <c r="BE10262" s="6"/>
      <c r="BF10262" s="6"/>
      <c r="BG10262" s="6"/>
      <c r="BH10262" s="6"/>
      <c r="BI10262" s="6"/>
      <c r="BJ10262" s="166"/>
      <c r="BK10262" s="166"/>
      <c r="BL10262" s="166"/>
      <c r="BM10262" s="6"/>
      <c r="BN10262" s="6"/>
      <c r="BO10262" s="6"/>
      <c r="BP10262" s="6"/>
      <c r="BQ10262" s="6"/>
      <c r="BR10262" s="6"/>
      <c r="BS10262" s="6"/>
      <c r="BT10262" s="6"/>
      <c r="BU10262" s="6"/>
      <c r="BV10262" s="6"/>
      <c r="BW10262" s="6"/>
      <c r="CJ10262" s="415"/>
      <c r="CK10262" s="415"/>
      <c r="CO10262" s="168"/>
    </row>
    <row r="10263" spans="32:93" s="162" customFormat="1" x14ac:dyDescent="0.25">
      <c r="AF10263" s="169"/>
      <c r="AG10263" s="169"/>
      <c r="AH10263" s="169"/>
      <c r="AI10263" s="169"/>
      <c r="AJ10263" s="169"/>
      <c r="AK10263" s="170"/>
      <c r="AP10263" s="6"/>
      <c r="AQ10263" s="6"/>
      <c r="AR10263" s="6"/>
      <c r="AS10263" s="6"/>
      <c r="AT10263" s="6"/>
      <c r="AU10263" s="6"/>
      <c r="AV10263" s="6"/>
      <c r="AW10263" s="6"/>
      <c r="AX10263" s="6"/>
      <c r="AY10263" s="6"/>
      <c r="AZ10263" s="6"/>
      <c r="BA10263" s="6"/>
      <c r="BB10263" s="166"/>
      <c r="BC10263" s="166"/>
      <c r="BD10263" s="166"/>
      <c r="BE10263" s="6"/>
      <c r="BF10263" s="6"/>
      <c r="BG10263" s="6"/>
      <c r="BH10263" s="6"/>
      <c r="BI10263" s="6"/>
      <c r="BJ10263" s="166"/>
      <c r="BK10263" s="166"/>
      <c r="BL10263" s="166"/>
      <c r="BM10263" s="6"/>
      <c r="BN10263" s="6"/>
      <c r="BO10263" s="6"/>
      <c r="BP10263" s="6"/>
      <c r="BQ10263" s="6"/>
      <c r="BR10263" s="6"/>
      <c r="BS10263" s="6"/>
      <c r="BT10263" s="6"/>
      <c r="BU10263" s="6"/>
      <c r="BV10263" s="6"/>
      <c r="BW10263" s="6"/>
      <c r="CJ10263" s="415"/>
      <c r="CK10263" s="415"/>
      <c r="CO10263" s="168"/>
    </row>
    <row r="10264" spans="32:93" s="162" customFormat="1" x14ac:dyDescent="0.25">
      <c r="AF10264" s="169"/>
      <c r="AG10264" s="169"/>
      <c r="AH10264" s="169"/>
      <c r="AI10264" s="169"/>
      <c r="AJ10264" s="169"/>
      <c r="AK10264" s="170"/>
      <c r="AP10264" s="6"/>
      <c r="AQ10264" s="6"/>
      <c r="AR10264" s="6"/>
      <c r="AS10264" s="6"/>
      <c r="AT10264" s="6"/>
      <c r="AU10264" s="6"/>
      <c r="AV10264" s="6"/>
      <c r="AW10264" s="6"/>
      <c r="AX10264" s="6"/>
      <c r="AY10264" s="6"/>
      <c r="AZ10264" s="6"/>
      <c r="BA10264" s="6"/>
      <c r="BB10264" s="166"/>
      <c r="BC10264" s="166"/>
      <c r="BD10264" s="166"/>
      <c r="BE10264" s="6"/>
      <c r="BF10264" s="6"/>
      <c r="BG10264" s="6"/>
      <c r="BH10264" s="6"/>
      <c r="BI10264" s="6"/>
      <c r="BJ10264" s="166"/>
      <c r="BK10264" s="166"/>
      <c r="BL10264" s="166"/>
      <c r="BM10264" s="6"/>
      <c r="BN10264" s="6"/>
      <c r="BO10264" s="6"/>
      <c r="BP10264" s="6"/>
      <c r="BQ10264" s="6"/>
      <c r="BR10264" s="6"/>
      <c r="BS10264" s="6"/>
      <c r="BT10264" s="6"/>
      <c r="BU10264" s="6"/>
      <c r="BV10264" s="6"/>
      <c r="BW10264" s="6"/>
      <c r="CJ10264" s="415"/>
      <c r="CK10264" s="415"/>
      <c r="CO10264" s="168"/>
    </row>
    <row r="10265" spans="32:93" s="162" customFormat="1" x14ac:dyDescent="0.25">
      <c r="AF10265" s="169"/>
      <c r="AG10265" s="169"/>
      <c r="AH10265" s="169"/>
      <c r="AI10265" s="169"/>
      <c r="AJ10265" s="169"/>
      <c r="AK10265" s="170"/>
      <c r="AP10265" s="6"/>
      <c r="AQ10265" s="6"/>
      <c r="AR10265" s="6"/>
      <c r="AS10265" s="6"/>
      <c r="AT10265" s="6"/>
      <c r="AU10265" s="6"/>
      <c r="AV10265" s="6"/>
      <c r="AW10265" s="6"/>
      <c r="AX10265" s="6"/>
      <c r="AY10265" s="6"/>
      <c r="AZ10265" s="6"/>
      <c r="BA10265" s="6"/>
      <c r="BB10265" s="166"/>
      <c r="BC10265" s="166"/>
      <c r="BD10265" s="166"/>
      <c r="BE10265" s="6"/>
      <c r="BF10265" s="6"/>
      <c r="BG10265" s="6"/>
      <c r="BH10265" s="6"/>
      <c r="BI10265" s="6"/>
      <c r="BJ10265" s="166"/>
      <c r="BK10265" s="166"/>
      <c r="BL10265" s="166"/>
      <c r="BM10265" s="6"/>
      <c r="BN10265" s="6"/>
      <c r="BO10265" s="6"/>
      <c r="BP10265" s="6"/>
      <c r="BQ10265" s="6"/>
      <c r="BR10265" s="6"/>
      <c r="BS10265" s="6"/>
      <c r="BT10265" s="6"/>
      <c r="BU10265" s="6"/>
      <c r="BV10265" s="6"/>
      <c r="BW10265" s="6"/>
      <c r="CJ10265" s="415"/>
      <c r="CK10265" s="415"/>
      <c r="CO10265" s="168"/>
    </row>
    <row r="10266" spans="32:93" s="162" customFormat="1" x14ac:dyDescent="0.25">
      <c r="AF10266" s="169"/>
      <c r="AG10266" s="169"/>
      <c r="AH10266" s="169"/>
      <c r="AI10266" s="169"/>
      <c r="AJ10266" s="169"/>
      <c r="AK10266" s="170"/>
      <c r="AP10266" s="6"/>
      <c r="AQ10266" s="6"/>
      <c r="AR10266" s="6"/>
      <c r="AS10266" s="6"/>
      <c r="AT10266" s="6"/>
      <c r="AU10266" s="6"/>
      <c r="AV10266" s="6"/>
      <c r="AW10266" s="6"/>
      <c r="AX10266" s="6"/>
      <c r="AY10266" s="6"/>
      <c r="AZ10266" s="6"/>
      <c r="BA10266" s="6"/>
      <c r="BB10266" s="166"/>
      <c r="BC10266" s="166"/>
      <c r="BD10266" s="166"/>
      <c r="BE10266" s="6"/>
      <c r="BF10266" s="6"/>
      <c r="BG10266" s="6"/>
      <c r="BH10266" s="6"/>
      <c r="BI10266" s="6"/>
      <c r="BJ10266" s="166"/>
      <c r="BK10266" s="166"/>
      <c r="BL10266" s="166"/>
      <c r="BM10266" s="6"/>
      <c r="BN10266" s="6"/>
      <c r="BO10266" s="6"/>
      <c r="BP10266" s="6"/>
      <c r="BQ10266" s="6"/>
      <c r="BR10266" s="6"/>
      <c r="BS10266" s="6"/>
      <c r="BT10266" s="6"/>
      <c r="BU10266" s="6"/>
      <c r="BV10266" s="6"/>
      <c r="BW10266" s="6"/>
      <c r="CJ10266" s="415"/>
      <c r="CK10266" s="415"/>
      <c r="CO10266" s="168"/>
    </row>
    <row r="10267" spans="32:93" s="162" customFormat="1" x14ac:dyDescent="0.25">
      <c r="AF10267" s="169"/>
      <c r="AG10267" s="169"/>
      <c r="AH10267" s="169"/>
      <c r="AI10267" s="169"/>
      <c r="AJ10267" s="169"/>
      <c r="AK10267" s="170"/>
      <c r="AP10267" s="6"/>
      <c r="AQ10267" s="6"/>
      <c r="AR10267" s="6"/>
      <c r="AS10267" s="6"/>
      <c r="AT10267" s="6"/>
      <c r="AU10267" s="6"/>
      <c r="AV10267" s="6"/>
      <c r="AW10267" s="6"/>
      <c r="AX10267" s="6"/>
      <c r="AY10267" s="6"/>
      <c r="AZ10267" s="6"/>
      <c r="BA10267" s="6"/>
      <c r="BB10267" s="166"/>
      <c r="BC10267" s="166"/>
      <c r="BD10267" s="166"/>
      <c r="BE10267" s="6"/>
      <c r="BF10267" s="6"/>
      <c r="BG10267" s="6"/>
      <c r="BH10267" s="6"/>
      <c r="BI10267" s="6"/>
      <c r="BJ10267" s="166"/>
      <c r="BK10267" s="166"/>
      <c r="BL10267" s="166"/>
      <c r="BM10267" s="6"/>
      <c r="BN10267" s="6"/>
      <c r="BO10267" s="6"/>
      <c r="BP10267" s="6"/>
      <c r="BQ10267" s="6"/>
      <c r="BR10267" s="6"/>
      <c r="BS10267" s="6"/>
      <c r="BT10267" s="6"/>
      <c r="BU10267" s="6"/>
      <c r="BV10267" s="6"/>
      <c r="BW10267" s="6"/>
      <c r="CJ10267" s="415"/>
      <c r="CK10267" s="415"/>
      <c r="CO10267" s="168"/>
    </row>
    <row r="10268" spans="32:93" s="162" customFormat="1" x14ac:dyDescent="0.25">
      <c r="AF10268" s="169"/>
      <c r="AG10268" s="169"/>
      <c r="AH10268" s="169"/>
      <c r="AI10268" s="169"/>
      <c r="AJ10268" s="169"/>
      <c r="AK10268" s="170"/>
      <c r="AP10268" s="6"/>
      <c r="AQ10268" s="6"/>
      <c r="AR10268" s="6"/>
      <c r="AS10268" s="6"/>
      <c r="AT10268" s="6"/>
      <c r="AU10268" s="6"/>
      <c r="AV10268" s="6"/>
      <c r="AW10268" s="6"/>
      <c r="AX10268" s="6"/>
      <c r="AY10268" s="6"/>
      <c r="AZ10268" s="6"/>
      <c r="BA10268" s="6"/>
      <c r="BB10268" s="166"/>
      <c r="BC10268" s="166"/>
      <c r="BD10268" s="166"/>
      <c r="BE10268" s="6"/>
      <c r="BF10268" s="6"/>
      <c r="BG10268" s="6"/>
      <c r="BH10268" s="6"/>
      <c r="BI10268" s="6"/>
      <c r="BJ10268" s="166"/>
      <c r="BK10268" s="166"/>
      <c r="BL10268" s="166"/>
      <c r="BM10268" s="6"/>
      <c r="BN10268" s="6"/>
      <c r="BO10268" s="6"/>
      <c r="BP10268" s="6"/>
      <c r="BQ10268" s="6"/>
      <c r="BR10268" s="6"/>
      <c r="BS10268" s="6"/>
      <c r="BT10268" s="6"/>
      <c r="BU10268" s="6"/>
      <c r="BV10268" s="6"/>
      <c r="BW10268" s="6"/>
      <c r="CJ10268" s="415"/>
      <c r="CK10268" s="415"/>
      <c r="CO10268" s="168"/>
    </row>
    <row r="10269" spans="32:93" s="162" customFormat="1" x14ac:dyDescent="0.25">
      <c r="AF10269" s="169"/>
      <c r="AG10269" s="169"/>
      <c r="AH10269" s="169"/>
      <c r="AI10269" s="169"/>
      <c r="AJ10269" s="169"/>
      <c r="AK10269" s="170"/>
      <c r="AP10269" s="6"/>
      <c r="AQ10269" s="6"/>
      <c r="AR10269" s="6"/>
      <c r="AS10269" s="6"/>
      <c r="AT10269" s="6"/>
      <c r="AU10269" s="6"/>
      <c r="AV10269" s="6"/>
      <c r="AW10269" s="6"/>
      <c r="AX10269" s="6"/>
      <c r="AY10269" s="6"/>
      <c r="AZ10269" s="6"/>
      <c r="BA10269" s="6"/>
      <c r="BB10269" s="166"/>
      <c r="BC10269" s="166"/>
      <c r="BD10269" s="166"/>
      <c r="BE10269" s="6"/>
      <c r="BF10269" s="6"/>
      <c r="BG10269" s="6"/>
      <c r="BH10269" s="6"/>
      <c r="BI10269" s="6"/>
      <c r="BJ10269" s="166"/>
      <c r="BK10269" s="166"/>
      <c r="BL10269" s="166"/>
      <c r="BM10269" s="6"/>
      <c r="BN10269" s="6"/>
      <c r="BO10269" s="6"/>
      <c r="BP10269" s="6"/>
      <c r="BQ10269" s="6"/>
      <c r="BR10269" s="6"/>
      <c r="BS10269" s="6"/>
      <c r="BT10269" s="6"/>
      <c r="BU10269" s="6"/>
      <c r="BV10269" s="6"/>
      <c r="BW10269" s="6"/>
      <c r="CJ10269" s="415"/>
      <c r="CK10269" s="415"/>
      <c r="CO10269" s="168"/>
    </row>
    <row r="10270" spans="32:93" s="162" customFormat="1" x14ac:dyDescent="0.25">
      <c r="AF10270" s="169"/>
      <c r="AG10270" s="169"/>
      <c r="AH10270" s="169"/>
      <c r="AI10270" s="169"/>
      <c r="AJ10270" s="169"/>
      <c r="AK10270" s="170"/>
      <c r="AP10270" s="6"/>
      <c r="AQ10270" s="6"/>
      <c r="AR10270" s="6"/>
      <c r="AS10270" s="6"/>
      <c r="AT10270" s="6"/>
      <c r="AU10270" s="6"/>
      <c r="AV10270" s="6"/>
      <c r="AW10270" s="6"/>
      <c r="AX10270" s="6"/>
      <c r="AY10270" s="6"/>
      <c r="AZ10270" s="6"/>
      <c r="BA10270" s="6"/>
      <c r="BB10270" s="166"/>
      <c r="BC10270" s="166"/>
      <c r="BD10270" s="166"/>
      <c r="BE10270" s="6"/>
      <c r="BF10270" s="6"/>
      <c r="BG10270" s="6"/>
      <c r="BH10270" s="6"/>
      <c r="BI10270" s="6"/>
      <c r="BJ10270" s="166"/>
      <c r="BK10270" s="166"/>
      <c r="BL10270" s="166"/>
      <c r="BM10270" s="6"/>
      <c r="BN10270" s="6"/>
      <c r="BO10270" s="6"/>
      <c r="BP10270" s="6"/>
      <c r="BQ10270" s="6"/>
      <c r="BR10270" s="6"/>
      <c r="BS10270" s="6"/>
      <c r="BT10270" s="6"/>
      <c r="BU10270" s="6"/>
      <c r="BV10270" s="6"/>
      <c r="BW10270" s="6"/>
      <c r="CJ10270" s="415"/>
      <c r="CK10270" s="415"/>
      <c r="CO10270" s="168"/>
    </row>
    <row r="10271" spans="32:93" s="162" customFormat="1" x14ac:dyDescent="0.25">
      <c r="AF10271" s="169"/>
      <c r="AG10271" s="169"/>
      <c r="AH10271" s="169"/>
      <c r="AI10271" s="169"/>
      <c r="AJ10271" s="169"/>
      <c r="AK10271" s="170"/>
      <c r="AP10271" s="6"/>
      <c r="AQ10271" s="6"/>
      <c r="AR10271" s="6"/>
      <c r="AS10271" s="6"/>
      <c r="AT10271" s="6"/>
      <c r="AU10271" s="6"/>
      <c r="AV10271" s="6"/>
      <c r="AW10271" s="6"/>
      <c r="AX10271" s="6"/>
      <c r="AY10271" s="6"/>
      <c r="AZ10271" s="6"/>
      <c r="BA10271" s="6"/>
      <c r="BB10271" s="166"/>
      <c r="BC10271" s="166"/>
      <c r="BD10271" s="166"/>
      <c r="BE10271" s="6"/>
      <c r="BF10271" s="6"/>
      <c r="BG10271" s="6"/>
      <c r="BH10271" s="6"/>
      <c r="BI10271" s="6"/>
      <c r="BJ10271" s="166"/>
      <c r="BK10271" s="166"/>
      <c r="BL10271" s="166"/>
      <c r="BM10271" s="6"/>
      <c r="BN10271" s="6"/>
      <c r="BO10271" s="6"/>
      <c r="BP10271" s="6"/>
      <c r="BQ10271" s="6"/>
      <c r="BR10271" s="6"/>
      <c r="BS10271" s="6"/>
      <c r="BT10271" s="6"/>
      <c r="BU10271" s="6"/>
      <c r="BV10271" s="6"/>
      <c r="BW10271" s="6"/>
      <c r="CJ10271" s="415"/>
      <c r="CK10271" s="415"/>
      <c r="CO10271" s="168"/>
    </row>
    <row r="10272" spans="32:93" s="162" customFormat="1" x14ac:dyDescent="0.25">
      <c r="AF10272" s="169"/>
      <c r="AG10272" s="169"/>
      <c r="AH10272" s="169"/>
      <c r="AI10272" s="169"/>
      <c r="AJ10272" s="169"/>
      <c r="AK10272" s="170"/>
      <c r="AP10272" s="6"/>
      <c r="AQ10272" s="6"/>
      <c r="AR10272" s="6"/>
      <c r="AS10272" s="6"/>
      <c r="AT10272" s="6"/>
      <c r="AU10272" s="6"/>
      <c r="AV10272" s="6"/>
      <c r="AW10272" s="6"/>
      <c r="AX10272" s="6"/>
      <c r="AY10272" s="6"/>
      <c r="AZ10272" s="6"/>
      <c r="BA10272" s="6"/>
      <c r="BB10272" s="166"/>
      <c r="BC10272" s="166"/>
      <c r="BD10272" s="166"/>
      <c r="BE10272" s="6"/>
      <c r="BF10272" s="6"/>
      <c r="BG10272" s="6"/>
      <c r="BH10272" s="6"/>
      <c r="BI10272" s="6"/>
      <c r="BJ10272" s="166"/>
      <c r="BK10272" s="166"/>
      <c r="BL10272" s="166"/>
      <c r="BM10272" s="6"/>
      <c r="BN10272" s="6"/>
      <c r="BO10272" s="6"/>
      <c r="BP10272" s="6"/>
      <c r="BQ10272" s="6"/>
      <c r="BR10272" s="6"/>
      <c r="BS10272" s="6"/>
      <c r="BT10272" s="6"/>
      <c r="BU10272" s="6"/>
      <c r="BV10272" s="6"/>
      <c r="BW10272" s="6"/>
      <c r="CJ10272" s="415"/>
      <c r="CK10272" s="415"/>
      <c r="CO10272" s="168"/>
    </row>
    <row r="10273" spans="32:93" s="162" customFormat="1" x14ac:dyDescent="0.25">
      <c r="AF10273" s="169"/>
      <c r="AG10273" s="169"/>
      <c r="AH10273" s="169"/>
      <c r="AI10273" s="169"/>
      <c r="AJ10273" s="169"/>
      <c r="AK10273" s="170"/>
      <c r="AP10273" s="6"/>
      <c r="AQ10273" s="6"/>
      <c r="AR10273" s="6"/>
      <c r="AS10273" s="6"/>
      <c r="AT10273" s="6"/>
      <c r="AU10273" s="6"/>
      <c r="AV10273" s="6"/>
      <c r="AW10273" s="6"/>
      <c r="AX10273" s="6"/>
      <c r="AY10273" s="6"/>
      <c r="AZ10273" s="6"/>
      <c r="BA10273" s="6"/>
      <c r="BB10273" s="166"/>
      <c r="BC10273" s="166"/>
      <c r="BD10273" s="166"/>
      <c r="BE10273" s="6"/>
      <c r="BF10273" s="6"/>
      <c r="BG10273" s="6"/>
      <c r="BH10273" s="6"/>
      <c r="BI10273" s="6"/>
      <c r="BJ10273" s="166"/>
      <c r="BK10273" s="166"/>
      <c r="BL10273" s="166"/>
      <c r="BM10273" s="6"/>
      <c r="BN10273" s="6"/>
      <c r="BO10273" s="6"/>
      <c r="BP10273" s="6"/>
      <c r="BQ10273" s="6"/>
      <c r="BR10273" s="6"/>
      <c r="BS10273" s="6"/>
      <c r="BT10273" s="6"/>
      <c r="BU10273" s="6"/>
      <c r="BV10273" s="6"/>
      <c r="BW10273" s="6"/>
      <c r="CJ10273" s="415"/>
      <c r="CK10273" s="415"/>
      <c r="CO10273" s="168"/>
    </row>
    <row r="10274" spans="32:93" s="162" customFormat="1" x14ac:dyDescent="0.25">
      <c r="AF10274" s="169"/>
      <c r="AG10274" s="169"/>
      <c r="AH10274" s="169"/>
      <c r="AI10274" s="169"/>
      <c r="AJ10274" s="169"/>
      <c r="AK10274" s="170"/>
      <c r="AP10274" s="6"/>
      <c r="AQ10274" s="6"/>
      <c r="AR10274" s="6"/>
      <c r="AS10274" s="6"/>
      <c r="AT10274" s="6"/>
      <c r="AU10274" s="6"/>
      <c r="AV10274" s="6"/>
      <c r="AW10274" s="6"/>
      <c r="AX10274" s="6"/>
      <c r="AY10274" s="6"/>
      <c r="AZ10274" s="6"/>
      <c r="BA10274" s="6"/>
      <c r="BB10274" s="166"/>
      <c r="BC10274" s="166"/>
      <c r="BD10274" s="166"/>
      <c r="BE10274" s="6"/>
      <c r="BF10274" s="6"/>
      <c r="BG10274" s="6"/>
      <c r="BH10274" s="6"/>
      <c r="BI10274" s="6"/>
      <c r="BJ10274" s="166"/>
      <c r="BK10274" s="166"/>
      <c r="BL10274" s="166"/>
      <c r="BM10274" s="6"/>
      <c r="BN10274" s="6"/>
      <c r="BO10274" s="6"/>
      <c r="BP10274" s="6"/>
      <c r="BQ10274" s="6"/>
      <c r="BR10274" s="6"/>
      <c r="BS10274" s="6"/>
      <c r="BT10274" s="6"/>
      <c r="BU10274" s="6"/>
      <c r="BV10274" s="6"/>
      <c r="BW10274" s="6"/>
      <c r="CJ10274" s="415"/>
      <c r="CK10274" s="415"/>
      <c r="CO10274" s="168"/>
    </row>
    <row r="10275" spans="32:93" s="162" customFormat="1" x14ac:dyDescent="0.25">
      <c r="AF10275" s="169"/>
      <c r="AG10275" s="169"/>
      <c r="AH10275" s="169"/>
      <c r="AI10275" s="169"/>
      <c r="AJ10275" s="169"/>
      <c r="AK10275" s="170"/>
      <c r="AP10275" s="6"/>
      <c r="AQ10275" s="6"/>
      <c r="AR10275" s="6"/>
      <c r="AS10275" s="6"/>
      <c r="AT10275" s="6"/>
      <c r="AU10275" s="6"/>
      <c r="AV10275" s="6"/>
      <c r="AW10275" s="6"/>
      <c r="AX10275" s="6"/>
      <c r="AY10275" s="6"/>
      <c r="AZ10275" s="6"/>
      <c r="BA10275" s="6"/>
      <c r="BB10275" s="166"/>
      <c r="BC10275" s="166"/>
      <c r="BD10275" s="166"/>
      <c r="BE10275" s="6"/>
      <c r="BF10275" s="6"/>
      <c r="BG10275" s="6"/>
      <c r="BH10275" s="6"/>
      <c r="BI10275" s="6"/>
      <c r="BJ10275" s="166"/>
      <c r="BK10275" s="166"/>
      <c r="BL10275" s="166"/>
      <c r="BM10275" s="6"/>
      <c r="BN10275" s="6"/>
      <c r="BO10275" s="6"/>
      <c r="BP10275" s="6"/>
      <c r="BQ10275" s="6"/>
      <c r="BR10275" s="6"/>
      <c r="BS10275" s="6"/>
      <c r="BT10275" s="6"/>
      <c r="BU10275" s="6"/>
      <c r="BV10275" s="6"/>
      <c r="BW10275" s="6"/>
      <c r="CJ10275" s="415"/>
      <c r="CK10275" s="415"/>
      <c r="CO10275" s="168"/>
    </row>
    <row r="10276" spans="32:93" s="162" customFormat="1" x14ac:dyDescent="0.25">
      <c r="AF10276" s="169"/>
      <c r="AG10276" s="169"/>
      <c r="AH10276" s="169"/>
      <c r="AI10276" s="169"/>
      <c r="AJ10276" s="169"/>
      <c r="AK10276" s="170"/>
      <c r="AP10276" s="6"/>
      <c r="AQ10276" s="6"/>
      <c r="AR10276" s="6"/>
      <c r="AS10276" s="6"/>
      <c r="AT10276" s="6"/>
      <c r="AU10276" s="6"/>
      <c r="AV10276" s="6"/>
      <c r="AW10276" s="6"/>
      <c r="AX10276" s="6"/>
      <c r="AY10276" s="6"/>
      <c r="AZ10276" s="6"/>
      <c r="BA10276" s="6"/>
      <c r="BB10276" s="166"/>
      <c r="BC10276" s="166"/>
      <c r="BD10276" s="166"/>
      <c r="BE10276" s="6"/>
      <c r="BF10276" s="6"/>
      <c r="BG10276" s="6"/>
      <c r="BH10276" s="6"/>
      <c r="BI10276" s="6"/>
      <c r="BJ10276" s="166"/>
      <c r="BK10276" s="166"/>
      <c r="BL10276" s="166"/>
      <c r="BM10276" s="6"/>
      <c r="BN10276" s="6"/>
      <c r="BO10276" s="6"/>
      <c r="BP10276" s="6"/>
      <c r="BQ10276" s="6"/>
      <c r="BR10276" s="6"/>
      <c r="BS10276" s="6"/>
      <c r="BT10276" s="6"/>
      <c r="BU10276" s="6"/>
      <c r="BV10276" s="6"/>
      <c r="BW10276" s="6"/>
      <c r="CJ10276" s="415"/>
      <c r="CK10276" s="415"/>
      <c r="CO10276" s="168"/>
    </row>
    <row r="10277" spans="32:93" s="162" customFormat="1" x14ac:dyDescent="0.25">
      <c r="AF10277" s="169"/>
      <c r="AG10277" s="169"/>
      <c r="AH10277" s="169"/>
      <c r="AI10277" s="169"/>
      <c r="AJ10277" s="169"/>
      <c r="AK10277" s="170"/>
      <c r="AP10277" s="6"/>
      <c r="AQ10277" s="6"/>
      <c r="AR10277" s="6"/>
      <c r="AS10277" s="6"/>
      <c r="AT10277" s="6"/>
      <c r="AU10277" s="6"/>
      <c r="AV10277" s="6"/>
      <c r="AW10277" s="6"/>
      <c r="AX10277" s="6"/>
      <c r="AY10277" s="6"/>
      <c r="AZ10277" s="6"/>
      <c r="BA10277" s="6"/>
      <c r="BB10277" s="166"/>
      <c r="BC10277" s="166"/>
      <c r="BD10277" s="166"/>
      <c r="BE10277" s="6"/>
      <c r="BF10277" s="6"/>
      <c r="BG10277" s="6"/>
      <c r="BH10277" s="6"/>
      <c r="BI10277" s="6"/>
      <c r="BJ10277" s="166"/>
      <c r="BK10277" s="166"/>
      <c r="BL10277" s="166"/>
      <c r="BM10277" s="6"/>
      <c r="BN10277" s="6"/>
      <c r="BO10277" s="6"/>
      <c r="BP10277" s="6"/>
      <c r="BQ10277" s="6"/>
      <c r="BR10277" s="6"/>
      <c r="BS10277" s="6"/>
      <c r="BT10277" s="6"/>
      <c r="BU10277" s="6"/>
      <c r="BV10277" s="6"/>
      <c r="BW10277" s="6"/>
      <c r="CJ10277" s="415"/>
      <c r="CK10277" s="415"/>
      <c r="CO10277" s="168"/>
    </row>
    <row r="10278" spans="32:93" s="162" customFormat="1" x14ac:dyDescent="0.25">
      <c r="AF10278" s="169"/>
      <c r="AG10278" s="169"/>
      <c r="AH10278" s="169"/>
      <c r="AI10278" s="169"/>
      <c r="AJ10278" s="169"/>
      <c r="AK10278" s="170"/>
      <c r="AP10278" s="6"/>
      <c r="AQ10278" s="6"/>
      <c r="AR10278" s="6"/>
      <c r="AS10278" s="6"/>
      <c r="AT10278" s="6"/>
      <c r="AU10278" s="6"/>
      <c r="AV10278" s="6"/>
      <c r="AW10278" s="6"/>
      <c r="AX10278" s="6"/>
      <c r="AY10278" s="6"/>
      <c r="AZ10278" s="6"/>
      <c r="BA10278" s="6"/>
      <c r="BB10278" s="166"/>
      <c r="BC10278" s="166"/>
      <c r="BD10278" s="166"/>
      <c r="BE10278" s="6"/>
      <c r="BF10278" s="6"/>
      <c r="BG10278" s="6"/>
      <c r="BH10278" s="6"/>
      <c r="BI10278" s="6"/>
      <c r="BJ10278" s="166"/>
      <c r="BK10278" s="166"/>
      <c r="BL10278" s="166"/>
      <c r="BM10278" s="6"/>
      <c r="BN10278" s="6"/>
      <c r="BO10278" s="6"/>
      <c r="BP10278" s="6"/>
      <c r="BQ10278" s="6"/>
      <c r="BR10278" s="6"/>
      <c r="BS10278" s="6"/>
      <c r="BT10278" s="6"/>
      <c r="BU10278" s="6"/>
      <c r="BV10278" s="6"/>
      <c r="BW10278" s="6"/>
      <c r="CJ10278" s="415"/>
      <c r="CK10278" s="415"/>
      <c r="CO10278" s="168"/>
    </row>
    <row r="10279" spans="32:93" s="162" customFormat="1" x14ac:dyDescent="0.25">
      <c r="AF10279" s="169"/>
      <c r="AG10279" s="169"/>
      <c r="AH10279" s="169"/>
      <c r="AI10279" s="169"/>
      <c r="AJ10279" s="169"/>
      <c r="AK10279" s="170"/>
      <c r="AP10279" s="6"/>
      <c r="AQ10279" s="6"/>
      <c r="AR10279" s="6"/>
      <c r="AS10279" s="6"/>
      <c r="AT10279" s="6"/>
      <c r="AU10279" s="6"/>
      <c r="AV10279" s="6"/>
      <c r="AW10279" s="6"/>
      <c r="AX10279" s="6"/>
      <c r="AY10279" s="6"/>
      <c r="AZ10279" s="6"/>
      <c r="BA10279" s="6"/>
      <c r="BB10279" s="166"/>
      <c r="BC10279" s="166"/>
      <c r="BD10279" s="166"/>
      <c r="BE10279" s="6"/>
      <c r="BF10279" s="6"/>
      <c r="BG10279" s="6"/>
      <c r="BH10279" s="6"/>
      <c r="BI10279" s="6"/>
      <c r="BJ10279" s="166"/>
      <c r="BK10279" s="166"/>
      <c r="BL10279" s="166"/>
      <c r="BM10279" s="6"/>
      <c r="BN10279" s="6"/>
      <c r="BO10279" s="6"/>
      <c r="BP10279" s="6"/>
      <c r="BQ10279" s="6"/>
      <c r="BR10279" s="6"/>
      <c r="BS10279" s="6"/>
      <c r="BT10279" s="6"/>
      <c r="BU10279" s="6"/>
      <c r="BV10279" s="6"/>
      <c r="BW10279" s="6"/>
      <c r="CJ10279" s="415"/>
      <c r="CK10279" s="415"/>
      <c r="CO10279" s="168"/>
    </row>
    <row r="10280" spans="32:93" s="162" customFormat="1" x14ac:dyDescent="0.25">
      <c r="AF10280" s="169"/>
      <c r="AG10280" s="169"/>
      <c r="AH10280" s="169"/>
      <c r="AI10280" s="169"/>
      <c r="AJ10280" s="169"/>
      <c r="AK10280" s="170"/>
      <c r="AP10280" s="6"/>
      <c r="AQ10280" s="6"/>
      <c r="AR10280" s="6"/>
      <c r="AS10280" s="6"/>
      <c r="AT10280" s="6"/>
      <c r="AU10280" s="6"/>
      <c r="AV10280" s="6"/>
      <c r="AW10280" s="6"/>
      <c r="AX10280" s="6"/>
      <c r="AY10280" s="6"/>
      <c r="AZ10280" s="6"/>
      <c r="BA10280" s="6"/>
      <c r="BB10280" s="166"/>
      <c r="BC10280" s="166"/>
      <c r="BD10280" s="166"/>
      <c r="BE10280" s="6"/>
      <c r="BF10280" s="6"/>
      <c r="BG10280" s="6"/>
      <c r="BH10280" s="6"/>
      <c r="BI10280" s="6"/>
      <c r="BJ10280" s="166"/>
      <c r="BK10280" s="166"/>
      <c r="BL10280" s="166"/>
      <c r="BM10280" s="6"/>
      <c r="BN10280" s="6"/>
      <c r="BO10280" s="6"/>
      <c r="BP10280" s="6"/>
      <c r="BQ10280" s="6"/>
      <c r="BR10280" s="6"/>
      <c r="BS10280" s="6"/>
      <c r="BT10280" s="6"/>
      <c r="BU10280" s="6"/>
      <c r="BV10280" s="6"/>
      <c r="BW10280" s="6"/>
      <c r="CJ10280" s="415"/>
      <c r="CK10280" s="415"/>
      <c r="CO10280" s="168"/>
    </row>
    <row r="10281" spans="32:93" s="162" customFormat="1" x14ac:dyDescent="0.25">
      <c r="AF10281" s="169"/>
      <c r="AG10281" s="169"/>
      <c r="AH10281" s="169"/>
      <c r="AI10281" s="169"/>
      <c r="AJ10281" s="169"/>
      <c r="AK10281" s="170"/>
      <c r="AP10281" s="6"/>
      <c r="AQ10281" s="6"/>
      <c r="AR10281" s="6"/>
      <c r="AS10281" s="6"/>
      <c r="AT10281" s="6"/>
      <c r="AU10281" s="6"/>
      <c r="AV10281" s="6"/>
      <c r="AW10281" s="6"/>
      <c r="AX10281" s="6"/>
      <c r="AY10281" s="6"/>
      <c r="AZ10281" s="6"/>
      <c r="BA10281" s="6"/>
      <c r="BB10281" s="166"/>
      <c r="BC10281" s="166"/>
      <c r="BD10281" s="166"/>
      <c r="BE10281" s="6"/>
      <c r="BF10281" s="6"/>
      <c r="BG10281" s="6"/>
      <c r="BH10281" s="6"/>
      <c r="BI10281" s="6"/>
      <c r="BJ10281" s="166"/>
      <c r="BK10281" s="166"/>
      <c r="BL10281" s="166"/>
      <c r="BM10281" s="6"/>
      <c r="BN10281" s="6"/>
      <c r="BO10281" s="6"/>
      <c r="BP10281" s="6"/>
      <c r="BQ10281" s="6"/>
      <c r="BR10281" s="6"/>
      <c r="BS10281" s="6"/>
      <c r="BT10281" s="6"/>
      <c r="BU10281" s="6"/>
      <c r="BV10281" s="6"/>
      <c r="BW10281" s="6"/>
      <c r="CJ10281" s="415"/>
      <c r="CK10281" s="415"/>
      <c r="CO10281" s="168"/>
    </row>
    <row r="10282" spans="32:93" s="162" customFormat="1" x14ac:dyDescent="0.25">
      <c r="AF10282" s="169"/>
      <c r="AG10282" s="169"/>
      <c r="AH10282" s="169"/>
      <c r="AI10282" s="169"/>
      <c r="AJ10282" s="169"/>
      <c r="AK10282" s="170"/>
      <c r="AP10282" s="6"/>
      <c r="AQ10282" s="6"/>
      <c r="AR10282" s="6"/>
      <c r="AS10282" s="6"/>
      <c r="AT10282" s="6"/>
      <c r="AU10282" s="6"/>
      <c r="AV10282" s="6"/>
      <c r="AW10282" s="6"/>
      <c r="AX10282" s="6"/>
      <c r="AY10282" s="6"/>
      <c r="AZ10282" s="6"/>
      <c r="BA10282" s="6"/>
      <c r="BB10282" s="166"/>
      <c r="BC10282" s="166"/>
      <c r="BD10282" s="166"/>
      <c r="BE10282" s="6"/>
      <c r="BF10282" s="6"/>
      <c r="BG10282" s="6"/>
      <c r="BH10282" s="6"/>
      <c r="BI10282" s="6"/>
      <c r="BJ10282" s="166"/>
      <c r="BK10282" s="166"/>
      <c r="BL10282" s="166"/>
      <c r="BM10282" s="6"/>
      <c r="BN10282" s="6"/>
      <c r="BO10282" s="6"/>
      <c r="BP10282" s="6"/>
      <c r="BQ10282" s="6"/>
      <c r="BR10282" s="6"/>
      <c r="BS10282" s="6"/>
      <c r="BT10282" s="6"/>
      <c r="BU10282" s="6"/>
      <c r="BV10282" s="6"/>
      <c r="BW10282" s="6"/>
      <c r="CJ10282" s="415"/>
      <c r="CK10282" s="415"/>
      <c r="CO10282" s="168"/>
    </row>
    <row r="10283" spans="32:93" s="162" customFormat="1" x14ac:dyDescent="0.25">
      <c r="AF10283" s="169"/>
      <c r="AG10283" s="169"/>
      <c r="AH10283" s="169"/>
      <c r="AI10283" s="169"/>
      <c r="AJ10283" s="169"/>
      <c r="AK10283" s="170"/>
      <c r="AP10283" s="6"/>
      <c r="AQ10283" s="6"/>
      <c r="AR10283" s="6"/>
      <c r="AS10283" s="6"/>
      <c r="AT10283" s="6"/>
      <c r="AU10283" s="6"/>
      <c r="AV10283" s="6"/>
      <c r="AW10283" s="6"/>
      <c r="AX10283" s="6"/>
      <c r="AY10283" s="6"/>
      <c r="AZ10283" s="6"/>
      <c r="BA10283" s="6"/>
      <c r="BB10283" s="166"/>
      <c r="BC10283" s="166"/>
      <c r="BD10283" s="166"/>
      <c r="BE10283" s="6"/>
      <c r="BF10283" s="6"/>
      <c r="BG10283" s="6"/>
      <c r="BH10283" s="6"/>
      <c r="BI10283" s="6"/>
      <c r="BJ10283" s="166"/>
      <c r="BK10283" s="166"/>
      <c r="BL10283" s="166"/>
      <c r="BM10283" s="6"/>
      <c r="BN10283" s="6"/>
      <c r="BO10283" s="6"/>
      <c r="BP10283" s="6"/>
      <c r="BQ10283" s="6"/>
      <c r="BR10283" s="6"/>
      <c r="BS10283" s="6"/>
      <c r="BT10283" s="6"/>
      <c r="BU10283" s="6"/>
      <c r="BV10283" s="6"/>
      <c r="BW10283" s="6"/>
      <c r="CJ10283" s="415"/>
      <c r="CK10283" s="415"/>
      <c r="CO10283" s="168"/>
    </row>
    <row r="10284" spans="32:93" s="162" customFormat="1" x14ac:dyDescent="0.25">
      <c r="AF10284" s="169"/>
      <c r="AG10284" s="169"/>
      <c r="AH10284" s="169"/>
      <c r="AI10284" s="169"/>
      <c r="AJ10284" s="169"/>
      <c r="AK10284" s="170"/>
      <c r="AP10284" s="6"/>
      <c r="AQ10284" s="6"/>
      <c r="AR10284" s="6"/>
      <c r="AS10284" s="6"/>
      <c r="AT10284" s="6"/>
      <c r="AU10284" s="6"/>
      <c r="AV10284" s="6"/>
      <c r="AW10284" s="6"/>
      <c r="AX10284" s="6"/>
      <c r="AY10284" s="6"/>
      <c r="AZ10284" s="6"/>
      <c r="BA10284" s="6"/>
      <c r="BB10284" s="166"/>
      <c r="BC10284" s="166"/>
      <c r="BD10284" s="166"/>
      <c r="BE10284" s="6"/>
      <c r="BF10284" s="6"/>
      <c r="BG10284" s="6"/>
      <c r="BH10284" s="6"/>
      <c r="BI10284" s="6"/>
      <c r="BJ10284" s="166"/>
      <c r="BK10284" s="166"/>
      <c r="BL10284" s="166"/>
      <c r="BM10284" s="6"/>
      <c r="BN10284" s="6"/>
      <c r="BO10284" s="6"/>
      <c r="BP10284" s="6"/>
      <c r="BQ10284" s="6"/>
      <c r="BR10284" s="6"/>
      <c r="BS10284" s="6"/>
      <c r="BT10284" s="6"/>
      <c r="BU10284" s="6"/>
      <c r="BV10284" s="6"/>
      <c r="BW10284" s="6"/>
      <c r="CJ10284" s="415"/>
      <c r="CK10284" s="415"/>
      <c r="CO10284" s="168"/>
    </row>
    <row r="10285" spans="32:93" s="162" customFormat="1" x14ac:dyDescent="0.25">
      <c r="AF10285" s="169"/>
      <c r="AG10285" s="169"/>
      <c r="AH10285" s="169"/>
      <c r="AI10285" s="169"/>
      <c r="AJ10285" s="169"/>
      <c r="AK10285" s="170"/>
      <c r="AP10285" s="6"/>
      <c r="AQ10285" s="6"/>
      <c r="AR10285" s="6"/>
      <c r="AS10285" s="6"/>
      <c r="AT10285" s="6"/>
      <c r="AU10285" s="6"/>
      <c r="AV10285" s="6"/>
      <c r="AW10285" s="6"/>
      <c r="AX10285" s="6"/>
      <c r="AY10285" s="6"/>
      <c r="AZ10285" s="6"/>
      <c r="BA10285" s="6"/>
      <c r="BB10285" s="166"/>
      <c r="BC10285" s="166"/>
      <c r="BD10285" s="166"/>
      <c r="BE10285" s="6"/>
      <c r="BF10285" s="6"/>
      <c r="BG10285" s="6"/>
      <c r="BH10285" s="6"/>
      <c r="BI10285" s="6"/>
      <c r="BJ10285" s="166"/>
      <c r="BK10285" s="166"/>
      <c r="BL10285" s="166"/>
      <c r="BM10285" s="6"/>
      <c r="BN10285" s="6"/>
      <c r="BO10285" s="6"/>
      <c r="BP10285" s="6"/>
      <c r="BQ10285" s="6"/>
      <c r="BR10285" s="6"/>
      <c r="BS10285" s="6"/>
      <c r="BT10285" s="6"/>
      <c r="BU10285" s="6"/>
      <c r="BV10285" s="6"/>
      <c r="BW10285" s="6"/>
      <c r="CJ10285" s="415"/>
      <c r="CK10285" s="415"/>
      <c r="CO10285" s="168"/>
    </row>
    <row r="10286" spans="32:93" s="162" customFormat="1" x14ac:dyDescent="0.25">
      <c r="AF10286" s="169"/>
      <c r="AG10286" s="169"/>
      <c r="AH10286" s="169"/>
      <c r="AI10286" s="169"/>
      <c r="AJ10286" s="169"/>
      <c r="AK10286" s="170"/>
      <c r="AP10286" s="6"/>
      <c r="AQ10286" s="6"/>
      <c r="AR10286" s="6"/>
      <c r="AS10286" s="6"/>
      <c r="AT10286" s="6"/>
      <c r="AU10286" s="6"/>
      <c r="AV10286" s="6"/>
      <c r="AW10286" s="6"/>
      <c r="AX10286" s="6"/>
      <c r="AY10286" s="6"/>
      <c r="AZ10286" s="6"/>
      <c r="BA10286" s="6"/>
      <c r="BB10286" s="166"/>
      <c r="BC10286" s="166"/>
      <c r="BD10286" s="166"/>
      <c r="BE10286" s="6"/>
      <c r="BF10286" s="6"/>
      <c r="BG10286" s="6"/>
      <c r="BH10286" s="6"/>
      <c r="BI10286" s="6"/>
      <c r="BJ10286" s="166"/>
      <c r="BK10286" s="166"/>
      <c r="BL10286" s="166"/>
      <c r="BM10286" s="6"/>
      <c r="BN10286" s="6"/>
      <c r="BO10286" s="6"/>
      <c r="BP10286" s="6"/>
      <c r="BQ10286" s="6"/>
      <c r="BR10286" s="6"/>
      <c r="BS10286" s="6"/>
      <c r="BT10286" s="6"/>
      <c r="BU10286" s="6"/>
      <c r="BV10286" s="6"/>
      <c r="BW10286" s="6"/>
      <c r="CJ10286" s="415"/>
      <c r="CK10286" s="415"/>
      <c r="CO10286" s="168"/>
    </row>
    <row r="10287" spans="32:93" s="162" customFormat="1" x14ac:dyDescent="0.25">
      <c r="AF10287" s="169"/>
      <c r="AG10287" s="169"/>
      <c r="AH10287" s="169"/>
      <c r="AI10287" s="169"/>
      <c r="AJ10287" s="169"/>
      <c r="AK10287" s="170"/>
      <c r="AP10287" s="6"/>
      <c r="AQ10287" s="6"/>
      <c r="AR10287" s="6"/>
      <c r="AS10287" s="6"/>
      <c r="AT10287" s="6"/>
      <c r="AU10287" s="6"/>
      <c r="AV10287" s="6"/>
      <c r="AW10287" s="6"/>
      <c r="AX10287" s="6"/>
      <c r="AY10287" s="6"/>
      <c r="AZ10287" s="6"/>
      <c r="BA10287" s="6"/>
      <c r="BB10287" s="166"/>
      <c r="BC10287" s="166"/>
      <c r="BD10287" s="166"/>
      <c r="BE10287" s="6"/>
      <c r="BF10287" s="6"/>
      <c r="BG10287" s="6"/>
      <c r="BH10287" s="6"/>
      <c r="BI10287" s="6"/>
      <c r="BJ10287" s="166"/>
      <c r="BK10287" s="166"/>
      <c r="BL10287" s="166"/>
      <c r="BM10287" s="6"/>
      <c r="BN10287" s="6"/>
      <c r="BO10287" s="6"/>
      <c r="BP10287" s="6"/>
      <c r="BQ10287" s="6"/>
      <c r="BR10287" s="6"/>
      <c r="BS10287" s="6"/>
      <c r="BT10287" s="6"/>
      <c r="BU10287" s="6"/>
      <c r="BV10287" s="6"/>
      <c r="BW10287" s="6"/>
      <c r="CJ10287" s="415"/>
      <c r="CK10287" s="415"/>
      <c r="CO10287" s="168"/>
    </row>
    <row r="10288" spans="32:93" s="162" customFormat="1" x14ac:dyDescent="0.25">
      <c r="AF10288" s="169"/>
      <c r="AG10288" s="169"/>
      <c r="AH10288" s="169"/>
      <c r="AI10288" s="169"/>
      <c r="AJ10288" s="169"/>
      <c r="AK10288" s="170"/>
      <c r="AP10288" s="6"/>
      <c r="AQ10288" s="6"/>
      <c r="AR10288" s="6"/>
      <c r="AS10288" s="6"/>
      <c r="AT10288" s="6"/>
      <c r="AU10288" s="6"/>
      <c r="AV10288" s="6"/>
      <c r="AW10288" s="6"/>
      <c r="AX10288" s="6"/>
      <c r="AY10288" s="6"/>
      <c r="AZ10288" s="6"/>
      <c r="BA10288" s="6"/>
      <c r="BB10288" s="166"/>
      <c r="BC10288" s="166"/>
      <c r="BD10288" s="166"/>
      <c r="BE10288" s="6"/>
      <c r="BF10288" s="6"/>
      <c r="BG10288" s="6"/>
      <c r="BH10288" s="6"/>
      <c r="BI10288" s="6"/>
      <c r="BJ10288" s="166"/>
      <c r="BK10288" s="166"/>
      <c r="BL10288" s="166"/>
      <c r="BM10288" s="6"/>
      <c r="BN10288" s="6"/>
      <c r="BO10288" s="6"/>
      <c r="BP10288" s="6"/>
      <c r="BQ10288" s="6"/>
      <c r="BR10288" s="6"/>
      <c r="BS10288" s="6"/>
      <c r="BT10288" s="6"/>
      <c r="BU10288" s="6"/>
      <c r="BV10288" s="6"/>
      <c r="BW10288" s="6"/>
      <c r="CJ10288" s="415"/>
      <c r="CK10288" s="415"/>
      <c r="CO10288" s="168"/>
    </row>
    <row r="10289" spans="32:93" s="162" customFormat="1" x14ac:dyDescent="0.25">
      <c r="AF10289" s="169"/>
      <c r="AG10289" s="169"/>
      <c r="AH10289" s="169"/>
      <c r="AI10289" s="169"/>
      <c r="AJ10289" s="169"/>
      <c r="AK10289" s="170"/>
      <c r="AP10289" s="6"/>
      <c r="AQ10289" s="6"/>
      <c r="AR10289" s="6"/>
      <c r="AS10289" s="6"/>
      <c r="AT10289" s="6"/>
      <c r="AU10289" s="6"/>
      <c r="AV10289" s="6"/>
      <c r="AW10289" s="6"/>
      <c r="AX10289" s="6"/>
      <c r="AY10289" s="6"/>
      <c r="AZ10289" s="6"/>
      <c r="BA10289" s="6"/>
      <c r="BB10289" s="166"/>
      <c r="BC10289" s="166"/>
      <c r="BD10289" s="166"/>
      <c r="BE10289" s="6"/>
      <c r="BF10289" s="6"/>
      <c r="BG10289" s="6"/>
      <c r="BH10289" s="6"/>
      <c r="BI10289" s="6"/>
      <c r="BJ10289" s="166"/>
      <c r="BK10289" s="166"/>
      <c r="BL10289" s="166"/>
      <c r="BM10289" s="6"/>
      <c r="BN10289" s="6"/>
      <c r="BO10289" s="6"/>
      <c r="BP10289" s="6"/>
      <c r="BQ10289" s="6"/>
      <c r="BR10289" s="6"/>
      <c r="BS10289" s="6"/>
      <c r="BT10289" s="6"/>
      <c r="BU10289" s="6"/>
      <c r="BV10289" s="6"/>
      <c r="BW10289" s="6"/>
      <c r="CJ10289" s="415"/>
      <c r="CK10289" s="415"/>
      <c r="CO10289" s="168"/>
    </row>
    <row r="10290" spans="32:93" s="162" customFormat="1" x14ac:dyDescent="0.25">
      <c r="AF10290" s="169"/>
      <c r="AG10290" s="169"/>
      <c r="AH10290" s="169"/>
      <c r="AI10290" s="169"/>
      <c r="AJ10290" s="169"/>
      <c r="AK10290" s="170"/>
      <c r="AP10290" s="6"/>
      <c r="AQ10290" s="6"/>
      <c r="AR10290" s="6"/>
      <c r="AS10290" s="6"/>
      <c r="AT10290" s="6"/>
      <c r="AU10290" s="6"/>
      <c r="AV10290" s="6"/>
      <c r="AW10290" s="6"/>
      <c r="AX10290" s="6"/>
      <c r="AY10290" s="6"/>
      <c r="AZ10290" s="6"/>
      <c r="BA10290" s="6"/>
      <c r="BB10290" s="166"/>
      <c r="BC10290" s="166"/>
      <c r="BD10290" s="166"/>
      <c r="BE10290" s="6"/>
      <c r="BF10290" s="6"/>
      <c r="BG10290" s="6"/>
      <c r="BH10290" s="6"/>
      <c r="BI10290" s="6"/>
      <c r="BJ10290" s="166"/>
      <c r="BK10290" s="166"/>
      <c r="BL10290" s="166"/>
      <c r="BM10290" s="6"/>
      <c r="BN10290" s="6"/>
      <c r="BO10290" s="6"/>
      <c r="BP10290" s="6"/>
      <c r="BQ10290" s="6"/>
      <c r="BR10290" s="6"/>
      <c r="BS10290" s="6"/>
      <c r="BT10290" s="6"/>
      <c r="BU10290" s="6"/>
      <c r="BV10290" s="6"/>
      <c r="BW10290" s="6"/>
      <c r="CJ10290" s="415"/>
      <c r="CK10290" s="415"/>
      <c r="CO10290" s="168"/>
    </row>
    <row r="10291" spans="32:93" s="162" customFormat="1" x14ac:dyDescent="0.25">
      <c r="AF10291" s="169"/>
      <c r="AG10291" s="169"/>
      <c r="AH10291" s="169"/>
      <c r="AI10291" s="169"/>
      <c r="AJ10291" s="169"/>
      <c r="AK10291" s="170"/>
      <c r="AP10291" s="6"/>
      <c r="AQ10291" s="6"/>
      <c r="AR10291" s="6"/>
      <c r="AS10291" s="6"/>
      <c r="AT10291" s="6"/>
      <c r="AU10291" s="6"/>
      <c r="AV10291" s="6"/>
      <c r="AW10291" s="6"/>
      <c r="AX10291" s="6"/>
      <c r="AY10291" s="6"/>
      <c r="AZ10291" s="6"/>
      <c r="BA10291" s="6"/>
      <c r="BB10291" s="166"/>
      <c r="BC10291" s="166"/>
      <c r="BD10291" s="166"/>
      <c r="BE10291" s="6"/>
      <c r="BF10291" s="6"/>
      <c r="BG10291" s="6"/>
      <c r="BH10291" s="6"/>
      <c r="BI10291" s="6"/>
      <c r="BJ10291" s="166"/>
      <c r="BK10291" s="166"/>
      <c r="BL10291" s="166"/>
      <c r="BM10291" s="6"/>
      <c r="BN10291" s="6"/>
      <c r="BO10291" s="6"/>
      <c r="BP10291" s="6"/>
      <c r="BQ10291" s="6"/>
      <c r="BR10291" s="6"/>
      <c r="BS10291" s="6"/>
      <c r="BT10291" s="6"/>
      <c r="BU10291" s="6"/>
      <c r="BV10291" s="6"/>
      <c r="BW10291" s="6"/>
      <c r="CJ10291" s="415"/>
      <c r="CK10291" s="415"/>
      <c r="CO10291" s="168"/>
    </row>
    <row r="10292" spans="32:93" s="162" customFormat="1" x14ac:dyDescent="0.25">
      <c r="AF10292" s="169"/>
      <c r="AG10292" s="169"/>
      <c r="AH10292" s="169"/>
      <c r="AI10292" s="169"/>
      <c r="AJ10292" s="169"/>
      <c r="AK10292" s="170"/>
      <c r="AP10292" s="6"/>
      <c r="AQ10292" s="6"/>
      <c r="AR10292" s="6"/>
      <c r="AS10292" s="6"/>
      <c r="AT10292" s="6"/>
      <c r="AU10292" s="6"/>
      <c r="AV10292" s="6"/>
      <c r="AW10292" s="6"/>
      <c r="AX10292" s="6"/>
      <c r="AY10292" s="6"/>
      <c r="AZ10292" s="6"/>
      <c r="BA10292" s="6"/>
      <c r="BB10292" s="166"/>
      <c r="BC10292" s="166"/>
      <c r="BD10292" s="166"/>
      <c r="BE10292" s="6"/>
      <c r="BF10292" s="6"/>
      <c r="BG10292" s="6"/>
      <c r="BH10292" s="6"/>
      <c r="BI10292" s="6"/>
      <c r="BJ10292" s="166"/>
      <c r="BK10292" s="166"/>
      <c r="BL10292" s="166"/>
      <c r="BM10292" s="6"/>
      <c r="BN10292" s="6"/>
      <c r="BO10292" s="6"/>
      <c r="BP10292" s="6"/>
      <c r="BQ10292" s="6"/>
      <c r="BR10292" s="6"/>
      <c r="BS10292" s="6"/>
      <c r="BT10292" s="6"/>
      <c r="BU10292" s="6"/>
      <c r="BV10292" s="6"/>
      <c r="BW10292" s="6"/>
      <c r="CJ10292" s="415"/>
      <c r="CK10292" s="415"/>
      <c r="CO10292" s="168"/>
    </row>
    <row r="10293" spans="32:93" s="162" customFormat="1" x14ac:dyDescent="0.25">
      <c r="AF10293" s="169"/>
      <c r="AG10293" s="169"/>
      <c r="AH10293" s="169"/>
      <c r="AI10293" s="169"/>
      <c r="AJ10293" s="169"/>
      <c r="AK10293" s="170"/>
      <c r="AP10293" s="6"/>
      <c r="AQ10293" s="6"/>
      <c r="AR10293" s="6"/>
      <c r="AS10293" s="6"/>
      <c r="AT10293" s="6"/>
      <c r="AU10293" s="6"/>
      <c r="AV10293" s="6"/>
      <c r="AW10293" s="6"/>
      <c r="AX10293" s="6"/>
      <c r="AY10293" s="6"/>
      <c r="AZ10293" s="6"/>
      <c r="BA10293" s="6"/>
      <c r="BB10293" s="166"/>
      <c r="BC10293" s="166"/>
      <c r="BD10293" s="166"/>
      <c r="BE10293" s="6"/>
      <c r="BF10293" s="6"/>
      <c r="BG10293" s="6"/>
      <c r="BH10293" s="6"/>
      <c r="BI10293" s="6"/>
      <c r="BJ10293" s="166"/>
      <c r="BK10293" s="166"/>
      <c r="BL10293" s="166"/>
      <c r="BM10293" s="6"/>
      <c r="BN10293" s="6"/>
      <c r="BO10293" s="6"/>
      <c r="BP10293" s="6"/>
      <c r="BQ10293" s="6"/>
      <c r="BR10293" s="6"/>
      <c r="BS10293" s="6"/>
      <c r="BT10293" s="6"/>
      <c r="BU10293" s="6"/>
      <c r="BV10293" s="6"/>
      <c r="BW10293" s="6"/>
      <c r="CJ10293" s="415"/>
      <c r="CK10293" s="415"/>
      <c r="CO10293" s="168"/>
    </row>
    <row r="10294" spans="32:93" s="162" customFormat="1" x14ac:dyDescent="0.25">
      <c r="AF10294" s="169"/>
      <c r="AG10294" s="169"/>
      <c r="AH10294" s="169"/>
      <c r="AI10294" s="169"/>
      <c r="AJ10294" s="169"/>
      <c r="AK10294" s="170"/>
      <c r="AP10294" s="6"/>
      <c r="AQ10294" s="6"/>
      <c r="AR10294" s="6"/>
      <c r="AS10294" s="6"/>
      <c r="AT10294" s="6"/>
      <c r="AU10294" s="6"/>
      <c r="AV10294" s="6"/>
      <c r="AW10294" s="6"/>
      <c r="AX10294" s="6"/>
      <c r="AY10294" s="6"/>
      <c r="AZ10294" s="6"/>
      <c r="BA10294" s="6"/>
      <c r="BB10294" s="166"/>
      <c r="BC10294" s="166"/>
      <c r="BD10294" s="166"/>
      <c r="BE10294" s="6"/>
      <c r="BF10294" s="6"/>
      <c r="BG10294" s="6"/>
      <c r="BH10294" s="6"/>
      <c r="BI10294" s="6"/>
      <c r="BJ10294" s="166"/>
      <c r="BK10294" s="166"/>
      <c r="BL10294" s="166"/>
      <c r="BM10294" s="6"/>
      <c r="BN10294" s="6"/>
      <c r="BO10294" s="6"/>
      <c r="BP10294" s="6"/>
      <c r="BQ10294" s="6"/>
      <c r="BR10294" s="6"/>
      <c r="BS10294" s="6"/>
      <c r="BT10294" s="6"/>
      <c r="BU10294" s="6"/>
      <c r="BV10294" s="6"/>
      <c r="BW10294" s="6"/>
      <c r="CJ10294" s="415"/>
      <c r="CK10294" s="415"/>
      <c r="CO10294" s="168"/>
    </row>
    <row r="10295" spans="32:93" s="162" customFormat="1" x14ac:dyDescent="0.25">
      <c r="AF10295" s="169"/>
      <c r="AG10295" s="169"/>
      <c r="AH10295" s="169"/>
      <c r="AI10295" s="169"/>
      <c r="AJ10295" s="169"/>
      <c r="AK10295" s="170"/>
      <c r="AP10295" s="6"/>
      <c r="AQ10295" s="6"/>
      <c r="AR10295" s="6"/>
      <c r="AS10295" s="6"/>
      <c r="AT10295" s="6"/>
      <c r="AU10295" s="6"/>
      <c r="AV10295" s="6"/>
      <c r="AW10295" s="6"/>
      <c r="AX10295" s="6"/>
      <c r="AY10295" s="6"/>
      <c r="AZ10295" s="6"/>
      <c r="BA10295" s="6"/>
      <c r="BB10295" s="166"/>
      <c r="BC10295" s="166"/>
      <c r="BD10295" s="166"/>
      <c r="BE10295" s="6"/>
      <c r="BF10295" s="6"/>
      <c r="BG10295" s="6"/>
      <c r="BH10295" s="6"/>
      <c r="BI10295" s="6"/>
      <c r="BJ10295" s="166"/>
      <c r="BK10295" s="166"/>
      <c r="BL10295" s="166"/>
      <c r="BM10295" s="6"/>
      <c r="BN10295" s="6"/>
      <c r="BO10295" s="6"/>
      <c r="BP10295" s="6"/>
      <c r="BQ10295" s="6"/>
      <c r="BR10295" s="6"/>
      <c r="BS10295" s="6"/>
      <c r="BT10295" s="6"/>
      <c r="BU10295" s="6"/>
      <c r="BV10295" s="6"/>
      <c r="BW10295" s="6"/>
      <c r="CJ10295" s="415"/>
      <c r="CK10295" s="415"/>
      <c r="CO10295" s="168"/>
    </row>
    <row r="10296" spans="32:93" s="162" customFormat="1" x14ac:dyDescent="0.25">
      <c r="AF10296" s="169"/>
      <c r="AG10296" s="169"/>
      <c r="AH10296" s="169"/>
      <c r="AI10296" s="169"/>
      <c r="AJ10296" s="169"/>
      <c r="AK10296" s="170"/>
      <c r="AP10296" s="6"/>
      <c r="AQ10296" s="6"/>
      <c r="AR10296" s="6"/>
      <c r="AS10296" s="6"/>
      <c r="AT10296" s="6"/>
      <c r="AU10296" s="6"/>
      <c r="AV10296" s="6"/>
      <c r="AW10296" s="6"/>
      <c r="AX10296" s="6"/>
      <c r="AY10296" s="6"/>
      <c r="AZ10296" s="6"/>
      <c r="BA10296" s="6"/>
      <c r="BB10296" s="166"/>
      <c r="BC10296" s="166"/>
      <c r="BD10296" s="166"/>
      <c r="BE10296" s="6"/>
      <c r="BF10296" s="6"/>
      <c r="BG10296" s="6"/>
      <c r="BH10296" s="6"/>
      <c r="BI10296" s="6"/>
      <c r="BJ10296" s="166"/>
      <c r="BK10296" s="166"/>
      <c r="BL10296" s="166"/>
      <c r="BM10296" s="6"/>
      <c r="BN10296" s="6"/>
      <c r="BO10296" s="6"/>
      <c r="BP10296" s="6"/>
      <c r="BQ10296" s="6"/>
      <c r="BR10296" s="6"/>
      <c r="BS10296" s="6"/>
      <c r="BT10296" s="6"/>
      <c r="BU10296" s="6"/>
      <c r="BV10296" s="6"/>
      <c r="BW10296" s="6"/>
      <c r="CJ10296" s="415"/>
      <c r="CK10296" s="415"/>
      <c r="CO10296" s="168"/>
    </row>
    <row r="10297" spans="32:93" s="162" customFormat="1" x14ac:dyDescent="0.25">
      <c r="AF10297" s="169"/>
      <c r="AG10297" s="169"/>
      <c r="AH10297" s="169"/>
      <c r="AI10297" s="169"/>
      <c r="AJ10297" s="169"/>
      <c r="AK10297" s="170"/>
      <c r="AP10297" s="6"/>
      <c r="AQ10297" s="6"/>
      <c r="AR10297" s="6"/>
      <c r="AS10297" s="6"/>
      <c r="AT10297" s="6"/>
      <c r="AU10297" s="6"/>
      <c r="AV10297" s="6"/>
      <c r="AW10297" s="6"/>
      <c r="AX10297" s="6"/>
      <c r="AY10297" s="6"/>
      <c r="AZ10297" s="6"/>
      <c r="BA10297" s="6"/>
      <c r="BB10297" s="166"/>
      <c r="BC10297" s="166"/>
      <c r="BD10297" s="166"/>
      <c r="BE10297" s="6"/>
      <c r="BF10297" s="6"/>
      <c r="BG10297" s="6"/>
      <c r="BH10297" s="6"/>
      <c r="BI10297" s="6"/>
      <c r="BJ10297" s="166"/>
      <c r="BK10297" s="166"/>
      <c r="BL10297" s="166"/>
      <c r="BM10297" s="6"/>
      <c r="BN10297" s="6"/>
      <c r="BO10297" s="6"/>
      <c r="BP10297" s="6"/>
      <c r="BQ10297" s="6"/>
      <c r="BR10297" s="6"/>
      <c r="BS10297" s="6"/>
      <c r="BT10297" s="6"/>
      <c r="BU10297" s="6"/>
      <c r="BV10297" s="6"/>
      <c r="BW10297" s="6"/>
      <c r="CJ10297" s="415"/>
      <c r="CK10297" s="415"/>
      <c r="CO10297" s="168"/>
    </row>
    <row r="10298" spans="32:93" s="162" customFormat="1" x14ac:dyDescent="0.25">
      <c r="AF10298" s="169"/>
      <c r="AG10298" s="169"/>
      <c r="AH10298" s="169"/>
      <c r="AI10298" s="169"/>
      <c r="AJ10298" s="169"/>
      <c r="AK10298" s="170"/>
      <c r="AP10298" s="6"/>
      <c r="AQ10298" s="6"/>
      <c r="AR10298" s="6"/>
      <c r="AS10298" s="6"/>
      <c r="AT10298" s="6"/>
      <c r="AU10298" s="6"/>
      <c r="AV10298" s="6"/>
      <c r="AW10298" s="6"/>
      <c r="AX10298" s="6"/>
      <c r="AY10298" s="6"/>
      <c r="AZ10298" s="6"/>
      <c r="BA10298" s="6"/>
      <c r="BB10298" s="166"/>
      <c r="BC10298" s="166"/>
      <c r="BD10298" s="166"/>
      <c r="BE10298" s="6"/>
      <c r="BF10298" s="6"/>
      <c r="BG10298" s="6"/>
      <c r="BH10298" s="6"/>
      <c r="BI10298" s="6"/>
      <c r="BJ10298" s="166"/>
      <c r="BK10298" s="166"/>
      <c r="BL10298" s="166"/>
      <c r="BM10298" s="6"/>
      <c r="BN10298" s="6"/>
      <c r="BO10298" s="6"/>
      <c r="BP10298" s="6"/>
      <c r="BQ10298" s="6"/>
      <c r="BR10298" s="6"/>
      <c r="BS10298" s="6"/>
      <c r="BT10298" s="6"/>
      <c r="BU10298" s="6"/>
      <c r="BV10298" s="6"/>
      <c r="BW10298" s="6"/>
      <c r="CJ10298" s="415"/>
      <c r="CK10298" s="415"/>
      <c r="CO10298" s="168"/>
    </row>
    <row r="10299" spans="32:93" s="162" customFormat="1" x14ac:dyDescent="0.25">
      <c r="AF10299" s="169"/>
      <c r="AG10299" s="169"/>
      <c r="AH10299" s="169"/>
      <c r="AI10299" s="169"/>
      <c r="AJ10299" s="169"/>
      <c r="AK10299" s="170"/>
      <c r="AP10299" s="6"/>
      <c r="AQ10299" s="6"/>
      <c r="AR10299" s="6"/>
      <c r="AS10299" s="6"/>
      <c r="AT10299" s="6"/>
      <c r="AU10299" s="6"/>
      <c r="AV10299" s="6"/>
      <c r="AW10299" s="6"/>
      <c r="AX10299" s="6"/>
      <c r="AY10299" s="6"/>
      <c r="AZ10299" s="6"/>
      <c r="BA10299" s="6"/>
      <c r="BB10299" s="166"/>
      <c r="BC10299" s="166"/>
      <c r="BD10299" s="166"/>
      <c r="BE10299" s="6"/>
      <c r="BF10299" s="6"/>
      <c r="BG10299" s="6"/>
      <c r="BH10299" s="6"/>
      <c r="BI10299" s="6"/>
      <c r="BJ10299" s="166"/>
      <c r="BK10299" s="166"/>
      <c r="BL10299" s="166"/>
      <c r="BM10299" s="6"/>
      <c r="BN10299" s="6"/>
      <c r="BO10299" s="6"/>
      <c r="BP10299" s="6"/>
      <c r="BQ10299" s="6"/>
      <c r="BR10299" s="6"/>
      <c r="BS10299" s="6"/>
      <c r="BT10299" s="6"/>
      <c r="BU10299" s="6"/>
      <c r="BV10299" s="6"/>
      <c r="BW10299" s="6"/>
      <c r="CJ10299" s="415"/>
      <c r="CK10299" s="415"/>
      <c r="CO10299" s="168"/>
    </row>
    <row r="10300" spans="32:93" s="162" customFormat="1" x14ac:dyDescent="0.25">
      <c r="AF10300" s="169"/>
      <c r="AG10300" s="169"/>
      <c r="AH10300" s="169"/>
      <c r="AI10300" s="169"/>
      <c r="AJ10300" s="169"/>
      <c r="AK10300" s="170"/>
      <c r="AP10300" s="6"/>
      <c r="AQ10300" s="6"/>
      <c r="AR10300" s="6"/>
      <c r="AS10300" s="6"/>
      <c r="AT10300" s="6"/>
      <c r="AU10300" s="6"/>
      <c r="AV10300" s="6"/>
      <c r="AW10300" s="6"/>
      <c r="AX10300" s="6"/>
      <c r="AY10300" s="6"/>
      <c r="AZ10300" s="6"/>
      <c r="BA10300" s="6"/>
      <c r="BB10300" s="166"/>
      <c r="BC10300" s="166"/>
      <c r="BD10300" s="166"/>
      <c r="BE10300" s="6"/>
      <c r="BF10300" s="6"/>
      <c r="BG10300" s="6"/>
      <c r="BH10300" s="6"/>
      <c r="BI10300" s="6"/>
      <c r="BJ10300" s="166"/>
      <c r="BK10300" s="166"/>
      <c r="BL10300" s="166"/>
      <c r="BM10300" s="6"/>
      <c r="BN10300" s="6"/>
      <c r="BO10300" s="6"/>
      <c r="BP10300" s="6"/>
      <c r="BQ10300" s="6"/>
      <c r="BR10300" s="6"/>
      <c r="BS10300" s="6"/>
      <c r="BT10300" s="6"/>
      <c r="BU10300" s="6"/>
      <c r="BV10300" s="6"/>
      <c r="BW10300" s="6"/>
      <c r="CJ10300" s="415"/>
      <c r="CK10300" s="415"/>
      <c r="CO10300" s="168"/>
    </row>
    <row r="10301" spans="32:93" s="162" customFormat="1" x14ac:dyDescent="0.25">
      <c r="AF10301" s="169"/>
      <c r="AG10301" s="169"/>
      <c r="AH10301" s="169"/>
      <c r="AI10301" s="169"/>
      <c r="AJ10301" s="169"/>
      <c r="AK10301" s="170"/>
      <c r="AP10301" s="6"/>
      <c r="AQ10301" s="6"/>
      <c r="AR10301" s="6"/>
      <c r="AS10301" s="6"/>
      <c r="AT10301" s="6"/>
      <c r="AU10301" s="6"/>
      <c r="AV10301" s="6"/>
      <c r="AW10301" s="6"/>
      <c r="AX10301" s="6"/>
      <c r="AY10301" s="6"/>
      <c r="AZ10301" s="6"/>
      <c r="BA10301" s="6"/>
      <c r="BB10301" s="166"/>
      <c r="BC10301" s="166"/>
      <c r="BD10301" s="166"/>
      <c r="BE10301" s="6"/>
      <c r="BF10301" s="6"/>
      <c r="BG10301" s="6"/>
      <c r="BH10301" s="6"/>
      <c r="BI10301" s="6"/>
      <c r="BJ10301" s="166"/>
      <c r="BK10301" s="166"/>
      <c r="BL10301" s="166"/>
      <c r="BM10301" s="6"/>
      <c r="BN10301" s="6"/>
      <c r="BO10301" s="6"/>
      <c r="BP10301" s="6"/>
      <c r="BQ10301" s="6"/>
      <c r="BR10301" s="6"/>
      <c r="BS10301" s="6"/>
      <c r="BT10301" s="6"/>
      <c r="BU10301" s="6"/>
      <c r="BV10301" s="6"/>
      <c r="BW10301" s="6"/>
      <c r="CJ10301" s="415"/>
      <c r="CK10301" s="415"/>
      <c r="CO10301" s="168"/>
    </row>
    <row r="10302" spans="32:93" s="162" customFormat="1" x14ac:dyDescent="0.25">
      <c r="AF10302" s="169"/>
      <c r="AG10302" s="169"/>
      <c r="AH10302" s="169"/>
      <c r="AI10302" s="169"/>
      <c r="AJ10302" s="169"/>
      <c r="AK10302" s="170"/>
      <c r="AP10302" s="6"/>
      <c r="AQ10302" s="6"/>
      <c r="AR10302" s="6"/>
      <c r="AS10302" s="6"/>
      <c r="AT10302" s="6"/>
      <c r="AU10302" s="6"/>
      <c r="AV10302" s="6"/>
      <c r="AW10302" s="6"/>
      <c r="AX10302" s="6"/>
      <c r="AY10302" s="6"/>
      <c r="AZ10302" s="6"/>
      <c r="BA10302" s="6"/>
      <c r="BB10302" s="166"/>
      <c r="BC10302" s="166"/>
      <c r="BD10302" s="166"/>
      <c r="BE10302" s="6"/>
      <c r="BF10302" s="6"/>
      <c r="BG10302" s="6"/>
      <c r="BH10302" s="6"/>
      <c r="BI10302" s="6"/>
      <c r="BJ10302" s="166"/>
      <c r="BK10302" s="166"/>
      <c r="BL10302" s="166"/>
      <c r="BM10302" s="6"/>
      <c r="BN10302" s="6"/>
      <c r="BO10302" s="6"/>
      <c r="BP10302" s="6"/>
      <c r="BQ10302" s="6"/>
      <c r="BR10302" s="6"/>
      <c r="BS10302" s="6"/>
      <c r="BT10302" s="6"/>
      <c r="BU10302" s="6"/>
      <c r="BV10302" s="6"/>
      <c r="BW10302" s="6"/>
      <c r="CJ10302" s="415"/>
      <c r="CK10302" s="415"/>
      <c r="CO10302" s="168"/>
    </row>
    <row r="10303" spans="32:93" s="162" customFormat="1" x14ac:dyDescent="0.25">
      <c r="AF10303" s="169"/>
      <c r="AG10303" s="169"/>
      <c r="AH10303" s="169"/>
      <c r="AI10303" s="169"/>
      <c r="AJ10303" s="169"/>
      <c r="AK10303" s="170"/>
      <c r="AP10303" s="6"/>
      <c r="AQ10303" s="6"/>
      <c r="AR10303" s="6"/>
      <c r="AS10303" s="6"/>
      <c r="AT10303" s="6"/>
      <c r="AU10303" s="6"/>
      <c r="AV10303" s="6"/>
      <c r="AW10303" s="6"/>
      <c r="AX10303" s="6"/>
      <c r="AY10303" s="6"/>
      <c r="AZ10303" s="6"/>
      <c r="BA10303" s="6"/>
      <c r="BB10303" s="166"/>
      <c r="BC10303" s="166"/>
      <c r="BD10303" s="166"/>
      <c r="BE10303" s="6"/>
      <c r="BF10303" s="6"/>
      <c r="BG10303" s="6"/>
      <c r="BH10303" s="6"/>
      <c r="BI10303" s="6"/>
      <c r="BJ10303" s="166"/>
      <c r="BK10303" s="166"/>
      <c r="BL10303" s="166"/>
      <c r="BM10303" s="6"/>
      <c r="BN10303" s="6"/>
      <c r="BO10303" s="6"/>
      <c r="BP10303" s="6"/>
      <c r="BQ10303" s="6"/>
      <c r="BR10303" s="6"/>
      <c r="BS10303" s="6"/>
      <c r="BT10303" s="6"/>
      <c r="BU10303" s="6"/>
      <c r="BV10303" s="6"/>
      <c r="BW10303" s="6"/>
      <c r="CJ10303" s="415"/>
      <c r="CK10303" s="415"/>
      <c r="CO10303" s="168"/>
    </row>
    <row r="10304" spans="32:93" s="162" customFormat="1" x14ac:dyDescent="0.25">
      <c r="AF10304" s="169"/>
      <c r="AG10304" s="169"/>
      <c r="AH10304" s="169"/>
      <c r="AI10304" s="169"/>
      <c r="AJ10304" s="169"/>
      <c r="AK10304" s="170"/>
      <c r="AP10304" s="6"/>
      <c r="AQ10304" s="6"/>
      <c r="AR10304" s="6"/>
      <c r="AS10304" s="6"/>
      <c r="AT10304" s="6"/>
      <c r="AU10304" s="6"/>
      <c r="AV10304" s="6"/>
      <c r="AW10304" s="6"/>
      <c r="AX10304" s="6"/>
      <c r="AY10304" s="6"/>
      <c r="AZ10304" s="6"/>
      <c r="BA10304" s="6"/>
      <c r="BB10304" s="166"/>
      <c r="BC10304" s="166"/>
      <c r="BD10304" s="166"/>
      <c r="BE10304" s="6"/>
      <c r="BF10304" s="6"/>
      <c r="BG10304" s="6"/>
      <c r="BH10304" s="6"/>
      <c r="BI10304" s="6"/>
      <c r="BJ10304" s="166"/>
      <c r="BK10304" s="166"/>
      <c r="BL10304" s="166"/>
      <c r="BM10304" s="6"/>
      <c r="BN10304" s="6"/>
      <c r="BO10304" s="6"/>
      <c r="BP10304" s="6"/>
      <c r="BQ10304" s="6"/>
      <c r="BR10304" s="6"/>
      <c r="BS10304" s="6"/>
      <c r="BT10304" s="6"/>
      <c r="BU10304" s="6"/>
      <c r="BV10304" s="6"/>
      <c r="BW10304" s="6"/>
      <c r="CJ10304" s="415"/>
      <c r="CK10304" s="415"/>
      <c r="CO10304" s="168"/>
    </row>
    <row r="10305" spans="32:93" s="162" customFormat="1" x14ac:dyDescent="0.25">
      <c r="AF10305" s="169"/>
      <c r="AG10305" s="169"/>
      <c r="AH10305" s="169"/>
      <c r="AI10305" s="169"/>
      <c r="AJ10305" s="169"/>
      <c r="AK10305" s="170"/>
      <c r="AP10305" s="6"/>
      <c r="AQ10305" s="6"/>
      <c r="AR10305" s="6"/>
      <c r="AS10305" s="6"/>
      <c r="AT10305" s="6"/>
      <c r="AU10305" s="6"/>
      <c r="AV10305" s="6"/>
      <c r="AW10305" s="6"/>
      <c r="AX10305" s="6"/>
      <c r="AY10305" s="6"/>
      <c r="AZ10305" s="6"/>
      <c r="BA10305" s="6"/>
      <c r="BB10305" s="166"/>
      <c r="BC10305" s="166"/>
      <c r="BD10305" s="166"/>
      <c r="BE10305" s="6"/>
      <c r="BF10305" s="6"/>
      <c r="BG10305" s="6"/>
      <c r="BH10305" s="6"/>
      <c r="BI10305" s="6"/>
      <c r="BJ10305" s="166"/>
      <c r="BK10305" s="166"/>
      <c r="BL10305" s="166"/>
      <c r="BM10305" s="6"/>
      <c r="BN10305" s="6"/>
      <c r="BO10305" s="6"/>
      <c r="BP10305" s="6"/>
      <c r="BQ10305" s="6"/>
      <c r="BR10305" s="6"/>
      <c r="BS10305" s="6"/>
      <c r="BT10305" s="6"/>
      <c r="BU10305" s="6"/>
      <c r="BV10305" s="6"/>
      <c r="BW10305" s="6"/>
      <c r="CJ10305" s="415"/>
      <c r="CK10305" s="415"/>
      <c r="CO10305" s="168"/>
    </row>
    <row r="10306" spans="32:93" s="162" customFormat="1" x14ac:dyDescent="0.25">
      <c r="AF10306" s="169"/>
      <c r="AG10306" s="169"/>
      <c r="AH10306" s="169"/>
      <c r="AI10306" s="169"/>
      <c r="AJ10306" s="169"/>
      <c r="AK10306" s="170"/>
      <c r="AP10306" s="6"/>
      <c r="AQ10306" s="6"/>
      <c r="AR10306" s="6"/>
      <c r="AS10306" s="6"/>
      <c r="AT10306" s="6"/>
      <c r="AU10306" s="6"/>
      <c r="AV10306" s="6"/>
      <c r="AW10306" s="6"/>
      <c r="AX10306" s="6"/>
      <c r="AY10306" s="6"/>
      <c r="AZ10306" s="6"/>
      <c r="BA10306" s="6"/>
      <c r="BB10306" s="166"/>
      <c r="BC10306" s="166"/>
      <c r="BD10306" s="166"/>
      <c r="BE10306" s="6"/>
      <c r="BF10306" s="6"/>
      <c r="BG10306" s="6"/>
      <c r="BH10306" s="6"/>
      <c r="BI10306" s="6"/>
      <c r="BJ10306" s="166"/>
      <c r="BK10306" s="166"/>
      <c r="BL10306" s="166"/>
      <c r="BM10306" s="6"/>
      <c r="BN10306" s="6"/>
      <c r="BO10306" s="6"/>
      <c r="BP10306" s="6"/>
      <c r="BQ10306" s="6"/>
      <c r="BR10306" s="6"/>
      <c r="BS10306" s="6"/>
      <c r="BT10306" s="6"/>
      <c r="BU10306" s="6"/>
      <c r="BV10306" s="6"/>
      <c r="BW10306" s="6"/>
      <c r="CJ10306" s="415"/>
      <c r="CK10306" s="415"/>
      <c r="CO10306" s="168"/>
    </row>
    <row r="10307" spans="32:93" s="162" customFormat="1" x14ac:dyDescent="0.25">
      <c r="AF10307" s="169"/>
      <c r="AG10307" s="169"/>
      <c r="AH10307" s="169"/>
      <c r="AI10307" s="169"/>
      <c r="AJ10307" s="169"/>
      <c r="AK10307" s="170"/>
      <c r="AP10307" s="6"/>
      <c r="AQ10307" s="6"/>
      <c r="AR10307" s="6"/>
      <c r="AS10307" s="6"/>
      <c r="AT10307" s="6"/>
      <c r="AU10307" s="6"/>
      <c r="AV10307" s="6"/>
      <c r="AW10307" s="6"/>
      <c r="AX10307" s="6"/>
      <c r="AY10307" s="6"/>
      <c r="AZ10307" s="6"/>
      <c r="BA10307" s="6"/>
      <c r="BB10307" s="166"/>
      <c r="BC10307" s="166"/>
      <c r="BD10307" s="166"/>
      <c r="BE10307" s="6"/>
      <c r="BF10307" s="6"/>
      <c r="BG10307" s="6"/>
      <c r="BH10307" s="6"/>
      <c r="BI10307" s="6"/>
      <c r="BJ10307" s="166"/>
      <c r="BK10307" s="166"/>
      <c r="BL10307" s="166"/>
      <c r="BM10307" s="6"/>
      <c r="BN10307" s="6"/>
      <c r="BO10307" s="6"/>
      <c r="BP10307" s="6"/>
      <c r="BQ10307" s="6"/>
      <c r="BR10307" s="6"/>
      <c r="BS10307" s="6"/>
      <c r="BT10307" s="6"/>
      <c r="BU10307" s="6"/>
      <c r="BV10307" s="6"/>
      <c r="BW10307" s="6"/>
      <c r="CJ10307" s="415"/>
      <c r="CK10307" s="415"/>
      <c r="CO10307" s="168"/>
    </row>
    <row r="10308" spans="32:93" s="162" customFormat="1" x14ac:dyDescent="0.25">
      <c r="AF10308" s="169"/>
      <c r="AG10308" s="169"/>
      <c r="AH10308" s="169"/>
      <c r="AI10308" s="169"/>
      <c r="AJ10308" s="169"/>
      <c r="AK10308" s="170"/>
      <c r="AP10308" s="6"/>
      <c r="AQ10308" s="6"/>
      <c r="AR10308" s="6"/>
      <c r="AS10308" s="6"/>
      <c r="AT10308" s="6"/>
      <c r="AU10308" s="6"/>
      <c r="AV10308" s="6"/>
      <c r="AW10308" s="6"/>
      <c r="AX10308" s="6"/>
      <c r="AY10308" s="6"/>
      <c r="AZ10308" s="6"/>
      <c r="BA10308" s="6"/>
      <c r="BB10308" s="166"/>
      <c r="BC10308" s="166"/>
      <c r="BD10308" s="166"/>
      <c r="BE10308" s="6"/>
      <c r="BF10308" s="6"/>
      <c r="BG10308" s="6"/>
      <c r="BH10308" s="6"/>
      <c r="BI10308" s="6"/>
      <c r="BJ10308" s="166"/>
      <c r="BK10308" s="166"/>
      <c r="BL10308" s="166"/>
      <c r="BM10308" s="6"/>
      <c r="BN10308" s="6"/>
      <c r="BO10308" s="6"/>
      <c r="BP10308" s="6"/>
      <c r="BQ10308" s="6"/>
      <c r="BR10308" s="6"/>
      <c r="BS10308" s="6"/>
      <c r="BT10308" s="6"/>
      <c r="BU10308" s="6"/>
      <c r="BV10308" s="6"/>
      <c r="BW10308" s="6"/>
      <c r="CJ10308" s="415"/>
      <c r="CK10308" s="415"/>
      <c r="CO10308" s="168"/>
    </row>
    <row r="10309" spans="32:93" s="162" customFormat="1" x14ac:dyDescent="0.25">
      <c r="AF10309" s="169"/>
      <c r="AG10309" s="169"/>
      <c r="AH10309" s="169"/>
      <c r="AI10309" s="169"/>
      <c r="AJ10309" s="169"/>
      <c r="AK10309" s="170"/>
      <c r="AP10309" s="6"/>
      <c r="AQ10309" s="6"/>
      <c r="AR10309" s="6"/>
      <c r="AS10309" s="6"/>
      <c r="AT10309" s="6"/>
      <c r="AU10309" s="6"/>
      <c r="AV10309" s="6"/>
      <c r="AW10309" s="6"/>
      <c r="AX10309" s="6"/>
      <c r="AY10309" s="6"/>
      <c r="AZ10309" s="6"/>
      <c r="BA10309" s="6"/>
      <c r="BB10309" s="166"/>
      <c r="BC10309" s="166"/>
      <c r="BD10309" s="166"/>
      <c r="BE10309" s="6"/>
      <c r="BF10309" s="6"/>
      <c r="BG10309" s="6"/>
      <c r="BH10309" s="6"/>
      <c r="BI10309" s="6"/>
      <c r="BJ10309" s="166"/>
      <c r="BK10309" s="166"/>
      <c r="BL10309" s="166"/>
      <c r="BM10309" s="6"/>
      <c r="BN10309" s="6"/>
      <c r="BO10309" s="6"/>
      <c r="BP10309" s="6"/>
      <c r="BQ10309" s="6"/>
      <c r="BR10309" s="6"/>
      <c r="BS10309" s="6"/>
      <c r="BT10309" s="6"/>
      <c r="BU10309" s="6"/>
      <c r="BV10309" s="6"/>
      <c r="BW10309" s="6"/>
      <c r="CJ10309" s="415"/>
      <c r="CK10309" s="415"/>
      <c r="CO10309" s="168"/>
    </row>
    <row r="10310" spans="32:93" s="162" customFormat="1" x14ac:dyDescent="0.25">
      <c r="AF10310" s="169"/>
      <c r="AG10310" s="169"/>
      <c r="AH10310" s="169"/>
      <c r="AI10310" s="169"/>
      <c r="AJ10310" s="169"/>
      <c r="AK10310" s="170"/>
      <c r="AP10310" s="6"/>
      <c r="AQ10310" s="6"/>
      <c r="AR10310" s="6"/>
      <c r="AS10310" s="6"/>
      <c r="AT10310" s="6"/>
      <c r="AU10310" s="6"/>
      <c r="AV10310" s="6"/>
      <c r="AW10310" s="6"/>
      <c r="AX10310" s="6"/>
      <c r="AY10310" s="6"/>
      <c r="AZ10310" s="6"/>
      <c r="BA10310" s="6"/>
      <c r="BB10310" s="166"/>
      <c r="BC10310" s="166"/>
      <c r="BD10310" s="166"/>
      <c r="BE10310" s="6"/>
      <c r="BF10310" s="6"/>
      <c r="BG10310" s="6"/>
      <c r="BH10310" s="6"/>
      <c r="BI10310" s="6"/>
      <c r="BJ10310" s="166"/>
      <c r="BK10310" s="166"/>
      <c r="BL10310" s="166"/>
      <c r="BM10310" s="6"/>
      <c r="BN10310" s="6"/>
      <c r="BO10310" s="6"/>
      <c r="BP10310" s="6"/>
      <c r="BQ10310" s="6"/>
      <c r="BR10310" s="6"/>
      <c r="BS10310" s="6"/>
      <c r="BT10310" s="6"/>
      <c r="BU10310" s="6"/>
      <c r="BV10310" s="6"/>
      <c r="BW10310" s="6"/>
      <c r="CJ10310" s="415"/>
      <c r="CK10310" s="415"/>
      <c r="CO10310" s="168"/>
    </row>
    <row r="10311" spans="32:93" s="162" customFormat="1" x14ac:dyDescent="0.25">
      <c r="AF10311" s="169"/>
      <c r="AG10311" s="169"/>
      <c r="AH10311" s="169"/>
      <c r="AI10311" s="169"/>
      <c r="AJ10311" s="169"/>
      <c r="AK10311" s="170"/>
      <c r="AP10311" s="6"/>
      <c r="AQ10311" s="6"/>
      <c r="AR10311" s="6"/>
      <c r="AS10311" s="6"/>
      <c r="AT10311" s="6"/>
      <c r="AU10311" s="6"/>
      <c r="AV10311" s="6"/>
      <c r="AW10311" s="6"/>
      <c r="AX10311" s="6"/>
      <c r="AY10311" s="6"/>
      <c r="AZ10311" s="6"/>
      <c r="BA10311" s="6"/>
      <c r="BB10311" s="166"/>
      <c r="BC10311" s="166"/>
      <c r="BD10311" s="166"/>
      <c r="BE10311" s="6"/>
      <c r="BF10311" s="6"/>
      <c r="BG10311" s="6"/>
      <c r="BH10311" s="6"/>
      <c r="BI10311" s="6"/>
      <c r="BJ10311" s="166"/>
      <c r="BK10311" s="166"/>
      <c r="BL10311" s="166"/>
      <c r="BM10311" s="6"/>
      <c r="BN10311" s="6"/>
      <c r="BO10311" s="6"/>
      <c r="BP10311" s="6"/>
      <c r="BQ10311" s="6"/>
      <c r="BR10311" s="6"/>
      <c r="BS10311" s="6"/>
      <c r="BT10311" s="6"/>
      <c r="BU10311" s="6"/>
      <c r="BV10311" s="6"/>
      <c r="BW10311" s="6"/>
      <c r="CJ10311" s="415"/>
      <c r="CK10311" s="415"/>
      <c r="CO10311" s="168"/>
    </row>
    <row r="10312" spans="32:93" s="162" customFormat="1" x14ac:dyDescent="0.25">
      <c r="AF10312" s="169"/>
      <c r="AG10312" s="169"/>
      <c r="AH10312" s="169"/>
      <c r="AI10312" s="169"/>
      <c r="AJ10312" s="169"/>
      <c r="AK10312" s="170"/>
      <c r="AP10312" s="6"/>
      <c r="AQ10312" s="6"/>
      <c r="AR10312" s="6"/>
      <c r="AS10312" s="6"/>
      <c r="AT10312" s="6"/>
      <c r="AU10312" s="6"/>
      <c r="AV10312" s="6"/>
      <c r="AW10312" s="6"/>
      <c r="AX10312" s="6"/>
      <c r="AY10312" s="6"/>
      <c r="AZ10312" s="6"/>
      <c r="BA10312" s="6"/>
      <c r="BB10312" s="166"/>
      <c r="BC10312" s="166"/>
      <c r="BD10312" s="166"/>
      <c r="BE10312" s="6"/>
      <c r="BF10312" s="6"/>
      <c r="BG10312" s="6"/>
      <c r="BH10312" s="6"/>
      <c r="BI10312" s="6"/>
      <c r="BJ10312" s="166"/>
      <c r="BK10312" s="166"/>
      <c r="BL10312" s="166"/>
      <c r="BM10312" s="6"/>
      <c r="BN10312" s="6"/>
      <c r="BO10312" s="6"/>
      <c r="BP10312" s="6"/>
      <c r="BQ10312" s="6"/>
      <c r="BR10312" s="6"/>
      <c r="BS10312" s="6"/>
      <c r="BT10312" s="6"/>
      <c r="BU10312" s="6"/>
      <c r="BV10312" s="6"/>
      <c r="BW10312" s="6"/>
      <c r="CJ10312" s="415"/>
      <c r="CK10312" s="415"/>
      <c r="CO10312" s="168"/>
    </row>
    <row r="10313" spans="32:93" s="162" customFormat="1" x14ac:dyDescent="0.25">
      <c r="AF10313" s="169"/>
      <c r="AG10313" s="169"/>
      <c r="AH10313" s="169"/>
      <c r="AI10313" s="169"/>
      <c r="AJ10313" s="169"/>
      <c r="AK10313" s="170"/>
      <c r="AP10313" s="6"/>
      <c r="AQ10313" s="6"/>
      <c r="AR10313" s="6"/>
      <c r="AS10313" s="6"/>
      <c r="AT10313" s="6"/>
      <c r="AU10313" s="6"/>
      <c r="AV10313" s="6"/>
      <c r="AW10313" s="6"/>
      <c r="AX10313" s="6"/>
      <c r="AY10313" s="6"/>
      <c r="AZ10313" s="6"/>
      <c r="BA10313" s="6"/>
      <c r="BB10313" s="166"/>
      <c r="BC10313" s="166"/>
      <c r="BD10313" s="166"/>
      <c r="BE10313" s="6"/>
      <c r="BF10313" s="6"/>
      <c r="BG10313" s="6"/>
      <c r="BH10313" s="6"/>
      <c r="BI10313" s="6"/>
      <c r="BJ10313" s="166"/>
      <c r="BK10313" s="166"/>
      <c r="BL10313" s="166"/>
      <c r="BM10313" s="6"/>
      <c r="BN10313" s="6"/>
      <c r="BO10313" s="6"/>
      <c r="BP10313" s="6"/>
      <c r="BQ10313" s="6"/>
      <c r="BR10313" s="6"/>
      <c r="BS10313" s="6"/>
      <c r="BT10313" s="6"/>
      <c r="BU10313" s="6"/>
      <c r="BV10313" s="6"/>
      <c r="BW10313" s="6"/>
      <c r="CJ10313" s="415"/>
      <c r="CK10313" s="415"/>
      <c r="CO10313" s="168"/>
    </row>
    <row r="10314" spans="32:93" s="162" customFormat="1" x14ac:dyDescent="0.25">
      <c r="AF10314" s="169"/>
      <c r="AG10314" s="169"/>
      <c r="AH10314" s="169"/>
      <c r="AI10314" s="169"/>
      <c r="AJ10314" s="169"/>
      <c r="AK10314" s="170"/>
      <c r="AP10314" s="6"/>
      <c r="AQ10314" s="6"/>
      <c r="AR10314" s="6"/>
      <c r="AS10314" s="6"/>
      <c r="AT10314" s="6"/>
      <c r="AU10314" s="6"/>
      <c r="AV10314" s="6"/>
      <c r="AW10314" s="6"/>
      <c r="AX10314" s="6"/>
      <c r="AY10314" s="6"/>
      <c r="AZ10314" s="6"/>
      <c r="BA10314" s="6"/>
      <c r="BB10314" s="166"/>
      <c r="BC10314" s="166"/>
      <c r="BD10314" s="166"/>
      <c r="BE10314" s="6"/>
      <c r="BF10314" s="6"/>
      <c r="BG10314" s="6"/>
      <c r="BH10314" s="6"/>
      <c r="BI10314" s="6"/>
      <c r="BJ10314" s="166"/>
      <c r="BK10314" s="166"/>
      <c r="BL10314" s="166"/>
      <c r="BM10314" s="6"/>
      <c r="BN10314" s="6"/>
      <c r="BO10314" s="6"/>
      <c r="BP10314" s="6"/>
      <c r="BQ10314" s="6"/>
      <c r="BR10314" s="6"/>
      <c r="BS10314" s="6"/>
      <c r="BT10314" s="6"/>
      <c r="BU10314" s="6"/>
      <c r="BV10314" s="6"/>
      <c r="BW10314" s="6"/>
      <c r="CJ10314" s="415"/>
      <c r="CK10314" s="415"/>
      <c r="CO10314" s="168"/>
    </row>
    <row r="10315" spans="32:93" s="162" customFormat="1" x14ac:dyDescent="0.25">
      <c r="AF10315" s="169"/>
      <c r="AG10315" s="169"/>
      <c r="AH10315" s="169"/>
      <c r="AI10315" s="169"/>
      <c r="AJ10315" s="169"/>
      <c r="AK10315" s="170"/>
      <c r="AP10315" s="6"/>
      <c r="AQ10315" s="6"/>
      <c r="AR10315" s="6"/>
      <c r="AS10315" s="6"/>
      <c r="AT10315" s="6"/>
      <c r="AU10315" s="6"/>
      <c r="AV10315" s="6"/>
      <c r="AW10315" s="6"/>
      <c r="AX10315" s="6"/>
      <c r="AY10315" s="6"/>
      <c r="AZ10315" s="6"/>
      <c r="BA10315" s="6"/>
      <c r="BB10315" s="166"/>
      <c r="BC10315" s="166"/>
      <c r="BD10315" s="166"/>
      <c r="BE10315" s="6"/>
      <c r="BF10315" s="6"/>
      <c r="BG10315" s="6"/>
      <c r="BH10315" s="6"/>
      <c r="BI10315" s="6"/>
      <c r="BJ10315" s="166"/>
      <c r="BK10315" s="166"/>
      <c r="BL10315" s="166"/>
      <c r="BM10315" s="6"/>
      <c r="BN10315" s="6"/>
      <c r="BO10315" s="6"/>
      <c r="BP10315" s="6"/>
      <c r="BQ10315" s="6"/>
      <c r="BR10315" s="6"/>
      <c r="BS10315" s="6"/>
      <c r="BT10315" s="6"/>
      <c r="BU10315" s="6"/>
      <c r="BV10315" s="6"/>
      <c r="BW10315" s="6"/>
      <c r="CJ10315" s="415"/>
      <c r="CK10315" s="415"/>
      <c r="CO10315" s="168"/>
    </row>
    <row r="10316" spans="32:93" s="162" customFormat="1" x14ac:dyDescent="0.25">
      <c r="AF10316" s="169"/>
      <c r="AG10316" s="169"/>
      <c r="AH10316" s="169"/>
      <c r="AI10316" s="169"/>
      <c r="AJ10316" s="169"/>
      <c r="AK10316" s="170"/>
      <c r="AP10316" s="6"/>
      <c r="AQ10316" s="6"/>
      <c r="AR10316" s="6"/>
      <c r="AS10316" s="6"/>
      <c r="AT10316" s="6"/>
      <c r="AU10316" s="6"/>
      <c r="AV10316" s="6"/>
      <c r="AW10316" s="6"/>
      <c r="AX10316" s="6"/>
      <c r="AY10316" s="6"/>
      <c r="AZ10316" s="6"/>
      <c r="BA10316" s="6"/>
      <c r="BB10316" s="166"/>
      <c r="BC10316" s="166"/>
      <c r="BD10316" s="166"/>
      <c r="BE10316" s="6"/>
      <c r="BF10316" s="6"/>
      <c r="BG10316" s="6"/>
      <c r="BH10316" s="6"/>
      <c r="BI10316" s="6"/>
      <c r="BJ10316" s="166"/>
      <c r="BK10316" s="166"/>
      <c r="BL10316" s="166"/>
      <c r="BM10316" s="6"/>
      <c r="BN10316" s="6"/>
      <c r="BO10316" s="6"/>
      <c r="BP10316" s="6"/>
      <c r="BQ10316" s="6"/>
      <c r="BR10316" s="6"/>
      <c r="BS10316" s="6"/>
      <c r="BT10316" s="6"/>
      <c r="BU10316" s="6"/>
      <c r="BV10316" s="6"/>
      <c r="BW10316" s="6"/>
      <c r="CJ10316" s="415"/>
      <c r="CK10316" s="415"/>
      <c r="CO10316" s="168"/>
    </row>
    <row r="10317" spans="32:93" s="162" customFormat="1" x14ac:dyDescent="0.25">
      <c r="AF10317" s="169"/>
      <c r="AG10317" s="169"/>
      <c r="AH10317" s="169"/>
      <c r="AI10317" s="169"/>
      <c r="AJ10317" s="169"/>
      <c r="AK10317" s="170"/>
      <c r="AP10317" s="6"/>
      <c r="AQ10317" s="6"/>
      <c r="AR10317" s="6"/>
      <c r="AS10317" s="6"/>
      <c r="AT10317" s="6"/>
      <c r="AU10317" s="6"/>
      <c r="AV10317" s="6"/>
      <c r="AW10317" s="6"/>
      <c r="AX10317" s="6"/>
      <c r="AY10317" s="6"/>
      <c r="AZ10317" s="6"/>
      <c r="BA10317" s="6"/>
      <c r="BB10317" s="166"/>
      <c r="BC10317" s="166"/>
      <c r="BD10317" s="166"/>
      <c r="BE10317" s="6"/>
      <c r="BF10317" s="6"/>
      <c r="BG10317" s="6"/>
      <c r="BH10317" s="6"/>
      <c r="BI10317" s="6"/>
      <c r="BJ10317" s="166"/>
      <c r="BK10317" s="166"/>
      <c r="BL10317" s="166"/>
      <c r="BM10317" s="6"/>
      <c r="BN10317" s="6"/>
      <c r="BO10317" s="6"/>
      <c r="BP10317" s="6"/>
      <c r="BQ10317" s="6"/>
      <c r="BR10317" s="6"/>
      <c r="BS10317" s="6"/>
      <c r="BT10317" s="6"/>
      <c r="BU10317" s="6"/>
      <c r="BV10317" s="6"/>
      <c r="BW10317" s="6"/>
      <c r="CJ10317" s="415"/>
      <c r="CK10317" s="415"/>
      <c r="CO10317" s="168"/>
    </row>
    <row r="10318" spans="32:93" s="162" customFormat="1" x14ac:dyDescent="0.25">
      <c r="AF10318" s="169"/>
      <c r="AG10318" s="169"/>
      <c r="AH10318" s="169"/>
      <c r="AI10318" s="169"/>
      <c r="AJ10318" s="169"/>
      <c r="AK10318" s="170"/>
      <c r="AP10318" s="6"/>
      <c r="AQ10318" s="6"/>
      <c r="AR10318" s="6"/>
      <c r="AS10318" s="6"/>
      <c r="AT10318" s="6"/>
      <c r="AU10318" s="6"/>
      <c r="AV10318" s="6"/>
      <c r="AW10318" s="6"/>
      <c r="AX10318" s="6"/>
      <c r="AY10318" s="6"/>
      <c r="AZ10318" s="6"/>
      <c r="BA10318" s="6"/>
      <c r="BB10318" s="166"/>
      <c r="BC10318" s="166"/>
      <c r="BD10318" s="166"/>
      <c r="BE10318" s="6"/>
      <c r="BF10318" s="6"/>
      <c r="BG10318" s="6"/>
      <c r="BH10318" s="6"/>
      <c r="BI10318" s="6"/>
      <c r="BJ10318" s="166"/>
      <c r="BK10318" s="166"/>
      <c r="BL10318" s="166"/>
      <c r="BM10318" s="6"/>
      <c r="BN10318" s="6"/>
      <c r="BO10318" s="6"/>
      <c r="BP10318" s="6"/>
      <c r="BQ10318" s="6"/>
      <c r="BR10318" s="6"/>
      <c r="BS10318" s="6"/>
      <c r="BT10318" s="6"/>
      <c r="BU10318" s="6"/>
      <c r="BV10318" s="6"/>
      <c r="BW10318" s="6"/>
      <c r="CJ10318" s="415"/>
      <c r="CK10318" s="415"/>
      <c r="CO10318" s="168"/>
    </row>
    <row r="10319" spans="32:93" s="162" customFormat="1" x14ac:dyDescent="0.25">
      <c r="AF10319" s="169"/>
      <c r="AG10319" s="169"/>
      <c r="AH10319" s="169"/>
      <c r="AI10319" s="169"/>
      <c r="AJ10319" s="169"/>
      <c r="AK10319" s="170"/>
      <c r="AP10319" s="6"/>
      <c r="AQ10319" s="6"/>
      <c r="AR10319" s="6"/>
      <c r="AS10319" s="6"/>
      <c r="AT10319" s="6"/>
      <c r="AU10319" s="6"/>
      <c r="AV10319" s="6"/>
      <c r="AW10319" s="6"/>
      <c r="AX10319" s="6"/>
      <c r="AY10319" s="6"/>
      <c r="AZ10319" s="6"/>
      <c r="BA10319" s="6"/>
      <c r="BB10319" s="166"/>
      <c r="BC10319" s="166"/>
      <c r="BD10319" s="166"/>
      <c r="BE10319" s="6"/>
      <c r="BF10319" s="6"/>
      <c r="BG10319" s="6"/>
      <c r="BH10319" s="6"/>
      <c r="BI10319" s="6"/>
      <c r="BJ10319" s="166"/>
      <c r="BK10319" s="166"/>
      <c r="BL10319" s="166"/>
      <c r="BM10319" s="6"/>
      <c r="BN10319" s="6"/>
      <c r="BO10319" s="6"/>
      <c r="BP10319" s="6"/>
      <c r="BQ10319" s="6"/>
      <c r="BR10319" s="6"/>
      <c r="BS10319" s="6"/>
      <c r="BT10319" s="6"/>
      <c r="BU10319" s="6"/>
      <c r="BV10319" s="6"/>
      <c r="BW10319" s="6"/>
      <c r="CJ10319" s="415"/>
      <c r="CK10319" s="415"/>
      <c r="CO10319" s="168"/>
    </row>
    <row r="10320" spans="32:93" s="162" customFormat="1" x14ac:dyDescent="0.25">
      <c r="AF10320" s="169"/>
      <c r="AG10320" s="169"/>
      <c r="AH10320" s="169"/>
      <c r="AI10320" s="169"/>
      <c r="AJ10320" s="169"/>
      <c r="AK10320" s="170"/>
      <c r="AP10320" s="6"/>
      <c r="AQ10320" s="6"/>
      <c r="AR10320" s="6"/>
      <c r="AS10320" s="6"/>
      <c r="AT10320" s="6"/>
      <c r="AU10320" s="6"/>
      <c r="AV10320" s="6"/>
      <c r="AW10320" s="6"/>
      <c r="AX10320" s="6"/>
      <c r="AY10320" s="6"/>
      <c r="AZ10320" s="6"/>
      <c r="BA10320" s="6"/>
      <c r="BB10320" s="166"/>
      <c r="BC10320" s="166"/>
      <c r="BD10320" s="166"/>
      <c r="BE10320" s="6"/>
      <c r="BF10320" s="6"/>
      <c r="BG10320" s="6"/>
      <c r="BH10320" s="6"/>
      <c r="BI10320" s="6"/>
      <c r="BJ10320" s="166"/>
      <c r="BK10320" s="166"/>
      <c r="BL10320" s="166"/>
      <c r="BM10320" s="6"/>
      <c r="BN10320" s="6"/>
      <c r="BO10320" s="6"/>
      <c r="BP10320" s="6"/>
      <c r="BQ10320" s="6"/>
      <c r="BR10320" s="6"/>
      <c r="BS10320" s="6"/>
      <c r="BT10320" s="6"/>
      <c r="BU10320" s="6"/>
      <c r="BV10320" s="6"/>
      <c r="BW10320" s="6"/>
      <c r="CJ10320" s="415"/>
      <c r="CK10320" s="415"/>
      <c r="CO10320" s="168"/>
    </row>
    <row r="10321" spans="32:93" s="162" customFormat="1" x14ac:dyDescent="0.25">
      <c r="AF10321" s="169"/>
      <c r="AG10321" s="169"/>
      <c r="AH10321" s="169"/>
      <c r="AI10321" s="169"/>
      <c r="AJ10321" s="169"/>
      <c r="AK10321" s="170"/>
      <c r="AP10321" s="6"/>
      <c r="AQ10321" s="6"/>
      <c r="AR10321" s="6"/>
      <c r="AS10321" s="6"/>
      <c r="AT10321" s="6"/>
      <c r="AU10321" s="6"/>
      <c r="AV10321" s="6"/>
      <c r="AW10321" s="6"/>
      <c r="AX10321" s="6"/>
      <c r="AY10321" s="6"/>
      <c r="AZ10321" s="6"/>
      <c r="BA10321" s="6"/>
      <c r="BB10321" s="166"/>
      <c r="BC10321" s="166"/>
      <c r="BD10321" s="166"/>
      <c r="BE10321" s="6"/>
      <c r="BF10321" s="6"/>
      <c r="BG10321" s="6"/>
      <c r="BH10321" s="6"/>
      <c r="BI10321" s="6"/>
      <c r="BJ10321" s="166"/>
      <c r="BK10321" s="166"/>
      <c r="BL10321" s="166"/>
      <c r="BM10321" s="6"/>
      <c r="BN10321" s="6"/>
      <c r="BO10321" s="6"/>
      <c r="BP10321" s="6"/>
      <c r="BQ10321" s="6"/>
      <c r="BR10321" s="6"/>
      <c r="BS10321" s="6"/>
      <c r="BT10321" s="6"/>
      <c r="BU10321" s="6"/>
      <c r="BV10321" s="6"/>
      <c r="BW10321" s="6"/>
      <c r="CJ10321" s="415"/>
      <c r="CK10321" s="415"/>
      <c r="CO10321" s="168"/>
    </row>
    <row r="10322" spans="32:93" s="162" customFormat="1" x14ac:dyDescent="0.25">
      <c r="AF10322" s="169"/>
      <c r="AG10322" s="169"/>
      <c r="AH10322" s="169"/>
      <c r="AI10322" s="169"/>
      <c r="AJ10322" s="169"/>
      <c r="AK10322" s="170"/>
      <c r="AP10322" s="6"/>
      <c r="AQ10322" s="6"/>
      <c r="AR10322" s="6"/>
      <c r="AS10322" s="6"/>
      <c r="AT10322" s="6"/>
      <c r="AU10322" s="6"/>
      <c r="AV10322" s="6"/>
      <c r="AW10322" s="6"/>
      <c r="AX10322" s="6"/>
      <c r="AY10322" s="6"/>
      <c r="AZ10322" s="6"/>
      <c r="BA10322" s="6"/>
      <c r="BB10322" s="166"/>
      <c r="BC10322" s="166"/>
      <c r="BD10322" s="166"/>
      <c r="BE10322" s="6"/>
      <c r="BF10322" s="6"/>
      <c r="BG10322" s="6"/>
      <c r="BH10322" s="6"/>
      <c r="BI10322" s="6"/>
      <c r="BJ10322" s="166"/>
      <c r="BK10322" s="166"/>
      <c r="BL10322" s="166"/>
      <c r="BM10322" s="6"/>
      <c r="BN10322" s="6"/>
      <c r="BO10322" s="6"/>
      <c r="BP10322" s="6"/>
      <c r="BQ10322" s="6"/>
      <c r="BR10322" s="6"/>
      <c r="BS10322" s="6"/>
      <c r="BT10322" s="6"/>
      <c r="BU10322" s="6"/>
      <c r="BV10322" s="6"/>
      <c r="BW10322" s="6"/>
      <c r="CJ10322" s="415"/>
      <c r="CK10322" s="415"/>
      <c r="CO10322" s="168"/>
    </row>
    <row r="10323" spans="32:93" s="162" customFormat="1" x14ac:dyDescent="0.25">
      <c r="AF10323" s="169"/>
      <c r="AG10323" s="169"/>
      <c r="AH10323" s="169"/>
      <c r="AI10323" s="169"/>
      <c r="AJ10323" s="169"/>
      <c r="AK10323" s="170"/>
      <c r="AP10323" s="6"/>
      <c r="AQ10323" s="6"/>
      <c r="AR10323" s="6"/>
      <c r="AS10323" s="6"/>
      <c r="AT10323" s="6"/>
      <c r="AU10323" s="6"/>
      <c r="AV10323" s="6"/>
      <c r="AW10323" s="6"/>
      <c r="AX10323" s="6"/>
      <c r="AY10323" s="6"/>
      <c r="AZ10323" s="6"/>
      <c r="BA10323" s="6"/>
      <c r="BB10323" s="166"/>
      <c r="BC10323" s="166"/>
      <c r="BD10323" s="166"/>
      <c r="BE10323" s="6"/>
      <c r="BF10323" s="6"/>
      <c r="BG10323" s="6"/>
      <c r="BH10323" s="6"/>
      <c r="BI10323" s="6"/>
      <c r="BJ10323" s="166"/>
      <c r="BK10323" s="166"/>
      <c r="BL10323" s="166"/>
      <c r="BM10323" s="6"/>
      <c r="BN10323" s="6"/>
      <c r="BO10323" s="6"/>
      <c r="BP10323" s="6"/>
      <c r="BQ10323" s="6"/>
      <c r="BR10323" s="6"/>
      <c r="BS10323" s="6"/>
      <c r="BT10323" s="6"/>
      <c r="BU10323" s="6"/>
      <c r="BV10323" s="6"/>
      <c r="BW10323" s="6"/>
      <c r="CJ10323" s="415"/>
      <c r="CK10323" s="415"/>
      <c r="CO10323" s="168"/>
    </row>
    <row r="10324" spans="32:93" s="162" customFormat="1" x14ac:dyDescent="0.25">
      <c r="AF10324" s="169"/>
      <c r="AG10324" s="169"/>
      <c r="AH10324" s="169"/>
      <c r="AI10324" s="169"/>
      <c r="AJ10324" s="169"/>
      <c r="AK10324" s="170"/>
      <c r="AP10324" s="6"/>
      <c r="AQ10324" s="6"/>
      <c r="AR10324" s="6"/>
      <c r="AS10324" s="6"/>
      <c r="AT10324" s="6"/>
      <c r="AU10324" s="6"/>
      <c r="AV10324" s="6"/>
      <c r="AW10324" s="6"/>
      <c r="AX10324" s="6"/>
      <c r="AY10324" s="6"/>
      <c r="AZ10324" s="6"/>
      <c r="BA10324" s="6"/>
      <c r="BB10324" s="166"/>
      <c r="BC10324" s="166"/>
      <c r="BD10324" s="166"/>
      <c r="BE10324" s="6"/>
      <c r="BF10324" s="6"/>
      <c r="BG10324" s="6"/>
      <c r="BH10324" s="6"/>
      <c r="BI10324" s="6"/>
      <c r="BJ10324" s="166"/>
      <c r="BK10324" s="166"/>
      <c r="BL10324" s="166"/>
      <c r="BM10324" s="6"/>
      <c r="BN10324" s="6"/>
      <c r="BO10324" s="6"/>
      <c r="BP10324" s="6"/>
      <c r="BQ10324" s="6"/>
      <c r="BR10324" s="6"/>
      <c r="BS10324" s="6"/>
      <c r="BT10324" s="6"/>
      <c r="BU10324" s="6"/>
      <c r="BV10324" s="6"/>
      <c r="BW10324" s="6"/>
      <c r="CJ10324" s="415"/>
      <c r="CK10324" s="415"/>
      <c r="CO10324" s="168"/>
    </row>
    <row r="10325" spans="32:93" s="162" customFormat="1" x14ac:dyDescent="0.25">
      <c r="AF10325" s="169"/>
      <c r="AG10325" s="169"/>
      <c r="AH10325" s="169"/>
      <c r="AI10325" s="169"/>
      <c r="AJ10325" s="169"/>
      <c r="AK10325" s="170"/>
      <c r="AP10325" s="6"/>
      <c r="AQ10325" s="6"/>
      <c r="AR10325" s="6"/>
      <c r="AS10325" s="6"/>
      <c r="AT10325" s="6"/>
      <c r="AU10325" s="6"/>
      <c r="AV10325" s="6"/>
      <c r="AW10325" s="6"/>
      <c r="AX10325" s="6"/>
      <c r="AY10325" s="6"/>
      <c r="AZ10325" s="6"/>
      <c r="BA10325" s="6"/>
      <c r="BB10325" s="166"/>
      <c r="BC10325" s="166"/>
      <c r="BD10325" s="166"/>
      <c r="BE10325" s="6"/>
      <c r="BF10325" s="6"/>
      <c r="BG10325" s="6"/>
      <c r="BH10325" s="6"/>
      <c r="BI10325" s="6"/>
      <c r="BJ10325" s="166"/>
      <c r="BK10325" s="166"/>
      <c r="BL10325" s="166"/>
      <c r="BM10325" s="6"/>
      <c r="BN10325" s="6"/>
      <c r="BO10325" s="6"/>
      <c r="BP10325" s="6"/>
      <c r="BQ10325" s="6"/>
      <c r="BR10325" s="6"/>
      <c r="BS10325" s="6"/>
      <c r="BT10325" s="6"/>
      <c r="BU10325" s="6"/>
      <c r="BV10325" s="6"/>
      <c r="BW10325" s="6"/>
      <c r="CJ10325" s="415"/>
      <c r="CK10325" s="415"/>
      <c r="CO10325" s="168"/>
    </row>
    <row r="10326" spans="32:93" s="162" customFormat="1" x14ac:dyDescent="0.25">
      <c r="AF10326" s="169"/>
      <c r="AG10326" s="169"/>
      <c r="AH10326" s="169"/>
      <c r="AI10326" s="169"/>
      <c r="AJ10326" s="169"/>
      <c r="AK10326" s="170"/>
      <c r="AP10326" s="6"/>
      <c r="AQ10326" s="6"/>
      <c r="AR10326" s="6"/>
      <c r="AS10326" s="6"/>
      <c r="AT10326" s="6"/>
      <c r="AU10326" s="6"/>
      <c r="AV10326" s="6"/>
      <c r="AW10326" s="6"/>
      <c r="AX10326" s="6"/>
      <c r="AY10326" s="6"/>
      <c r="AZ10326" s="6"/>
      <c r="BA10326" s="6"/>
      <c r="BB10326" s="166"/>
      <c r="BC10326" s="166"/>
      <c r="BD10326" s="166"/>
      <c r="BE10326" s="6"/>
      <c r="BF10326" s="6"/>
      <c r="BG10326" s="6"/>
      <c r="BH10326" s="6"/>
      <c r="BI10326" s="6"/>
      <c r="BJ10326" s="166"/>
      <c r="BK10326" s="166"/>
      <c r="BL10326" s="166"/>
      <c r="BM10326" s="6"/>
      <c r="BN10326" s="6"/>
      <c r="BO10326" s="6"/>
      <c r="BP10326" s="6"/>
      <c r="BQ10326" s="6"/>
      <c r="BR10326" s="6"/>
      <c r="BS10326" s="6"/>
      <c r="BT10326" s="6"/>
      <c r="BU10326" s="6"/>
      <c r="BV10326" s="6"/>
      <c r="BW10326" s="6"/>
      <c r="CJ10326" s="415"/>
      <c r="CK10326" s="415"/>
      <c r="CO10326" s="168"/>
    </row>
    <row r="10327" spans="32:93" s="162" customFormat="1" x14ac:dyDescent="0.25">
      <c r="AF10327" s="169"/>
      <c r="AG10327" s="169"/>
      <c r="AH10327" s="169"/>
      <c r="AI10327" s="169"/>
      <c r="AJ10327" s="169"/>
      <c r="AK10327" s="170"/>
      <c r="AP10327" s="6"/>
      <c r="AQ10327" s="6"/>
      <c r="AR10327" s="6"/>
      <c r="AS10327" s="6"/>
      <c r="AT10327" s="6"/>
      <c r="AU10327" s="6"/>
      <c r="AV10327" s="6"/>
      <c r="AW10327" s="6"/>
      <c r="AX10327" s="6"/>
      <c r="AY10327" s="6"/>
      <c r="AZ10327" s="6"/>
      <c r="BA10327" s="6"/>
      <c r="BB10327" s="166"/>
      <c r="BC10327" s="166"/>
      <c r="BD10327" s="166"/>
      <c r="BE10327" s="6"/>
      <c r="BF10327" s="6"/>
      <c r="BG10327" s="6"/>
      <c r="BH10327" s="6"/>
      <c r="BI10327" s="6"/>
      <c r="BJ10327" s="166"/>
      <c r="BK10327" s="166"/>
      <c r="BL10327" s="166"/>
      <c r="BM10327" s="6"/>
      <c r="BN10327" s="6"/>
      <c r="BO10327" s="6"/>
      <c r="BP10327" s="6"/>
      <c r="BQ10327" s="6"/>
      <c r="BR10327" s="6"/>
      <c r="BS10327" s="6"/>
      <c r="BT10327" s="6"/>
      <c r="BU10327" s="6"/>
      <c r="BV10327" s="6"/>
      <c r="BW10327" s="6"/>
      <c r="CJ10327" s="415"/>
      <c r="CK10327" s="415"/>
      <c r="CO10327" s="168"/>
    </row>
    <row r="10328" spans="32:93" s="162" customFormat="1" x14ac:dyDescent="0.25">
      <c r="AF10328" s="169"/>
      <c r="AG10328" s="169"/>
      <c r="AH10328" s="169"/>
      <c r="AI10328" s="169"/>
      <c r="AJ10328" s="169"/>
      <c r="AK10328" s="170"/>
      <c r="AP10328" s="6"/>
      <c r="AQ10328" s="6"/>
      <c r="AR10328" s="6"/>
      <c r="AS10328" s="6"/>
      <c r="AT10328" s="6"/>
      <c r="AU10328" s="6"/>
      <c r="AV10328" s="6"/>
      <c r="AW10328" s="6"/>
      <c r="AX10328" s="6"/>
      <c r="AY10328" s="6"/>
      <c r="AZ10328" s="6"/>
      <c r="BA10328" s="6"/>
      <c r="BB10328" s="166"/>
      <c r="BC10328" s="166"/>
      <c r="BD10328" s="166"/>
      <c r="BE10328" s="6"/>
      <c r="BF10328" s="6"/>
      <c r="BG10328" s="6"/>
      <c r="BH10328" s="6"/>
      <c r="BI10328" s="6"/>
      <c r="BJ10328" s="166"/>
      <c r="BK10328" s="166"/>
      <c r="BL10328" s="166"/>
      <c r="BM10328" s="6"/>
      <c r="BN10328" s="6"/>
      <c r="BO10328" s="6"/>
      <c r="BP10328" s="6"/>
      <c r="BQ10328" s="6"/>
      <c r="BR10328" s="6"/>
      <c r="BS10328" s="6"/>
      <c r="BT10328" s="6"/>
      <c r="BU10328" s="6"/>
      <c r="BV10328" s="6"/>
      <c r="BW10328" s="6"/>
      <c r="CJ10328" s="415"/>
      <c r="CK10328" s="415"/>
      <c r="CO10328" s="168"/>
    </row>
    <row r="10329" spans="32:93" s="162" customFormat="1" x14ac:dyDescent="0.25">
      <c r="AF10329" s="169"/>
      <c r="AG10329" s="169"/>
      <c r="AH10329" s="169"/>
      <c r="AI10329" s="169"/>
      <c r="AJ10329" s="169"/>
      <c r="AK10329" s="170"/>
      <c r="AP10329" s="6"/>
      <c r="AQ10329" s="6"/>
      <c r="AR10329" s="6"/>
      <c r="AS10329" s="6"/>
      <c r="AT10329" s="6"/>
      <c r="AU10329" s="6"/>
      <c r="AV10329" s="6"/>
      <c r="AW10329" s="6"/>
      <c r="AX10329" s="6"/>
      <c r="AY10329" s="6"/>
      <c r="AZ10329" s="6"/>
      <c r="BA10329" s="6"/>
      <c r="BB10329" s="166"/>
      <c r="BC10329" s="166"/>
      <c r="BD10329" s="166"/>
      <c r="BE10329" s="6"/>
      <c r="BF10329" s="6"/>
      <c r="BG10329" s="6"/>
      <c r="BH10329" s="6"/>
      <c r="BI10329" s="6"/>
      <c r="BJ10329" s="166"/>
      <c r="BK10329" s="166"/>
      <c r="BL10329" s="166"/>
      <c r="BM10329" s="6"/>
      <c r="BN10329" s="6"/>
      <c r="BO10329" s="6"/>
      <c r="BP10329" s="6"/>
      <c r="BQ10329" s="6"/>
      <c r="BR10329" s="6"/>
      <c r="BS10329" s="6"/>
      <c r="BT10329" s="6"/>
      <c r="BU10329" s="6"/>
      <c r="BV10329" s="6"/>
      <c r="BW10329" s="6"/>
      <c r="CJ10329" s="415"/>
      <c r="CK10329" s="415"/>
      <c r="CO10329" s="168"/>
    </row>
    <row r="10330" spans="32:93" s="162" customFormat="1" x14ac:dyDescent="0.25">
      <c r="AF10330" s="169"/>
      <c r="AG10330" s="169"/>
      <c r="AH10330" s="169"/>
      <c r="AI10330" s="169"/>
      <c r="AJ10330" s="169"/>
      <c r="AK10330" s="170"/>
      <c r="AP10330" s="6"/>
      <c r="AQ10330" s="6"/>
      <c r="AR10330" s="6"/>
      <c r="AS10330" s="6"/>
      <c r="AT10330" s="6"/>
      <c r="AU10330" s="6"/>
      <c r="AV10330" s="6"/>
      <c r="AW10330" s="6"/>
      <c r="AX10330" s="6"/>
      <c r="AY10330" s="6"/>
      <c r="AZ10330" s="6"/>
      <c r="BA10330" s="6"/>
      <c r="BB10330" s="166"/>
      <c r="BC10330" s="166"/>
      <c r="BD10330" s="166"/>
      <c r="BE10330" s="6"/>
      <c r="BF10330" s="6"/>
      <c r="BG10330" s="6"/>
      <c r="BH10330" s="6"/>
      <c r="BI10330" s="6"/>
      <c r="BJ10330" s="166"/>
      <c r="BK10330" s="166"/>
      <c r="BL10330" s="166"/>
      <c r="BM10330" s="6"/>
      <c r="BN10330" s="6"/>
      <c r="BO10330" s="6"/>
      <c r="BP10330" s="6"/>
      <c r="BQ10330" s="6"/>
      <c r="BR10330" s="6"/>
      <c r="BS10330" s="6"/>
      <c r="BT10330" s="6"/>
      <c r="BU10330" s="6"/>
      <c r="BV10330" s="6"/>
      <c r="BW10330" s="6"/>
      <c r="CJ10330" s="415"/>
      <c r="CK10330" s="415"/>
      <c r="CO10330" s="168"/>
    </row>
    <row r="10331" spans="32:93" s="162" customFormat="1" x14ac:dyDescent="0.25">
      <c r="AF10331" s="169"/>
      <c r="AG10331" s="169"/>
      <c r="AH10331" s="169"/>
      <c r="AI10331" s="169"/>
      <c r="AJ10331" s="169"/>
      <c r="AK10331" s="170"/>
      <c r="AP10331" s="6"/>
      <c r="AQ10331" s="6"/>
      <c r="AR10331" s="6"/>
      <c r="AS10331" s="6"/>
      <c r="AT10331" s="6"/>
      <c r="AU10331" s="6"/>
      <c r="AV10331" s="6"/>
      <c r="AW10331" s="6"/>
      <c r="AX10331" s="6"/>
      <c r="AY10331" s="6"/>
      <c r="AZ10331" s="6"/>
      <c r="BA10331" s="6"/>
      <c r="BB10331" s="166"/>
      <c r="BC10331" s="166"/>
      <c r="BD10331" s="166"/>
      <c r="BE10331" s="6"/>
      <c r="BF10331" s="6"/>
      <c r="BG10331" s="6"/>
      <c r="BH10331" s="6"/>
      <c r="BI10331" s="6"/>
      <c r="BJ10331" s="166"/>
      <c r="BK10331" s="166"/>
      <c r="BL10331" s="166"/>
      <c r="BM10331" s="6"/>
      <c r="BN10331" s="6"/>
      <c r="BO10331" s="6"/>
      <c r="BP10331" s="6"/>
      <c r="BQ10331" s="6"/>
      <c r="BR10331" s="6"/>
      <c r="BS10331" s="6"/>
      <c r="BT10331" s="6"/>
      <c r="BU10331" s="6"/>
      <c r="BV10331" s="6"/>
      <c r="BW10331" s="6"/>
      <c r="CJ10331" s="415"/>
      <c r="CK10331" s="415"/>
      <c r="CO10331" s="168"/>
    </row>
    <row r="10332" spans="32:93" s="162" customFormat="1" x14ac:dyDescent="0.25">
      <c r="AF10332" s="169"/>
      <c r="AG10332" s="169"/>
      <c r="AH10332" s="169"/>
      <c r="AI10332" s="169"/>
      <c r="AJ10332" s="169"/>
      <c r="AK10332" s="170"/>
      <c r="AP10332" s="6"/>
      <c r="AQ10332" s="6"/>
      <c r="AR10332" s="6"/>
      <c r="AS10332" s="6"/>
      <c r="AT10332" s="6"/>
      <c r="AU10332" s="6"/>
      <c r="AV10332" s="6"/>
      <c r="AW10332" s="6"/>
      <c r="AX10332" s="6"/>
      <c r="AY10332" s="6"/>
      <c r="AZ10332" s="6"/>
      <c r="BA10332" s="6"/>
      <c r="BB10332" s="166"/>
      <c r="BC10332" s="166"/>
      <c r="BD10332" s="166"/>
      <c r="BE10332" s="6"/>
      <c r="BF10332" s="6"/>
      <c r="BG10332" s="6"/>
      <c r="BH10332" s="6"/>
      <c r="BI10332" s="6"/>
      <c r="BJ10332" s="166"/>
      <c r="BK10332" s="166"/>
      <c r="BL10332" s="166"/>
      <c r="BM10332" s="6"/>
      <c r="BN10332" s="6"/>
      <c r="BO10332" s="6"/>
      <c r="BP10332" s="6"/>
      <c r="BQ10332" s="6"/>
      <c r="BR10332" s="6"/>
      <c r="BS10332" s="6"/>
      <c r="BT10332" s="6"/>
      <c r="BU10332" s="6"/>
      <c r="BV10332" s="6"/>
      <c r="BW10332" s="6"/>
      <c r="CJ10332" s="415"/>
      <c r="CK10332" s="415"/>
      <c r="CO10332" s="168"/>
    </row>
    <row r="10333" spans="32:93" s="162" customFormat="1" x14ac:dyDescent="0.25">
      <c r="AF10333" s="169"/>
      <c r="AG10333" s="169"/>
      <c r="AH10333" s="169"/>
      <c r="AI10333" s="169"/>
      <c r="AJ10333" s="169"/>
      <c r="AK10333" s="170"/>
      <c r="AP10333" s="6"/>
      <c r="AQ10333" s="6"/>
      <c r="AR10333" s="6"/>
      <c r="AS10333" s="6"/>
      <c r="AT10333" s="6"/>
      <c r="AU10333" s="6"/>
      <c r="AV10333" s="6"/>
      <c r="AW10333" s="6"/>
      <c r="AX10333" s="6"/>
      <c r="AY10333" s="6"/>
      <c r="AZ10333" s="6"/>
      <c r="BA10333" s="6"/>
      <c r="BB10333" s="166"/>
      <c r="BC10333" s="166"/>
      <c r="BD10333" s="166"/>
      <c r="BE10333" s="6"/>
      <c r="BF10333" s="6"/>
      <c r="BG10333" s="6"/>
      <c r="BH10333" s="6"/>
      <c r="BI10333" s="6"/>
      <c r="BJ10333" s="166"/>
      <c r="BK10333" s="166"/>
      <c r="BL10333" s="166"/>
      <c r="BM10333" s="6"/>
      <c r="BN10333" s="6"/>
      <c r="BO10333" s="6"/>
      <c r="BP10333" s="6"/>
      <c r="BQ10333" s="6"/>
      <c r="BR10333" s="6"/>
      <c r="BS10333" s="6"/>
      <c r="BT10333" s="6"/>
      <c r="BU10333" s="6"/>
      <c r="BV10333" s="6"/>
      <c r="BW10333" s="6"/>
      <c r="CJ10333" s="415"/>
      <c r="CK10333" s="415"/>
      <c r="CO10333" s="168"/>
    </row>
    <row r="10334" spans="32:93" s="162" customFormat="1" x14ac:dyDescent="0.25">
      <c r="AF10334" s="169"/>
      <c r="AG10334" s="169"/>
      <c r="AH10334" s="169"/>
      <c r="AI10334" s="169"/>
      <c r="AJ10334" s="169"/>
      <c r="AK10334" s="170"/>
      <c r="AP10334" s="6"/>
      <c r="AQ10334" s="6"/>
      <c r="AR10334" s="6"/>
      <c r="AS10334" s="6"/>
      <c r="AT10334" s="6"/>
      <c r="AU10334" s="6"/>
      <c r="AV10334" s="6"/>
      <c r="AW10334" s="6"/>
      <c r="AX10334" s="6"/>
      <c r="AY10334" s="6"/>
      <c r="AZ10334" s="6"/>
      <c r="BA10334" s="6"/>
      <c r="BB10334" s="166"/>
      <c r="BC10334" s="166"/>
      <c r="BD10334" s="166"/>
      <c r="BE10334" s="6"/>
      <c r="BF10334" s="6"/>
      <c r="BG10334" s="6"/>
      <c r="BH10334" s="6"/>
      <c r="BI10334" s="6"/>
      <c r="BJ10334" s="166"/>
      <c r="BK10334" s="166"/>
      <c r="BL10334" s="166"/>
      <c r="BM10334" s="6"/>
      <c r="BN10334" s="6"/>
      <c r="BO10334" s="6"/>
      <c r="BP10334" s="6"/>
      <c r="BQ10334" s="6"/>
      <c r="BR10334" s="6"/>
      <c r="BS10334" s="6"/>
      <c r="BT10334" s="6"/>
      <c r="BU10334" s="6"/>
      <c r="BV10334" s="6"/>
      <c r="BW10334" s="6"/>
      <c r="CJ10334" s="415"/>
      <c r="CK10334" s="415"/>
      <c r="CO10334" s="168"/>
    </row>
    <row r="10335" spans="32:93" s="162" customFormat="1" x14ac:dyDescent="0.25">
      <c r="AF10335" s="169"/>
      <c r="AG10335" s="169"/>
      <c r="AH10335" s="169"/>
      <c r="AI10335" s="169"/>
      <c r="AJ10335" s="169"/>
      <c r="AK10335" s="170"/>
      <c r="AP10335" s="6"/>
      <c r="AQ10335" s="6"/>
      <c r="AR10335" s="6"/>
      <c r="AS10335" s="6"/>
      <c r="AT10335" s="6"/>
      <c r="AU10335" s="6"/>
      <c r="AV10335" s="6"/>
      <c r="AW10335" s="6"/>
      <c r="AX10335" s="6"/>
      <c r="AY10335" s="6"/>
      <c r="AZ10335" s="6"/>
      <c r="BA10335" s="6"/>
      <c r="BB10335" s="166"/>
      <c r="BC10335" s="166"/>
      <c r="BD10335" s="166"/>
      <c r="BE10335" s="6"/>
      <c r="BF10335" s="6"/>
      <c r="BG10335" s="6"/>
      <c r="BH10335" s="6"/>
      <c r="BI10335" s="6"/>
      <c r="BJ10335" s="166"/>
      <c r="BK10335" s="166"/>
      <c r="BL10335" s="166"/>
      <c r="BM10335" s="6"/>
      <c r="BN10335" s="6"/>
      <c r="BO10335" s="6"/>
      <c r="BP10335" s="6"/>
      <c r="BQ10335" s="6"/>
      <c r="BR10335" s="6"/>
      <c r="BS10335" s="6"/>
      <c r="BT10335" s="6"/>
      <c r="BU10335" s="6"/>
      <c r="BV10335" s="6"/>
      <c r="BW10335" s="6"/>
      <c r="CJ10335" s="415"/>
      <c r="CK10335" s="415"/>
      <c r="CO10335" s="168"/>
    </row>
    <row r="10336" spans="32:93" s="162" customFormat="1" x14ac:dyDescent="0.25">
      <c r="AF10336" s="169"/>
      <c r="AG10336" s="169"/>
      <c r="AH10336" s="169"/>
      <c r="AI10336" s="169"/>
      <c r="AJ10336" s="169"/>
      <c r="AK10336" s="170"/>
      <c r="AP10336" s="6"/>
      <c r="AQ10336" s="6"/>
      <c r="AR10336" s="6"/>
      <c r="AS10336" s="6"/>
      <c r="AT10336" s="6"/>
      <c r="AU10336" s="6"/>
      <c r="AV10336" s="6"/>
      <c r="AW10336" s="6"/>
      <c r="AX10336" s="6"/>
      <c r="AY10336" s="6"/>
      <c r="AZ10336" s="6"/>
      <c r="BA10336" s="6"/>
      <c r="BB10336" s="166"/>
      <c r="BC10336" s="166"/>
      <c r="BD10336" s="166"/>
      <c r="BE10336" s="6"/>
      <c r="BF10336" s="6"/>
      <c r="BG10336" s="6"/>
      <c r="BH10336" s="6"/>
      <c r="BI10336" s="6"/>
      <c r="BJ10336" s="166"/>
      <c r="BK10336" s="166"/>
      <c r="BL10336" s="166"/>
      <c r="BM10336" s="6"/>
      <c r="BN10336" s="6"/>
      <c r="BO10336" s="6"/>
      <c r="BP10336" s="6"/>
      <c r="BQ10336" s="6"/>
      <c r="BR10336" s="6"/>
      <c r="BS10336" s="6"/>
      <c r="BT10336" s="6"/>
      <c r="BU10336" s="6"/>
      <c r="BV10336" s="6"/>
      <c r="BW10336" s="6"/>
      <c r="CJ10336" s="415"/>
      <c r="CK10336" s="415"/>
      <c r="CO10336" s="168"/>
    </row>
    <row r="10337" spans="32:93" s="162" customFormat="1" x14ac:dyDescent="0.25">
      <c r="AF10337" s="169"/>
      <c r="AG10337" s="169"/>
      <c r="AH10337" s="169"/>
      <c r="AI10337" s="169"/>
      <c r="AJ10337" s="169"/>
      <c r="AK10337" s="170"/>
      <c r="AP10337" s="6"/>
      <c r="AQ10337" s="6"/>
      <c r="AR10337" s="6"/>
      <c r="AS10337" s="6"/>
      <c r="AT10337" s="6"/>
      <c r="AU10337" s="6"/>
      <c r="AV10337" s="6"/>
      <c r="AW10337" s="6"/>
      <c r="AX10337" s="6"/>
      <c r="AY10337" s="6"/>
      <c r="AZ10337" s="6"/>
      <c r="BA10337" s="6"/>
      <c r="BB10337" s="166"/>
      <c r="BC10337" s="166"/>
      <c r="BD10337" s="166"/>
      <c r="BE10337" s="6"/>
      <c r="BF10337" s="6"/>
      <c r="BG10337" s="6"/>
      <c r="BH10337" s="6"/>
      <c r="BI10337" s="6"/>
      <c r="BJ10337" s="166"/>
      <c r="BK10337" s="166"/>
      <c r="BL10337" s="166"/>
      <c r="BM10337" s="6"/>
      <c r="BN10337" s="6"/>
      <c r="BO10337" s="6"/>
      <c r="BP10337" s="6"/>
      <c r="BQ10337" s="6"/>
      <c r="BR10337" s="6"/>
      <c r="BS10337" s="6"/>
      <c r="BT10337" s="6"/>
      <c r="BU10337" s="6"/>
      <c r="BV10337" s="6"/>
      <c r="BW10337" s="6"/>
      <c r="CJ10337" s="415"/>
      <c r="CK10337" s="415"/>
      <c r="CO10337" s="168"/>
    </row>
    <row r="10338" spans="32:93" s="162" customFormat="1" x14ac:dyDescent="0.25">
      <c r="AF10338" s="169"/>
      <c r="AG10338" s="169"/>
      <c r="AH10338" s="169"/>
      <c r="AI10338" s="169"/>
      <c r="AJ10338" s="169"/>
      <c r="AK10338" s="170"/>
      <c r="AP10338" s="6"/>
      <c r="AQ10338" s="6"/>
      <c r="AR10338" s="6"/>
      <c r="AS10338" s="6"/>
      <c r="AT10338" s="6"/>
      <c r="AU10338" s="6"/>
      <c r="AV10338" s="6"/>
      <c r="AW10338" s="6"/>
      <c r="AX10338" s="6"/>
      <c r="AY10338" s="6"/>
      <c r="AZ10338" s="6"/>
      <c r="BA10338" s="6"/>
      <c r="BB10338" s="166"/>
      <c r="BC10338" s="166"/>
      <c r="BD10338" s="166"/>
      <c r="BE10338" s="6"/>
      <c r="BF10338" s="6"/>
      <c r="BG10338" s="6"/>
      <c r="BH10338" s="6"/>
      <c r="BI10338" s="6"/>
      <c r="BJ10338" s="166"/>
      <c r="BK10338" s="166"/>
      <c r="BL10338" s="166"/>
      <c r="BM10338" s="6"/>
      <c r="BN10338" s="6"/>
      <c r="BO10338" s="6"/>
      <c r="BP10338" s="6"/>
      <c r="BQ10338" s="6"/>
      <c r="BR10338" s="6"/>
      <c r="BS10338" s="6"/>
      <c r="BT10338" s="6"/>
      <c r="BU10338" s="6"/>
      <c r="BV10338" s="6"/>
      <c r="BW10338" s="6"/>
      <c r="CJ10338" s="415"/>
      <c r="CK10338" s="415"/>
      <c r="CO10338" s="168"/>
    </row>
    <row r="10339" spans="32:93" s="162" customFormat="1" x14ac:dyDescent="0.25">
      <c r="AF10339" s="169"/>
      <c r="AG10339" s="169"/>
      <c r="AH10339" s="169"/>
      <c r="AI10339" s="169"/>
      <c r="AJ10339" s="169"/>
      <c r="AK10339" s="170"/>
      <c r="AP10339" s="6"/>
      <c r="AQ10339" s="6"/>
      <c r="AR10339" s="6"/>
      <c r="AS10339" s="6"/>
      <c r="AT10339" s="6"/>
      <c r="AU10339" s="6"/>
      <c r="AV10339" s="6"/>
      <c r="AW10339" s="6"/>
      <c r="AX10339" s="6"/>
      <c r="AY10339" s="6"/>
      <c r="AZ10339" s="6"/>
      <c r="BA10339" s="6"/>
      <c r="BB10339" s="166"/>
      <c r="BC10339" s="166"/>
      <c r="BD10339" s="166"/>
      <c r="BE10339" s="6"/>
      <c r="BF10339" s="6"/>
      <c r="BG10339" s="6"/>
      <c r="BH10339" s="6"/>
      <c r="BI10339" s="6"/>
      <c r="BJ10339" s="166"/>
      <c r="BK10339" s="166"/>
      <c r="BL10339" s="166"/>
      <c r="BM10339" s="6"/>
      <c r="BN10339" s="6"/>
      <c r="BO10339" s="6"/>
      <c r="BP10339" s="6"/>
      <c r="BQ10339" s="6"/>
      <c r="BR10339" s="6"/>
      <c r="BS10339" s="6"/>
      <c r="BT10339" s="6"/>
      <c r="BU10339" s="6"/>
      <c r="BV10339" s="6"/>
      <c r="BW10339" s="6"/>
      <c r="CJ10339" s="415"/>
      <c r="CK10339" s="415"/>
      <c r="CO10339" s="168"/>
    </row>
    <row r="10340" spans="32:93" s="162" customFormat="1" x14ac:dyDescent="0.25">
      <c r="AF10340" s="169"/>
      <c r="AG10340" s="169"/>
      <c r="AH10340" s="169"/>
      <c r="AI10340" s="169"/>
      <c r="AJ10340" s="169"/>
      <c r="AK10340" s="170"/>
      <c r="AP10340" s="6"/>
      <c r="AQ10340" s="6"/>
      <c r="AR10340" s="6"/>
      <c r="AS10340" s="6"/>
      <c r="AT10340" s="6"/>
      <c r="AU10340" s="6"/>
      <c r="AV10340" s="6"/>
      <c r="AW10340" s="6"/>
      <c r="AX10340" s="6"/>
      <c r="AY10340" s="6"/>
      <c r="AZ10340" s="6"/>
      <c r="BA10340" s="6"/>
      <c r="BB10340" s="166"/>
      <c r="BC10340" s="166"/>
      <c r="BD10340" s="166"/>
      <c r="BE10340" s="6"/>
      <c r="BF10340" s="6"/>
      <c r="BG10340" s="6"/>
      <c r="BH10340" s="6"/>
      <c r="BI10340" s="6"/>
      <c r="BJ10340" s="166"/>
      <c r="BK10340" s="166"/>
      <c r="BL10340" s="166"/>
      <c r="BM10340" s="6"/>
      <c r="BN10340" s="6"/>
      <c r="BO10340" s="6"/>
      <c r="BP10340" s="6"/>
      <c r="BQ10340" s="6"/>
      <c r="BR10340" s="6"/>
      <c r="BS10340" s="6"/>
      <c r="BT10340" s="6"/>
      <c r="BU10340" s="6"/>
      <c r="BV10340" s="6"/>
      <c r="BW10340" s="6"/>
      <c r="CJ10340" s="415"/>
      <c r="CK10340" s="415"/>
      <c r="CO10340" s="168"/>
    </row>
    <row r="10341" spans="32:93" s="162" customFormat="1" x14ac:dyDescent="0.25">
      <c r="AF10341" s="169"/>
      <c r="AG10341" s="169"/>
      <c r="AH10341" s="169"/>
      <c r="AI10341" s="169"/>
      <c r="AJ10341" s="169"/>
      <c r="AK10341" s="170"/>
      <c r="AP10341" s="6"/>
      <c r="AQ10341" s="6"/>
      <c r="AR10341" s="6"/>
      <c r="AS10341" s="6"/>
      <c r="AT10341" s="6"/>
      <c r="AU10341" s="6"/>
      <c r="AV10341" s="6"/>
      <c r="AW10341" s="6"/>
      <c r="AX10341" s="6"/>
      <c r="AY10341" s="6"/>
      <c r="AZ10341" s="6"/>
      <c r="BA10341" s="6"/>
      <c r="BB10341" s="166"/>
      <c r="BC10341" s="166"/>
      <c r="BD10341" s="166"/>
      <c r="BE10341" s="6"/>
      <c r="BF10341" s="6"/>
      <c r="BG10341" s="6"/>
      <c r="BH10341" s="6"/>
      <c r="BI10341" s="6"/>
      <c r="BJ10341" s="166"/>
      <c r="BK10341" s="166"/>
      <c r="BL10341" s="166"/>
      <c r="BM10341" s="6"/>
      <c r="BN10341" s="6"/>
      <c r="BO10341" s="6"/>
      <c r="BP10341" s="6"/>
      <c r="BQ10341" s="6"/>
      <c r="BR10341" s="6"/>
      <c r="BS10341" s="6"/>
      <c r="BT10341" s="6"/>
      <c r="BU10341" s="6"/>
      <c r="BV10341" s="6"/>
      <c r="BW10341" s="6"/>
      <c r="CJ10341" s="415"/>
      <c r="CK10341" s="415"/>
      <c r="CO10341" s="168"/>
    </row>
    <row r="10342" spans="32:93" s="162" customFormat="1" x14ac:dyDescent="0.25">
      <c r="AF10342" s="169"/>
      <c r="AG10342" s="169"/>
      <c r="AH10342" s="169"/>
      <c r="AI10342" s="169"/>
      <c r="AJ10342" s="169"/>
      <c r="AK10342" s="170"/>
      <c r="AP10342" s="6"/>
      <c r="AQ10342" s="6"/>
      <c r="AR10342" s="6"/>
      <c r="AS10342" s="6"/>
      <c r="AT10342" s="6"/>
      <c r="AU10342" s="6"/>
      <c r="AV10342" s="6"/>
      <c r="AW10342" s="6"/>
      <c r="AX10342" s="6"/>
      <c r="AY10342" s="6"/>
      <c r="AZ10342" s="6"/>
      <c r="BA10342" s="6"/>
      <c r="BB10342" s="166"/>
      <c r="BC10342" s="166"/>
      <c r="BD10342" s="166"/>
      <c r="BE10342" s="6"/>
      <c r="BF10342" s="6"/>
      <c r="BG10342" s="6"/>
      <c r="BH10342" s="6"/>
      <c r="BI10342" s="6"/>
      <c r="BJ10342" s="166"/>
      <c r="BK10342" s="166"/>
      <c r="BL10342" s="166"/>
      <c r="BM10342" s="6"/>
      <c r="BN10342" s="6"/>
      <c r="BO10342" s="6"/>
      <c r="BP10342" s="6"/>
      <c r="BQ10342" s="6"/>
      <c r="BR10342" s="6"/>
      <c r="BS10342" s="6"/>
      <c r="BT10342" s="6"/>
      <c r="BU10342" s="6"/>
      <c r="BV10342" s="6"/>
      <c r="BW10342" s="6"/>
      <c r="CJ10342" s="415"/>
      <c r="CK10342" s="415"/>
      <c r="CO10342" s="168"/>
    </row>
    <row r="10343" spans="32:93" s="162" customFormat="1" x14ac:dyDescent="0.25">
      <c r="AF10343" s="169"/>
      <c r="AG10343" s="169"/>
      <c r="AH10343" s="169"/>
      <c r="AI10343" s="169"/>
      <c r="AJ10343" s="169"/>
      <c r="AK10343" s="170"/>
      <c r="AP10343" s="6"/>
      <c r="AQ10343" s="6"/>
      <c r="AR10343" s="6"/>
      <c r="AS10343" s="6"/>
      <c r="AT10343" s="6"/>
      <c r="AU10343" s="6"/>
      <c r="AV10343" s="6"/>
      <c r="AW10343" s="6"/>
      <c r="AX10343" s="6"/>
      <c r="AY10343" s="6"/>
      <c r="AZ10343" s="6"/>
      <c r="BA10343" s="6"/>
      <c r="BB10343" s="166"/>
      <c r="BC10343" s="166"/>
      <c r="BD10343" s="166"/>
      <c r="BE10343" s="6"/>
      <c r="BF10343" s="6"/>
      <c r="BG10343" s="6"/>
      <c r="BH10343" s="6"/>
      <c r="BI10343" s="6"/>
      <c r="BJ10343" s="166"/>
      <c r="BK10343" s="166"/>
      <c r="BL10343" s="166"/>
      <c r="BM10343" s="6"/>
      <c r="BN10343" s="6"/>
      <c r="BO10343" s="6"/>
      <c r="BP10343" s="6"/>
      <c r="BQ10343" s="6"/>
      <c r="BR10343" s="6"/>
      <c r="BS10343" s="6"/>
      <c r="BT10343" s="6"/>
      <c r="BU10343" s="6"/>
      <c r="BV10343" s="6"/>
      <c r="BW10343" s="6"/>
      <c r="CJ10343" s="415"/>
      <c r="CK10343" s="415"/>
      <c r="CO10343" s="168"/>
    </row>
    <row r="10344" spans="32:93" s="162" customFormat="1" x14ac:dyDescent="0.25">
      <c r="AF10344" s="169"/>
      <c r="AG10344" s="169"/>
      <c r="AH10344" s="169"/>
      <c r="AI10344" s="169"/>
      <c r="AJ10344" s="169"/>
      <c r="AK10344" s="170"/>
      <c r="AP10344" s="6"/>
      <c r="AQ10344" s="6"/>
      <c r="AR10344" s="6"/>
      <c r="AS10344" s="6"/>
      <c r="AT10344" s="6"/>
      <c r="AU10344" s="6"/>
      <c r="AV10344" s="6"/>
      <c r="AW10344" s="6"/>
      <c r="AX10344" s="6"/>
      <c r="AY10344" s="6"/>
      <c r="AZ10344" s="6"/>
      <c r="BA10344" s="6"/>
      <c r="BB10344" s="166"/>
      <c r="BC10344" s="166"/>
      <c r="BD10344" s="166"/>
      <c r="BE10344" s="6"/>
      <c r="BF10344" s="6"/>
      <c r="BG10344" s="6"/>
      <c r="BH10344" s="6"/>
      <c r="BI10344" s="6"/>
      <c r="BJ10344" s="166"/>
      <c r="BK10344" s="166"/>
      <c r="BL10344" s="166"/>
      <c r="BM10344" s="6"/>
      <c r="BN10344" s="6"/>
      <c r="BO10344" s="6"/>
      <c r="BP10344" s="6"/>
      <c r="BQ10344" s="6"/>
      <c r="BR10344" s="6"/>
      <c r="BS10344" s="6"/>
      <c r="BT10344" s="6"/>
      <c r="BU10344" s="6"/>
      <c r="BV10344" s="6"/>
      <c r="BW10344" s="6"/>
      <c r="CJ10344" s="415"/>
      <c r="CK10344" s="415"/>
      <c r="CO10344" s="168"/>
    </row>
    <row r="10345" spans="32:93" s="162" customFormat="1" x14ac:dyDescent="0.25">
      <c r="AF10345" s="169"/>
      <c r="AG10345" s="169"/>
      <c r="AH10345" s="169"/>
      <c r="AI10345" s="169"/>
      <c r="AJ10345" s="169"/>
      <c r="AK10345" s="170"/>
      <c r="AP10345" s="6"/>
      <c r="AQ10345" s="6"/>
      <c r="AR10345" s="6"/>
      <c r="AS10345" s="6"/>
      <c r="AT10345" s="6"/>
      <c r="AU10345" s="6"/>
      <c r="AV10345" s="6"/>
      <c r="AW10345" s="6"/>
      <c r="AX10345" s="6"/>
      <c r="AY10345" s="6"/>
      <c r="AZ10345" s="6"/>
      <c r="BA10345" s="6"/>
      <c r="BB10345" s="166"/>
      <c r="BC10345" s="166"/>
      <c r="BD10345" s="166"/>
      <c r="BE10345" s="6"/>
      <c r="BF10345" s="6"/>
      <c r="BG10345" s="6"/>
      <c r="BH10345" s="6"/>
      <c r="BI10345" s="6"/>
      <c r="BJ10345" s="166"/>
      <c r="BK10345" s="166"/>
      <c r="BL10345" s="166"/>
      <c r="BM10345" s="6"/>
      <c r="BN10345" s="6"/>
      <c r="BO10345" s="6"/>
      <c r="BP10345" s="6"/>
      <c r="BQ10345" s="6"/>
      <c r="BR10345" s="6"/>
      <c r="BS10345" s="6"/>
      <c r="BT10345" s="6"/>
      <c r="BU10345" s="6"/>
      <c r="BV10345" s="6"/>
      <c r="BW10345" s="6"/>
      <c r="CJ10345" s="415"/>
      <c r="CK10345" s="415"/>
      <c r="CO10345" s="168"/>
    </row>
    <row r="10346" spans="32:93" s="162" customFormat="1" x14ac:dyDescent="0.25">
      <c r="AF10346" s="169"/>
      <c r="AG10346" s="169"/>
      <c r="AH10346" s="169"/>
      <c r="AI10346" s="169"/>
      <c r="AJ10346" s="169"/>
      <c r="AK10346" s="170"/>
      <c r="AP10346" s="6"/>
      <c r="AQ10346" s="6"/>
      <c r="AR10346" s="6"/>
      <c r="AS10346" s="6"/>
      <c r="AT10346" s="6"/>
      <c r="AU10346" s="6"/>
      <c r="AV10346" s="6"/>
      <c r="AW10346" s="6"/>
      <c r="AX10346" s="6"/>
      <c r="AY10346" s="6"/>
      <c r="AZ10346" s="6"/>
      <c r="BA10346" s="6"/>
      <c r="BB10346" s="166"/>
      <c r="BC10346" s="166"/>
      <c r="BD10346" s="166"/>
      <c r="BE10346" s="6"/>
      <c r="BF10346" s="6"/>
      <c r="BG10346" s="6"/>
      <c r="BH10346" s="6"/>
      <c r="BI10346" s="6"/>
      <c r="BJ10346" s="166"/>
      <c r="BK10346" s="166"/>
      <c r="BL10346" s="166"/>
      <c r="BM10346" s="6"/>
      <c r="BN10346" s="6"/>
      <c r="BO10346" s="6"/>
      <c r="BP10346" s="6"/>
      <c r="BQ10346" s="6"/>
      <c r="BR10346" s="6"/>
      <c r="BS10346" s="6"/>
      <c r="BT10346" s="6"/>
      <c r="BU10346" s="6"/>
      <c r="BV10346" s="6"/>
      <c r="BW10346" s="6"/>
      <c r="CJ10346" s="415"/>
      <c r="CK10346" s="415"/>
      <c r="CO10346" s="168"/>
    </row>
    <row r="10347" spans="32:93" s="162" customFormat="1" x14ac:dyDescent="0.25">
      <c r="AF10347" s="169"/>
      <c r="AG10347" s="169"/>
      <c r="AH10347" s="169"/>
      <c r="AI10347" s="169"/>
      <c r="AJ10347" s="169"/>
      <c r="AK10347" s="170"/>
      <c r="AP10347" s="6"/>
      <c r="AQ10347" s="6"/>
      <c r="AR10347" s="6"/>
      <c r="AS10347" s="6"/>
      <c r="AT10347" s="6"/>
      <c r="AU10347" s="6"/>
      <c r="AV10347" s="6"/>
      <c r="AW10347" s="6"/>
      <c r="AX10347" s="6"/>
      <c r="AY10347" s="6"/>
      <c r="AZ10347" s="6"/>
      <c r="BA10347" s="6"/>
      <c r="BB10347" s="166"/>
      <c r="BC10347" s="166"/>
      <c r="BD10347" s="166"/>
      <c r="BE10347" s="6"/>
      <c r="BF10347" s="6"/>
      <c r="BG10347" s="6"/>
      <c r="BH10347" s="6"/>
      <c r="BI10347" s="6"/>
      <c r="BJ10347" s="166"/>
      <c r="BK10347" s="166"/>
      <c r="BL10347" s="166"/>
      <c r="BM10347" s="6"/>
      <c r="BN10347" s="6"/>
      <c r="BO10347" s="6"/>
      <c r="BP10347" s="6"/>
      <c r="BQ10347" s="6"/>
      <c r="BR10347" s="6"/>
      <c r="BS10347" s="6"/>
      <c r="BT10347" s="6"/>
      <c r="BU10347" s="6"/>
      <c r="BV10347" s="6"/>
      <c r="BW10347" s="6"/>
      <c r="CJ10347" s="415"/>
      <c r="CK10347" s="415"/>
      <c r="CO10347" s="168"/>
    </row>
    <row r="10348" spans="32:93" s="162" customFormat="1" x14ac:dyDescent="0.25">
      <c r="AF10348" s="169"/>
      <c r="AG10348" s="169"/>
      <c r="AH10348" s="169"/>
      <c r="AI10348" s="169"/>
      <c r="AJ10348" s="169"/>
      <c r="AK10348" s="170"/>
      <c r="AP10348" s="6"/>
      <c r="AQ10348" s="6"/>
      <c r="AR10348" s="6"/>
      <c r="AS10348" s="6"/>
      <c r="AT10348" s="6"/>
      <c r="AU10348" s="6"/>
      <c r="AV10348" s="6"/>
      <c r="AW10348" s="6"/>
      <c r="AX10348" s="6"/>
      <c r="AY10348" s="6"/>
      <c r="AZ10348" s="6"/>
      <c r="BA10348" s="6"/>
      <c r="BB10348" s="166"/>
      <c r="BC10348" s="166"/>
      <c r="BD10348" s="166"/>
      <c r="BE10348" s="6"/>
      <c r="BF10348" s="6"/>
      <c r="BG10348" s="6"/>
      <c r="BH10348" s="6"/>
      <c r="BI10348" s="6"/>
      <c r="BJ10348" s="166"/>
      <c r="BK10348" s="166"/>
      <c r="BL10348" s="166"/>
      <c r="BM10348" s="6"/>
      <c r="BN10348" s="6"/>
      <c r="BO10348" s="6"/>
      <c r="BP10348" s="6"/>
      <c r="BQ10348" s="6"/>
      <c r="BR10348" s="6"/>
      <c r="BS10348" s="6"/>
      <c r="BT10348" s="6"/>
      <c r="BU10348" s="6"/>
      <c r="BV10348" s="6"/>
      <c r="BW10348" s="6"/>
      <c r="CJ10348" s="415"/>
      <c r="CK10348" s="415"/>
      <c r="CO10348" s="168"/>
    </row>
    <row r="10349" spans="32:93" s="162" customFormat="1" x14ac:dyDescent="0.25">
      <c r="AF10349" s="169"/>
      <c r="AG10349" s="169"/>
      <c r="AH10349" s="169"/>
      <c r="AI10349" s="169"/>
      <c r="AJ10349" s="169"/>
      <c r="AK10349" s="170"/>
      <c r="AP10349" s="6"/>
      <c r="AQ10349" s="6"/>
      <c r="AR10349" s="6"/>
      <c r="AS10349" s="6"/>
      <c r="AT10349" s="6"/>
      <c r="AU10349" s="6"/>
      <c r="AV10349" s="6"/>
      <c r="AW10349" s="6"/>
      <c r="AX10349" s="6"/>
      <c r="AY10349" s="6"/>
      <c r="AZ10349" s="6"/>
      <c r="BA10349" s="6"/>
      <c r="BB10349" s="166"/>
      <c r="BC10349" s="166"/>
      <c r="BD10349" s="166"/>
      <c r="BE10349" s="6"/>
      <c r="BF10349" s="6"/>
      <c r="BG10349" s="6"/>
      <c r="BH10349" s="6"/>
      <c r="BI10349" s="6"/>
      <c r="BJ10349" s="166"/>
      <c r="BK10349" s="166"/>
      <c r="BL10349" s="166"/>
      <c r="BM10349" s="6"/>
      <c r="BN10349" s="6"/>
      <c r="BO10349" s="6"/>
      <c r="BP10349" s="6"/>
      <c r="BQ10349" s="6"/>
      <c r="BR10349" s="6"/>
      <c r="BS10349" s="6"/>
      <c r="BT10349" s="6"/>
      <c r="BU10349" s="6"/>
      <c r="BV10349" s="6"/>
      <c r="BW10349" s="6"/>
      <c r="CJ10349" s="415"/>
      <c r="CK10349" s="415"/>
      <c r="CO10349" s="168"/>
    </row>
    <row r="10350" spans="32:93" s="162" customFormat="1" x14ac:dyDescent="0.25">
      <c r="AF10350" s="169"/>
      <c r="AG10350" s="169"/>
      <c r="AH10350" s="169"/>
      <c r="AI10350" s="169"/>
      <c r="AJ10350" s="169"/>
      <c r="AK10350" s="170"/>
      <c r="AP10350" s="6"/>
      <c r="AQ10350" s="6"/>
      <c r="AR10350" s="6"/>
      <c r="AS10350" s="6"/>
      <c r="AT10350" s="6"/>
      <c r="AU10350" s="6"/>
      <c r="AV10350" s="6"/>
      <c r="AW10350" s="6"/>
      <c r="AX10350" s="6"/>
      <c r="AY10350" s="6"/>
      <c r="AZ10350" s="6"/>
      <c r="BA10350" s="6"/>
      <c r="BB10350" s="166"/>
      <c r="BC10350" s="166"/>
      <c r="BD10350" s="166"/>
      <c r="BE10350" s="6"/>
      <c r="BF10350" s="6"/>
      <c r="BG10350" s="6"/>
      <c r="BH10350" s="6"/>
      <c r="BI10350" s="6"/>
      <c r="BJ10350" s="166"/>
      <c r="BK10350" s="166"/>
      <c r="BL10350" s="166"/>
      <c r="BM10350" s="6"/>
      <c r="BN10350" s="6"/>
      <c r="BO10350" s="6"/>
      <c r="BP10350" s="6"/>
      <c r="BQ10350" s="6"/>
      <c r="BR10350" s="6"/>
      <c r="BS10350" s="6"/>
      <c r="BT10350" s="6"/>
      <c r="BU10350" s="6"/>
      <c r="BV10350" s="6"/>
      <c r="BW10350" s="6"/>
      <c r="CJ10350" s="415"/>
      <c r="CK10350" s="415"/>
      <c r="CO10350" s="168"/>
    </row>
    <row r="10351" spans="32:93" s="162" customFormat="1" x14ac:dyDescent="0.25">
      <c r="AF10351" s="169"/>
      <c r="AG10351" s="169"/>
      <c r="AH10351" s="169"/>
      <c r="AI10351" s="169"/>
      <c r="AJ10351" s="169"/>
      <c r="AK10351" s="170"/>
      <c r="AP10351" s="6"/>
      <c r="AQ10351" s="6"/>
      <c r="AR10351" s="6"/>
      <c r="AS10351" s="6"/>
      <c r="AT10351" s="6"/>
      <c r="AU10351" s="6"/>
      <c r="AV10351" s="6"/>
      <c r="AW10351" s="6"/>
      <c r="AX10351" s="6"/>
      <c r="AY10351" s="6"/>
      <c r="AZ10351" s="6"/>
      <c r="BA10351" s="6"/>
      <c r="BB10351" s="166"/>
      <c r="BC10351" s="166"/>
      <c r="BD10351" s="166"/>
      <c r="BE10351" s="6"/>
      <c r="BF10351" s="6"/>
      <c r="BG10351" s="6"/>
      <c r="BH10351" s="6"/>
      <c r="BI10351" s="6"/>
      <c r="BJ10351" s="166"/>
      <c r="BK10351" s="166"/>
      <c r="BL10351" s="166"/>
      <c r="BM10351" s="6"/>
      <c r="BN10351" s="6"/>
      <c r="BO10351" s="6"/>
      <c r="BP10351" s="6"/>
      <c r="BQ10351" s="6"/>
      <c r="BR10351" s="6"/>
      <c r="BS10351" s="6"/>
      <c r="BT10351" s="6"/>
      <c r="BU10351" s="6"/>
      <c r="BV10351" s="6"/>
      <c r="BW10351" s="6"/>
      <c r="CJ10351" s="415"/>
      <c r="CK10351" s="415"/>
      <c r="CO10351" s="168"/>
    </row>
    <row r="10352" spans="32:93" s="162" customFormat="1" x14ac:dyDescent="0.25">
      <c r="AF10352" s="169"/>
      <c r="AG10352" s="169"/>
      <c r="AH10352" s="169"/>
      <c r="AI10352" s="169"/>
      <c r="AJ10352" s="169"/>
      <c r="AK10352" s="170"/>
      <c r="AP10352" s="6"/>
      <c r="AQ10352" s="6"/>
      <c r="AR10352" s="6"/>
      <c r="AS10352" s="6"/>
      <c r="AT10352" s="6"/>
      <c r="AU10352" s="6"/>
      <c r="AV10352" s="6"/>
      <c r="AW10352" s="6"/>
      <c r="AX10352" s="6"/>
      <c r="AY10352" s="6"/>
      <c r="AZ10352" s="6"/>
      <c r="BA10352" s="6"/>
      <c r="BB10352" s="166"/>
      <c r="BC10352" s="166"/>
      <c r="BD10352" s="166"/>
      <c r="BE10352" s="6"/>
      <c r="BF10352" s="6"/>
      <c r="BG10352" s="6"/>
      <c r="BH10352" s="6"/>
      <c r="BI10352" s="6"/>
      <c r="BJ10352" s="166"/>
      <c r="BK10352" s="166"/>
      <c r="BL10352" s="166"/>
      <c r="BM10352" s="6"/>
      <c r="BN10352" s="6"/>
      <c r="BO10352" s="6"/>
      <c r="BP10352" s="6"/>
      <c r="BQ10352" s="6"/>
      <c r="BR10352" s="6"/>
      <c r="BS10352" s="6"/>
      <c r="BT10352" s="6"/>
      <c r="BU10352" s="6"/>
      <c r="BV10352" s="6"/>
      <c r="BW10352" s="6"/>
      <c r="CJ10352" s="415"/>
      <c r="CK10352" s="415"/>
      <c r="CO10352" s="168"/>
    </row>
    <row r="10353" spans="32:93" s="162" customFormat="1" x14ac:dyDescent="0.25">
      <c r="AF10353" s="169"/>
      <c r="AG10353" s="169"/>
      <c r="AH10353" s="169"/>
      <c r="AI10353" s="169"/>
      <c r="AJ10353" s="169"/>
      <c r="AK10353" s="170"/>
      <c r="AP10353" s="6"/>
      <c r="AQ10353" s="6"/>
      <c r="AR10353" s="6"/>
      <c r="AS10353" s="6"/>
      <c r="AT10353" s="6"/>
      <c r="AU10353" s="6"/>
      <c r="AV10353" s="6"/>
      <c r="AW10353" s="6"/>
      <c r="AX10353" s="6"/>
      <c r="AY10353" s="6"/>
      <c r="AZ10353" s="6"/>
      <c r="BA10353" s="6"/>
      <c r="BB10353" s="166"/>
      <c r="BC10353" s="166"/>
      <c r="BD10353" s="166"/>
      <c r="BE10353" s="6"/>
      <c r="BF10353" s="6"/>
      <c r="BG10353" s="6"/>
      <c r="BH10353" s="6"/>
      <c r="BI10353" s="6"/>
      <c r="BJ10353" s="166"/>
      <c r="BK10353" s="166"/>
      <c r="BL10353" s="166"/>
      <c r="BM10353" s="6"/>
      <c r="BN10353" s="6"/>
      <c r="BO10353" s="6"/>
      <c r="BP10353" s="6"/>
      <c r="BQ10353" s="6"/>
      <c r="BR10353" s="6"/>
      <c r="BS10353" s="6"/>
      <c r="BT10353" s="6"/>
      <c r="BU10353" s="6"/>
      <c r="BV10353" s="6"/>
      <c r="BW10353" s="6"/>
      <c r="CJ10353" s="415"/>
      <c r="CK10353" s="415"/>
      <c r="CO10353" s="168"/>
    </row>
    <row r="10354" spans="32:93" s="162" customFormat="1" x14ac:dyDescent="0.25">
      <c r="AF10354" s="169"/>
      <c r="AG10354" s="169"/>
      <c r="AH10354" s="169"/>
      <c r="AI10354" s="169"/>
      <c r="AJ10354" s="169"/>
      <c r="AK10354" s="170"/>
      <c r="AP10354" s="6"/>
      <c r="AQ10354" s="6"/>
      <c r="AR10354" s="6"/>
      <c r="AS10354" s="6"/>
      <c r="AT10354" s="6"/>
      <c r="AU10354" s="6"/>
      <c r="AV10354" s="6"/>
      <c r="AW10354" s="6"/>
      <c r="AX10354" s="6"/>
      <c r="AY10354" s="6"/>
      <c r="AZ10354" s="6"/>
      <c r="BA10354" s="6"/>
      <c r="BB10354" s="166"/>
      <c r="BC10354" s="166"/>
      <c r="BD10354" s="166"/>
      <c r="BE10354" s="6"/>
      <c r="BF10354" s="6"/>
      <c r="BG10354" s="6"/>
      <c r="BH10354" s="6"/>
      <c r="BI10354" s="6"/>
      <c r="BJ10354" s="166"/>
      <c r="BK10354" s="166"/>
      <c r="BL10354" s="166"/>
      <c r="BM10354" s="6"/>
      <c r="BN10354" s="6"/>
      <c r="BO10354" s="6"/>
      <c r="BP10354" s="6"/>
      <c r="BQ10354" s="6"/>
      <c r="BR10354" s="6"/>
      <c r="BS10354" s="6"/>
      <c r="BT10354" s="6"/>
      <c r="BU10354" s="6"/>
      <c r="BV10354" s="6"/>
      <c r="BW10354" s="6"/>
      <c r="CJ10354" s="415"/>
      <c r="CK10354" s="415"/>
      <c r="CO10354" s="168"/>
    </row>
    <row r="10355" spans="32:93" s="162" customFormat="1" x14ac:dyDescent="0.25">
      <c r="AF10355" s="169"/>
      <c r="AG10355" s="169"/>
      <c r="AH10355" s="169"/>
      <c r="AI10355" s="169"/>
      <c r="AJ10355" s="169"/>
      <c r="AK10355" s="170"/>
      <c r="AP10355" s="6"/>
      <c r="AQ10355" s="6"/>
      <c r="AR10355" s="6"/>
      <c r="AS10355" s="6"/>
      <c r="AT10355" s="6"/>
      <c r="AU10355" s="6"/>
      <c r="AV10355" s="6"/>
      <c r="AW10355" s="6"/>
      <c r="AX10355" s="6"/>
      <c r="AY10355" s="6"/>
      <c r="AZ10355" s="6"/>
      <c r="BA10355" s="6"/>
      <c r="BB10355" s="166"/>
      <c r="BC10355" s="166"/>
      <c r="BD10355" s="166"/>
      <c r="BE10355" s="6"/>
      <c r="BF10355" s="6"/>
      <c r="BG10355" s="6"/>
      <c r="BH10355" s="6"/>
      <c r="BI10355" s="6"/>
      <c r="BJ10355" s="166"/>
      <c r="BK10355" s="166"/>
      <c r="BL10355" s="166"/>
      <c r="BM10355" s="6"/>
      <c r="BN10355" s="6"/>
      <c r="BO10355" s="6"/>
      <c r="BP10355" s="6"/>
      <c r="BQ10355" s="6"/>
      <c r="BR10355" s="6"/>
      <c r="BS10355" s="6"/>
      <c r="BT10355" s="6"/>
      <c r="BU10355" s="6"/>
      <c r="BV10355" s="6"/>
      <c r="BW10355" s="6"/>
      <c r="CJ10355" s="415"/>
      <c r="CK10355" s="415"/>
      <c r="CO10355" s="168"/>
    </row>
    <row r="10356" spans="32:93" s="162" customFormat="1" x14ac:dyDescent="0.25">
      <c r="AF10356" s="169"/>
      <c r="AG10356" s="169"/>
      <c r="AH10356" s="169"/>
      <c r="AI10356" s="169"/>
      <c r="AJ10356" s="169"/>
      <c r="AK10356" s="170"/>
      <c r="AP10356" s="6"/>
      <c r="AQ10356" s="6"/>
      <c r="AR10356" s="6"/>
      <c r="AS10356" s="6"/>
      <c r="AT10356" s="6"/>
      <c r="AU10356" s="6"/>
      <c r="AV10356" s="6"/>
      <c r="AW10356" s="6"/>
      <c r="AX10356" s="6"/>
      <c r="AY10356" s="6"/>
      <c r="AZ10356" s="6"/>
      <c r="BA10356" s="6"/>
      <c r="BB10356" s="166"/>
      <c r="BC10356" s="166"/>
      <c r="BD10356" s="166"/>
      <c r="BE10356" s="6"/>
      <c r="BF10356" s="6"/>
      <c r="BG10356" s="6"/>
      <c r="BH10356" s="6"/>
      <c r="BI10356" s="6"/>
      <c r="BJ10356" s="166"/>
      <c r="BK10356" s="166"/>
      <c r="BL10356" s="166"/>
      <c r="BM10356" s="6"/>
      <c r="BN10356" s="6"/>
      <c r="BO10356" s="6"/>
      <c r="BP10356" s="6"/>
      <c r="BQ10356" s="6"/>
      <c r="BR10356" s="6"/>
      <c r="BS10356" s="6"/>
      <c r="BT10356" s="6"/>
      <c r="BU10356" s="6"/>
      <c r="BV10356" s="6"/>
      <c r="BW10356" s="6"/>
      <c r="CJ10356" s="415"/>
      <c r="CK10356" s="415"/>
      <c r="CO10356" s="168"/>
    </row>
    <row r="10357" spans="32:93" s="162" customFormat="1" x14ac:dyDescent="0.25">
      <c r="AF10357" s="169"/>
      <c r="AG10357" s="169"/>
      <c r="AH10357" s="169"/>
      <c r="AI10357" s="169"/>
      <c r="AJ10357" s="169"/>
      <c r="AK10357" s="170"/>
      <c r="AP10357" s="6"/>
      <c r="AQ10357" s="6"/>
      <c r="AR10357" s="6"/>
      <c r="AS10357" s="6"/>
      <c r="AT10357" s="6"/>
      <c r="AU10357" s="6"/>
      <c r="AV10357" s="6"/>
      <c r="AW10357" s="6"/>
      <c r="AX10357" s="6"/>
      <c r="AY10357" s="6"/>
      <c r="AZ10357" s="6"/>
      <c r="BA10357" s="6"/>
      <c r="BB10357" s="166"/>
      <c r="BC10357" s="166"/>
      <c r="BD10357" s="166"/>
      <c r="BE10357" s="6"/>
      <c r="BF10357" s="6"/>
      <c r="BG10357" s="6"/>
      <c r="BH10357" s="6"/>
      <c r="BI10357" s="6"/>
      <c r="BJ10357" s="166"/>
      <c r="BK10357" s="166"/>
      <c r="BL10357" s="166"/>
      <c r="BM10357" s="6"/>
      <c r="BN10357" s="6"/>
      <c r="BO10357" s="6"/>
      <c r="BP10357" s="6"/>
      <c r="BQ10357" s="6"/>
      <c r="BR10357" s="6"/>
      <c r="BS10357" s="6"/>
      <c r="BT10357" s="6"/>
      <c r="BU10357" s="6"/>
      <c r="BV10357" s="6"/>
      <c r="BW10357" s="6"/>
      <c r="CJ10357" s="415"/>
      <c r="CK10357" s="415"/>
      <c r="CO10357" s="168"/>
    </row>
    <row r="10358" spans="32:93" s="162" customFormat="1" x14ac:dyDescent="0.25">
      <c r="AF10358" s="169"/>
      <c r="AG10358" s="169"/>
      <c r="AH10358" s="169"/>
      <c r="AI10358" s="169"/>
      <c r="AJ10358" s="169"/>
      <c r="AK10358" s="170"/>
      <c r="AP10358" s="6"/>
      <c r="AQ10358" s="6"/>
      <c r="AR10358" s="6"/>
      <c r="AS10358" s="6"/>
      <c r="AT10358" s="6"/>
      <c r="AU10358" s="6"/>
      <c r="AV10358" s="6"/>
      <c r="AW10358" s="6"/>
      <c r="AX10358" s="6"/>
      <c r="AY10358" s="6"/>
      <c r="AZ10358" s="6"/>
      <c r="BA10358" s="6"/>
      <c r="BB10358" s="166"/>
      <c r="BC10358" s="166"/>
      <c r="BD10358" s="166"/>
      <c r="BE10358" s="6"/>
      <c r="BF10358" s="6"/>
      <c r="BG10358" s="6"/>
      <c r="BH10358" s="6"/>
      <c r="BI10358" s="6"/>
      <c r="BJ10358" s="166"/>
      <c r="BK10358" s="166"/>
      <c r="BL10358" s="166"/>
      <c r="BM10358" s="6"/>
      <c r="BN10358" s="6"/>
      <c r="BO10358" s="6"/>
      <c r="BP10358" s="6"/>
      <c r="BQ10358" s="6"/>
      <c r="BR10358" s="6"/>
      <c r="BS10358" s="6"/>
      <c r="BT10358" s="6"/>
      <c r="BU10358" s="6"/>
      <c r="BV10358" s="6"/>
      <c r="BW10358" s="6"/>
      <c r="CJ10358" s="415"/>
      <c r="CK10358" s="415"/>
      <c r="CO10358" s="168"/>
    </row>
    <row r="10359" spans="32:93" s="162" customFormat="1" x14ac:dyDescent="0.25">
      <c r="AF10359" s="169"/>
      <c r="AG10359" s="169"/>
      <c r="AH10359" s="169"/>
      <c r="AI10359" s="169"/>
      <c r="AJ10359" s="169"/>
      <c r="AK10359" s="170"/>
      <c r="AP10359" s="6"/>
      <c r="AQ10359" s="6"/>
      <c r="AR10359" s="6"/>
      <c r="AS10359" s="6"/>
      <c r="AT10359" s="6"/>
      <c r="AU10359" s="6"/>
      <c r="AV10359" s="6"/>
      <c r="AW10359" s="6"/>
      <c r="AX10359" s="6"/>
      <c r="AY10359" s="6"/>
      <c r="AZ10359" s="6"/>
      <c r="BA10359" s="6"/>
      <c r="BB10359" s="166"/>
      <c r="BC10359" s="166"/>
      <c r="BD10359" s="166"/>
      <c r="BE10359" s="6"/>
      <c r="BF10359" s="6"/>
      <c r="BG10359" s="6"/>
      <c r="BH10359" s="6"/>
      <c r="BI10359" s="6"/>
      <c r="BJ10359" s="166"/>
      <c r="BK10359" s="166"/>
      <c r="BL10359" s="166"/>
      <c r="BM10359" s="6"/>
      <c r="BN10359" s="6"/>
      <c r="BO10359" s="6"/>
      <c r="BP10359" s="6"/>
      <c r="BQ10359" s="6"/>
      <c r="BR10359" s="6"/>
      <c r="BS10359" s="6"/>
      <c r="BT10359" s="6"/>
      <c r="BU10359" s="6"/>
      <c r="BV10359" s="6"/>
      <c r="BW10359" s="6"/>
      <c r="CJ10359" s="415"/>
      <c r="CK10359" s="415"/>
      <c r="CO10359" s="168"/>
    </row>
    <row r="10360" spans="32:93" s="162" customFormat="1" x14ac:dyDescent="0.25">
      <c r="AF10360" s="169"/>
      <c r="AG10360" s="169"/>
      <c r="AH10360" s="169"/>
      <c r="AI10360" s="169"/>
      <c r="AJ10360" s="169"/>
      <c r="AK10360" s="170"/>
      <c r="AP10360" s="6"/>
      <c r="AQ10360" s="6"/>
      <c r="AR10360" s="6"/>
      <c r="AS10360" s="6"/>
      <c r="AT10360" s="6"/>
      <c r="AU10360" s="6"/>
      <c r="AV10360" s="6"/>
      <c r="AW10360" s="6"/>
      <c r="AX10360" s="6"/>
      <c r="AY10360" s="6"/>
      <c r="AZ10360" s="6"/>
      <c r="BA10360" s="6"/>
      <c r="BB10360" s="166"/>
      <c r="BC10360" s="166"/>
      <c r="BD10360" s="166"/>
      <c r="BE10360" s="6"/>
      <c r="BF10360" s="6"/>
      <c r="BG10360" s="6"/>
      <c r="BH10360" s="6"/>
      <c r="BI10360" s="6"/>
      <c r="BJ10360" s="166"/>
      <c r="BK10360" s="166"/>
      <c r="BL10360" s="166"/>
      <c r="BM10360" s="6"/>
      <c r="BN10360" s="6"/>
      <c r="BO10360" s="6"/>
      <c r="BP10360" s="6"/>
      <c r="BQ10360" s="6"/>
      <c r="BR10360" s="6"/>
      <c r="BS10360" s="6"/>
      <c r="BT10360" s="6"/>
      <c r="BU10360" s="6"/>
      <c r="BV10360" s="6"/>
      <c r="BW10360" s="6"/>
      <c r="CJ10360" s="415"/>
      <c r="CK10360" s="415"/>
      <c r="CO10360" s="168"/>
    </row>
    <row r="10361" spans="32:93" s="162" customFormat="1" x14ac:dyDescent="0.25">
      <c r="AF10361" s="169"/>
      <c r="AG10361" s="169"/>
      <c r="AH10361" s="169"/>
      <c r="AI10361" s="169"/>
      <c r="AJ10361" s="169"/>
      <c r="AK10361" s="170"/>
      <c r="AP10361" s="6"/>
      <c r="AQ10361" s="6"/>
      <c r="AR10361" s="6"/>
      <c r="AS10361" s="6"/>
      <c r="AT10361" s="6"/>
      <c r="AU10361" s="6"/>
      <c r="AV10361" s="6"/>
      <c r="AW10361" s="6"/>
      <c r="AX10361" s="6"/>
      <c r="AY10361" s="6"/>
      <c r="AZ10361" s="6"/>
      <c r="BA10361" s="6"/>
      <c r="BB10361" s="166"/>
      <c r="BC10361" s="166"/>
      <c r="BD10361" s="166"/>
      <c r="BE10361" s="6"/>
      <c r="BF10361" s="6"/>
      <c r="BG10361" s="6"/>
      <c r="BH10361" s="6"/>
      <c r="BI10361" s="6"/>
      <c r="BJ10361" s="166"/>
      <c r="BK10361" s="166"/>
      <c r="BL10361" s="166"/>
      <c r="BM10361" s="6"/>
      <c r="BN10361" s="6"/>
      <c r="BO10361" s="6"/>
      <c r="BP10361" s="6"/>
      <c r="BQ10361" s="6"/>
      <c r="BR10361" s="6"/>
      <c r="BS10361" s="6"/>
      <c r="BT10361" s="6"/>
      <c r="BU10361" s="6"/>
      <c r="BV10361" s="6"/>
      <c r="BW10361" s="6"/>
      <c r="CJ10361" s="415"/>
      <c r="CK10361" s="415"/>
      <c r="CO10361" s="168"/>
    </row>
    <row r="10362" spans="32:93" s="162" customFormat="1" x14ac:dyDescent="0.25">
      <c r="AF10362" s="169"/>
      <c r="AG10362" s="169"/>
      <c r="AH10362" s="169"/>
      <c r="AI10362" s="169"/>
      <c r="AJ10362" s="169"/>
      <c r="AK10362" s="170"/>
      <c r="AP10362" s="6"/>
      <c r="AQ10362" s="6"/>
      <c r="AR10362" s="6"/>
      <c r="AS10362" s="6"/>
      <c r="AT10362" s="6"/>
      <c r="AU10362" s="6"/>
      <c r="AV10362" s="6"/>
      <c r="AW10362" s="6"/>
      <c r="AX10362" s="6"/>
      <c r="AY10362" s="6"/>
      <c r="AZ10362" s="6"/>
      <c r="BA10362" s="6"/>
      <c r="BB10362" s="166"/>
      <c r="BC10362" s="166"/>
      <c r="BD10362" s="166"/>
      <c r="BE10362" s="6"/>
      <c r="BF10362" s="6"/>
      <c r="BG10362" s="6"/>
      <c r="BH10362" s="6"/>
      <c r="BI10362" s="6"/>
      <c r="BJ10362" s="166"/>
      <c r="BK10362" s="166"/>
      <c r="BL10362" s="166"/>
      <c r="BM10362" s="6"/>
      <c r="BN10362" s="6"/>
      <c r="BO10362" s="6"/>
      <c r="BP10362" s="6"/>
      <c r="BQ10362" s="6"/>
      <c r="BR10362" s="6"/>
      <c r="BS10362" s="6"/>
      <c r="BT10362" s="6"/>
      <c r="BU10362" s="6"/>
      <c r="BV10362" s="6"/>
      <c r="BW10362" s="6"/>
      <c r="CJ10362" s="415"/>
      <c r="CK10362" s="415"/>
      <c r="CO10362" s="168"/>
    </row>
    <row r="10363" spans="32:93" s="162" customFormat="1" x14ac:dyDescent="0.25">
      <c r="AF10363" s="169"/>
      <c r="AG10363" s="169"/>
      <c r="AH10363" s="169"/>
      <c r="AI10363" s="169"/>
      <c r="AJ10363" s="169"/>
      <c r="AK10363" s="170"/>
      <c r="AP10363" s="6"/>
      <c r="AQ10363" s="6"/>
      <c r="AR10363" s="6"/>
      <c r="AS10363" s="6"/>
      <c r="AT10363" s="6"/>
      <c r="AU10363" s="6"/>
      <c r="AV10363" s="6"/>
      <c r="AW10363" s="6"/>
      <c r="AX10363" s="6"/>
      <c r="AY10363" s="6"/>
      <c r="AZ10363" s="6"/>
      <c r="BA10363" s="6"/>
      <c r="BB10363" s="166"/>
      <c r="BC10363" s="166"/>
      <c r="BD10363" s="166"/>
      <c r="BE10363" s="6"/>
      <c r="BF10363" s="6"/>
      <c r="BG10363" s="6"/>
      <c r="BH10363" s="6"/>
      <c r="BI10363" s="6"/>
      <c r="BJ10363" s="166"/>
      <c r="BK10363" s="166"/>
      <c r="BL10363" s="166"/>
      <c r="BM10363" s="6"/>
      <c r="BN10363" s="6"/>
      <c r="BO10363" s="6"/>
      <c r="BP10363" s="6"/>
      <c r="BQ10363" s="6"/>
      <c r="BR10363" s="6"/>
      <c r="BS10363" s="6"/>
      <c r="BT10363" s="6"/>
      <c r="BU10363" s="6"/>
      <c r="BV10363" s="6"/>
      <c r="BW10363" s="6"/>
      <c r="CJ10363" s="415"/>
      <c r="CK10363" s="415"/>
      <c r="CO10363" s="168"/>
    </row>
    <row r="10364" spans="32:93" s="162" customFormat="1" x14ac:dyDescent="0.25">
      <c r="AF10364" s="169"/>
      <c r="AG10364" s="169"/>
      <c r="AH10364" s="169"/>
      <c r="AI10364" s="169"/>
      <c r="AJ10364" s="169"/>
      <c r="AK10364" s="170"/>
      <c r="AP10364" s="6"/>
      <c r="AQ10364" s="6"/>
      <c r="AR10364" s="6"/>
      <c r="AS10364" s="6"/>
      <c r="AT10364" s="6"/>
      <c r="AU10364" s="6"/>
      <c r="AV10364" s="6"/>
      <c r="AW10364" s="6"/>
      <c r="AX10364" s="6"/>
      <c r="AY10364" s="6"/>
      <c r="AZ10364" s="6"/>
      <c r="BA10364" s="6"/>
      <c r="BB10364" s="166"/>
      <c r="BC10364" s="166"/>
      <c r="BD10364" s="166"/>
      <c r="BE10364" s="6"/>
      <c r="BF10364" s="6"/>
      <c r="BG10364" s="6"/>
      <c r="BH10364" s="6"/>
      <c r="BI10364" s="6"/>
      <c r="BJ10364" s="166"/>
      <c r="BK10364" s="166"/>
      <c r="BL10364" s="166"/>
      <c r="BM10364" s="6"/>
      <c r="BN10364" s="6"/>
      <c r="BO10364" s="6"/>
      <c r="BP10364" s="6"/>
      <c r="BQ10364" s="6"/>
      <c r="BR10364" s="6"/>
      <c r="BS10364" s="6"/>
      <c r="BT10364" s="6"/>
      <c r="BU10364" s="6"/>
      <c r="BV10364" s="6"/>
      <c r="BW10364" s="6"/>
      <c r="CJ10364" s="415"/>
      <c r="CK10364" s="415"/>
      <c r="CO10364" s="168"/>
    </row>
    <row r="10365" spans="32:93" s="162" customFormat="1" x14ac:dyDescent="0.25">
      <c r="AF10365" s="169"/>
      <c r="AG10365" s="169"/>
      <c r="AH10365" s="169"/>
      <c r="AI10365" s="169"/>
      <c r="AJ10365" s="169"/>
      <c r="AK10365" s="170"/>
      <c r="AP10365" s="6"/>
      <c r="AQ10365" s="6"/>
      <c r="AR10365" s="6"/>
      <c r="AS10365" s="6"/>
      <c r="AT10365" s="6"/>
      <c r="AU10365" s="6"/>
      <c r="AV10365" s="6"/>
      <c r="AW10365" s="6"/>
      <c r="AX10365" s="6"/>
      <c r="AY10365" s="6"/>
      <c r="AZ10365" s="6"/>
      <c r="BA10365" s="6"/>
      <c r="BB10365" s="166"/>
      <c r="BC10365" s="166"/>
      <c r="BD10365" s="166"/>
      <c r="BE10365" s="6"/>
      <c r="BF10365" s="6"/>
      <c r="BG10365" s="6"/>
      <c r="BH10365" s="6"/>
      <c r="BI10365" s="6"/>
      <c r="BJ10365" s="166"/>
      <c r="BK10365" s="166"/>
      <c r="BL10365" s="166"/>
      <c r="BM10365" s="6"/>
      <c r="BN10365" s="6"/>
      <c r="BO10365" s="6"/>
      <c r="BP10365" s="6"/>
      <c r="BQ10365" s="6"/>
      <c r="BR10365" s="6"/>
      <c r="BS10365" s="6"/>
      <c r="BT10365" s="6"/>
      <c r="BU10365" s="6"/>
      <c r="BV10365" s="6"/>
      <c r="BW10365" s="6"/>
      <c r="CJ10365" s="415"/>
      <c r="CK10365" s="415"/>
      <c r="CO10365" s="168"/>
    </row>
    <row r="10366" spans="32:93" s="162" customFormat="1" x14ac:dyDescent="0.25">
      <c r="AF10366" s="169"/>
      <c r="AG10366" s="169"/>
      <c r="AH10366" s="169"/>
      <c r="AI10366" s="169"/>
      <c r="AJ10366" s="169"/>
      <c r="AK10366" s="170"/>
      <c r="AP10366" s="6"/>
      <c r="AQ10366" s="6"/>
      <c r="AR10366" s="6"/>
      <c r="AS10366" s="6"/>
      <c r="AT10366" s="6"/>
      <c r="AU10366" s="6"/>
      <c r="AV10366" s="6"/>
      <c r="AW10366" s="6"/>
      <c r="AX10366" s="6"/>
      <c r="AY10366" s="6"/>
      <c r="AZ10366" s="6"/>
      <c r="BA10366" s="6"/>
      <c r="BB10366" s="166"/>
      <c r="BC10366" s="166"/>
      <c r="BD10366" s="166"/>
      <c r="BE10366" s="6"/>
      <c r="BF10366" s="6"/>
      <c r="BG10366" s="6"/>
      <c r="BH10366" s="6"/>
      <c r="BI10366" s="6"/>
      <c r="BJ10366" s="166"/>
      <c r="BK10366" s="166"/>
      <c r="BL10366" s="166"/>
      <c r="BM10366" s="6"/>
      <c r="BN10366" s="6"/>
      <c r="BO10366" s="6"/>
      <c r="BP10366" s="6"/>
      <c r="BQ10366" s="6"/>
      <c r="BR10366" s="6"/>
      <c r="BS10366" s="6"/>
      <c r="BT10366" s="6"/>
      <c r="BU10366" s="6"/>
      <c r="BV10366" s="6"/>
      <c r="BW10366" s="6"/>
      <c r="CJ10366" s="415"/>
      <c r="CK10366" s="415"/>
      <c r="CO10366" s="168"/>
    </row>
    <row r="10367" spans="32:93" s="162" customFormat="1" x14ac:dyDescent="0.25">
      <c r="AF10367" s="169"/>
      <c r="AG10367" s="169"/>
      <c r="AH10367" s="169"/>
      <c r="AI10367" s="169"/>
      <c r="AJ10367" s="169"/>
      <c r="AK10367" s="170"/>
      <c r="AP10367" s="6"/>
      <c r="AQ10367" s="6"/>
      <c r="AR10367" s="6"/>
      <c r="AS10367" s="6"/>
      <c r="AT10367" s="6"/>
      <c r="AU10367" s="6"/>
      <c r="AV10367" s="6"/>
      <c r="AW10367" s="6"/>
      <c r="AX10367" s="6"/>
      <c r="AY10367" s="6"/>
      <c r="AZ10367" s="6"/>
      <c r="BA10367" s="6"/>
      <c r="BB10367" s="166"/>
      <c r="BC10367" s="166"/>
      <c r="BD10367" s="166"/>
      <c r="BE10367" s="6"/>
      <c r="BF10367" s="6"/>
      <c r="BG10367" s="6"/>
      <c r="BH10367" s="6"/>
      <c r="BI10367" s="6"/>
      <c r="BJ10367" s="166"/>
      <c r="BK10367" s="166"/>
      <c r="BL10367" s="166"/>
      <c r="BM10367" s="6"/>
      <c r="BN10367" s="6"/>
      <c r="BO10367" s="6"/>
      <c r="BP10367" s="6"/>
      <c r="BQ10367" s="6"/>
      <c r="BR10367" s="6"/>
      <c r="BS10367" s="6"/>
      <c r="BT10367" s="6"/>
      <c r="BU10367" s="6"/>
      <c r="BV10367" s="6"/>
      <c r="BW10367" s="6"/>
      <c r="CJ10367" s="415"/>
      <c r="CK10367" s="415"/>
      <c r="CO10367" s="168"/>
    </row>
    <row r="10368" spans="32:93" s="162" customFormat="1" x14ac:dyDescent="0.25">
      <c r="AF10368" s="169"/>
      <c r="AG10368" s="169"/>
      <c r="AH10368" s="169"/>
      <c r="AI10368" s="169"/>
      <c r="AJ10368" s="169"/>
      <c r="AK10368" s="170"/>
      <c r="AP10368" s="6"/>
      <c r="AQ10368" s="6"/>
      <c r="AR10368" s="6"/>
      <c r="AS10368" s="6"/>
      <c r="AT10368" s="6"/>
      <c r="AU10368" s="6"/>
      <c r="AV10368" s="6"/>
      <c r="AW10368" s="6"/>
      <c r="AX10368" s="6"/>
      <c r="AY10368" s="6"/>
      <c r="AZ10368" s="6"/>
      <c r="BA10368" s="6"/>
      <c r="BB10368" s="166"/>
      <c r="BC10368" s="166"/>
      <c r="BD10368" s="166"/>
      <c r="BE10368" s="6"/>
      <c r="BF10368" s="6"/>
      <c r="BG10368" s="6"/>
      <c r="BH10368" s="6"/>
      <c r="BI10368" s="6"/>
      <c r="BJ10368" s="166"/>
      <c r="BK10368" s="166"/>
      <c r="BL10368" s="166"/>
      <c r="BM10368" s="6"/>
      <c r="BN10368" s="6"/>
      <c r="BO10368" s="6"/>
      <c r="BP10368" s="6"/>
      <c r="BQ10368" s="6"/>
      <c r="BR10368" s="6"/>
      <c r="BS10368" s="6"/>
      <c r="BT10368" s="6"/>
      <c r="BU10368" s="6"/>
      <c r="BV10368" s="6"/>
      <c r="BW10368" s="6"/>
      <c r="CJ10368" s="415"/>
      <c r="CK10368" s="415"/>
      <c r="CO10368" s="168"/>
    </row>
    <row r="10369" spans="32:93" s="162" customFormat="1" x14ac:dyDescent="0.25">
      <c r="AF10369" s="169"/>
      <c r="AG10369" s="169"/>
      <c r="AH10369" s="169"/>
      <c r="AI10369" s="169"/>
      <c r="AJ10369" s="169"/>
      <c r="AK10369" s="170"/>
      <c r="AP10369" s="6"/>
      <c r="AQ10369" s="6"/>
      <c r="AR10369" s="6"/>
      <c r="AS10369" s="6"/>
      <c r="AT10369" s="6"/>
      <c r="AU10369" s="6"/>
      <c r="AV10369" s="6"/>
      <c r="AW10369" s="6"/>
      <c r="AX10369" s="6"/>
      <c r="AY10369" s="6"/>
      <c r="AZ10369" s="6"/>
      <c r="BA10369" s="6"/>
      <c r="BB10369" s="166"/>
      <c r="BC10369" s="166"/>
      <c r="BD10369" s="166"/>
      <c r="BE10369" s="6"/>
      <c r="BF10369" s="6"/>
      <c r="BG10369" s="6"/>
      <c r="BH10369" s="6"/>
      <c r="BI10369" s="6"/>
      <c r="BJ10369" s="166"/>
      <c r="BK10369" s="166"/>
      <c r="BL10369" s="166"/>
      <c r="BM10369" s="6"/>
      <c r="BN10369" s="6"/>
      <c r="BO10369" s="6"/>
      <c r="BP10369" s="6"/>
      <c r="BQ10369" s="6"/>
      <c r="BR10369" s="6"/>
      <c r="BS10369" s="6"/>
      <c r="BT10369" s="6"/>
      <c r="BU10369" s="6"/>
      <c r="BV10369" s="6"/>
      <c r="BW10369" s="6"/>
      <c r="CJ10369" s="415"/>
      <c r="CK10369" s="415"/>
      <c r="CO10369" s="168"/>
    </row>
    <row r="10370" spans="32:93" s="162" customFormat="1" x14ac:dyDescent="0.25">
      <c r="AF10370" s="169"/>
      <c r="AG10370" s="169"/>
      <c r="AH10370" s="169"/>
      <c r="AI10370" s="169"/>
      <c r="AJ10370" s="169"/>
      <c r="AK10370" s="170"/>
      <c r="AP10370" s="6"/>
      <c r="AQ10370" s="6"/>
      <c r="AR10370" s="6"/>
      <c r="AS10370" s="6"/>
      <c r="AT10370" s="6"/>
      <c r="AU10370" s="6"/>
      <c r="AV10370" s="6"/>
      <c r="AW10370" s="6"/>
      <c r="AX10370" s="6"/>
      <c r="AY10370" s="6"/>
      <c r="AZ10370" s="6"/>
      <c r="BA10370" s="6"/>
      <c r="BB10370" s="166"/>
      <c r="BC10370" s="166"/>
      <c r="BD10370" s="166"/>
      <c r="BE10370" s="6"/>
      <c r="BF10370" s="6"/>
      <c r="BG10370" s="6"/>
      <c r="BH10370" s="6"/>
      <c r="BI10370" s="6"/>
      <c r="BJ10370" s="166"/>
      <c r="BK10370" s="166"/>
      <c r="BL10370" s="166"/>
      <c r="BM10370" s="6"/>
      <c r="BN10370" s="6"/>
      <c r="BO10370" s="6"/>
      <c r="BP10370" s="6"/>
      <c r="BQ10370" s="6"/>
      <c r="BR10370" s="6"/>
      <c r="BS10370" s="6"/>
      <c r="BT10370" s="6"/>
      <c r="BU10370" s="6"/>
      <c r="BV10370" s="6"/>
      <c r="BW10370" s="6"/>
      <c r="CJ10370" s="415"/>
      <c r="CK10370" s="415"/>
      <c r="CO10370" s="168"/>
    </row>
    <row r="10371" spans="32:93" s="162" customFormat="1" x14ac:dyDescent="0.25">
      <c r="AF10371" s="169"/>
      <c r="AG10371" s="169"/>
      <c r="AH10371" s="169"/>
      <c r="AI10371" s="169"/>
      <c r="AJ10371" s="169"/>
      <c r="AK10371" s="170"/>
      <c r="AP10371" s="6"/>
      <c r="AQ10371" s="6"/>
      <c r="AR10371" s="6"/>
      <c r="AS10371" s="6"/>
      <c r="AT10371" s="6"/>
      <c r="AU10371" s="6"/>
      <c r="AV10371" s="6"/>
      <c r="AW10371" s="6"/>
      <c r="AX10371" s="6"/>
      <c r="AY10371" s="6"/>
      <c r="AZ10371" s="6"/>
      <c r="BA10371" s="6"/>
      <c r="BB10371" s="166"/>
      <c r="BC10371" s="166"/>
      <c r="BD10371" s="166"/>
      <c r="BE10371" s="6"/>
      <c r="BF10371" s="6"/>
      <c r="BG10371" s="6"/>
      <c r="BH10371" s="6"/>
      <c r="BI10371" s="6"/>
      <c r="BJ10371" s="166"/>
      <c r="BK10371" s="166"/>
      <c r="BL10371" s="166"/>
      <c r="BM10371" s="6"/>
      <c r="BN10371" s="6"/>
      <c r="BO10371" s="6"/>
      <c r="BP10371" s="6"/>
      <c r="BQ10371" s="6"/>
      <c r="BR10371" s="6"/>
      <c r="BS10371" s="6"/>
      <c r="BT10371" s="6"/>
      <c r="BU10371" s="6"/>
      <c r="BV10371" s="6"/>
      <c r="BW10371" s="6"/>
      <c r="CJ10371" s="415"/>
      <c r="CK10371" s="415"/>
      <c r="CO10371" s="168"/>
    </row>
    <row r="10372" spans="32:93" s="162" customFormat="1" x14ac:dyDescent="0.25">
      <c r="AF10372" s="169"/>
      <c r="AG10372" s="169"/>
      <c r="AH10372" s="169"/>
      <c r="AI10372" s="169"/>
      <c r="AJ10372" s="169"/>
      <c r="AK10372" s="170"/>
      <c r="AP10372" s="6"/>
      <c r="AQ10372" s="6"/>
      <c r="AR10372" s="6"/>
      <c r="AS10372" s="6"/>
      <c r="AT10372" s="6"/>
      <c r="AU10372" s="6"/>
      <c r="AV10372" s="6"/>
      <c r="AW10372" s="6"/>
      <c r="AX10372" s="6"/>
      <c r="AY10372" s="6"/>
      <c r="AZ10372" s="6"/>
      <c r="BA10372" s="6"/>
      <c r="BB10372" s="166"/>
      <c r="BC10372" s="166"/>
      <c r="BD10372" s="166"/>
      <c r="BE10372" s="6"/>
      <c r="BF10372" s="6"/>
      <c r="BG10372" s="6"/>
      <c r="BH10372" s="6"/>
      <c r="BI10372" s="6"/>
      <c r="BJ10372" s="166"/>
      <c r="BK10372" s="166"/>
      <c r="BL10372" s="166"/>
      <c r="BM10372" s="6"/>
      <c r="BN10372" s="6"/>
      <c r="BO10372" s="6"/>
      <c r="BP10372" s="6"/>
      <c r="BQ10372" s="6"/>
      <c r="BR10372" s="6"/>
      <c r="BS10372" s="6"/>
      <c r="BT10372" s="6"/>
      <c r="BU10372" s="6"/>
      <c r="BV10372" s="6"/>
      <c r="BW10372" s="6"/>
      <c r="CJ10372" s="415"/>
      <c r="CK10372" s="415"/>
      <c r="CO10372" s="168"/>
    </row>
    <row r="10373" spans="32:93" s="162" customFormat="1" x14ac:dyDescent="0.25">
      <c r="AF10373" s="169"/>
      <c r="AG10373" s="169"/>
      <c r="AH10373" s="169"/>
      <c r="AI10373" s="169"/>
      <c r="AJ10373" s="169"/>
      <c r="AK10373" s="170"/>
      <c r="AP10373" s="6"/>
      <c r="AQ10373" s="6"/>
      <c r="AR10373" s="6"/>
      <c r="AS10373" s="6"/>
      <c r="AT10373" s="6"/>
      <c r="AU10373" s="6"/>
      <c r="AV10373" s="6"/>
      <c r="AW10373" s="6"/>
      <c r="AX10373" s="6"/>
      <c r="AY10373" s="6"/>
      <c r="AZ10373" s="6"/>
      <c r="BA10373" s="6"/>
      <c r="BB10373" s="166"/>
      <c r="BC10373" s="166"/>
      <c r="BD10373" s="166"/>
      <c r="BE10373" s="6"/>
      <c r="BF10373" s="6"/>
      <c r="BG10373" s="6"/>
      <c r="BH10373" s="6"/>
      <c r="BI10373" s="6"/>
      <c r="BJ10373" s="166"/>
      <c r="BK10373" s="166"/>
      <c r="BL10373" s="166"/>
      <c r="BM10373" s="6"/>
      <c r="BN10373" s="6"/>
      <c r="BO10373" s="6"/>
      <c r="BP10373" s="6"/>
      <c r="BQ10373" s="6"/>
      <c r="BR10373" s="6"/>
      <c r="BS10373" s="6"/>
      <c r="BT10373" s="6"/>
      <c r="BU10373" s="6"/>
      <c r="BV10373" s="6"/>
      <c r="BW10373" s="6"/>
      <c r="CJ10373" s="415"/>
      <c r="CK10373" s="415"/>
      <c r="CO10373" s="168"/>
    </row>
    <row r="10374" spans="32:93" s="162" customFormat="1" x14ac:dyDescent="0.25">
      <c r="AF10374" s="169"/>
      <c r="AG10374" s="169"/>
      <c r="AH10374" s="169"/>
      <c r="AI10374" s="169"/>
      <c r="AJ10374" s="169"/>
      <c r="AK10374" s="170"/>
      <c r="AP10374" s="6"/>
      <c r="AQ10374" s="6"/>
      <c r="AR10374" s="6"/>
      <c r="AS10374" s="6"/>
      <c r="AT10374" s="6"/>
      <c r="AU10374" s="6"/>
      <c r="AV10374" s="6"/>
      <c r="AW10374" s="6"/>
      <c r="AX10374" s="6"/>
      <c r="AY10374" s="6"/>
      <c r="AZ10374" s="6"/>
      <c r="BA10374" s="6"/>
      <c r="BB10374" s="166"/>
      <c r="BC10374" s="166"/>
      <c r="BD10374" s="166"/>
      <c r="BE10374" s="6"/>
      <c r="BF10374" s="6"/>
      <c r="BG10374" s="6"/>
      <c r="BH10374" s="6"/>
      <c r="BI10374" s="6"/>
      <c r="BJ10374" s="166"/>
      <c r="BK10374" s="166"/>
      <c r="BL10374" s="166"/>
      <c r="BM10374" s="6"/>
      <c r="BN10374" s="6"/>
      <c r="BO10374" s="6"/>
      <c r="BP10374" s="6"/>
      <c r="BQ10374" s="6"/>
      <c r="BR10374" s="6"/>
      <c r="BS10374" s="6"/>
      <c r="BT10374" s="6"/>
      <c r="BU10374" s="6"/>
      <c r="BV10374" s="6"/>
      <c r="BW10374" s="6"/>
      <c r="CJ10374" s="415"/>
      <c r="CK10374" s="415"/>
      <c r="CO10374" s="168"/>
    </row>
    <row r="10375" spans="32:93" s="162" customFormat="1" x14ac:dyDescent="0.25">
      <c r="AF10375" s="169"/>
      <c r="AG10375" s="169"/>
      <c r="AH10375" s="169"/>
      <c r="AI10375" s="169"/>
      <c r="AJ10375" s="169"/>
      <c r="AK10375" s="170"/>
      <c r="AP10375" s="6"/>
      <c r="AQ10375" s="6"/>
      <c r="AR10375" s="6"/>
      <c r="AS10375" s="6"/>
      <c r="AT10375" s="6"/>
      <c r="AU10375" s="6"/>
      <c r="AV10375" s="6"/>
      <c r="AW10375" s="6"/>
      <c r="AX10375" s="6"/>
      <c r="AY10375" s="6"/>
      <c r="AZ10375" s="6"/>
      <c r="BA10375" s="6"/>
      <c r="BB10375" s="166"/>
      <c r="BC10375" s="166"/>
      <c r="BD10375" s="166"/>
      <c r="BE10375" s="6"/>
      <c r="BF10375" s="6"/>
      <c r="BG10375" s="6"/>
      <c r="BH10375" s="6"/>
      <c r="BI10375" s="6"/>
      <c r="BJ10375" s="166"/>
      <c r="BK10375" s="166"/>
      <c r="BL10375" s="166"/>
      <c r="BM10375" s="6"/>
      <c r="BN10375" s="6"/>
      <c r="BO10375" s="6"/>
      <c r="BP10375" s="6"/>
      <c r="BQ10375" s="6"/>
      <c r="BR10375" s="6"/>
      <c r="BS10375" s="6"/>
      <c r="BT10375" s="6"/>
      <c r="BU10375" s="6"/>
      <c r="BV10375" s="6"/>
      <c r="BW10375" s="6"/>
      <c r="CJ10375" s="415"/>
      <c r="CK10375" s="415"/>
      <c r="CO10375" s="168"/>
    </row>
    <row r="10376" spans="32:93" s="162" customFormat="1" x14ac:dyDescent="0.25">
      <c r="AF10376" s="169"/>
      <c r="AG10376" s="169"/>
      <c r="AH10376" s="169"/>
      <c r="AI10376" s="169"/>
      <c r="AJ10376" s="169"/>
      <c r="AK10376" s="170"/>
      <c r="AP10376" s="6"/>
      <c r="AQ10376" s="6"/>
      <c r="AR10376" s="6"/>
      <c r="AS10376" s="6"/>
      <c r="AT10376" s="6"/>
      <c r="AU10376" s="6"/>
      <c r="AV10376" s="6"/>
      <c r="AW10376" s="6"/>
      <c r="AX10376" s="6"/>
      <c r="AY10376" s="6"/>
      <c r="AZ10376" s="6"/>
      <c r="BA10376" s="6"/>
      <c r="BB10376" s="166"/>
      <c r="BC10376" s="166"/>
      <c r="BD10376" s="166"/>
      <c r="BE10376" s="6"/>
      <c r="BF10376" s="6"/>
      <c r="BG10376" s="6"/>
      <c r="BH10376" s="6"/>
      <c r="BI10376" s="6"/>
      <c r="BJ10376" s="166"/>
      <c r="BK10376" s="166"/>
      <c r="BL10376" s="166"/>
      <c r="BM10376" s="6"/>
      <c r="BN10376" s="6"/>
      <c r="BO10376" s="6"/>
      <c r="BP10376" s="6"/>
      <c r="BQ10376" s="6"/>
      <c r="BR10376" s="6"/>
      <c r="BS10376" s="6"/>
      <c r="BT10376" s="6"/>
      <c r="BU10376" s="6"/>
      <c r="BV10376" s="6"/>
      <c r="BW10376" s="6"/>
      <c r="CJ10376" s="415"/>
      <c r="CK10376" s="415"/>
      <c r="CO10376" s="168"/>
    </row>
    <row r="10377" spans="32:93" s="162" customFormat="1" x14ac:dyDescent="0.25">
      <c r="AF10377" s="169"/>
      <c r="AG10377" s="169"/>
      <c r="AH10377" s="169"/>
      <c r="AI10377" s="169"/>
      <c r="AJ10377" s="169"/>
      <c r="AK10377" s="170"/>
      <c r="AP10377" s="6"/>
      <c r="AQ10377" s="6"/>
      <c r="AR10377" s="6"/>
      <c r="AS10377" s="6"/>
      <c r="AT10377" s="6"/>
      <c r="AU10377" s="6"/>
      <c r="AV10377" s="6"/>
      <c r="AW10377" s="6"/>
      <c r="AX10377" s="6"/>
      <c r="AY10377" s="6"/>
      <c r="AZ10377" s="6"/>
      <c r="BA10377" s="6"/>
      <c r="BB10377" s="166"/>
      <c r="BC10377" s="166"/>
      <c r="BD10377" s="166"/>
      <c r="BE10377" s="6"/>
      <c r="BF10377" s="6"/>
      <c r="BG10377" s="6"/>
      <c r="BH10377" s="6"/>
      <c r="BI10377" s="6"/>
      <c r="BJ10377" s="166"/>
      <c r="BK10377" s="166"/>
      <c r="BL10377" s="166"/>
      <c r="BM10377" s="6"/>
      <c r="BN10377" s="6"/>
      <c r="BO10377" s="6"/>
      <c r="BP10377" s="6"/>
      <c r="BQ10377" s="6"/>
      <c r="BR10377" s="6"/>
      <c r="BS10377" s="6"/>
      <c r="BT10377" s="6"/>
      <c r="BU10377" s="6"/>
      <c r="BV10377" s="6"/>
      <c r="BW10377" s="6"/>
      <c r="CJ10377" s="415"/>
      <c r="CK10377" s="415"/>
      <c r="CO10377" s="168"/>
    </row>
    <row r="10378" spans="32:93" s="162" customFormat="1" x14ac:dyDescent="0.25">
      <c r="AF10378" s="169"/>
      <c r="AG10378" s="169"/>
      <c r="AH10378" s="169"/>
      <c r="AI10378" s="169"/>
      <c r="AJ10378" s="169"/>
      <c r="AK10378" s="170"/>
      <c r="AP10378" s="6"/>
      <c r="AQ10378" s="6"/>
      <c r="AR10378" s="6"/>
      <c r="AS10378" s="6"/>
      <c r="AT10378" s="6"/>
      <c r="AU10378" s="6"/>
      <c r="AV10378" s="6"/>
      <c r="AW10378" s="6"/>
      <c r="AX10378" s="6"/>
      <c r="AY10378" s="6"/>
      <c r="AZ10378" s="6"/>
      <c r="BA10378" s="6"/>
      <c r="BB10378" s="166"/>
      <c r="BC10378" s="166"/>
      <c r="BD10378" s="166"/>
      <c r="BE10378" s="6"/>
      <c r="BF10378" s="6"/>
      <c r="BG10378" s="6"/>
      <c r="BH10378" s="6"/>
      <c r="BI10378" s="6"/>
      <c r="BJ10378" s="166"/>
      <c r="BK10378" s="166"/>
      <c r="BL10378" s="166"/>
      <c r="BM10378" s="6"/>
      <c r="BN10378" s="6"/>
      <c r="BO10378" s="6"/>
      <c r="BP10378" s="6"/>
      <c r="BQ10378" s="6"/>
      <c r="BR10378" s="6"/>
      <c r="BS10378" s="6"/>
      <c r="BT10378" s="6"/>
      <c r="BU10378" s="6"/>
      <c r="BV10378" s="6"/>
      <c r="BW10378" s="6"/>
      <c r="CJ10378" s="415"/>
      <c r="CK10378" s="415"/>
      <c r="CO10378" s="168"/>
    </row>
    <row r="10379" spans="32:93" s="162" customFormat="1" x14ac:dyDescent="0.25">
      <c r="AF10379" s="169"/>
      <c r="AG10379" s="169"/>
      <c r="AH10379" s="169"/>
      <c r="AI10379" s="169"/>
      <c r="AJ10379" s="169"/>
      <c r="AK10379" s="170"/>
      <c r="AP10379" s="6"/>
      <c r="AQ10379" s="6"/>
      <c r="AR10379" s="6"/>
      <c r="AS10379" s="6"/>
      <c r="AT10379" s="6"/>
      <c r="AU10379" s="6"/>
      <c r="AV10379" s="6"/>
      <c r="AW10379" s="6"/>
      <c r="AX10379" s="6"/>
      <c r="AY10379" s="6"/>
      <c r="AZ10379" s="6"/>
      <c r="BA10379" s="6"/>
      <c r="BB10379" s="166"/>
      <c r="BC10379" s="166"/>
      <c r="BD10379" s="166"/>
      <c r="BE10379" s="6"/>
      <c r="BF10379" s="6"/>
      <c r="BG10379" s="6"/>
      <c r="BH10379" s="6"/>
      <c r="BI10379" s="6"/>
      <c r="BJ10379" s="166"/>
      <c r="BK10379" s="166"/>
      <c r="BL10379" s="166"/>
      <c r="BM10379" s="6"/>
      <c r="BN10379" s="6"/>
      <c r="BO10379" s="6"/>
      <c r="BP10379" s="6"/>
      <c r="BQ10379" s="6"/>
      <c r="BR10379" s="6"/>
      <c r="BS10379" s="6"/>
      <c r="BT10379" s="6"/>
      <c r="BU10379" s="6"/>
      <c r="BV10379" s="6"/>
      <c r="BW10379" s="6"/>
      <c r="CJ10379" s="415"/>
      <c r="CK10379" s="415"/>
      <c r="CO10379" s="168"/>
    </row>
    <row r="10380" spans="32:93" s="162" customFormat="1" x14ac:dyDescent="0.25">
      <c r="AF10380" s="169"/>
      <c r="AG10380" s="169"/>
      <c r="AH10380" s="169"/>
      <c r="AI10380" s="169"/>
      <c r="AJ10380" s="169"/>
      <c r="AK10380" s="170"/>
      <c r="AP10380" s="6"/>
      <c r="AQ10380" s="6"/>
      <c r="AR10380" s="6"/>
      <c r="AS10380" s="6"/>
      <c r="AT10380" s="6"/>
      <c r="AU10380" s="6"/>
      <c r="AV10380" s="6"/>
      <c r="AW10380" s="6"/>
      <c r="AX10380" s="6"/>
      <c r="AY10380" s="6"/>
      <c r="AZ10380" s="6"/>
      <c r="BA10380" s="6"/>
      <c r="BB10380" s="166"/>
      <c r="BC10380" s="166"/>
      <c r="BD10380" s="166"/>
      <c r="BE10380" s="6"/>
      <c r="BF10380" s="6"/>
      <c r="BG10380" s="6"/>
      <c r="BH10380" s="6"/>
      <c r="BI10380" s="6"/>
      <c r="BJ10380" s="166"/>
      <c r="BK10380" s="166"/>
      <c r="BL10380" s="166"/>
      <c r="BM10380" s="6"/>
      <c r="BN10380" s="6"/>
      <c r="BO10380" s="6"/>
      <c r="BP10380" s="6"/>
      <c r="BQ10380" s="6"/>
      <c r="BR10380" s="6"/>
      <c r="BS10380" s="6"/>
      <c r="BT10380" s="6"/>
      <c r="BU10380" s="6"/>
      <c r="BV10380" s="6"/>
      <c r="BW10380" s="6"/>
      <c r="CJ10380" s="415"/>
      <c r="CK10380" s="415"/>
      <c r="CO10380" s="168"/>
    </row>
    <row r="10381" spans="32:93" s="162" customFormat="1" x14ac:dyDescent="0.25">
      <c r="AF10381" s="169"/>
      <c r="AG10381" s="169"/>
      <c r="AH10381" s="169"/>
      <c r="AI10381" s="169"/>
      <c r="AJ10381" s="169"/>
      <c r="AK10381" s="170"/>
      <c r="AP10381" s="6"/>
      <c r="AQ10381" s="6"/>
      <c r="AR10381" s="6"/>
      <c r="AS10381" s="6"/>
      <c r="AT10381" s="6"/>
      <c r="AU10381" s="6"/>
      <c r="AV10381" s="6"/>
      <c r="AW10381" s="6"/>
      <c r="AX10381" s="6"/>
      <c r="AY10381" s="6"/>
      <c r="AZ10381" s="6"/>
      <c r="BA10381" s="6"/>
      <c r="BB10381" s="166"/>
      <c r="BC10381" s="166"/>
      <c r="BD10381" s="166"/>
      <c r="BE10381" s="6"/>
      <c r="BF10381" s="6"/>
      <c r="BG10381" s="6"/>
      <c r="BH10381" s="6"/>
      <c r="BI10381" s="6"/>
      <c r="BJ10381" s="166"/>
      <c r="BK10381" s="166"/>
      <c r="BL10381" s="166"/>
      <c r="BM10381" s="6"/>
      <c r="BN10381" s="6"/>
      <c r="BO10381" s="6"/>
      <c r="BP10381" s="6"/>
      <c r="BQ10381" s="6"/>
      <c r="BR10381" s="6"/>
      <c r="BS10381" s="6"/>
      <c r="BT10381" s="6"/>
      <c r="BU10381" s="6"/>
      <c r="BV10381" s="6"/>
      <c r="BW10381" s="6"/>
      <c r="CJ10381" s="415"/>
      <c r="CK10381" s="415"/>
      <c r="CO10381" s="168"/>
    </row>
    <row r="10382" spans="32:93" s="162" customFormat="1" x14ac:dyDescent="0.25">
      <c r="AF10382" s="169"/>
      <c r="AG10382" s="169"/>
      <c r="AH10382" s="169"/>
      <c r="AI10382" s="169"/>
      <c r="AJ10382" s="169"/>
      <c r="AK10382" s="170"/>
      <c r="AP10382" s="6"/>
      <c r="AQ10382" s="6"/>
      <c r="AR10382" s="6"/>
      <c r="AS10382" s="6"/>
      <c r="AT10382" s="6"/>
      <c r="AU10382" s="6"/>
      <c r="AV10382" s="6"/>
      <c r="AW10382" s="6"/>
      <c r="AX10382" s="6"/>
      <c r="AY10382" s="6"/>
      <c r="AZ10382" s="6"/>
      <c r="BA10382" s="6"/>
      <c r="BB10382" s="166"/>
      <c r="BC10382" s="166"/>
      <c r="BD10382" s="166"/>
      <c r="BE10382" s="6"/>
      <c r="BF10382" s="6"/>
      <c r="BG10382" s="6"/>
      <c r="BH10382" s="6"/>
      <c r="BI10382" s="6"/>
      <c r="BJ10382" s="166"/>
      <c r="BK10382" s="166"/>
      <c r="BL10382" s="166"/>
      <c r="BM10382" s="6"/>
      <c r="BN10382" s="6"/>
      <c r="BO10382" s="6"/>
      <c r="BP10382" s="6"/>
      <c r="BQ10382" s="6"/>
      <c r="BR10382" s="6"/>
      <c r="BS10382" s="6"/>
      <c r="BT10382" s="6"/>
      <c r="BU10382" s="6"/>
      <c r="BV10382" s="6"/>
      <c r="BW10382" s="6"/>
      <c r="CJ10382" s="415"/>
      <c r="CK10382" s="415"/>
      <c r="CO10382" s="168"/>
    </row>
    <row r="10383" spans="32:93" s="162" customFormat="1" x14ac:dyDescent="0.25">
      <c r="AF10383" s="169"/>
      <c r="AG10383" s="169"/>
      <c r="AH10383" s="169"/>
      <c r="AI10383" s="169"/>
      <c r="AJ10383" s="169"/>
      <c r="AK10383" s="170"/>
      <c r="AP10383" s="6"/>
      <c r="AQ10383" s="6"/>
      <c r="AR10383" s="6"/>
      <c r="AS10383" s="6"/>
      <c r="AT10383" s="6"/>
      <c r="AU10383" s="6"/>
      <c r="AV10383" s="6"/>
      <c r="AW10383" s="6"/>
      <c r="AX10383" s="6"/>
      <c r="AY10383" s="6"/>
      <c r="AZ10383" s="6"/>
      <c r="BA10383" s="6"/>
      <c r="BB10383" s="166"/>
      <c r="BC10383" s="166"/>
      <c r="BD10383" s="166"/>
      <c r="BE10383" s="6"/>
      <c r="BF10383" s="6"/>
      <c r="BG10383" s="6"/>
      <c r="BH10383" s="6"/>
      <c r="BI10383" s="6"/>
      <c r="BJ10383" s="166"/>
      <c r="BK10383" s="166"/>
      <c r="BL10383" s="166"/>
      <c r="BM10383" s="6"/>
      <c r="BN10383" s="6"/>
      <c r="BO10383" s="6"/>
      <c r="BP10383" s="6"/>
      <c r="BQ10383" s="6"/>
      <c r="BR10383" s="6"/>
      <c r="BS10383" s="6"/>
      <c r="BT10383" s="6"/>
      <c r="BU10383" s="6"/>
      <c r="BV10383" s="6"/>
      <c r="BW10383" s="6"/>
      <c r="CJ10383" s="415"/>
      <c r="CK10383" s="415"/>
      <c r="CO10383" s="168"/>
    </row>
    <row r="10384" spans="32:93" s="162" customFormat="1" x14ac:dyDescent="0.25">
      <c r="AF10384" s="169"/>
      <c r="AG10384" s="169"/>
      <c r="AH10384" s="169"/>
      <c r="AI10384" s="169"/>
      <c r="AJ10384" s="169"/>
      <c r="AK10384" s="170"/>
      <c r="AP10384" s="6"/>
      <c r="AQ10384" s="6"/>
      <c r="AR10384" s="6"/>
      <c r="AS10384" s="6"/>
      <c r="AT10384" s="6"/>
      <c r="AU10384" s="6"/>
      <c r="AV10384" s="6"/>
      <c r="AW10384" s="6"/>
      <c r="AX10384" s="6"/>
      <c r="AY10384" s="6"/>
      <c r="AZ10384" s="6"/>
      <c r="BA10384" s="6"/>
      <c r="BB10384" s="166"/>
      <c r="BC10384" s="166"/>
      <c r="BD10384" s="166"/>
      <c r="BE10384" s="6"/>
      <c r="BF10384" s="6"/>
      <c r="BG10384" s="6"/>
      <c r="BH10384" s="6"/>
      <c r="BI10384" s="6"/>
      <c r="BJ10384" s="166"/>
      <c r="BK10384" s="166"/>
      <c r="BL10384" s="166"/>
      <c r="BM10384" s="6"/>
      <c r="BN10384" s="6"/>
      <c r="BO10384" s="6"/>
      <c r="BP10384" s="6"/>
      <c r="BQ10384" s="6"/>
      <c r="BR10384" s="6"/>
      <c r="BS10384" s="6"/>
      <c r="BT10384" s="6"/>
      <c r="BU10384" s="6"/>
      <c r="BV10384" s="6"/>
      <c r="BW10384" s="6"/>
      <c r="CJ10384" s="415"/>
      <c r="CK10384" s="415"/>
      <c r="CO10384" s="168"/>
    </row>
    <row r="10385" spans="32:93" s="162" customFormat="1" x14ac:dyDescent="0.25">
      <c r="AF10385" s="169"/>
      <c r="AG10385" s="169"/>
      <c r="AH10385" s="169"/>
      <c r="AI10385" s="169"/>
      <c r="AJ10385" s="169"/>
      <c r="AK10385" s="170"/>
      <c r="AP10385" s="6"/>
      <c r="AQ10385" s="6"/>
      <c r="AR10385" s="6"/>
      <c r="AS10385" s="6"/>
      <c r="AT10385" s="6"/>
      <c r="AU10385" s="6"/>
      <c r="AV10385" s="6"/>
      <c r="AW10385" s="6"/>
      <c r="AX10385" s="6"/>
      <c r="AY10385" s="6"/>
      <c r="AZ10385" s="6"/>
      <c r="BA10385" s="6"/>
      <c r="BB10385" s="166"/>
      <c r="BC10385" s="166"/>
      <c r="BD10385" s="166"/>
      <c r="BE10385" s="6"/>
      <c r="BF10385" s="6"/>
      <c r="BG10385" s="6"/>
      <c r="BH10385" s="6"/>
      <c r="BI10385" s="6"/>
      <c r="BJ10385" s="166"/>
      <c r="BK10385" s="166"/>
      <c r="BL10385" s="166"/>
      <c r="BM10385" s="6"/>
      <c r="BN10385" s="6"/>
      <c r="BO10385" s="6"/>
      <c r="BP10385" s="6"/>
      <c r="BQ10385" s="6"/>
      <c r="BR10385" s="6"/>
      <c r="BS10385" s="6"/>
      <c r="BT10385" s="6"/>
      <c r="BU10385" s="6"/>
      <c r="BV10385" s="6"/>
      <c r="BW10385" s="6"/>
      <c r="CJ10385" s="415"/>
      <c r="CK10385" s="415"/>
      <c r="CO10385" s="168"/>
    </row>
    <row r="10386" spans="32:93" s="162" customFormat="1" x14ac:dyDescent="0.25">
      <c r="AF10386" s="169"/>
      <c r="AG10386" s="169"/>
      <c r="AH10386" s="169"/>
      <c r="AI10386" s="169"/>
      <c r="AJ10386" s="169"/>
      <c r="AK10386" s="170"/>
      <c r="AP10386" s="6"/>
      <c r="AQ10386" s="6"/>
      <c r="AR10386" s="6"/>
      <c r="AS10386" s="6"/>
      <c r="AT10386" s="6"/>
      <c r="AU10386" s="6"/>
      <c r="AV10386" s="6"/>
      <c r="AW10386" s="6"/>
      <c r="AX10386" s="6"/>
      <c r="AY10386" s="6"/>
      <c r="AZ10386" s="6"/>
      <c r="BA10386" s="6"/>
      <c r="BB10386" s="166"/>
      <c r="BC10386" s="166"/>
      <c r="BD10386" s="166"/>
      <c r="BE10386" s="6"/>
      <c r="BF10386" s="6"/>
      <c r="BG10386" s="6"/>
      <c r="BH10386" s="6"/>
      <c r="BI10386" s="6"/>
      <c r="BJ10386" s="166"/>
      <c r="BK10386" s="166"/>
      <c r="BL10386" s="166"/>
      <c r="BM10386" s="6"/>
      <c r="BN10386" s="6"/>
      <c r="BO10386" s="6"/>
      <c r="BP10386" s="6"/>
      <c r="BQ10386" s="6"/>
      <c r="BR10386" s="6"/>
      <c r="BS10386" s="6"/>
      <c r="BT10386" s="6"/>
      <c r="BU10386" s="6"/>
      <c r="BV10386" s="6"/>
      <c r="BW10386" s="6"/>
      <c r="CJ10386" s="415"/>
      <c r="CK10386" s="415"/>
      <c r="CO10386" s="168"/>
    </row>
    <row r="10387" spans="32:93" s="162" customFormat="1" x14ac:dyDescent="0.25">
      <c r="AF10387" s="169"/>
      <c r="AG10387" s="169"/>
      <c r="AH10387" s="169"/>
      <c r="AI10387" s="169"/>
      <c r="AJ10387" s="169"/>
      <c r="AK10387" s="170"/>
      <c r="AP10387" s="6"/>
      <c r="AQ10387" s="6"/>
      <c r="AR10387" s="6"/>
      <c r="AS10387" s="6"/>
      <c r="AT10387" s="6"/>
      <c r="AU10387" s="6"/>
      <c r="AV10387" s="6"/>
      <c r="AW10387" s="6"/>
      <c r="AX10387" s="6"/>
      <c r="AY10387" s="6"/>
      <c r="AZ10387" s="6"/>
      <c r="BA10387" s="6"/>
      <c r="BB10387" s="166"/>
      <c r="BC10387" s="166"/>
      <c r="BD10387" s="166"/>
      <c r="BE10387" s="6"/>
      <c r="BF10387" s="6"/>
      <c r="BG10387" s="6"/>
      <c r="BH10387" s="6"/>
      <c r="BI10387" s="6"/>
      <c r="BJ10387" s="166"/>
      <c r="BK10387" s="166"/>
      <c r="BL10387" s="166"/>
      <c r="BM10387" s="6"/>
      <c r="BN10387" s="6"/>
      <c r="BO10387" s="6"/>
      <c r="BP10387" s="6"/>
      <c r="BQ10387" s="6"/>
      <c r="BR10387" s="6"/>
      <c r="BS10387" s="6"/>
      <c r="BT10387" s="6"/>
      <c r="BU10387" s="6"/>
      <c r="BV10387" s="6"/>
      <c r="BW10387" s="6"/>
      <c r="CJ10387" s="415"/>
      <c r="CK10387" s="415"/>
      <c r="CO10387" s="168"/>
    </row>
    <row r="10388" spans="32:93" s="162" customFormat="1" x14ac:dyDescent="0.25">
      <c r="AF10388" s="169"/>
      <c r="AG10388" s="169"/>
      <c r="AH10388" s="169"/>
      <c r="AI10388" s="169"/>
      <c r="AJ10388" s="169"/>
      <c r="AK10388" s="170"/>
      <c r="AP10388" s="6"/>
      <c r="AQ10388" s="6"/>
      <c r="AR10388" s="6"/>
      <c r="AS10388" s="6"/>
      <c r="AT10388" s="6"/>
      <c r="AU10388" s="6"/>
      <c r="AV10388" s="6"/>
      <c r="AW10388" s="6"/>
      <c r="AX10388" s="6"/>
      <c r="AY10388" s="6"/>
      <c r="AZ10388" s="6"/>
      <c r="BA10388" s="6"/>
      <c r="BB10388" s="166"/>
      <c r="BC10388" s="166"/>
      <c r="BD10388" s="166"/>
      <c r="BE10388" s="6"/>
      <c r="BF10388" s="6"/>
      <c r="BG10388" s="6"/>
      <c r="BH10388" s="6"/>
      <c r="BI10388" s="6"/>
      <c r="BJ10388" s="166"/>
      <c r="BK10388" s="166"/>
      <c r="BL10388" s="166"/>
      <c r="BM10388" s="6"/>
      <c r="BN10388" s="6"/>
      <c r="BO10388" s="6"/>
      <c r="BP10388" s="6"/>
      <c r="BQ10388" s="6"/>
      <c r="BR10388" s="6"/>
      <c r="BS10388" s="6"/>
      <c r="BT10388" s="6"/>
      <c r="BU10388" s="6"/>
      <c r="BV10388" s="6"/>
      <c r="BW10388" s="6"/>
      <c r="CJ10388" s="415"/>
      <c r="CK10388" s="415"/>
      <c r="CO10388" s="168"/>
    </row>
    <row r="10389" spans="32:93" s="162" customFormat="1" x14ac:dyDescent="0.25">
      <c r="AF10389" s="169"/>
      <c r="AG10389" s="169"/>
      <c r="AH10389" s="169"/>
      <c r="AI10389" s="169"/>
      <c r="AJ10389" s="169"/>
      <c r="AK10389" s="170"/>
      <c r="AP10389" s="6"/>
      <c r="AQ10389" s="6"/>
      <c r="AR10389" s="6"/>
      <c r="AS10389" s="6"/>
      <c r="AT10389" s="6"/>
      <c r="AU10389" s="6"/>
      <c r="AV10389" s="6"/>
      <c r="AW10389" s="6"/>
      <c r="AX10389" s="6"/>
      <c r="AY10389" s="6"/>
      <c r="AZ10389" s="6"/>
      <c r="BA10389" s="6"/>
      <c r="BB10389" s="166"/>
      <c r="BC10389" s="166"/>
      <c r="BD10389" s="166"/>
      <c r="BE10389" s="6"/>
      <c r="BF10389" s="6"/>
      <c r="BG10389" s="6"/>
      <c r="BH10389" s="6"/>
      <c r="BI10389" s="6"/>
      <c r="BJ10389" s="166"/>
      <c r="BK10389" s="166"/>
      <c r="BL10389" s="166"/>
      <c r="BM10389" s="6"/>
      <c r="BN10389" s="6"/>
      <c r="BO10389" s="6"/>
      <c r="BP10389" s="6"/>
      <c r="BQ10389" s="6"/>
      <c r="BR10389" s="6"/>
      <c r="BS10389" s="6"/>
      <c r="BT10389" s="6"/>
      <c r="BU10389" s="6"/>
      <c r="BV10389" s="6"/>
      <c r="BW10389" s="6"/>
      <c r="CJ10389" s="415"/>
      <c r="CK10389" s="415"/>
      <c r="CO10389" s="168"/>
    </row>
    <row r="10390" spans="32:93" s="162" customFormat="1" x14ac:dyDescent="0.25">
      <c r="AF10390" s="169"/>
      <c r="AG10390" s="169"/>
      <c r="AH10390" s="169"/>
      <c r="AI10390" s="169"/>
      <c r="AJ10390" s="169"/>
      <c r="AK10390" s="170"/>
      <c r="AP10390" s="6"/>
      <c r="AQ10390" s="6"/>
      <c r="AR10390" s="6"/>
      <c r="AS10390" s="6"/>
      <c r="AT10390" s="6"/>
      <c r="AU10390" s="6"/>
      <c r="AV10390" s="6"/>
      <c r="AW10390" s="6"/>
      <c r="AX10390" s="6"/>
      <c r="AY10390" s="6"/>
      <c r="AZ10390" s="6"/>
      <c r="BA10390" s="6"/>
      <c r="BB10390" s="166"/>
      <c r="BC10390" s="166"/>
      <c r="BD10390" s="166"/>
      <c r="BE10390" s="6"/>
      <c r="BF10390" s="6"/>
      <c r="BG10390" s="6"/>
      <c r="BH10390" s="6"/>
      <c r="BI10390" s="6"/>
      <c r="BJ10390" s="166"/>
      <c r="BK10390" s="166"/>
      <c r="BL10390" s="166"/>
      <c r="BM10390" s="6"/>
      <c r="BN10390" s="6"/>
      <c r="BO10390" s="6"/>
      <c r="BP10390" s="6"/>
      <c r="BQ10390" s="6"/>
      <c r="BR10390" s="6"/>
      <c r="BS10390" s="6"/>
      <c r="BT10390" s="6"/>
      <c r="BU10390" s="6"/>
      <c r="BV10390" s="6"/>
      <c r="BW10390" s="6"/>
      <c r="CJ10390" s="415"/>
      <c r="CK10390" s="415"/>
      <c r="CO10390" s="168"/>
    </row>
    <row r="10391" spans="32:93" s="162" customFormat="1" x14ac:dyDescent="0.25">
      <c r="AF10391" s="169"/>
      <c r="AG10391" s="169"/>
      <c r="AH10391" s="169"/>
      <c r="AI10391" s="169"/>
      <c r="AJ10391" s="169"/>
      <c r="AK10391" s="170"/>
      <c r="AP10391" s="6"/>
      <c r="AQ10391" s="6"/>
      <c r="AR10391" s="6"/>
      <c r="AS10391" s="6"/>
      <c r="AT10391" s="6"/>
      <c r="AU10391" s="6"/>
      <c r="AV10391" s="6"/>
      <c r="AW10391" s="6"/>
      <c r="AX10391" s="6"/>
      <c r="AY10391" s="6"/>
      <c r="AZ10391" s="6"/>
      <c r="BA10391" s="6"/>
      <c r="BB10391" s="166"/>
      <c r="BC10391" s="166"/>
      <c r="BD10391" s="166"/>
      <c r="BE10391" s="6"/>
      <c r="BF10391" s="6"/>
      <c r="BG10391" s="6"/>
      <c r="BH10391" s="6"/>
      <c r="BI10391" s="6"/>
      <c r="BJ10391" s="166"/>
      <c r="BK10391" s="166"/>
      <c r="BL10391" s="166"/>
      <c r="BM10391" s="6"/>
      <c r="BN10391" s="6"/>
      <c r="BO10391" s="6"/>
      <c r="BP10391" s="6"/>
      <c r="BQ10391" s="6"/>
      <c r="BR10391" s="6"/>
      <c r="BS10391" s="6"/>
      <c r="BT10391" s="6"/>
      <c r="BU10391" s="6"/>
      <c r="BV10391" s="6"/>
      <c r="BW10391" s="6"/>
      <c r="CJ10391" s="415"/>
      <c r="CK10391" s="415"/>
      <c r="CO10391" s="168"/>
    </row>
    <row r="10392" spans="32:93" s="162" customFormat="1" x14ac:dyDescent="0.25">
      <c r="AF10392" s="169"/>
      <c r="AG10392" s="169"/>
      <c r="AH10392" s="169"/>
      <c r="AI10392" s="169"/>
      <c r="AJ10392" s="169"/>
      <c r="AK10392" s="170"/>
      <c r="AP10392" s="6"/>
      <c r="AQ10392" s="6"/>
      <c r="AR10392" s="6"/>
      <c r="AS10392" s="6"/>
      <c r="AT10392" s="6"/>
      <c r="AU10392" s="6"/>
      <c r="AV10392" s="6"/>
      <c r="AW10392" s="6"/>
      <c r="AX10392" s="6"/>
      <c r="AY10392" s="6"/>
      <c r="AZ10392" s="6"/>
      <c r="BA10392" s="6"/>
      <c r="BB10392" s="166"/>
      <c r="BC10392" s="166"/>
      <c r="BD10392" s="166"/>
      <c r="BE10392" s="6"/>
      <c r="BF10392" s="6"/>
      <c r="BG10392" s="6"/>
      <c r="BH10392" s="6"/>
      <c r="BI10392" s="6"/>
      <c r="BJ10392" s="166"/>
      <c r="BK10392" s="166"/>
      <c r="BL10392" s="166"/>
      <c r="BM10392" s="6"/>
      <c r="BN10392" s="6"/>
      <c r="BO10392" s="6"/>
      <c r="BP10392" s="6"/>
      <c r="BQ10392" s="6"/>
      <c r="BR10392" s="6"/>
      <c r="BS10392" s="6"/>
      <c r="BT10392" s="6"/>
      <c r="BU10392" s="6"/>
      <c r="BV10392" s="6"/>
      <c r="BW10392" s="6"/>
      <c r="CJ10392" s="415"/>
      <c r="CK10392" s="415"/>
      <c r="CO10392" s="168"/>
    </row>
    <row r="10393" spans="32:93" s="162" customFormat="1" x14ac:dyDescent="0.25">
      <c r="AF10393" s="169"/>
      <c r="AG10393" s="169"/>
      <c r="AH10393" s="169"/>
      <c r="AI10393" s="169"/>
      <c r="AJ10393" s="169"/>
      <c r="AK10393" s="170"/>
      <c r="AP10393" s="6"/>
      <c r="AQ10393" s="6"/>
      <c r="AR10393" s="6"/>
      <c r="AS10393" s="6"/>
      <c r="AT10393" s="6"/>
      <c r="AU10393" s="6"/>
      <c r="AV10393" s="6"/>
      <c r="AW10393" s="6"/>
      <c r="AX10393" s="6"/>
      <c r="AY10393" s="6"/>
      <c r="AZ10393" s="6"/>
      <c r="BA10393" s="6"/>
      <c r="BB10393" s="166"/>
      <c r="BC10393" s="166"/>
      <c r="BD10393" s="166"/>
      <c r="BE10393" s="6"/>
      <c r="BF10393" s="6"/>
      <c r="BG10393" s="6"/>
      <c r="BH10393" s="6"/>
      <c r="BI10393" s="6"/>
      <c r="BJ10393" s="166"/>
      <c r="BK10393" s="166"/>
      <c r="BL10393" s="166"/>
      <c r="BM10393" s="6"/>
      <c r="BN10393" s="6"/>
      <c r="BO10393" s="6"/>
      <c r="BP10393" s="6"/>
      <c r="BQ10393" s="6"/>
      <c r="BR10393" s="6"/>
      <c r="BS10393" s="6"/>
      <c r="BT10393" s="6"/>
      <c r="BU10393" s="6"/>
      <c r="BV10393" s="6"/>
      <c r="BW10393" s="6"/>
      <c r="CJ10393" s="415"/>
      <c r="CK10393" s="415"/>
      <c r="CO10393" s="168"/>
    </row>
    <row r="10394" spans="32:93" s="162" customFormat="1" x14ac:dyDescent="0.25">
      <c r="AF10394" s="169"/>
      <c r="AG10394" s="169"/>
      <c r="AH10394" s="169"/>
      <c r="AI10394" s="169"/>
      <c r="AJ10394" s="169"/>
      <c r="AK10394" s="170"/>
      <c r="AP10394" s="6"/>
      <c r="AQ10394" s="6"/>
      <c r="AR10394" s="6"/>
      <c r="AS10394" s="6"/>
      <c r="AT10394" s="6"/>
      <c r="AU10394" s="6"/>
      <c r="AV10394" s="6"/>
      <c r="AW10394" s="6"/>
      <c r="AX10394" s="6"/>
      <c r="AY10394" s="6"/>
      <c r="AZ10394" s="6"/>
      <c r="BA10394" s="6"/>
      <c r="BB10394" s="166"/>
      <c r="BC10394" s="166"/>
      <c r="BD10394" s="166"/>
      <c r="BE10394" s="6"/>
      <c r="BF10394" s="6"/>
      <c r="BG10394" s="6"/>
      <c r="BH10394" s="6"/>
      <c r="BI10394" s="6"/>
      <c r="BJ10394" s="166"/>
      <c r="BK10394" s="166"/>
      <c r="BL10394" s="166"/>
      <c r="BM10394" s="6"/>
      <c r="BN10394" s="6"/>
      <c r="BO10394" s="6"/>
      <c r="BP10394" s="6"/>
      <c r="BQ10394" s="6"/>
      <c r="BR10394" s="6"/>
      <c r="BS10394" s="6"/>
      <c r="BT10394" s="6"/>
      <c r="BU10394" s="6"/>
      <c r="BV10394" s="6"/>
      <c r="BW10394" s="6"/>
      <c r="CJ10394" s="415"/>
      <c r="CK10394" s="415"/>
      <c r="CO10394" s="168"/>
    </row>
    <row r="10395" spans="32:93" s="162" customFormat="1" x14ac:dyDescent="0.25">
      <c r="AF10395" s="169"/>
      <c r="AG10395" s="169"/>
      <c r="AH10395" s="169"/>
      <c r="AI10395" s="169"/>
      <c r="AJ10395" s="169"/>
      <c r="AK10395" s="170"/>
      <c r="AP10395" s="6"/>
      <c r="AQ10395" s="6"/>
      <c r="AR10395" s="6"/>
      <c r="AS10395" s="6"/>
      <c r="AT10395" s="6"/>
      <c r="AU10395" s="6"/>
      <c r="AV10395" s="6"/>
      <c r="AW10395" s="6"/>
      <c r="AX10395" s="6"/>
      <c r="AY10395" s="6"/>
      <c r="AZ10395" s="6"/>
      <c r="BA10395" s="6"/>
      <c r="BB10395" s="166"/>
      <c r="BC10395" s="166"/>
      <c r="BD10395" s="166"/>
      <c r="BE10395" s="6"/>
      <c r="BF10395" s="6"/>
      <c r="BG10395" s="6"/>
      <c r="BH10395" s="6"/>
      <c r="BI10395" s="6"/>
      <c r="BJ10395" s="166"/>
      <c r="BK10395" s="166"/>
      <c r="BL10395" s="166"/>
      <c r="BM10395" s="6"/>
      <c r="BN10395" s="6"/>
      <c r="BO10395" s="6"/>
      <c r="BP10395" s="6"/>
      <c r="BQ10395" s="6"/>
      <c r="BR10395" s="6"/>
      <c r="BS10395" s="6"/>
      <c r="BT10395" s="6"/>
      <c r="BU10395" s="6"/>
      <c r="BV10395" s="6"/>
      <c r="BW10395" s="6"/>
      <c r="CJ10395" s="415"/>
      <c r="CK10395" s="415"/>
      <c r="CO10395" s="168"/>
    </row>
    <row r="10396" spans="32:93" s="162" customFormat="1" x14ac:dyDescent="0.25">
      <c r="AF10396" s="169"/>
      <c r="AG10396" s="169"/>
      <c r="AH10396" s="169"/>
      <c r="AI10396" s="169"/>
      <c r="AJ10396" s="169"/>
      <c r="AK10396" s="170"/>
      <c r="AP10396" s="6"/>
      <c r="AQ10396" s="6"/>
      <c r="AR10396" s="6"/>
      <c r="AS10396" s="6"/>
      <c r="AT10396" s="6"/>
      <c r="AU10396" s="6"/>
      <c r="AV10396" s="6"/>
      <c r="AW10396" s="6"/>
      <c r="AX10396" s="6"/>
      <c r="AY10396" s="6"/>
      <c r="AZ10396" s="6"/>
      <c r="BA10396" s="6"/>
      <c r="BB10396" s="166"/>
      <c r="BC10396" s="166"/>
      <c r="BD10396" s="166"/>
      <c r="BE10396" s="6"/>
      <c r="BF10396" s="6"/>
      <c r="BG10396" s="6"/>
      <c r="BH10396" s="6"/>
      <c r="BI10396" s="6"/>
      <c r="BJ10396" s="166"/>
      <c r="BK10396" s="166"/>
      <c r="BL10396" s="166"/>
      <c r="BM10396" s="6"/>
      <c r="BN10396" s="6"/>
      <c r="BO10396" s="6"/>
      <c r="BP10396" s="6"/>
      <c r="BQ10396" s="6"/>
      <c r="BR10396" s="6"/>
      <c r="BS10396" s="6"/>
      <c r="BT10396" s="6"/>
      <c r="BU10396" s="6"/>
      <c r="BV10396" s="6"/>
      <c r="BW10396" s="6"/>
      <c r="CJ10396" s="415"/>
      <c r="CK10396" s="415"/>
      <c r="CO10396" s="168"/>
    </row>
    <row r="10397" spans="32:93" s="162" customFormat="1" x14ac:dyDescent="0.25">
      <c r="AF10397" s="169"/>
      <c r="AG10397" s="169"/>
      <c r="AH10397" s="169"/>
      <c r="AI10397" s="169"/>
      <c r="AJ10397" s="169"/>
      <c r="AK10397" s="170"/>
      <c r="AP10397" s="6"/>
      <c r="AQ10397" s="6"/>
      <c r="AR10397" s="6"/>
      <c r="AS10397" s="6"/>
      <c r="AT10397" s="6"/>
      <c r="AU10397" s="6"/>
      <c r="AV10397" s="6"/>
      <c r="AW10397" s="6"/>
      <c r="AX10397" s="6"/>
      <c r="AY10397" s="6"/>
      <c r="AZ10397" s="6"/>
      <c r="BA10397" s="6"/>
      <c r="BB10397" s="166"/>
      <c r="BC10397" s="166"/>
      <c r="BD10397" s="166"/>
      <c r="BE10397" s="6"/>
      <c r="BF10397" s="6"/>
      <c r="BG10397" s="6"/>
      <c r="BH10397" s="6"/>
      <c r="BI10397" s="6"/>
      <c r="BJ10397" s="166"/>
      <c r="BK10397" s="166"/>
      <c r="BL10397" s="166"/>
      <c r="BM10397" s="6"/>
      <c r="BN10397" s="6"/>
      <c r="BO10397" s="6"/>
      <c r="BP10397" s="6"/>
      <c r="BQ10397" s="6"/>
      <c r="BR10397" s="6"/>
      <c r="BS10397" s="6"/>
      <c r="BT10397" s="6"/>
      <c r="BU10397" s="6"/>
      <c r="BV10397" s="6"/>
      <c r="BW10397" s="6"/>
      <c r="CJ10397" s="415"/>
      <c r="CK10397" s="415"/>
      <c r="CO10397" s="168"/>
    </row>
    <row r="10398" spans="32:93" s="162" customFormat="1" x14ac:dyDescent="0.25">
      <c r="AF10398" s="169"/>
      <c r="AG10398" s="169"/>
      <c r="AH10398" s="169"/>
      <c r="AI10398" s="169"/>
      <c r="AJ10398" s="169"/>
      <c r="AK10398" s="170"/>
      <c r="AP10398" s="6"/>
      <c r="AQ10398" s="6"/>
      <c r="AR10398" s="6"/>
      <c r="AS10398" s="6"/>
      <c r="AT10398" s="6"/>
      <c r="AU10398" s="6"/>
      <c r="AV10398" s="6"/>
      <c r="AW10398" s="6"/>
      <c r="AX10398" s="6"/>
      <c r="AY10398" s="6"/>
      <c r="AZ10398" s="6"/>
      <c r="BA10398" s="6"/>
      <c r="BB10398" s="166"/>
      <c r="BC10398" s="166"/>
      <c r="BD10398" s="166"/>
      <c r="BE10398" s="6"/>
      <c r="BF10398" s="6"/>
      <c r="BG10398" s="6"/>
      <c r="BH10398" s="6"/>
      <c r="BI10398" s="6"/>
      <c r="BJ10398" s="166"/>
      <c r="BK10398" s="166"/>
      <c r="BL10398" s="166"/>
      <c r="BM10398" s="6"/>
      <c r="BN10398" s="6"/>
      <c r="BO10398" s="6"/>
      <c r="BP10398" s="6"/>
      <c r="BQ10398" s="6"/>
      <c r="BR10398" s="6"/>
      <c r="BS10398" s="6"/>
      <c r="BT10398" s="6"/>
      <c r="BU10398" s="6"/>
      <c r="BV10398" s="6"/>
      <c r="BW10398" s="6"/>
      <c r="CJ10398" s="415"/>
      <c r="CK10398" s="415"/>
      <c r="CO10398" s="168"/>
    </row>
    <row r="10399" spans="32:93" s="162" customFormat="1" x14ac:dyDescent="0.25">
      <c r="AF10399" s="169"/>
      <c r="AG10399" s="169"/>
      <c r="AH10399" s="169"/>
      <c r="AI10399" s="169"/>
      <c r="AJ10399" s="169"/>
      <c r="AK10399" s="170"/>
      <c r="AP10399" s="6"/>
      <c r="AQ10399" s="6"/>
      <c r="AR10399" s="6"/>
      <c r="AS10399" s="6"/>
      <c r="AT10399" s="6"/>
      <c r="AU10399" s="6"/>
      <c r="AV10399" s="6"/>
      <c r="AW10399" s="6"/>
      <c r="AX10399" s="6"/>
      <c r="AY10399" s="6"/>
      <c r="AZ10399" s="6"/>
      <c r="BA10399" s="6"/>
      <c r="BB10399" s="166"/>
      <c r="BC10399" s="166"/>
      <c r="BD10399" s="166"/>
      <c r="BE10399" s="6"/>
      <c r="BF10399" s="6"/>
      <c r="BG10399" s="6"/>
      <c r="BH10399" s="6"/>
      <c r="BI10399" s="6"/>
      <c r="BJ10399" s="166"/>
      <c r="BK10399" s="166"/>
      <c r="BL10399" s="166"/>
      <c r="BM10399" s="6"/>
      <c r="BN10399" s="6"/>
      <c r="BO10399" s="6"/>
      <c r="BP10399" s="6"/>
      <c r="BQ10399" s="6"/>
      <c r="BR10399" s="6"/>
      <c r="BS10399" s="6"/>
      <c r="BT10399" s="6"/>
      <c r="BU10399" s="6"/>
      <c r="BV10399" s="6"/>
      <c r="BW10399" s="6"/>
      <c r="CJ10399" s="415"/>
      <c r="CK10399" s="415"/>
      <c r="CO10399" s="168"/>
    </row>
    <row r="10400" spans="32:93" s="162" customFormat="1" x14ac:dyDescent="0.25">
      <c r="AF10400" s="169"/>
      <c r="AG10400" s="169"/>
      <c r="AH10400" s="169"/>
      <c r="AI10400" s="169"/>
      <c r="AJ10400" s="169"/>
      <c r="AK10400" s="170"/>
      <c r="AP10400" s="6"/>
      <c r="AQ10400" s="6"/>
      <c r="AR10400" s="6"/>
      <c r="AS10400" s="6"/>
      <c r="AT10400" s="6"/>
      <c r="AU10400" s="6"/>
      <c r="AV10400" s="6"/>
      <c r="AW10400" s="6"/>
      <c r="AX10400" s="6"/>
      <c r="AY10400" s="6"/>
      <c r="AZ10400" s="6"/>
      <c r="BA10400" s="6"/>
      <c r="BB10400" s="166"/>
      <c r="BC10400" s="166"/>
      <c r="BD10400" s="166"/>
      <c r="BE10400" s="6"/>
      <c r="BF10400" s="6"/>
      <c r="BG10400" s="6"/>
      <c r="BH10400" s="6"/>
      <c r="BI10400" s="6"/>
      <c r="BJ10400" s="166"/>
      <c r="BK10400" s="166"/>
      <c r="BL10400" s="166"/>
      <c r="BM10400" s="6"/>
      <c r="BN10400" s="6"/>
      <c r="BO10400" s="6"/>
      <c r="BP10400" s="6"/>
      <c r="BQ10400" s="6"/>
      <c r="BR10400" s="6"/>
      <c r="BS10400" s="6"/>
      <c r="BT10400" s="6"/>
      <c r="BU10400" s="6"/>
      <c r="BV10400" s="6"/>
      <c r="BW10400" s="6"/>
      <c r="CJ10400" s="415"/>
      <c r="CK10400" s="415"/>
      <c r="CO10400" s="168"/>
    </row>
    <row r="10401" spans="32:93" s="162" customFormat="1" x14ac:dyDescent="0.25">
      <c r="AF10401" s="169"/>
      <c r="AG10401" s="169"/>
      <c r="AH10401" s="169"/>
      <c r="AI10401" s="169"/>
      <c r="AJ10401" s="169"/>
      <c r="AK10401" s="170"/>
      <c r="AP10401" s="6"/>
      <c r="AQ10401" s="6"/>
      <c r="AR10401" s="6"/>
      <c r="AS10401" s="6"/>
      <c r="AT10401" s="6"/>
      <c r="AU10401" s="6"/>
      <c r="AV10401" s="6"/>
      <c r="AW10401" s="6"/>
      <c r="AX10401" s="6"/>
      <c r="AY10401" s="6"/>
      <c r="AZ10401" s="6"/>
      <c r="BA10401" s="6"/>
      <c r="BB10401" s="166"/>
      <c r="BC10401" s="166"/>
      <c r="BD10401" s="166"/>
      <c r="BE10401" s="6"/>
      <c r="BF10401" s="6"/>
      <c r="BG10401" s="6"/>
      <c r="BH10401" s="6"/>
      <c r="BI10401" s="6"/>
      <c r="BJ10401" s="166"/>
      <c r="BK10401" s="166"/>
      <c r="BL10401" s="166"/>
      <c r="BM10401" s="6"/>
      <c r="BN10401" s="6"/>
      <c r="BO10401" s="6"/>
      <c r="BP10401" s="6"/>
      <c r="BQ10401" s="6"/>
      <c r="BR10401" s="6"/>
      <c r="BS10401" s="6"/>
      <c r="BT10401" s="6"/>
      <c r="BU10401" s="6"/>
      <c r="BV10401" s="6"/>
      <c r="BW10401" s="6"/>
      <c r="CJ10401" s="415"/>
      <c r="CK10401" s="415"/>
      <c r="CO10401" s="168"/>
    </row>
    <row r="10402" spans="32:93" s="162" customFormat="1" x14ac:dyDescent="0.25">
      <c r="AF10402" s="169"/>
      <c r="AG10402" s="169"/>
      <c r="AH10402" s="169"/>
      <c r="AI10402" s="169"/>
      <c r="AJ10402" s="169"/>
      <c r="AK10402" s="170"/>
      <c r="AP10402" s="6"/>
      <c r="AQ10402" s="6"/>
      <c r="AR10402" s="6"/>
      <c r="AS10402" s="6"/>
      <c r="AT10402" s="6"/>
      <c r="AU10402" s="6"/>
      <c r="AV10402" s="6"/>
      <c r="AW10402" s="6"/>
      <c r="AX10402" s="6"/>
      <c r="AY10402" s="6"/>
      <c r="AZ10402" s="6"/>
      <c r="BA10402" s="6"/>
      <c r="BB10402" s="166"/>
      <c r="BC10402" s="166"/>
      <c r="BD10402" s="166"/>
      <c r="BE10402" s="6"/>
      <c r="BF10402" s="6"/>
      <c r="BG10402" s="6"/>
      <c r="BH10402" s="6"/>
      <c r="BI10402" s="6"/>
      <c r="BJ10402" s="166"/>
      <c r="BK10402" s="166"/>
      <c r="BL10402" s="166"/>
      <c r="BM10402" s="6"/>
      <c r="BN10402" s="6"/>
      <c r="BO10402" s="6"/>
      <c r="BP10402" s="6"/>
      <c r="BQ10402" s="6"/>
      <c r="BR10402" s="6"/>
      <c r="BS10402" s="6"/>
      <c r="BT10402" s="6"/>
      <c r="BU10402" s="6"/>
      <c r="BV10402" s="6"/>
      <c r="BW10402" s="6"/>
      <c r="CJ10402" s="415"/>
      <c r="CK10402" s="415"/>
      <c r="CO10402" s="168"/>
    </row>
    <row r="10403" spans="32:93" s="162" customFormat="1" x14ac:dyDescent="0.25">
      <c r="AF10403" s="169"/>
      <c r="AG10403" s="169"/>
      <c r="AH10403" s="169"/>
      <c r="AI10403" s="169"/>
      <c r="AJ10403" s="169"/>
      <c r="AK10403" s="170"/>
      <c r="AP10403" s="6"/>
      <c r="AQ10403" s="6"/>
      <c r="AR10403" s="6"/>
      <c r="AS10403" s="6"/>
      <c r="AT10403" s="6"/>
      <c r="AU10403" s="6"/>
      <c r="AV10403" s="6"/>
      <c r="AW10403" s="6"/>
      <c r="AX10403" s="6"/>
      <c r="AY10403" s="6"/>
      <c r="AZ10403" s="6"/>
      <c r="BA10403" s="6"/>
      <c r="BB10403" s="166"/>
      <c r="BC10403" s="166"/>
      <c r="BD10403" s="166"/>
      <c r="BE10403" s="6"/>
      <c r="BF10403" s="6"/>
      <c r="BG10403" s="6"/>
      <c r="BH10403" s="6"/>
      <c r="BI10403" s="6"/>
      <c r="BJ10403" s="166"/>
      <c r="BK10403" s="166"/>
      <c r="BL10403" s="166"/>
      <c r="BM10403" s="6"/>
      <c r="BN10403" s="6"/>
      <c r="BO10403" s="6"/>
      <c r="BP10403" s="6"/>
      <c r="BQ10403" s="6"/>
      <c r="BR10403" s="6"/>
      <c r="BS10403" s="6"/>
      <c r="BT10403" s="6"/>
      <c r="BU10403" s="6"/>
      <c r="BV10403" s="6"/>
      <c r="BW10403" s="6"/>
      <c r="CJ10403" s="415"/>
      <c r="CK10403" s="415"/>
      <c r="CO10403" s="168"/>
    </row>
    <row r="10404" spans="32:93" s="162" customFormat="1" x14ac:dyDescent="0.25">
      <c r="AF10404" s="169"/>
      <c r="AG10404" s="169"/>
      <c r="AH10404" s="169"/>
      <c r="AI10404" s="169"/>
      <c r="AJ10404" s="169"/>
      <c r="AK10404" s="170"/>
      <c r="AP10404" s="6"/>
      <c r="AQ10404" s="6"/>
      <c r="AR10404" s="6"/>
      <c r="AS10404" s="6"/>
      <c r="AT10404" s="6"/>
      <c r="AU10404" s="6"/>
      <c r="AV10404" s="6"/>
      <c r="AW10404" s="6"/>
      <c r="AX10404" s="6"/>
      <c r="AY10404" s="6"/>
      <c r="AZ10404" s="6"/>
      <c r="BA10404" s="6"/>
      <c r="BB10404" s="166"/>
      <c r="BC10404" s="166"/>
      <c r="BD10404" s="166"/>
      <c r="BE10404" s="6"/>
      <c r="BF10404" s="6"/>
      <c r="BG10404" s="6"/>
      <c r="BH10404" s="6"/>
      <c r="BI10404" s="6"/>
      <c r="BJ10404" s="166"/>
      <c r="BK10404" s="166"/>
      <c r="BL10404" s="166"/>
      <c r="BM10404" s="6"/>
      <c r="BN10404" s="6"/>
      <c r="BO10404" s="6"/>
      <c r="BP10404" s="6"/>
      <c r="BQ10404" s="6"/>
      <c r="BR10404" s="6"/>
      <c r="BS10404" s="6"/>
      <c r="BT10404" s="6"/>
      <c r="BU10404" s="6"/>
      <c r="BV10404" s="6"/>
      <c r="BW10404" s="6"/>
      <c r="CJ10404" s="415"/>
      <c r="CK10404" s="415"/>
      <c r="CO10404" s="168"/>
    </row>
    <row r="10405" spans="32:93" s="162" customFormat="1" x14ac:dyDescent="0.25">
      <c r="AF10405" s="169"/>
      <c r="AG10405" s="169"/>
      <c r="AH10405" s="169"/>
      <c r="AI10405" s="169"/>
      <c r="AJ10405" s="169"/>
      <c r="AK10405" s="170"/>
      <c r="AP10405" s="6"/>
      <c r="AQ10405" s="6"/>
      <c r="AR10405" s="6"/>
      <c r="AS10405" s="6"/>
      <c r="AT10405" s="6"/>
      <c r="AU10405" s="6"/>
      <c r="AV10405" s="6"/>
      <c r="AW10405" s="6"/>
      <c r="AX10405" s="6"/>
      <c r="AY10405" s="6"/>
      <c r="AZ10405" s="6"/>
      <c r="BA10405" s="6"/>
      <c r="BB10405" s="166"/>
      <c r="BC10405" s="166"/>
      <c r="BD10405" s="166"/>
      <c r="BE10405" s="6"/>
      <c r="BF10405" s="6"/>
      <c r="BG10405" s="6"/>
      <c r="BH10405" s="6"/>
      <c r="BI10405" s="6"/>
      <c r="BJ10405" s="166"/>
      <c r="BK10405" s="166"/>
      <c r="BL10405" s="166"/>
      <c r="BM10405" s="6"/>
      <c r="BN10405" s="6"/>
      <c r="BO10405" s="6"/>
      <c r="BP10405" s="6"/>
      <c r="BQ10405" s="6"/>
      <c r="BR10405" s="6"/>
      <c r="BS10405" s="6"/>
      <c r="BT10405" s="6"/>
      <c r="BU10405" s="6"/>
      <c r="BV10405" s="6"/>
      <c r="BW10405" s="6"/>
      <c r="CJ10405" s="415"/>
      <c r="CK10405" s="415"/>
      <c r="CO10405" s="168"/>
    </row>
    <row r="10406" spans="32:93" s="162" customFormat="1" x14ac:dyDescent="0.25">
      <c r="AF10406" s="169"/>
      <c r="AG10406" s="169"/>
      <c r="AH10406" s="169"/>
      <c r="AI10406" s="169"/>
      <c r="AJ10406" s="169"/>
      <c r="AK10406" s="170"/>
      <c r="AP10406" s="6"/>
      <c r="AQ10406" s="6"/>
      <c r="AR10406" s="6"/>
      <c r="AS10406" s="6"/>
      <c r="AT10406" s="6"/>
      <c r="AU10406" s="6"/>
      <c r="AV10406" s="6"/>
      <c r="AW10406" s="6"/>
      <c r="AX10406" s="6"/>
      <c r="AY10406" s="6"/>
      <c r="AZ10406" s="6"/>
      <c r="BA10406" s="6"/>
      <c r="BB10406" s="166"/>
      <c r="BC10406" s="166"/>
      <c r="BD10406" s="166"/>
      <c r="BE10406" s="6"/>
      <c r="BF10406" s="6"/>
      <c r="BG10406" s="6"/>
      <c r="BH10406" s="6"/>
      <c r="BI10406" s="6"/>
      <c r="BJ10406" s="166"/>
      <c r="BK10406" s="166"/>
      <c r="BL10406" s="166"/>
      <c r="BM10406" s="6"/>
      <c r="BN10406" s="6"/>
      <c r="BO10406" s="6"/>
      <c r="BP10406" s="6"/>
      <c r="BQ10406" s="6"/>
      <c r="BR10406" s="6"/>
      <c r="BS10406" s="6"/>
      <c r="BT10406" s="6"/>
      <c r="BU10406" s="6"/>
      <c r="BV10406" s="6"/>
      <c r="BW10406" s="6"/>
      <c r="CJ10406" s="415"/>
      <c r="CK10406" s="415"/>
      <c r="CO10406" s="168"/>
    </row>
    <row r="10407" spans="32:93" s="162" customFormat="1" x14ac:dyDescent="0.25">
      <c r="AF10407" s="169"/>
      <c r="AG10407" s="169"/>
      <c r="AH10407" s="169"/>
      <c r="AI10407" s="169"/>
      <c r="AJ10407" s="169"/>
      <c r="AK10407" s="170"/>
      <c r="AP10407" s="6"/>
      <c r="AQ10407" s="6"/>
      <c r="AR10407" s="6"/>
      <c r="AS10407" s="6"/>
      <c r="AT10407" s="6"/>
      <c r="AU10407" s="6"/>
      <c r="AV10407" s="6"/>
      <c r="AW10407" s="6"/>
      <c r="AX10407" s="6"/>
      <c r="AY10407" s="6"/>
      <c r="AZ10407" s="6"/>
      <c r="BA10407" s="6"/>
      <c r="BB10407" s="166"/>
      <c r="BC10407" s="166"/>
      <c r="BD10407" s="166"/>
      <c r="BE10407" s="6"/>
      <c r="BF10407" s="6"/>
      <c r="BG10407" s="6"/>
      <c r="BH10407" s="6"/>
      <c r="BI10407" s="6"/>
      <c r="BJ10407" s="166"/>
      <c r="BK10407" s="166"/>
      <c r="BL10407" s="166"/>
      <c r="BM10407" s="6"/>
      <c r="BN10407" s="6"/>
      <c r="BO10407" s="6"/>
      <c r="BP10407" s="6"/>
      <c r="BQ10407" s="6"/>
      <c r="BR10407" s="6"/>
      <c r="BS10407" s="6"/>
      <c r="BT10407" s="6"/>
      <c r="BU10407" s="6"/>
      <c r="BV10407" s="6"/>
      <c r="BW10407" s="6"/>
      <c r="CJ10407" s="415"/>
      <c r="CK10407" s="415"/>
      <c r="CO10407" s="168"/>
    </row>
    <row r="10408" spans="32:93" s="162" customFormat="1" x14ac:dyDescent="0.25">
      <c r="AF10408" s="169"/>
      <c r="AG10408" s="169"/>
      <c r="AH10408" s="169"/>
      <c r="AI10408" s="169"/>
      <c r="AJ10408" s="169"/>
      <c r="AK10408" s="170"/>
      <c r="AP10408" s="6"/>
      <c r="AQ10408" s="6"/>
      <c r="AR10408" s="6"/>
      <c r="AS10408" s="6"/>
      <c r="AT10408" s="6"/>
      <c r="AU10408" s="6"/>
      <c r="AV10408" s="6"/>
      <c r="AW10408" s="6"/>
      <c r="AX10408" s="6"/>
      <c r="AY10408" s="6"/>
      <c r="AZ10408" s="6"/>
      <c r="BA10408" s="6"/>
      <c r="BB10408" s="166"/>
      <c r="BC10408" s="166"/>
      <c r="BD10408" s="166"/>
      <c r="BE10408" s="6"/>
      <c r="BF10408" s="6"/>
      <c r="BG10408" s="6"/>
      <c r="BH10408" s="6"/>
      <c r="BI10408" s="6"/>
      <c r="BJ10408" s="166"/>
      <c r="BK10408" s="166"/>
      <c r="BL10408" s="166"/>
      <c r="BM10408" s="6"/>
      <c r="BN10408" s="6"/>
      <c r="BO10408" s="6"/>
      <c r="BP10408" s="6"/>
      <c r="BQ10408" s="6"/>
      <c r="BR10408" s="6"/>
      <c r="BS10408" s="6"/>
      <c r="BT10408" s="6"/>
      <c r="BU10408" s="6"/>
      <c r="BV10408" s="6"/>
      <c r="BW10408" s="6"/>
      <c r="CJ10408" s="415"/>
      <c r="CK10408" s="415"/>
      <c r="CO10408" s="168"/>
    </row>
    <row r="10409" spans="32:93" s="162" customFormat="1" x14ac:dyDescent="0.25">
      <c r="AF10409" s="169"/>
      <c r="AG10409" s="169"/>
      <c r="AH10409" s="169"/>
      <c r="AI10409" s="169"/>
      <c r="AJ10409" s="169"/>
      <c r="AK10409" s="170"/>
      <c r="AP10409" s="6"/>
      <c r="AQ10409" s="6"/>
      <c r="AR10409" s="6"/>
      <c r="AS10409" s="6"/>
      <c r="AT10409" s="6"/>
      <c r="AU10409" s="6"/>
      <c r="AV10409" s="6"/>
      <c r="AW10409" s="6"/>
      <c r="AX10409" s="6"/>
      <c r="AY10409" s="6"/>
      <c r="AZ10409" s="6"/>
      <c r="BA10409" s="6"/>
      <c r="BB10409" s="166"/>
      <c r="BC10409" s="166"/>
      <c r="BD10409" s="166"/>
      <c r="BE10409" s="6"/>
      <c r="BF10409" s="6"/>
      <c r="BG10409" s="6"/>
      <c r="BH10409" s="6"/>
      <c r="BI10409" s="6"/>
      <c r="BJ10409" s="166"/>
      <c r="BK10409" s="166"/>
      <c r="BL10409" s="166"/>
      <c r="BM10409" s="6"/>
      <c r="BN10409" s="6"/>
      <c r="BO10409" s="6"/>
      <c r="BP10409" s="6"/>
      <c r="BQ10409" s="6"/>
      <c r="BR10409" s="6"/>
      <c r="BS10409" s="6"/>
      <c r="BT10409" s="6"/>
      <c r="BU10409" s="6"/>
      <c r="BV10409" s="6"/>
      <c r="BW10409" s="6"/>
      <c r="CJ10409" s="415"/>
      <c r="CK10409" s="415"/>
      <c r="CO10409" s="168"/>
    </row>
    <row r="10410" spans="32:93" s="162" customFormat="1" x14ac:dyDescent="0.25">
      <c r="AF10410" s="169"/>
      <c r="AG10410" s="169"/>
      <c r="AH10410" s="169"/>
      <c r="AI10410" s="169"/>
      <c r="AJ10410" s="169"/>
      <c r="AK10410" s="170"/>
      <c r="AP10410" s="6"/>
      <c r="AQ10410" s="6"/>
      <c r="AR10410" s="6"/>
      <c r="AS10410" s="6"/>
      <c r="AT10410" s="6"/>
      <c r="AU10410" s="6"/>
      <c r="AV10410" s="6"/>
      <c r="AW10410" s="6"/>
      <c r="AX10410" s="6"/>
      <c r="AY10410" s="6"/>
      <c r="AZ10410" s="6"/>
      <c r="BA10410" s="6"/>
      <c r="BB10410" s="166"/>
      <c r="BC10410" s="166"/>
      <c r="BD10410" s="166"/>
      <c r="BE10410" s="6"/>
      <c r="BF10410" s="6"/>
      <c r="BG10410" s="6"/>
      <c r="BH10410" s="6"/>
      <c r="BI10410" s="6"/>
      <c r="BJ10410" s="166"/>
      <c r="BK10410" s="166"/>
      <c r="BL10410" s="166"/>
      <c r="BM10410" s="6"/>
      <c r="BN10410" s="6"/>
      <c r="BO10410" s="6"/>
      <c r="BP10410" s="6"/>
      <c r="BQ10410" s="6"/>
      <c r="BR10410" s="6"/>
      <c r="BS10410" s="6"/>
      <c r="BT10410" s="6"/>
      <c r="BU10410" s="6"/>
      <c r="BV10410" s="6"/>
      <c r="BW10410" s="6"/>
      <c r="CJ10410" s="415"/>
      <c r="CK10410" s="415"/>
      <c r="CO10410" s="168"/>
    </row>
    <row r="10411" spans="32:93" s="162" customFormat="1" x14ac:dyDescent="0.25">
      <c r="AF10411" s="169"/>
      <c r="AG10411" s="169"/>
      <c r="AH10411" s="169"/>
      <c r="AI10411" s="169"/>
      <c r="AJ10411" s="169"/>
      <c r="AK10411" s="170"/>
      <c r="AP10411" s="6"/>
      <c r="AQ10411" s="6"/>
      <c r="AR10411" s="6"/>
      <c r="AS10411" s="6"/>
      <c r="AT10411" s="6"/>
      <c r="AU10411" s="6"/>
      <c r="AV10411" s="6"/>
      <c r="AW10411" s="6"/>
      <c r="AX10411" s="6"/>
      <c r="AY10411" s="6"/>
      <c r="AZ10411" s="6"/>
      <c r="BA10411" s="6"/>
      <c r="BB10411" s="166"/>
      <c r="BC10411" s="166"/>
      <c r="BD10411" s="166"/>
      <c r="BE10411" s="6"/>
      <c r="BF10411" s="6"/>
      <c r="BG10411" s="6"/>
      <c r="BH10411" s="6"/>
      <c r="BI10411" s="6"/>
      <c r="BJ10411" s="166"/>
      <c r="BK10411" s="166"/>
      <c r="BL10411" s="166"/>
      <c r="BM10411" s="6"/>
      <c r="BN10411" s="6"/>
      <c r="BO10411" s="6"/>
      <c r="BP10411" s="6"/>
      <c r="BQ10411" s="6"/>
      <c r="BR10411" s="6"/>
      <c r="BS10411" s="6"/>
      <c r="BT10411" s="6"/>
      <c r="BU10411" s="6"/>
      <c r="BV10411" s="6"/>
      <c r="BW10411" s="6"/>
      <c r="CJ10411" s="415"/>
      <c r="CK10411" s="415"/>
      <c r="CO10411" s="168"/>
    </row>
    <row r="10412" spans="32:93" s="162" customFormat="1" x14ac:dyDescent="0.25">
      <c r="AF10412" s="169"/>
      <c r="AG10412" s="169"/>
      <c r="AH10412" s="169"/>
      <c r="AI10412" s="169"/>
      <c r="AJ10412" s="169"/>
      <c r="AK10412" s="170"/>
      <c r="AP10412" s="6"/>
      <c r="AQ10412" s="6"/>
      <c r="AR10412" s="6"/>
      <c r="AS10412" s="6"/>
      <c r="AT10412" s="6"/>
      <c r="AU10412" s="6"/>
      <c r="AV10412" s="6"/>
      <c r="AW10412" s="6"/>
      <c r="AX10412" s="6"/>
      <c r="AY10412" s="6"/>
      <c r="AZ10412" s="6"/>
      <c r="BA10412" s="6"/>
      <c r="BB10412" s="166"/>
      <c r="BC10412" s="166"/>
      <c r="BD10412" s="166"/>
      <c r="BE10412" s="6"/>
      <c r="BF10412" s="6"/>
      <c r="BG10412" s="6"/>
      <c r="BH10412" s="6"/>
      <c r="BI10412" s="6"/>
      <c r="BJ10412" s="166"/>
      <c r="BK10412" s="166"/>
      <c r="BL10412" s="166"/>
      <c r="BM10412" s="6"/>
      <c r="BN10412" s="6"/>
      <c r="BO10412" s="6"/>
      <c r="BP10412" s="6"/>
      <c r="BQ10412" s="6"/>
      <c r="BR10412" s="6"/>
      <c r="BS10412" s="6"/>
      <c r="BT10412" s="6"/>
      <c r="BU10412" s="6"/>
      <c r="BV10412" s="6"/>
      <c r="BW10412" s="6"/>
      <c r="CJ10412" s="415"/>
      <c r="CK10412" s="415"/>
      <c r="CO10412" s="168"/>
    </row>
    <row r="10413" spans="32:93" s="162" customFormat="1" x14ac:dyDescent="0.25">
      <c r="AF10413" s="169"/>
      <c r="AG10413" s="169"/>
      <c r="AH10413" s="169"/>
      <c r="AI10413" s="169"/>
      <c r="AJ10413" s="169"/>
      <c r="AK10413" s="170"/>
      <c r="AP10413" s="6"/>
      <c r="AQ10413" s="6"/>
      <c r="AR10413" s="6"/>
      <c r="AS10413" s="6"/>
      <c r="AT10413" s="6"/>
      <c r="AU10413" s="6"/>
      <c r="AV10413" s="6"/>
      <c r="AW10413" s="6"/>
      <c r="AX10413" s="6"/>
      <c r="AY10413" s="6"/>
      <c r="AZ10413" s="6"/>
      <c r="BA10413" s="6"/>
      <c r="BB10413" s="166"/>
      <c r="BC10413" s="166"/>
      <c r="BD10413" s="166"/>
      <c r="BE10413" s="6"/>
      <c r="BF10413" s="6"/>
      <c r="BG10413" s="6"/>
      <c r="BH10413" s="6"/>
      <c r="BI10413" s="6"/>
      <c r="BJ10413" s="166"/>
      <c r="BK10413" s="166"/>
      <c r="BL10413" s="166"/>
      <c r="BM10413" s="6"/>
      <c r="BN10413" s="6"/>
      <c r="BO10413" s="6"/>
      <c r="BP10413" s="6"/>
      <c r="BQ10413" s="6"/>
      <c r="BR10413" s="6"/>
      <c r="BS10413" s="6"/>
      <c r="BT10413" s="6"/>
      <c r="BU10413" s="6"/>
      <c r="BV10413" s="6"/>
      <c r="BW10413" s="6"/>
      <c r="CJ10413" s="415"/>
      <c r="CK10413" s="415"/>
      <c r="CO10413" s="168"/>
    </row>
    <row r="10414" spans="32:93" s="162" customFormat="1" x14ac:dyDescent="0.25">
      <c r="AF10414" s="169"/>
      <c r="AG10414" s="169"/>
      <c r="AH10414" s="169"/>
      <c r="AI10414" s="169"/>
      <c r="AJ10414" s="169"/>
      <c r="AK10414" s="170"/>
      <c r="AP10414" s="6"/>
      <c r="AQ10414" s="6"/>
      <c r="AR10414" s="6"/>
      <c r="AS10414" s="6"/>
      <c r="AT10414" s="6"/>
      <c r="AU10414" s="6"/>
      <c r="AV10414" s="6"/>
      <c r="AW10414" s="6"/>
      <c r="AX10414" s="6"/>
      <c r="AY10414" s="6"/>
      <c r="AZ10414" s="6"/>
      <c r="BA10414" s="6"/>
      <c r="BB10414" s="166"/>
      <c r="BC10414" s="166"/>
      <c r="BD10414" s="166"/>
      <c r="BE10414" s="6"/>
      <c r="BF10414" s="6"/>
      <c r="BG10414" s="6"/>
      <c r="BH10414" s="6"/>
      <c r="BI10414" s="6"/>
      <c r="BJ10414" s="166"/>
      <c r="BK10414" s="166"/>
      <c r="BL10414" s="166"/>
      <c r="BM10414" s="6"/>
      <c r="BN10414" s="6"/>
      <c r="BO10414" s="6"/>
      <c r="BP10414" s="6"/>
      <c r="BQ10414" s="6"/>
      <c r="BR10414" s="6"/>
      <c r="BS10414" s="6"/>
      <c r="BT10414" s="6"/>
      <c r="BU10414" s="6"/>
      <c r="BV10414" s="6"/>
      <c r="BW10414" s="6"/>
      <c r="CJ10414" s="415"/>
      <c r="CK10414" s="415"/>
      <c r="CO10414" s="168"/>
    </row>
    <row r="10415" spans="32:93" s="162" customFormat="1" x14ac:dyDescent="0.25">
      <c r="AF10415" s="169"/>
      <c r="AG10415" s="169"/>
      <c r="AH10415" s="169"/>
      <c r="AI10415" s="169"/>
      <c r="AJ10415" s="169"/>
      <c r="AK10415" s="170"/>
      <c r="AP10415" s="6"/>
      <c r="AQ10415" s="6"/>
      <c r="AR10415" s="6"/>
      <c r="AS10415" s="6"/>
      <c r="AT10415" s="6"/>
      <c r="AU10415" s="6"/>
      <c r="AV10415" s="6"/>
      <c r="AW10415" s="6"/>
      <c r="AX10415" s="6"/>
      <c r="AY10415" s="6"/>
      <c r="AZ10415" s="6"/>
      <c r="BA10415" s="6"/>
      <c r="BB10415" s="166"/>
      <c r="BC10415" s="166"/>
      <c r="BD10415" s="166"/>
      <c r="BE10415" s="6"/>
      <c r="BF10415" s="6"/>
      <c r="BG10415" s="6"/>
      <c r="BH10415" s="6"/>
      <c r="BI10415" s="6"/>
      <c r="BJ10415" s="166"/>
      <c r="BK10415" s="166"/>
      <c r="BL10415" s="166"/>
      <c r="BM10415" s="6"/>
      <c r="BN10415" s="6"/>
      <c r="BO10415" s="6"/>
      <c r="BP10415" s="6"/>
      <c r="BQ10415" s="6"/>
      <c r="BR10415" s="6"/>
      <c r="BS10415" s="6"/>
      <c r="BT10415" s="6"/>
      <c r="BU10415" s="6"/>
      <c r="BV10415" s="6"/>
      <c r="BW10415" s="6"/>
      <c r="CJ10415" s="415"/>
      <c r="CK10415" s="415"/>
      <c r="CO10415" s="168"/>
    </row>
    <row r="10416" spans="32:93" s="162" customFormat="1" x14ac:dyDescent="0.25">
      <c r="AF10416" s="169"/>
      <c r="AG10416" s="169"/>
      <c r="AH10416" s="169"/>
      <c r="AI10416" s="169"/>
      <c r="AJ10416" s="169"/>
      <c r="AK10416" s="170"/>
      <c r="AP10416" s="6"/>
      <c r="AQ10416" s="6"/>
      <c r="AR10416" s="6"/>
      <c r="AS10416" s="6"/>
      <c r="AT10416" s="6"/>
      <c r="AU10416" s="6"/>
      <c r="AV10416" s="6"/>
      <c r="AW10416" s="6"/>
      <c r="AX10416" s="6"/>
      <c r="AY10416" s="6"/>
      <c r="AZ10416" s="6"/>
      <c r="BA10416" s="6"/>
      <c r="BB10416" s="166"/>
      <c r="BC10416" s="166"/>
      <c r="BD10416" s="166"/>
      <c r="BE10416" s="6"/>
      <c r="BF10416" s="6"/>
      <c r="BG10416" s="6"/>
      <c r="BH10416" s="6"/>
      <c r="BI10416" s="6"/>
      <c r="BJ10416" s="166"/>
      <c r="BK10416" s="166"/>
      <c r="BL10416" s="166"/>
      <c r="BM10416" s="6"/>
      <c r="BN10416" s="6"/>
      <c r="BO10416" s="6"/>
      <c r="BP10416" s="6"/>
      <c r="BQ10416" s="6"/>
      <c r="BR10416" s="6"/>
      <c r="BS10416" s="6"/>
      <c r="BT10416" s="6"/>
      <c r="BU10416" s="6"/>
      <c r="BV10416" s="6"/>
      <c r="BW10416" s="6"/>
      <c r="CJ10416" s="415"/>
      <c r="CK10416" s="415"/>
      <c r="CO10416" s="168"/>
    </row>
    <row r="10417" spans="32:93" s="162" customFormat="1" x14ac:dyDescent="0.25">
      <c r="AF10417" s="169"/>
      <c r="AG10417" s="169"/>
      <c r="AH10417" s="169"/>
      <c r="AI10417" s="169"/>
      <c r="AJ10417" s="169"/>
      <c r="AK10417" s="170"/>
      <c r="AP10417" s="6"/>
      <c r="AQ10417" s="6"/>
      <c r="AR10417" s="6"/>
      <c r="AS10417" s="6"/>
      <c r="AT10417" s="6"/>
      <c r="AU10417" s="6"/>
      <c r="AV10417" s="6"/>
      <c r="AW10417" s="6"/>
      <c r="AX10417" s="6"/>
      <c r="AY10417" s="6"/>
      <c r="AZ10417" s="6"/>
      <c r="BA10417" s="6"/>
      <c r="BB10417" s="166"/>
      <c r="BC10417" s="166"/>
      <c r="BD10417" s="166"/>
      <c r="BE10417" s="6"/>
      <c r="BF10417" s="6"/>
      <c r="BG10417" s="6"/>
      <c r="BH10417" s="6"/>
      <c r="BI10417" s="6"/>
      <c r="BJ10417" s="166"/>
      <c r="BK10417" s="166"/>
      <c r="BL10417" s="166"/>
      <c r="BM10417" s="6"/>
      <c r="BN10417" s="6"/>
      <c r="BO10417" s="6"/>
      <c r="BP10417" s="6"/>
      <c r="BQ10417" s="6"/>
      <c r="BR10417" s="6"/>
      <c r="BS10417" s="6"/>
      <c r="BT10417" s="6"/>
      <c r="BU10417" s="6"/>
      <c r="BV10417" s="6"/>
      <c r="BW10417" s="6"/>
      <c r="CJ10417" s="415"/>
      <c r="CK10417" s="415"/>
      <c r="CO10417" s="168"/>
    </row>
    <row r="10418" spans="32:93" s="162" customFormat="1" x14ac:dyDescent="0.25">
      <c r="AF10418" s="169"/>
      <c r="AG10418" s="169"/>
      <c r="AH10418" s="169"/>
      <c r="AI10418" s="169"/>
      <c r="AJ10418" s="169"/>
      <c r="AK10418" s="170"/>
      <c r="AP10418" s="6"/>
      <c r="AQ10418" s="6"/>
      <c r="AR10418" s="6"/>
      <c r="AS10418" s="6"/>
      <c r="AT10418" s="6"/>
      <c r="AU10418" s="6"/>
      <c r="AV10418" s="6"/>
      <c r="AW10418" s="6"/>
      <c r="AX10418" s="6"/>
      <c r="AY10418" s="6"/>
      <c r="AZ10418" s="6"/>
      <c r="BA10418" s="6"/>
      <c r="BB10418" s="166"/>
      <c r="BC10418" s="166"/>
      <c r="BD10418" s="166"/>
      <c r="BE10418" s="6"/>
      <c r="BF10418" s="6"/>
      <c r="BG10418" s="6"/>
      <c r="BH10418" s="6"/>
      <c r="BI10418" s="6"/>
      <c r="BJ10418" s="166"/>
      <c r="BK10418" s="166"/>
      <c r="BL10418" s="166"/>
      <c r="BM10418" s="6"/>
      <c r="BN10418" s="6"/>
      <c r="BO10418" s="6"/>
      <c r="BP10418" s="6"/>
      <c r="BQ10418" s="6"/>
      <c r="BR10418" s="6"/>
      <c r="BS10418" s="6"/>
      <c r="BT10418" s="6"/>
      <c r="BU10418" s="6"/>
      <c r="BV10418" s="6"/>
      <c r="BW10418" s="6"/>
      <c r="CJ10418" s="415"/>
      <c r="CK10418" s="415"/>
      <c r="CO10418" s="168"/>
    </row>
    <row r="10419" spans="32:93" s="162" customFormat="1" x14ac:dyDescent="0.25">
      <c r="AF10419" s="169"/>
      <c r="AG10419" s="169"/>
      <c r="AH10419" s="169"/>
      <c r="AI10419" s="169"/>
      <c r="AJ10419" s="169"/>
      <c r="AK10419" s="170"/>
      <c r="AP10419" s="6"/>
      <c r="AQ10419" s="6"/>
      <c r="AR10419" s="6"/>
      <c r="AS10419" s="6"/>
      <c r="AT10419" s="6"/>
      <c r="AU10419" s="6"/>
      <c r="AV10419" s="6"/>
      <c r="AW10419" s="6"/>
      <c r="AX10419" s="6"/>
      <c r="AY10419" s="6"/>
      <c r="AZ10419" s="6"/>
      <c r="BA10419" s="6"/>
      <c r="BB10419" s="166"/>
      <c r="BC10419" s="166"/>
      <c r="BD10419" s="166"/>
      <c r="BE10419" s="6"/>
      <c r="BF10419" s="6"/>
      <c r="BG10419" s="6"/>
      <c r="BH10419" s="6"/>
      <c r="BI10419" s="6"/>
      <c r="BJ10419" s="166"/>
      <c r="BK10419" s="166"/>
      <c r="BL10419" s="166"/>
      <c r="BM10419" s="6"/>
      <c r="BN10419" s="6"/>
      <c r="BO10419" s="6"/>
      <c r="BP10419" s="6"/>
      <c r="BQ10419" s="6"/>
      <c r="BR10419" s="6"/>
      <c r="BS10419" s="6"/>
      <c r="BT10419" s="6"/>
      <c r="BU10419" s="6"/>
      <c r="BV10419" s="6"/>
      <c r="BW10419" s="6"/>
      <c r="CJ10419" s="415"/>
      <c r="CK10419" s="415"/>
      <c r="CO10419" s="168"/>
    </row>
    <row r="10420" spans="32:93" s="162" customFormat="1" x14ac:dyDescent="0.25">
      <c r="AF10420" s="169"/>
      <c r="AG10420" s="169"/>
      <c r="AH10420" s="169"/>
      <c r="AI10420" s="169"/>
      <c r="AJ10420" s="169"/>
      <c r="AK10420" s="170"/>
      <c r="AP10420" s="6"/>
      <c r="AQ10420" s="6"/>
      <c r="AR10420" s="6"/>
      <c r="AS10420" s="6"/>
      <c r="AT10420" s="6"/>
      <c r="AU10420" s="6"/>
      <c r="AV10420" s="6"/>
      <c r="AW10420" s="6"/>
      <c r="AX10420" s="6"/>
      <c r="AY10420" s="6"/>
      <c r="AZ10420" s="6"/>
      <c r="BA10420" s="6"/>
      <c r="BB10420" s="166"/>
      <c r="BC10420" s="166"/>
      <c r="BD10420" s="166"/>
      <c r="BE10420" s="6"/>
      <c r="BF10420" s="6"/>
      <c r="BG10420" s="6"/>
      <c r="BH10420" s="6"/>
      <c r="BI10420" s="6"/>
      <c r="BJ10420" s="166"/>
      <c r="BK10420" s="166"/>
      <c r="BL10420" s="166"/>
      <c r="BM10420" s="6"/>
      <c r="BN10420" s="6"/>
      <c r="BO10420" s="6"/>
      <c r="BP10420" s="6"/>
      <c r="BQ10420" s="6"/>
      <c r="BR10420" s="6"/>
      <c r="BS10420" s="6"/>
      <c r="BT10420" s="6"/>
      <c r="BU10420" s="6"/>
      <c r="BV10420" s="6"/>
      <c r="BW10420" s="6"/>
      <c r="CJ10420" s="415"/>
      <c r="CK10420" s="415"/>
      <c r="CO10420" s="168"/>
    </row>
    <row r="10421" spans="32:93" s="162" customFormat="1" x14ac:dyDescent="0.25">
      <c r="AF10421" s="169"/>
      <c r="AG10421" s="169"/>
      <c r="AH10421" s="169"/>
      <c r="AI10421" s="169"/>
      <c r="AJ10421" s="169"/>
      <c r="AK10421" s="170"/>
      <c r="AP10421" s="6"/>
      <c r="AQ10421" s="6"/>
      <c r="AR10421" s="6"/>
      <c r="AS10421" s="6"/>
      <c r="AT10421" s="6"/>
      <c r="AU10421" s="6"/>
      <c r="AV10421" s="6"/>
      <c r="AW10421" s="6"/>
      <c r="AX10421" s="6"/>
      <c r="AY10421" s="6"/>
      <c r="AZ10421" s="6"/>
      <c r="BA10421" s="6"/>
      <c r="BB10421" s="166"/>
      <c r="BC10421" s="166"/>
      <c r="BD10421" s="166"/>
      <c r="BE10421" s="6"/>
      <c r="BF10421" s="6"/>
      <c r="BG10421" s="6"/>
      <c r="BH10421" s="6"/>
      <c r="BI10421" s="6"/>
      <c r="BJ10421" s="166"/>
      <c r="BK10421" s="166"/>
      <c r="BL10421" s="166"/>
      <c r="BM10421" s="6"/>
      <c r="BN10421" s="6"/>
      <c r="BO10421" s="6"/>
      <c r="BP10421" s="6"/>
      <c r="BQ10421" s="6"/>
      <c r="BR10421" s="6"/>
      <c r="BS10421" s="6"/>
      <c r="BT10421" s="6"/>
      <c r="BU10421" s="6"/>
      <c r="BV10421" s="6"/>
      <c r="BW10421" s="6"/>
      <c r="CJ10421" s="415"/>
      <c r="CK10421" s="415"/>
      <c r="CO10421" s="168"/>
    </row>
    <row r="10422" spans="32:93" s="162" customFormat="1" x14ac:dyDescent="0.25">
      <c r="AF10422" s="169"/>
      <c r="AG10422" s="169"/>
      <c r="AH10422" s="169"/>
      <c r="AI10422" s="169"/>
      <c r="AJ10422" s="169"/>
      <c r="AK10422" s="170"/>
      <c r="AP10422" s="6"/>
      <c r="AQ10422" s="6"/>
      <c r="AR10422" s="6"/>
      <c r="AS10422" s="6"/>
      <c r="AT10422" s="6"/>
      <c r="AU10422" s="6"/>
      <c r="AV10422" s="6"/>
      <c r="AW10422" s="6"/>
      <c r="AX10422" s="6"/>
      <c r="AY10422" s="6"/>
      <c r="AZ10422" s="6"/>
      <c r="BA10422" s="6"/>
      <c r="BB10422" s="166"/>
      <c r="BC10422" s="166"/>
      <c r="BD10422" s="166"/>
      <c r="BE10422" s="6"/>
      <c r="BF10422" s="6"/>
      <c r="BG10422" s="6"/>
      <c r="BH10422" s="6"/>
      <c r="BI10422" s="6"/>
      <c r="BJ10422" s="166"/>
      <c r="BK10422" s="166"/>
      <c r="BL10422" s="166"/>
      <c r="BM10422" s="6"/>
      <c r="BN10422" s="6"/>
      <c r="BO10422" s="6"/>
      <c r="BP10422" s="6"/>
      <c r="BQ10422" s="6"/>
      <c r="BR10422" s="6"/>
      <c r="BS10422" s="6"/>
      <c r="BT10422" s="6"/>
      <c r="BU10422" s="6"/>
      <c r="BV10422" s="6"/>
      <c r="BW10422" s="6"/>
      <c r="CJ10422" s="415"/>
      <c r="CK10422" s="415"/>
      <c r="CO10422" s="168"/>
    </row>
    <row r="10423" spans="32:93" s="162" customFormat="1" x14ac:dyDescent="0.25">
      <c r="AF10423" s="169"/>
      <c r="AG10423" s="169"/>
      <c r="AH10423" s="169"/>
      <c r="AI10423" s="169"/>
      <c r="AJ10423" s="169"/>
      <c r="AK10423" s="170"/>
      <c r="AP10423" s="6"/>
      <c r="AQ10423" s="6"/>
      <c r="AR10423" s="6"/>
      <c r="AS10423" s="6"/>
      <c r="AT10423" s="6"/>
      <c r="AU10423" s="6"/>
      <c r="AV10423" s="6"/>
      <c r="AW10423" s="6"/>
      <c r="AX10423" s="6"/>
      <c r="AY10423" s="6"/>
      <c r="AZ10423" s="6"/>
      <c r="BA10423" s="6"/>
      <c r="BB10423" s="166"/>
      <c r="BC10423" s="166"/>
      <c r="BD10423" s="166"/>
      <c r="BE10423" s="6"/>
      <c r="BF10423" s="6"/>
      <c r="BG10423" s="6"/>
      <c r="BH10423" s="6"/>
      <c r="BI10423" s="6"/>
      <c r="BJ10423" s="166"/>
      <c r="BK10423" s="166"/>
      <c r="BL10423" s="166"/>
      <c r="BM10423" s="6"/>
      <c r="BN10423" s="6"/>
      <c r="BO10423" s="6"/>
      <c r="BP10423" s="6"/>
      <c r="BQ10423" s="6"/>
      <c r="BR10423" s="6"/>
      <c r="BS10423" s="6"/>
      <c r="BT10423" s="6"/>
      <c r="BU10423" s="6"/>
      <c r="BV10423" s="6"/>
      <c r="BW10423" s="6"/>
      <c r="CJ10423" s="415"/>
      <c r="CK10423" s="415"/>
      <c r="CO10423" s="168"/>
    </row>
    <row r="10424" spans="32:93" s="162" customFormat="1" x14ac:dyDescent="0.25">
      <c r="AF10424" s="169"/>
      <c r="AG10424" s="169"/>
      <c r="AH10424" s="169"/>
      <c r="AI10424" s="169"/>
      <c r="AJ10424" s="169"/>
      <c r="AK10424" s="170"/>
      <c r="AP10424" s="6"/>
      <c r="AQ10424" s="6"/>
      <c r="AR10424" s="6"/>
      <c r="AS10424" s="6"/>
      <c r="AT10424" s="6"/>
      <c r="AU10424" s="6"/>
      <c r="AV10424" s="6"/>
      <c r="AW10424" s="6"/>
      <c r="AX10424" s="6"/>
      <c r="AY10424" s="6"/>
      <c r="AZ10424" s="6"/>
      <c r="BA10424" s="6"/>
      <c r="BB10424" s="166"/>
      <c r="BC10424" s="166"/>
      <c r="BD10424" s="166"/>
      <c r="BE10424" s="6"/>
      <c r="BF10424" s="6"/>
      <c r="BG10424" s="6"/>
      <c r="BH10424" s="6"/>
      <c r="BI10424" s="6"/>
      <c r="BJ10424" s="166"/>
      <c r="BK10424" s="166"/>
      <c r="BL10424" s="166"/>
      <c r="BM10424" s="6"/>
      <c r="BN10424" s="6"/>
      <c r="BO10424" s="6"/>
      <c r="BP10424" s="6"/>
      <c r="BQ10424" s="6"/>
      <c r="BR10424" s="6"/>
      <c r="BS10424" s="6"/>
      <c r="BT10424" s="6"/>
      <c r="BU10424" s="6"/>
      <c r="BV10424" s="6"/>
      <c r="BW10424" s="6"/>
      <c r="CJ10424" s="415"/>
      <c r="CK10424" s="415"/>
      <c r="CO10424" s="168"/>
    </row>
    <row r="10425" spans="32:93" s="162" customFormat="1" x14ac:dyDescent="0.25">
      <c r="AF10425" s="169"/>
      <c r="AG10425" s="169"/>
      <c r="AH10425" s="169"/>
      <c r="AI10425" s="169"/>
      <c r="AJ10425" s="169"/>
      <c r="AK10425" s="170"/>
      <c r="AP10425" s="6"/>
      <c r="AQ10425" s="6"/>
      <c r="AR10425" s="6"/>
      <c r="AS10425" s="6"/>
      <c r="AT10425" s="6"/>
      <c r="AU10425" s="6"/>
      <c r="AV10425" s="6"/>
      <c r="AW10425" s="6"/>
      <c r="AX10425" s="6"/>
      <c r="AY10425" s="6"/>
      <c r="AZ10425" s="6"/>
      <c r="BA10425" s="6"/>
      <c r="BB10425" s="166"/>
      <c r="BC10425" s="166"/>
      <c r="BD10425" s="166"/>
      <c r="BE10425" s="6"/>
      <c r="BF10425" s="6"/>
      <c r="BG10425" s="6"/>
      <c r="BH10425" s="6"/>
      <c r="BI10425" s="6"/>
      <c r="BJ10425" s="166"/>
      <c r="BK10425" s="166"/>
      <c r="BL10425" s="166"/>
      <c r="BM10425" s="6"/>
      <c r="BN10425" s="6"/>
      <c r="BO10425" s="6"/>
      <c r="BP10425" s="6"/>
      <c r="BQ10425" s="6"/>
      <c r="BR10425" s="6"/>
      <c r="BS10425" s="6"/>
      <c r="BT10425" s="6"/>
      <c r="BU10425" s="6"/>
      <c r="BV10425" s="6"/>
      <c r="BW10425" s="6"/>
      <c r="CJ10425" s="415"/>
      <c r="CK10425" s="415"/>
      <c r="CO10425" s="168"/>
    </row>
    <row r="10426" spans="32:93" s="162" customFormat="1" x14ac:dyDescent="0.25">
      <c r="AF10426" s="169"/>
      <c r="AG10426" s="169"/>
      <c r="AH10426" s="169"/>
      <c r="AI10426" s="169"/>
      <c r="AJ10426" s="169"/>
      <c r="AK10426" s="170"/>
      <c r="AP10426" s="6"/>
      <c r="AQ10426" s="6"/>
      <c r="AR10426" s="6"/>
      <c r="AS10426" s="6"/>
      <c r="AT10426" s="6"/>
      <c r="AU10426" s="6"/>
      <c r="AV10426" s="6"/>
      <c r="AW10426" s="6"/>
      <c r="AX10426" s="6"/>
      <c r="AY10426" s="6"/>
      <c r="AZ10426" s="6"/>
      <c r="BA10426" s="6"/>
      <c r="BB10426" s="166"/>
      <c r="BC10426" s="166"/>
      <c r="BD10426" s="166"/>
      <c r="BE10426" s="6"/>
      <c r="BF10426" s="6"/>
      <c r="BG10426" s="6"/>
      <c r="BH10426" s="6"/>
      <c r="BI10426" s="6"/>
      <c r="BJ10426" s="166"/>
      <c r="BK10426" s="166"/>
      <c r="BL10426" s="166"/>
      <c r="BM10426" s="6"/>
      <c r="BN10426" s="6"/>
      <c r="BO10426" s="6"/>
      <c r="BP10426" s="6"/>
      <c r="BQ10426" s="6"/>
      <c r="BR10426" s="6"/>
      <c r="BS10426" s="6"/>
      <c r="BT10426" s="6"/>
      <c r="BU10426" s="6"/>
      <c r="BV10426" s="6"/>
      <c r="BW10426" s="6"/>
      <c r="CJ10426" s="415"/>
      <c r="CK10426" s="415"/>
      <c r="CO10426" s="168"/>
    </row>
    <row r="10427" spans="32:93" s="162" customFormat="1" x14ac:dyDescent="0.25">
      <c r="AF10427" s="169"/>
      <c r="AG10427" s="169"/>
      <c r="AH10427" s="169"/>
      <c r="AI10427" s="169"/>
      <c r="AJ10427" s="169"/>
      <c r="AK10427" s="170"/>
      <c r="AP10427" s="6"/>
      <c r="AQ10427" s="6"/>
      <c r="AR10427" s="6"/>
      <c r="AS10427" s="6"/>
      <c r="AT10427" s="6"/>
      <c r="AU10427" s="6"/>
      <c r="AV10427" s="6"/>
      <c r="AW10427" s="6"/>
      <c r="AX10427" s="6"/>
      <c r="AY10427" s="6"/>
      <c r="AZ10427" s="6"/>
      <c r="BA10427" s="6"/>
      <c r="BB10427" s="166"/>
      <c r="BC10427" s="166"/>
      <c r="BD10427" s="166"/>
      <c r="BE10427" s="6"/>
      <c r="BF10427" s="6"/>
      <c r="BG10427" s="6"/>
      <c r="BH10427" s="6"/>
      <c r="BI10427" s="6"/>
      <c r="BJ10427" s="166"/>
      <c r="BK10427" s="166"/>
      <c r="BL10427" s="166"/>
      <c r="BM10427" s="6"/>
      <c r="BN10427" s="6"/>
      <c r="BO10427" s="6"/>
      <c r="BP10427" s="6"/>
      <c r="BQ10427" s="6"/>
      <c r="BR10427" s="6"/>
      <c r="BS10427" s="6"/>
      <c r="BT10427" s="6"/>
      <c r="BU10427" s="6"/>
      <c r="BV10427" s="6"/>
      <c r="BW10427" s="6"/>
      <c r="CJ10427" s="415"/>
      <c r="CK10427" s="415"/>
      <c r="CO10427" s="168"/>
    </row>
    <row r="10428" spans="32:93" s="162" customFormat="1" x14ac:dyDescent="0.25">
      <c r="AF10428" s="169"/>
      <c r="AG10428" s="169"/>
      <c r="AH10428" s="169"/>
      <c r="AI10428" s="169"/>
      <c r="AJ10428" s="169"/>
      <c r="AK10428" s="170"/>
      <c r="AP10428" s="6"/>
      <c r="AQ10428" s="6"/>
      <c r="AR10428" s="6"/>
      <c r="AS10428" s="6"/>
      <c r="AT10428" s="6"/>
      <c r="AU10428" s="6"/>
      <c r="AV10428" s="6"/>
      <c r="AW10428" s="6"/>
      <c r="AX10428" s="6"/>
      <c r="AY10428" s="6"/>
      <c r="AZ10428" s="6"/>
      <c r="BA10428" s="6"/>
      <c r="BB10428" s="166"/>
      <c r="BC10428" s="166"/>
      <c r="BD10428" s="166"/>
      <c r="BE10428" s="6"/>
      <c r="BF10428" s="6"/>
      <c r="BG10428" s="6"/>
      <c r="BH10428" s="6"/>
      <c r="BI10428" s="6"/>
      <c r="BJ10428" s="166"/>
      <c r="BK10428" s="166"/>
      <c r="BL10428" s="166"/>
      <c r="BM10428" s="6"/>
      <c r="BN10428" s="6"/>
      <c r="BO10428" s="6"/>
      <c r="BP10428" s="6"/>
      <c r="BQ10428" s="6"/>
      <c r="BR10428" s="6"/>
      <c r="BS10428" s="6"/>
      <c r="BT10428" s="6"/>
      <c r="BU10428" s="6"/>
      <c r="BV10428" s="6"/>
      <c r="BW10428" s="6"/>
      <c r="CJ10428" s="415"/>
      <c r="CK10428" s="415"/>
      <c r="CO10428" s="168"/>
    </row>
    <row r="10429" spans="32:93" s="162" customFormat="1" x14ac:dyDescent="0.25">
      <c r="AF10429" s="169"/>
      <c r="AG10429" s="169"/>
      <c r="AH10429" s="169"/>
      <c r="AI10429" s="169"/>
      <c r="AJ10429" s="169"/>
      <c r="AK10429" s="170"/>
      <c r="AP10429" s="6"/>
      <c r="AQ10429" s="6"/>
      <c r="AR10429" s="6"/>
      <c r="AS10429" s="6"/>
      <c r="AT10429" s="6"/>
      <c r="AU10429" s="6"/>
      <c r="AV10429" s="6"/>
      <c r="AW10429" s="6"/>
      <c r="AX10429" s="6"/>
      <c r="AY10429" s="6"/>
      <c r="AZ10429" s="6"/>
      <c r="BA10429" s="6"/>
      <c r="BB10429" s="166"/>
      <c r="BC10429" s="166"/>
      <c r="BD10429" s="166"/>
      <c r="BE10429" s="6"/>
      <c r="BF10429" s="6"/>
      <c r="BG10429" s="6"/>
      <c r="BH10429" s="6"/>
      <c r="BI10429" s="6"/>
      <c r="BJ10429" s="166"/>
      <c r="BK10429" s="166"/>
      <c r="BL10429" s="166"/>
      <c r="BM10429" s="6"/>
      <c r="BN10429" s="6"/>
      <c r="BO10429" s="6"/>
      <c r="BP10429" s="6"/>
      <c r="BQ10429" s="6"/>
      <c r="BR10429" s="6"/>
      <c r="BS10429" s="6"/>
      <c r="BT10429" s="6"/>
      <c r="BU10429" s="6"/>
      <c r="BV10429" s="6"/>
      <c r="BW10429" s="6"/>
      <c r="CJ10429" s="415"/>
      <c r="CK10429" s="415"/>
      <c r="CO10429" s="168"/>
    </row>
    <row r="10430" spans="32:93" s="162" customFormat="1" x14ac:dyDescent="0.25">
      <c r="AF10430" s="169"/>
      <c r="AG10430" s="169"/>
      <c r="AH10430" s="169"/>
      <c r="AI10430" s="169"/>
      <c r="AJ10430" s="169"/>
      <c r="AK10430" s="170"/>
      <c r="AP10430" s="6"/>
      <c r="AQ10430" s="6"/>
      <c r="AR10430" s="6"/>
      <c r="AS10430" s="6"/>
      <c r="AT10430" s="6"/>
      <c r="AU10430" s="6"/>
      <c r="AV10430" s="6"/>
      <c r="AW10430" s="6"/>
      <c r="AX10430" s="6"/>
      <c r="AY10430" s="6"/>
      <c r="AZ10430" s="6"/>
      <c r="BA10430" s="6"/>
      <c r="BB10430" s="166"/>
      <c r="BC10430" s="166"/>
      <c r="BD10430" s="166"/>
      <c r="BE10430" s="6"/>
      <c r="BF10430" s="6"/>
      <c r="BG10430" s="6"/>
      <c r="BH10430" s="6"/>
      <c r="BI10430" s="6"/>
      <c r="BJ10430" s="166"/>
      <c r="BK10430" s="166"/>
      <c r="BL10430" s="166"/>
      <c r="BM10430" s="6"/>
      <c r="BN10430" s="6"/>
      <c r="BO10430" s="6"/>
      <c r="BP10430" s="6"/>
      <c r="BQ10430" s="6"/>
      <c r="BR10430" s="6"/>
      <c r="BS10430" s="6"/>
      <c r="BT10430" s="6"/>
      <c r="BU10430" s="6"/>
      <c r="BV10430" s="6"/>
      <c r="BW10430" s="6"/>
      <c r="CJ10430" s="415"/>
      <c r="CK10430" s="415"/>
      <c r="CO10430" s="168"/>
    </row>
    <row r="10431" spans="32:93" s="162" customFormat="1" x14ac:dyDescent="0.25">
      <c r="AF10431" s="169"/>
      <c r="AG10431" s="169"/>
      <c r="AH10431" s="169"/>
      <c r="AI10431" s="169"/>
      <c r="AJ10431" s="169"/>
      <c r="AK10431" s="170"/>
      <c r="AP10431" s="6"/>
      <c r="AQ10431" s="6"/>
      <c r="AR10431" s="6"/>
      <c r="AS10431" s="6"/>
      <c r="AT10431" s="6"/>
      <c r="AU10431" s="6"/>
      <c r="AV10431" s="6"/>
      <c r="AW10431" s="6"/>
      <c r="AX10431" s="6"/>
      <c r="AY10431" s="6"/>
      <c r="AZ10431" s="6"/>
      <c r="BA10431" s="6"/>
      <c r="BB10431" s="166"/>
      <c r="BC10431" s="166"/>
      <c r="BD10431" s="166"/>
      <c r="BE10431" s="6"/>
      <c r="BF10431" s="6"/>
      <c r="BG10431" s="6"/>
      <c r="BH10431" s="6"/>
      <c r="BI10431" s="6"/>
      <c r="BJ10431" s="166"/>
      <c r="BK10431" s="166"/>
      <c r="BL10431" s="166"/>
      <c r="BM10431" s="6"/>
      <c r="BN10431" s="6"/>
      <c r="BO10431" s="6"/>
      <c r="BP10431" s="6"/>
      <c r="BQ10431" s="6"/>
      <c r="BR10431" s="6"/>
      <c r="BS10431" s="6"/>
      <c r="BT10431" s="6"/>
      <c r="BU10431" s="6"/>
      <c r="BV10431" s="6"/>
      <c r="BW10431" s="6"/>
      <c r="CJ10431" s="415"/>
      <c r="CK10431" s="415"/>
      <c r="CO10431" s="168"/>
    </row>
    <row r="10432" spans="32:93" s="162" customFormat="1" x14ac:dyDescent="0.25">
      <c r="AF10432" s="169"/>
      <c r="AG10432" s="169"/>
      <c r="AH10432" s="169"/>
      <c r="AI10432" s="169"/>
      <c r="AJ10432" s="169"/>
      <c r="AK10432" s="170"/>
      <c r="AP10432" s="6"/>
      <c r="AQ10432" s="6"/>
      <c r="AR10432" s="6"/>
      <c r="AS10432" s="6"/>
      <c r="AT10432" s="6"/>
      <c r="AU10432" s="6"/>
      <c r="AV10432" s="6"/>
      <c r="AW10432" s="6"/>
      <c r="AX10432" s="6"/>
      <c r="AY10432" s="6"/>
      <c r="AZ10432" s="6"/>
      <c r="BA10432" s="6"/>
      <c r="BB10432" s="166"/>
      <c r="BC10432" s="166"/>
      <c r="BD10432" s="166"/>
      <c r="BE10432" s="6"/>
      <c r="BF10432" s="6"/>
      <c r="BG10432" s="6"/>
      <c r="BH10432" s="6"/>
      <c r="BI10432" s="6"/>
      <c r="BJ10432" s="166"/>
      <c r="BK10432" s="166"/>
      <c r="BL10432" s="166"/>
      <c r="BM10432" s="6"/>
      <c r="BN10432" s="6"/>
      <c r="BO10432" s="6"/>
      <c r="BP10432" s="6"/>
      <c r="BQ10432" s="6"/>
      <c r="BR10432" s="6"/>
      <c r="BS10432" s="6"/>
      <c r="BT10432" s="6"/>
      <c r="BU10432" s="6"/>
      <c r="BV10432" s="6"/>
      <c r="BW10432" s="6"/>
      <c r="CJ10432" s="415"/>
      <c r="CK10432" s="415"/>
      <c r="CO10432" s="168"/>
    </row>
    <row r="10433" spans="32:93" s="162" customFormat="1" x14ac:dyDescent="0.25">
      <c r="AF10433" s="169"/>
      <c r="AG10433" s="169"/>
      <c r="AH10433" s="169"/>
      <c r="AI10433" s="169"/>
      <c r="AJ10433" s="169"/>
      <c r="AK10433" s="170"/>
      <c r="AP10433" s="6"/>
      <c r="AQ10433" s="6"/>
      <c r="AR10433" s="6"/>
      <c r="AS10433" s="6"/>
      <c r="AT10433" s="6"/>
      <c r="AU10433" s="6"/>
      <c r="AV10433" s="6"/>
      <c r="AW10433" s="6"/>
      <c r="AX10433" s="6"/>
      <c r="AY10433" s="6"/>
      <c r="AZ10433" s="6"/>
      <c r="BA10433" s="6"/>
      <c r="BB10433" s="166"/>
      <c r="BC10433" s="166"/>
      <c r="BD10433" s="166"/>
      <c r="BE10433" s="6"/>
      <c r="BF10433" s="6"/>
      <c r="BG10433" s="6"/>
      <c r="BH10433" s="6"/>
      <c r="BI10433" s="6"/>
      <c r="BJ10433" s="166"/>
      <c r="BK10433" s="166"/>
      <c r="BL10433" s="166"/>
      <c r="BM10433" s="6"/>
      <c r="BN10433" s="6"/>
      <c r="BO10433" s="6"/>
      <c r="BP10433" s="6"/>
      <c r="BQ10433" s="6"/>
      <c r="BR10433" s="6"/>
      <c r="BS10433" s="6"/>
      <c r="BT10433" s="6"/>
      <c r="BU10433" s="6"/>
      <c r="BV10433" s="6"/>
      <c r="BW10433" s="6"/>
      <c r="CJ10433" s="415"/>
      <c r="CK10433" s="415"/>
      <c r="CO10433" s="168"/>
    </row>
    <row r="10434" spans="32:93" s="162" customFormat="1" x14ac:dyDescent="0.25">
      <c r="AF10434" s="169"/>
      <c r="AG10434" s="169"/>
      <c r="AH10434" s="169"/>
      <c r="AI10434" s="169"/>
      <c r="AJ10434" s="169"/>
      <c r="AK10434" s="170"/>
      <c r="AP10434" s="6"/>
      <c r="AQ10434" s="6"/>
      <c r="AR10434" s="6"/>
      <c r="AS10434" s="6"/>
      <c r="AT10434" s="6"/>
      <c r="AU10434" s="6"/>
      <c r="AV10434" s="6"/>
      <c r="AW10434" s="6"/>
      <c r="AX10434" s="6"/>
      <c r="AY10434" s="6"/>
      <c r="AZ10434" s="6"/>
      <c r="BA10434" s="6"/>
      <c r="BB10434" s="166"/>
      <c r="BC10434" s="166"/>
      <c r="BD10434" s="166"/>
      <c r="BE10434" s="6"/>
      <c r="BF10434" s="6"/>
      <c r="BG10434" s="6"/>
      <c r="BH10434" s="6"/>
      <c r="BI10434" s="6"/>
      <c r="BJ10434" s="166"/>
      <c r="BK10434" s="166"/>
      <c r="BL10434" s="166"/>
      <c r="BM10434" s="6"/>
      <c r="BN10434" s="6"/>
      <c r="BO10434" s="6"/>
      <c r="BP10434" s="6"/>
      <c r="BQ10434" s="6"/>
      <c r="BR10434" s="6"/>
      <c r="BS10434" s="6"/>
      <c r="BT10434" s="6"/>
      <c r="BU10434" s="6"/>
      <c r="BV10434" s="6"/>
      <c r="BW10434" s="6"/>
      <c r="CJ10434" s="415"/>
      <c r="CK10434" s="415"/>
      <c r="CO10434" s="168"/>
    </row>
    <row r="10435" spans="32:93" s="162" customFormat="1" x14ac:dyDescent="0.25">
      <c r="AF10435" s="169"/>
      <c r="AG10435" s="169"/>
      <c r="AH10435" s="169"/>
      <c r="AI10435" s="169"/>
      <c r="AJ10435" s="169"/>
      <c r="AK10435" s="170"/>
      <c r="AP10435" s="6"/>
      <c r="AQ10435" s="6"/>
      <c r="AR10435" s="6"/>
      <c r="AS10435" s="6"/>
      <c r="AT10435" s="6"/>
      <c r="AU10435" s="6"/>
      <c r="AV10435" s="6"/>
      <c r="AW10435" s="6"/>
      <c r="AX10435" s="6"/>
      <c r="AY10435" s="6"/>
      <c r="AZ10435" s="6"/>
      <c r="BA10435" s="6"/>
      <c r="BB10435" s="166"/>
      <c r="BC10435" s="166"/>
      <c r="BD10435" s="166"/>
      <c r="BE10435" s="6"/>
      <c r="BF10435" s="6"/>
      <c r="BG10435" s="6"/>
      <c r="BH10435" s="6"/>
      <c r="BI10435" s="6"/>
      <c r="BJ10435" s="166"/>
      <c r="BK10435" s="166"/>
      <c r="BL10435" s="166"/>
      <c r="BM10435" s="6"/>
      <c r="BN10435" s="6"/>
      <c r="BO10435" s="6"/>
      <c r="BP10435" s="6"/>
      <c r="BQ10435" s="6"/>
      <c r="BR10435" s="6"/>
      <c r="BS10435" s="6"/>
      <c r="BT10435" s="6"/>
      <c r="BU10435" s="6"/>
      <c r="BV10435" s="6"/>
      <c r="BW10435" s="6"/>
      <c r="CJ10435" s="415"/>
      <c r="CK10435" s="415"/>
      <c r="CO10435" s="168"/>
    </row>
    <row r="10436" spans="32:93" s="162" customFormat="1" x14ac:dyDescent="0.25">
      <c r="AF10436" s="169"/>
      <c r="AG10436" s="169"/>
      <c r="AH10436" s="169"/>
      <c r="AI10436" s="169"/>
      <c r="AJ10436" s="169"/>
      <c r="AK10436" s="170"/>
      <c r="AP10436" s="6"/>
      <c r="AQ10436" s="6"/>
      <c r="AR10436" s="6"/>
      <c r="AS10436" s="6"/>
      <c r="AT10436" s="6"/>
      <c r="AU10436" s="6"/>
      <c r="AV10436" s="6"/>
      <c r="AW10436" s="6"/>
      <c r="AX10436" s="6"/>
      <c r="AY10436" s="6"/>
      <c r="AZ10436" s="6"/>
      <c r="BA10436" s="6"/>
      <c r="BB10436" s="166"/>
      <c r="BC10436" s="166"/>
      <c r="BD10436" s="166"/>
      <c r="BE10436" s="6"/>
      <c r="BF10436" s="6"/>
      <c r="BG10436" s="6"/>
      <c r="BH10436" s="6"/>
      <c r="BI10436" s="6"/>
      <c r="BJ10436" s="166"/>
      <c r="BK10436" s="166"/>
      <c r="BL10436" s="166"/>
      <c r="BM10436" s="6"/>
      <c r="BN10436" s="6"/>
      <c r="BO10436" s="6"/>
      <c r="BP10436" s="6"/>
      <c r="BQ10436" s="6"/>
      <c r="BR10436" s="6"/>
      <c r="BS10436" s="6"/>
      <c r="BT10436" s="6"/>
      <c r="BU10436" s="6"/>
      <c r="BV10436" s="6"/>
      <c r="BW10436" s="6"/>
      <c r="CJ10436" s="415"/>
      <c r="CK10436" s="415"/>
      <c r="CO10436" s="168"/>
    </row>
    <row r="10437" spans="32:93" s="162" customFormat="1" x14ac:dyDescent="0.25">
      <c r="AF10437" s="169"/>
      <c r="AG10437" s="169"/>
      <c r="AH10437" s="169"/>
      <c r="AI10437" s="169"/>
      <c r="AJ10437" s="169"/>
      <c r="AK10437" s="170"/>
      <c r="AP10437" s="6"/>
      <c r="AQ10437" s="6"/>
      <c r="AR10437" s="6"/>
      <c r="AS10437" s="6"/>
      <c r="AT10437" s="6"/>
      <c r="AU10437" s="6"/>
      <c r="AV10437" s="6"/>
      <c r="AW10437" s="6"/>
      <c r="AX10437" s="6"/>
      <c r="AY10437" s="6"/>
      <c r="AZ10437" s="6"/>
      <c r="BA10437" s="6"/>
      <c r="BB10437" s="166"/>
      <c r="BC10437" s="166"/>
      <c r="BD10437" s="166"/>
      <c r="BE10437" s="6"/>
      <c r="BF10437" s="6"/>
      <c r="BG10437" s="6"/>
      <c r="BH10437" s="6"/>
      <c r="BI10437" s="6"/>
      <c r="BJ10437" s="166"/>
      <c r="BK10437" s="166"/>
      <c r="BL10437" s="166"/>
      <c r="BM10437" s="6"/>
      <c r="BN10437" s="6"/>
      <c r="BO10437" s="6"/>
      <c r="BP10437" s="6"/>
      <c r="BQ10437" s="6"/>
      <c r="BR10437" s="6"/>
      <c r="BS10437" s="6"/>
      <c r="BT10437" s="6"/>
      <c r="BU10437" s="6"/>
      <c r="BV10437" s="6"/>
      <c r="BW10437" s="6"/>
      <c r="CJ10437" s="415"/>
      <c r="CK10437" s="415"/>
      <c r="CO10437" s="168"/>
    </row>
    <row r="10438" spans="32:93" s="162" customFormat="1" x14ac:dyDescent="0.25">
      <c r="AF10438" s="169"/>
      <c r="AG10438" s="169"/>
      <c r="AH10438" s="169"/>
      <c r="AI10438" s="169"/>
      <c r="AJ10438" s="169"/>
      <c r="AK10438" s="170"/>
      <c r="AP10438" s="6"/>
      <c r="AQ10438" s="6"/>
      <c r="AR10438" s="6"/>
      <c r="AS10438" s="6"/>
      <c r="AT10438" s="6"/>
      <c r="AU10438" s="6"/>
      <c r="AV10438" s="6"/>
      <c r="AW10438" s="6"/>
      <c r="AX10438" s="6"/>
      <c r="AY10438" s="6"/>
      <c r="AZ10438" s="6"/>
      <c r="BA10438" s="6"/>
      <c r="BB10438" s="166"/>
      <c r="BC10438" s="166"/>
      <c r="BD10438" s="166"/>
      <c r="BE10438" s="6"/>
      <c r="BF10438" s="6"/>
      <c r="BG10438" s="6"/>
      <c r="BH10438" s="6"/>
      <c r="BI10438" s="6"/>
      <c r="BJ10438" s="166"/>
      <c r="BK10438" s="166"/>
      <c r="BL10438" s="166"/>
      <c r="BM10438" s="6"/>
      <c r="BN10438" s="6"/>
      <c r="BO10438" s="6"/>
      <c r="BP10438" s="6"/>
      <c r="BQ10438" s="6"/>
      <c r="BR10438" s="6"/>
      <c r="BS10438" s="6"/>
      <c r="BT10438" s="6"/>
      <c r="BU10438" s="6"/>
      <c r="BV10438" s="6"/>
      <c r="BW10438" s="6"/>
      <c r="CJ10438" s="415"/>
      <c r="CK10438" s="415"/>
      <c r="CO10438" s="168"/>
    </row>
    <row r="10439" spans="32:93" s="162" customFormat="1" x14ac:dyDescent="0.25">
      <c r="AF10439" s="169"/>
      <c r="AG10439" s="169"/>
      <c r="AH10439" s="169"/>
      <c r="AI10439" s="169"/>
      <c r="AJ10439" s="169"/>
      <c r="AK10439" s="170"/>
      <c r="AP10439" s="6"/>
      <c r="AQ10439" s="6"/>
      <c r="AR10439" s="6"/>
      <c r="AS10439" s="6"/>
      <c r="AT10439" s="6"/>
      <c r="AU10439" s="6"/>
      <c r="AV10439" s="6"/>
      <c r="AW10439" s="6"/>
      <c r="AX10439" s="6"/>
      <c r="AY10439" s="6"/>
      <c r="AZ10439" s="6"/>
      <c r="BA10439" s="6"/>
      <c r="BB10439" s="166"/>
      <c r="BC10439" s="166"/>
      <c r="BD10439" s="166"/>
      <c r="BE10439" s="6"/>
      <c r="BF10439" s="6"/>
      <c r="BG10439" s="6"/>
      <c r="BH10439" s="6"/>
      <c r="BI10439" s="6"/>
      <c r="BJ10439" s="166"/>
      <c r="BK10439" s="166"/>
      <c r="BL10439" s="166"/>
      <c r="BM10439" s="6"/>
      <c r="BN10439" s="6"/>
      <c r="BO10439" s="6"/>
      <c r="BP10439" s="6"/>
      <c r="BQ10439" s="6"/>
      <c r="BR10439" s="6"/>
      <c r="BS10439" s="6"/>
      <c r="BT10439" s="6"/>
      <c r="BU10439" s="6"/>
      <c r="BV10439" s="6"/>
      <c r="BW10439" s="6"/>
      <c r="CJ10439" s="415"/>
      <c r="CK10439" s="415"/>
      <c r="CO10439" s="168"/>
    </row>
    <row r="10440" spans="32:93" s="162" customFormat="1" x14ac:dyDescent="0.25">
      <c r="AF10440" s="169"/>
      <c r="AG10440" s="169"/>
      <c r="AH10440" s="169"/>
      <c r="AI10440" s="169"/>
      <c r="AJ10440" s="169"/>
      <c r="AK10440" s="170"/>
      <c r="AP10440" s="6"/>
      <c r="AQ10440" s="6"/>
      <c r="AR10440" s="6"/>
      <c r="AS10440" s="6"/>
      <c r="AT10440" s="6"/>
      <c r="AU10440" s="6"/>
      <c r="AV10440" s="6"/>
      <c r="AW10440" s="6"/>
      <c r="AX10440" s="6"/>
      <c r="AY10440" s="6"/>
      <c r="AZ10440" s="6"/>
      <c r="BA10440" s="6"/>
      <c r="BB10440" s="166"/>
      <c r="BC10440" s="166"/>
      <c r="BD10440" s="166"/>
      <c r="BE10440" s="6"/>
      <c r="BF10440" s="6"/>
      <c r="BG10440" s="6"/>
      <c r="BH10440" s="6"/>
      <c r="BI10440" s="6"/>
      <c r="BJ10440" s="166"/>
      <c r="BK10440" s="166"/>
      <c r="BL10440" s="166"/>
      <c r="BM10440" s="6"/>
      <c r="BN10440" s="6"/>
      <c r="BO10440" s="6"/>
      <c r="BP10440" s="6"/>
      <c r="BQ10440" s="6"/>
      <c r="BR10440" s="6"/>
      <c r="BS10440" s="6"/>
      <c r="BT10440" s="6"/>
      <c r="BU10440" s="6"/>
      <c r="BV10440" s="6"/>
      <c r="BW10440" s="6"/>
      <c r="CJ10440" s="415"/>
      <c r="CK10440" s="415"/>
      <c r="CO10440" s="168"/>
    </row>
    <row r="10441" spans="32:93" s="162" customFormat="1" x14ac:dyDescent="0.25">
      <c r="AF10441" s="169"/>
      <c r="AG10441" s="169"/>
      <c r="AH10441" s="169"/>
      <c r="AI10441" s="169"/>
      <c r="AJ10441" s="169"/>
      <c r="AK10441" s="170"/>
      <c r="AP10441" s="6"/>
      <c r="AQ10441" s="6"/>
      <c r="AR10441" s="6"/>
      <c r="AS10441" s="6"/>
      <c r="AT10441" s="6"/>
      <c r="AU10441" s="6"/>
      <c r="AV10441" s="6"/>
      <c r="AW10441" s="6"/>
      <c r="AX10441" s="6"/>
      <c r="AY10441" s="6"/>
      <c r="AZ10441" s="6"/>
      <c r="BA10441" s="6"/>
      <c r="BB10441" s="166"/>
      <c r="BC10441" s="166"/>
      <c r="BD10441" s="166"/>
      <c r="BE10441" s="6"/>
      <c r="BF10441" s="6"/>
      <c r="BG10441" s="6"/>
      <c r="BH10441" s="6"/>
      <c r="BI10441" s="6"/>
      <c r="BJ10441" s="166"/>
      <c r="BK10441" s="166"/>
      <c r="BL10441" s="166"/>
      <c r="BM10441" s="6"/>
      <c r="BN10441" s="6"/>
      <c r="BO10441" s="6"/>
      <c r="BP10441" s="6"/>
      <c r="BQ10441" s="6"/>
      <c r="BR10441" s="6"/>
      <c r="BS10441" s="6"/>
      <c r="BT10441" s="6"/>
      <c r="BU10441" s="6"/>
      <c r="BV10441" s="6"/>
      <c r="BW10441" s="6"/>
      <c r="CJ10441" s="415"/>
      <c r="CK10441" s="415"/>
      <c r="CO10441" s="168"/>
    </row>
    <row r="10442" spans="32:93" s="162" customFormat="1" x14ac:dyDescent="0.25">
      <c r="AF10442" s="169"/>
      <c r="AG10442" s="169"/>
      <c r="AH10442" s="169"/>
      <c r="AI10442" s="169"/>
      <c r="AJ10442" s="169"/>
      <c r="AK10442" s="170"/>
      <c r="AP10442" s="6"/>
      <c r="AQ10442" s="6"/>
      <c r="AR10442" s="6"/>
      <c r="AS10442" s="6"/>
      <c r="AT10442" s="6"/>
      <c r="AU10442" s="6"/>
      <c r="AV10442" s="6"/>
      <c r="AW10442" s="6"/>
      <c r="AX10442" s="6"/>
      <c r="AY10442" s="6"/>
      <c r="AZ10442" s="6"/>
      <c r="BA10442" s="6"/>
      <c r="BB10442" s="166"/>
      <c r="BC10442" s="166"/>
      <c r="BD10442" s="166"/>
      <c r="BE10442" s="6"/>
      <c r="BF10442" s="6"/>
      <c r="BG10442" s="6"/>
      <c r="BH10442" s="6"/>
      <c r="BI10442" s="6"/>
      <c r="BJ10442" s="166"/>
      <c r="BK10442" s="166"/>
      <c r="BL10442" s="166"/>
      <c r="BM10442" s="6"/>
      <c r="BN10442" s="6"/>
      <c r="BO10442" s="6"/>
      <c r="BP10442" s="6"/>
      <c r="BQ10442" s="6"/>
      <c r="BR10442" s="6"/>
      <c r="BS10442" s="6"/>
      <c r="BT10442" s="6"/>
      <c r="BU10442" s="6"/>
      <c r="BV10442" s="6"/>
      <c r="BW10442" s="6"/>
      <c r="CJ10442" s="415"/>
      <c r="CK10442" s="415"/>
      <c r="CO10442" s="168"/>
    </row>
    <row r="10443" spans="32:93" s="162" customFormat="1" x14ac:dyDescent="0.25">
      <c r="AF10443" s="169"/>
      <c r="AG10443" s="169"/>
      <c r="AH10443" s="169"/>
      <c r="AI10443" s="169"/>
      <c r="AJ10443" s="169"/>
      <c r="AK10443" s="170"/>
      <c r="AP10443" s="6"/>
      <c r="AQ10443" s="6"/>
      <c r="AR10443" s="6"/>
      <c r="AS10443" s="6"/>
      <c r="AT10443" s="6"/>
      <c r="AU10443" s="6"/>
      <c r="AV10443" s="6"/>
      <c r="AW10443" s="6"/>
      <c r="AX10443" s="6"/>
      <c r="AY10443" s="6"/>
      <c r="AZ10443" s="6"/>
      <c r="BA10443" s="6"/>
      <c r="BB10443" s="166"/>
      <c r="BC10443" s="166"/>
      <c r="BD10443" s="166"/>
      <c r="BE10443" s="6"/>
      <c r="BF10443" s="6"/>
      <c r="BG10443" s="6"/>
      <c r="BH10443" s="6"/>
      <c r="BI10443" s="6"/>
      <c r="BJ10443" s="166"/>
      <c r="BK10443" s="166"/>
      <c r="BL10443" s="166"/>
      <c r="BM10443" s="6"/>
      <c r="BN10443" s="6"/>
      <c r="BO10443" s="6"/>
      <c r="BP10443" s="6"/>
      <c r="BQ10443" s="6"/>
      <c r="BR10443" s="6"/>
      <c r="BS10443" s="6"/>
      <c r="BT10443" s="6"/>
      <c r="BU10443" s="6"/>
      <c r="BV10443" s="6"/>
      <c r="BW10443" s="6"/>
      <c r="CJ10443" s="415"/>
      <c r="CK10443" s="415"/>
      <c r="CO10443" s="168"/>
    </row>
    <row r="10444" spans="32:93" s="162" customFormat="1" x14ac:dyDescent="0.25">
      <c r="AF10444" s="169"/>
      <c r="AG10444" s="169"/>
      <c r="AH10444" s="169"/>
      <c r="AI10444" s="169"/>
      <c r="AJ10444" s="169"/>
      <c r="AK10444" s="170"/>
      <c r="AP10444" s="6"/>
      <c r="AQ10444" s="6"/>
      <c r="AR10444" s="6"/>
      <c r="AS10444" s="6"/>
      <c r="AT10444" s="6"/>
      <c r="AU10444" s="6"/>
      <c r="AV10444" s="6"/>
      <c r="AW10444" s="6"/>
      <c r="AX10444" s="6"/>
      <c r="AY10444" s="6"/>
      <c r="AZ10444" s="6"/>
      <c r="BA10444" s="6"/>
      <c r="BB10444" s="166"/>
      <c r="BC10444" s="166"/>
      <c r="BD10444" s="166"/>
      <c r="BE10444" s="6"/>
      <c r="BF10444" s="6"/>
      <c r="BG10444" s="6"/>
      <c r="BH10444" s="6"/>
      <c r="BI10444" s="6"/>
      <c r="BJ10444" s="166"/>
      <c r="BK10444" s="166"/>
      <c r="BL10444" s="166"/>
      <c r="BM10444" s="6"/>
      <c r="BN10444" s="6"/>
      <c r="BO10444" s="6"/>
      <c r="BP10444" s="6"/>
      <c r="BQ10444" s="6"/>
      <c r="BR10444" s="6"/>
      <c r="BS10444" s="6"/>
      <c r="BT10444" s="6"/>
      <c r="BU10444" s="6"/>
      <c r="BV10444" s="6"/>
      <c r="BW10444" s="6"/>
      <c r="CJ10444" s="415"/>
      <c r="CK10444" s="415"/>
      <c r="CO10444" s="168"/>
    </row>
    <row r="10445" spans="32:93" s="162" customFormat="1" x14ac:dyDescent="0.25">
      <c r="AF10445" s="169"/>
      <c r="AG10445" s="169"/>
      <c r="AH10445" s="169"/>
      <c r="AI10445" s="169"/>
      <c r="AJ10445" s="169"/>
      <c r="AK10445" s="170"/>
      <c r="AP10445" s="6"/>
      <c r="AQ10445" s="6"/>
      <c r="AR10445" s="6"/>
      <c r="AS10445" s="6"/>
      <c r="AT10445" s="6"/>
      <c r="AU10445" s="6"/>
      <c r="AV10445" s="6"/>
      <c r="AW10445" s="6"/>
      <c r="AX10445" s="6"/>
      <c r="AY10445" s="6"/>
      <c r="AZ10445" s="6"/>
      <c r="BA10445" s="6"/>
      <c r="BB10445" s="166"/>
      <c r="BC10445" s="166"/>
      <c r="BD10445" s="166"/>
      <c r="BE10445" s="6"/>
      <c r="BF10445" s="6"/>
      <c r="BG10445" s="6"/>
      <c r="BH10445" s="6"/>
      <c r="BI10445" s="6"/>
      <c r="BJ10445" s="166"/>
      <c r="BK10445" s="166"/>
      <c r="BL10445" s="166"/>
      <c r="BM10445" s="6"/>
      <c r="BN10445" s="6"/>
      <c r="BO10445" s="6"/>
      <c r="BP10445" s="6"/>
      <c r="BQ10445" s="6"/>
      <c r="BR10445" s="6"/>
      <c r="BS10445" s="6"/>
      <c r="BT10445" s="6"/>
      <c r="BU10445" s="6"/>
      <c r="BV10445" s="6"/>
      <c r="BW10445" s="6"/>
      <c r="CJ10445" s="415"/>
      <c r="CK10445" s="415"/>
      <c r="CO10445" s="168"/>
    </row>
    <row r="10446" spans="32:93" s="162" customFormat="1" x14ac:dyDescent="0.25">
      <c r="AF10446" s="169"/>
      <c r="AG10446" s="169"/>
      <c r="AH10446" s="169"/>
      <c r="AI10446" s="169"/>
      <c r="AJ10446" s="169"/>
      <c r="AK10446" s="170"/>
      <c r="AP10446" s="6"/>
      <c r="AQ10446" s="6"/>
      <c r="AR10446" s="6"/>
      <c r="AS10446" s="6"/>
      <c r="AT10446" s="6"/>
      <c r="AU10446" s="6"/>
      <c r="AV10446" s="6"/>
      <c r="AW10446" s="6"/>
      <c r="AX10446" s="6"/>
      <c r="AY10446" s="6"/>
      <c r="AZ10446" s="6"/>
      <c r="BA10446" s="6"/>
      <c r="BB10446" s="166"/>
      <c r="BC10446" s="166"/>
      <c r="BD10446" s="166"/>
      <c r="BE10446" s="6"/>
      <c r="BF10446" s="6"/>
      <c r="BG10446" s="6"/>
      <c r="BH10446" s="6"/>
      <c r="BI10446" s="6"/>
      <c r="BJ10446" s="166"/>
      <c r="BK10446" s="166"/>
      <c r="BL10446" s="166"/>
      <c r="BM10446" s="6"/>
      <c r="BN10446" s="6"/>
      <c r="BO10446" s="6"/>
      <c r="BP10446" s="6"/>
      <c r="BQ10446" s="6"/>
      <c r="BR10446" s="6"/>
      <c r="BS10446" s="6"/>
      <c r="BT10446" s="6"/>
      <c r="BU10446" s="6"/>
      <c r="BV10446" s="6"/>
      <c r="BW10446" s="6"/>
      <c r="CJ10446" s="415"/>
      <c r="CK10446" s="415"/>
      <c r="CO10446" s="168"/>
    </row>
    <row r="10447" spans="32:93" s="162" customFormat="1" x14ac:dyDescent="0.25">
      <c r="AF10447" s="169"/>
      <c r="AG10447" s="169"/>
      <c r="AH10447" s="169"/>
      <c r="AI10447" s="169"/>
      <c r="AJ10447" s="169"/>
      <c r="AK10447" s="170"/>
      <c r="AP10447" s="6"/>
      <c r="AQ10447" s="6"/>
      <c r="AR10447" s="6"/>
      <c r="AS10447" s="6"/>
      <c r="AT10447" s="6"/>
      <c r="AU10447" s="6"/>
      <c r="AV10447" s="6"/>
      <c r="AW10447" s="6"/>
      <c r="AX10447" s="6"/>
      <c r="AY10447" s="6"/>
      <c r="AZ10447" s="6"/>
      <c r="BA10447" s="6"/>
      <c r="BB10447" s="166"/>
      <c r="BC10447" s="166"/>
      <c r="BD10447" s="166"/>
      <c r="BE10447" s="6"/>
      <c r="BF10447" s="6"/>
      <c r="BG10447" s="6"/>
      <c r="BH10447" s="6"/>
      <c r="BI10447" s="6"/>
      <c r="BJ10447" s="166"/>
      <c r="BK10447" s="166"/>
      <c r="BL10447" s="166"/>
      <c r="BM10447" s="6"/>
      <c r="BN10447" s="6"/>
      <c r="BO10447" s="6"/>
      <c r="BP10447" s="6"/>
      <c r="BQ10447" s="6"/>
      <c r="BR10447" s="6"/>
      <c r="BS10447" s="6"/>
      <c r="BT10447" s="6"/>
      <c r="BU10447" s="6"/>
      <c r="BV10447" s="6"/>
      <c r="BW10447" s="6"/>
      <c r="CJ10447" s="415"/>
      <c r="CK10447" s="415"/>
      <c r="CO10447" s="168"/>
    </row>
    <row r="10448" spans="32:93" s="162" customFormat="1" x14ac:dyDescent="0.25">
      <c r="AF10448" s="169"/>
      <c r="AG10448" s="169"/>
      <c r="AH10448" s="169"/>
      <c r="AI10448" s="169"/>
      <c r="AJ10448" s="169"/>
      <c r="AK10448" s="170"/>
      <c r="AP10448" s="6"/>
      <c r="AQ10448" s="6"/>
      <c r="AR10448" s="6"/>
      <c r="AS10448" s="6"/>
      <c r="AT10448" s="6"/>
      <c r="AU10448" s="6"/>
      <c r="AV10448" s="6"/>
      <c r="AW10448" s="6"/>
      <c r="AX10448" s="6"/>
      <c r="AY10448" s="6"/>
      <c r="AZ10448" s="6"/>
      <c r="BA10448" s="6"/>
      <c r="BB10448" s="166"/>
      <c r="BC10448" s="166"/>
      <c r="BD10448" s="166"/>
      <c r="BE10448" s="6"/>
      <c r="BF10448" s="6"/>
      <c r="BG10448" s="6"/>
      <c r="BH10448" s="6"/>
      <c r="BI10448" s="6"/>
      <c r="BJ10448" s="166"/>
      <c r="BK10448" s="166"/>
      <c r="BL10448" s="166"/>
      <c r="BM10448" s="6"/>
      <c r="BN10448" s="6"/>
      <c r="BO10448" s="6"/>
      <c r="BP10448" s="6"/>
      <c r="BQ10448" s="6"/>
      <c r="BR10448" s="6"/>
      <c r="BS10448" s="6"/>
      <c r="BT10448" s="6"/>
      <c r="BU10448" s="6"/>
      <c r="BV10448" s="6"/>
      <c r="BW10448" s="6"/>
      <c r="CJ10448" s="415"/>
      <c r="CK10448" s="415"/>
      <c r="CO10448" s="168"/>
    </row>
    <row r="10449" spans="32:93" s="162" customFormat="1" x14ac:dyDescent="0.25">
      <c r="AF10449" s="169"/>
      <c r="AG10449" s="169"/>
      <c r="AH10449" s="169"/>
      <c r="AI10449" s="169"/>
      <c r="AJ10449" s="169"/>
      <c r="AK10449" s="170"/>
      <c r="AP10449" s="6"/>
      <c r="AQ10449" s="6"/>
      <c r="AR10449" s="6"/>
      <c r="AS10449" s="6"/>
      <c r="AT10449" s="6"/>
      <c r="AU10449" s="6"/>
      <c r="AV10449" s="6"/>
      <c r="AW10449" s="6"/>
      <c r="AX10449" s="6"/>
      <c r="AY10449" s="6"/>
      <c r="AZ10449" s="6"/>
      <c r="BA10449" s="6"/>
      <c r="BB10449" s="166"/>
      <c r="BC10449" s="166"/>
      <c r="BD10449" s="166"/>
      <c r="BE10449" s="6"/>
      <c r="BF10449" s="6"/>
      <c r="BG10449" s="6"/>
      <c r="BH10449" s="6"/>
      <c r="BI10449" s="6"/>
      <c r="BJ10449" s="166"/>
      <c r="BK10449" s="166"/>
      <c r="BL10449" s="166"/>
      <c r="BM10449" s="6"/>
      <c r="BN10449" s="6"/>
      <c r="BO10449" s="6"/>
      <c r="BP10449" s="6"/>
      <c r="BQ10449" s="6"/>
      <c r="BR10449" s="6"/>
      <c r="BS10449" s="6"/>
      <c r="BT10449" s="6"/>
      <c r="BU10449" s="6"/>
      <c r="BV10449" s="6"/>
      <c r="BW10449" s="6"/>
      <c r="CJ10449" s="415"/>
      <c r="CK10449" s="415"/>
      <c r="CO10449" s="168"/>
    </row>
    <row r="10450" spans="32:93" s="162" customFormat="1" x14ac:dyDescent="0.25">
      <c r="AF10450" s="169"/>
      <c r="AG10450" s="169"/>
      <c r="AH10450" s="169"/>
      <c r="AI10450" s="169"/>
      <c r="AJ10450" s="169"/>
      <c r="AK10450" s="170"/>
      <c r="AP10450" s="6"/>
      <c r="AQ10450" s="6"/>
      <c r="AR10450" s="6"/>
      <c r="AS10450" s="6"/>
      <c r="AT10450" s="6"/>
      <c r="AU10450" s="6"/>
      <c r="AV10450" s="6"/>
      <c r="AW10450" s="6"/>
      <c r="AX10450" s="6"/>
      <c r="AY10450" s="6"/>
      <c r="AZ10450" s="6"/>
      <c r="BA10450" s="6"/>
      <c r="BB10450" s="166"/>
      <c r="BC10450" s="166"/>
      <c r="BD10450" s="166"/>
      <c r="BE10450" s="6"/>
      <c r="BF10450" s="6"/>
      <c r="BG10450" s="6"/>
      <c r="BH10450" s="6"/>
      <c r="BI10450" s="6"/>
      <c r="BJ10450" s="166"/>
      <c r="BK10450" s="166"/>
      <c r="BL10450" s="166"/>
      <c r="BM10450" s="6"/>
      <c r="BN10450" s="6"/>
      <c r="BO10450" s="6"/>
      <c r="BP10450" s="6"/>
      <c r="BQ10450" s="6"/>
      <c r="BR10450" s="6"/>
      <c r="BS10450" s="6"/>
      <c r="BT10450" s="6"/>
      <c r="BU10450" s="6"/>
      <c r="BV10450" s="6"/>
      <c r="BW10450" s="6"/>
      <c r="CJ10450" s="415"/>
      <c r="CK10450" s="415"/>
      <c r="CO10450" s="168"/>
    </row>
    <row r="10451" spans="32:93" s="162" customFormat="1" x14ac:dyDescent="0.25">
      <c r="AF10451" s="169"/>
      <c r="AG10451" s="169"/>
      <c r="AH10451" s="169"/>
      <c r="AI10451" s="169"/>
      <c r="AJ10451" s="169"/>
      <c r="AK10451" s="170"/>
      <c r="AP10451" s="6"/>
      <c r="AQ10451" s="6"/>
      <c r="AR10451" s="6"/>
      <c r="AS10451" s="6"/>
      <c r="AT10451" s="6"/>
      <c r="AU10451" s="6"/>
      <c r="AV10451" s="6"/>
      <c r="AW10451" s="6"/>
      <c r="AX10451" s="6"/>
      <c r="AY10451" s="6"/>
      <c r="AZ10451" s="6"/>
      <c r="BA10451" s="6"/>
      <c r="BB10451" s="166"/>
      <c r="BC10451" s="166"/>
      <c r="BD10451" s="166"/>
      <c r="BE10451" s="6"/>
      <c r="BF10451" s="6"/>
      <c r="BG10451" s="6"/>
      <c r="BH10451" s="6"/>
      <c r="BI10451" s="6"/>
      <c r="BJ10451" s="166"/>
      <c r="BK10451" s="166"/>
      <c r="BL10451" s="166"/>
      <c r="BM10451" s="6"/>
      <c r="BN10451" s="6"/>
      <c r="BO10451" s="6"/>
      <c r="BP10451" s="6"/>
      <c r="BQ10451" s="6"/>
      <c r="BR10451" s="6"/>
      <c r="BS10451" s="6"/>
      <c r="BT10451" s="6"/>
      <c r="BU10451" s="6"/>
      <c r="BV10451" s="6"/>
      <c r="BW10451" s="6"/>
      <c r="CJ10451" s="415"/>
      <c r="CK10451" s="415"/>
      <c r="CO10451" s="168"/>
    </row>
    <row r="10452" spans="32:93" s="162" customFormat="1" x14ac:dyDescent="0.25">
      <c r="AF10452" s="169"/>
      <c r="AG10452" s="169"/>
      <c r="AH10452" s="169"/>
      <c r="AI10452" s="169"/>
      <c r="AJ10452" s="169"/>
      <c r="AK10452" s="170"/>
      <c r="AP10452" s="6"/>
      <c r="AQ10452" s="6"/>
      <c r="AR10452" s="6"/>
      <c r="AS10452" s="6"/>
      <c r="AT10452" s="6"/>
      <c r="AU10452" s="6"/>
      <c r="AV10452" s="6"/>
      <c r="AW10452" s="6"/>
      <c r="AX10452" s="6"/>
      <c r="AY10452" s="6"/>
      <c r="AZ10452" s="6"/>
      <c r="BA10452" s="6"/>
      <c r="BB10452" s="166"/>
      <c r="BC10452" s="166"/>
      <c r="BD10452" s="166"/>
      <c r="BE10452" s="6"/>
      <c r="BF10452" s="6"/>
      <c r="BG10452" s="6"/>
      <c r="BH10452" s="6"/>
      <c r="BI10452" s="6"/>
      <c r="BJ10452" s="166"/>
      <c r="BK10452" s="166"/>
      <c r="BL10452" s="166"/>
      <c r="BM10452" s="6"/>
      <c r="BN10452" s="6"/>
      <c r="BO10452" s="6"/>
      <c r="BP10452" s="6"/>
      <c r="BQ10452" s="6"/>
      <c r="BR10452" s="6"/>
      <c r="BS10452" s="6"/>
      <c r="BT10452" s="6"/>
      <c r="BU10452" s="6"/>
      <c r="BV10452" s="6"/>
      <c r="BW10452" s="6"/>
      <c r="CJ10452" s="415"/>
      <c r="CK10452" s="415"/>
      <c r="CO10452" s="168"/>
    </row>
    <row r="10453" spans="32:93" s="162" customFormat="1" x14ac:dyDescent="0.25">
      <c r="AF10453" s="169"/>
      <c r="AG10453" s="169"/>
      <c r="AH10453" s="169"/>
      <c r="AI10453" s="169"/>
      <c r="AJ10453" s="169"/>
      <c r="AK10453" s="170"/>
      <c r="AP10453" s="6"/>
      <c r="AQ10453" s="6"/>
      <c r="AR10453" s="6"/>
      <c r="AS10453" s="6"/>
      <c r="AT10453" s="6"/>
      <c r="AU10453" s="6"/>
      <c r="AV10453" s="6"/>
      <c r="AW10453" s="6"/>
      <c r="AX10453" s="6"/>
      <c r="AY10453" s="6"/>
      <c r="AZ10453" s="6"/>
      <c r="BA10453" s="6"/>
      <c r="BB10453" s="166"/>
      <c r="BC10453" s="166"/>
      <c r="BD10453" s="166"/>
      <c r="BE10453" s="6"/>
      <c r="BF10453" s="6"/>
      <c r="BG10453" s="6"/>
      <c r="BH10453" s="6"/>
      <c r="BI10453" s="6"/>
      <c r="BJ10453" s="166"/>
      <c r="BK10453" s="166"/>
      <c r="BL10453" s="166"/>
      <c r="BM10453" s="6"/>
      <c r="BN10453" s="6"/>
      <c r="BO10453" s="6"/>
      <c r="BP10453" s="6"/>
      <c r="BQ10453" s="6"/>
      <c r="BR10453" s="6"/>
      <c r="BS10453" s="6"/>
      <c r="BT10453" s="6"/>
      <c r="BU10453" s="6"/>
      <c r="BV10453" s="6"/>
      <c r="BW10453" s="6"/>
      <c r="CJ10453" s="415"/>
      <c r="CK10453" s="415"/>
      <c r="CO10453" s="168"/>
    </row>
    <row r="10454" spans="32:93" s="162" customFormat="1" x14ac:dyDescent="0.25">
      <c r="AF10454" s="169"/>
      <c r="AG10454" s="169"/>
      <c r="AH10454" s="169"/>
      <c r="AI10454" s="169"/>
      <c r="AJ10454" s="169"/>
      <c r="AK10454" s="170"/>
      <c r="AP10454" s="6"/>
      <c r="AQ10454" s="6"/>
      <c r="AR10454" s="6"/>
      <c r="AS10454" s="6"/>
      <c r="AT10454" s="6"/>
      <c r="AU10454" s="6"/>
      <c r="AV10454" s="6"/>
      <c r="AW10454" s="6"/>
      <c r="AX10454" s="6"/>
      <c r="AY10454" s="6"/>
      <c r="AZ10454" s="6"/>
      <c r="BA10454" s="6"/>
      <c r="BB10454" s="166"/>
      <c r="BC10454" s="166"/>
      <c r="BD10454" s="166"/>
      <c r="BE10454" s="6"/>
      <c r="BF10454" s="6"/>
      <c r="BG10454" s="6"/>
      <c r="BH10454" s="6"/>
      <c r="BI10454" s="6"/>
      <c r="BJ10454" s="166"/>
      <c r="BK10454" s="166"/>
      <c r="BL10454" s="166"/>
      <c r="BM10454" s="6"/>
      <c r="BN10454" s="6"/>
      <c r="BO10454" s="6"/>
      <c r="BP10454" s="6"/>
      <c r="BQ10454" s="6"/>
      <c r="BR10454" s="6"/>
      <c r="BS10454" s="6"/>
      <c r="BT10454" s="6"/>
      <c r="BU10454" s="6"/>
      <c r="BV10454" s="6"/>
      <c r="BW10454" s="6"/>
      <c r="CJ10454" s="415"/>
      <c r="CK10454" s="415"/>
      <c r="CO10454" s="168"/>
    </row>
    <row r="10455" spans="32:93" s="162" customFormat="1" x14ac:dyDescent="0.25">
      <c r="AF10455" s="169"/>
      <c r="AG10455" s="169"/>
      <c r="AH10455" s="169"/>
      <c r="AI10455" s="169"/>
      <c r="AJ10455" s="169"/>
      <c r="AK10455" s="170"/>
      <c r="AP10455" s="6"/>
      <c r="AQ10455" s="6"/>
      <c r="AR10455" s="6"/>
      <c r="AS10455" s="6"/>
      <c r="AT10455" s="6"/>
      <c r="AU10455" s="6"/>
      <c r="AV10455" s="6"/>
      <c r="AW10455" s="6"/>
      <c r="AX10455" s="6"/>
      <c r="AY10455" s="6"/>
      <c r="AZ10455" s="6"/>
      <c r="BA10455" s="6"/>
      <c r="BB10455" s="166"/>
      <c r="BC10455" s="166"/>
      <c r="BD10455" s="166"/>
      <c r="BE10455" s="6"/>
      <c r="BF10455" s="6"/>
      <c r="BG10455" s="6"/>
      <c r="BH10455" s="6"/>
      <c r="BI10455" s="6"/>
      <c r="BJ10455" s="166"/>
      <c r="BK10455" s="166"/>
      <c r="BL10455" s="166"/>
      <c r="BM10455" s="6"/>
      <c r="BN10455" s="6"/>
      <c r="BO10455" s="6"/>
      <c r="BP10455" s="6"/>
      <c r="BQ10455" s="6"/>
      <c r="BR10455" s="6"/>
      <c r="BS10455" s="6"/>
      <c r="BT10455" s="6"/>
      <c r="BU10455" s="6"/>
      <c r="BV10455" s="6"/>
      <c r="BW10455" s="6"/>
      <c r="CJ10455" s="415"/>
      <c r="CK10455" s="415"/>
      <c r="CO10455" s="168"/>
    </row>
    <row r="10456" spans="32:93" s="162" customFormat="1" x14ac:dyDescent="0.25">
      <c r="AF10456" s="169"/>
      <c r="AG10456" s="169"/>
      <c r="AH10456" s="169"/>
      <c r="AI10456" s="169"/>
      <c r="AJ10456" s="169"/>
      <c r="AK10456" s="170"/>
      <c r="AP10456" s="6"/>
      <c r="AQ10456" s="6"/>
      <c r="AR10456" s="6"/>
      <c r="AS10456" s="6"/>
      <c r="AT10456" s="6"/>
      <c r="AU10456" s="6"/>
      <c r="AV10456" s="6"/>
      <c r="AW10456" s="6"/>
      <c r="AX10456" s="6"/>
      <c r="AY10456" s="6"/>
      <c r="AZ10456" s="6"/>
      <c r="BA10456" s="6"/>
      <c r="BB10456" s="166"/>
      <c r="BC10456" s="166"/>
      <c r="BD10456" s="166"/>
      <c r="BE10456" s="6"/>
      <c r="BF10456" s="6"/>
      <c r="BG10456" s="6"/>
      <c r="BH10456" s="6"/>
      <c r="BI10456" s="6"/>
      <c r="BJ10456" s="166"/>
      <c r="BK10456" s="166"/>
      <c r="BL10456" s="166"/>
      <c r="BM10456" s="6"/>
      <c r="BN10456" s="6"/>
      <c r="BO10456" s="6"/>
      <c r="BP10456" s="6"/>
      <c r="BQ10456" s="6"/>
      <c r="BR10456" s="6"/>
      <c r="BS10456" s="6"/>
      <c r="BT10456" s="6"/>
      <c r="BU10456" s="6"/>
      <c r="BV10456" s="6"/>
      <c r="BW10456" s="6"/>
      <c r="CJ10456" s="415"/>
      <c r="CK10456" s="415"/>
      <c r="CO10456" s="168"/>
    </row>
    <row r="10457" spans="32:93" s="162" customFormat="1" x14ac:dyDescent="0.25">
      <c r="AF10457" s="169"/>
      <c r="AG10457" s="169"/>
      <c r="AH10457" s="169"/>
      <c r="AI10457" s="169"/>
      <c r="AJ10457" s="169"/>
      <c r="AK10457" s="170"/>
      <c r="AP10457" s="6"/>
      <c r="AQ10457" s="6"/>
      <c r="AR10457" s="6"/>
      <c r="AS10457" s="6"/>
      <c r="AT10457" s="6"/>
      <c r="AU10457" s="6"/>
      <c r="AV10457" s="6"/>
      <c r="AW10457" s="6"/>
      <c r="AX10457" s="6"/>
      <c r="AY10457" s="6"/>
      <c r="AZ10457" s="6"/>
      <c r="BA10457" s="6"/>
      <c r="BB10457" s="166"/>
      <c r="BC10457" s="166"/>
      <c r="BD10457" s="166"/>
      <c r="BE10457" s="6"/>
      <c r="BF10457" s="6"/>
      <c r="BG10457" s="6"/>
      <c r="BH10457" s="6"/>
      <c r="BI10457" s="6"/>
      <c r="BJ10457" s="166"/>
      <c r="BK10457" s="166"/>
      <c r="BL10457" s="166"/>
      <c r="BM10457" s="6"/>
      <c r="BN10457" s="6"/>
      <c r="BO10457" s="6"/>
      <c r="BP10457" s="6"/>
      <c r="BQ10457" s="6"/>
      <c r="BR10457" s="6"/>
      <c r="BS10457" s="6"/>
      <c r="BT10457" s="6"/>
      <c r="BU10457" s="6"/>
      <c r="BV10457" s="6"/>
      <c r="BW10457" s="6"/>
      <c r="CJ10457" s="415"/>
      <c r="CK10457" s="415"/>
      <c r="CO10457" s="168"/>
    </row>
    <row r="10458" spans="32:93" s="162" customFormat="1" x14ac:dyDescent="0.25">
      <c r="AF10458" s="169"/>
      <c r="AG10458" s="169"/>
      <c r="AH10458" s="169"/>
      <c r="AI10458" s="169"/>
      <c r="AJ10458" s="169"/>
      <c r="AK10458" s="170"/>
      <c r="AP10458" s="6"/>
      <c r="AQ10458" s="6"/>
      <c r="AR10458" s="6"/>
      <c r="AS10458" s="6"/>
      <c r="AT10458" s="6"/>
      <c r="AU10458" s="6"/>
      <c r="AV10458" s="6"/>
      <c r="AW10458" s="6"/>
      <c r="AX10458" s="6"/>
      <c r="AY10458" s="6"/>
      <c r="AZ10458" s="6"/>
      <c r="BA10458" s="6"/>
      <c r="BB10458" s="166"/>
      <c r="BC10458" s="166"/>
      <c r="BD10458" s="166"/>
      <c r="BE10458" s="6"/>
      <c r="BF10458" s="6"/>
      <c r="BG10458" s="6"/>
      <c r="BH10458" s="6"/>
      <c r="BI10458" s="6"/>
      <c r="BJ10458" s="166"/>
      <c r="BK10458" s="166"/>
      <c r="BL10458" s="166"/>
      <c r="BM10458" s="6"/>
      <c r="BN10458" s="6"/>
      <c r="BO10458" s="6"/>
      <c r="BP10458" s="6"/>
      <c r="BQ10458" s="6"/>
      <c r="BR10458" s="6"/>
      <c r="BS10458" s="6"/>
      <c r="BT10458" s="6"/>
      <c r="BU10458" s="6"/>
      <c r="BV10458" s="6"/>
      <c r="BW10458" s="6"/>
      <c r="CJ10458" s="415"/>
      <c r="CK10458" s="415"/>
      <c r="CO10458" s="168"/>
    </row>
    <row r="10459" spans="32:93" s="162" customFormat="1" x14ac:dyDescent="0.25">
      <c r="AF10459" s="169"/>
      <c r="AG10459" s="169"/>
      <c r="AH10459" s="169"/>
      <c r="AI10459" s="169"/>
      <c r="AJ10459" s="169"/>
      <c r="AK10459" s="170"/>
      <c r="AP10459" s="6"/>
      <c r="AQ10459" s="6"/>
      <c r="AR10459" s="6"/>
      <c r="AS10459" s="6"/>
      <c r="AT10459" s="6"/>
      <c r="AU10459" s="6"/>
      <c r="AV10459" s="6"/>
      <c r="AW10459" s="6"/>
      <c r="AX10459" s="6"/>
      <c r="AY10459" s="6"/>
      <c r="AZ10459" s="6"/>
      <c r="BA10459" s="6"/>
      <c r="BB10459" s="166"/>
      <c r="BC10459" s="166"/>
      <c r="BD10459" s="166"/>
      <c r="BE10459" s="6"/>
      <c r="BF10459" s="6"/>
      <c r="BG10459" s="6"/>
      <c r="BH10459" s="6"/>
      <c r="BI10459" s="6"/>
      <c r="BJ10459" s="166"/>
      <c r="BK10459" s="166"/>
      <c r="BL10459" s="166"/>
      <c r="BM10459" s="6"/>
      <c r="BN10459" s="6"/>
      <c r="BO10459" s="6"/>
      <c r="BP10459" s="6"/>
      <c r="BQ10459" s="6"/>
      <c r="BR10459" s="6"/>
      <c r="BS10459" s="6"/>
      <c r="BT10459" s="6"/>
      <c r="BU10459" s="6"/>
      <c r="BV10459" s="6"/>
      <c r="BW10459" s="6"/>
      <c r="CJ10459" s="415"/>
      <c r="CK10459" s="415"/>
      <c r="CO10459" s="168"/>
    </row>
    <row r="10460" spans="32:93" s="162" customFormat="1" x14ac:dyDescent="0.25">
      <c r="AF10460" s="169"/>
      <c r="AG10460" s="169"/>
      <c r="AH10460" s="169"/>
      <c r="AI10460" s="169"/>
      <c r="AJ10460" s="169"/>
      <c r="AK10460" s="170"/>
      <c r="AP10460" s="6"/>
      <c r="AQ10460" s="6"/>
      <c r="AR10460" s="6"/>
      <c r="AS10460" s="6"/>
      <c r="AT10460" s="6"/>
      <c r="AU10460" s="6"/>
      <c r="AV10460" s="6"/>
      <c r="AW10460" s="6"/>
      <c r="AX10460" s="6"/>
      <c r="AY10460" s="6"/>
      <c r="AZ10460" s="6"/>
      <c r="BA10460" s="6"/>
      <c r="BB10460" s="166"/>
      <c r="BC10460" s="166"/>
      <c r="BD10460" s="166"/>
      <c r="BE10460" s="6"/>
      <c r="BF10460" s="6"/>
      <c r="BG10460" s="6"/>
      <c r="BH10460" s="6"/>
      <c r="BI10460" s="6"/>
      <c r="BJ10460" s="166"/>
      <c r="BK10460" s="166"/>
      <c r="BL10460" s="166"/>
      <c r="BM10460" s="6"/>
      <c r="BN10460" s="6"/>
      <c r="BO10460" s="6"/>
      <c r="BP10460" s="6"/>
      <c r="BQ10460" s="6"/>
      <c r="BR10460" s="6"/>
      <c r="BS10460" s="6"/>
      <c r="BT10460" s="6"/>
      <c r="BU10460" s="6"/>
      <c r="BV10460" s="6"/>
      <c r="BW10460" s="6"/>
      <c r="CJ10460" s="415"/>
      <c r="CK10460" s="415"/>
      <c r="CO10460" s="168"/>
    </row>
    <row r="10461" spans="32:93" s="162" customFormat="1" x14ac:dyDescent="0.25">
      <c r="AF10461" s="169"/>
      <c r="AG10461" s="169"/>
      <c r="AH10461" s="169"/>
      <c r="AI10461" s="169"/>
      <c r="AJ10461" s="169"/>
      <c r="AK10461" s="170"/>
      <c r="AP10461" s="6"/>
      <c r="AQ10461" s="6"/>
      <c r="AR10461" s="6"/>
      <c r="AS10461" s="6"/>
      <c r="AT10461" s="6"/>
      <c r="AU10461" s="6"/>
      <c r="AV10461" s="6"/>
      <c r="AW10461" s="6"/>
      <c r="AX10461" s="6"/>
      <c r="AY10461" s="6"/>
      <c r="AZ10461" s="6"/>
      <c r="BA10461" s="6"/>
      <c r="BB10461" s="166"/>
      <c r="BC10461" s="166"/>
      <c r="BD10461" s="166"/>
      <c r="BE10461" s="6"/>
      <c r="BF10461" s="6"/>
      <c r="BG10461" s="6"/>
      <c r="BH10461" s="6"/>
      <c r="BI10461" s="6"/>
      <c r="BJ10461" s="166"/>
      <c r="BK10461" s="166"/>
      <c r="BL10461" s="166"/>
      <c r="BM10461" s="6"/>
      <c r="BN10461" s="6"/>
      <c r="BO10461" s="6"/>
      <c r="BP10461" s="6"/>
      <c r="BQ10461" s="6"/>
      <c r="BR10461" s="6"/>
      <c r="BS10461" s="6"/>
      <c r="BT10461" s="6"/>
      <c r="BU10461" s="6"/>
      <c r="BV10461" s="6"/>
      <c r="BW10461" s="6"/>
      <c r="CJ10461" s="415"/>
      <c r="CK10461" s="415"/>
      <c r="CO10461" s="168"/>
    </row>
    <row r="10462" spans="32:93" s="162" customFormat="1" x14ac:dyDescent="0.25">
      <c r="AF10462" s="169"/>
      <c r="AG10462" s="169"/>
      <c r="AH10462" s="169"/>
      <c r="AI10462" s="169"/>
      <c r="AJ10462" s="169"/>
      <c r="AK10462" s="170"/>
      <c r="AP10462" s="6"/>
      <c r="AQ10462" s="6"/>
      <c r="AR10462" s="6"/>
      <c r="AS10462" s="6"/>
      <c r="AT10462" s="6"/>
      <c r="AU10462" s="6"/>
      <c r="AV10462" s="6"/>
      <c r="AW10462" s="6"/>
      <c r="AX10462" s="6"/>
      <c r="AY10462" s="6"/>
      <c r="AZ10462" s="6"/>
      <c r="BA10462" s="6"/>
      <c r="BB10462" s="166"/>
      <c r="BC10462" s="166"/>
      <c r="BD10462" s="166"/>
      <c r="BE10462" s="6"/>
      <c r="BF10462" s="6"/>
      <c r="BG10462" s="6"/>
      <c r="BH10462" s="6"/>
      <c r="BI10462" s="6"/>
      <c r="BJ10462" s="166"/>
      <c r="BK10462" s="166"/>
      <c r="BL10462" s="166"/>
      <c r="BM10462" s="6"/>
      <c r="BN10462" s="6"/>
      <c r="BO10462" s="6"/>
      <c r="BP10462" s="6"/>
      <c r="BQ10462" s="6"/>
      <c r="BR10462" s="6"/>
      <c r="BS10462" s="6"/>
      <c r="BT10462" s="6"/>
      <c r="BU10462" s="6"/>
      <c r="BV10462" s="6"/>
      <c r="BW10462" s="6"/>
      <c r="CJ10462" s="415"/>
      <c r="CK10462" s="415"/>
      <c r="CO10462" s="168"/>
    </row>
    <row r="10463" spans="32:93" s="162" customFormat="1" x14ac:dyDescent="0.25">
      <c r="AF10463" s="169"/>
      <c r="AG10463" s="169"/>
      <c r="AH10463" s="169"/>
      <c r="AI10463" s="169"/>
      <c r="AJ10463" s="169"/>
      <c r="AK10463" s="170"/>
      <c r="AP10463" s="6"/>
      <c r="AQ10463" s="6"/>
      <c r="AR10463" s="6"/>
      <c r="AS10463" s="6"/>
      <c r="AT10463" s="6"/>
      <c r="AU10463" s="6"/>
      <c r="AV10463" s="6"/>
      <c r="AW10463" s="6"/>
      <c r="AX10463" s="6"/>
      <c r="AY10463" s="6"/>
      <c r="AZ10463" s="6"/>
      <c r="BA10463" s="6"/>
      <c r="BB10463" s="166"/>
      <c r="BC10463" s="166"/>
      <c r="BD10463" s="166"/>
      <c r="BE10463" s="6"/>
      <c r="BF10463" s="6"/>
      <c r="BG10463" s="6"/>
      <c r="BH10463" s="6"/>
      <c r="BI10463" s="6"/>
      <c r="BJ10463" s="166"/>
      <c r="BK10463" s="166"/>
      <c r="BL10463" s="166"/>
      <c r="BM10463" s="6"/>
      <c r="BN10463" s="6"/>
      <c r="BO10463" s="6"/>
      <c r="BP10463" s="6"/>
      <c r="BQ10463" s="6"/>
      <c r="BR10463" s="6"/>
      <c r="BS10463" s="6"/>
      <c r="BT10463" s="6"/>
      <c r="BU10463" s="6"/>
      <c r="BV10463" s="6"/>
      <c r="BW10463" s="6"/>
      <c r="CJ10463" s="415"/>
      <c r="CK10463" s="415"/>
      <c r="CO10463" s="168"/>
    </row>
    <row r="10464" spans="32:93" s="162" customFormat="1" x14ac:dyDescent="0.25">
      <c r="AF10464" s="169"/>
      <c r="AG10464" s="169"/>
      <c r="AH10464" s="169"/>
      <c r="AI10464" s="169"/>
      <c r="AJ10464" s="169"/>
      <c r="AK10464" s="170"/>
      <c r="AP10464" s="6"/>
      <c r="AQ10464" s="6"/>
      <c r="AR10464" s="6"/>
      <c r="AS10464" s="6"/>
      <c r="AT10464" s="6"/>
      <c r="AU10464" s="6"/>
      <c r="AV10464" s="6"/>
      <c r="AW10464" s="6"/>
      <c r="AX10464" s="6"/>
      <c r="AY10464" s="6"/>
      <c r="AZ10464" s="6"/>
      <c r="BA10464" s="6"/>
      <c r="BB10464" s="166"/>
      <c r="BC10464" s="166"/>
      <c r="BD10464" s="166"/>
      <c r="BE10464" s="6"/>
      <c r="BF10464" s="6"/>
      <c r="BG10464" s="6"/>
      <c r="BH10464" s="6"/>
      <c r="BI10464" s="6"/>
      <c r="BJ10464" s="166"/>
      <c r="BK10464" s="166"/>
      <c r="BL10464" s="166"/>
      <c r="BM10464" s="6"/>
      <c r="BN10464" s="6"/>
      <c r="BO10464" s="6"/>
      <c r="BP10464" s="6"/>
      <c r="BQ10464" s="6"/>
      <c r="BR10464" s="6"/>
      <c r="BS10464" s="6"/>
      <c r="BT10464" s="6"/>
      <c r="BU10464" s="6"/>
      <c r="BV10464" s="6"/>
      <c r="BW10464" s="6"/>
      <c r="CJ10464" s="415"/>
      <c r="CK10464" s="415"/>
      <c r="CO10464" s="168"/>
    </row>
    <row r="10465" spans="32:93" s="162" customFormat="1" x14ac:dyDescent="0.25">
      <c r="AF10465" s="169"/>
      <c r="AG10465" s="169"/>
      <c r="AH10465" s="169"/>
      <c r="AI10465" s="169"/>
      <c r="AJ10465" s="169"/>
      <c r="AK10465" s="170"/>
      <c r="AP10465" s="6"/>
      <c r="AQ10465" s="6"/>
      <c r="AR10465" s="6"/>
      <c r="AS10465" s="6"/>
      <c r="AT10465" s="6"/>
      <c r="AU10465" s="6"/>
      <c r="AV10465" s="6"/>
      <c r="AW10465" s="6"/>
      <c r="AX10465" s="6"/>
      <c r="AY10465" s="6"/>
      <c r="AZ10465" s="6"/>
      <c r="BA10465" s="6"/>
      <c r="BB10465" s="166"/>
      <c r="BC10465" s="166"/>
      <c r="BD10465" s="166"/>
      <c r="BE10465" s="6"/>
      <c r="BF10465" s="6"/>
      <c r="BG10465" s="6"/>
      <c r="BH10465" s="6"/>
      <c r="BI10465" s="6"/>
      <c r="BJ10465" s="166"/>
      <c r="BK10465" s="166"/>
      <c r="BL10465" s="166"/>
      <c r="BM10465" s="6"/>
      <c r="BN10465" s="6"/>
      <c r="BO10465" s="6"/>
      <c r="BP10465" s="6"/>
      <c r="BQ10465" s="6"/>
      <c r="BR10465" s="6"/>
      <c r="BS10465" s="6"/>
      <c r="BT10465" s="6"/>
      <c r="BU10465" s="6"/>
      <c r="BV10465" s="6"/>
      <c r="BW10465" s="6"/>
      <c r="CJ10465" s="415"/>
      <c r="CK10465" s="415"/>
      <c r="CO10465" s="168"/>
    </row>
    <row r="10466" spans="32:93" s="162" customFormat="1" x14ac:dyDescent="0.25">
      <c r="AF10466" s="169"/>
      <c r="AG10466" s="169"/>
      <c r="AH10466" s="169"/>
      <c r="AI10466" s="169"/>
      <c r="AJ10466" s="169"/>
      <c r="AK10466" s="170"/>
      <c r="AP10466" s="6"/>
      <c r="AQ10466" s="6"/>
      <c r="AR10466" s="6"/>
      <c r="AS10466" s="6"/>
      <c r="AT10466" s="6"/>
      <c r="AU10466" s="6"/>
      <c r="AV10466" s="6"/>
      <c r="AW10466" s="6"/>
      <c r="AX10466" s="6"/>
      <c r="AY10466" s="6"/>
      <c r="AZ10466" s="6"/>
      <c r="BA10466" s="6"/>
      <c r="BB10466" s="166"/>
      <c r="BC10466" s="166"/>
      <c r="BD10466" s="166"/>
      <c r="BE10466" s="6"/>
      <c r="BF10466" s="6"/>
      <c r="BG10466" s="6"/>
      <c r="BH10466" s="6"/>
      <c r="BI10466" s="6"/>
      <c r="BJ10466" s="166"/>
      <c r="BK10466" s="166"/>
      <c r="BL10466" s="166"/>
      <c r="BM10466" s="6"/>
      <c r="BN10466" s="6"/>
      <c r="BO10466" s="6"/>
      <c r="BP10466" s="6"/>
      <c r="BQ10466" s="6"/>
      <c r="BR10466" s="6"/>
      <c r="BS10466" s="6"/>
      <c r="BT10466" s="6"/>
      <c r="BU10466" s="6"/>
      <c r="BV10466" s="6"/>
      <c r="BW10466" s="6"/>
      <c r="CJ10466" s="415"/>
      <c r="CK10466" s="415"/>
      <c r="CO10466" s="168"/>
    </row>
    <row r="10467" spans="32:93" s="162" customFormat="1" x14ac:dyDescent="0.25">
      <c r="AF10467" s="169"/>
      <c r="AG10467" s="169"/>
      <c r="AH10467" s="169"/>
      <c r="AI10467" s="169"/>
      <c r="AJ10467" s="169"/>
      <c r="AK10467" s="170"/>
      <c r="AP10467" s="6"/>
      <c r="AQ10467" s="6"/>
      <c r="AR10467" s="6"/>
      <c r="AS10467" s="6"/>
      <c r="AT10467" s="6"/>
      <c r="AU10467" s="6"/>
      <c r="AV10467" s="6"/>
      <c r="AW10467" s="6"/>
      <c r="AX10467" s="6"/>
      <c r="AY10467" s="6"/>
      <c r="AZ10467" s="6"/>
      <c r="BA10467" s="6"/>
      <c r="BB10467" s="166"/>
      <c r="BC10467" s="166"/>
      <c r="BD10467" s="166"/>
      <c r="BE10467" s="6"/>
      <c r="BF10467" s="6"/>
      <c r="BG10467" s="6"/>
      <c r="BH10467" s="6"/>
      <c r="BI10467" s="6"/>
      <c r="BJ10467" s="166"/>
      <c r="BK10467" s="166"/>
      <c r="BL10467" s="166"/>
      <c r="BM10467" s="6"/>
      <c r="BN10467" s="6"/>
      <c r="BO10467" s="6"/>
      <c r="BP10467" s="6"/>
      <c r="BQ10467" s="6"/>
      <c r="BR10467" s="6"/>
      <c r="BS10467" s="6"/>
      <c r="BT10467" s="6"/>
      <c r="BU10467" s="6"/>
      <c r="BV10467" s="6"/>
      <c r="BW10467" s="6"/>
      <c r="CJ10467" s="415"/>
      <c r="CK10467" s="415"/>
      <c r="CO10467" s="168"/>
    </row>
    <row r="10468" spans="32:93" s="162" customFormat="1" x14ac:dyDescent="0.25">
      <c r="AF10468" s="169"/>
      <c r="AG10468" s="169"/>
      <c r="AH10468" s="169"/>
      <c r="AI10468" s="169"/>
      <c r="AJ10468" s="169"/>
      <c r="AK10468" s="170"/>
      <c r="AP10468" s="6"/>
      <c r="AQ10468" s="6"/>
      <c r="AR10468" s="6"/>
      <c r="AS10468" s="6"/>
      <c r="AT10468" s="6"/>
      <c r="AU10468" s="6"/>
      <c r="AV10468" s="6"/>
      <c r="AW10468" s="6"/>
      <c r="AX10468" s="6"/>
      <c r="AY10468" s="6"/>
      <c r="AZ10468" s="6"/>
      <c r="BA10468" s="6"/>
      <c r="BB10468" s="166"/>
      <c r="BC10468" s="166"/>
      <c r="BD10468" s="166"/>
      <c r="BE10468" s="6"/>
      <c r="BF10468" s="6"/>
      <c r="BG10468" s="6"/>
      <c r="BH10468" s="6"/>
      <c r="BI10468" s="6"/>
      <c r="BJ10468" s="166"/>
      <c r="BK10468" s="166"/>
      <c r="BL10468" s="166"/>
      <c r="BM10468" s="6"/>
      <c r="BN10468" s="6"/>
      <c r="BO10468" s="6"/>
      <c r="BP10468" s="6"/>
      <c r="BQ10468" s="6"/>
      <c r="BR10468" s="6"/>
      <c r="BS10468" s="6"/>
      <c r="BT10468" s="6"/>
      <c r="BU10468" s="6"/>
      <c r="BV10468" s="6"/>
      <c r="BW10468" s="6"/>
      <c r="CJ10468" s="415"/>
      <c r="CK10468" s="415"/>
      <c r="CO10468" s="168"/>
    </row>
    <row r="10469" spans="32:93" s="162" customFormat="1" x14ac:dyDescent="0.25">
      <c r="AF10469" s="169"/>
      <c r="AG10469" s="169"/>
      <c r="AH10469" s="169"/>
      <c r="AI10469" s="169"/>
      <c r="AJ10469" s="169"/>
      <c r="AK10469" s="170"/>
      <c r="AP10469" s="6"/>
      <c r="AQ10469" s="6"/>
      <c r="AR10469" s="6"/>
      <c r="AS10469" s="6"/>
      <c r="AT10469" s="6"/>
      <c r="AU10469" s="6"/>
      <c r="AV10469" s="6"/>
      <c r="AW10469" s="6"/>
      <c r="AX10469" s="6"/>
      <c r="AY10469" s="6"/>
      <c r="AZ10469" s="6"/>
      <c r="BA10469" s="6"/>
      <c r="BB10469" s="166"/>
      <c r="BC10469" s="166"/>
      <c r="BD10469" s="166"/>
      <c r="BE10469" s="6"/>
      <c r="BF10469" s="6"/>
      <c r="BG10469" s="6"/>
      <c r="BH10469" s="6"/>
      <c r="BI10469" s="6"/>
      <c r="BJ10469" s="166"/>
      <c r="BK10469" s="166"/>
      <c r="BL10469" s="166"/>
      <c r="BM10469" s="6"/>
      <c r="BN10469" s="6"/>
      <c r="BO10469" s="6"/>
      <c r="BP10469" s="6"/>
      <c r="BQ10469" s="6"/>
      <c r="BR10469" s="6"/>
      <c r="BS10469" s="6"/>
      <c r="BT10469" s="6"/>
      <c r="BU10469" s="6"/>
      <c r="BV10469" s="6"/>
      <c r="BW10469" s="6"/>
      <c r="CJ10469" s="415"/>
      <c r="CK10469" s="415"/>
      <c r="CO10469" s="168"/>
    </row>
    <row r="10470" spans="32:93" s="162" customFormat="1" x14ac:dyDescent="0.25">
      <c r="AF10470" s="169"/>
      <c r="AG10470" s="169"/>
      <c r="AH10470" s="169"/>
      <c r="AI10470" s="169"/>
      <c r="AJ10470" s="169"/>
      <c r="AK10470" s="170"/>
      <c r="AP10470" s="6"/>
      <c r="AQ10470" s="6"/>
      <c r="AR10470" s="6"/>
      <c r="AS10470" s="6"/>
      <c r="AT10470" s="6"/>
      <c r="AU10470" s="6"/>
      <c r="AV10470" s="6"/>
      <c r="AW10470" s="6"/>
      <c r="AX10470" s="6"/>
      <c r="AY10470" s="6"/>
      <c r="AZ10470" s="6"/>
      <c r="BA10470" s="6"/>
      <c r="BB10470" s="166"/>
      <c r="BC10470" s="166"/>
      <c r="BD10470" s="166"/>
      <c r="BE10470" s="6"/>
      <c r="BF10470" s="6"/>
      <c r="BG10470" s="6"/>
      <c r="BH10470" s="6"/>
      <c r="BI10470" s="6"/>
      <c r="BJ10470" s="166"/>
      <c r="BK10470" s="166"/>
      <c r="BL10470" s="166"/>
      <c r="BM10470" s="6"/>
      <c r="BN10470" s="6"/>
      <c r="BO10470" s="6"/>
      <c r="BP10470" s="6"/>
      <c r="BQ10470" s="6"/>
      <c r="BR10470" s="6"/>
      <c r="BS10470" s="6"/>
      <c r="BT10470" s="6"/>
      <c r="BU10470" s="6"/>
      <c r="BV10470" s="6"/>
      <c r="BW10470" s="6"/>
      <c r="CJ10470" s="415"/>
      <c r="CK10470" s="415"/>
      <c r="CO10470" s="168"/>
    </row>
    <row r="10471" spans="32:93" s="162" customFormat="1" x14ac:dyDescent="0.25">
      <c r="AF10471" s="169"/>
      <c r="AG10471" s="169"/>
      <c r="AH10471" s="169"/>
      <c r="AI10471" s="169"/>
      <c r="AJ10471" s="169"/>
      <c r="AK10471" s="170"/>
      <c r="AP10471" s="6"/>
      <c r="AQ10471" s="6"/>
      <c r="AR10471" s="6"/>
      <c r="AS10471" s="6"/>
      <c r="AT10471" s="6"/>
      <c r="AU10471" s="6"/>
      <c r="AV10471" s="6"/>
      <c r="AW10471" s="6"/>
      <c r="AX10471" s="6"/>
      <c r="AY10471" s="6"/>
      <c r="AZ10471" s="6"/>
      <c r="BA10471" s="6"/>
      <c r="BB10471" s="166"/>
      <c r="BC10471" s="166"/>
      <c r="BD10471" s="166"/>
      <c r="BE10471" s="6"/>
      <c r="BF10471" s="6"/>
      <c r="BG10471" s="6"/>
      <c r="BH10471" s="6"/>
      <c r="BI10471" s="6"/>
      <c r="BJ10471" s="166"/>
      <c r="BK10471" s="166"/>
      <c r="BL10471" s="166"/>
      <c r="BM10471" s="6"/>
      <c r="BN10471" s="6"/>
      <c r="BO10471" s="6"/>
      <c r="BP10471" s="6"/>
      <c r="BQ10471" s="6"/>
      <c r="BR10471" s="6"/>
      <c r="BS10471" s="6"/>
      <c r="BT10471" s="6"/>
      <c r="BU10471" s="6"/>
      <c r="BV10471" s="6"/>
      <c r="BW10471" s="6"/>
      <c r="CJ10471" s="415"/>
      <c r="CK10471" s="415"/>
      <c r="CO10471" s="168"/>
    </row>
    <row r="10472" spans="32:93" s="162" customFormat="1" x14ac:dyDescent="0.25">
      <c r="AF10472" s="169"/>
      <c r="AG10472" s="169"/>
      <c r="AH10472" s="169"/>
      <c r="AI10472" s="169"/>
      <c r="AJ10472" s="169"/>
      <c r="AK10472" s="170"/>
      <c r="AP10472" s="6"/>
      <c r="AQ10472" s="6"/>
      <c r="AR10472" s="6"/>
      <c r="AS10472" s="6"/>
      <c r="AT10472" s="6"/>
      <c r="AU10472" s="6"/>
      <c r="AV10472" s="6"/>
      <c r="AW10472" s="6"/>
      <c r="AX10472" s="6"/>
      <c r="AY10472" s="6"/>
      <c r="AZ10472" s="6"/>
      <c r="BA10472" s="6"/>
      <c r="BB10472" s="166"/>
      <c r="BC10472" s="166"/>
      <c r="BD10472" s="166"/>
      <c r="BE10472" s="6"/>
      <c r="BF10472" s="6"/>
      <c r="BG10472" s="6"/>
      <c r="BH10472" s="6"/>
      <c r="BI10472" s="6"/>
      <c r="BJ10472" s="166"/>
      <c r="BK10472" s="166"/>
      <c r="BL10472" s="166"/>
      <c r="BM10472" s="6"/>
      <c r="BN10472" s="6"/>
      <c r="BO10472" s="6"/>
      <c r="BP10472" s="6"/>
      <c r="BQ10472" s="6"/>
      <c r="BR10472" s="6"/>
      <c r="BS10472" s="6"/>
      <c r="BT10472" s="6"/>
      <c r="BU10472" s="6"/>
      <c r="BV10472" s="6"/>
      <c r="BW10472" s="6"/>
      <c r="CJ10472" s="415"/>
      <c r="CK10472" s="415"/>
      <c r="CO10472" s="168"/>
    </row>
    <row r="10473" spans="32:93" s="162" customFormat="1" x14ac:dyDescent="0.25">
      <c r="AF10473" s="169"/>
      <c r="AG10473" s="169"/>
      <c r="AH10473" s="169"/>
      <c r="AI10473" s="169"/>
      <c r="AJ10473" s="169"/>
      <c r="AK10473" s="170"/>
      <c r="AP10473" s="6"/>
      <c r="AQ10473" s="6"/>
      <c r="AR10473" s="6"/>
      <c r="AS10473" s="6"/>
      <c r="AT10473" s="6"/>
      <c r="AU10473" s="6"/>
      <c r="AV10473" s="6"/>
      <c r="AW10473" s="6"/>
      <c r="AX10473" s="6"/>
      <c r="AY10473" s="6"/>
      <c r="AZ10473" s="6"/>
      <c r="BA10473" s="6"/>
      <c r="BB10473" s="166"/>
      <c r="BC10473" s="166"/>
      <c r="BD10473" s="166"/>
      <c r="BE10473" s="6"/>
      <c r="BF10473" s="6"/>
      <c r="BG10473" s="6"/>
      <c r="BH10473" s="6"/>
      <c r="BI10473" s="6"/>
      <c r="BJ10473" s="166"/>
      <c r="BK10473" s="166"/>
      <c r="BL10473" s="166"/>
      <c r="BM10473" s="6"/>
      <c r="BN10473" s="6"/>
      <c r="BO10473" s="6"/>
      <c r="BP10473" s="6"/>
      <c r="BQ10473" s="6"/>
      <c r="BR10473" s="6"/>
      <c r="BS10473" s="6"/>
      <c r="BT10473" s="6"/>
      <c r="BU10473" s="6"/>
      <c r="BV10473" s="6"/>
      <c r="BW10473" s="6"/>
      <c r="CJ10473" s="415"/>
      <c r="CK10473" s="415"/>
      <c r="CO10473" s="168"/>
    </row>
    <row r="10474" spans="32:93" s="162" customFormat="1" x14ac:dyDescent="0.25">
      <c r="AF10474" s="169"/>
      <c r="AG10474" s="169"/>
      <c r="AH10474" s="169"/>
      <c r="AI10474" s="169"/>
      <c r="AJ10474" s="169"/>
      <c r="AK10474" s="170"/>
      <c r="AP10474" s="6"/>
      <c r="AQ10474" s="6"/>
      <c r="AR10474" s="6"/>
      <c r="AS10474" s="6"/>
      <c r="AT10474" s="6"/>
      <c r="AU10474" s="6"/>
      <c r="AV10474" s="6"/>
      <c r="AW10474" s="6"/>
      <c r="AX10474" s="6"/>
      <c r="AY10474" s="6"/>
      <c r="AZ10474" s="6"/>
      <c r="BA10474" s="6"/>
      <c r="BB10474" s="166"/>
      <c r="BC10474" s="166"/>
      <c r="BD10474" s="166"/>
      <c r="BE10474" s="6"/>
      <c r="BF10474" s="6"/>
      <c r="BG10474" s="6"/>
      <c r="BH10474" s="6"/>
      <c r="BI10474" s="6"/>
      <c r="BJ10474" s="166"/>
      <c r="BK10474" s="166"/>
      <c r="BL10474" s="166"/>
      <c r="BM10474" s="6"/>
      <c r="BN10474" s="6"/>
      <c r="BO10474" s="6"/>
      <c r="BP10474" s="6"/>
      <c r="BQ10474" s="6"/>
      <c r="BR10474" s="6"/>
      <c r="BS10474" s="6"/>
      <c r="BT10474" s="6"/>
      <c r="BU10474" s="6"/>
      <c r="BV10474" s="6"/>
      <c r="BW10474" s="6"/>
      <c r="CJ10474" s="415"/>
      <c r="CK10474" s="415"/>
      <c r="CO10474" s="168"/>
    </row>
    <row r="10475" spans="32:93" s="162" customFormat="1" x14ac:dyDescent="0.25">
      <c r="AF10475" s="169"/>
      <c r="AG10475" s="169"/>
      <c r="AH10475" s="169"/>
      <c r="AI10475" s="169"/>
      <c r="AJ10475" s="169"/>
      <c r="AK10475" s="170"/>
      <c r="AP10475" s="6"/>
      <c r="AQ10475" s="6"/>
      <c r="AR10475" s="6"/>
      <c r="AS10475" s="6"/>
      <c r="AT10475" s="6"/>
      <c r="AU10475" s="6"/>
      <c r="AV10475" s="6"/>
      <c r="AW10475" s="6"/>
      <c r="AX10475" s="6"/>
      <c r="AY10475" s="6"/>
      <c r="AZ10475" s="6"/>
      <c r="BA10475" s="6"/>
      <c r="BB10475" s="166"/>
      <c r="BC10475" s="166"/>
      <c r="BD10475" s="166"/>
      <c r="BE10475" s="6"/>
      <c r="BF10475" s="6"/>
      <c r="BG10475" s="6"/>
      <c r="BH10475" s="6"/>
      <c r="BI10475" s="6"/>
      <c r="BJ10475" s="166"/>
      <c r="BK10475" s="166"/>
      <c r="BL10475" s="166"/>
      <c r="BM10475" s="6"/>
      <c r="BN10475" s="6"/>
      <c r="BO10475" s="6"/>
      <c r="BP10475" s="6"/>
      <c r="BQ10475" s="6"/>
      <c r="BR10475" s="6"/>
      <c r="BS10475" s="6"/>
      <c r="BT10475" s="6"/>
      <c r="BU10475" s="6"/>
      <c r="BV10475" s="6"/>
      <c r="BW10475" s="6"/>
      <c r="CJ10475" s="415"/>
      <c r="CK10475" s="415"/>
      <c r="CO10475" s="168"/>
    </row>
    <row r="10476" spans="32:93" s="162" customFormat="1" x14ac:dyDescent="0.25">
      <c r="AF10476" s="169"/>
      <c r="AG10476" s="169"/>
      <c r="AH10476" s="169"/>
      <c r="AI10476" s="169"/>
      <c r="AJ10476" s="169"/>
      <c r="AK10476" s="170"/>
      <c r="AP10476" s="6"/>
      <c r="AQ10476" s="6"/>
      <c r="AR10476" s="6"/>
      <c r="AS10476" s="6"/>
      <c r="AT10476" s="6"/>
      <c r="AU10476" s="6"/>
      <c r="AV10476" s="6"/>
      <c r="AW10476" s="6"/>
      <c r="AX10476" s="6"/>
      <c r="AY10476" s="6"/>
      <c r="AZ10476" s="6"/>
      <c r="BA10476" s="6"/>
      <c r="BB10476" s="166"/>
      <c r="BC10476" s="166"/>
      <c r="BD10476" s="166"/>
      <c r="BE10476" s="6"/>
      <c r="BF10476" s="6"/>
      <c r="BG10476" s="6"/>
      <c r="BH10476" s="6"/>
      <c r="BI10476" s="6"/>
      <c r="BJ10476" s="166"/>
      <c r="BK10476" s="166"/>
      <c r="BL10476" s="166"/>
      <c r="BM10476" s="6"/>
      <c r="BN10476" s="6"/>
      <c r="BO10476" s="6"/>
      <c r="BP10476" s="6"/>
      <c r="BQ10476" s="6"/>
      <c r="BR10476" s="6"/>
      <c r="BS10476" s="6"/>
      <c r="BT10476" s="6"/>
      <c r="BU10476" s="6"/>
      <c r="BV10476" s="6"/>
      <c r="BW10476" s="6"/>
      <c r="CJ10476" s="415"/>
      <c r="CK10476" s="415"/>
      <c r="CO10476" s="168"/>
    </row>
    <row r="10477" spans="32:93" s="162" customFormat="1" x14ac:dyDescent="0.25">
      <c r="AF10477" s="169"/>
      <c r="AG10477" s="169"/>
      <c r="AH10477" s="169"/>
      <c r="AI10477" s="169"/>
      <c r="AJ10477" s="169"/>
      <c r="AK10477" s="170"/>
      <c r="AP10477" s="6"/>
      <c r="AQ10477" s="6"/>
      <c r="AR10477" s="6"/>
      <c r="AS10477" s="6"/>
      <c r="AT10477" s="6"/>
      <c r="AU10477" s="6"/>
      <c r="AV10477" s="6"/>
      <c r="AW10477" s="6"/>
      <c r="AX10477" s="6"/>
      <c r="AY10477" s="6"/>
      <c r="AZ10477" s="6"/>
      <c r="BA10477" s="6"/>
      <c r="BB10477" s="166"/>
      <c r="BC10477" s="166"/>
      <c r="BD10477" s="166"/>
      <c r="BE10477" s="6"/>
      <c r="BF10477" s="6"/>
      <c r="BG10477" s="6"/>
      <c r="BH10477" s="6"/>
      <c r="BI10477" s="6"/>
      <c r="BJ10477" s="166"/>
      <c r="BK10477" s="166"/>
      <c r="BL10477" s="166"/>
      <c r="BM10477" s="6"/>
      <c r="BN10477" s="6"/>
      <c r="BO10477" s="6"/>
      <c r="BP10477" s="6"/>
      <c r="BQ10477" s="6"/>
      <c r="BR10477" s="6"/>
      <c r="BS10477" s="6"/>
      <c r="BT10477" s="6"/>
      <c r="BU10477" s="6"/>
      <c r="BV10477" s="6"/>
      <c r="BW10477" s="6"/>
      <c r="CJ10477" s="415"/>
      <c r="CK10477" s="415"/>
      <c r="CO10477" s="168"/>
    </row>
    <row r="10478" spans="32:93" s="162" customFormat="1" x14ac:dyDescent="0.25">
      <c r="AF10478" s="169"/>
      <c r="AG10478" s="169"/>
      <c r="AH10478" s="169"/>
      <c r="AI10478" s="169"/>
      <c r="AJ10478" s="169"/>
      <c r="AK10478" s="170"/>
      <c r="AP10478" s="6"/>
      <c r="AQ10478" s="6"/>
      <c r="AR10478" s="6"/>
      <c r="AS10478" s="6"/>
      <c r="AT10478" s="6"/>
      <c r="AU10478" s="6"/>
      <c r="AV10478" s="6"/>
      <c r="AW10478" s="6"/>
      <c r="AX10478" s="6"/>
      <c r="AY10478" s="6"/>
      <c r="AZ10478" s="6"/>
      <c r="BA10478" s="6"/>
      <c r="BB10478" s="166"/>
      <c r="BC10478" s="166"/>
      <c r="BD10478" s="166"/>
      <c r="BE10478" s="6"/>
      <c r="BF10478" s="6"/>
      <c r="BG10478" s="6"/>
      <c r="BH10478" s="6"/>
      <c r="BI10478" s="6"/>
      <c r="BJ10478" s="166"/>
      <c r="BK10478" s="166"/>
      <c r="BL10478" s="166"/>
      <c r="BM10478" s="6"/>
      <c r="BN10478" s="6"/>
      <c r="BO10478" s="6"/>
      <c r="BP10478" s="6"/>
      <c r="BQ10478" s="6"/>
      <c r="BR10478" s="6"/>
      <c r="BS10478" s="6"/>
      <c r="BT10478" s="6"/>
      <c r="BU10478" s="6"/>
      <c r="BV10478" s="6"/>
      <c r="BW10478" s="6"/>
      <c r="CJ10478" s="415"/>
      <c r="CK10478" s="415"/>
      <c r="CO10478" s="168"/>
    </row>
    <row r="10479" spans="32:93" s="162" customFormat="1" x14ac:dyDescent="0.25">
      <c r="AF10479" s="169"/>
      <c r="AG10479" s="169"/>
      <c r="AH10479" s="169"/>
      <c r="AI10479" s="169"/>
      <c r="AJ10479" s="169"/>
      <c r="AK10479" s="170"/>
      <c r="AP10479" s="6"/>
      <c r="AQ10479" s="6"/>
      <c r="AR10479" s="6"/>
      <c r="AS10479" s="6"/>
      <c r="AT10479" s="6"/>
      <c r="AU10479" s="6"/>
      <c r="AV10479" s="6"/>
      <c r="AW10479" s="6"/>
      <c r="AX10479" s="6"/>
      <c r="AY10479" s="6"/>
      <c r="AZ10479" s="6"/>
      <c r="BA10479" s="6"/>
      <c r="BB10479" s="166"/>
      <c r="BC10479" s="166"/>
      <c r="BD10479" s="166"/>
      <c r="BE10479" s="6"/>
      <c r="BF10479" s="6"/>
      <c r="BG10479" s="6"/>
      <c r="BH10479" s="6"/>
      <c r="BI10479" s="6"/>
      <c r="BJ10479" s="166"/>
      <c r="BK10479" s="166"/>
      <c r="BL10479" s="166"/>
      <c r="BM10479" s="6"/>
      <c r="BN10479" s="6"/>
      <c r="BO10479" s="6"/>
      <c r="BP10479" s="6"/>
      <c r="BQ10479" s="6"/>
      <c r="BR10479" s="6"/>
      <c r="BS10479" s="6"/>
      <c r="BT10479" s="6"/>
      <c r="BU10479" s="6"/>
      <c r="BV10479" s="6"/>
      <c r="BW10479" s="6"/>
      <c r="CJ10479" s="415"/>
      <c r="CK10479" s="415"/>
      <c r="CO10479" s="168"/>
    </row>
    <row r="10480" spans="32:93" s="162" customFormat="1" x14ac:dyDescent="0.25">
      <c r="AF10480" s="169"/>
      <c r="AG10480" s="169"/>
      <c r="AH10480" s="169"/>
      <c r="AI10480" s="169"/>
      <c r="AJ10480" s="169"/>
      <c r="AK10480" s="170"/>
      <c r="AP10480" s="6"/>
      <c r="AQ10480" s="6"/>
      <c r="AR10480" s="6"/>
      <c r="AS10480" s="6"/>
      <c r="AT10480" s="6"/>
      <c r="AU10480" s="6"/>
      <c r="AV10480" s="6"/>
      <c r="AW10480" s="6"/>
      <c r="AX10480" s="6"/>
      <c r="AY10480" s="6"/>
      <c r="AZ10480" s="6"/>
      <c r="BA10480" s="6"/>
      <c r="BB10480" s="166"/>
      <c r="BC10480" s="166"/>
      <c r="BD10480" s="166"/>
      <c r="BE10480" s="6"/>
      <c r="BF10480" s="6"/>
      <c r="BG10480" s="6"/>
      <c r="BH10480" s="6"/>
      <c r="BI10480" s="6"/>
      <c r="BJ10480" s="166"/>
      <c r="BK10480" s="166"/>
      <c r="BL10480" s="166"/>
      <c r="BM10480" s="6"/>
      <c r="BN10480" s="6"/>
      <c r="BO10480" s="6"/>
      <c r="BP10480" s="6"/>
      <c r="BQ10480" s="6"/>
      <c r="BR10480" s="6"/>
      <c r="BS10480" s="6"/>
      <c r="BT10480" s="6"/>
      <c r="BU10480" s="6"/>
      <c r="BV10480" s="6"/>
      <c r="BW10480" s="6"/>
      <c r="CJ10480" s="415"/>
      <c r="CK10480" s="415"/>
      <c r="CO10480" s="168"/>
    </row>
    <row r="10481" spans="32:93" s="162" customFormat="1" x14ac:dyDescent="0.25">
      <c r="AF10481" s="169"/>
      <c r="AG10481" s="169"/>
      <c r="AH10481" s="169"/>
      <c r="AI10481" s="169"/>
      <c r="AJ10481" s="169"/>
      <c r="AK10481" s="170"/>
      <c r="AP10481" s="6"/>
      <c r="AQ10481" s="6"/>
      <c r="AR10481" s="6"/>
      <c r="AS10481" s="6"/>
      <c r="AT10481" s="6"/>
      <c r="AU10481" s="6"/>
      <c r="AV10481" s="6"/>
      <c r="AW10481" s="6"/>
      <c r="AX10481" s="6"/>
      <c r="AY10481" s="6"/>
      <c r="AZ10481" s="6"/>
      <c r="BA10481" s="6"/>
      <c r="BB10481" s="166"/>
      <c r="BC10481" s="166"/>
      <c r="BD10481" s="166"/>
      <c r="BE10481" s="6"/>
      <c r="BF10481" s="6"/>
      <c r="BG10481" s="6"/>
      <c r="BH10481" s="6"/>
      <c r="BI10481" s="6"/>
      <c r="BJ10481" s="166"/>
      <c r="BK10481" s="166"/>
      <c r="BL10481" s="166"/>
      <c r="BM10481" s="6"/>
      <c r="BN10481" s="6"/>
      <c r="BO10481" s="6"/>
      <c r="BP10481" s="6"/>
      <c r="BQ10481" s="6"/>
      <c r="BR10481" s="6"/>
      <c r="BS10481" s="6"/>
      <c r="BT10481" s="6"/>
      <c r="BU10481" s="6"/>
      <c r="BV10481" s="6"/>
      <c r="BW10481" s="6"/>
      <c r="CJ10481" s="415"/>
      <c r="CK10481" s="415"/>
      <c r="CO10481" s="168"/>
    </row>
    <row r="10482" spans="32:93" s="162" customFormat="1" x14ac:dyDescent="0.25">
      <c r="AF10482" s="169"/>
      <c r="AG10482" s="169"/>
      <c r="AH10482" s="169"/>
      <c r="AI10482" s="169"/>
      <c r="AJ10482" s="169"/>
      <c r="AK10482" s="170"/>
      <c r="AP10482" s="6"/>
      <c r="AQ10482" s="6"/>
      <c r="AR10482" s="6"/>
      <c r="AS10482" s="6"/>
      <c r="AT10482" s="6"/>
      <c r="AU10482" s="6"/>
      <c r="AV10482" s="6"/>
      <c r="AW10482" s="6"/>
      <c r="AX10482" s="6"/>
      <c r="AY10482" s="6"/>
      <c r="AZ10482" s="6"/>
      <c r="BA10482" s="6"/>
      <c r="BB10482" s="166"/>
      <c r="BC10482" s="166"/>
      <c r="BD10482" s="166"/>
      <c r="BE10482" s="6"/>
      <c r="BF10482" s="6"/>
      <c r="BG10482" s="6"/>
      <c r="BH10482" s="6"/>
      <c r="BI10482" s="6"/>
      <c r="BJ10482" s="166"/>
      <c r="BK10482" s="166"/>
      <c r="BL10482" s="166"/>
      <c r="BM10482" s="6"/>
      <c r="BN10482" s="6"/>
      <c r="BO10482" s="6"/>
      <c r="BP10482" s="6"/>
      <c r="BQ10482" s="6"/>
      <c r="BR10482" s="6"/>
      <c r="BS10482" s="6"/>
      <c r="BT10482" s="6"/>
      <c r="BU10482" s="6"/>
      <c r="BV10482" s="6"/>
      <c r="BW10482" s="6"/>
      <c r="CJ10482" s="415"/>
      <c r="CK10482" s="415"/>
      <c r="CO10482" s="168"/>
    </row>
    <row r="10483" spans="32:93" s="162" customFormat="1" x14ac:dyDescent="0.25">
      <c r="AF10483" s="169"/>
      <c r="AG10483" s="169"/>
      <c r="AH10483" s="169"/>
      <c r="AI10483" s="169"/>
      <c r="AJ10483" s="169"/>
      <c r="AK10483" s="170"/>
      <c r="AP10483" s="6"/>
      <c r="AQ10483" s="6"/>
      <c r="AR10483" s="6"/>
      <c r="AS10483" s="6"/>
      <c r="AT10483" s="6"/>
      <c r="AU10483" s="6"/>
      <c r="AV10483" s="6"/>
      <c r="AW10483" s="6"/>
      <c r="AX10483" s="6"/>
      <c r="AY10483" s="6"/>
      <c r="AZ10483" s="6"/>
      <c r="BA10483" s="6"/>
      <c r="BB10483" s="166"/>
      <c r="BC10483" s="166"/>
      <c r="BD10483" s="166"/>
      <c r="BE10483" s="6"/>
      <c r="BF10483" s="6"/>
      <c r="BG10483" s="6"/>
      <c r="BH10483" s="6"/>
      <c r="BI10483" s="6"/>
      <c r="BJ10483" s="166"/>
      <c r="BK10483" s="166"/>
      <c r="BL10483" s="166"/>
      <c r="BM10483" s="6"/>
      <c r="BN10483" s="6"/>
      <c r="BO10483" s="6"/>
      <c r="BP10483" s="6"/>
      <c r="BQ10483" s="6"/>
      <c r="BR10483" s="6"/>
      <c r="BS10483" s="6"/>
      <c r="BT10483" s="6"/>
      <c r="BU10483" s="6"/>
      <c r="BV10483" s="6"/>
      <c r="BW10483" s="6"/>
      <c r="CJ10483" s="415"/>
      <c r="CK10483" s="415"/>
      <c r="CO10483" s="168"/>
    </row>
    <row r="10484" spans="32:93" s="162" customFormat="1" x14ac:dyDescent="0.25">
      <c r="AF10484" s="169"/>
      <c r="AG10484" s="169"/>
      <c r="AH10484" s="169"/>
      <c r="AI10484" s="169"/>
      <c r="AJ10484" s="169"/>
      <c r="AK10484" s="170"/>
      <c r="AP10484" s="6"/>
      <c r="AQ10484" s="6"/>
      <c r="AR10484" s="6"/>
      <c r="AS10484" s="6"/>
      <c r="AT10484" s="6"/>
      <c r="AU10484" s="6"/>
      <c r="AV10484" s="6"/>
      <c r="AW10484" s="6"/>
      <c r="AX10484" s="6"/>
      <c r="AY10484" s="6"/>
      <c r="AZ10484" s="6"/>
      <c r="BA10484" s="6"/>
      <c r="BB10484" s="166"/>
      <c r="BC10484" s="166"/>
      <c r="BD10484" s="166"/>
      <c r="BE10484" s="6"/>
      <c r="BF10484" s="6"/>
      <c r="BG10484" s="6"/>
      <c r="BH10484" s="6"/>
      <c r="BI10484" s="6"/>
      <c r="BJ10484" s="166"/>
      <c r="BK10484" s="166"/>
      <c r="BL10484" s="166"/>
      <c r="BM10484" s="6"/>
      <c r="BN10484" s="6"/>
      <c r="BO10484" s="6"/>
      <c r="BP10484" s="6"/>
      <c r="BQ10484" s="6"/>
      <c r="BR10484" s="6"/>
      <c r="BS10484" s="6"/>
      <c r="BT10484" s="6"/>
      <c r="BU10484" s="6"/>
      <c r="BV10484" s="6"/>
      <c r="BW10484" s="6"/>
      <c r="CJ10484" s="415"/>
      <c r="CK10484" s="415"/>
      <c r="CO10484" s="168"/>
    </row>
    <row r="10485" spans="32:93" s="162" customFormat="1" x14ac:dyDescent="0.25">
      <c r="AF10485" s="169"/>
      <c r="AG10485" s="169"/>
      <c r="AH10485" s="169"/>
      <c r="AI10485" s="169"/>
      <c r="AJ10485" s="169"/>
      <c r="AK10485" s="170"/>
      <c r="AP10485" s="6"/>
      <c r="AQ10485" s="6"/>
      <c r="AR10485" s="6"/>
      <c r="AS10485" s="6"/>
      <c r="AT10485" s="6"/>
      <c r="AU10485" s="6"/>
      <c r="AV10485" s="6"/>
      <c r="AW10485" s="6"/>
      <c r="AX10485" s="6"/>
      <c r="AY10485" s="6"/>
      <c r="AZ10485" s="6"/>
      <c r="BA10485" s="6"/>
      <c r="BB10485" s="166"/>
      <c r="BC10485" s="166"/>
      <c r="BD10485" s="166"/>
      <c r="BE10485" s="6"/>
      <c r="BF10485" s="6"/>
      <c r="BG10485" s="6"/>
      <c r="BH10485" s="6"/>
      <c r="BI10485" s="6"/>
      <c r="BJ10485" s="166"/>
      <c r="BK10485" s="166"/>
      <c r="BL10485" s="166"/>
      <c r="BM10485" s="6"/>
      <c r="BN10485" s="6"/>
      <c r="BO10485" s="6"/>
      <c r="BP10485" s="6"/>
      <c r="BQ10485" s="6"/>
      <c r="BR10485" s="6"/>
      <c r="BS10485" s="6"/>
      <c r="BT10485" s="6"/>
      <c r="BU10485" s="6"/>
      <c r="BV10485" s="6"/>
      <c r="BW10485" s="6"/>
      <c r="CJ10485" s="415"/>
      <c r="CK10485" s="415"/>
      <c r="CO10485" s="168"/>
    </row>
    <row r="10486" spans="32:93" s="162" customFormat="1" x14ac:dyDescent="0.25">
      <c r="AF10486" s="169"/>
      <c r="AG10486" s="169"/>
      <c r="AH10486" s="169"/>
      <c r="AI10486" s="169"/>
      <c r="AJ10486" s="169"/>
      <c r="AK10486" s="170"/>
      <c r="AP10486" s="6"/>
      <c r="AQ10486" s="6"/>
      <c r="AR10486" s="6"/>
      <c r="AS10486" s="6"/>
      <c r="AT10486" s="6"/>
      <c r="AU10486" s="6"/>
      <c r="AV10486" s="6"/>
      <c r="AW10486" s="6"/>
      <c r="AX10486" s="6"/>
      <c r="AY10486" s="6"/>
      <c r="AZ10486" s="6"/>
      <c r="BA10486" s="6"/>
      <c r="BB10486" s="166"/>
      <c r="BC10486" s="166"/>
      <c r="BD10486" s="166"/>
      <c r="BE10486" s="6"/>
      <c r="BF10486" s="6"/>
      <c r="BG10486" s="6"/>
      <c r="BH10486" s="6"/>
      <c r="BI10486" s="6"/>
      <c r="BJ10486" s="166"/>
      <c r="BK10486" s="166"/>
      <c r="BL10486" s="166"/>
      <c r="BM10486" s="6"/>
      <c r="BN10486" s="6"/>
      <c r="BO10486" s="6"/>
      <c r="BP10486" s="6"/>
      <c r="BQ10486" s="6"/>
      <c r="BR10486" s="6"/>
      <c r="BS10486" s="6"/>
      <c r="BT10486" s="6"/>
      <c r="BU10486" s="6"/>
      <c r="BV10486" s="6"/>
      <c r="BW10486" s="6"/>
      <c r="CJ10486" s="415"/>
      <c r="CK10486" s="415"/>
      <c r="CO10486" s="168"/>
    </row>
    <row r="10487" spans="32:93" s="162" customFormat="1" x14ac:dyDescent="0.25">
      <c r="AF10487" s="169"/>
      <c r="AG10487" s="169"/>
      <c r="AH10487" s="169"/>
      <c r="AI10487" s="169"/>
      <c r="AJ10487" s="169"/>
      <c r="AK10487" s="170"/>
      <c r="AP10487" s="6"/>
      <c r="AQ10487" s="6"/>
      <c r="AR10487" s="6"/>
      <c r="AS10487" s="6"/>
      <c r="AT10487" s="6"/>
      <c r="AU10487" s="6"/>
      <c r="AV10487" s="6"/>
      <c r="AW10487" s="6"/>
      <c r="AX10487" s="6"/>
      <c r="AY10487" s="6"/>
      <c r="AZ10487" s="6"/>
      <c r="BA10487" s="6"/>
      <c r="BB10487" s="166"/>
      <c r="BC10487" s="166"/>
      <c r="BD10487" s="166"/>
      <c r="BE10487" s="6"/>
      <c r="BF10487" s="6"/>
      <c r="BG10487" s="6"/>
      <c r="BH10487" s="6"/>
      <c r="BI10487" s="6"/>
      <c r="BJ10487" s="166"/>
      <c r="BK10487" s="166"/>
      <c r="BL10487" s="166"/>
      <c r="BM10487" s="6"/>
      <c r="BN10487" s="6"/>
      <c r="BO10487" s="6"/>
      <c r="BP10487" s="6"/>
      <c r="BQ10487" s="6"/>
      <c r="BR10487" s="6"/>
      <c r="BS10487" s="6"/>
      <c r="BT10487" s="6"/>
      <c r="BU10487" s="6"/>
      <c r="BV10487" s="6"/>
      <c r="BW10487" s="6"/>
      <c r="CJ10487" s="415"/>
      <c r="CK10487" s="415"/>
      <c r="CO10487" s="168"/>
    </row>
    <row r="10488" spans="32:93" s="162" customFormat="1" x14ac:dyDescent="0.25">
      <c r="AF10488" s="169"/>
      <c r="AG10488" s="169"/>
      <c r="AH10488" s="169"/>
      <c r="AI10488" s="169"/>
      <c r="AJ10488" s="169"/>
      <c r="AK10488" s="170"/>
      <c r="AP10488" s="6"/>
      <c r="AQ10488" s="6"/>
      <c r="AR10488" s="6"/>
      <c r="AS10488" s="6"/>
      <c r="AT10488" s="6"/>
      <c r="AU10488" s="6"/>
      <c r="AV10488" s="6"/>
      <c r="AW10488" s="6"/>
      <c r="AX10488" s="6"/>
      <c r="AY10488" s="6"/>
      <c r="AZ10488" s="6"/>
      <c r="BA10488" s="6"/>
      <c r="BB10488" s="166"/>
      <c r="BC10488" s="166"/>
      <c r="BD10488" s="166"/>
      <c r="BE10488" s="6"/>
      <c r="BF10488" s="6"/>
      <c r="BG10488" s="6"/>
      <c r="BH10488" s="6"/>
      <c r="BI10488" s="6"/>
      <c r="BJ10488" s="166"/>
      <c r="BK10488" s="166"/>
      <c r="BL10488" s="166"/>
      <c r="BM10488" s="6"/>
      <c r="BN10488" s="6"/>
      <c r="BO10488" s="6"/>
      <c r="BP10488" s="6"/>
      <c r="BQ10488" s="6"/>
      <c r="BR10488" s="6"/>
      <c r="BS10488" s="6"/>
      <c r="BT10488" s="6"/>
      <c r="BU10488" s="6"/>
      <c r="BV10488" s="6"/>
      <c r="BW10488" s="6"/>
      <c r="CJ10488" s="415"/>
      <c r="CK10488" s="415"/>
      <c r="CO10488" s="168"/>
    </row>
    <row r="10489" spans="32:93" s="162" customFormat="1" x14ac:dyDescent="0.25">
      <c r="AF10489" s="169"/>
      <c r="AG10489" s="169"/>
      <c r="AH10489" s="169"/>
      <c r="AI10489" s="169"/>
      <c r="AJ10489" s="169"/>
      <c r="AK10489" s="170"/>
      <c r="AP10489" s="6"/>
      <c r="AQ10489" s="6"/>
      <c r="AR10489" s="6"/>
      <c r="AS10489" s="6"/>
      <c r="AT10489" s="6"/>
      <c r="AU10489" s="6"/>
      <c r="AV10489" s="6"/>
      <c r="AW10489" s="6"/>
      <c r="AX10489" s="6"/>
      <c r="AY10489" s="6"/>
      <c r="AZ10489" s="6"/>
      <c r="BA10489" s="6"/>
      <c r="BB10489" s="166"/>
      <c r="BC10489" s="166"/>
      <c r="BD10489" s="166"/>
      <c r="BE10489" s="6"/>
      <c r="BF10489" s="6"/>
      <c r="BG10489" s="6"/>
      <c r="BH10489" s="6"/>
      <c r="BI10489" s="6"/>
      <c r="BJ10489" s="166"/>
      <c r="BK10489" s="166"/>
      <c r="BL10489" s="166"/>
      <c r="BM10489" s="6"/>
      <c r="BN10489" s="6"/>
      <c r="BO10489" s="6"/>
      <c r="BP10489" s="6"/>
      <c r="BQ10489" s="6"/>
      <c r="BR10489" s="6"/>
      <c r="BS10489" s="6"/>
      <c r="BT10489" s="6"/>
      <c r="BU10489" s="6"/>
      <c r="BV10489" s="6"/>
      <c r="BW10489" s="6"/>
      <c r="CJ10489" s="415"/>
      <c r="CK10489" s="415"/>
      <c r="CO10489" s="168"/>
    </row>
    <row r="10490" spans="32:93" s="162" customFormat="1" x14ac:dyDescent="0.25">
      <c r="AF10490" s="169"/>
      <c r="AG10490" s="169"/>
      <c r="AH10490" s="169"/>
      <c r="AI10490" s="169"/>
      <c r="AJ10490" s="169"/>
      <c r="AK10490" s="170"/>
      <c r="AP10490" s="6"/>
      <c r="AQ10490" s="6"/>
      <c r="AR10490" s="6"/>
      <c r="AS10490" s="6"/>
      <c r="AT10490" s="6"/>
      <c r="AU10490" s="6"/>
      <c r="AV10490" s="6"/>
      <c r="AW10490" s="6"/>
      <c r="AX10490" s="6"/>
      <c r="AY10490" s="6"/>
      <c r="AZ10490" s="6"/>
      <c r="BA10490" s="6"/>
      <c r="BB10490" s="166"/>
      <c r="BC10490" s="166"/>
      <c r="BD10490" s="166"/>
      <c r="BE10490" s="6"/>
      <c r="BF10490" s="6"/>
      <c r="BG10490" s="6"/>
      <c r="BH10490" s="6"/>
      <c r="BI10490" s="6"/>
      <c r="BJ10490" s="166"/>
      <c r="BK10490" s="166"/>
      <c r="BL10490" s="166"/>
      <c r="BM10490" s="6"/>
      <c r="BN10490" s="6"/>
      <c r="BO10490" s="6"/>
      <c r="BP10490" s="6"/>
      <c r="BQ10490" s="6"/>
      <c r="BR10490" s="6"/>
      <c r="BS10490" s="6"/>
      <c r="BT10490" s="6"/>
      <c r="BU10490" s="6"/>
      <c r="BV10490" s="6"/>
      <c r="BW10490" s="6"/>
      <c r="CJ10490" s="415"/>
      <c r="CK10490" s="415"/>
      <c r="CO10490" s="168"/>
    </row>
    <row r="10491" spans="32:93" s="162" customFormat="1" x14ac:dyDescent="0.25">
      <c r="AF10491" s="169"/>
      <c r="AG10491" s="169"/>
      <c r="AH10491" s="169"/>
      <c r="AI10491" s="169"/>
      <c r="AJ10491" s="169"/>
      <c r="AK10491" s="170"/>
      <c r="AP10491" s="6"/>
      <c r="AQ10491" s="6"/>
      <c r="AR10491" s="6"/>
      <c r="AS10491" s="6"/>
      <c r="AT10491" s="6"/>
      <c r="AU10491" s="6"/>
      <c r="AV10491" s="6"/>
      <c r="AW10491" s="6"/>
      <c r="AX10491" s="6"/>
      <c r="AY10491" s="6"/>
      <c r="AZ10491" s="6"/>
      <c r="BA10491" s="6"/>
      <c r="BB10491" s="166"/>
      <c r="BC10491" s="166"/>
      <c r="BD10491" s="166"/>
      <c r="BE10491" s="6"/>
      <c r="BF10491" s="6"/>
      <c r="BG10491" s="6"/>
      <c r="BH10491" s="6"/>
      <c r="BI10491" s="6"/>
      <c r="BJ10491" s="166"/>
      <c r="BK10491" s="166"/>
      <c r="BL10491" s="166"/>
      <c r="BM10491" s="6"/>
      <c r="BN10491" s="6"/>
      <c r="BO10491" s="6"/>
      <c r="BP10491" s="6"/>
      <c r="BQ10491" s="6"/>
      <c r="BR10491" s="6"/>
      <c r="BS10491" s="6"/>
      <c r="BT10491" s="6"/>
      <c r="BU10491" s="6"/>
      <c r="BV10491" s="6"/>
      <c r="BW10491" s="6"/>
      <c r="CJ10491" s="415"/>
      <c r="CK10491" s="415"/>
      <c r="CO10491" s="168"/>
    </row>
    <row r="10492" spans="32:93" s="162" customFormat="1" x14ac:dyDescent="0.25">
      <c r="AF10492" s="169"/>
      <c r="AG10492" s="169"/>
      <c r="AH10492" s="169"/>
      <c r="AI10492" s="169"/>
      <c r="AJ10492" s="169"/>
      <c r="AK10492" s="170"/>
      <c r="AP10492" s="6"/>
      <c r="AQ10492" s="6"/>
      <c r="AR10492" s="6"/>
      <c r="AS10492" s="6"/>
      <c r="AT10492" s="6"/>
      <c r="AU10492" s="6"/>
      <c r="AV10492" s="6"/>
      <c r="AW10492" s="6"/>
      <c r="AX10492" s="6"/>
      <c r="AY10492" s="6"/>
      <c r="AZ10492" s="6"/>
      <c r="BA10492" s="6"/>
      <c r="BB10492" s="166"/>
      <c r="BC10492" s="166"/>
      <c r="BD10492" s="166"/>
      <c r="BE10492" s="6"/>
      <c r="BF10492" s="6"/>
      <c r="BG10492" s="6"/>
      <c r="BH10492" s="6"/>
      <c r="BI10492" s="6"/>
      <c r="BJ10492" s="166"/>
      <c r="BK10492" s="166"/>
      <c r="BL10492" s="166"/>
      <c r="BM10492" s="6"/>
      <c r="BN10492" s="6"/>
      <c r="BO10492" s="6"/>
      <c r="BP10492" s="6"/>
      <c r="BQ10492" s="6"/>
      <c r="BR10492" s="6"/>
      <c r="BS10492" s="6"/>
      <c r="BT10492" s="6"/>
      <c r="BU10492" s="6"/>
      <c r="BV10492" s="6"/>
      <c r="BW10492" s="6"/>
      <c r="CJ10492" s="415"/>
      <c r="CK10492" s="415"/>
      <c r="CO10492" s="168"/>
    </row>
    <row r="10493" spans="32:93" s="162" customFormat="1" x14ac:dyDescent="0.25">
      <c r="AF10493" s="169"/>
      <c r="AG10493" s="169"/>
      <c r="AH10493" s="169"/>
      <c r="AI10493" s="169"/>
      <c r="AJ10493" s="169"/>
      <c r="AK10493" s="170"/>
      <c r="AP10493" s="6"/>
      <c r="AQ10493" s="6"/>
      <c r="AR10493" s="6"/>
      <c r="AS10493" s="6"/>
      <c r="AT10493" s="6"/>
      <c r="AU10493" s="6"/>
      <c r="AV10493" s="6"/>
      <c r="AW10493" s="6"/>
      <c r="AX10493" s="6"/>
      <c r="AY10493" s="6"/>
      <c r="AZ10493" s="6"/>
      <c r="BA10493" s="6"/>
      <c r="BB10493" s="166"/>
      <c r="BC10493" s="166"/>
      <c r="BD10493" s="166"/>
      <c r="BE10493" s="6"/>
      <c r="BF10493" s="6"/>
      <c r="BG10493" s="6"/>
      <c r="BH10493" s="6"/>
      <c r="BI10493" s="6"/>
      <c r="BJ10493" s="166"/>
      <c r="BK10493" s="166"/>
      <c r="BL10493" s="166"/>
      <c r="BM10493" s="6"/>
      <c r="BN10493" s="6"/>
      <c r="BO10493" s="6"/>
      <c r="BP10493" s="6"/>
      <c r="BQ10493" s="6"/>
      <c r="BR10493" s="6"/>
      <c r="BS10493" s="6"/>
      <c r="BT10493" s="6"/>
      <c r="BU10493" s="6"/>
      <c r="BV10493" s="6"/>
      <c r="BW10493" s="6"/>
      <c r="CJ10493" s="415"/>
      <c r="CK10493" s="415"/>
      <c r="CO10493" s="168"/>
    </row>
    <row r="10494" spans="32:93" s="162" customFormat="1" x14ac:dyDescent="0.25">
      <c r="AF10494" s="169"/>
      <c r="AG10494" s="169"/>
      <c r="AH10494" s="169"/>
      <c r="AI10494" s="169"/>
      <c r="AJ10494" s="169"/>
      <c r="AK10494" s="170"/>
      <c r="AP10494" s="6"/>
      <c r="AQ10494" s="6"/>
      <c r="AR10494" s="6"/>
      <c r="AS10494" s="6"/>
      <c r="AT10494" s="6"/>
      <c r="AU10494" s="6"/>
      <c r="AV10494" s="6"/>
      <c r="AW10494" s="6"/>
      <c r="AX10494" s="6"/>
      <c r="AY10494" s="6"/>
      <c r="AZ10494" s="6"/>
      <c r="BA10494" s="6"/>
      <c r="BB10494" s="166"/>
      <c r="BC10494" s="166"/>
      <c r="BD10494" s="166"/>
      <c r="BE10494" s="6"/>
      <c r="BF10494" s="6"/>
      <c r="BG10494" s="6"/>
      <c r="BH10494" s="6"/>
      <c r="BI10494" s="6"/>
      <c r="BJ10494" s="166"/>
      <c r="BK10494" s="166"/>
      <c r="BL10494" s="166"/>
      <c r="BM10494" s="6"/>
      <c r="BN10494" s="6"/>
      <c r="BO10494" s="6"/>
      <c r="BP10494" s="6"/>
      <c r="BQ10494" s="6"/>
      <c r="BR10494" s="6"/>
      <c r="BS10494" s="6"/>
      <c r="BT10494" s="6"/>
      <c r="BU10494" s="6"/>
      <c r="BV10494" s="6"/>
      <c r="BW10494" s="6"/>
      <c r="CJ10494" s="415"/>
      <c r="CK10494" s="415"/>
      <c r="CO10494" s="168"/>
    </row>
    <row r="10495" spans="32:93" s="162" customFormat="1" x14ac:dyDescent="0.25">
      <c r="AF10495" s="169"/>
      <c r="AG10495" s="169"/>
      <c r="AH10495" s="169"/>
      <c r="AI10495" s="169"/>
      <c r="AJ10495" s="169"/>
      <c r="AK10495" s="170"/>
      <c r="AP10495" s="6"/>
      <c r="AQ10495" s="6"/>
      <c r="AR10495" s="6"/>
      <c r="AS10495" s="6"/>
      <c r="AT10495" s="6"/>
      <c r="AU10495" s="6"/>
      <c r="AV10495" s="6"/>
      <c r="AW10495" s="6"/>
      <c r="AX10495" s="6"/>
      <c r="AY10495" s="6"/>
      <c r="AZ10495" s="6"/>
      <c r="BA10495" s="6"/>
      <c r="BB10495" s="166"/>
      <c r="BC10495" s="166"/>
      <c r="BD10495" s="166"/>
      <c r="BE10495" s="6"/>
      <c r="BF10495" s="6"/>
      <c r="BG10495" s="6"/>
      <c r="BH10495" s="6"/>
      <c r="BI10495" s="6"/>
      <c r="BJ10495" s="166"/>
      <c r="BK10495" s="166"/>
      <c r="BL10495" s="166"/>
      <c r="BM10495" s="6"/>
      <c r="BN10495" s="6"/>
      <c r="BO10495" s="6"/>
      <c r="BP10495" s="6"/>
      <c r="BQ10495" s="6"/>
      <c r="BR10495" s="6"/>
      <c r="BS10495" s="6"/>
      <c r="BT10495" s="6"/>
      <c r="BU10495" s="6"/>
      <c r="BV10495" s="6"/>
      <c r="BW10495" s="6"/>
      <c r="CJ10495" s="415"/>
      <c r="CK10495" s="415"/>
      <c r="CO10495" s="168"/>
    </row>
    <row r="10496" spans="32:93" s="162" customFormat="1" x14ac:dyDescent="0.25">
      <c r="AF10496" s="169"/>
      <c r="AG10496" s="169"/>
      <c r="AH10496" s="169"/>
      <c r="AI10496" s="169"/>
      <c r="AJ10496" s="169"/>
      <c r="AK10496" s="170"/>
      <c r="AP10496" s="6"/>
      <c r="AQ10496" s="6"/>
      <c r="AR10496" s="6"/>
      <c r="AS10496" s="6"/>
      <c r="AT10496" s="6"/>
      <c r="AU10496" s="6"/>
      <c r="AV10496" s="6"/>
      <c r="AW10496" s="6"/>
      <c r="AX10496" s="6"/>
      <c r="AY10496" s="6"/>
      <c r="AZ10496" s="6"/>
      <c r="BA10496" s="6"/>
      <c r="BB10496" s="166"/>
      <c r="BC10496" s="166"/>
      <c r="BD10496" s="166"/>
      <c r="BE10496" s="6"/>
      <c r="BF10496" s="6"/>
      <c r="BG10496" s="6"/>
      <c r="BH10496" s="6"/>
      <c r="BI10496" s="6"/>
      <c r="BJ10496" s="166"/>
      <c r="BK10496" s="166"/>
      <c r="BL10496" s="166"/>
      <c r="BM10496" s="6"/>
      <c r="BN10496" s="6"/>
      <c r="BO10496" s="6"/>
      <c r="BP10496" s="6"/>
      <c r="BQ10496" s="6"/>
      <c r="BR10496" s="6"/>
      <c r="BS10496" s="6"/>
      <c r="BT10496" s="6"/>
      <c r="BU10496" s="6"/>
      <c r="BV10496" s="6"/>
      <c r="BW10496" s="6"/>
      <c r="CJ10496" s="415"/>
      <c r="CK10496" s="415"/>
      <c r="CO10496" s="168"/>
    </row>
    <row r="10497" spans="32:93" s="162" customFormat="1" x14ac:dyDescent="0.25">
      <c r="AF10497" s="169"/>
      <c r="AG10497" s="169"/>
      <c r="AH10497" s="169"/>
      <c r="AI10497" s="169"/>
      <c r="AJ10497" s="169"/>
      <c r="AK10497" s="170"/>
      <c r="AP10497" s="6"/>
      <c r="AQ10497" s="6"/>
      <c r="AR10497" s="6"/>
      <c r="AS10497" s="6"/>
      <c r="AT10497" s="6"/>
      <c r="AU10497" s="6"/>
      <c r="AV10497" s="6"/>
      <c r="AW10497" s="6"/>
      <c r="AX10497" s="6"/>
      <c r="AY10497" s="6"/>
      <c r="AZ10497" s="6"/>
      <c r="BA10497" s="6"/>
      <c r="BB10497" s="166"/>
      <c r="BC10497" s="166"/>
      <c r="BD10497" s="166"/>
      <c r="BE10497" s="6"/>
      <c r="BF10497" s="6"/>
      <c r="BG10497" s="6"/>
      <c r="BH10497" s="6"/>
      <c r="BI10497" s="6"/>
      <c r="BJ10497" s="166"/>
      <c r="BK10497" s="166"/>
      <c r="BL10497" s="166"/>
      <c r="BM10497" s="6"/>
      <c r="BN10497" s="6"/>
      <c r="BO10497" s="6"/>
      <c r="BP10497" s="6"/>
      <c r="BQ10497" s="6"/>
      <c r="BR10497" s="6"/>
      <c r="BS10497" s="6"/>
      <c r="BT10497" s="6"/>
      <c r="BU10497" s="6"/>
      <c r="BV10497" s="6"/>
      <c r="BW10497" s="6"/>
      <c r="CJ10497" s="415"/>
      <c r="CK10497" s="415"/>
      <c r="CO10497" s="168"/>
    </row>
    <row r="10498" spans="32:93" s="162" customFormat="1" x14ac:dyDescent="0.25">
      <c r="AF10498" s="169"/>
      <c r="AG10498" s="169"/>
      <c r="AH10498" s="169"/>
      <c r="AI10498" s="169"/>
      <c r="AJ10498" s="169"/>
      <c r="AK10498" s="170"/>
      <c r="AP10498" s="6"/>
      <c r="AQ10498" s="6"/>
      <c r="AR10498" s="6"/>
      <c r="AS10498" s="6"/>
      <c r="AT10498" s="6"/>
      <c r="AU10498" s="6"/>
      <c r="AV10498" s="6"/>
      <c r="AW10498" s="6"/>
      <c r="AX10498" s="6"/>
      <c r="AY10498" s="6"/>
      <c r="AZ10498" s="6"/>
      <c r="BA10498" s="6"/>
      <c r="BB10498" s="166"/>
      <c r="BC10498" s="166"/>
      <c r="BD10498" s="166"/>
      <c r="BE10498" s="6"/>
      <c r="BF10498" s="6"/>
      <c r="BG10498" s="6"/>
      <c r="BH10498" s="6"/>
      <c r="BI10498" s="6"/>
      <c r="BJ10498" s="166"/>
      <c r="BK10498" s="166"/>
      <c r="BL10498" s="166"/>
      <c r="BM10498" s="6"/>
      <c r="BN10498" s="6"/>
      <c r="BO10498" s="6"/>
      <c r="BP10498" s="6"/>
      <c r="BQ10498" s="6"/>
      <c r="BR10498" s="6"/>
      <c r="BS10498" s="6"/>
      <c r="BT10498" s="6"/>
      <c r="BU10498" s="6"/>
      <c r="BV10498" s="6"/>
      <c r="BW10498" s="6"/>
      <c r="CJ10498" s="415"/>
      <c r="CK10498" s="415"/>
      <c r="CO10498" s="168"/>
    </row>
    <row r="10499" spans="32:93" s="162" customFormat="1" x14ac:dyDescent="0.25">
      <c r="AF10499" s="169"/>
      <c r="AG10499" s="169"/>
      <c r="AH10499" s="169"/>
      <c r="AI10499" s="169"/>
      <c r="AJ10499" s="169"/>
      <c r="AK10499" s="170"/>
      <c r="AP10499" s="6"/>
      <c r="AQ10499" s="6"/>
      <c r="AR10499" s="6"/>
      <c r="AS10499" s="6"/>
      <c r="AT10499" s="6"/>
      <c r="AU10499" s="6"/>
      <c r="AV10499" s="6"/>
      <c r="AW10499" s="6"/>
      <c r="AX10499" s="6"/>
      <c r="AY10499" s="6"/>
      <c r="AZ10499" s="6"/>
      <c r="BA10499" s="6"/>
      <c r="BB10499" s="166"/>
      <c r="BC10499" s="166"/>
      <c r="BD10499" s="166"/>
      <c r="BE10499" s="6"/>
      <c r="BF10499" s="6"/>
      <c r="BG10499" s="6"/>
      <c r="BH10499" s="6"/>
      <c r="BI10499" s="6"/>
      <c r="BJ10499" s="166"/>
      <c r="BK10499" s="166"/>
      <c r="BL10499" s="166"/>
      <c r="BM10499" s="6"/>
      <c r="BN10499" s="6"/>
      <c r="BO10499" s="6"/>
      <c r="BP10499" s="6"/>
      <c r="BQ10499" s="6"/>
      <c r="BR10499" s="6"/>
      <c r="BS10499" s="6"/>
      <c r="BT10499" s="6"/>
      <c r="BU10499" s="6"/>
      <c r="BV10499" s="6"/>
      <c r="BW10499" s="6"/>
      <c r="CJ10499" s="415"/>
      <c r="CK10499" s="415"/>
      <c r="CO10499" s="168"/>
    </row>
    <row r="10500" spans="32:93" s="162" customFormat="1" x14ac:dyDescent="0.25">
      <c r="AF10500" s="169"/>
      <c r="AG10500" s="169"/>
      <c r="AH10500" s="169"/>
      <c r="AI10500" s="169"/>
      <c r="AJ10500" s="169"/>
      <c r="AK10500" s="170"/>
      <c r="AP10500" s="6"/>
      <c r="AQ10500" s="6"/>
      <c r="AR10500" s="6"/>
      <c r="AS10500" s="6"/>
      <c r="AT10500" s="6"/>
      <c r="AU10500" s="6"/>
      <c r="AV10500" s="6"/>
      <c r="AW10500" s="6"/>
      <c r="AX10500" s="6"/>
      <c r="AY10500" s="6"/>
      <c r="AZ10500" s="6"/>
      <c r="BA10500" s="6"/>
      <c r="BB10500" s="166"/>
      <c r="BC10500" s="166"/>
      <c r="BD10500" s="166"/>
      <c r="BE10500" s="6"/>
      <c r="BF10500" s="6"/>
      <c r="BG10500" s="6"/>
      <c r="BH10500" s="6"/>
      <c r="BI10500" s="6"/>
      <c r="BJ10500" s="166"/>
      <c r="BK10500" s="166"/>
      <c r="BL10500" s="166"/>
      <c r="BM10500" s="6"/>
      <c r="BN10500" s="6"/>
      <c r="BO10500" s="6"/>
      <c r="BP10500" s="6"/>
      <c r="BQ10500" s="6"/>
      <c r="BR10500" s="6"/>
      <c r="BS10500" s="6"/>
      <c r="BT10500" s="6"/>
      <c r="BU10500" s="6"/>
      <c r="BV10500" s="6"/>
      <c r="BW10500" s="6"/>
      <c r="CJ10500" s="415"/>
      <c r="CK10500" s="415"/>
      <c r="CO10500" s="168"/>
    </row>
    <row r="10501" spans="32:93" s="162" customFormat="1" x14ac:dyDescent="0.25">
      <c r="AF10501" s="169"/>
      <c r="AG10501" s="169"/>
      <c r="AH10501" s="169"/>
      <c r="AI10501" s="169"/>
      <c r="AJ10501" s="169"/>
      <c r="AK10501" s="170"/>
      <c r="AP10501" s="6"/>
      <c r="AQ10501" s="6"/>
      <c r="AR10501" s="6"/>
      <c r="AS10501" s="6"/>
      <c r="AT10501" s="6"/>
      <c r="AU10501" s="6"/>
      <c r="AV10501" s="6"/>
      <c r="AW10501" s="6"/>
      <c r="AX10501" s="6"/>
      <c r="AY10501" s="6"/>
      <c r="AZ10501" s="6"/>
      <c r="BA10501" s="6"/>
      <c r="BB10501" s="166"/>
      <c r="BC10501" s="166"/>
      <c r="BD10501" s="166"/>
      <c r="BE10501" s="6"/>
      <c r="BF10501" s="6"/>
      <c r="BG10501" s="6"/>
      <c r="BH10501" s="6"/>
      <c r="BI10501" s="6"/>
      <c r="BJ10501" s="166"/>
      <c r="BK10501" s="166"/>
      <c r="BL10501" s="166"/>
      <c r="BM10501" s="6"/>
      <c r="BN10501" s="6"/>
      <c r="BO10501" s="6"/>
      <c r="BP10501" s="6"/>
      <c r="BQ10501" s="6"/>
      <c r="BR10501" s="6"/>
      <c r="BS10501" s="6"/>
      <c r="BT10501" s="6"/>
      <c r="BU10501" s="6"/>
      <c r="BV10501" s="6"/>
      <c r="BW10501" s="6"/>
      <c r="CJ10501" s="415"/>
      <c r="CK10501" s="415"/>
      <c r="CO10501" s="168"/>
    </row>
    <row r="10502" spans="32:93" s="162" customFormat="1" x14ac:dyDescent="0.25">
      <c r="AF10502" s="169"/>
      <c r="AG10502" s="169"/>
      <c r="AH10502" s="169"/>
      <c r="AI10502" s="169"/>
      <c r="AJ10502" s="169"/>
      <c r="AK10502" s="170"/>
      <c r="AP10502" s="6"/>
      <c r="AQ10502" s="6"/>
      <c r="AR10502" s="6"/>
      <c r="AS10502" s="6"/>
      <c r="AT10502" s="6"/>
      <c r="AU10502" s="6"/>
      <c r="AV10502" s="6"/>
      <c r="AW10502" s="6"/>
      <c r="AX10502" s="6"/>
      <c r="AY10502" s="6"/>
      <c r="AZ10502" s="6"/>
      <c r="BA10502" s="6"/>
      <c r="BB10502" s="166"/>
      <c r="BC10502" s="166"/>
      <c r="BD10502" s="166"/>
      <c r="BE10502" s="6"/>
      <c r="BF10502" s="6"/>
      <c r="BG10502" s="6"/>
      <c r="BH10502" s="6"/>
      <c r="BI10502" s="6"/>
      <c r="BJ10502" s="166"/>
      <c r="BK10502" s="166"/>
      <c r="BL10502" s="166"/>
      <c r="BM10502" s="6"/>
      <c r="BN10502" s="6"/>
      <c r="BO10502" s="6"/>
      <c r="BP10502" s="6"/>
      <c r="BQ10502" s="6"/>
      <c r="BR10502" s="6"/>
      <c r="BS10502" s="6"/>
      <c r="BT10502" s="6"/>
      <c r="BU10502" s="6"/>
      <c r="BV10502" s="6"/>
      <c r="BW10502" s="6"/>
      <c r="CJ10502" s="415"/>
      <c r="CK10502" s="415"/>
      <c r="CO10502" s="168"/>
    </row>
    <row r="10503" spans="32:93" s="162" customFormat="1" x14ac:dyDescent="0.25">
      <c r="AF10503" s="169"/>
      <c r="AG10503" s="169"/>
      <c r="AH10503" s="169"/>
      <c r="AI10503" s="169"/>
      <c r="AJ10503" s="169"/>
      <c r="AK10503" s="170"/>
      <c r="AP10503" s="6"/>
      <c r="AQ10503" s="6"/>
      <c r="AR10503" s="6"/>
      <c r="AS10503" s="6"/>
      <c r="AT10503" s="6"/>
      <c r="AU10503" s="6"/>
      <c r="AV10503" s="6"/>
      <c r="AW10503" s="6"/>
      <c r="AX10503" s="6"/>
      <c r="AY10503" s="6"/>
      <c r="AZ10503" s="6"/>
      <c r="BA10503" s="6"/>
      <c r="BB10503" s="166"/>
      <c r="BC10503" s="166"/>
      <c r="BD10503" s="166"/>
      <c r="BE10503" s="6"/>
      <c r="BF10503" s="6"/>
      <c r="BG10503" s="6"/>
      <c r="BH10503" s="6"/>
      <c r="BI10503" s="6"/>
      <c r="BJ10503" s="166"/>
      <c r="BK10503" s="166"/>
      <c r="BL10503" s="166"/>
      <c r="BM10503" s="6"/>
      <c r="BN10503" s="6"/>
      <c r="BO10503" s="6"/>
      <c r="BP10503" s="6"/>
      <c r="BQ10503" s="6"/>
      <c r="BR10503" s="6"/>
      <c r="BS10503" s="6"/>
      <c r="BT10503" s="6"/>
      <c r="BU10503" s="6"/>
      <c r="BV10503" s="6"/>
      <c r="BW10503" s="6"/>
      <c r="CJ10503" s="415"/>
      <c r="CK10503" s="415"/>
      <c r="CO10503" s="168"/>
    </row>
    <row r="10504" spans="32:93" s="162" customFormat="1" x14ac:dyDescent="0.25">
      <c r="AF10504" s="169"/>
      <c r="AG10504" s="169"/>
      <c r="AH10504" s="169"/>
      <c r="AI10504" s="169"/>
      <c r="AJ10504" s="169"/>
      <c r="AK10504" s="170"/>
      <c r="AP10504" s="6"/>
      <c r="AQ10504" s="6"/>
      <c r="AR10504" s="6"/>
      <c r="AS10504" s="6"/>
      <c r="AT10504" s="6"/>
      <c r="AU10504" s="6"/>
      <c r="AV10504" s="6"/>
      <c r="AW10504" s="6"/>
      <c r="AX10504" s="6"/>
      <c r="AY10504" s="6"/>
      <c r="AZ10504" s="6"/>
      <c r="BA10504" s="6"/>
      <c r="BB10504" s="166"/>
      <c r="BC10504" s="166"/>
      <c r="BD10504" s="166"/>
      <c r="BE10504" s="6"/>
      <c r="BF10504" s="6"/>
      <c r="BG10504" s="6"/>
      <c r="BH10504" s="6"/>
      <c r="BI10504" s="6"/>
      <c r="BJ10504" s="166"/>
      <c r="BK10504" s="166"/>
      <c r="BL10504" s="166"/>
      <c r="BM10504" s="6"/>
      <c r="BN10504" s="6"/>
      <c r="BO10504" s="6"/>
      <c r="BP10504" s="6"/>
      <c r="BQ10504" s="6"/>
      <c r="BR10504" s="6"/>
      <c r="BS10504" s="6"/>
      <c r="BT10504" s="6"/>
      <c r="BU10504" s="6"/>
      <c r="BV10504" s="6"/>
      <c r="BW10504" s="6"/>
      <c r="CJ10504" s="415"/>
      <c r="CK10504" s="415"/>
      <c r="CO10504" s="168"/>
    </row>
    <row r="10505" spans="32:93" s="162" customFormat="1" x14ac:dyDescent="0.25">
      <c r="AF10505" s="169"/>
      <c r="AG10505" s="169"/>
      <c r="AH10505" s="169"/>
      <c r="AI10505" s="169"/>
      <c r="AJ10505" s="169"/>
      <c r="AK10505" s="170"/>
      <c r="AP10505" s="6"/>
      <c r="AQ10505" s="6"/>
      <c r="AR10505" s="6"/>
      <c r="AS10505" s="6"/>
      <c r="AT10505" s="6"/>
      <c r="AU10505" s="6"/>
      <c r="AV10505" s="6"/>
      <c r="AW10505" s="6"/>
      <c r="AX10505" s="6"/>
      <c r="AY10505" s="6"/>
      <c r="AZ10505" s="6"/>
      <c r="BA10505" s="6"/>
      <c r="BB10505" s="166"/>
      <c r="BC10505" s="166"/>
      <c r="BD10505" s="166"/>
      <c r="BE10505" s="6"/>
      <c r="BF10505" s="6"/>
      <c r="BG10505" s="6"/>
      <c r="BH10505" s="6"/>
      <c r="BI10505" s="6"/>
      <c r="BJ10505" s="166"/>
      <c r="BK10505" s="166"/>
      <c r="BL10505" s="166"/>
      <c r="BM10505" s="6"/>
      <c r="BN10505" s="6"/>
      <c r="BO10505" s="6"/>
      <c r="BP10505" s="6"/>
      <c r="BQ10505" s="6"/>
      <c r="BR10505" s="6"/>
      <c r="BS10505" s="6"/>
      <c r="BT10505" s="6"/>
      <c r="BU10505" s="6"/>
      <c r="BV10505" s="6"/>
      <c r="BW10505" s="6"/>
      <c r="CJ10505" s="415"/>
      <c r="CK10505" s="415"/>
      <c r="CO10505" s="168"/>
    </row>
    <row r="10506" spans="32:93" s="162" customFormat="1" x14ac:dyDescent="0.25">
      <c r="AF10506" s="169"/>
      <c r="AG10506" s="169"/>
      <c r="AH10506" s="169"/>
      <c r="AI10506" s="169"/>
      <c r="AJ10506" s="169"/>
      <c r="AK10506" s="170"/>
      <c r="AP10506" s="6"/>
      <c r="AQ10506" s="6"/>
      <c r="AR10506" s="6"/>
      <c r="AS10506" s="6"/>
      <c r="AT10506" s="6"/>
      <c r="AU10506" s="6"/>
      <c r="AV10506" s="6"/>
      <c r="AW10506" s="6"/>
      <c r="AX10506" s="6"/>
      <c r="AY10506" s="6"/>
      <c r="AZ10506" s="6"/>
      <c r="BA10506" s="6"/>
      <c r="BB10506" s="166"/>
      <c r="BC10506" s="166"/>
      <c r="BD10506" s="166"/>
      <c r="BE10506" s="6"/>
      <c r="BF10506" s="6"/>
      <c r="BG10506" s="6"/>
      <c r="BH10506" s="6"/>
      <c r="BI10506" s="6"/>
      <c r="BJ10506" s="166"/>
      <c r="BK10506" s="166"/>
      <c r="BL10506" s="166"/>
      <c r="BM10506" s="6"/>
      <c r="BN10506" s="6"/>
      <c r="BO10506" s="6"/>
      <c r="BP10506" s="6"/>
      <c r="BQ10506" s="6"/>
      <c r="BR10506" s="6"/>
      <c r="BS10506" s="6"/>
      <c r="BT10506" s="6"/>
      <c r="BU10506" s="6"/>
      <c r="BV10506" s="6"/>
      <c r="BW10506" s="6"/>
      <c r="CJ10506" s="415"/>
      <c r="CK10506" s="415"/>
      <c r="CO10506" s="168"/>
    </row>
    <row r="10507" spans="32:93" s="162" customFormat="1" x14ac:dyDescent="0.25">
      <c r="AF10507" s="169"/>
      <c r="AG10507" s="169"/>
      <c r="AH10507" s="169"/>
      <c r="AI10507" s="169"/>
      <c r="AJ10507" s="169"/>
      <c r="AK10507" s="170"/>
      <c r="AP10507" s="6"/>
      <c r="AQ10507" s="6"/>
      <c r="AR10507" s="6"/>
      <c r="AS10507" s="6"/>
      <c r="AT10507" s="6"/>
      <c r="AU10507" s="6"/>
      <c r="AV10507" s="6"/>
      <c r="AW10507" s="6"/>
      <c r="AX10507" s="6"/>
      <c r="AY10507" s="6"/>
      <c r="AZ10507" s="6"/>
      <c r="BA10507" s="6"/>
      <c r="BB10507" s="166"/>
      <c r="BC10507" s="166"/>
      <c r="BD10507" s="166"/>
      <c r="BE10507" s="6"/>
      <c r="BF10507" s="6"/>
      <c r="BG10507" s="6"/>
      <c r="BH10507" s="6"/>
      <c r="BI10507" s="6"/>
      <c r="BJ10507" s="166"/>
      <c r="BK10507" s="166"/>
      <c r="BL10507" s="166"/>
      <c r="BM10507" s="6"/>
      <c r="BN10507" s="6"/>
      <c r="BO10507" s="6"/>
      <c r="BP10507" s="6"/>
      <c r="BQ10507" s="6"/>
      <c r="BR10507" s="6"/>
      <c r="BS10507" s="6"/>
      <c r="BT10507" s="6"/>
      <c r="BU10507" s="6"/>
      <c r="BV10507" s="6"/>
      <c r="BW10507" s="6"/>
      <c r="CJ10507" s="415"/>
      <c r="CK10507" s="415"/>
      <c r="CO10507" s="168"/>
    </row>
    <row r="10508" spans="32:93" s="162" customFormat="1" x14ac:dyDescent="0.25">
      <c r="AF10508" s="169"/>
      <c r="AG10508" s="169"/>
      <c r="AH10508" s="169"/>
      <c r="AI10508" s="169"/>
      <c r="AJ10508" s="169"/>
      <c r="AK10508" s="170"/>
      <c r="AP10508" s="6"/>
      <c r="AQ10508" s="6"/>
      <c r="AR10508" s="6"/>
      <c r="AS10508" s="6"/>
      <c r="AT10508" s="6"/>
      <c r="AU10508" s="6"/>
      <c r="AV10508" s="6"/>
      <c r="AW10508" s="6"/>
      <c r="AX10508" s="6"/>
      <c r="AY10508" s="6"/>
      <c r="AZ10508" s="6"/>
      <c r="BA10508" s="6"/>
      <c r="BB10508" s="166"/>
      <c r="BC10508" s="166"/>
      <c r="BD10508" s="166"/>
      <c r="BE10508" s="6"/>
      <c r="BF10508" s="6"/>
      <c r="BG10508" s="6"/>
      <c r="BH10508" s="6"/>
      <c r="BI10508" s="6"/>
      <c r="BJ10508" s="166"/>
      <c r="BK10508" s="166"/>
      <c r="BL10508" s="166"/>
      <c r="BM10508" s="6"/>
      <c r="BN10508" s="6"/>
      <c r="BO10508" s="6"/>
      <c r="BP10508" s="6"/>
      <c r="BQ10508" s="6"/>
      <c r="BR10508" s="6"/>
      <c r="BS10508" s="6"/>
      <c r="BT10508" s="6"/>
      <c r="BU10508" s="6"/>
      <c r="BV10508" s="6"/>
      <c r="BW10508" s="6"/>
      <c r="CJ10508" s="415"/>
      <c r="CK10508" s="415"/>
      <c r="CO10508" s="168"/>
    </row>
    <row r="10509" spans="32:93" s="162" customFormat="1" x14ac:dyDescent="0.25">
      <c r="AF10509" s="169"/>
      <c r="AG10509" s="169"/>
      <c r="AH10509" s="169"/>
      <c r="AI10509" s="169"/>
      <c r="AJ10509" s="169"/>
      <c r="AK10509" s="170"/>
      <c r="AP10509" s="6"/>
      <c r="AQ10509" s="6"/>
      <c r="AR10509" s="6"/>
      <c r="AS10509" s="6"/>
      <c r="AT10509" s="6"/>
      <c r="AU10509" s="6"/>
      <c r="AV10509" s="6"/>
      <c r="AW10509" s="6"/>
      <c r="AX10509" s="6"/>
      <c r="AY10509" s="6"/>
      <c r="AZ10509" s="6"/>
      <c r="BA10509" s="6"/>
      <c r="BB10509" s="166"/>
      <c r="BC10509" s="166"/>
      <c r="BD10509" s="166"/>
      <c r="BE10509" s="6"/>
      <c r="BF10509" s="6"/>
      <c r="BG10509" s="6"/>
      <c r="BH10509" s="6"/>
      <c r="BI10509" s="6"/>
      <c r="BJ10509" s="166"/>
      <c r="BK10509" s="166"/>
      <c r="BL10509" s="166"/>
      <c r="BM10509" s="6"/>
      <c r="BN10509" s="6"/>
      <c r="BO10509" s="6"/>
      <c r="BP10509" s="6"/>
      <c r="BQ10509" s="6"/>
      <c r="BR10509" s="6"/>
      <c r="BS10509" s="6"/>
      <c r="BT10509" s="6"/>
      <c r="BU10509" s="6"/>
      <c r="BV10509" s="6"/>
      <c r="BW10509" s="6"/>
      <c r="CJ10509" s="415"/>
      <c r="CK10509" s="415"/>
      <c r="CO10509" s="168"/>
    </row>
    <row r="10510" spans="32:93" s="162" customFormat="1" x14ac:dyDescent="0.25">
      <c r="AF10510" s="169"/>
      <c r="AG10510" s="169"/>
      <c r="AH10510" s="169"/>
      <c r="AI10510" s="169"/>
      <c r="AJ10510" s="169"/>
      <c r="AK10510" s="170"/>
      <c r="AP10510" s="6"/>
      <c r="AQ10510" s="6"/>
      <c r="AR10510" s="6"/>
      <c r="AS10510" s="6"/>
      <c r="AT10510" s="6"/>
      <c r="AU10510" s="6"/>
      <c r="AV10510" s="6"/>
      <c r="AW10510" s="6"/>
      <c r="AX10510" s="6"/>
      <c r="AY10510" s="6"/>
      <c r="AZ10510" s="6"/>
      <c r="BA10510" s="6"/>
      <c r="BB10510" s="166"/>
      <c r="BC10510" s="166"/>
      <c r="BD10510" s="166"/>
      <c r="BE10510" s="6"/>
      <c r="BF10510" s="6"/>
      <c r="BG10510" s="6"/>
      <c r="BH10510" s="6"/>
      <c r="BI10510" s="6"/>
      <c r="BJ10510" s="166"/>
      <c r="BK10510" s="166"/>
      <c r="BL10510" s="166"/>
      <c r="BM10510" s="6"/>
      <c r="BN10510" s="6"/>
      <c r="BO10510" s="6"/>
      <c r="BP10510" s="6"/>
      <c r="BQ10510" s="6"/>
      <c r="BR10510" s="6"/>
      <c r="BS10510" s="6"/>
      <c r="BT10510" s="6"/>
      <c r="BU10510" s="6"/>
      <c r="BV10510" s="6"/>
      <c r="BW10510" s="6"/>
      <c r="CJ10510" s="415"/>
      <c r="CK10510" s="415"/>
      <c r="CO10510" s="168"/>
    </row>
    <row r="10511" spans="32:93" s="162" customFormat="1" x14ac:dyDescent="0.25">
      <c r="AF10511" s="169"/>
      <c r="AG10511" s="169"/>
      <c r="AH10511" s="169"/>
      <c r="AI10511" s="169"/>
      <c r="AJ10511" s="169"/>
      <c r="AK10511" s="170"/>
      <c r="AP10511" s="6"/>
      <c r="AQ10511" s="6"/>
      <c r="AR10511" s="6"/>
      <c r="AS10511" s="6"/>
      <c r="AT10511" s="6"/>
      <c r="AU10511" s="6"/>
      <c r="AV10511" s="6"/>
      <c r="AW10511" s="6"/>
      <c r="AX10511" s="6"/>
      <c r="AY10511" s="6"/>
      <c r="AZ10511" s="6"/>
      <c r="BA10511" s="6"/>
      <c r="BB10511" s="166"/>
      <c r="BC10511" s="166"/>
      <c r="BD10511" s="166"/>
      <c r="BE10511" s="6"/>
      <c r="BF10511" s="6"/>
      <c r="BG10511" s="6"/>
      <c r="BH10511" s="6"/>
      <c r="BI10511" s="6"/>
      <c r="BJ10511" s="166"/>
      <c r="BK10511" s="166"/>
      <c r="BL10511" s="166"/>
      <c r="BM10511" s="6"/>
      <c r="BN10511" s="6"/>
      <c r="BO10511" s="6"/>
      <c r="BP10511" s="6"/>
      <c r="BQ10511" s="6"/>
      <c r="BR10511" s="6"/>
      <c r="BS10511" s="6"/>
      <c r="BT10511" s="6"/>
      <c r="BU10511" s="6"/>
      <c r="BV10511" s="6"/>
      <c r="BW10511" s="6"/>
      <c r="CJ10511" s="415"/>
      <c r="CK10511" s="415"/>
      <c r="CO10511" s="168"/>
    </row>
    <row r="10512" spans="32:93" s="162" customFormat="1" x14ac:dyDescent="0.25">
      <c r="AF10512" s="169"/>
      <c r="AG10512" s="169"/>
      <c r="AH10512" s="169"/>
      <c r="AI10512" s="169"/>
      <c r="AJ10512" s="169"/>
      <c r="AK10512" s="170"/>
      <c r="AP10512" s="6"/>
      <c r="AQ10512" s="6"/>
      <c r="AR10512" s="6"/>
      <c r="AS10512" s="6"/>
      <c r="AT10512" s="6"/>
      <c r="AU10512" s="6"/>
      <c r="AV10512" s="6"/>
      <c r="AW10512" s="6"/>
      <c r="AX10512" s="6"/>
      <c r="AY10512" s="6"/>
      <c r="AZ10512" s="6"/>
      <c r="BA10512" s="6"/>
      <c r="BB10512" s="166"/>
      <c r="BC10512" s="166"/>
      <c r="BD10512" s="166"/>
      <c r="BE10512" s="6"/>
      <c r="BF10512" s="6"/>
      <c r="BG10512" s="6"/>
      <c r="BH10512" s="6"/>
      <c r="BI10512" s="6"/>
      <c r="BJ10512" s="166"/>
      <c r="BK10512" s="166"/>
      <c r="BL10512" s="166"/>
      <c r="BM10512" s="6"/>
      <c r="BN10512" s="6"/>
      <c r="BO10512" s="6"/>
      <c r="BP10512" s="6"/>
      <c r="BQ10512" s="6"/>
      <c r="BR10512" s="6"/>
      <c r="BS10512" s="6"/>
      <c r="BT10512" s="6"/>
      <c r="BU10512" s="6"/>
      <c r="BV10512" s="6"/>
      <c r="BW10512" s="6"/>
      <c r="CJ10512" s="415"/>
      <c r="CK10512" s="415"/>
      <c r="CO10512" s="168"/>
    </row>
    <row r="10513" spans="32:93" s="162" customFormat="1" x14ac:dyDescent="0.25">
      <c r="AF10513" s="169"/>
      <c r="AG10513" s="169"/>
      <c r="AH10513" s="169"/>
      <c r="AI10513" s="169"/>
      <c r="AJ10513" s="169"/>
      <c r="AK10513" s="170"/>
      <c r="AP10513" s="6"/>
      <c r="AQ10513" s="6"/>
      <c r="AR10513" s="6"/>
      <c r="AS10513" s="6"/>
      <c r="AT10513" s="6"/>
      <c r="AU10513" s="6"/>
      <c r="AV10513" s="6"/>
      <c r="AW10513" s="6"/>
      <c r="AX10513" s="6"/>
      <c r="AY10513" s="6"/>
      <c r="AZ10513" s="6"/>
      <c r="BA10513" s="6"/>
      <c r="BB10513" s="166"/>
      <c r="BC10513" s="166"/>
      <c r="BD10513" s="166"/>
      <c r="BE10513" s="6"/>
      <c r="BF10513" s="6"/>
      <c r="BG10513" s="6"/>
      <c r="BH10513" s="6"/>
      <c r="BI10513" s="6"/>
      <c r="BJ10513" s="166"/>
      <c r="BK10513" s="166"/>
      <c r="BL10513" s="166"/>
      <c r="BM10513" s="6"/>
      <c r="BN10513" s="6"/>
      <c r="BO10513" s="6"/>
      <c r="BP10513" s="6"/>
      <c r="BQ10513" s="6"/>
      <c r="BR10513" s="6"/>
      <c r="BS10513" s="6"/>
      <c r="BT10513" s="6"/>
      <c r="BU10513" s="6"/>
      <c r="BV10513" s="6"/>
      <c r="BW10513" s="6"/>
      <c r="CJ10513" s="415"/>
      <c r="CK10513" s="415"/>
      <c r="CO10513" s="168"/>
    </row>
    <row r="10514" spans="32:93" s="162" customFormat="1" x14ac:dyDescent="0.25">
      <c r="AF10514" s="169"/>
      <c r="AG10514" s="169"/>
      <c r="AH10514" s="169"/>
      <c r="AI10514" s="169"/>
      <c r="AJ10514" s="169"/>
      <c r="AK10514" s="170"/>
      <c r="AP10514" s="6"/>
      <c r="AQ10514" s="6"/>
      <c r="AR10514" s="6"/>
      <c r="AS10514" s="6"/>
      <c r="AT10514" s="6"/>
      <c r="AU10514" s="6"/>
      <c r="AV10514" s="6"/>
      <c r="AW10514" s="6"/>
      <c r="AX10514" s="6"/>
      <c r="AY10514" s="6"/>
      <c r="AZ10514" s="6"/>
      <c r="BA10514" s="6"/>
      <c r="BB10514" s="166"/>
      <c r="BC10514" s="166"/>
      <c r="BD10514" s="166"/>
      <c r="BE10514" s="6"/>
      <c r="BF10514" s="6"/>
      <c r="BG10514" s="6"/>
      <c r="BH10514" s="6"/>
      <c r="BI10514" s="6"/>
      <c r="BJ10514" s="166"/>
      <c r="BK10514" s="166"/>
      <c r="BL10514" s="166"/>
      <c r="BM10514" s="6"/>
      <c r="BN10514" s="6"/>
      <c r="BO10514" s="6"/>
      <c r="BP10514" s="6"/>
      <c r="BQ10514" s="6"/>
      <c r="BR10514" s="6"/>
      <c r="BS10514" s="6"/>
      <c r="BT10514" s="6"/>
      <c r="BU10514" s="6"/>
      <c r="BV10514" s="6"/>
      <c r="BW10514" s="6"/>
      <c r="CJ10514" s="415"/>
      <c r="CK10514" s="415"/>
      <c r="CO10514" s="168"/>
    </row>
    <row r="10515" spans="32:93" s="162" customFormat="1" x14ac:dyDescent="0.25">
      <c r="AF10515" s="169"/>
      <c r="AG10515" s="169"/>
      <c r="AH10515" s="169"/>
      <c r="AI10515" s="169"/>
      <c r="AJ10515" s="169"/>
      <c r="AK10515" s="170"/>
      <c r="AP10515" s="6"/>
      <c r="AQ10515" s="6"/>
      <c r="AR10515" s="6"/>
      <c r="AS10515" s="6"/>
      <c r="AT10515" s="6"/>
      <c r="AU10515" s="6"/>
      <c r="AV10515" s="6"/>
      <c r="AW10515" s="6"/>
      <c r="AX10515" s="6"/>
      <c r="AY10515" s="6"/>
      <c r="AZ10515" s="6"/>
      <c r="BA10515" s="6"/>
      <c r="BB10515" s="166"/>
      <c r="BC10515" s="166"/>
      <c r="BD10515" s="166"/>
      <c r="BE10515" s="6"/>
      <c r="BF10515" s="6"/>
      <c r="BG10515" s="6"/>
      <c r="BH10515" s="6"/>
      <c r="BI10515" s="6"/>
      <c r="BJ10515" s="166"/>
      <c r="BK10515" s="166"/>
      <c r="BL10515" s="166"/>
      <c r="BM10515" s="6"/>
      <c r="BN10515" s="6"/>
      <c r="BO10515" s="6"/>
      <c r="BP10515" s="6"/>
      <c r="BQ10515" s="6"/>
      <c r="BR10515" s="6"/>
      <c r="BS10515" s="6"/>
      <c r="BT10515" s="6"/>
      <c r="BU10515" s="6"/>
      <c r="BV10515" s="6"/>
      <c r="BW10515" s="6"/>
      <c r="CJ10515" s="415"/>
      <c r="CK10515" s="415"/>
      <c r="CO10515" s="168"/>
    </row>
    <row r="10516" spans="32:93" s="162" customFormat="1" x14ac:dyDescent="0.25">
      <c r="AF10516" s="169"/>
      <c r="AG10516" s="169"/>
      <c r="AH10516" s="169"/>
      <c r="AI10516" s="169"/>
      <c r="AJ10516" s="169"/>
      <c r="AK10516" s="170"/>
      <c r="AP10516" s="6"/>
      <c r="AQ10516" s="6"/>
      <c r="AR10516" s="6"/>
      <c r="AS10516" s="6"/>
      <c r="AT10516" s="6"/>
      <c r="AU10516" s="6"/>
      <c r="AV10516" s="6"/>
      <c r="AW10516" s="6"/>
      <c r="AX10516" s="6"/>
      <c r="AY10516" s="6"/>
      <c r="AZ10516" s="6"/>
      <c r="BA10516" s="6"/>
      <c r="BB10516" s="166"/>
      <c r="BC10516" s="166"/>
      <c r="BD10516" s="166"/>
      <c r="BE10516" s="6"/>
      <c r="BF10516" s="6"/>
      <c r="BG10516" s="6"/>
      <c r="BH10516" s="6"/>
      <c r="BI10516" s="6"/>
      <c r="BJ10516" s="166"/>
      <c r="BK10516" s="166"/>
      <c r="BL10516" s="166"/>
      <c r="BM10516" s="6"/>
      <c r="BN10516" s="6"/>
      <c r="BO10516" s="6"/>
      <c r="BP10516" s="6"/>
      <c r="BQ10516" s="6"/>
      <c r="BR10516" s="6"/>
      <c r="BS10516" s="6"/>
      <c r="BT10516" s="6"/>
      <c r="BU10516" s="6"/>
      <c r="BV10516" s="6"/>
      <c r="BW10516" s="6"/>
      <c r="CJ10516" s="415"/>
      <c r="CK10516" s="415"/>
      <c r="CO10516" s="168"/>
    </row>
    <row r="10517" spans="32:93" s="162" customFormat="1" x14ac:dyDescent="0.25">
      <c r="AF10517" s="169"/>
      <c r="AG10517" s="169"/>
      <c r="AH10517" s="169"/>
      <c r="AI10517" s="169"/>
      <c r="AJ10517" s="169"/>
      <c r="AK10517" s="170"/>
      <c r="AP10517" s="6"/>
      <c r="AQ10517" s="6"/>
      <c r="AR10517" s="6"/>
      <c r="AS10517" s="6"/>
      <c r="AT10517" s="6"/>
      <c r="AU10517" s="6"/>
      <c r="AV10517" s="6"/>
      <c r="AW10517" s="6"/>
      <c r="AX10517" s="6"/>
      <c r="AY10517" s="6"/>
      <c r="AZ10517" s="6"/>
      <c r="BA10517" s="6"/>
      <c r="BB10517" s="166"/>
      <c r="BC10517" s="166"/>
      <c r="BD10517" s="166"/>
      <c r="BE10517" s="6"/>
      <c r="BF10517" s="6"/>
      <c r="BG10517" s="6"/>
      <c r="BH10517" s="6"/>
      <c r="BI10517" s="6"/>
      <c r="BJ10517" s="166"/>
      <c r="BK10517" s="166"/>
      <c r="BL10517" s="166"/>
      <c r="BM10517" s="6"/>
      <c r="BN10517" s="6"/>
      <c r="BO10517" s="6"/>
      <c r="BP10517" s="6"/>
      <c r="BQ10517" s="6"/>
      <c r="BR10517" s="6"/>
      <c r="BS10517" s="6"/>
      <c r="BT10517" s="6"/>
      <c r="BU10517" s="6"/>
      <c r="BV10517" s="6"/>
      <c r="BW10517" s="6"/>
      <c r="CJ10517" s="415"/>
      <c r="CK10517" s="415"/>
      <c r="CO10517" s="168"/>
    </row>
    <row r="10518" spans="32:93" s="162" customFormat="1" x14ac:dyDescent="0.25">
      <c r="AF10518" s="169"/>
      <c r="AG10518" s="169"/>
      <c r="AH10518" s="169"/>
      <c r="AI10518" s="169"/>
      <c r="AJ10518" s="169"/>
      <c r="AK10518" s="170"/>
      <c r="AP10518" s="6"/>
      <c r="AQ10518" s="6"/>
      <c r="AR10518" s="6"/>
      <c r="AS10518" s="6"/>
      <c r="AT10518" s="6"/>
      <c r="AU10518" s="6"/>
      <c r="AV10518" s="6"/>
      <c r="AW10518" s="6"/>
      <c r="AX10518" s="6"/>
      <c r="AY10518" s="6"/>
      <c r="AZ10518" s="6"/>
      <c r="BA10518" s="6"/>
      <c r="BB10518" s="166"/>
      <c r="BC10518" s="166"/>
      <c r="BD10518" s="166"/>
      <c r="BE10518" s="6"/>
      <c r="BF10518" s="6"/>
      <c r="BG10518" s="6"/>
      <c r="BH10518" s="6"/>
      <c r="BI10518" s="6"/>
      <c r="BJ10518" s="166"/>
      <c r="BK10518" s="166"/>
      <c r="BL10518" s="166"/>
      <c r="BM10518" s="6"/>
      <c r="BN10518" s="6"/>
      <c r="BO10518" s="6"/>
      <c r="BP10518" s="6"/>
      <c r="BQ10518" s="6"/>
      <c r="BR10518" s="6"/>
      <c r="BS10518" s="6"/>
      <c r="BT10518" s="6"/>
      <c r="BU10518" s="6"/>
      <c r="BV10518" s="6"/>
      <c r="BW10518" s="6"/>
      <c r="CJ10518" s="415"/>
      <c r="CK10518" s="415"/>
      <c r="CO10518" s="168"/>
    </row>
    <row r="10519" spans="32:93" s="162" customFormat="1" x14ac:dyDescent="0.25">
      <c r="AF10519" s="169"/>
      <c r="AG10519" s="169"/>
      <c r="AH10519" s="169"/>
      <c r="AI10519" s="169"/>
      <c r="AJ10519" s="169"/>
      <c r="AK10519" s="170"/>
      <c r="AP10519" s="6"/>
      <c r="AQ10519" s="6"/>
      <c r="AR10519" s="6"/>
      <c r="AS10519" s="6"/>
      <c r="AT10519" s="6"/>
      <c r="AU10519" s="6"/>
      <c r="AV10519" s="6"/>
      <c r="AW10519" s="6"/>
      <c r="AX10519" s="6"/>
      <c r="AY10519" s="6"/>
      <c r="AZ10519" s="6"/>
      <c r="BA10519" s="6"/>
      <c r="BB10519" s="166"/>
      <c r="BC10519" s="166"/>
      <c r="BD10519" s="166"/>
      <c r="BE10519" s="6"/>
      <c r="BF10519" s="6"/>
      <c r="BG10519" s="6"/>
      <c r="BH10519" s="6"/>
      <c r="BI10519" s="6"/>
      <c r="BJ10519" s="166"/>
      <c r="BK10519" s="166"/>
      <c r="BL10519" s="166"/>
      <c r="BM10519" s="6"/>
      <c r="BN10519" s="6"/>
      <c r="BO10519" s="6"/>
      <c r="BP10519" s="6"/>
      <c r="BQ10519" s="6"/>
      <c r="BR10519" s="6"/>
      <c r="BS10519" s="6"/>
      <c r="BT10519" s="6"/>
      <c r="BU10519" s="6"/>
      <c r="BV10519" s="6"/>
      <c r="BW10519" s="6"/>
      <c r="CJ10519" s="415"/>
      <c r="CK10519" s="415"/>
      <c r="CO10519" s="168"/>
    </row>
    <row r="10520" spans="32:93" s="162" customFormat="1" x14ac:dyDescent="0.25">
      <c r="AF10520" s="169"/>
      <c r="AG10520" s="169"/>
      <c r="AH10520" s="169"/>
      <c r="AI10520" s="169"/>
      <c r="AJ10520" s="169"/>
      <c r="AK10520" s="170"/>
      <c r="AP10520" s="6"/>
      <c r="AQ10520" s="6"/>
      <c r="AR10520" s="6"/>
      <c r="AS10520" s="6"/>
      <c r="AT10520" s="6"/>
      <c r="AU10520" s="6"/>
      <c r="AV10520" s="6"/>
      <c r="AW10520" s="6"/>
      <c r="AX10520" s="6"/>
      <c r="AY10520" s="6"/>
      <c r="AZ10520" s="6"/>
      <c r="BA10520" s="6"/>
      <c r="BB10520" s="166"/>
      <c r="BC10520" s="166"/>
      <c r="BD10520" s="166"/>
      <c r="BE10520" s="6"/>
      <c r="BF10520" s="6"/>
      <c r="BG10520" s="6"/>
      <c r="BH10520" s="6"/>
      <c r="BI10520" s="6"/>
      <c r="BJ10520" s="166"/>
      <c r="BK10520" s="166"/>
      <c r="BL10520" s="166"/>
      <c r="BM10520" s="6"/>
      <c r="BN10520" s="6"/>
      <c r="BO10520" s="6"/>
      <c r="BP10520" s="6"/>
      <c r="BQ10520" s="6"/>
      <c r="BR10520" s="6"/>
      <c r="BS10520" s="6"/>
      <c r="BT10520" s="6"/>
      <c r="BU10520" s="6"/>
      <c r="BV10520" s="6"/>
      <c r="BW10520" s="6"/>
      <c r="CJ10520" s="415"/>
      <c r="CK10520" s="415"/>
      <c r="CO10520" s="168"/>
    </row>
    <row r="10521" spans="32:93" s="162" customFormat="1" x14ac:dyDescent="0.25">
      <c r="AF10521" s="169"/>
      <c r="AG10521" s="169"/>
      <c r="AH10521" s="169"/>
      <c r="AI10521" s="169"/>
      <c r="AJ10521" s="169"/>
      <c r="AK10521" s="170"/>
      <c r="AP10521" s="6"/>
      <c r="AQ10521" s="6"/>
      <c r="AR10521" s="6"/>
      <c r="AS10521" s="6"/>
      <c r="AT10521" s="6"/>
      <c r="AU10521" s="6"/>
      <c r="AV10521" s="6"/>
      <c r="AW10521" s="6"/>
      <c r="AX10521" s="6"/>
      <c r="AY10521" s="6"/>
      <c r="AZ10521" s="6"/>
      <c r="BA10521" s="6"/>
      <c r="BB10521" s="166"/>
      <c r="BC10521" s="166"/>
      <c r="BD10521" s="166"/>
      <c r="BE10521" s="6"/>
      <c r="BF10521" s="6"/>
      <c r="BG10521" s="6"/>
      <c r="BH10521" s="6"/>
      <c r="BI10521" s="6"/>
      <c r="BJ10521" s="166"/>
      <c r="BK10521" s="166"/>
      <c r="BL10521" s="166"/>
      <c r="BM10521" s="6"/>
      <c r="BN10521" s="6"/>
      <c r="BO10521" s="6"/>
      <c r="BP10521" s="6"/>
      <c r="BQ10521" s="6"/>
      <c r="BR10521" s="6"/>
      <c r="BS10521" s="6"/>
      <c r="BT10521" s="6"/>
      <c r="BU10521" s="6"/>
      <c r="BV10521" s="6"/>
      <c r="BW10521" s="6"/>
      <c r="CJ10521" s="415"/>
      <c r="CK10521" s="415"/>
      <c r="CO10521" s="168"/>
    </row>
    <row r="10522" spans="32:93" s="162" customFormat="1" x14ac:dyDescent="0.25">
      <c r="AF10522" s="169"/>
      <c r="AG10522" s="169"/>
      <c r="AH10522" s="169"/>
      <c r="AI10522" s="169"/>
      <c r="AJ10522" s="169"/>
      <c r="AK10522" s="170"/>
      <c r="AP10522" s="6"/>
      <c r="AQ10522" s="6"/>
      <c r="AR10522" s="6"/>
      <c r="AS10522" s="6"/>
      <c r="AT10522" s="6"/>
      <c r="AU10522" s="6"/>
      <c r="AV10522" s="6"/>
      <c r="AW10522" s="6"/>
      <c r="AX10522" s="6"/>
      <c r="AY10522" s="6"/>
      <c r="AZ10522" s="6"/>
      <c r="BA10522" s="6"/>
      <c r="BB10522" s="166"/>
      <c r="BC10522" s="166"/>
      <c r="BD10522" s="166"/>
      <c r="BE10522" s="6"/>
      <c r="BF10522" s="6"/>
      <c r="BG10522" s="6"/>
      <c r="BH10522" s="6"/>
      <c r="BI10522" s="6"/>
      <c r="BJ10522" s="166"/>
      <c r="BK10522" s="166"/>
      <c r="BL10522" s="166"/>
      <c r="BM10522" s="6"/>
      <c r="BN10522" s="6"/>
      <c r="BO10522" s="6"/>
      <c r="BP10522" s="6"/>
      <c r="BQ10522" s="6"/>
      <c r="BR10522" s="6"/>
      <c r="BS10522" s="6"/>
      <c r="BT10522" s="6"/>
      <c r="BU10522" s="6"/>
      <c r="BV10522" s="6"/>
      <c r="BW10522" s="6"/>
      <c r="CJ10522" s="415"/>
      <c r="CK10522" s="415"/>
      <c r="CO10522" s="168"/>
    </row>
    <row r="10523" spans="32:93" s="162" customFormat="1" x14ac:dyDescent="0.25">
      <c r="AF10523" s="169"/>
      <c r="AG10523" s="169"/>
      <c r="AH10523" s="169"/>
      <c r="AI10523" s="169"/>
      <c r="AJ10523" s="169"/>
      <c r="AK10523" s="170"/>
      <c r="AP10523" s="6"/>
      <c r="AQ10523" s="6"/>
      <c r="AR10523" s="6"/>
      <c r="AS10523" s="6"/>
      <c r="AT10523" s="6"/>
      <c r="AU10523" s="6"/>
      <c r="AV10523" s="6"/>
      <c r="AW10523" s="6"/>
      <c r="AX10523" s="6"/>
      <c r="AY10523" s="6"/>
      <c r="AZ10523" s="6"/>
      <c r="BA10523" s="6"/>
      <c r="BB10523" s="166"/>
      <c r="BC10523" s="166"/>
      <c r="BD10523" s="166"/>
      <c r="BE10523" s="6"/>
      <c r="BF10523" s="6"/>
      <c r="BG10523" s="6"/>
      <c r="BH10523" s="6"/>
      <c r="BI10523" s="6"/>
      <c r="BJ10523" s="166"/>
      <c r="BK10523" s="166"/>
      <c r="BL10523" s="166"/>
      <c r="BM10523" s="6"/>
      <c r="BN10523" s="6"/>
      <c r="BO10523" s="6"/>
      <c r="BP10523" s="6"/>
      <c r="BQ10523" s="6"/>
      <c r="BR10523" s="6"/>
      <c r="BS10523" s="6"/>
      <c r="BT10523" s="6"/>
      <c r="BU10523" s="6"/>
      <c r="BV10523" s="6"/>
      <c r="BW10523" s="6"/>
      <c r="CJ10523" s="415"/>
      <c r="CK10523" s="415"/>
      <c r="CO10523" s="168"/>
    </row>
    <row r="10524" spans="32:93" s="162" customFormat="1" x14ac:dyDescent="0.25">
      <c r="AF10524" s="169"/>
      <c r="AG10524" s="169"/>
      <c r="AH10524" s="169"/>
      <c r="AI10524" s="169"/>
      <c r="AJ10524" s="169"/>
      <c r="AK10524" s="170"/>
      <c r="AP10524" s="6"/>
      <c r="AQ10524" s="6"/>
      <c r="AR10524" s="6"/>
      <c r="AS10524" s="6"/>
      <c r="AT10524" s="6"/>
      <c r="AU10524" s="6"/>
      <c r="AV10524" s="6"/>
      <c r="AW10524" s="6"/>
      <c r="AX10524" s="6"/>
      <c r="AY10524" s="6"/>
      <c r="AZ10524" s="6"/>
      <c r="BA10524" s="6"/>
      <c r="BB10524" s="166"/>
      <c r="BC10524" s="166"/>
      <c r="BD10524" s="166"/>
      <c r="BE10524" s="6"/>
      <c r="BF10524" s="6"/>
      <c r="BG10524" s="6"/>
      <c r="BH10524" s="6"/>
      <c r="BI10524" s="6"/>
      <c r="BJ10524" s="166"/>
      <c r="BK10524" s="166"/>
      <c r="BL10524" s="166"/>
      <c r="BM10524" s="6"/>
      <c r="BN10524" s="6"/>
      <c r="BO10524" s="6"/>
      <c r="BP10524" s="6"/>
      <c r="BQ10524" s="6"/>
      <c r="BR10524" s="6"/>
      <c r="BS10524" s="6"/>
      <c r="BT10524" s="6"/>
      <c r="BU10524" s="6"/>
      <c r="BV10524" s="6"/>
      <c r="BW10524" s="6"/>
      <c r="CJ10524" s="415"/>
      <c r="CK10524" s="415"/>
      <c r="CO10524" s="168"/>
    </row>
    <row r="10525" spans="32:93" s="162" customFormat="1" x14ac:dyDescent="0.25">
      <c r="AF10525" s="169"/>
      <c r="AG10525" s="169"/>
      <c r="AH10525" s="169"/>
      <c r="AI10525" s="169"/>
      <c r="AJ10525" s="169"/>
      <c r="AK10525" s="170"/>
      <c r="AP10525" s="6"/>
      <c r="AQ10525" s="6"/>
      <c r="AR10525" s="6"/>
      <c r="AS10525" s="6"/>
      <c r="AT10525" s="6"/>
      <c r="AU10525" s="6"/>
      <c r="AV10525" s="6"/>
      <c r="AW10525" s="6"/>
      <c r="AX10525" s="6"/>
      <c r="AY10525" s="6"/>
      <c r="AZ10525" s="6"/>
      <c r="BA10525" s="6"/>
      <c r="BB10525" s="166"/>
      <c r="BC10525" s="166"/>
      <c r="BD10525" s="166"/>
      <c r="BE10525" s="6"/>
      <c r="BF10525" s="6"/>
      <c r="BG10525" s="6"/>
      <c r="BH10525" s="6"/>
      <c r="BI10525" s="6"/>
      <c r="BJ10525" s="166"/>
      <c r="BK10525" s="166"/>
      <c r="BL10525" s="166"/>
      <c r="BM10525" s="6"/>
      <c r="BN10525" s="6"/>
      <c r="BO10525" s="6"/>
      <c r="BP10525" s="6"/>
      <c r="BQ10525" s="6"/>
      <c r="BR10525" s="6"/>
      <c r="BS10525" s="6"/>
      <c r="BT10525" s="6"/>
      <c r="BU10525" s="6"/>
      <c r="BV10525" s="6"/>
      <c r="BW10525" s="6"/>
      <c r="CJ10525" s="415"/>
      <c r="CK10525" s="415"/>
      <c r="CO10525" s="168"/>
    </row>
    <row r="10526" spans="32:93" s="162" customFormat="1" x14ac:dyDescent="0.25">
      <c r="AF10526" s="169"/>
      <c r="AG10526" s="169"/>
      <c r="AH10526" s="169"/>
      <c r="AI10526" s="169"/>
      <c r="AJ10526" s="169"/>
      <c r="AK10526" s="170"/>
      <c r="AP10526" s="6"/>
      <c r="AQ10526" s="6"/>
      <c r="AR10526" s="6"/>
      <c r="AS10526" s="6"/>
      <c r="AT10526" s="6"/>
      <c r="AU10526" s="6"/>
      <c r="AV10526" s="6"/>
      <c r="AW10526" s="6"/>
      <c r="AX10526" s="6"/>
      <c r="AY10526" s="6"/>
      <c r="AZ10526" s="6"/>
      <c r="BA10526" s="6"/>
      <c r="BB10526" s="166"/>
      <c r="BC10526" s="166"/>
      <c r="BD10526" s="166"/>
      <c r="BE10526" s="6"/>
      <c r="BF10526" s="6"/>
      <c r="BG10526" s="6"/>
      <c r="BH10526" s="6"/>
      <c r="BI10526" s="6"/>
      <c r="BJ10526" s="166"/>
      <c r="BK10526" s="166"/>
      <c r="BL10526" s="166"/>
      <c r="BM10526" s="6"/>
      <c r="BN10526" s="6"/>
      <c r="BO10526" s="6"/>
      <c r="BP10526" s="6"/>
      <c r="BQ10526" s="6"/>
      <c r="BR10526" s="6"/>
      <c r="BS10526" s="6"/>
      <c r="BT10526" s="6"/>
      <c r="BU10526" s="6"/>
      <c r="BV10526" s="6"/>
      <c r="BW10526" s="6"/>
      <c r="CJ10526" s="415"/>
      <c r="CK10526" s="415"/>
      <c r="CO10526" s="168"/>
    </row>
    <row r="10527" spans="32:93" s="162" customFormat="1" x14ac:dyDescent="0.25">
      <c r="AF10527" s="169"/>
      <c r="AG10527" s="169"/>
      <c r="AH10527" s="169"/>
      <c r="AI10527" s="169"/>
      <c r="AJ10527" s="169"/>
      <c r="AK10527" s="170"/>
      <c r="AP10527" s="6"/>
      <c r="AQ10527" s="6"/>
      <c r="AR10527" s="6"/>
      <c r="AS10527" s="6"/>
      <c r="AT10527" s="6"/>
      <c r="AU10527" s="6"/>
      <c r="AV10527" s="6"/>
      <c r="AW10527" s="6"/>
      <c r="AX10527" s="6"/>
      <c r="AY10527" s="6"/>
      <c r="AZ10527" s="6"/>
      <c r="BA10527" s="6"/>
      <c r="BB10527" s="166"/>
      <c r="BC10527" s="166"/>
      <c r="BD10527" s="166"/>
      <c r="BE10527" s="6"/>
      <c r="BF10527" s="6"/>
      <c r="BG10527" s="6"/>
      <c r="BH10527" s="6"/>
      <c r="BI10527" s="6"/>
      <c r="BJ10527" s="166"/>
      <c r="BK10527" s="166"/>
      <c r="BL10527" s="166"/>
      <c r="BM10527" s="6"/>
      <c r="BN10527" s="6"/>
      <c r="BO10527" s="6"/>
      <c r="BP10527" s="6"/>
      <c r="BQ10527" s="6"/>
      <c r="BR10527" s="6"/>
      <c r="BS10527" s="6"/>
      <c r="BT10527" s="6"/>
      <c r="BU10527" s="6"/>
      <c r="BV10527" s="6"/>
      <c r="BW10527" s="6"/>
      <c r="CJ10527" s="415"/>
      <c r="CK10527" s="415"/>
      <c r="CO10527" s="168"/>
    </row>
    <row r="10528" spans="32:93" s="162" customFormat="1" x14ac:dyDescent="0.25">
      <c r="AF10528" s="169"/>
      <c r="AG10528" s="169"/>
      <c r="AH10528" s="169"/>
      <c r="AI10528" s="169"/>
      <c r="AJ10528" s="169"/>
      <c r="AK10528" s="170"/>
      <c r="AP10528" s="6"/>
      <c r="AQ10528" s="6"/>
      <c r="AR10528" s="6"/>
      <c r="AS10528" s="6"/>
      <c r="AT10528" s="6"/>
      <c r="AU10528" s="6"/>
      <c r="AV10528" s="6"/>
      <c r="AW10528" s="6"/>
      <c r="AX10528" s="6"/>
      <c r="AY10528" s="6"/>
      <c r="AZ10528" s="6"/>
      <c r="BA10528" s="6"/>
      <c r="BB10528" s="166"/>
      <c r="BC10528" s="166"/>
      <c r="BD10528" s="166"/>
      <c r="BE10528" s="6"/>
      <c r="BF10528" s="6"/>
      <c r="BG10528" s="6"/>
      <c r="BH10528" s="6"/>
      <c r="BI10528" s="6"/>
      <c r="BJ10528" s="166"/>
      <c r="BK10528" s="166"/>
      <c r="BL10528" s="166"/>
      <c r="BM10528" s="6"/>
      <c r="BN10528" s="6"/>
      <c r="BO10528" s="6"/>
      <c r="BP10528" s="6"/>
      <c r="BQ10528" s="6"/>
      <c r="BR10528" s="6"/>
      <c r="BS10528" s="6"/>
      <c r="BT10528" s="6"/>
      <c r="BU10528" s="6"/>
      <c r="BV10528" s="6"/>
      <c r="BW10528" s="6"/>
      <c r="CJ10528" s="415"/>
      <c r="CK10528" s="415"/>
      <c r="CO10528" s="168"/>
    </row>
    <row r="10529" spans="32:93" s="162" customFormat="1" x14ac:dyDescent="0.25">
      <c r="AF10529" s="169"/>
      <c r="AG10529" s="169"/>
      <c r="AH10529" s="169"/>
      <c r="AI10529" s="169"/>
      <c r="AJ10529" s="169"/>
      <c r="AK10529" s="170"/>
      <c r="AP10529" s="6"/>
      <c r="AQ10529" s="6"/>
      <c r="AR10529" s="6"/>
      <c r="AS10529" s="6"/>
      <c r="AT10529" s="6"/>
      <c r="AU10529" s="6"/>
      <c r="AV10529" s="6"/>
      <c r="AW10529" s="6"/>
      <c r="AX10529" s="6"/>
      <c r="AY10529" s="6"/>
      <c r="AZ10529" s="6"/>
      <c r="BA10529" s="6"/>
      <c r="BB10529" s="166"/>
      <c r="BC10529" s="166"/>
      <c r="BD10529" s="166"/>
      <c r="BE10529" s="6"/>
      <c r="BF10529" s="6"/>
      <c r="BG10529" s="6"/>
      <c r="BH10529" s="6"/>
      <c r="BI10529" s="6"/>
      <c r="BJ10529" s="166"/>
      <c r="BK10529" s="166"/>
      <c r="BL10529" s="166"/>
      <c r="BM10529" s="6"/>
      <c r="BN10529" s="6"/>
      <c r="BO10529" s="6"/>
      <c r="BP10529" s="6"/>
      <c r="BQ10529" s="6"/>
      <c r="BR10529" s="6"/>
      <c r="BS10529" s="6"/>
      <c r="BT10529" s="6"/>
      <c r="BU10529" s="6"/>
      <c r="BV10529" s="6"/>
      <c r="BW10529" s="6"/>
      <c r="CJ10529" s="415"/>
      <c r="CK10529" s="415"/>
      <c r="CO10529" s="168"/>
    </row>
    <row r="10530" spans="32:93" s="162" customFormat="1" x14ac:dyDescent="0.25">
      <c r="AF10530" s="169"/>
      <c r="AG10530" s="169"/>
      <c r="AH10530" s="169"/>
      <c r="AI10530" s="169"/>
      <c r="AJ10530" s="169"/>
      <c r="AK10530" s="170"/>
      <c r="AP10530" s="6"/>
      <c r="AQ10530" s="6"/>
      <c r="AR10530" s="6"/>
      <c r="AS10530" s="6"/>
      <c r="AT10530" s="6"/>
      <c r="AU10530" s="6"/>
      <c r="AV10530" s="6"/>
      <c r="AW10530" s="6"/>
      <c r="AX10530" s="6"/>
      <c r="AY10530" s="6"/>
      <c r="AZ10530" s="6"/>
      <c r="BA10530" s="6"/>
      <c r="BB10530" s="166"/>
      <c r="BC10530" s="166"/>
      <c r="BD10530" s="166"/>
      <c r="BE10530" s="6"/>
      <c r="BF10530" s="6"/>
      <c r="BG10530" s="6"/>
      <c r="BH10530" s="6"/>
      <c r="BI10530" s="6"/>
      <c r="BJ10530" s="166"/>
      <c r="BK10530" s="166"/>
      <c r="BL10530" s="166"/>
      <c r="BM10530" s="6"/>
      <c r="BN10530" s="6"/>
      <c r="BO10530" s="6"/>
      <c r="BP10530" s="6"/>
      <c r="BQ10530" s="6"/>
      <c r="BR10530" s="6"/>
      <c r="BS10530" s="6"/>
      <c r="BT10530" s="6"/>
      <c r="BU10530" s="6"/>
      <c r="BV10530" s="6"/>
      <c r="BW10530" s="6"/>
      <c r="CJ10530" s="415"/>
      <c r="CK10530" s="415"/>
      <c r="CO10530" s="168"/>
    </row>
    <row r="10531" spans="32:93" s="162" customFormat="1" x14ac:dyDescent="0.25">
      <c r="AF10531" s="169"/>
      <c r="AG10531" s="169"/>
      <c r="AH10531" s="169"/>
      <c r="AI10531" s="169"/>
      <c r="AJ10531" s="169"/>
      <c r="AK10531" s="170"/>
      <c r="AP10531" s="6"/>
      <c r="AQ10531" s="6"/>
      <c r="AR10531" s="6"/>
      <c r="AS10531" s="6"/>
      <c r="AT10531" s="6"/>
      <c r="AU10531" s="6"/>
      <c r="AV10531" s="6"/>
      <c r="AW10531" s="6"/>
      <c r="AX10531" s="6"/>
      <c r="AY10531" s="6"/>
      <c r="AZ10531" s="6"/>
      <c r="BA10531" s="6"/>
      <c r="BB10531" s="166"/>
      <c r="BC10531" s="166"/>
      <c r="BD10531" s="166"/>
      <c r="BE10531" s="6"/>
      <c r="BF10531" s="6"/>
      <c r="BG10531" s="6"/>
      <c r="BH10531" s="6"/>
      <c r="BI10531" s="6"/>
      <c r="BJ10531" s="166"/>
      <c r="BK10531" s="166"/>
      <c r="BL10531" s="166"/>
      <c r="BM10531" s="6"/>
      <c r="BN10531" s="6"/>
      <c r="BO10531" s="6"/>
      <c r="BP10531" s="6"/>
      <c r="BQ10531" s="6"/>
      <c r="BR10531" s="6"/>
      <c r="BS10531" s="6"/>
      <c r="BT10531" s="6"/>
      <c r="BU10531" s="6"/>
      <c r="BV10531" s="6"/>
      <c r="BW10531" s="6"/>
      <c r="CJ10531" s="415"/>
      <c r="CK10531" s="415"/>
      <c r="CO10531" s="168"/>
    </row>
    <row r="10532" spans="32:93" s="162" customFormat="1" x14ac:dyDescent="0.25">
      <c r="AF10532" s="169"/>
      <c r="AG10532" s="169"/>
      <c r="AH10532" s="169"/>
      <c r="AI10532" s="169"/>
      <c r="AJ10532" s="169"/>
      <c r="AK10532" s="170"/>
      <c r="AP10532" s="6"/>
      <c r="AQ10532" s="6"/>
      <c r="AR10532" s="6"/>
      <c r="AS10532" s="6"/>
      <c r="AT10532" s="6"/>
      <c r="AU10532" s="6"/>
      <c r="AV10532" s="6"/>
      <c r="AW10532" s="6"/>
      <c r="AX10532" s="6"/>
      <c r="AY10532" s="6"/>
      <c r="AZ10532" s="6"/>
      <c r="BA10532" s="6"/>
      <c r="BB10532" s="166"/>
      <c r="BC10532" s="166"/>
      <c r="BD10532" s="166"/>
      <c r="BE10532" s="6"/>
      <c r="BF10532" s="6"/>
      <c r="BG10532" s="6"/>
      <c r="BH10532" s="6"/>
      <c r="BI10532" s="6"/>
      <c r="BJ10532" s="166"/>
      <c r="BK10532" s="166"/>
      <c r="BL10532" s="166"/>
      <c r="BM10532" s="6"/>
      <c r="BN10532" s="6"/>
      <c r="BO10532" s="6"/>
      <c r="BP10532" s="6"/>
      <c r="BQ10532" s="6"/>
      <c r="BR10532" s="6"/>
      <c r="BS10532" s="6"/>
      <c r="BT10532" s="6"/>
      <c r="BU10532" s="6"/>
      <c r="BV10532" s="6"/>
      <c r="BW10532" s="6"/>
      <c r="CJ10532" s="415"/>
      <c r="CK10532" s="415"/>
      <c r="CO10532" s="168"/>
    </row>
    <row r="10533" spans="32:93" s="162" customFormat="1" x14ac:dyDescent="0.25">
      <c r="AF10533" s="169"/>
      <c r="AG10533" s="169"/>
      <c r="AH10533" s="169"/>
      <c r="AI10533" s="169"/>
      <c r="AJ10533" s="169"/>
      <c r="AK10533" s="170"/>
      <c r="AP10533" s="6"/>
      <c r="AQ10533" s="6"/>
      <c r="AR10533" s="6"/>
      <c r="AS10533" s="6"/>
      <c r="AT10533" s="6"/>
      <c r="AU10533" s="6"/>
      <c r="AV10533" s="6"/>
      <c r="AW10533" s="6"/>
      <c r="AX10533" s="6"/>
      <c r="AY10533" s="6"/>
      <c r="AZ10533" s="6"/>
      <c r="BA10533" s="6"/>
      <c r="BB10533" s="166"/>
      <c r="BC10533" s="166"/>
      <c r="BD10533" s="166"/>
      <c r="BE10533" s="6"/>
      <c r="BF10533" s="6"/>
      <c r="BG10533" s="6"/>
      <c r="BH10533" s="6"/>
      <c r="BI10533" s="6"/>
      <c r="BJ10533" s="166"/>
      <c r="BK10533" s="166"/>
      <c r="BL10533" s="166"/>
      <c r="BM10533" s="6"/>
      <c r="BN10533" s="6"/>
      <c r="BO10533" s="6"/>
      <c r="BP10533" s="6"/>
      <c r="BQ10533" s="6"/>
      <c r="BR10533" s="6"/>
      <c r="BS10533" s="6"/>
      <c r="BT10533" s="6"/>
      <c r="BU10533" s="6"/>
      <c r="BV10533" s="6"/>
      <c r="BW10533" s="6"/>
      <c r="CJ10533" s="415"/>
      <c r="CK10533" s="415"/>
      <c r="CO10533" s="168"/>
    </row>
    <row r="10534" spans="32:93" s="162" customFormat="1" x14ac:dyDescent="0.25">
      <c r="AF10534" s="169"/>
      <c r="AG10534" s="169"/>
      <c r="AH10534" s="169"/>
      <c r="AI10534" s="169"/>
      <c r="AJ10534" s="169"/>
      <c r="AK10534" s="170"/>
      <c r="AP10534" s="6"/>
      <c r="AQ10534" s="6"/>
      <c r="AR10534" s="6"/>
      <c r="AS10534" s="6"/>
      <c r="AT10534" s="6"/>
      <c r="AU10534" s="6"/>
      <c r="AV10534" s="6"/>
      <c r="AW10534" s="6"/>
      <c r="AX10534" s="6"/>
      <c r="AY10534" s="6"/>
      <c r="AZ10534" s="6"/>
      <c r="BA10534" s="6"/>
      <c r="BB10534" s="166"/>
      <c r="BC10534" s="166"/>
      <c r="BD10534" s="166"/>
      <c r="BE10534" s="6"/>
      <c r="BF10534" s="6"/>
      <c r="BG10534" s="6"/>
      <c r="BH10534" s="6"/>
      <c r="BI10534" s="6"/>
      <c r="BJ10534" s="166"/>
      <c r="BK10534" s="166"/>
      <c r="BL10534" s="166"/>
      <c r="BM10534" s="6"/>
      <c r="BN10534" s="6"/>
      <c r="BO10534" s="6"/>
      <c r="BP10534" s="6"/>
      <c r="BQ10534" s="6"/>
      <c r="BR10534" s="6"/>
      <c r="BS10534" s="6"/>
      <c r="BT10534" s="6"/>
      <c r="BU10534" s="6"/>
      <c r="BV10534" s="6"/>
      <c r="BW10534" s="6"/>
      <c r="CJ10534" s="415"/>
      <c r="CK10534" s="415"/>
      <c r="CO10534" s="168"/>
    </row>
    <row r="10535" spans="32:93" s="162" customFormat="1" x14ac:dyDescent="0.25">
      <c r="AF10535" s="169"/>
      <c r="AG10535" s="169"/>
      <c r="AH10535" s="169"/>
      <c r="AI10535" s="169"/>
      <c r="AJ10535" s="169"/>
      <c r="AK10535" s="170"/>
      <c r="AP10535" s="6"/>
      <c r="AQ10535" s="6"/>
      <c r="AR10535" s="6"/>
      <c r="AS10535" s="6"/>
      <c r="AT10535" s="6"/>
      <c r="AU10535" s="6"/>
      <c r="AV10535" s="6"/>
      <c r="AW10535" s="6"/>
      <c r="AX10535" s="6"/>
      <c r="AY10535" s="6"/>
      <c r="AZ10535" s="6"/>
      <c r="BA10535" s="6"/>
      <c r="BB10535" s="166"/>
      <c r="BC10535" s="166"/>
      <c r="BD10535" s="166"/>
      <c r="BE10535" s="6"/>
      <c r="BF10535" s="6"/>
      <c r="BG10535" s="6"/>
      <c r="BH10535" s="6"/>
      <c r="BI10535" s="6"/>
      <c r="BJ10535" s="166"/>
      <c r="BK10535" s="166"/>
      <c r="BL10535" s="166"/>
      <c r="BM10535" s="6"/>
      <c r="BN10535" s="6"/>
      <c r="BO10535" s="6"/>
      <c r="BP10535" s="6"/>
      <c r="BQ10535" s="6"/>
      <c r="BR10535" s="6"/>
      <c r="BS10535" s="6"/>
      <c r="BT10535" s="6"/>
      <c r="BU10535" s="6"/>
      <c r="BV10535" s="6"/>
      <c r="BW10535" s="6"/>
      <c r="CJ10535" s="415"/>
      <c r="CK10535" s="415"/>
      <c r="CO10535" s="168"/>
    </row>
    <row r="10536" spans="32:93" s="162" customFormat="1" x14ac:dyDescent="0.25">
      <c r="AF10536" s="169"/>
      <c r="AG10536" s="169"/>
      <c r="AH10536" s="169"/>
      <c r="AI10536" s="169"/>
      <c r="AJ10536" s="169"/>
      <c r="AK10536" s="170"/>
      <c r="AP10536" s="6"/>
      <c r="AQ10536" s="6"/>
      <c r="AR10536" s="6"/>
      <c r="AS10536" s="6"/>
      <c r="AT10536" s="6"/>
      <c r="AU10536" s="6"/>
      <c r="AV10536" s="6"/>
      <c r="AW10536" s="6"/>
      <c r="AX10536" s="6"/>
      <c r="AY10536" s="6"/>
      <c r="AZ10536" s="6"/>
      <c r="BA10536" s="6"/>
      <c r="BB10536" s="166"/>
      <c r="BC10536" s="166"/>
      <c r="BD10536" s="166"/>
      <c r="BE10536" s="6"/>
      <c r="BF10536" s="6"/>
      <c r="BG10536" s="6"/>
      <c r="BH10536" s="6"/>
      <c r="BI10536" s="6"/>
      <c r="BJ10536" s="166"/>
      <c r="BK10536" s="166"/>
      <c r="BL10536" s="166"/>
      <c r="BM10536" s="6"/>
      <c r="BN10536" s="6"/>
      <c r="BO10536" s="6"/>
      <c r="BP10536" s="6"/>
      <c r="BQ10536" s="6"/>
      <c r="BR10536" s="6"/>
      <c r="BS10536" s="6"/>
      <c r="BT10536" s="6"/>
      <c r="BU10536" s="6"/>
      <c r="BV10536" s="6"/>
      <c r="BW10536" s="6"/>
      <c r="CJ10536" s="415"/>
      <c r="CK10536" s="415"/>
      <c r="CO10536" s="168"/>
    </row>
    <row r="10537" spans="32:93" s="162" customFormat="1" x14ac:dyDescent="0.25">
      <c r="AF10537" s="169"/>
      <c r="AG10537" s="169"/>
      <c r="AH10537" s="169"/>
      <c r="AI10537" s="169"/>
      <c r="AJ10537" s="169"/>
      <c r="AK10537" s="170"/>
      <c r="AP10537" s="6"/>
      <c r="AQ10537" s="6"/>
      <c r="AR10537" s="6"/>
      <c r="AS10537" s="6"/>
      <c r="AT10537" s="6"/>
      <c r="AU10537" s="6"/>
      <c r="AV10537" s="6"/>
      <c r="AW10537" s="6"/>
      <c r="AX10537" s="6"/>
      <c r="AY10537" s="6"/>
      <c r="AZ10537" s="6"/>
      <c r="BA10537" s="6"/>
      <c r="BB10537" s="166"/>
      <c r="BC10537" s="166"/>
      <c r="BD10537" s="166"/>
      <c r="BE10537" s="6"/>
      <c r="BF10537" s="6"/>
      <c r="BG10537" s="6"/>
      <c r="BH10537" s="6"/>
      <c r="BI10537" s="6"/>
      <c r="BJ10537" s="166"/>
      <c r="BK10537" s="166"/>
      <c r="BL10537" s="166"/>
      <c r="BM10537" s="6"/>
      <c r="BN10537" s="6"/>
      <c r="BO10537" s="6"/>
      <c r="BP10537" s="6"/>
      <c r="BQ10537" s="6"/>
      <c r="BR10537" s="6"/>
      <c r="BS10537" s="6"/>
      <c r="BT10537" s="6"/>
      <c r="BU10537" s="6"/>
      <c r="BV10537" s="6"/>
      <c r="BW10537" s="6"/>
      <c r="CJ10537" s="415"/>
      <c r="CK10537" s="415"/>
      <c r="CO10537" s="168"/>
    </row>
    <row r="10538" spans="32:93" s="162" customFormat="1" x14ac:dyDescent="0.25">
      <c r="AF10538" s="169"/>
      <c r="AG10538" s="169"/>
      <c r="AH10538" s="169"/>
      <c r="AI10538" s="169"/>
      <c r="AJ10538" s="169"/>
      <c r="AK10538" s="170"/>
      <c r="AP10538" s="6"/>
      <c r="AQ10538" s="6"/>
      <c r="AR10538" s="6"/>
      <c r="AS10538" s="6"/>
      <c r="AT10538" s="6"/>
      <c r="AU10538" s="6"/>
      <c r="AV10538" s="6"/>
      <c r="AW10538" s="6"/>
      <c r="AX10538" s="6"/>
      <c r="AY10538" s="6"/>
      <c r="AZ10538" s="6"/>
      <c r="BA10538" s="6"/>
      <c r="BB10538" s="166"/>
      <c r="BC10538" s="166"/>
      <c r="BD10538" s="166"/>
      <c r="BE10538" s="6"/>
      <c r="BF10538" s="6"/>
      <c r="BG10538" s="6"/>
      <c r="BH10538" s="6"/>
      <c r="BI10538" s="6"/>
      <c r="BJ10538" s="166"/>
      <c r="BK10538" s="166"/>
      <c r="BL10538" s="166"/>
      <c r="BM10538" s="6"/>
      <c r="BN10538" s="6"/>
      <c r="BO10538" s="6"/>
      <c r="BP10538" s="6"/>
      <c r="BQ10538" s="6"/>
      <c r="BR10538" s="6"/>
      <c r="BS10538" s="6"/>
      <c r="BT10538" s="6"/>
      <c r="BU10538" s="6"/>
      <c r="BV10538" s="6"/>
      <c r="BW10538" s="6"/>
      <c r="CJ10538" s="415"/>
      <c r="CK10538" s="415"/>
      <c r="CO10538" s="168"/>
    </row>
    <row r="10539" spans="32:93" s="162" customFormat="1" x14ac:dyDescent="0.25">
      <c r="AF10539" s="169"/>
      <c r="AG10539" s="169"/>
      <c r="AH10539" s="169"/>
      <c r="AI10539" s="169"/>
      <c r="AJ10539" s="169"/>
      <c r="AK10539" s="170"/>
      <c r="AP10539" s="6"/>
      <c r="AQ10539" s="6"/>
      <c r="AR10539" s="6"/>
      <c r="AS10539" s="6"/>
      <c r="AT10539" s="6"/>
      <c r="AU10539" s="6"/>
      <c r="AV10539" s="6"/>
      <c r="AW10539" s="6"/>
      <c r="AX10539" s="6"/>
      <c r="AY10539" s="6"/>
      <c r="AZ10539" s="6"/>
      <c r="BA10539" s="6"/>
      <c r="BB10539" s="166"/>
      <c r="BC10539" s="166"/>
      <c r="BD10539" s="166"/>
      <c r="BE10539" s="6"/>
      <c r="BF10539" s="6"/>
      <c r="BG10539" s="6"/>
      <c r="BH10539" s="6"/>
      <c r="BI10539" s="6"/>
      <c r="BJ10539" s="166"/>
      <c r="BK10539" s="166"/>
      <c r="BL10539" s="166"/>
      <c r="BM10539" s="6"/>
      <c r="BN10539" s="6"/>
      <c r="BO10539" s="6"/>
      <c r="BP10539" s="6"/>
      <c r="BQ10539" s="6"/>
      <c r="BR10539" s="6"/>
      <c r="BS10539" s="6"/>
      <c r="BT10539" s="6"/>
      <c r="BU10539" s="6"/>
      <c r="BV10539" s="6"/>
      <c r="BW10539" s="6"/>
      <c r="CJ10539" s="415"/>
      <c r="CK10539" s="415"/>
      <c r="CO10539" s="168"/>
    </row>
    <row r="10540" spans="32:93" s="162" customFormat="1" x14ac:dyDescent="0.25">
      <c r="AF10540" s="169"/>
      <c r="AG10540" s="169"/>
      <c r="AH10540" s="169"/>
      <c r="AI10540" s="169"/>
      <c r="AJ10540" s="169"/>
      <c r="AK10540" s="170"/>
      <c r="AP10540" s="6"/>
      <c r="AQ10540" s="6"/>
      <c r="AR10540" s="6"/>
      <c r="AS10540" s="6"/>
      <c r="AT10540" s="6"/>
      <c r="AU10540" s="6"/>
      <c r="AV10540" s="6"/>
      <c r="AW10540" s="6"/>
      <c r="AX10540" s="6"/>
      <c r="AY10540" s="6"/>
      <c r="AZ10540" s="6"/>
      <c r="BA10540" s="6"/>
      <c r="BB10540" s="166"/>
      <c r="BC10540" s="166"/>
      <c r="BD10540" s="166"/>
      <c r="BE10540" s="6"/>
      <c r="BF10540" s="6"/>
      <c r="BG10540" s="6"/>
      <c r="BH10540" s="6"/>
      <c r="BI10540" s="6"/>
      <c r="BJ10540" s="166"/>
      <c r="BK10540" s="166"/>
      <c r="BL10540" s="166"/>
      <c r="BM10540" s="6"/>
      <c r="BN10540" s="6"/>
      <c r="BO10540" s="6"/>
      <c r="BP10540" s="6"/>
      <c r="BQ10540" s="6"/>
      <c r="BR10540" s="6"/>
      <c r="BS10540" s="6"/>
      <c r="BT10540" s="6"/>
      <c r="BU10540" s="6"/>
      <c r="BV10540" s="6"/>
      <c r="BW10540" s="6"/>
      <c r="CJ10540" s="415"/>
      <c r="CK10540" s="415"/>
      <c r="CO10540" s="168"/>
    </row>
    <row r="10541" spans="32:93" s="162" customFormat="1" x14ac:dyDescent="0.25">
      <c r="AF10541" s="169"/>
      <c r="AG10541" s="169"/>
      <c r="AH10541" s="169"/>
      <c r="AI10541" s="169"/>
      <c r="AJ10541" s="169"/>
      <c r="AK10541" s="170"/>
      <c r="AP10541" s="6"/>
      <c r="AQ10541" s="6"/>
      <c r="AR10541" s="6"/>
      <c r="AS10541" s="6"/>
      <c r="AT10541" s="6"/>
      <c r="AU10541" s="6"/>
      <c r="AV10541" s="6"/>
      <c r="AW10541" s="6"/>
      <c r="AX10541" s="6"/>
      <c r="AY10541" s="6"/>
      <c r="AZ10541" s="6"/>
      <c r="BA10541" s="6"/>
      <c r="BB10541" s="166"/>
      <c r="BC10541" s="166"/>
      <c r="BD10541" s="166"/>
      <c r="BE10541" s="6"/>
      <c r="BF10541" s="6"/>
      <c r="BG10541" s="6"/>
      <c r="BH10541" s="6"/>
      <c r="BI10541" s="6"/>
      <c r="BJ10541" s="166"/>
      <c r="BK10541" s="166"/>
      <c r="BL10541" s="166"/>
      <c r="BM10541" s="6"/>
      <c r="BN10541" s="6"/>
      <c r="BO10541" s="6"/>
      <c r="BP10541" s="6"/>
      <c r="BQ10541" s="6"/>
      <c r="BR10541" s="6"/>
      <c r="BS10541" s="6"/>
      <c r="BT10541" s="6"/>
      <c r="BU10541" s="6"/>
      <c r="BV10541" s="6"/>
      <c r="BW10541" s="6"/>
      <c r="CJ10541" s="415"/>
      <c r="CK10541" s="415"/>
      <c r="CO10541" s="168"/>
    </row>
    <row r="10542" spans="32:93" s="162" customFormat="1" x14ac:dyDescent="0.25">
      <c r="AF10542" s="169"/>
      <c r="AG10542" s="169"/>
      <c r="AH10542" s="169"/>
      <c r="AI10542" s="169"/>
      <c r="AJ10542" s="169"/>
      <c r="AK10542" s="170"/>
      <c r="AP10542" s="6"/>
      <c r="AQ10542" s="6"/>
      <c r="AR10542" s="6"/>
      <c r="AS10542" s="6"/>
      <c r="AT10542" s="6"/>
      <c r="AU10542" s="6"/>
      <c r="AV10542" s="6"/>
      <c r="AW10542" s="6"/>
      <c r="AX10542" s="6"/>
      <c r="AY10542" s="6"/>
      <c r="AZ10542" s="6"/>
      <c r="BA10542" s="6"/>
      <c r="BB10542" s="166"/>
      <c r="BC10542" s="166"/>
      <c r="BD10542" s="166"/>
      <c r="BE10542" s="6"/>
      <c r="BF10542" s="6"/>
      <c r="BG10542" s="6"/>
      <c r="BH10542" s="6"/>
      <c r="BI10542" s="6"/>
      <c r="BJ10542" s="166"/>
      <c r="BK10542" s="166"/>
      <c r="BL10542" s="166"/>
      <c r="BM10542" s="6"/>
      <c r="BN10542" s="6"/>
      <c r="BO10542" s="6"/>
      <c r="BP10542" s="6"/>
      <c r="BQ10542" s="6"/>
      <c r="BR10542" s="6"/>
      <c r="BS10542" s="6"/>
      <c r="BT10542" s="6"/>
      <c r="BU10542" s="6"/>
      <c r="BV10542" s="6"/>
      <c r="BW10542" s="6"/>
      <c r="CJ10542" s="415"/>
      <c r="CK10542" s="415"/>
      <c r="CO10542" s="168"/>
    </row>
    <row r="10543" spans="32:93" s="162" customFormat="1" x14ac:dyDescent="0.25">
      <c r="AF10543" s="169"/>
      <c r="AG10543" s="169"/>
      <c r="AH10543" s="169"/>
      <c r="AI10543" s="169"/>
      <c r="AJ10543" s="169"/>
      <c r="AK10543" s="170"/>
      <c r="AP10543" s="6"/>
      <c r="AQ10543" s="6"/>
      <c r="AR10543" s="6"/>
      <c r="AS10543" s="6"/>
      <c r="AT10543" s="6"/>
      <c r="AU10543" s="6"/>
      <c r="AV10543" s="6"/>
      <c r="AW10543" s="6"/>
      <c r="AX10543" s="6"/>
      <c r="AY10543" s="6"/>
      <c r="AZ10543" s="6"/>
      <c r="BA10543" s="6"/>
      <c r="BB10543" s="166"/>
      <c r="BC10543" s="166"/>
      <c r="BD10543" s="166"/>
      <c r="BE10543" s="6"/>
      <c r="BF10543" s="6"/>
      <c r="BG10543" s="6"/>
      <c r="BH10543" s="6"/>
      <c r="BI10543" s="6"/>
      <c r="BJ10543" s="166"/>
      <c r="BK10543" s="166"/>
      <c r="BL10543" s="166"/>
      <c r="BM10543" s="6"/>
      <c r="BN10543" s="6"/>
      <c r="BO10543" s="6"/>
      <c r="BP10543" s="6"/>
      <c r="BQ10543" s="6"/>
      <c r="BR10543" s="6"/>
      <c r="BS10543" s="6"/>
      <c r="BT10543" s="6"/>
      <c r="BU10543" s="6"/>
      <c r="BV10543" s="6"/>
      <c r="BW10543" s="6"/>
      <c r="CJ10543" s="415"/>
      <c r="CK10543" s="415"/>
      <c r="CO10543" s="168"/>
    </row>
    <row r="10544" spans="32:93" s="162" customFormat="1" x14ac:dyDescent="0.25">
      <c r="AF10544" s="169"/>
      <c r="AG10544" s="169"/>
      <c r="AH10544" s="169"/>
      <c r="AI10544" s="169"/>
      <c r="AJ10544" s="169"/>
      <c r="AK10544" s="170"/>
      <c r="AP10544" s="6"/>
      <c r="AQ10544" s="6"/>
      <c r="AR10544" s="6"/>
      <c r="AS10544" s="6"/>
      <c r="AT10544" s="6"/>
      <c r="AU10544" s="6"/>
      <c r="AV10544" s="6"/>
      <c r="AW10544" s="6"/>
      <c r="AX10544" s="6"/>
      <c r="AY10544" s="6"/>
      <c r="AZ10544" s="6"/>
      <c r="BA10544" s="6"/>
      <c r="BB10544" s="166"/>
      <c r="BC10544" s="166"/>
      <c r="BD10544" s="166"/>
      <c r="BE10544" s="6"/>
      <c r="BF10544" s="6"/>
      <c r="BG10544" s="6"/>
      <c r="BH10544" s="6"/>
      <c r="BI10544" s="6"/>
      <c r="BJ10544" s="166"/>
      <c r="BK10544" s="166"/>
      <c r="BL10544" s="166"/>
      <c r="BM10544" s="6"/>
      <c r="BN10544" s="6"/>
      <c r="BO10544" s="6"/>
      <c r="BP10544" s="6"/>
      <c r="BQ10544" s="6"/>
      <c r="BR10544" s="6"/>
      <c r="BS10544" s="6"/>
      <c r="BT10544" s="6"/>
      <c r="BU10544" s="6"/>
      <c r="BV10544" s="6"/>
      <c r="BW10544" s="6"/>
      <c r="CJ10544" s="415"/>
      <c r="CK10544" s="415"/>
      <c r="CO10544" s="168"/>
    </row>
    <row r="10545" spans="32:93" s="162" customFormat="1" x14ac:dyDescent="0.25">
      <c r="AF10545" s="169"/>
      <c r="AG10545" s="169"/>
      <c r="AH10545" s="169"/>
      <c r="AI10545" s="169"/>
      <c r="AJ10545" s="169"/>
      <c r="AK10545" s="170"/>
      <c r="AP10545" s="6"/>
      <c r="AQ10545" s="6"/>
      <c r="AR10545" s="6"/>
      <c r="AS10545" s="6"/>
      <c r="AT10545" s="6"/>
      <c r="AU10545" s="6"/>
      <c r="AV10545" s="6"/>
      <c r="AW10545" s="6"/>
      <c r="AX10545" s="6"/>
      <c r="AY10545" s="6"/>
      <c r="AZ10545" s="6"/>
      <c r="BA10545" s="6"/>
      <c r="BB10545" s="166"/>
      <c r="BC10545" s="166"/>
      <c r="BD10545" s="166"/>
      <c r="BE10545" s="6"/>
      <c r="BF10545" s="6"/>
      <c r="BG10545" s="6"/>
      <c r="BH10545" s="6"/>
      <c r="BI10545" s="6"/>
      <c r="BJ10545" s="166"/>
      <c r="BK10545" s="166"/>
      <c r="BL10545" s="166"/>
      <c r="BM10545" s="6"/>
      <c r="BN10545" s="6"/>
      <c r="BO10545" s="6"/>
      <c r="BP10545" s="6"/>
      <c r="BQ10545" s="6"/>
      <c r="BR10545" s="6"/>
      <c r="BS10545" s="6"/>
      <c r="BT10545" s="6"/>
      <c r="BU10545" s="6"/>
      <c r="BV10545" s="6"/>
      <c r="BW10545" s="6"/>
      <c r="CJ10545" s="415"/>
      <c r="CK10545" s="415"/>
      <c r="CO10545" s="168"/>
    </row>
    <row r="10546" spans="32:93" s="162" customFormat="1" x14ac:dyDescent="0.25">
      <c r="AF10546" s="169"/>
      <c r="AG10546" s="169"/>
      <c r="AH10546" s="169"/>
      <c r="AI10546" s="169"/>
      <c r="AJ10546" s="169"/>
      <c r="AK10546" s="170"/>
      <c r="AP10546" s="6"/>
      <c r="AQ10546" s="6"/>
      <c r="AR10546" s="6"/>
      <c r="AS10546" s="6"/>
      <c r="AT10546" s="6"/>
      <c r="AU10546" s="6"/>
      <c r="AV10546" s="6"/>
      <c r="AW10546" s="6"/>
      <c r="AX10546" s="6"/>
      <c r="AY10546" s="6"/>
      <c r="AZ10546" s="6"/>
      <c r="BA10546" s="6"/>
      <c r="BB10546" s="166"/>
      <c r="BC10546" s="166"/>
      <c r="BD10546" s="166"/>
      <c r="BE10546" s="6"/>
      <c r="BF10546" s="6"/>
      <c r="BG10546" s="6"/>
      <c r="BH10546" s="6"/>
      <c r="BI10546" s="6"/>
      <c r="BJ10546" s="166"/>
      <c r="BK10546" s="166"/>
      <c r="BL10546" s="166"/>
      <c r="BM10546" s="6"/>
      <c r="BN10546" s="6"/>
      <c r="BO10546" s="6"/>
      <c r="BP10546" s="6"/>
      <c r="BQ10546" s="6"/>
      <c r="BR10546" s="6"/>
      <c r="BS10546" s="6"/>
      <c r="BT10546" s="6"/>
      <c r="BU10546" s="6"/>
      <c r="BV10546" s="6"/>
      <c r="BW10546" s="6"/>
      <c r="CJ10546" s="415"/>
      <c r="CK10546" s="415"/>
      <c r="CO10546" s="168"/>
    </row>
    <row r="10547" spans="32:93" s="162" customFormat="1" x14ac:dyDescent="0.25">
      <c r="AF10547" s="169"/>
      <c r="AG10547" s="169"/>
      <c r="AH10547" s="169"/>
      <c r="AI10547" s="169"/>
      <c r="AJ10547" s="169"/>
      <c r="AK10547" s="170"/>
      <c r="AP10547" s="6"/>
      <c r="AQ10547" s="6"/>
      <c r="AR10547" s="6"/>
      <c r="AS10547" s="6"/>
      <c r="AT10547" s="6"/>
      <c r="AU10547" s="6"/>
      <c r="AV10547" s="6"/>
      <c r="AW10547" s="6"/>
      <c r="AX10547" s="6"/>
      <c r="AY10547" s="6"/>
      <c r="AZ10547" s="6"/>
      <c r="BA10547" s="6"/>
      <c r="BB10547" s="166"/>
      <c r="BC10547" s="166"/>
      <c r="BD10547" s="166"/>
      <c r="BE10547" s="6"/>
      <c r="BF10547" s="6"/>
      <c r="BG10547" s="6"/>
      <c r="BH10547" s="6"/>
      <c r="BI10547" s="6"/>
      <c r="BJ10547" s="166"/>
      <c r="BK10547" s="166"/>
      <c r="BL10547" s="166"/>
      <c r="BM10547" s="6"/>
      <c r="BN10547" s="6"/>
      <c r="BO10547" s="6"/>
      <c r="BP10547" s="6"/>
      <c r="BQ10547" s="6"/>
      <c r="BR10547" s="6"/>
      <c r="BS10547" s="6"/>
      <c r="BT10547" s="6"/>
      <c r="BU10547" s="6"/>
      <c r="BV10547" s="6"/>
      <c r="BW10547" s="6"/>
      <c r="CJ10547" s="415"/>
      <c r="CK10547" s="415"/>
      <c r="CO10547" s="168"/>
    </row>
    <row r="10548" spans="32:93" s="162" customFormat="1" x14ac:dyDescent="0.25">
      <c r="AF10548" s="169"/>
      <c r="AG10548" s="169"/>
      <c r="AH10548" s="169"/>
      <c r="AI10548" s="169"/>
      <c r="AJ10548" s="169"/>
      <c r="AK10548" s="170"/>
      <c r="AP10548" s="6"/>
      <c r="AQ10548" s="6"/>
      <c r="AR10548" s="6"/>
      <c r="AS10548" s="6"/>
      <c r="AT10548" s="6"/>
      <c r="AU10548" s="6"/>
      <c r="AV10548" s="6"/>
      <c r="AW10548" s="6"/>
      <c r="AX10548" s="6"/>
      <c r="AY10548" s="6"/>
      <c r="AZ10548" s="6"/>
      <c r="BA10548" s="6"/>
      <c r="BB10548" s="166"/>
      <c r="BC10548" s="166"/>
      <c r="BD10548" s="166"/>
      <c r="BE10548" s="6"/>
      <c r="BF10548" s="6"/>
      <c r="BG10548" s="6"/>
      <c r="BH10548" s="6"/>
      <c r="BI10548" s="6"/>
      <c r="BJ10548" s="166"/>
      <c r="BK10548" s="166"/>
      <c r="BL10548" s="166"/>
      <c r="BM10548" s="6"/>
      <c r="BN10548" s="6"/>
      <c r="BO10548" s="6"/>
      <c r="BP10548" s="6"/>
      <c r="BQ10548" s="6"/>
      <c r="BR10548" s="6"/>
      <c r="BS10548" s="6"/>
      <c r="BT10548" s="6"/>
      <c r="BU10548" s="6"/>
      <c r="BV10548" s="6"/>
      <c r="BW10548" s="6"/>
      <c r="CJ10548" s="415"/>
      <c r="CK10548" s="415"/>
      <c r="CO10548" s="168"/>
    </row>
    <row r="10549" spans="32:93" s="162" customFormat="1" x14ac:dyDescent="0.25">
      <c r="AF10549" s="169"/>
      <c r="AG10549" s="169"/>
      <c r="AH10549" s="169"/>
      <c r="AI10549" s="169"/>
      <c r="AJ10549" s="169"/>
      <c r="AK10549" s="170"/>
      <c r="AP10549" s="6"/>
      <c r="AQ10549" s="6"/>
      <c r="AR10549" s="6"/>
      <c r="AS10549" s="6"/>
      <c r="AT10549" s="6"/>
      <c r="AU10549" s="6"/>
      <c r="AV10549" s="6"/>
      <c r="AW10549" s="6"/>
      <c r="AX10549" s="6"/>
      <c r="AY10549" s="6"/>
      <c r="AZ10549" s="6"/>
      <c r="BA10549" s="6"/>
      <c r="BB10549" s="166"/>
      <c r="BC10549" s="166"/>
      <c r="BD10549" s="166"/>
      <c r="BE10549" s="6"/>
      <c r="BF10549" s="6"/>
      <c r="BG10549" s="6"/>
      <c r="BH10549" s="6"/>
      <c r="BI10549" s="6"/>
      <c r="BJ10549" s="166"/>
      <c r="BK10549" s="166"/>
      <c r="BL10549" s="166"/>
      <c r="BM10549" s="6"/>
      <c r="BN10549" s="6"/>
      <c r="BO10549" s="6"/>
      <c r="BP10549" s="6"/>
      <c r="BQ10549" s="6"/>
      <c r="BR10549" s="6"/>
      <c r="BS10549" s="6"/>
      <c r="BT10549" s="6"/>
      <c r="BU10549" s="6"/>
      <c r="BV10549" s="6"/>
      <c r="BW10549" s="6"/>
      <c r="CJ10549" s="415"/>
      <c r="CK10549" s="415"/>
      <c r="CO10549" s="168"/>
    </row>
    <row r="10550" spans="32:93" s="162" customFormat="1" x14ac:dyDescent="0.25">
      <c r="AF10550" s="169"/>
      <c r="AG10550" s="169"/>
      <c r="AH10550" s="169"/>
      <c r="AI10550" s="169"/>
      <c r="AJ10550" s="169"/>
      <c r="AK10550" s="170"/>
      <c r="AP10550" s="6"/>
      <c r="AQ10550" s="6"/>
      <c r="AR10550" s="6"/>
      <c r="AS10550" s="6"/>
      <c r="AT10550" s="6"/>
      <c r="AU10550" s="6"/>
      <c r="AV10550" s="6"/>
      <c r="AW10550" s="6"/>
      <c r="AX10550" s="6"/>
      <c r="AY10550" s="6"/>
      <c r="AZ10550" s="6"/>
      <c r="BA10550" s="6"/>
      <c r="BB10550" s="166"/>
      <c r="BC10550" s="166"/>
      <c r="BD10550" s="166"/>
      <c r="BE10550" s="6"/>
      <c r="BF10550" s="6"/>
      <c r="BG10550" s="6"/>
      <c r="BH10550" s="6"/>
      <c r="BI10550" s="6"/>
      <c r="BJ10550" s="166"/>
      <c r="BK10550" s="166"/>
      <c r="BL10550" s="166"/>
      <c r="BM10550" s="6"/>
      <c r="BN10550" s="6"/>
      <c r="BO10550" s="6"/>
      <c r="BP10550" s="6"/>
      <c r="BQ10550" s="6"/>
      <c r="BR10550" s="6"/>
      <c r="BS10550" s="6"/>
      <c r="BT10550" s="6"/>
      <c r="BU10550" s="6"/>
      <c r="BV10550" s="6"/>
      <c r="BW10550" s="6"/>
      <c r="CJ10550" s="415"/>
      <c r="CK10550" s="415"/>
      <c r="CO10550" s="168"/>
    </row>
    <row r="10551" spans="32:93" s="162" customFormat="1" x14ac:dyDescent="0.25">
      <c r="AF10551" s="169"/>
      <c r="AG10551" s="169"/>
      <c r="AH10551" s="169"/>
      <c r="AI10551" s="169"/>
      <c r="AJ10551" s="169"/>
      <c r="AK10551" s="170"/>
      <c r="AP10551" s="6"/>
      <c r="AQ10551" s="6"/>
      <c r="AR10551" s="6"/>
      <c r="AS10551" s="6"/>
      <c r="AT10551" s="6"/>
      <c r="AU10551" s="6"/>
      <c r="AV10551" s="6"/>
      <c r="AW10551" s="6"/>
      <c r="AX10551" s="6"/>
      <c r="AY10551" s="6"/>
      <c r="AZ10551" s="6"/>
      <c r="BA10551" s="6"/>
      <c r="BB10551" s="166"/>
      <c r="BC10551" s="166"/>
      <c r="BD10551" s="166"/>
      <c r="BE10551" s="6"/>
      <c r="BF10551" s="6"/>
      <c r="BG10551" s="6"/>
      <c r="BH10551" s="6"/>
      <c r="BI10551" s="6"/>
      <c r="BJ10551" s="166"/>
      <c r="BK10551" s="166"/>
      <c r="BL10551" s="166"/>
      <c r="BM10551" s="6"/>
      <c r="BN10551" s="6"/>
      <c r="BO10551" s="6"/>
      <c r="BP10551" s="6"/>
      <c r="BQ10551" s="6"/>
      <c r="BR10551" s="6"/>
      <c r="BS10551" s="6"/>
      <c r="BT10551" s="6"/>
      <c r="BU10551" s="6"/>
      <c r="BV10551" s="6"/>
      <c r="BW10551" s="6"/>
      <c r="CJ10551" s="415"/>
      <c r="CK10551" s="415"/>
      <c r="CO10551" s="168"/>
    </row>
    <row r="10552" spans="32:93" s="162" customFormat="1" x14ac:dyDescent="0.25">
      <c r="AF10552" s="169"/>
      <c r="AG10552" s="169"/>
      <c r="AH10552" s="169"/>
      <c r="AI10552" s="169"/>
      <c r="AJ10552" s="169"/>
      <c r="AK10552" s="170"/>
      <c r="AP10552" s="6"/>
      <c r="AQ10552" s="6"/>
      <c r="AR10552" s="6"/>
      <c r="AS10552" s="6"/>
      <c r="AT10552" s="6"/>
      <c r="AU10552" s="6"/>
      <c r="AV10552" s="6"/>
      <c r="AW10552" s="6"/>
      <c r="AX10552" s="6"/>
      <c r="AY10552" s="6"/>
      <c r="AZ10552" s="6"/>
      <c r="BA10552" s="6"/>
      <c r="BB10552" s="166"/>
      <c r="BC10552" s="166"/>
      <c r="BD10552" s="166"/>
      <c r="BE10552" s="6"/>
      <c r="BF10552" s="6"/>
      <c r="BG10552" s="6"/>
      <c r="BH10552" s="6"/>
      <c r="BI10552" s="6"/>
      <c r="BJ10552" s="166"/>
      <c r="BK10552" s="166"/>
      <c r="BL10552" s="166"/>
      <c r="BM10552" s="6"/>
      <c r="BN10552" s="6"/>
      <c r="BO10552" s="6"/>
      <c r="BP10552" s="6"/>
      <c r="BQ10552" s="6"/>
      <c r="BR10552" s="6"/>
      <c r="BS10552" s="6"/>
      <c r="BT10552" s="6"/>
      <c r="BU10552" s="6"/>
      <c r="BV10552" s="6"/>
      <c r="BW10552" s="6"/>
      <c r="CJ10552" s="415"/>
      <c r="CK10552" s="415"/>
      <c r="CO10552" s="168"/>
    </row>
    <row r="10553" spans="32:93" s="162" customFormat="1" x14ac:dyDescent="0.25">
      <c r="AF10553" s="169"/>
      <c r="AG10553" s="169"/>
      <c r="AH10553" s="169"/>
      <c r="AI10553" s="169"/>
      <c r="AJ10553" s="169"/>
      <c r="AK10553" s="170"/>
      <c r="AP10553" s="6"/>
      <c r="AQ10553" s="6"/>
      <c r="AR10553" s="6"/>
      <c r="AS10553" s="6"/>
      <c r="AT10553" s="6"/>
      <c r="AU10553" s="6"/>
      <c r="AV10553" s="6"/>
      <c r="AW10553" s="6"/>
      <c r="AX10553" s="6"/>
      <c r="AY10553" s="6"/>
      <c r="AZ10553" s="6"/>
      <c r="BA10553" s="6"/>
      <c r="BB10553" s="166"/>
      <c r="BC10553" s="166"/>
      <c r="BD10553" s="166"/>
      <c r="BE10553" s="6"/>
      <c r="BF10553" s="6"/>
      <c r="BG10553" s="6"/>
      <c r="BH10553" s="6"/>
      <c r="BI10553" s="6"/>
      <c r="BJ10553" s="166"/>
      <c r="BK10553" s="166"/>
      <c r="BL10553" s="166"/>
      <c r="BM10553" s="6"/>
      <c r="BN10553" s="6"/>
      <c r="BO10553" s="6"/>
      <c r="BP10553" s="6"/>
      <c r="BQ10553" s="6"/>
      <c r="BR10553" s="6"/>
      <c r="BS10553" s="6"/>
      <c r="BT10553" s="6"/>
      <c r="BU10553" s="6"/>
      <c r="BV10553" s="6"/>
      <c r="BW10553" s="6"/>
      <c r="CJ10553" s="415"/>
      <c r="CK10553" s="415"/>
      <c r="CO10553" s="168"/>
    </row>
    <row r="10554" spans="32:93" s="162" customFormat="1" x14ac:dyDescent="0.25">
      <c r="AF10554" s="169"/>
      <c r="AG10554" s="169"/>
      <c r="AH10554" s="169"/>
      <c r="AI10554" s="169"/>
      <c r="AJ10554" s="169"/>
      <c r="AK10554" s="170"/>
      <c r="AP10554" s="6"/>
      <c r="AQ10554" s="6"/>
      <c r="AR10554" s="6"/>
      <c r="AS10554" s="6"/>
      <c r="AT10554" s="6"/>
      <c r="AU10554" s="6"/>
      <c r="AV10554" s="6"/>
      <c r="AW10554" s="6"/>
      <c r="AX10554" s="6"/>
      <c r="AY10554" s="6"/>
      <c r="AZ10554" s="6"/>
      <c r="BA10554" s="6"/>
      <c r="BB10554" s="166"/>
      <c r="BC10554" s="166"/>
      <c r="BD10554" s="166"/>
      <c r="BE10554" s="6"/>
      <c r="BF10554" s="6"/>
      <c r="BG10554" s="6"/>
      <c r="BH10554" s="6"/>
      <c r="BI10554" s="6"/>
      <c r="BJ10554" s="166"/>
      <c r="BK10554" s="166"/>
      <c r="BL10554" s="166"/>
      <c r="BM10554" s="6"/>
      <c r="BN10554" s="6"/>
      <c r="BO10554" s="6"/>
      <c r="BP10554" s="6"/>
      <c r="BQ10554" s="6"/>
      <c r="BR10554" s="6"/>
      <c r="BS10554" s="6"/>
      <c r="BT10554" s="6"/>
      <c r="BU10554" s="6"/>
      <c r="BV10554" s="6"/>
      <c r="BW10554" s="6"/>
      <c r="CJ10554" s="415"/>
      <c r="CK10554" s="415"/>
      <c r="CO10554" s="168"/>
    </row>
    <row r="10555" spans="32:93" s="162" customFormat="1" x14ac:dyDescent="0.25">
      <c r="AF10555" s="169"/>
      <c r="AG10555" s="169"/>
      <c r="AH10555" s="169"/>
      <c r="AI10555" s="169"/>
      <c r="AJ10555" s="169"/>
      <c r="AK10555" s="170"/>
      <c r="AP10555" s="6"/>
      <c r="AQ10555" s="6"/>
      <c r="AR10555" s="6"/>
      <c r="AS10555" s="6"/>
      <c r="AT10555" s="6"/>
      <c r="AU10555" s="6"/>
      <c r="AV10555" s="6"/>
      <c r="AW10555" s="6"/>
      <c r="AX10555" s="6"/>
      <c r="AY10555" s="6"/>
      <c r="AZ10555" s="6"/>
      <c r="BA10555" s="6"/>
      <c r="BB10555" s="166"/>
      <c r="BC10555" s="166"/>
      <c r="BD10555" s="166"/>
      <c r="BE10555" s="6"/>
      <c r="BF10555" s="6"/>
      <c r="BG10555" s="6"/>
      <c r="BH10555" s="6"/>
      <c r="BI10555" s="6"/>
      <c r="BJ10555" s="166"/>
      <c r="BK10555" s="166"/>
      <c r="BL10555" s="166"/>
      <c r="BM10555" s="6"/>
      <c r="BN10555" s="6"/>
      <c r="BO10555" s="6"/>
      <c r="BP10555" s="6"/>
      <c r="BQ10555" s="6"/>
      <c r="BR10555" s="6"/>
      <c r="BS10555" s="6"/>
      <c r="BT10555" s="6"/>
      <c r="BU10555" s="6"/>
      <c r="BV10555" s="6"/>
      <c r="BW10555" s="6"/>
      <c r="CJ10555" s="415"/>
      <c r="CK10555" s="415"/>
      <c r="CO10555" s="168"/>
    </row>
    <row r="10556" spans="32:93" s="162" customFormat="1" x14ac:dyDescent="0.25">
      <c r="AF10556" s="169"/>
      <c r="AG10556" s="169"/>
      <c r="AH10556" s="169"/>
      <c r="AI10556" s="169"/>
      <c r="AJ10556" s="169"/>
      <c r="AK10556" s="170"/>
      <c r="AP10556" s="6"/>
      <c r="AQ10556" s="6"/>
      <c r="AR10556" s="6"/>
      <c r="AS10556" s="6"/>
      <c r="AT10556" s="6"/>
      <c r="AU10556" s="6"/>
      <c r="AV10556" s="6"/>
      <c r="AW10556" s="6"/>
      <c r="AX10556" s="6"/>
      <c r="AY10556" s="6"/>
      <c r="AZ10556" s="6"/>
      <c r="BA10556" s="6"/>
      <c r="BB10556" s="166"/>
      <c r="BC10556" s="166"/>
      <c r="BD10556" s="166"/>
      <c r="BE10556" s="6"/>
      <c r="BF10556" s="6"/>
      <c r="BG10556" s="6"/>
      <c r="BH10556" s="6"/>
      <c r="BI10556" s="6"/>
      <c r="BJ10556" s="166"/>
      <c r="BK10556" s="166"/>
      <c r="BL10556" s="166"/>
      <c r="BM10556" s="6"/>
      <c r="BN10556" s="6"/>
      <c r="BO10556" s="6"/>
      <c r="BP10556" s="6"/>
      <c r="BQ10556" s="6"/>
      <c r="BR10556" s="6"/>
      <c r="BS10556" s="6"/>
      <c r="BT10556" s="6"/>
      <c r="BU10556" s="6"/>
      <c r="BV10556" s="6"/>
      <c r="BW10556" s="6"/>
      <c r="CJ10556" s="415"/>
      <c r="CK10556" s="415"/>
      <c r="CO10556" s="168"/>
    </row>
    <row r="10557" spans="32:93" s="162" customFormat="1" x14ac:dyDescent="0.25">
      <c r="AF10557" s="169"/>
      <c r="AG10557" s="169"/>
      <c r="AH10557" s="169"/>
      <c r="AI10557" s="169"/>
      <c r="AJ10557" s="169"/>
      <c r="AK10557" s="170"/>
      <c r="AP10557" s="6"/>
      <c r="AQ10557" s="6"/>
      <c r="AR10557" s="6"/>
      <c r="AS10557" s="6"/>
      <c r="AT10557" s="6"/>
      <c r="AU10557" s="6"/>
      <c r="AV10557" s="6"/>
      <c r="AW10557" s="6"/>
      <c r="AX10557" s="6"/>
      <c r="AY10557" s="6"/>
      <c r="AZ10557" s="6"/>
      <c r="BA10557" s="6"/>
      <c r="BB10557" s="166"/>
      <c r="BC10557" s="166"/>
      <c r="BD10557" s="166"/>
      <c r="BE10557" s="6"/>
      <c r="BF10557" s="6"/>
      <c r="BG10557" s="6"/>
      <c r="BH10557" s="6"/>
      <c r="BI10557" s="6"/>
      <c r="BJ10557" s="166"/>
      <c r="BK10557" s="166"/>
      <c r="BL10557" s="166"/>
      <c r="BM10557" s="6"/>
      <c r="BN10557" s="6"/>
      <c r="BO10557" s="6"/>
      <c r="BP10557" s="6"/>
      <c r="BQ10557" s="6"/>
      <c r="BR10557" s="6"/>
      <c r="BS10557" s="6"/>
      <c r="BT10557" s="6"/>
      <c r="BU10557" s="6"/>
      <c r="BV10557" s="6"/>
      <c r="BW10557" s="6"/>
      <c r="CJ10557" s="415"/>
      <c r="CK10557" s="415"/>
      <c r="CO10557" s="168"/>
    </row>
    <row r="10558" spans="32:93" s="162" customFormat="1" x14ac:dyDescent="0.25">
      <c r="AF10558" s="169"/>
      <c r="AG10558" s="169"/>
      <c r="AH10558" s="169"/>
      <c r="AI10558" s="169"/>
      <c r="AJ10558" s="169"/>
      <c r="AK10558" s="170"/>
      <c r="AP10558" s="6"/>
      <c r="AQ10558" s="6"/>
      <c r="AR10558" s="6"/>
      <c r="AS10558" s="6"/>
      <c r="AT10558" s="6"/>
      <c r="AU10558" s="6"/>
      <c r="AV10558" s="6"/>
      <c r="AW10558" s="6"/>
      <c r="AX10558" s="6"/>
      <c r="AY10558" s="6"/>
      <c r="AZ10558" s="6"/>
      <c r="BA10558" s="6"/>
      <c r="BB10558" s="166"/>
      <c r="BC10558" s="166"/>
      <c r="BD10558" s="166"/>
      <c r="BE10558" s="6"/>
      <c r="BF10558" s="6"/>
      <c r="BG10558" s="6"/>
      <c r="BH10558" s="6"/>
      <c r="BI10558" s="6"/>
      <c r="BJ10558" s="166"/>
      <c r="BK10558" s="166"/>
      <c r="BL10558" s="166"/>
      <c r="BM10558" s="6"/>
      <c r="BN10558" s="6"/>
      <c r="BO10558" s="6"/>
      <c r="BP10558" s="6"/>
      <c r="BQ10558" s="6"/>
      <c r="BR10558" s="6"/>
      <c r="BS10558" s="6"/>
      <c r="BT10558" s="6"/>
      <c r="BU10558" s="6"/>
      <c r="BV10558" s="6"/>
      <c r="BW10558" s="6"/>
      <c r="CJ10558" s="415"/>
      <c r="CK10558" s="415"/>
      <c r="CO10558" s="168"/>
    </row>
    <row r="10559" spans="32:93" s="162" customFormat="1" x14ac:dyDescent="0.25">
      <c r="AF10559" s="169"/>
      <c r="AG10559" s="169"/>
      <c r="AH10559" s="169"/>
      <c r="AI10559" s="169"/>
      <c r="AJ10559" s="169"/>
      <c r="AK10559" s="170"/>
      <c r="AP10559" s="6"/>
      <c r="AQ10559" s="6"/>
      <c r="AR10559" s="6"/>
      <c r="AS10559" s="6"/>
      <c r="AT10559" s="6"/>
      <c r="AU10559" s="6"/>
      <c r="AV10559" s="6"/>
      <c r="AW10559" s="6"/>
      <c r="AX10559" s="6"/>
      <c r="AY10559" s="6"/>
      <c r="AZ10559" s="6"/>
      <c r="BA10559" s="6"/>
      <c r="BB10559" s="166"/>
      <c r="BC10559" s="166"/>
      <c r="BD10559" s="166"/>
      <c r="BE10559" s="6"/>
      <c r="BF10559" s="6"/>
      <c r="BG10559" s="6"/>
      <c r="BH10559" s="6"/>
      <c r="BI10559" s="6"/>
      <c r="BJ10559" s="166"/>
      <c r="BK10559" s="166"/>
      <c r="BL10559" s="166"/>
      <c r="BM10559" s="6"/>
      <c r="BN10559" s="6"/>
      <c r="BO10559" s="6"/>
      <c r="BP10559" s="6"/>
      <c r="BQ10559" s="6"/>
      <c r="BR10559" s="6"/>
      <c r="BS10559" s="6"/>
      <c r="BT10559" s="6"/>
      <c r="BU10559" s="6"/>
      <c r="BV10559" s="6"/>
      <c r="BW10559" s="6"/>
      <c r="CJ10559" s="415"/>
      <c r="CK10559" s="415"/>
      <c r="CO10559" s="168"/>
    </row>
    <row r="10560" spans="32:93" s="162" customFormat="1" x14ac:dyDescent="0.25">
      <c r="AF10560" s="169"/>
      <c r="AG10560" s="169"/>
      <c r="AH10560" s="169"/>
      <c r="AI10560" s="169"/>
      <c r="AJ10560" s="169"/>
      <c r="AK10560" s="170"/>
      <c r="AP10560" s="6"/>
      <c r="AQ10560" s="6"/>
      <c r="AR10560" s="6"/>
      <c r="AS10560" s="6"/>
      <c r="AT10560" s="6"/>
      <c r="AU10560" s="6"/>
      <c r="AV10560" s="6"/>
      <c r="AW10560" s="6"/>
      <c r="AX10560" s="6"/>
      <c r="AY10560" s="6"/>
      <c r="AZ10560" s="6"/>
      <c r="BA10560" s="6"/>
      <c r="BB10560" s="166"/>
      <c r="BC10560" s="166"/>
      <c r="BD10560" s="166"/>
      <c r="BE10560" s="6"/>
      <c r="BF10560" s="6"/>
      <c r="BG10560" s="6"/>
      <c r="BH10560" s="6"/>
      <c r="BI10560" s="6"/>
      <c r="BJ10560" s="166"/>
      <c r="BK10560" s="166"/>
      <c r="BL10560" s="166"/>
      <c r="BM10560" s="6"/>
      <c r="BN10560" s="6"/>
      <c r="BO10560" s="6"/>
      <c r="BP10560" s="6"/>
      <c r="BQ10560" s="6"/>
      <c r="BR10560" s="6"/>
      <c r="BS10560" s="6"/>
      <c r="BT10560" s="6"/>
      <c r="BU10560" s="6"/>
      <c r="BV10560" s="6"/>
      <c r="BW10560" s="6"/>
      <c r="CJ10560" s="415"/>
      <c r="CK10560" s="415"/>
      <c r="CO10560" s="168"/>
    </row>
    <row r="10561" spans="32:93" s="162" customFormat="1" x14ac:dyDescent="0.25">
      <c r="AF10561" s="169"/>
      <c r="AG10561" s="169"/>
      <c r="AH10561" s="169"/>
      <c r="AI10561" s="169"/>
      <c r="AJ10561" s="169"/>
      <c r="AK10561" s="170"/>
      <c r="AP10561" s="6"/>
      <c r="AQ10561" s="6"/>
      <c r="AR10561" s="6"/>
      <c r="AS10561" s="6"/>
      <c r="AT10561" s="6"/>
      <c r="AU10561" s="6"/>
      <c r="AV10561" s="6"/>
      <c r="AW10561" s="6"/>
      <c r="AX10561" s="6"/>
      <c r="AY10561" s="6"/>
      <c r="AZ10561" s="6"/>
      <c r="BA10561" s="6"/>
      <c r="BB10561" s="166"/>
      <c r="BC10561" s="166"/>
      <c r="BD10561" s="166"/>
      <c r="BE10561" s="6"/>
      <c r="BF10561" s="6"/>
      <c r="BG10561" s="6"/>
      <c r="BH10561" s="6"/>
      <c r="BI10561" s="6"/>
      <c r="BJ10561" s="166"/>
      <c r="BK10561" s="166"/>
      <c r="BL10561" s="166"/>
      <c r="BM10561" s="6"/>
      <c r="BN10561" s="6"/>
      <c r="BO10561" s="6"/>
      <c r="BP10561" s="6"/>
      <c r="BQ10561" s="6"/>
      <c r="BR10561" s="6"/>
      <c r="BS10561" s="6"/>
      <c r="BT10561" s="6"/>
      <c r="BU10561" s="6"/>
      <c r="BV10561" s="6"/>
      <c r="BW10561" s="6"/>
      <c r="CJ10561" s="415"/>
      <c r="CK10561" s="415"/>
      <c r="CO10561" s="168"/>
    </row>
    <row r="10562" spans="32:93" s="162" customFormat="1" x14ac:dyDescent="0.25">
      <c r="AF10562" s="169"/>
      <c r="AG10562" s="169"/>
      <c r="AH10562" s="169"/>
      <c r="AI10562" s="169"/>
      <c r="AJ10562" s="169"/>
      <c r="AK10562" s="170"/>
      <c r="AP10562" s="6"/>
      <c r="AQ10562" s="6"/>
      <c r="AR10562" s="6"/>
      <c r="AS10562" s="6"/>
      <c r="AT10562" s="6"/>
      <c r="AU10562" s="6"/>
      <c r="AV10562" s="6"/>
      <c r="AW10562" s="6"/>
      <c r="AX10562" s="6"/>
      <c r="AY10562" s="6"/>
      <c r="AZ10562" s="6"/>
      <c r="BA10562" s="6"/>
      <c r="BB10562" s="166"/>
      <c r="BC10562" s="166"/>
      <c r="BD10562" s="166"/>
      <c r="BE10562" s="6"/>
      <c r="BF10562" s="6"/>
      <c r="BG10562" s="6"/>
      <c r="BH10562" s="6"/>
      <c r="BI10562" s="6"/>
      <c r="BJ10562" s="166"/>
      <c r="BK10562" s="166"/>
      <c r="BL10562" s="166"/>
      <c r="BM10562" s="6"/>
      <c r="BN10562" s="6"/>
      <c r="BO10562" s="6"/>
      <c r="BP10562" s="6"/>
      <c r="BQ10562" s="6"/>
      <c r="BR10562" s="6"/>
      <c r="BS10562" s="6"/>
      <c r="BT10562" s="6"/>
      <c r="BU10562" s="6"/>
      <c r="BV10562" s="6"/>
      <c r="BW10562" s="6"/>
      <c r="CJ10562" s="415"/>
      <c r="CK10562" s="415"/>
      <c r="CO10562" s="168"/>
    </row>
    <row r="10563" spans="32:93" s="162" customFormat="1" x14ac:dyDescent="0.25">
      <c r="AF10563" s="169"/>
      <c r="AG10563" s="169"/>
      <c r="AH10563" s="169"/>
      <c r="AI10563" s="169"/>
      <c r="AJ10563" s="169"/>
      <c r="AK10563" s="170"/>
      <c r="AP10563" s="6"/>
      <c r="AQ10563" s="6"/>
      <c r="AR10563" s="6"/>
      <c r="AS10563" s="6"/>
      <c r="AT10563" s="6"/>
      <c r="AU10563" s="6"/>
      <c r="AV10563" s="6"/>
      <c r="AW10563" s="6"/>
      <c r="AX10563" s="6"/>
      <c r="AY10563" s="6"/>
      <c r="AZ10563" s="6"/>
      <c r="BA10563" s="6"/>
      <c r="BB10563" s="166"/>
      <c r="BC10563" s="166"/>
      <c r="BD10563" s="166"/>
      <c r="BE10563" s="6"/>
      <c r="BF10563" s="6"/>
      <c r="BG10563" s="6"/>
      <c r="BH10563" s="6"/>
      <c r="BI10563" s="6"/>
      <c r="BJ10563" s="166"/>
      <c r="BK10563" s="166"/>
      <c r="BL10563" s="166"/>
      <c r="BM10563" s="6"/>
      <c r="BN10563" s="6"/>
      <c r="BO10563" s="6"/>
      <c r="BP10563" s="6"/>
      <c r="BQ10563" s="6"/>
      <c r="BR10563" s="6"/>
      <c r="BS10563" s="6"/>
      <c r="BT10563" s="6"/>
      <c r="BU10563" s="6"/>
      <c r="BV10563" s="6"/>
      <c r="BW10563" s="6"/>
      <c r="CJ10563" s="415"/>
      <c r="CK10563" s="415"/>
      <c r="CO10563" s="168"/>
    </row>
    <row r="10564" spans="32:93" s="162" customFormat="1" x14ac:dyDescent="0.25">
      <c r="AF10564" s="169"/>
      <c r="AG10564" s="169"/>
      <c r="AH10564" s="169"/>
      <c r="AI10564" s="169"/>
      <c r="AJ10564" s="169"/>
      <c r="AK10564" s="170"/>
      <c r="AP10564" s="6"/>
      <c r="AQ10564" s="6"/>
      <c r="AR10564" s="6"/>
      <c r="AS10564" s="6"/>
      <c r="AT10564" s="6"/>
      <c r="AU10564" s="6"/>
      <c r="AV10564" s="6"/>
      <c r="AW10564" s="6"/>
      <c r="AX10564" s="6"/>
      <c r="AY10564" s="6"/>
      <c r="AZ10564" s="6"/>
      <c r="BA10564" s="6"/>
      <c r="BB10564" s="166"/>
      <c r="BC10564" s="166"/>
      <c r="BD10564" s="166"/>
      <c r="BE10564" s="6"/>
      <c r="BF10564" s="6"/>
      <c r="BG10564" s="6"/>
      <c r="BH10564" s="6"/>
      <c r="BI10564" s="6"/>
      <c r="BJ10564" s="166"/>
      <c r="BK10564" s="166"/>
      <c r="BL10564" s="166"/>
      <c r="BM10564" s="6"/>
      <c r="BN10564" s="6"/>
      <c r="BO10564" s="6"/>
      <c r="BP10564" s="6"/>
      <c r="BQ10564" s="6"/>
      <c r="BR10564" s="6"/>
      <c r="BS10564" s="6"/>
      <c r="BT10564" s="6"/>
      <c r="BU10564" s="6"/>
      <c r="BV10564" s="6"/>
      <c r="BW10564" s="6"/>
      <c r="CJ10564" s="415"/>
      <c r="CK10564" s="415"/>
      <c r="CO10564" s="168"/>
    </row>
    <row r="10565" spans="32:93" s="162" customFormat="1" x14ac:dyDescent="0.25">
      <c r="AF10565" s="169"/>
      <c r="AG10565" s="169"/>
      <c r="AH10565" s="169"/>
      <c r="AI10565" s="169"/>
      <c r="AJ10565" s="169"/>
      <c r="AK10565" s="170"/>
      <c r="AP10565" s="6"/>
      <c r="AQ10565" s="6"/>
      <c r="AR10565" s="6"/>
      <c r="AS10565" s="6"/>
      <c r="AT10565" s="6"/>
      <c r="AU10565" s="6"/>
      <c r="AV10565" s="6"/>
      <c r="AW10565" s="6"/>
      <c r="AX10565" s="6"/>
      <c r="AY10565" s="6"/>
      <c r="AZ10565" s="6"/>
      <c r="BA10565" s="6"/>
      <c r="BB10565" s="166"/>
      <c r="BC10565" s="166"/>
      <c r="BD10565" s="166"/>
      <c r="BE10565" s="6"/>
      <c r="BF10565" s="6"/>
      <c r="BG10565" s="6"/>
      <c r="BH10565" s="6"/>
      <c r="BI10565" s="6"/>
      <c r="BJ10565" s="166"/>
      <c r="BK10565" s="166"/>
      <c r="BL10565" s="166"/>
      <c r="BM10565" s="6"/>
      <c r="BN10565" s="6"/>
      <c r="BO10565" s="6"/>
      <c r="BP10565" s="6"/>
      <c r="BQ10565" s="6"/>
      <c r="BR10565" s="6"/>
      <c r="BS10565" s="6"/>
      <c r="BT10565" s="6"/>
      <c r="BU10565" s="6"/>
      <c r="BV10565" s="6"/>
      <c r="BW10565" s="6"/>
      <c r="CJ10565" s="415"/>
      <c r="CK10565" s="415"/>
      <c r="CO10565" s="168"/>
    </row>
    <row r="10566" spans="32:93" s="162" customFormat="1" x14ac:dyDescent="0.25">
      <c r="AF10566" s="169"/>
      <c r="AG10566" s="169"/>
      <c r="AH10566" s="169"/>
      <c r="AI10566" s="169"/>
      <c r="AJ10566" s="169"/>
      <c r="AK10566" s="170"/>
      <c r="AP10566" s="6"/>
      <c r="AQ10566" s="6"/>
      <c r="AR10566" s="6"/>
      <c r="AS10566" s="6"/>
      <c r="AT10566" s="6"/>
      <c r="AU10566" s="6"/>
      <c r="AV10566" s="6"/>
      <c r="AW10566" s="6"/>
      <c r="AX10566" s="6"/>
      <c r="AY10566" s="6"/>
      <c r="AZ10566" s="6"/>
      <c r="BA10566" s="6"/>
      <c r="BB10566" s="166"/>
      <c r="BC10566" s="166"/>
      <c r="BD10566" s="166"/>
      <c r="BE10566" s="6"/>
      <c r="BF10566" s="6"/>
      <c r="BG10566" s="6"/>
      <c r="BH10566" s="6"/>
      <c r="BI10566" s="6"/>
      <c r="BJ10566" s="166"/>
      <c r="BK10566" s="166"/>
      <c r="BL10566" s="166"/>
      <c r="BM10566" s="6"/>
      <c r="BN10566" s="6"/>
      <c r="BO10566" s="6"/>
      <c r="BP10566" s="6"/>
      <c r="BQ10566" s="6"/>
      <c r="BR10566" s="6"/>
      <c r="BS10566" s="6"/>
      <c r="BT10566" s="6"/>
      <c r="BU10566" s="6"/>
      <c r="BV10566" s="6"/>
      <c r="BW10566" s="6"/>
      <c r="CJ10566" s="415"/>
      <c r="CK10566" s="415"/>
      <c r="CO10566" s="168"/>
    </row>
    <row r="10567" spans="32:93" s="162" customFormat="1" x14ac:dyDescent="0.25">
      <c r="AF10567" s="169"/>
      <c r="AG10567" s="169"/>
      <c r="AH10567" s="169"/>
      <c r="AI10567" s="169"/>
      <c r="AJ10567" s="169"/>
      <c r="AK10567" s="170"/>
      <c r="AP10567" s="6"/>
      <c r="AQ10567" s="6"/>
      <c r="AR10567" s="6"/>
      <c r="AS10567" s="6"/>
      <c r="AT10567" s="6"/>
      <c r="AU10567" s="6"/>
      <c r="AV10567" s="6"/>
      <c r="AW10567" s="6"/>
      <c r="AX10567" s="6"/>
      <c r="AY10567" s="6"/>
      <c r="AZ10567" s="6"/>
      <c r="BA10567" s="6"/>
      <c r="BB10567" s="166"/>
      <c r="BC10567" s="166"/>
      <c r="BD10567" s="166"/>
      <c r="BE10567" s="6"/>
      <c r="BF10567" s="6"/>
      <c r="BG10567" s="6"/>
      <c r="BH10567" s="6"/>
      <c r="BI10567" s="6"/>
      <c r="BJ10567" s="166"/>
      <c r="BK10567" s="166"/>
      <c r="BL10567" s="166"/>
      <c r="BM10567" s="6"/>
      <c r="BN10567" s="6"/>
      <c r="BO10567" s="6"/>
      <c r="BP10567" s="6"/>
      <c r="BQ10567" s="6"/>
      <c r="BR10567" s="6"/>
      <c r="BS10567" s="6"/>
      <c r="BT10567" s="6"/>
      <c r="BU10567" s="6"/>
      <c r="BV10567" s="6"/>
      <c r="BW10567" s="6"/>
      <c r="CJ10567" s="415"/>
      <c r="CK10567" s="415"/>
      <c r="CO10567" s="168"/>
    </row>
    <row r="10568" spans="32:93" s="162" customFormat="1" x14ac:dyDescent="0.25">
      <c r="AF10568" s="169"/>
      <c r="AG10568" s="169"/>
      <c r="AH10568" s="169"/>
      <c r="AI10568" s="169"/>
      <c r="AJ10568" s="169"/>
      <c r="AK10568" s="170"/>
      <c r="AP10568" s="6"/>
      <c r="AQ10568" s="6"/>
      <c r="AR10568" s="6"/>
      <c r="AS10568" s="6"/>
      <c r="AT10568" s="6"/>
      <c r="AU10568" s="6"/>
      <c r="AV10568" s="6"/>
      <c r="AW10568" s="6"/>
      <c r="AX10568" s="6"/>
      <c r="AY10568" s="6"/>
      <c r="AZ10568" s="6"/>
      <c r="BA10568" s="6"/>
      <c r="BB10568" s="166"/>
      <c r="BC10568" s="166"/>
      <c r="BD10568" s="166"/>
      <c r="BE10568" s="6"/>
      <c r="BF10568" s="6"/>
      <c r="BG10568" s="6"/>
      <c r="BH10568" s="6"/>
      <c r="BI10568" s="6"/>
      <c r="BJ10568" s="166"/>
      <c r="BK10568" s="166"/>
      <c r="BL10568" s="166"/>
      <c r="BM10568" s="6"/>
      <c r="BN10568" s="6"/>
      <c r="BO10568" s="6"/>
      <c r="BP10568" s="6"/>
      <c r="BQ10568" s="6"/>
      <c r="BR10568" s="6"/>
      <c r="BS10568" s="6"/>
      <c r="BT10568" s="6"/>
      <c r="BU10568" s="6"/>
      <c r="BV10568" s="6"/>
      <c r="BW10568" s="6"/>
      <c r="CJ10568" s="415"/>
      <c r="CK10568" s="415"/>
      <c r="CO10568" s="168"/>
    </row>
    <row r="10569" spans="32:93" s="162" customFormat="1" x14ac:dyDescent="0.25">
      <c r="AF10569" s="169"/>
      <c r="AG10569" s="169"/>
      <c r="AH10569" s="169"/>
      <c r="AI10569" s="169"/>
      <c r="AJ10569" s="169"/>
      <c r="AK10569" s="170"/>
      <c r="AP10569" s="6"/>
      <c r="AQ10569" s="6"/>
      <c r="AR10569" s="6"/>
      <c r="AS10569" s="6"/>
      <c r="AT10569" s="6"/>
      <c r="AU10569" s="6"/>
      <c r="AV10569" s="6"/>
      <c r="AW10569" s="6"/>
      <c r="AX10569" s="6"/>
      <c r="AY10569" s="6"/>
      <c r="AZ10569" s="6"/>
      <c r="BA10569" s="6"/>
      <c r="BB10569" s="166"/>
      <c r="BC10569" s="166"/>
      <c r="BD10569" s="166"/>
      <c r="BE10569" s="6"/>
      <c r="BF10569" s="6"/>
      <c r="BG10569" s="6"/>
      <c r="BH10569" s="6"/>
      <c r="BI10569" s="6"/>
      <c r="BJ10569" s="166"/>
      <c r="BK10569" s="166"/>
      <c r="BL10569" s="166"/>
      <c r="BM10569" s="6"/>
      <c r="BN10569" s="6"/>
      <c r="BO10569" s="6"/>
      <c r="BP10569" s="6"/>
      <c r="BQ10569" s="6"/>
      <c r="BR10569" s="6"/>
      <c r="BS10569" s="6"/>
      <c r="BT10569" s="6"/>
      <c r="BU10569" s="6"/>
      <c r="BV10569" s="6"/>
      <c r="BW10569" s="6"/>
      <c r="CJ10569" s="415"/>
      <c r="CK10569" s="415"/>
      <c r="CO10569" s="168"/>
    </row>
    <row r="10570" spans="32:93" s="162" customFormat="1" x14ac:dyDescent="0.25">
      <c r="AF10570" s="169"/>
      <c r="AG10570" s="169"/>
      <c r="AH10570" s="169"/>
      <c r="AI10570" s="169"/>
      <c r="AJ10570" s="169"/>
      <c r="AK10570" s="170"/>
      <c r="AP10570" s="6"/>
      <c r="AQ10570" s="6"/>
      <c r="AR10570" s="6"/>
      <c r="AS10570" s="6"/>
      <c r="AT10570" s="6"/>
      <c r="AU10570" s="6"/>
      <c r="AV10570" s="6"/>
      <c r="AW10570" s="6"/>
      <c r="AX10570" s="6"/>
      <c r="AY10570" s="6"/>
      <c r="AZ10570" s="6"/>
      <c r="BA10570" s="6"/>
      <c r="BB10570" s="166"/>
      <c r="BC10570" s="166"/>
      <c r="BD10570" s="166"/>
      <c r="BE10570" s="6"/>
      <c r="BF10570" s="6"/>
      <c r="BG10570" s="6"/>
      <c r="BH10570" s="6"/>
      <c r="BI10570" s="6"/>
      <c r="BJ10570" s="166"/>
      <c r="BK10570" s="166"/>
      <c r="BL10570" s="166"/>
      <c r="BM10570" s="6"/>
      <c r="BN10570" s="6"/>
      <c r="BO10570" s="6"/>
      <c r="BP10570" s="6"/>
      <c r="BQ10570" s="6"/>
      <c r="BR10570" s="6"/>
      <c r="BS10570" s="6"/>
      <c r="BT10570" s="6"/>
      <c r="BU10570" s="6"/>
      <c r="BV10570" s="6"/>
      <c r="BW10570" s="6"/>
      <c r="CJ10570" s="415"/>
      <c r="CK10570" s="415"/>
      <c r="CO10570" s="168"/>
    </row>
    <row r="10571" spans="32:93" s="162" customFormat="1" x14ac:dyDescent="0.25">
      <c r="AF10571" s="169"/>
      <c r="AG10571" s="169"/>
      <c r="AH10571" s="169"/>
      <c r="AI10571" s="169"/>
      <c r="AJ10571" s="169"/>
      <c r="AK10571" s="170"/>
      <c r="AP10571" s="6"/>
      <c r="AQ10571" s="6"/>
      <c r="AR10571" s="6"/>
      <c r="AS10571" s="6"/>
      <c r="AT10571" s="6"/>
      <c r="AU10571" s="6"/>
      <c r="AV10571" s="6"/>
      <c r="AW10571" s="6"/>
      <c r="AX10571" s="6"/>
      <c r="AY10571" s="6"/>
      <c r="AZ10571" s="6"/>
      <c r="BA10571" s="6"/>
      <c r="BB10571" s="166"/>
      <c r="BC10571" s="166"/>
      <c r="BD10571" s="166"/>
      <c r="BE10571" s="6"/>
      <c r="BF10571" s="6"/>
      <c r="BG10571" s="6"/>
      <c r="BH10571" s="6"/>
      <c r="BI10571" s="6"/>
      <c r="BJ10571" s="166"/>
      <c r="BK10571" s="166"/>
      <c r="BL10571" s="166"/>
      <c r="BM10571" s="6"/>
      <c r="BN10571" s="6"/>
      <c r="BO10571" s="6"/>
      <c r="BP10571" s="6"/>
      <c r="BQ10571" s="6"/>
      <c r="BR10571" s="6"/>
      <c r="BS10571" s="6"/>
      <c r="BT10571" s="6"/>
      <c r="BU10571" s="6"/>
      <c r="BV10571" s="6"/>
      <c r="BW10571" s="6"/>
      <c r="CJ10571" s="415"/>
      <c r="CK10571" s="415"/>
      <c r="CO10571" s="168"/>
    </row>
    <row r="10572" spans="32:93" s="162" customFormat="1" x14ac:dyDescent="0.25">
      <c r="AF10572" s="169"/>
      <c r="AG10572" s="169"/>
      <c r="AH10572" s="169"/>
      <c r="AI10572" s="169"/>
      <c r="AJ10572" s="169"/>
      <c r="AK10572" s="170"/>
      <c r="AP10572" s="6"/>
      <c r="AQ10572" s="6"/>
      <c r="AR10572" s="6"/>
      <c r="AS10572" s="6"/>
      <c r="AT10572" s="6"/>
      <c r="AU10572" s="6"/>
      <c r="AV10572" s="6"/>
      <c r="AW10572" s="6"/>
      <c r="AX10572" s="6"/>
      <c r="AY10572" s="6"/>
      <c r="AZ10572" s="6"/>
      <c r="BA10572" s="6"/>
      <c r="BB10572" s="166"/>
      <c r="BC10572" s="166"/>
      <c r="BD10572" s="166"/>
      <c r="BE10572" s="6"/>
      <c r="BF10572" s="6"/>
      <c r="BG10572" s="6"/>
      <c r="BH10572" s="6"/>
      <c r="BI10572" s="6"/>
      <c r="BJ10572" s="166"/>
      <c r="BK10572" s="166"/>
      <c r="BL10572" s="166"/>
      <c r="BM10572" s="6"/>
      <c r="BN10572" s="6"/>
      <c r="BO10572" s="6"/>
      <c r="BP10572" s="6"/>
      <c r="BQ10572" s="6"/>
      <c r="BR10572" s="6"/>
      <c r="BS10572" s="6"/>
      <c r="BT10572" s="6"/>
      <c r="BU10572" s="6"/>
      <c r="BV10572" s="6"/>
      <c r="BW10572" s="6"/>
      <c r="CJ10572" s="415"/>
      <c r="CK10572" s="415"/>
      <c r="CO10572" s="168"/>
    </row>
    <row r="10573" spans="32:93" s="162" customFormat="1" x14ac:dyDescent="0.25">
      <c r="AF10573" s="169"/>
      <c r="AG10573" s="169"/>
      <c r="AH10573" s="169"/>
      <c r="AI10573" s="169"/>
      <c r="AJ10573" s="169"/>
      <c r="AK10573" s="170"/>
      <c r="AP10573" s="6"/>
      <c r="AQ10573" s="6"/>
      <c r="AR10573" s="6"/>
      <c r="AS10573" s="6"/>
      <c r="AT10573" s="6"/>
      <c r="AU10573" s="6"/>
      <c r="AV10573" s="6"/>
      <c r="AW10573" s="6"/>
      <c r="AX10573" s="6"/>
      <c r="AY10573" s="6"/>
      <c r="AZ10573" s="6"/>
      <c r="BA10573" s="6"/>
      <c r="BB10573" s="166"/>
      <c r="BC10573" s="166"/>
      <c r="BD10573" s="166"/>
      <c r="BE10573" s="6"/>
      <c r="BF10573" s="6"/>
      <c r="BG10573" s="6"/>
      <c r="BH10573" s="6"/>
      <c r="BI10573" s="6"/>
      <c r="BJ10573" s="166"/>
      <c r="BK10573" s="166"/>
      <c r="BL10573" s="166"/>
      <c r="BM10573" s="6"/>
      <c r="BN10573" s="6"/>
      <c r="BO10573" s="6"/>
      <c r="BP10573" s="6"/>
      <c r="BQ10573" s="6"/>
      <c r="BR10573" s="6"/>
      <c r="BS10573" s="6"/>
      <c r="BT10573" s="6"/>
      <c r="BU10573" s="6"/>
      <c r="BV10573" s="6"/>
      <c r="BW10573" s="6"/>
      <c r="CJ10573" s="415"/>
      <c r="CK10573" s="415"/>
      <c r="CO10573" s="168"/>
    </row>
    <row r="10574" spans="32:93" s="162" customFormat="1" x14ac:dyDescent="0.25">
      <c r="AF10574" s="169"/>
      <c r="AG10574" s="169"/>
      <c r="AH10574" s="169"/>
      <c r="AI10574" s="169"/>
      <c r="AJ10574" s="169"/>
      <c r="AK10574" s="170"/>
      <c r="AP10574" s="6"/>
      <c r="AQ10574" s="6"/>
      <c r="AR10574" s="6"/>
      <c r="AS10574" s="6"/>
      <c r="AT10574" s="6"/>
      <c r="AU10574" s="6"/>
      <c r="AV10574" s="6"/>
      <c r="AW10574" s="6"/>
      <c r="AX10574" s="6"/>
      <c r="AY10574" s="6"/>
      <c r="AZ10574" s="6"/>
      <c r="BA10574" s="6"/>
      <c r="BB10574" s="166"/>
      <c r="BC10574" s="166"/>
      <c r="BD10574" s="166"/>
      <c r="BE10574" s="6"/>
      <c r="BF10574" s="6"/>
      <c r="BG10574" s="6"/>
      <c r="BH10574" s="6"/>
      <c r="BI10574" s="6"/>
      <c r="BJ10574" s="166"/>
      <c r="BK10574" s="166"/>
      <c r="BL10574" s="166"/>
      <c r="BM10574" s="6"/>
      <c r="BN10574" s="6"/>
      <c r="BO10574" s="6"/>
      <c r="BP10574" s="6"/>
      <c r="BQ10574" s="6"/>
      <c r="BR10574" s="6"/>
      <c r="BS10574" s="6"/>
      <c r="BT10574" s="6"/>
      <c r="BU10574" s="6"/>
      <c r="BV10574" s="6"/>
      <c r="BW10574" s="6"/>
      <c r="CJ10574" s="415"/>
      <c r="CK10574" s="415"/>
      <c r="CO10574" s="168"/>
    </row>
    <row r="10575" spans="32:93" s="162" customFormat="1" x14ac:dyDescent="0.25">
      <c r="AF10575" s="169"/>
      <c r="AG10575" s="169"/>
      <c r="AH10575" s="169"/>
      <c r="AI10575" s="169"/>
      <c r="AJ10575" s="169"/>
      <c r="AK10575" s="170"/>
      <c r="AP10575" s="6"/>
      <c r="AQ10575" s="6"/>
      <c r="AR10575" s="6"/>
      <c r="AS10575" s="6"/>
      <c r="AT10575" s="6"/>
      <c r="AU10575" s="6"/>
      <c r="AV10575" s="6"/>
      <c r="AW10575" s="6"/>
      <c r="AX10575" s="6"/>
      <c r="AY10575" s="6"/>
      <c r="AZ10575" s="6"/>
      <c r="BA10575" s="6"/>
      <c r="BB10575" s="166"/>
      <c r="BC10575" s="166"/>
      <c r="BD10575" s="166"/>
      <c r="BE10575" s="6"/>
      <c r="BF10575" s="6"/>
      <c r="BG10575" s="6"/>
      <c r="BH10575" s="6"/>
      <c r="BI10575" s="6"/>
      <c r="BJ10575" s="166"/>
      <c r="BK10575" s="166"/>
      <c r="BL10575" s="166"/>
      <c r="BM10575" s="6"/>
      <c r="BN10575" s="6"/>
      <c r="BO10575" s="6"/>
      <c r="BP10575" s="6"/>
      <c r="BQ10575" s="6"/>
      <c r="BR10575" s="6"/>
      <c r="BS10575" s="6"/>
      <c r="BT10575" s="6"/>
      <c r="BU10575" s="6"/>
      <c r="BV10575" s="6"/>
      <c r="BW10575" s="6"/>
      <c r="CJ10575" s="415"/>
      <c r="CK10575" s="415"/>
      <c r="CO10575" s="168"/>
    </row>
    <row r="10576" spans="32:93" s="162" customFormat="1" x14ac:dyDescent="0.25">
      <c r="AF10576" s="169"/>
      <c r="AG10576" s="169"/>
      <c r="AH10576" s="169"/>
      <c r="AI10576" s="169"/>
      <c r="AJ10576" s="169"/>
      <c r="AK10576" s="170"/>
      <c r="AP10576" s="6"/>
      <c r="AQ10576" s="6"/>
      <c r="AR10576" s="6"/>
      <c r="AS10576" s="6"/>
      <c r="AT10576" s="6"/>
      <c r="AU10576" s="6"/>
      <c r="AV10576" s="6"/>
      <c r="AW10576" s="6"/>
      <c r="AX10576" s="6"/>
      <c r="AY10576" s="6"/>
      <c r="AZ10576" s="6"/>
      <c r="BA10576" s="6"/>
      <c r="BB10576" s="166"/>
      <c r="BC10576" s="166"/>
      <c r="BD10576" s="166"/>
      <c r="BE10576" s="6"/>
      <c r="BF10576" s="6"/>
      <c r="BG10576" s="6"/>
      <c r="BH10576" s="6"/>
      <c r="BI10576" s="6"/>
      <c r="BJ10576" s="166"/>
      <c r="BK10576" s="166"/>
      <c r="BL10576" s="166"/>
      <c r="BM10576" s="6"/>
      <c r="BN10576" s="6"/>
      <c r="BO10576" s="6"/>
      <c r="BP10576" s="6"/>
      <c r="BQ10576" s="6"/>
      <c r="BR10576" s="6"/>
      <c r="BS10576" s="6"/>
      <c r="BT10576" s="6"/>
      <c r="BU10576" s="6"/>
      <c r="BV10576" s="6"/>
      <c r="BW10576" s="6"/>
      <c r="CJ10576" s="415"/>
      <c r="CK10576" s="415"/>
      <c r="CO10576" s="168"/>
    </row>
    <row r="10577" spans="32:93" s="162" customFormat="1" x14ac:dyDescent="0.25">
      <c r="AF10577" s="169"/>
      <c r="AG10577" s="169"/>
      <c r="AH10577" s="169"/>
      <c r="AI10577" s="169"/>
      <c r="AJ10577" s="169"/>
      <c r="AK10577" s="170"/>
      <c r="AP10577" s="6"/>
      <c r="AQ10577" s="6"/>
      <c r="AR10577" s="6"/>
      <c r="AS10577" s="6"/>
      <c r="AT10577" s="6"/>
      <c r="AU10577" s="6"/>
      <c r="AV10577" s="6"/>
      <c r="AW10577" s="6"/>
      <c r="AX10577" s="6"/>
      <c r="AY10577" s="6"/>
      <c r="AZ10577" s="6"/>
      <c r="BA10577" s="6"/>
      <c r="BB10577" s="166"/>
      <c r="BC10577" s="166"/>
      <c r="BD10577" s="166"/>
      <c r="BE10577" s="6"/>
      <c r="BF10577" s="6"/>
      <c r="BG10577" s="6"/>
      <c r="BH10577" s="6"/>
      <c r="BI10577" s="6"/>
      <c r="BJ10577" s="166"/>
      <c r="BK10577" s="166"/>
      <c r="BL10577" s="166"/>
      <c r="BM10577" s="6"/>
      <c r="BN10577" s="6"/>
      <c r="BO10577" s="6"/>
      <c r="BP10577" s="6"/>
      <c r="BQ10577" s="6"/>
      <c r="BR10577" s="6"/>
      <c r="BS10577" s="6"/>
      <c r="BT10577" s="6"/>
      <c r="BU10577" s="6"/>
      <c r="BV10577" s="6"/>
      <c r="BW10577" s="6"/>
      <c r="CJ10577" s="415"/>
      <c r="CK10577" s="415"/>
      <c r="CO10577" s="168"/>
    </row>
    <row r="10578" spans="32:93" s="162" customFormat="1" x14ac:dyDescent="0.25">
      <c r="AF10578" s="169"/>
      <c r="AG10578" s="169"/>
      <c r="AH10578" s="169"/>
      <c r="AI10578" s="169"/>
      <c r="AJ10578" s="169"/>
      <c r="AK10578" s="170"/>
      <c r="AP10578" s="6"/>
      <c r="AQ10578" s="6"/>
      <c r="AR10578" s="6"/>
      <c r="AS10578" s="6"/>
      <c r="AT10578" s="6"/>
      <c r="AU10578" s="6"/>
      <c r="AV10578" s="6"/>
      <c r="AW10578" s="6"/>
      <c r="AX10578" s="6"/>
      <c r="AY10578" s="6"/>
      <c r="AZ10578" s="6"/>
      <c r="BA10578" s="6"/>
      <c r="BB10578" s="166"/>
      <c r="BC10578" s="166"/>
      <c r="BD10578" s="166"/>
      <c r="BE10578" s="6"/>
      <c r="BF10578" s="6"/>
      <c r="BG10578" s="6"/>
      <c r="BH10578" s="6"/>
      <c r="BI10578" s="6"/>
      <c r="BJ10578" s="166"/>
      <c r="BK10578" s="166"/>
      <c r="BL10578" s="166"/>
      <c r="BM10578" s="6"/>
      <c r="BN10578" s="6"/>
      <c r="BO10578" s="6"/>
      <c r="BP10578" s="6"/>
      <c r="BQ10578" s="6"/>
      <c r="BR10578" s="6"/>
      <c r="BS10578" s="6"/>
      <c r="BT10578" s="6"/>
      <c r="BU10578" s="6"/>
      <c r="BV10578" s="6"/>
      <c r="BW10578" s="6"/>
      <c r="CJ10578" s="415"/>
      <c r="CK10578" s="415"/>
      <c r="CO10578" s="168"/>
    </row>
    <row r="10579" spans="32:93" s="162" customFormat="1" x14ac:dyDescent="0.25">
      <c r="AF10579" s="169"/>
      <c r="AG10579" s="169"/>
      <c r="AH10579" s="169"/>
      <c r="AI10579" s="169"/>
      <c r="AJ10579" s="169"/>
      <c r="AK10579" s="170"/>
      <c r="AP10579" s="6"/>
      <c r="AQ10579" s="6"/>
      <c r="AR10579" s="6"/>
      <c r="AS10579" s="6"/>
      <c r="AT10579" s="6"/>
      <c r="AU10579" s="6"/>
      <c r="AV10579" s="6"/>
      <c r="AW10579" s="6"/>
      <c r="AX10579" s="6"/>
      <c r="AY10579" s="6"/>
      <c r="AZ10579" s="6"/>
      <c r="BA10579" s="6"/>
      <c r="BB10579" s="166"/>
      <c r="BC10579" s="166"/>
      <c r="BD10579" s="166"/>
      <c r="BE10579" s="6"/>
      <c r="BF10579" s="6"/>
      <c r="BG10579" s="6"/>
      <c r="BH10579" s="6"/>
      <c r="BI10579" s="6"/>
      <c r="BJ10579" s="166"/>
      <c r="BK10579" s="166"/>
      <c r="BL10579" s="166"/>
      <c r="BM10579" s="6"/>
      <c r="BN10579" s="6"/>
      <c r="BO10579" s="6"/>
      <c r="BP10579" s="6"/>
      <c r="BQ10579" s="6"/>
      <c r="BR10579" s="6"/>
      <c r="BS10579" s="6"/>
      <c r="BT10579" s="6"/>
      <c r="BU10579" s="6"/>
      <c r="BV10579" s="6"/>
      <c r="BW10579" s="6"/>
      <c r="CJ10579" s="415"/>
      <c r="CK10579" s="415"/>
      <c r="CO10579" s="168"/>
    </row>
    <row r="10580" spans="32:93" s="162" customFormat="1" x14ac:dyDescent="0.25">
      <c r="AF10580" s="169"/>
      <c r="AG10580" s="169"/>
      <c r="AH10580" s="169"/>
      <c r="AI10580" s="169"/>
      <c r="AJ10580" s="169"/>
      <c r="AK10580" s="170"/>
      <c r="AP10580" s="6"/>
      <c r="AQ10580" s="6"/>
      <c r="AR10580" s="6"/>
      <c r="AS10580" s="6"/>
      <c r="AT10580" s="6"/>
      <c r="AU10580" s="6"/>
      <c r="AV10580" s="6"/>
      <c r="AW10580" s="6"/>
      <c r="AX10580" s="6"/>
      <c r="AY10580" s="6"/>
      <c r="AZ10580" s="6"/>
      <c r="BA10580" s="6"/>
      <c r="BB10580" s="166"/>
      <c r="BC10580" s="166"/>
      <c r="BD10580" s="166"/>
      <c r="BE10580" s="6"/>
      <c r="BF10580" s="6"/>
      <c r="BG10580" s="6"/>
      <c r="BH10580" s="6"/>
      <c r="BI10580" s="6"/>
      <c r="BJ10580" s="166"/>
      <c r="BK10580" s="166"/>
      <c r="BL10580" s="166"/>
      <c r="BM10580" s="6"/>
      <c r="BN10580" s="6"/>
      <c r="BO10580" s="6"/>
      <c r="BP10580" s="6"/>
      <c r="BQ10580" s="6"/>
      <c r="BR10580" s="6"/>
      <c r="BS10580" s="6"/>
      <c r="BT10580" s="6"/>
      <c r="BU10580" s="6"/>
      <c r="BV10580" s="6"/>
      <c r="BW10580" s="6"/>
      <c r="CJ10580" s="415"/>
      <c r="CK10580" s="415"/>
      <c r="CO10580" s="168"/>
    </row>
    <row r="10581" spans="32:93" s="162" customFormat="1" x14ac:dyDescent="0.25">
      <c r="AF10581" s="169"/>
      <c r="AG10581" s="169"/>
      <c r="AH10581" s="169"/>
      <c r="AI10581" s="169"/>
      <c r="AJ10581" s="169"/>
      <c r="AK10581" s="170"/>
      <c r="AP10581" s="6"/>
      <c r="AQ10581" s="6"/>
      <c r="AR10581" s="6"/>
      <c r="AS10581" s="6"/>
      <c r="AT10581" s="6"/>
      <c r="AU10581" s="6"/>
      <c r="AV10581" s="6"/>
      <c r="AW10581" s="6"/>
      <c r="AX10581" s="6"/>
      <c r="AY10581" s="6"/>
      <c r="AZ10581" s="6"/>
      <c r="BA10581" s="6"/>
      <c r="BB10581" s="166"/>
      <c r="BC10581" s="166"/>
      <c r="BD10581" s="166"/>
      <c r="BE10581" s="6"/>
      <c r="BF10581" s="6"/>
      <c r="BG10581" s="6"/>
      <c r="BH10581" s="6"/>
      <c r="BI10581" s="6"/>
      <c r="BJ10581" s="166"/>
      <c r="BK10581" s="166"/>
      <c r="BL10581" s="166"/>
      <c r="BM10581" s="6"/>
      <c r="BN10581" s="6"/>
      <c r="BO10581" s="6"/>
      <c r="BP10581" s="6"/>
      <c r="BQ10581" s="6"/>
      <c r="BR10581" s="6"/>
      <c r="BS10581" s="6"/>
      <c r="BT10581" s="6"/>
      <c r="BU10581" s="6"/>
      <c r="BV10581" s="6"/>
      <c r="BW10581" s="6"/>
      <c r="CJ10581" s="415"/>
      <c r="CK10581" s="415"/>
      <c r="CO10581" s="168"/>
    </row>
    <row r="10582" spans="32:93" s="162" customFormat="1" x14ac:dyDescent="0.25">
      <c r="AF10582" s="169"/>
      <c r="AG10582" s="169"/>
      <c r="AH10582" s="169"/>
      <c r="AI10582" s="169"/>
      <c r="AJ10582" s="169"/>
      <c r="AK10582" s="170"/>
      <c r="AP10582" s="6"/>
      <c r="AQ10582" s="6"/>
      <c r="AR10582" s="6"/>
      <c r="AS10582" s="6"/>
      <c r="AT10582" s="6"/>
      <c r="AU10582" s="6"/>
      <c r="AV10582" s="6"/>
      <c r="AW10582" s="6"/>
      <c r="AX10582" s="6"/>
      <c r="AY10582" s="6"/>
      <c r="AZ10582" s="6"/>
      <c r="BA10582" s="6"/>
      <c r="BB10582" s="166"/>
      <c r="BC10582" s="166"/>
      <c r="BD10582" s="166"/>
      <c r="BE10582" s="6"/>
      <c r="BF10582" s="6"/>
      <c r="BG10582" s="6"/>
      <c r="BH10582" s="6"/>
      <c r="BI10582" s="6"/>
      <c r="BJ10582" s="166"/>
      <c r="BK10582" s="166"/>
      <c r="BL10582" s="166"/>
      <c r="BM10582" s="6"/>
      <c r="BN10582" s="6"/>
      <c r="BO10582" s="6"/>
      <c r="BP10582" s="6"/>
      <c r="BQ10582" s="6"/>
      <c r="BR10582" s="6"/>
      <c r="BS10582" s="6"/>
      <c r="BT10582" s="6"/>
      <c r="BU10582" s="6"/>
      <c r="BV10582" s="6"/>
      <c r="BW10582" s="6"/>
      <c r="CJ10582" s="415"/>
      <c r="CK10582" s="415"/>
      <c r="CO10582" s="168"/>
    </row>
    <row r="10583" spans="32:93" s="162" customFormat="1" x14ac:dyDescent="0.25">
      <c r="AF10583" s="169"/>
      <c r="AG10583" s="169"/>
      <c r="AH10583" s="169"/>
      <c r="AI10583" s="169"/>
      <c r="AJ10583" s="169"/>
      <c r="AK10583" s="170"/>
      <c r="AP10583" s="6"/>
      <c r="AQ10583" s="6"/>
      <c r="AR10583" s="6"/>
      <c r="AS10583" s="6"/>
      <c r="AT10583" s="6"/>
      <c r="AU10583" s="6"/>
      <c r="AV10583" s="6"/>
      <c r="AW10583" s="6"/>
      <c r="AX10583" s="6"/>
      <c r="AY10583" s="6"/>
      <c r="AZ10583" s="6"/>
      <c r="BA10583" s="6"/>
      <c r="BB10583" s="166"/>
      <c r="BC10583" s="166"/>
      <c r="BD10583" s="166"/>
      <c r="BE10583" s="6"/>
      <c r="BF10583" s="6"/>
      <c r="BG10583" s="6"/>
      <c r="BH10583" s="6"/>
      <c r="BI10583" s="6"/>
      <c r="BJ10583" s="166"/>
      <c r="BK10583" s="166"/>
      <c r="BL10583" s="166"/>
      <c r="BM10583" s="6"/>
      <c r="BN10583" s="6"/>
      <c r="BO10583" s="6"/>
      <c r="BP10583" s="6"/>
      <c r="BQ10583" s="6"/>
      <c r="BR10583" s="6"/>
      <c r="BS10583" s="6"/>
      <c r="BT10583" s="6"/>
      <c r="BU10583" s="6"/>
      <c r="BV10583" s="6"/>
      <c r="BW10583" s="6"/>
      <c r="CJ10583" s="415"/>
      <c r="CK10583" s="415"/>
      <c r="CO10583" s="168"/>
    </row>
    <row r="10584" spans="32:93" s="162" customFormat="1" x14ac:dyDescent="0.25">
      <c r="AF10584" s="169"/>
      <c r="AG10584" s="169"/>
      <c r="AH10584" s="169"/>
      <c r="AI10584" s="169"/>
      <c r="AJ10584" s="169"/>
      <c r="AK10584" s="170"/>
      <c r="AP10584" s="6"/>
      <c r="AQ10584" s="6"/>
      <c r="AR10584" s="6"/>
      <c r="AS10584" s="6"/>
      <c r="AT10584" s="6"/>
      <c r="AU10584" s="6"/>
      <c r="AV10584" s="6"/>
      <c r="AW10584" s="6"/>
      <c r="AX10584" s="6"/>
      <c r="AY10584" s="6"/>
      <c r="AZ10584" s="6"/>
      <c r="BA10584" s="6"/>
      <c r="BB10584" s="166"/>
      <c r="BC10584" s="166"/>
      <c r="BD10584" s="166"/>
      <c r="BE10584" s="6"/>
      <c r="BF10584" s="6"/>
      <c r="BG10584" s="6"/>
      <c r="BH10584" s="6"/>
      <c r="BI10584" s="6"/>
      <c r="BJ10584" s="166"/>
      <c r="BK10584" s="166"/>
      <c r="BL10584" s="166"/>
      <c r="BM10584" s="6"/>
      <c r="BN10584" s="6"/>
      <c r="BO10584" s="6"/>
      <c r="BP10584" s="6"/>
      <c r="BQ10584" s="6"/>
      <c r="BR10584" s="6"/>
      <c r="BS10584" s="6"/>
      <c r="BT10584" s="6"/>
      <c r="BU10584" s="6"/>
      <c r="BV10584" s="6"/>
      <c r="BW10584" s="6"/>
      <c r="CJ10584" s="415"/>
      <c r="CK10584" s="415"/>
      <c r="CO10584" s="168"/>
    </row>
    <row r="10585" spans="32:93" s="162" customFormat="1" x14ac:dyDescent="0.25">
      <c r="AF10585" s="169"/>
      <c r="AG10585" s="169"/>
      <c r="AH10585" s="169"/>
      <c r="AI10585" s="169"/>
      <c r="AJ10585" s="169"/>
      <c r="AK10585" s="170"/>
      <c r="AP10585" s="6"/>
      <c r="AQ10585" s="6"/>
      <c r="AR10585" s="6"/>
      <c r="AS10585" s="6"/>
      <c r="AT10585" s="6"/>
      <c r="AU10585" s="6"/>
      <c r="AV10585" s="6"/>
      <c r="AW10585" s="6"/>
      <c r="AX10585" s="6"/>
      <c r="AY10585" s="6"/>
      <c r="AZ10585" s="6"/>
      <c r="BA10585" s="6"/>
      <c r="BB10585" s="166"/>
      <c r="BC10585" s="166"/>
      <c r="BD10585" s="166"/>
      <c r="BE10585" s="6"/>
      <c r="BF10585" s="6"/>
      <c r="BG10585" s="6"/>
      <c r="BH10585" s="6"/>
      <c r="BI10585" s="6"/>
      <c r="BJ10585" s="166"/>
      <c r="BK10585" s="166"/>
      <c r="BL10585" s="166"/>
      <c r="BM10585" s="6"/>
      <c r="BN10585" s="6"/>
      <c r="BO10585" s="6"/>
      <c r="BP10585" s="6"/>
      <c r="BQ10585" s="6"/>
      <c r="BR10585" s="6"/>
      <c r="BS10585" s="6"/>
      <c r="BT10585" s="6"/>
      <c r="BU10585" s="6"/>
      <c r="BV10585" s="6"/>
      <c r="BW10585" s="6"/>
      <c r="CJ10585" s="415"/>
      <c r="CK10585" s="415"/>
      <c r="CO10585" s="168"/>
    </row>
    <row r="10586" spans="32:93" s="162" customFormat="1" x14ac:dyDescent="0.25">
      <c r="AF10586" s="169"/>
      <c r="AG10586" s="169"/>
      <c r="AH10586" s="169"/>
      <c r="AI10586" s="169"/>
      <c r="AJ10586" s="169"/>
      <c r="AK10586" s="170"/>
      <c r="AP10586" s="6"/>
      <c r="AQ10586" s="6"/>
      <c r="AR10586" s="6"/>
      <c r="AS10586" s="6"/>
      <c r="AT10586" s="6"/>
      <c r="AU10586" s="6"/>
      <c r="AV10586" s="6"/>
      <c r="AW10586" s="6"/>
      <c r="AX10586" s="6"/>
      <c r="AY10586" s="6"/>
      <c r="AZ10586" s="6"/>
      <c r="BA10586" s="6"/>
      <c r="BB10586" s="166"/>
      <c r="BC10586" s="166"/>
      <c r="BD10586" s="166"/>
      <c r="BE10586" s="6"/>
      <c r="BF10586" s="6"/>
      <c r="BG10586" s="6"/>
      <c r="BH10586" s="6"/>
      <c r="BI10586" s="6"/>
      <c r="BJ10586" s="166"/>
      <c r="BK10586" s="166"/>
      <c r="BL10586" s="166"/>
      <c r="BM10586" s="6"/>
      <c r="BN10586" s="6"/>
      <c r="BO10586" s="6"/>
      <c r="BP10586" s="6"/>
      <c r="BQ10586" s="6"/>
      <c r="BR10586" s="6"/>
      <c r="BS10586" s="6"/>
      <c r="BT10586" s="6"/>
      <c r="BU10586" s="6"/>
      <c r="BV10586" s="6"/>
      <c r="BW10586" s="6"/>
      <c r="CJ10586" s="415"/>
      <c r="CK10586" s="415"/>
      <c r="CO10586" s="168"/>
    </row>
    <row r="10587" spans="32:93" s="162" customFormat="1" x14ac:dyDescent="0.25">
      <c r="AF10587" s="169"/>
      <c r="AG10587" s="169"/>
      <c r="AH10587" s="169"/>
      <c r="AI10587" s="169"/>
      <c r="AJ10587" s="169"/>
      <c r="AK10587" s="170"/>
      <c r="AP10587" s="6"/>
      <c r="AQ10587" s="6"/>
      <c r="AR10587" s="6"/>
      <c r="AS10587" s="6"/>
      <c r="AT10587" s="6"/>
      <c r="AU10587" s="6"/>
      <c r="AV10587" s="6"/>
      <c r="AW10587" s="6"/>
      <c r="AX10587" s="6"/>
      <c r="AY10587" s="6"/>
      <c r="AZ10587" s="6"/>
      <c r="BA10587" s="6"/>
      <c r="BB10587" s="166"/>
      <c r="BC10587" s="166"/>
      <c r="BD10587" s="166"/>
      <c r="BE10587" s="6"/>
      <c r="BF10587" s="6"/>
      <c r="BG10587" s="6"/>
      <c r="BH10587" s="6"/>
      <c r="BI10587" s="6"/>
      <c r="BJ10587" s="166"/>
      <c r="BK10587" s="166"/>
      <c r="BL10587" s="166"/>
      <c r="BM10587" s="6"/>
      <c r="BN10587" s="6"/>
      <c r="BO10587" s="6"/>
      <c r="BP10587" s="6"/>
      <c r="BQ10587" s="6"/>
      <c r="BR10587" s="6"/>
      <c r="BS10587" s="6"/>
      <c r="BT10587" s="6"/>
      <c r="BU10587" s="6"/>
      <c r="BV10587" s="6"/>
      <c r="BW10587" s="6"/>
      <c r="CJ10587" s="415"/>
      <c r="CK10587" s="415"/>
      <c r="CO10587" s="168"/>
    </row>
    <row r="10588" spans="32:93" s="162" customFormat="1" x14ac:dyDescent="0.25">
      <c r="AF10588" s="169"/>
      <c r="AG10588" s="169"/>
      <c r="AH10588" s="169"/>
      <c r="AI10588" s="169"/>
      <c r="AJ10588" s="169"/>
      <c r="AK10588" s="170"/>
      <c r="AP10588" s="6"/>
      <c r="AQ10588" s="6"/>
      <c r="AR10588" s="6"/>
      <c r="AS10588" s="6"/>
      <c r="AT10588" s="6"/>
      <c r="AU10588" s="6"/>
      <c r="AV10588" s="6"/>
      <c r="AW10588" s="6"/>
      <c r="AX10588" s="6"/>
      <c r="AY10588" s="6"/>
      <c r="AZ10588" s="6"/>
      <c r="BA10588" s="6"/>
      <c r="BB10588" s="166"/>
      <c r="BC10588" s="166"/>
      <c r="BD10588" s="166"/>
      <c r="BE10588" s="6"/>
      <c r="BF10588" s="6"/>
      <c r="BG10588" s="6"/>
      <c r="BH10588" s="6"/>
      <c r="BI10588" s="6"/>
      <c r="BJ10588" s="166"/>
      <c r="BK10588" s="166"/>
      <c r="BL10588" s="166"/>
      <c r="BM10588" s="6"/>
      <c r="BN10588" s="6"/>
      <c r="BO10588" s="6"/>
      <c r="BP10588" s="6"/>
      <c r="BQ10588" s="6"/>
      <c r="BR10588" s="6"/>
      <c r="BS10588" s="6"/>
      <c r="BT10588" s="6"/>
      <c r="BU10588" s="6"/>
      <c r="BV10588" s="6"/>
      <c r="BW10588" s="6"/>
      <c r="CJ10588" s="415"/>
      <c r="CK10588" s="415"/>
      <c r="CO10588" s="168"/>
    </row>
    <row r="10589" spans="32:93" s="162" customFormat="1" x14ac:dyDescent="0.25">
      <c r="AF10589" s="169"/>
      <c r="AG10589" s="169"/>
      <c r="AH10589" s="169"/>
      <c r="AI10589" s="169"/>
      <c r="AJ10589" s="169"/>
      <c r="AK10589" s="170"/>
      <c r="AP10589" s="6"/>
      <c r="AQ10589" s="6"/>
      <c r="AR10589" s="6"/>
      <c r="AS10589" s="6"/>
      <c r="AT10589" s="6"/>
      <c r="AU10589" s="6"/>
      <c r="AV10589" s="6"/>
      <c r="AW10589" s="6"/>
      <c r="AX10589" s="6"/>
      <c r="AY10589" s="6"/>
      <c r="AZ10589" s="6"/>
      <c r="BA10589" s="6"/>
      <c r="BB10589" s="166"/>
      <c r="BC10589" s="166"/>
      <c r="BD10589" s="166"/>
      <c r="BE10589" s="6"/>
      <c r="BF10589" s="6"/>
      <c r="BG10589" s="6"/>
      <c r="BH10589" s="6"/>
      <c r="BI10589" s="6"/>
      <c r="BJ10589" s="166"/>
      <c r="BK10589" s="166"/>
      <c r="BL10589" s="166"/>
      <c r="BM10589" s="6"/>
      <c r="BN10589" s="6"/>
      <c r="BO10589" s="6"/>
      <c r="BP10589" s="6"/>
      <c r="BQ10589" s="6"/>
      <c r="BR10589" s="6"/>
      <c r="BS10589" s="6"/>
      <c r="BT10589" s="6"/>
      <c r="BU10589" s="6"/>
      <c r="BV10589" s="6"/>
      <c r="BW10589" s="6"/>
      <c r="CJ10589" s="415"/>
      <c r="CK10589" s="415"/>
      <c r="CO10589" s="168"/>
    </row>
    <row r="10590" spans="32:93" s="162" customFormat="1" x14ac:dyDescent="0.25">
      <c r="AF10590" s="169"/>
      <c r="AG10590" s="169"/>
      <c r="AH10590" s="169"/>
      <c r="AI10590" s="169"/>
      <c r="AJ10590" s="169"/>
      <c r="AK10590" s="170"/>
      <c r="AP10590" s="6"/>
      <c r="AQ10590" s="6"/>
      <c r="AR10590" s="6"/>
      <c r="AS10590" s="6"/>
      <c r="AT10590" s="6"/>
      <c r="AU10590" s="6"/>
      <c r="AV10590" s="6"/>
      <c r="AW10590" s="6"/>
      <c r="AX10590" s="6"/>
      <c r="AY10590" s="6"/>
      <c r="AZ10590" s="6"/>
      <c r="BA10590" s="6"/>
      <c r="BB10590" s="166"/>
      <c r="BC10590" s="166"/>
      <c r="BD10590" s="166"/>
      <c r="BE10590" s="6"/>
      <c r="BF10590" s="6"/>
      <c r="BG10590" s="6"/>
      <c r="BH10590" s="6"/>
      <c r="BI10590" s="6"/>
      <c r="BJ10590" s="166"/>
      <c r="BK10590" s="166"/>
      <c r="BL10590" s="166"/>
      <c r="BM10590" s="6"/>
      <c r="BN10590" s="6"/>
      <c r="BO10590" s="6"/>
      <c r="BP10590" s="6"/>
      <c r="BQ10590" s="6"/>
      <c r="BR10590" s="6"/>
      <c r="BS10590" s="6"/>
      <c r="BT10590" s="6"/>
      <c r="BU10590" s="6"/>
      <c r="BV10590" s="6"/>
      <c r="BW10590" s="6"/>
      <c r="CJ10590" s="415"/>
      <c r="CK10590" s="415"/>
      <c r="CO10590" s="168"/>
    </row>
    <row r="10591" spans="32:93" s="162" customFormat="1" x14ac:dyDescent="0.25">
      <c r="AF10591" s="169"/>
      <c r="AG10591" s="169"/>
      <c r="AH10591" s="169"/>
      <c r="AI10591" s="169"/>
      <c r="AJ10591" s="169"/>
      <c r="AK10591" s="170"/>
      <c r="AP10591" s="6"/>
      <c r="AQ10591" s="6"/>
      <c r="AR10591" s="6"/>
      <c r="AS10591" s="6"/>
      <c r="AT10591" s="6"/>
      <c r="AU10591" s="6"/>
      <c r="AV10591" s="6"/>
      <c r="AW10591" s="6"/>
      <c r="AX10591" s="6"/>
      <c r="AY10591" s="6"/>
      <c r="AZ10591" s="6"/>
      <c r="BA10591" s="6"/>
      <c r="BB10591" s="166"/>
      <c r="BC10591" s="166"/>
      <c r="BD10591" s="166"/>
      <c r="BE10591" s="6"/>
      <c r="BF10591" s="6"/>
      <c r="BG10591" s="6"/>
      <c r="BH10591" s="6"/>
      <c r="BI10591" s="6"/>
      <c r="BJ10591" s="166"/>
      <c r="BK10591" s="166"/>
      <c r="BL10591" s="166"/>
      <c r="BM10591" s="6"/>
      <c r="BN10591" s="6"/>
      <c r="BO10591" s="6"/>
      <c r="BP10591" s="6"/>
      <c r="BQ10591" s="6"/>
      <c r="BR10591" s="6"/>
      <c r="BS10591" s="6"/>
      <c r="BT10591" s="6"/>
      <c r="BU10591" s="6"/>
      <c r="BV10591" s="6"/>
      <c r="BW10591" s="6"/>
      <c r="CJ10591" s="415"/>
      <c r="CK10591" s="415"/>
      <c r="CO10591" s="168"/>
    </row>
    <row r="10592" spans="32:93" s="162" customFormat="1" x14ac:dyDescent="0.25">
      <c r="AF10592" s="169"/>
      <c r="AG10592" s="169"/>
      <c r="AH10592" s="169"/>
      <c r="AI10592" s="169"/>
      <c r="AJ10592" s="169"/>
      <c r="AK10592" s="170"/>
      <c r="AP10592" s="6"/>
      <c r="AQ10592" s="6"/>
      <c r="AR10592" s="6"/>
      <c r="AS10592" s="6"/>
      <c r="AT10592" s="6"/>
      <c r="AU10592" s="6"/>
      <c r="AV10592" s="6"/>
      <c r="AW10592" s="6"/>
      <c r="AX10592" s="6"/>
      <c r="AY10592" s="6"/>
      <c r="AZ10592" s="6"/>
      <c r="BA10592" s="6"/>
      <c r="BB10592" s="166"/>
      <c r="BC10592" s="166"/>
      <c r="BD10592" s="166"/>
      <c r="BE10592" s="6"/>
      <c r="BF10592" s="6"/>
      <c r="BG10592" s="6"/>
      <c r="BH10592" s="6"/>
      <c r="BI10592" s="6"/>
      <c r="BJ10592" s="166"/>
      <c r="BK10592" s="166"/>
      <c r="BL10592" s="166"/>
      <c r="BM10592" s="6"/>
      <c r="BN10592" s="6"/>
      <c r="BO10592" s="6"/>
      <c r="BP10592" s="6"/>
      <c r="BQ10592" s="6"/>
      <c r="BR10592" s="6"/>
      <c r="BS10592" s="6"/>
      <c r="BT10592" s="6"/>
      <c r="BU10592" s="6"/>
      <c r="BV10592" s="6"/>
      <c r="BW10592" s="6"/>
      <c r="CJ10592" s="415"/>
      <c r="CK10592" s="415"/>
      <c r="CO10592" s="168"/>
    </row>
    <row r="10593" spans="32:93" s="162" customFormat="1" x14ac:dyDescent="0.25">
      <c r="AF10593" s="169"/>
      <c r="AG10593" s="169"/>
      <c r="AH10593" s="169"/>
      <c r="AI10593" s="169"/>
      <c r="AJ10593" s="169"/>
      <c r="AK10593" s="170"/>
      <c r="AP10593" s="6"/>
      <c r="AQ10593" s="6"/>
      <c r="AR10593" s="6"/>
      <c r="AS10593" s="6"/>
      <c r="AT10593" s="6"/>
      <c r="AU10593" s="6"/>
      <c r="AV10593" s="6"/>
      <c r="AW10593" s="6"/>
      <c r="AX10593" s="6"/>
      <c r="AY10593" s="6"/>
      <c r="AZ10593" s="6"/>
      <c r="BA10593" s="6"/>
      <c r="BB10593" s="166"/>
      <c r="BC10593" s="166"/>
      <c r="BD10593" s="166"/>
      <c r="BE10593" s="6"/>
      <c r="BF10593" s="6"/>
      <c r="BG10593" s="6"/>
      <c r="BH10593" s="6"/>
      <c r="BI10593" s="6"/>
      <c r="BJ10593" s="166"/>
      <c r="BK10593" s="166"/>
      <c r="BL10593" s="166"/>
      <c r="BM10593" s="6"/>
      <c r="BN10593" s="6"/>
      <c r="BO10593" s="6"/>
      <c r="BP10593" s="6"/>
      <c r="BQ10593" s="6"/>
      <c r="BR10593" s="6"/>
      <c r="BS10593" s="6"/>
      <c r="BT10593" s="6"/>
      <c r="BU10593" s="6"/>
      <c r="BV10593" s="6"/>
      <c r="BW10593" s="6"/>
      <c r="CJ10593" s="415"/>
      <c r="CK10593" s="415"/>
      <c r="CO10593" s="168"/>
    </row>
    <row r="10594" spans="32:93" s="162" customFormat="1" x14ac:dyDescent="0.25">
      <c r="AF10594" s="169"/>
      <c r="AG10594" s="169"/>
      <c r="AH10594" s="169"/>
      <c r="AI10594" s="169"/>
      <c r="AJ10594" s="169"/>
      <c r="AK10594" s="170"/>
      <c r="AP10594" s="6"/>
      <c r="AQ10594" s="6"/>
      <c r="AR10594" s="6"/>
      <c r="AS10594" s="6"/>
      <c r="AT10594" s="6"/>
      <c r="AU10594" s="6"/>
      <c r="AV10594" s="6"/>
      <c r="AW10594" s="6"/>
      <c r="AX10594" s="6"/>
      <c r="AY10594" s="6"/>
      <c r="AZ10594" s="6"/>
      <c r="BA10594" s="6"/>
      <c r="BB10594" s="166"/>
      <c r="BC10594" s="166"/>
      <c r="BD10594" s="166"/>
      <c r="BE10594" s="6"/>
      <c r="BF10594" s="6"/>
      <c r="BG10594" s="6"/>
      <c r="BH10594" s="6"/>
      <c r="BI10594" s="6"/>
      <c r="BJ10594" s="166"/>
      <c r="BK10594" s="166"/>
      <c r="BL10594" s="166"/>
      <c r="BM10594" s="6"/>
      <c r="BN10594" s="6"/>
      <c r="BO10594" s="6"/>
      <c r="BP10594" s="6"/>
      <c r="BQ10594" s="6"/>
      <c r="BR10594" s="6"/>
      <c r="BS10594" s="6"/>
      <c r="BT10594" s="6"/>
      <c r="BU10594" s="6"/>
      <c r="BV10594" s="6"/>
      <c r="BW10594" s="6"/>
      <c r="CJ10594" s="415"/>
      <c r="CK10594" s="415"/>
      <c r="CO10594" s="168"/>
    </row>
    <row r="10595" spans="32:93" s="162" customFormat="1" x14ac:dyDescent="0.25">
      <c r="AF10595" s="169"/>
      <c r="AG10595" s="169"/>
      <c r="AH10595" s="169"/>
      <c r="AI10595" s="169"/>
      <c r="AJ10595" s="169"/>
      <c r="AK10595" s="170"/>
      <c r="AP10595" s="6"/>
      <c r="AQ10595" s="6"/>
      <c r="AR10595" s="6"/>
      <c r="AS10595" s="6"/>
      <c r="AT10595" s="6"/>
      <c r="AU10595" s="6"/>
      <c r="AV10595" s="6"/>
      <c r="AW10595" s="6"/>
      <c r="AX10595" s="6"/>
      <c r="AY10595" s="6"/>
      <c r="AZ10595" s="6"/>
      <c r="BA10595" s="6"/>
      <c r="BB10595" s="166"/>
      <c r="BC10595" s="166"/>
      <c r="BD10595" s="166"/>
      <c r="BE10595" s="6"/>
      <c r="BF10595" s="6"/>
      <c r="BG10595" s="6"/>
      <c r="BH10595" s="6"/>
      <c r="BI10595" s="6"/>
      <c r="BJ10595" s="166"/>
      <c r="BK10595" s="166"/>
      <c r="BL10595" s="166"/>
      <c r="BM10595" s="6"/>
      <c r="BN10595" s="6"/>
      <c r="BO10595" s="6"/>
      <c r="BP10595" s="6"/>
      <c r="BQ10595" s="6"/>
      <c r="BR10595" s="6"/>
      <c r="BS10595" s="6"/>
      <c r="BT10595" s="6"/>
      <c r="BU10595" s="6"/>
      <c r="BV10595" s="6"/>
      <c r="BW10595" s="6"/>
      <c r="CJ10595" s="415"/>
      <c r="CK10595" s="415"/>
      <c r="CO10595" s="168"/>
    </row>
    <row r="10596" spans="32:93" s="162" customFormat="1" x14ac:dyDescent="0.25">
      <c r="AF10596" s="169"/>
      <c r="AG10596" s="169"/>
      <c r="AH10596" s="169"/>
      <c r="AI10596" s="169"/>
      <c r="AJ10596" s="169"/>
      <c r="AK10596" s="170"/>
      <c r="AP10596" s="6"/>
      <c r="AQ10596" s="6"/>
      <c r="AR10596" s="6"/>
      <c r="AS10596" s="6"/>
      <c r="AT10596" s="6"/>
      <c r="AU10596" s="6"/>
      <c r="AV10596" s="6"/>
      <c r="AW10596" s="6"/>
      <c r="AX10596" s="6"/>
      <c r="AY10596" s="6"/>
      <c r="AZ10596" s="6"/>
      <c r="BA10596" s="6"/>
      <c r="BB10596" s="166"/>
      <c r="BC10596" s="166"/>
      <c r="BD10596" s="166"/>
      <c r="BE10596" s="6"/>
      <c r="BF10596" s="6"/>
      <c r="BG10596" s="6"/>
      <c r="BH10596" s="6"/>
      <c r="BI10596" s="6"/>
      <c r="BJ10596" s="166"/>
      <c r="BK10596" s="166"/>
      <c r="BL10596" s="166"/>
      <c r="BM10596" s="6"/>
      <c r="BN10596" s="6"/>
      <c r="BO10596" s="6"/>
      <c r="BP10596" s="6"/>
      <c r="BQ10596" s="6"/>
      <c r="BR10596" s="6"/>
      <c r="BS10596" s="6"/>
      <c r="BT10596" s="6"/>
      <c r="BU10596" s="6"/>
      <c r="BV10596" s="6"/>
      <c r="BW10596" s="6"/>
      <c r="CJ10596" s="415"/>
      <c r="CK10596" s="415"/>
      <c r="CO10596" s="168"/>
    </row>
    <row r="10597" spans="32:93" s="162" customFormat="1" x14ac:dyDescent="0.25">
      <c r="AF10597" s="169"/>
      <c r="AG10597" s="169"/>
      <c r="AH10597" s="169"/>
      <c r="AI10597" s="169"/>
      <c r="AJ10597" s="169"/>
      <c r="AK10597" s="170"/>
      <c r="AP10597" s="6"/>
      <c r="AQ10597" s="6"/>
      <c r="AR10597" s="6"/>
      <c r="AS10597" s="6"/>
      <c r="AT10597" s="6"/>
      <c r="AU10597" s="6"/>
      <c r="AV10597" s="6"/>
      <c r="AW10597" s="6"/>
      <c r="AX10597" s="6"/>
      <c r="AY10597" s="6"/>
      <c r="AZ10597" s="6"/>
      <c r="BA10597" s="6"/>
      <c r="BB10597" s="166"/>
      <c r="BC10597" s="166"/>
      <c r="BD10597" s="166"/>
      <c r="BE10597" s="6"/>
      <c r="BF10597" s="6"/>
      <c r="BG10597" s="6"/>
      <c r="BH10597" s="6"/>
      <c r="BI10597" s="6"/>
      <c r="BJ10597" s="166"/>
      <c r="BK10597" s="166"/>
      <c r="BL10597" s="166"/>
      <c r="BM10597" s="6"/>
      <c r="BN10597" s="6"/>
      <c r="BO10597" s="6"/>
      <c r="BP10597" s="6"/>
      <c r="BQ10597" s="6"/>
      <c r="BR10597" s="6"/>
      <c r="BS10597" s="6"/>
      <c r="BT10597" s="6"/>
      <c r="BU10597" s="6"/>
      <c r="BV10597" s="6"/>
      <c r="BW10597" s="6"/>
      <c r="CJ10597" s="415"/>
      <c r="CK10597" s="415"/>
      <c r="CO10597" s="168"/>
    </row>
    <row r="10598" spans="32:93" s="162" customFormat="1" x14ac:dyDescent="0.25">
      <c r="AF10598" s="169"/>
      <c r="AG10598" s="169"/>
      <c r="AH10598" s="169"/>
      <c r="AI10598" s="169"/>
      <c r="AJ10598" s="169"/>
      <c r="AK10598" s="170"/>
      <c r="AP10598" s="6"/>
      <c r="AQ10598" s="6"/>
      <c r="AR10598" s="6"/>
      <c r="AS10598" s="6"/>
      <c r="AT10598" s="6"/>
      <c r="AU10598" s="6"/>
      <c r="AV10598" s="6"/>
      <c r="AW10598" s="6"/>
      <c r="AX10598" s="6"/>
      <c r="AY10598" s="6"/>
      <c r="AZ10598" s="6"/>
      <c r="BA10598" s="6"/>
      <c r="BB10598" s="166"/>
      <c r="BC10598" s="166"/>
      <c r="BD10598" s="166"/>
      <c r="BE10598" s="6"/>
      <c r="BF10598" s="6"/>
      <c r="BG10598" s="6"/>
      <c r="BH10598" s="6"/>
      <c r="BI10598" s="6"/>
      <c r="BJ10598" s="166"/>
      <c r="BK10598" s="166"/>
      <c r="BL10598" s="166"/>
      <c r="BM10598" s="6"/>
      <c r="BN10598" s="6"/>
      <c r="BO10598" s="6"/>
      <c r="BP10598" s="6"/>
      <c r="BQ10598" s="6"/>
      <c r="BR10598" s="6"/>
      <c r="BS10598" s="6"/>
      <c r="BT10598" s="6"/>
      <c r="BU10598" s="6"/>
      <c r="BV10598" s="6"/>
      <c r="BW10598" s="6"/>
      <c r="CJ10598" s="415"/>
      <c r="CK10598" s="415"/>
      <c r="CO10598" s="168"/>
    </row>
    <row r="10599" spans="32:93" s="162" customFormat="1" x14ac:dyDescent="0.25">
      <c r="AF10599" s="169"/>
      <c r="AG10599" s="169"/>
      <c r="AH10599" s="169"/>
      <c r="AI10599" s="169"/>
      <c r="AJ10599" s="169"/>
      <c r="AK10599" s="170"/>
      <c r="AP10599" s="6"/>
      <c r="AQ10599" s="6"/>
      <c r="AR10599" s="6"/>
      <c r="AS10599" s="6"/>
      <c r="AT10599" s="6"/>
      <c r="AU10599" s="6"/>
      <c r="AV10599" s="6"/>
      <c r="AW10599" s="6"/>
      <c r="AX10599" s="6"/>
      <c r="AY10599" s="6"/>
      <c r="AZ10599" s="6"/>
      <c r="BA10599" s="6"/>
      <c r="BB10599" s="166"/>
      <c r="BC10599" s="166"/>
      <c r="BD10599" s="166"/>
      <c r="BE10599" s="6"/>
      <c r="BF10599" s="6"/>
      <c r="BG10599" s="6"/>
      <c r="BH10599" s="6"/>
      <c r="BI10599" s="6"/>
      <c r="BJ10599" s="166"/>
      <c r="BK10599" s="166"/>
      <c r="BL10599" s="166"/>
      <c r="BM10599" s="6"/>
      <c r="BN10599" s="6"/>
      <c r="BO10599" s="6"/>
      <c r="BP10599" s="6"/>
      <c r="BQ10599" s="6"/>
      <c r="BR10599" s="6"/>
      <c r="BS10599" s="6"/>
      <c r="BT10599" s="6"/>
      <c r="BU10599" s="6"/>
      <c r="BV10599" s="6"/>
      <c r="BW10599" s="6"/>
      <c r="CJ10599" s="415"/>
      <c r="CK10599" s="415"/>
      <c r="CO10599" s="168"/>
    </row>
    <row r="10600" spans="32:93" s="162" customFormat="1" x14ac:dyDescent="0.25">
      <c r="AF10600" s="169"/>
      <c r="AG10600" s="169"/>
      <c r="AH10600" s="169"/>
      <c r="AI10600" s="169"/>
      <c r="AJ10600" s="169"/>
      <c r="AK10600" s="170"/>
      <c r="AP10600" s="6"/>
      <c r="AQ10600" s="6"/>
      <c r="AR10600" s="6"/>
      <c r="AS10600" s="6"/>
      <c r="AT10600" s="6"/>
      <c r="AU10600" s="6"/>
      <c r="AV10600" s="6"/>
      <c r="AW10600" s="6"/>
      <c r="AX10600" s="6"/>
      <c r="AY10600" s="6"/>
      <c r="AZ10600" s="6"/>
      <c r="BA10600" s="6"/>
      <c r="BB10600" s="166"/>
      <c r="BC10600" s="166"/>
      <c r="BD10600" s="166"/>
      <c r="BE10600" s="6"/>
      <c r="BF10600" s="6"/>
      <c r="BG10600" s="6"/>
      <c r="BH10600" s="6"/>
      <c r="BI10600" s="6"/>
      <c r="BJ10600" s="166"/>
      <c r="BK10600" s="166"/>
      <c r="BL10600" s="166"/>
      <c r="BM10600" s="6"/>
      <c r="BN10600" s="6"/>
      <c r="BO10600" s="6"/>
      <c r="BP10600" s="6"/>
      <c r="BQ10600" s="6"/>
      <c r="BR10600" s="6"/>
      <c r="BS10600" s="6"/>
      <c r="BT10600" s="6"/>
      <c r="BU10600" s="6"/>
      <c r="BV10600" s="6"/>
      <c r="BW10600" s="6"/>
      <c r="CJ10600" s="415"/>
      <c r="CK10600" s="415"/>
      <c r="CO10600" s="168"/>
    </row>
    <row r="10601" spans="32:93" s="162" customFormat="1" x14ac:dyDescent="0.25">
      <c r="AF10601" s="169"/>
      <c r="AG10601" s="169"/>
      <c r="AH10601" s="169"/>
      <c r="AI10601" s="169"/>
      <c r="AJ10601" s="169"/>
      <c r="AK10601" s="170"/>
      <c r="AP10601" s="6"/>
      <c r="AQ10601" s="6"/>
      <c r="AR10601" s="6"/>
      <c r="AS10601" s="6"/>
      <c r="AT10601" s="6"/>
      <c r="AU10601" s="6"/>
      <c r="AV10601" s="6"/>
      <c r="AW10601" s="6"/>
      <c r="AX10601" s="6"/>
      <c r="AY10601" s="6"/>
      <c r="AZ10601" s="6"/>
      <c r="BA10601" s="6"/>
      <c r="BB10601" s="166"/>
      <c r="BC10601" s="166"/>
      <c r="BD10601" s="166"/>
      <c r="BE10601" s="6"/>
      <c r="BF10601" s="6"/>
      <c r="BG10601" s="6"/>
      <c r="BH10601" s="6"/>
      <c r="BI10601" s="6"/>
      <c r="BJ10601" s="166"/>
      <c r="BK10601" s="166"/>
      <c r="BL10601" s="166"/>
      <c r="BM10601" s="6"/>
      <c r="BN10601" s="6"/>
      <c r="BO10601" s="6"/>
      <c r="BP10601" s="6"/>
      <c r="BQ10601" s="6"/>
      <c r="BR10601" s="6"/>
      <c r="BS10601" s="6"/>
      <c r="BT10601" s="6"/>
      <c r="BU10601" s="6"/>
      <c r="BV10601" s="6"/>
      <c r="BW10601" s="6"/>
      <c r="CJ10601" s="415"/>
      <c r="CK10601" s="415"/>
      <c r="CO10601" s="168"/>
    </row>
    <row r="10602" spans="32:93" s="162" customFormat="1" x14ac:dyDescent="0.25">
      <c r="AF10602" s="169"/>
      <c r="AG10602" s="169"/>
      <c r="AH10602" s="169"/>
      <c r="AI10602" s="169"/>
      <c r="AJ10602" s="169"/>
      <c r="AK10602" s="170"/>
      <c r="AP10602" s="6"/>
      <c r="AQ10602" s="6"/>
      <c r="AR10602" s="6"/>
      <c r="AS10602" s="6"/>
      <c r="AT10602" s="6"/>
      <c r="AU10602" s="6"/>
      <c r="AV10602" s="6"/>
      <c r="AW10602" s="6"/>
      <c r="AX10602" s="6"/>
      <c r="AY10602" s="6"/>
      <c r="AZ10602" s="6"/>
      <c r="BA10602" s="6"/>
      <c r="BB10602" s="166"/>
      <c r="BC10602" s="166"/>
      <c r="BD10602" s="166"/>
      <c r="BE10602" s="6"/>
      <c r="BF10602" s="6"/>
      <c r="BG10602" s="6"/>
      <c r="BH10602" s="6"/>
      <c r="BI10602" s="6"/>
      <c r="BJ10602" s="166"/>
      <c r="BK10602" s="166"/>
      <c r="BL10602" s="166"/>
      <c r="BM10602" s="6"/>
      <c r="BN10602" s="6"/>
      <c r="BO10602" s="6"/>
      <c r="BP10602" s="6"/>
      <c r="BQ10602" s="6"/>
      <c r="BR10602" s="6"/>
      <c r="BS10602" s="6"/>
      <c r="BT10602" s="6"/>
      <c r="BU10602" s="6"/>
      <c r="BV10602" s="6"/>
      <c r="BW10602" s="6"/>
      <c r="CJ10602" s="415"/>
      <c r="CK10602" s="415"/>
      <c r="CO10602" s="168"/>
    </row>
    <row r="10603" spans="32:93" s="162" customFormat="1" x14ac:dyDescent="0.25">
      <c r="AF10603" s="169"/>
      <c r="AG10603" s="169"/>
      <c r="AH10603" s="169"/>
      <c r="AI10603" s="169"/>
      <c r="AJ10603" s="169"/>
      <c r="AK10603" s="170"/>
      <c r="AP10603" s="6"/>
      <c r="AQ10603" s="6"/>
      <c r="AR10603" s="6"/>
      <c r="AS10603" s="6"/>
      <c r="AT10603" s="6"/>
      <c r="AU10603" s="6"/>
      <c r="AV10603" s="6"/>
      <c r="AW10603" s="6"/>
      <c r="AX10603" s="6"/>
      <c r="AY10603" s="6"/>
      <c r="AZ10603" s="6"/>
      <c r="BA10603" s="6"/>
      <c r="BB10603" s="166"/>
      <c r="BC10603" s="166"/>
      <c r="BD10603" s="166"/>
      <c r="BE10603" s="6"/>
      <c r="BF10603" s="6"/>
      <c r="BG10603" s="6"/>
      <c r="BH10603" s="6"/>
      <c r="BI10603" s="6"/>
      <c r="BJ10603" s="166"/>
      <c r="BK10603" s="166"/>
      <c r="BL10603" s="166"/>
      <c r="BM10603" s="6"/>
      <c r="BN10603" s="6"/>
      <c r="BO10603" s="6"/>
      <c r="BP10603" s="6"/>
      <c r="BQ10603" s="6"/>
      <c r="BR10603" s="6"/>
      <c r="BS10603" s="6"/>
      <c r="BT10603" s="6"/>
      <c r="BU10603" s="6"/>
      <c r="BV10603" s="6"/>
      <c r="BW10603" s="6"/>
      <c r="CJ10603" s="415"/>
      <c r="CK10603" s="415"/>
      <c r="CO10603" s="168"/>
    </row>
    <row r="10604" spans="32:93" s="162" customFormat="1" x14ac:dyDescent="0.25">
      <c r="AF10604" s="169"/>
      <c r="AG10604" s="169"/>
      <c r="AH10604" s="169"/>
      <c r="AI10604" s="169"/>
      <c r="AJ10604" s="169"/>
      <c r="AK10604" s="170"/>
      <c r="AP10604" s="6"/>
      <c r="AQ10604" s="6"/>
      <c r="AR10604" s="6"/>
      <c r="AS10604" s="6"/>
      <c r="AT10604" s="6"/>
      <c r="AU10604" s="6"/>
      <c r="AV10604" s="6"/>
      <c r="AW10604" s="6"/>
      <c r="AX10604" s="6"/>
      <c r="AY10604" s="6"/>
      <c r="AZ10604" s="6"/>
      <c r="BA10604" s="6"/>
      <c r="BB10604" s="166"/>
      <c r="BC10604" s="166"/>
      <c r="BD10604" s="166"/>
      <c r="BE10604" s="6"/>
      <c r="BF10604" s="6"/>
      <c r="BG10604" s="6"/>
      <c r="BH10604" s="6"/>
      <c r="BI10604" s="6"/>
      <c r="BJ10604" s="166"/>
      <c r="BK10604" s="166"/>
      <c r="BL10604" s="166"/>
      <c r="BM10604" s="6"/>
      <c r="BN10604" s="6"/>
      <c r="BO10604" s="6"/>
      <c r="BP10604" s="6"/>
      <c r="BQ10604" s="6"/>
      <c r="BR10604" s="6"/>
      <c r="BS10604" s="6"/>
      <c r="BT10604" s="6"/>
      <c r="BU10604" s="6"/>
      <c r="BV10604" s="6"/>
      <c r="BW10604" s="6"/>
      <c r="CJ10604" s="415"/>
      <c r="CK10604" s="415"/>
      <c r="CO10604" s="168"/>
    </row>
    <row r="10605" spans="32:93" s="162" customFormat="1" x14ac:dyDescent="0.25">
      <c r="AF10605" s="169"/>
      <c r="AG10605" s="169"/>
      <c r="AH10605" s="169"/>
      <c r="AI10605" s="169"/>
      <c r="AJ10605" s="169"/>
      <c r="AK10605" s="170"/>
      <c r="AP10605" s="6"/>
      <c r="AQ10605" s="6"/>
      <c r="AR10605" s="6"/>
      <c r="AS10605" s="6"/>
      <c r="AT10605" s="6"/>
      <c r="AU10605" s="6"/>
      <c r="AV10605" s="6"/>
      <c r="AW10605" s="6"/>
      <c r="AX10605" s="6"/>
      <c r="AY10605" s="6"/>
      <c r="AZ10605" s="6"/>
      <c r="BA10605" s="6"/>
      <c r="BB10605" s="166"/>
      <c r="BC10605" s="166"/>
      <c r="BD10605" s="166"/>
      <c r="BE10605" s="6"/>
      <c r="BF10605" s="6"/>
      <c r="BG10605" s="6"/>
      <c r="BH10605" s="6"/>
      <c r="BI10605" s="6"/>
      <c r="BJ10605" s="166"/>
      <c r="BK10605" s="166"/>
      <c r="BL10605" s="166"/>
      <c r="BM10605" s="6"/>
      <c r="BN10605" s="6"/>
      <c r="BO10605" s="6"/>
      <c r="BP10605" s="6"/>
      <c r="BQ10605" s="6"/>
      <c r="BR10605" s="6"/>
      <c r="BS10605" s="6"/>
      <c r="BT10605" s="6"/>
      <c r="BU10605" s="6"/>
      <c r="BV10605" s="6"/>
      <c r="BW10605" s="6"/>
      <c r="CJ10605" s="415"/>
      <c r="CK10605" s="415"/>
      <c r="CO10605" s="168"/>
    </row>
    <row r="10606" spans="32:93" s="162" customFormat="1" x14ac:dyDescent="0.25">
      <c r="AF10606" s="169"/>
      <c r="AG10606" s="169"/>
      <c r="AH10606" s="169"/>
      <c r="AI10606" s="169"/>
      <c r="AJ10606" s="169"/>
      <c r="AK10606" s="170"/>
      <c r="AP10606" s="6"/>
      <c r="AQ10606" s="6"/>
      <c r="AR10606" s="6"/>
      <c r="AS10606" s="6"/>
      <c r="AT10606" s="6"/>
      <c r="AU10606" s="6"/>
      <c r="AV10606" s="6"/>
      <c r="AW10606" s="6"/>
      <c r="AX10606" s="6"/>
      <c r="AY10606" s="6"/>
      <c r="AZ10606" s="6"/>
      <c r="BA10606" s="6"/>
      <c r="BB10606" s="166"/>
      <c r="BC10606" s="166"/>
      <c r="BD10606" s="166"/>
      <c r="BE10606" s="6"/>
      <c r="BF10606" s="6"/>
      <c r="BG10606" s="6"/>
      <c r="BH10606" s="6"/>
      <c r="BI10606" s="6"/>
      <c r="BJ10606" s="166"/>
      <c r="BK10606" s="166"/>
      <c r="BL10606" s="166"/>
      <c r="BM10606" s="6"/>
      <c r="BN10606" s="6"/>
      <c r="BO10606" s="6"/>
      <c r="BP10606" s="6"/>
      <c r="BQ10606" s="6"/>
      <c r="BR10606" s="6"/>
      <c r="BS10606" s="6"/>
      <c r="BT10606" s="6"/>
      <c r="BU10606" s="6"/>
      <c r="BV10606" s="6"/>
      <c r="BW10606" s="6"/>
      <c r="CJ10606" s="415"/>
      <c r="CK10606" s="415"/>
      <c r="CO10606" s="168"/>
    </row>
    <row r="10607" spans="32:93" s="162" customFormat="1" x14ac:dyDescent="0.25">
      <c r="AF10607" s="169"/>
      <c r="AG10607" s="169"/>
      <c r="AH10607" s="169"/>
      <c r="AI10607" s="169"/>
      <c r="AJ10607" s="169"/>
      <c r="AK10607" s="170"/>
      <c r="AP10607" s="6"/>
      <c r="AQ10607" s="6"/>
      <c r="AR10607" s="6"/>
      <c r="AS10607" s="6"/>
      <c r="AT10607" s="6"/>
      <c r="AU10607" s="6"/>
      <c r="AV10607" s="6"/>
      <c r="AW10607" s="6"/>
      <c r="AX10607" s="6"/>
      <c r="AY10607" s="6"/>
      <c r="AZ10607" s="6"/>
      <c r="BA10607" s="6"/>
      <c r="BB10607" s="166"/>
      <c r="BC10607" s="166"/>
      <c r="BD10607" s="166"/>
      <c r="BE10607" s="6"/>
      <c r="BF10607" s="6"/>
      <c r="BG10607" s="6"/>
      <c r="BH10607" s="6"/>
      <c r="BI10607" s="6"/>
      <c r="BJ10607" s="166"/>
      <c r="BK10607" s="166"/>
      <c r="BL10607" s="166"/>
      <c r="BM10607" s="6"/>
      <c r="BN10607" s="6"/>
      <c r="BO10607" s="6"/>
      <c r="BP10607" s="6"/>
      <c r="BQ10607" s="6"/>
      <c r="BR10607" s="6"/>
      <c r="BS10607" s="6"/>
      <c r="BT10607" s="6"/>
      <c r="BU10607" s="6"/>
      <c r="BV10607" s="6"/>
      <c r="BW10607" s="6"/>
      <c r="CJ10607" s="415"/>
      <c r="CK10607" s="415"/>
      <c r="CO10607" s="168"/>
    </row>
    <row r="10608" spans="32:93" s="162" customFormat="1" x14ac:dyDescent="0.25">
      <c r="AF10608" s="169"/>
      <c r="AG10608" s="169"/>
      <c r="AH10608" s="169"/>
      <c r="AI10608" s="169"/>
      <c r="AJ10608" s="169"/>
      <c r="AK10608" s="170"/>
      <c r="AP10608" s="6"/>
      <c r="AQ10608" s="6"/>
      <c r="AR10608" s="6"/>
      <c r="AS10608" s="6"/>
      <c r="AT10608" s="6"/>
      <c r="AU10608" s="6"/>
      <c r="AV10608" s="6"/>
      <c r="AW10608" s="6"/>
      <c r="AX10608" s="6"/>
      <c r="AY10608" s="6"/>
      <c r="AZ10608" s="6"/>
      <c r="BA10608" s="6"/>
      <c r="BB10608" s="166"/>
      <c r="BC10608" s="166"/>
      <c r="BD10608" s="166"/>
      <c r="BE10608" s="6"/>
      <c r="BF10608" s="6"/>
      <c r="BG10608" s="6"/>
      <c r="BH10608" s="6"/>
      <c r="BI10608" s="6"/>
      <c r="BJ10608" s="166"/>
      <c r="BK10608" s="166"/>
      <c r="BL10608" s="166"/>
      <c r="BM10608" s="6"/>
      <c r="BN10608" s="6"/>
      <c r="BO10608" s="6"/>
      <c r="BP10608" s="6"/>
      <c r="BQ10608" s="6"/>
      <c r="BR10608" s="6"/>
      <c r="BS10608" s="6"/>
      <c r="BT10608" s="6"/>
      <c r="BU10608" s="6"/>
      <c r="BV10608" s="6"/>
      <c r="BW10608" s="6"/>
      <c r="CJ10608" s="415"/>
      <c r="CK10608" s="415"/>
      <c r="CO10608" s="168"/>
    </row>
    <row r="10609" spans="32:93" s="162" customFormat="1" x14ac:dyDescent="0.25">
      <c r="AF10609" s="169"/>
      <c r="AG10609" s="169"/>
      <c r="AH10609" s="169"/>
      <c r="AI10609" s="169"/>
      <c r="AJ10609" s="169"/>
      <c r="AK10609" s="170"/>
      <c r="AP10609" s="6"/>
      <c r="AQ10609" s="6"/>
      <c r="AR10609" s="6"/>
      <c r="AS10609" s="6"/>
      <c r="AT10609" s="6"/>
      <c r="AU10609" s="6"/>
      <c r="AV10609" s="6"/>
      <c r="AW10609" s="6"/>
      <c r="AX10609" s="6"/>
      <c r="AY10609" s="6"/>
      <c r="AZ10609" s="6"/>
      <c r="BA10609" s="6"/>
      <c r="BB10609" s="166"/>
      <c r="BC10609" s="166"/>
      <c r="BD10609" s="166"/>
      <c r="BE10609" s="6"/>
      <c r="BF10609" s="6"/>
      <c r="BG10609" s="6"/>
      <c r="BH10609" s="6"/>
      <c r="BI10609" s="6"/>
      <c r="BJ10609" s="166"/>
      <c r="BK10609" s="166"/>
      <c r="BL10609" s="166"/>
      <c r="BM10609" s="6"/>
      <c r="BN10609" s="6"/>
      <c r="BO10609" s="6"/>
      <c r="BP10609" s="6"/>
      <c r="BQ10609" s="6"/>
      <c r="BR10609" s="6"/>
      <c r="BS10609" s="6"/>
      <c r="BT10609" s="6"/>
      <c r="BU10609" s="6"/>
      <c r="BV10609" s="6"/>
      <c r="BW10609" s="6"/>
      <c r="CJ10609" s="415"/>
      <c r="CK10609" s="415"/>
      <c r="CO10609" s="168"/>
    </row>
    <row r="10610" spans="32:93" s="162" customFormat="1" x14ac:dyDescent="0.25">
      <c r="AF10610" s="169"/>
      <c r="AG10610" s="169"/>
      <c r="AH10610" s="169"/>
      <c r="AI10610" s="169"/>
      <c r="AJ10610" s="169"/>
      <c r="AK10610" s="170"/>
      <c r="AP10610" s="6"/>
      <c r="AQ10610" s="6"/>
      <c r="AR10610" s="6"/>
      <c r="AS10610" s="6"/>
      <c r="AT10610" s="6"/>
      <c r="AU10610" s="6"/>
      <c r="AV10610" s="6"/>
      <c r="AW10610" s="6"/>
      <c r="AX10610" s="6"/>
      <c r="AY10610" s="6"/>
      <c r="AZ10610" s="6"/>
      <c r="BA10610" s="6"/>
      <c r="BB10610" s="166"/>
      <c r="BC10610" s="166"/>
      <c r="BD10610" s="166"/>
      <c r="BE10610" s="6"/>
      <c r="BF10610" s="6"/>
      <c r="BG10610" s="6"/>
      <c r="BH10610" s="6"/>
      <c r="BI10610" s="6"/>
      <c r="BJ10610" s="166"/>
      <c r="BK10610" s="166"/>
      <c r="BL10610" s="166"/>
      <c r="BM10610" s="6"/>
      <c r="BN10610" s="6"/>
      <c r="BO10610" s="6"/>
      <c r="BP10610" s="6"/>
      <c r="BQ10610" s="6"/>
      <c r="BR10610" s="6"/>
      <c r="BS10610" s="6"/>
      <c r="BT10610" s="6"/>
      <c r="BU10610" s="6"/>
      <c r="BV10610" s="6"/>
      <c r="BW10610" s="6"/>
      <c r="CJ10610" s="415"/>
      <c r="CK10610" s="415"/>
      <c r="CO10610" s="168"/>
    </row>
    <row r="10611" spans="32:93" s="162" customFormat="1" x14ac:dyDescent="0.25">
      <c r="AF10611" s="169"/>
      <c r="AG10611" s="169"/>
      <c r="AH10611" s="169"/>
      <c r="AI10611" s="169"/>
      <c r="AJ10611" s="169"/>
      <c r="AK10611" s="170"/>
      <c r="AP10611" s="6"/>
      <c r="AQ10611" s="6"/>
      <c r="AR10611" s="6"/>
      <c r="AS10611" s="6"/>
      <c r="AT10611" s="6"/>
      <c r="AU10611" s="6"/>
      <c r="AV10611" s="6"/>
      <c r="AW10611" s="6"/>
      <c r="AX10611" s="6"/>
      <c r="AY10611" s="6"/>
      <c r="AZ10611" s="6"/>
      <c r="BA10611" s="6"/>
      <c r="BB10611" s="166"/>
      <c r="BC10611" s="166"/>
      <c r="BD10611" s="166"/>
      <c r="BE10611" s="6"/>
      <c r="BF10611" s="6"/>
      <c r="BG10611" s="6"/>
      <c r="BH10611" s="6"/>
      <c r="BI10611" s="6"/>
      <c r="BJ10611" s="166"/>
      <c r="BK10611" s="166"/>
      <c r="BL10611" s="166"/>
      <c r="BM10611" s="6"/>
      <c r="BN10611" s="6"/>
      <c r="BO10611" s="6"/>
      <c r="BP10611" s="6"/>
      <c r="BQ10611" s="6"/>
      <c r="BR10611" s="6"/>
      <c r="BS10611" s="6"/>
      <c r="BT10611" s="6"/>
      <c r="BU10611" s="6"/>
      <c r="BV10611" s="6"/>
      <c r="BW10611" s="6"/>
      <c r="CJ10611" s="415"/>
      <c r="CK10611" s="415"/>
      <c r="CO10611" s="168"/>
    </row>
    <row r="10612" spans="32:93" s="162" customFormat="1" x14ac:dyDescent="0.25">
      <c r="AF10612" s="169"/>
      <c r="AG10612" s="169"/>
      <c r="AH10612" s="169"/>
      <c r="AI10612" s="169"/>
      <c r="AJ10612" s="169"/>
      <c r="AK10612" s="170"/>
      <c r="AP10612" s="6"/>
      <c r="AQ10612" s="6"/>
      <c r="AR10612" s="6"/>
      <c r="AS10612" s="6"/>
      <c r="AT10612" s="6"/>
      <c r="AU10612" s="6"/>
      <c r="AV10612" s="6"/>
      <c r="AW10612" s="6"/>
      <c r="AX10612" s="6"/>
      <c r="AY10612" s="6"/>
      <c r="AZ10612" s="6"/>
      <c r="BA10612" s="6"/>
      <c r="BB10612" s="166"/>
      <c r="BC10612" s="166"/>
      <c r="BD10612" s="166"/>
      <c r="BE10612" s="6"/>
      <c r="BF10612" s="6"/>
      <c r="BG10612" s="6"/>
      <c r="BH10612" s="6"/>
      <c r="BI10612" s="6"/>
      <c r="BJ10612" s="166"/>
      <c r="BK10612" s="166"/>
      <c r="BL10612" s="166"/>
      <c r="BM10612" s="6"/>
      <c r="BN10612" s="6"/>
      <c r="BO10612" s="6"/>
      <c r="BP10612" s="6"/>
      <c r="BQ10612" s="6"/>
      <c r="BR10612" s="6"/>
      <c r="BS10612" s="6"/>
      <c r="BT10612" s="6"/>
      <c r="BU10612" s="6"/>
      <c r="BV10612" s="6"/>
      <c r="BW10612" s="6"/>
      <c r="CJ10612" s="415"/>
      <c r="CK10612" s="415"/>
      <c r="CO10612" s="168"/>
    </row>
    <row r="10613" spans="32:93" s="162" customFormat="1" x14ac:dyDescent="0.25">
      <c r="AF10613" s="169"/>
      <c r="AG10613" s="169"/>
      <c r="AH10613" s="169"/>
      <c r="AI10613" s="169"/>
      <c r="AJ10613" s="169"/>
      <c r="AK10613" s="170"/>
      <c r="AP10613" s="6"/>
      <c r="AQ10613" s="6"/>
      <c r="AR10613" s="6"/>
      <c r="AS10613" s="6"/>
      <c r="AT10613" s="6"/>
      <c r="AU10613" s="6"/>
      <c r="AV10613" s="6"/>
      <c r="AW10613" s="6"/>
      <c r="AX10613" s="6"/>
      <c r="AY10613" s="6"/>
      <c r="AZ10613" s="6"/>
      <c r="BA10613" s="6"/>
      <c r="BB10613" s="166"/>
      <c r="BC10613" s="166"/>
      <c r="BD10613" s="166"/>
      <c r="BE10613" s="6"/>
      <c r="BF10613" s="6"/>
      <c r="BG10613" s="6"/>
      <c r="BH10613" s="6"/>
      <c r="BI10613" s="6"/>
      <c r="BJ10613" s="166"/>
      <c r="BK10613" s="166"/>
      <c r="BL10613" s="166"/>
      <c r="BM10613" s="6"/>
      <c r="BN10613" s="6"/>
      <c r="BO10613" s="6"/>
      <c r="BP10613" s="6"/>
      <c r="BQ10613" s="6"/>
      <c r="BR10613" s="6"/>
      <c r="BS10613" s="6"/>
      <c r="BT10613" s="6"/>
      <c r="BU10613" s="6"/>
      <c r="BV10613" s="6"/>
      <c r="BW10613" s="6"/>
      <c r="CJ10613" s="415"/>
      <c r="CK10613" s="415"/>
      <c r="CO10613" s="168"/>
    </row>
    <row r="10614" spans="32:93" s="162" customFormat="1" x14ac:dyDescent="0.25">
      <c r="AF10614" s="169"/>
      <c r="AG10614" s="169"/>
      <c r="AH10614" s="169"/>
      <c r="AI10614" s="169"/>
      <c r="AJ10614" s="169"/>
      <c r="AK10614" s="170"/>
      <c r="AP10614" s="6"/>
      <c r="AQ10614" s="6"/>
      <c r="AR10614" s="6"/>
      <c r="AS10614" s="6"/>
      <c r="AT10614" s="6"/>
      <c r="AU10614" s="6"/>
      <c r="AV10614" s="6"/>
      <c r="AW10614" s="6"/>
      <c r="AX10614" s="6"/>
      <c r="AY10614" s="6"/>
      <c r="AZ10614" s="6"/>
      <c r="BA10614" s="6"/>
      <c r="BB10614" s="166"/>
      <c r="BC10614" s="166"/>
      <c r="BD10614" s="166"/>
      <c r="BE10614" s="6"/>
      <c r="BF10614" s="6"/>
      <c r="BG10614" s="6"/>
      <c r="BH10614" s="6"/>
      <c r="BI10614" s="6"/>
      <c r="BJ10614" s="166"/>
      <c r="BK10614" s="166"/>
      <c r="BL10614" s="166"/>
      <c r="BM10614" s="6"/>
      <c r="BN10614" s="6"/>
      <c r="BO10614" s="6"/>
      <c r="BP10614" s="6"/>
      <c r="BQ10614" s="6"/>
      <c r="BR10614" s="6"/>
      <c r="BS10614" s="6"/>
      <c r="BT10614" s="6"/>
      <c r="BU10614" s="6"/>
      <c r="BV10614" s="6"/>
      <c r="BW10614" s="6"/>
      <c r="CJ10614" s="415"/>
      <c r="CK10614" s="415"/>
      <c r="CO10614" s="168"/>
    </row>
    <row r="10615" spans="32:93" s="162" customFormat="1" x14ac:dyDescent="0.25">
      <c r="AF10615" s="169"/>
      <c r="AG10615" s="169"/>
      <c r="AH10615" s="169"/>
      <c r="AI10615" s="169"/>
      <c r="AJ10615" s="169"/>
      <c r="AK10615" s="170"/>
      <c r="AP10615" s="6"/>
      <c r="AQ10615" s="6"/>
      <c r="AR10615" s="6"/>
      <c r="AS10615" s="6"/>
      <c r="AT10615" s="6"/>
      <c r="AU10615" s="6"/>
      <c r="AV10615" s="6"/>
      <c r="AW10615" s="6"/>
      <c r="AX10615" s="6"/>
      <c r="AY10615" s="6"/>
      <c r="AZ10615" s="6"/>
      <c r="BA10615" s="6"/>
      <c r="BB10615" s="166"/>
      <c r="BC10615" s="166"/>
      <c r="BD10615" s="166"/>
      <c r="BE10615" s="6"/>
      <c r="BF10615" s="6"/>
      <c r="BG10615" s="6"/>
      <c r="BH10615" s="6"/>
      <c r="BI10615" s="6"/>
      <c r="BJ10615" s="166"/>
      <c r="BK10615" s="166"/>
      <c r="BL10615" s="166"/>
      <c r="BM10615" s="6"/>
      <c r="BN10615" s="6"/>
      <c r="BO10615" s="6"/>
      <c r="BP10615" s="6"/>
      <c r="BQ10615" s="6"/>
      <c r="BR10615" s="6"/>
      <c r="BS10615" s="6"/>
      <c r="BT10615" s="6"/>
      <c r="BU10615" s="6"/>
      <c r="BV10615" s="6"/>
      <c r="BW10615" s="6"/>
      <c r="CJ10615" s="415"/>
      <c r="CK10615" s="415"/>
      <c r="CO10615" s="168"/>
    </row>
    <row r="10616" spans="32:93" s="162" customFormat="1" x14ac:dyDescent="0.25">
      <c r="AF10616" s="169"/>
      <c r="AG10616" s="169"/>
      <c r="AH10616" s="169"/>
      <c r="AI10616" s="169"/>
      <c r="AJ10616" s="169"/>
      <c r="AK10616" s="170"/>
      <c r="AP10616" s="6"/>
      <c r="AQ10616" s="6"/>
      <c r="AR10616" s="6"/>
      <c r="AS10616" s="6"/>
      <c r="AT10616" s="6"/>
      <c r="AU10616" s="6"/>
      <c r="AV10616" s="6"/>
      <c r="AW10616" s="6"/>
      <c r="AX10616" s="6"/>
      <c r="AY10616" s="6"/>
      <c r="AZ10616" s="6"/>
      <c r="BA10616" s="6"/>
      <c r="BB10616" s="166"/>
      <c r="BC10616" s="166"/>
      <c r="BD10616" s="166"/>
      <c r="BE10616" s="6"/>
      <c r="BF10616" s="6"/>
      <c r="BG10616" s="6"/>
      <c r="BH10616" s="6"/>
      <c r="BI10616" s="6"/>
      <c r="BJ10616" s="166"/>
      <c r="BK10616" s="166"/>
      <c r="BL10616" s="166"/>
      <c r="BM10616" s="6"/>
      <c r="BN10616" s="6"/>
      <c r="BO10616" s="6"/>
      <c r="BP10616" s="6"/>
      <c r="BQ10616" s="6"/>
      <c r="BR10616" s="6"/>
      <c r="BS10616" s="6"/>
      <c r="BT10616" s="6"/>
      <c r="BU10616" s="6"/>
      <c r="BV10616" s="6"/>
      <c r="BW10616" s="6"/>
      <c r="CJ10616" s="415"/>
      <c r="CK10616" s="415"/>
      <c r="CO10616" s="168"/>
    </row>
    <row r="10617" spans="32:93" s="162" customFormat="1" x14ac:dyDescent="0.25">
      <c r="AF10617" s="169"/>
      <c r="AG10617" s="169"/>
      <c r="AH10617" s="169"/>
      <c r="AI10617" s="169"/>
      <c r="AJ10617" s="169"/>
      <c r="AK10617" s="170"/>
      <c r="AP10617" s="6"/>
      <c r="AQ10617" s="6"/>
      <c r="AR10617" s="6"/>
      <c r="AS10617" s="6"/>
      <c r="AT10617" s="6"/>
      <c r="AU10617" s="6"/>
      <c r="AV10617" s="6"/>
      <c r="AW10617" s="6"/>
      <c r="AX10617" s="6"/>
      <c r="AY10617" s="6"/>
      <c r="AZ10617" s="6"/>
      <c r="BA10617" s="6"/>
      <c r="BB10617" s="166"/>
      <c r="BC10617" s="166"/>
      <c r="BD10617" s="166"/>
      <c r="BE10617" s="6"/>
      <c r="BF10617" s="6"/>
      <c r="BG10617" s="6"/>
      <c r="BH10617" s="6"/>
      <c r="BI10617" s="6"/>
      <c r="BJ10617" s="166"/>
      <c r="BK10617" s="166"/>
      <c r="BL10617" s="166"/>
      <c r="BM10617" s="6"/>
      <c r="BN10617" s="6"/>
      <c r="BO10617" s="6"/>
      <c r="BP10617" s="6"/>
      <c r="BQ10617" s="6"/>
      <c r="BR10617" s="6"/>
      <c r="BS10617" s="6"/>
      <c r="BT10617" s="6"/>
      <c r="BU10617" s="6"/>
      <c r="BV10617" s="6"/>
      <c r="BW10617" s="6"/>
      <c r="CJ10617" s="415"/>
      <c r="CK10617" s="415"/>
      <c r="CO10617" s="168"/>
    </row>
    <row r="10618" spans="32:93" s="162" customFormat="1" x14ac:dyDescent="0.25">
      <c r="AF10618" s="169"/>
      <c r="AG10618" s="169"/>
      <c r="AH10618" s="169"/>
      <c r="AI10618" s="169"/>
      <c r="AJ10618" s="169"/>
      <c r="AK10618" s="170"/>
      <c r="AP10618" s="6"/>
      <c r="AQ10618" s="6"/>
      <c r="AR10618" s="6"/>
      <c r="AS10618" s="6"/>
      <c r="AT10618" s="6"/>
      <c r="AU10618" s="6"/>
      <c r="AV10618" s="6"/>
      <c r="AW10618" s="6"/>
      <c r="AX10618" s="6"/>
      <c r="AY10618" s="6"/>
      <c r="AZ10618" s="6"/>
      <c r="BA10618" s="6"/>
      <c r="BB10618" s="166"/>
      <c r="BC10618" s="166"/>
      <c r="BD10618" s="166"/>
      <c r="BE10618" s="6"/>
      <c r="BF10618" s="6"/>
      <c r="BG10618" s="6"/>
      <c r="BH10618" s="6"/>
      <c r="BI10618" s="6"/>
      <c r="BJ10618" s="166"/>
      <c r="BK10618" s="166"/>
      <c r="BL10618" s="166"/>
      <c r="BM10618" s="6"/>
      <c r="BN10618" s="6"/>
      <c r="BO10618" s="6"/>
      <c r="BP10618" s="6"/>
      <c r="BQ10618" s="6"/>
      <c r="BR10618" s="6"/>
      <c r="BS10618" s="6"/>
      <c r="BT10618" s="6"/>
      <c r="BU10618" s="6"/>
      <c r="BV10618" s="6"/>
      <c r="BW10618" s="6"/>
      <c r="CJ10618" s="415"/>
      <c r="CK10618" s="415"/>
      <c r="CO10618" s="168"/>
    </row>
    <row r="10619" spans="32:93" s="162" customFormat="1" x14ac:dyDescent="0.25">
      <c r="AF10619" s="169"/>
      <c r="AG10619" s="169"/>
      <c r="AH10619" s="169"/>
      <c r="AI10619" s="169"/>
      <c r="AJ10619" s="169"/>
      <c r="AK10619" s="170"/>
      <c r="AP10619" s="6"/>
      <c r="AQ10619" s="6"/>
      <c r="AR10619" s="6"/>
      <c r="AS10619" s="6"/>
      <c r="AT10619" s="6"/>
      <c r="AU10619" s="6"/>
      <c r="AV10619" s="6"/>
      <c r="AW10619" s="6"/>
      <c r="AX10619" s="6"/>
      <c r="AY10619" s="6"/>
      <c r="AZ10619" s="6"/>
      <c r="BA10619" s="6"/>
      <c r="BB10619" s="166"/>
      <c r="BC10619" s="166"/>
      <c r="BD10619" s="166"/>
      <c r="BE10619" s="6"/>
      <c r="BF10619" s="6"/>
      <c r="BG10619" s="6"/>
      <c r="BH10619" s="6"/>
      <c r="BI10619" s="6"/>
      <c r="BJ10619" s="166"/>
      <c r="BK10619" s="166"/>
      <c r="BL10619" s="166"/>
      <c r="BM10619" s="6"/>
      <c r="BN10619" s="6"/>
      <c r="BO10619" s="6"/>
      <c r="BP10619" s="6"/>
      <c r="BQ10619" s="6"/>
      <c r="BR10619" s="6"/>
      <c r="BS10619" s="6"/>
      <c r="BT10619" s="6"/>
      <c r="BU10619" s="6"/>
      <c r="BV10619" s="6"/>
      <c r="BW10619" s="6"/>
      <c r="CJ10619" s="415"/>
      <c r="CK10619" s="415"/>
      <c r="CO10619" s="168"/>
    </row>
    <row r="10620" spans="32:93" s="162" customFormat="1" x14ac:dyDescent="0.25">
      <c r="AF10620" s="169"/>
      <c r="AG10620" s="169"/>
      <c r="AH10620" s="169"/>
      <c r="AI10620" s="169"/>
      <c r="AJ10620" s="169"/>
      <c r="AK10620" s="170"/>
      <c r="AP10620" s="6"/>
      <c r="AQ10620" s="6"/>
      <c r="AR10620" s="6"/>
      <c r="AS10620" s="6"/>
      <c r="AT10620" s="6"/>
      <c r="AU10620" s="6"/>
      <c r="AV10620" s="6"/>
      <c r="AW10620" s="6"/>
      <c r="AX10620" s="6"/>
      <c r="AY10620" s="6"/>
      <c r="AZ10620" s="6"/>
      <c r="BA10620" s="6"/>
      <c r="BB10620" s="166"/>
      <c r="BC10620" s="166"/>
      <c r="BD10620" s="166"/>
      <c r="BE10620" s="6"/>
      <c r="BF10620" s="6"/>
      <c r="BG10620" s="6"/>
      <c r="BH10620" s="6"/>
      <c r="BI10620" s="6"/>
      <c r="BJ10620" s="166"/>
      <c r="BK10620" s="166"/>
      <c r="BL10620" s="166"/>
      <c r="BM10620" s="6"/>
      <c r="BN10620" s="6"/>
      <c r="BO10620" s="6"/>
      <c r="BP10620" s="6"/>
      <c r="BQ10620" s="6"/>
      <c r="BR10620" s="6"/>
      <c r="BS10620" s="6"/>
      <c r="BT10620" s="6"/>
      <c r="BU10620" s="6"/>
      <c r="BV10620" s="6"/>
      <c r="BW10620" s="6"/>
      <c r="CJ10620" s="415"/>
      <c r="CK10620" s="415"/>
      <c r="CO10620" s="168"/>
    </row>
    <row r="10621" spans="32:93" s="162" customFormat="1" x14ac:dyDescent="0.25">
      <c r="AF10621" s="169"/>
      <c r="AG10621" s="169"/>
      <c r="AH10621" s="169"/>
      <c r="AI10621" s="169"/>
      <c r="AJ10621" s="169"/>
      <c r="AK10621" s="170"/>
      <c r="AP10621" s="6"/>
      <c r="AQ10621" s="6"/>
      <c r="AR10621" s="6"/>
      <c r="AS10621" s="6"/>
      <c r="AT10621" s="6"/>
      <c r="AU10621" s="6"/>
      <c r="AV10621" s="6"/>
      <c r="AW10621" s="6"/>
      <c r="AX10621" s="6"/>
      <c r="AY10621" s="6"/>
      <c r="AZ10621" s="6"/>
      <c r="BA10621" s="6"/>
      <c r="BB10621" s="166"/>
      <c r="BC10621" s="166"/>
      <c r="BD10621" s="166"/>
      <c r="BE10621" s="6"/>
      <c r="BF10621" s="6"/>
      <c r="BG10621" s="6"/>
      <c r="BH10621" s="6"/>
      <c r="BI10621" s="6"/>
      <c r="BJ10621" s="166"/>
      <c r="BK10621" s="166"/>
      <c r="BL10621" s="166"/>
      <c r="BM10621" s="6"/>
      <c r="BN10621" s="6"/>
      <c r="BO10621" s="6"/>
      <c r="BP10621" s="6"/>
      <c r="BQ10621" s="6"/>
      <c r="BR10621" s="6"/>
      <c r="BS10621" s="6"/>
      <c r="BT10621" s="6"/>
      <c r="BU10621" s="6"/>
      <c r="BV10621" s="6"/>
      <c r="BW10621" s="6"/>
      <c r="CJ10621" s="415"/>
      <c r="CK10621" s="415"/>
      <c r="CO10621" s="168"/>
    </row>
    <row r="10622" spans="32:93" s="162" customFormat="1" x14ac:dyDescent="0.25">
      <c r="AF10622" s="169"/>
      <c r="AG10622" s="169"/>
      <c r="AH10622" s="169"/>
      <c r="AI10622" s="169"/>
      <c r="AJ10622" s="169"/>
      <c r="AK10622" s="170"/>
      <c r="AP10622" s="6"/>
      <c r="AQ10622" s="6"/>
      <c r="AR10622" s="6"/>
      <c r="AS10622" s="6"/>
      <c r="AT10622" s="6"/>
      <c r="AU10622" s="6"/>
      <c r="AV10622" s="6"/>
      <c r="AW10622" s="6"/>
      <c r="AX10622" s="6"/>
      <c r="AY10622" s="6"/>
      <c r="AZ10622" s="6"/>
      <c r="BA10622" s="6"/>
      <c r="BB10622" s="166"/>
      <c r="BC10622" s="166"/>
      <c r="BD10622" s="166"/>
      <c r="BE10622" s="6"/>
      <c r="BF10622" s="6"/>
      <c r="BG10622" s="6"/>
      <c r="BH10622" s="6"/>
      <c r="BI10622" s="6"/>
      <c r="BJ10622" s="166"/>
      <c r="BK10622" s="166"/>
      <c r="BL10622" s="166"/>
      <c r="BM10622" s="6"/>
      <c r="BN10622" s="6"/>
      <c r="BO10622" s="6"/>
      <c r="BP10622" s="6"/>
      <c r="BQ10622" s="6"/>
      <c r="BR10622" s="6"/>
      <c r="BS10622" s="6"/>
      <c r="BT10622" s="6"/>
      <c r="BU10622" s="6"/>
      <c r="BV10622" s="6"/>
      <c r="BW10622" s="6"/>
      <c r="CJ10622" s="415"/>
      <c r="CK10622" s="415"/>
      <c r="CO10622" s="168"/>
    </row>
    <row r="10623" spans="32:93" s="162" customFormat="1" x14ac:dyDescent="0.25">
      <c r="AF10623" s="169"/>
      <c r="AG10623" s="169"/>
      <c r="AH10623" s="169"/>
      <c r="AI10623" s="169"/>
      <c r="AJ10623" s="169"/>
      <c r="AK10623" s="170"/>
      <c r="AP10623" s="6"/>
      <c r="AQ10623" s="6"/>
      <c r="AR10623" s="6"/>
      <c r="AS10623" s="6"/>
      <c r="AT10623" s="6"/>
      <c r="AU10623" s="6"/>
      <c r="AV10623" s="6"/>
      <c r="AW10623" s="6"/>
      <c r="AX10623" s="6"/>
      <c r="AY10623" s="6"/>
      <c r="AZ10623" s="6"/>
      <c r="BA10623" s="6"/>
      <c r="BB10623" s="166"/>
      <c r="BC10623" s="166"/>
      <c r="BD10623" s="166"/>
      <c r="BE10623" s="6"/>
      <c r="BF10623" s="6"/>
      <c r="BG10623" s="6"/>
      <c r="BH10623" s="6"/>
      <c r="BI10623" s="6"/>
      <c r="BJ10623" s="166"/>
      <c r="BK10623" s="166"/>
      <c r="BL10623" s="166"/>
      <c r="BM10623" s="6"/>
      <c r="BN10623" s="6"/>
      <c r="BO10623" s="6"/>
      <c r="BP10623" s="6"/>
      <c r="BQ10623" s="6"/>
      <c r="BR10623" s="6"/>
      <c r="BS10623" s="6"/>
      <c r="BT10623" s="6"/>
      <c r="BU10623" s="6"/>
      <c r="BV10623" s="6"/>
      <c r="BW10623" s="6"/>
      <c r="CJ10623" s="415"/>
      <c r="CK10623" s="415"/>
      <c r="CO10623" s="168"/>
    </row>
    <row r="10624" spans="32:93" s="162" customFormat="1" x14ac:dyDescent="0.25">
      <c r="AF10624" s="169"/>
      <c r="AG10624" s="169"/>
      <c r="AH10624" s="169"/>
      <c r="AI10624" s="169"/>
      <c r="AJ10624" s="169"/>
      <c r="AK10624" s="170"/>
      <c r="AP10624" s="6"/>
      <c r="AQ10624" s="6"/>
      <c r="AR10624" s="6"/>
      <c r="AS10624" s="6"/>
      <c r="AT10624" s="6"/>
      <c r="AU10624" s="6"/>
      <c r="AV10624" s="6"/>
      <c r="AW10624" s="6"/>
      <c r="AX10624" s="6"/>
      <c r="AY10624" s="6"/>
      <c r="AZ10624" s="6"/>
      <c r="BA10624" s="6"/>
      <c r="BB10624" s="166"/>
      <c r="BC10624" s="166"/>
      <c r="BD10624" s="166"/>
      <c r="BE10624" s="6"/>
      <c r="BF10624" s="6"/>
      <c r="BG10624" s="6"/>
      <c r="BH10624" s="6"/>
      <c r="BI10624" s="6"/>
      <c r="BJ10624" s="166"/>
      <c r="BK10624" s="166"/>
      <c r="BL10624" s="166"/>
      <c r="BM10624" s="6"/>
      <c r="BN10624" s="6"/>
      <c r="BO10624" s="6"/>
      <c r="BP10624" s="6"/>
      <c r="BQ10624" s="6"/>
      <c r="BR10624" s="6"/>
      <c r="BS10624" s="6"/>
      <c r="BT10624" s="6"/>
      <c r="BU10624" s="6"/>
      <c r="BV10624" s="6"/>
      <c r="BW10624" s="6"/>
      <c r="CJ10624" s="415"/>
      <c r="CK10624" s="415"/>
      <c r="CO10624" s="168"/>
    </row>
    <row r="10625" spans="32:93" s="162" customFormat="1" x14ac:dyDescent="0.25">
      <c r="AF10625" s="169"/>
      <c r="AG10625" s="169"/>
      <c r="AH10625" s="169"/>
      <c r="AI10625" s="169"/>
      <c r="AJ10625" s="169"/>
      <c r="AK10625" s="170"/>
      <c r="AP10625" s="6"/>
      <c r="AQ10625" s="6"/>
      <c r="AR10625" s="6"/>
      <c r="AS10625" s="6"/>
      <c r="AT10625" s="6"/>
      <c r="AU10625" s="6"/>
      <c r="AV10625" s="6"/>
      <c r="AW10625" s="6"/>
      <c r="AX10625" s="6"/>
      <c r="AY10625" s="6"/>
      <c r="AZ10625" s="6"/>
      <c r="BA10625" s="6"/>
      <c r="BB10625" s="166"/>
      <c r="BC10625" s="166"/>
      <c r="BD10625" s="166"/>
      <c r="BE10625" s="6"/>
      <c r="BF10625" s="6"/>
      <c r="BG10625" s="6"/>
      <c r="BH10625" s="6"/>
      <c r="BI10625" s="6"/>
      <c r="BJ10625" s="166"/>
      <c r="BK10625" s="166"/>
      <c r="BL10625" s="166"/>
      <c r="BM10625" s="6"/>
      <c r="BN10625" s="6"/>
      <c r="BO10625" s="6"/>
      <c r="BP10625" s="6"/>
      <c r="BQ10625" s="6"/>
      <c r="BR10625" s="6"/>
      <c r="BS10625" s="6"/>
      <c r="BT10625" s="6"/>
      <c r="BU10625" s="6"/>
      <c r="BV10625" s="6"/>
      <c r="BW10625" s="6"/>
      <c r="CJ10625" s="415"/>
      <c r="CK10625" s="415"/>
      <c r="CO10625" s="168"/>
    </row>
    <row r="10626" spans="32:93" s="162" customFormat="1" x14ac:dyDescent="0.25">
      <c r="AF10626" s="169"/>
      <c r="AG10626" s="169"/>
      <c r="AH10626" s="169"/>
      <c r="AI10626" s="169"/>
      <c r="AJ10626" s="169"/>
      <c r="AK10626" s="170"/>
      <c r="AP10626" s="6"/>
      <c r="AQ10626" s="6"/>
      <c r="AR10626" s="6"/>
      <c r="AS10626" s="6"/>
      <c r="AT10626" s="6"/>
      <c r="AU10626" s="6"/>
      <c r="AV10626" s="6"/>
      <c r="AW10626" s="6"/>
      <c r="AX10626" s="6"/>
      <c r="AY10626" s="6"/>
      <c r="AZ10626" s="6"/>
      <c r="BA10626" s="6"/>
      <c r="BB10626" s="166"/>
      <c r="BC10626" s="166"/>
      <c r="BD10626" s="166"/>
      <c r="BE10626" s="6"/>
      <c r="BF10626" s="6"/>
      <c r="BG10626" s="6"/>
      <c r="BH10626" s="6"/>
      <c r="BI10626" s="6"/>
      <c r="BJ10626" s="166"/>
      <c r="BK10626" s="166"/>
      <c r="BL10626" s="166"/>
      <c r="BM10626" s="6"/>
      <c r="BN10626" s="6"/>
      <c r="BO10626" s="6"/>
      <c r="BP10626" s="6"/>
      <c r="BQ10626" s="6"/>
      <c r="BR10626" s="6"/>
      <c r="BS10626" s="6"/>
      <c r="BT10626" s="6"/>
      <c r="BU10626" s="6"/>
      <c r="BV10626" s="6"/>
      <c r="BW10626" s="6"/>
      <c r="CJ10626" s="415"/>
      <c r="CK10626" s="415"/>
      <c r="CO10626" s="168"/>
    </row>
    <row r="10627" spans="32:93" s="162" customFormat="1" x14ac:dyDescent="0.25">
      <c r="AF10627" s="169"/>
      <c r="AG10627" s="169"/>
      <c r="AH10627" s="169"/>
      <c r="AI10627" s="169"/>
      <c r="AJ10627" s="169"/>
      <c r="AK10627" s="170"/>
      <c r="AP10627" s="6"/>
      <c r="AQ10627" s="6"/>
      <c r="AR10627" s="6"/>
      <c r="AS10627" s="6"/>
      <c r="AT10627" s="6"/>
      <c r="AU10627" s="6"/>
      <c r="AV10627" s="6"/>
      <c r="AW10627" s="6"/>
      <c r="AX10627" s="6"/>
      <c r="AY10627" s="6"/>
      <c r="AZ10627" s="6"/>
      <c r="BA10627" s="6"/>
      <c r="BB10627" s="166"/>
      <c r="BC10627" s="166"/>
      <c r="BD10627" s="166"/>
      <c r="BE10627" s="6"/>
      <c r="BF10627" s="6"/>
      <c r="BG10627" s="6"/>
      <c r="BH10627" s="6"/>
      <c r="BI10627" s="6"/>
      <c r="BJ10627" s="166"/>
      <c r="BK10627" s="166"/>
      <c r="BL10627" s="166"/>
      <c r="BM10627" s="6"/>
      <c r="BN10627" s="6"/>
      <c r="BO10627" s="6"/>
      <c r="BP10627" s="6"/>
      <c r="BQ10627" s="6"/>
      <c r="BR10627" s="6"/>
      <c r="BS10627" s="6"/>
      <c r="BT10627" s="6"/>
      <c r="BU10627" s="6"/>
      <c r="BV10627" s="6"/>
      <c r="BW10627" s="6"/>
      <c r="CJ10627" s="415"/>
      <c r="CK10627" s="415"/>
      <c r="CO10627" s="168"/>
    </row>
    <row r="10628" spans="32:93" s="162" customFormat="1" x14ac:dyDescent="0.25">
      <c r="AF10628" s="169"/>
      <c r="AG10628" s="169"/>
      <c r="AH10628" s="169"/>
      <c r="AI10628" s="169"/>
      <c r="AJ10628" s="169"/>
      <c r="AK10628" s="170"/>
      <c r="AP10628" s="6"/>
      <c r="AQ10628" s="6"/>
      <c r="AR10628" s="6"/>
      <c r="AS10628" s="6"/>
      <c r="AT10628" s="6"/>
      <c r="AU10628" s="6"/>
      <c r="AV10628" s="6"/>
      <c r="AW10628" s="6"/>
      <c r="AX10628" s="6"/>
      <c r="AY10628" s="6"/>
      <c r="AZ10628" s="6"/>
      <c r="BA10628" s="6"/>
      <c r="BB10628" s="166"/>
      <c r="BC10628" s="166"/>
      <c r="BD10628" s="166"/>
      <c r="BE10628" s="6"/>
      <c r="BF10628" s="6"/>
      <c r="BG10628" s="6"/>
      <c r="BH10628" s="6"/>
      <c r="BI10628" s="6"/>
      <c r="BJ10628" s="166"/>
      <c r="BK10628" s="166"/>
      <c r="BL10628" s="166"/>
      <c r="BM10628" s="6"/>
      <c r="BN10628" s="6"/>
      <c r="BO10628" s="6"/>
      <c r="BP10628" s="6"/>
      <c r="BQ10628" s="6"/>
      <c r="BR10628" s="6"/>
      <c r="BS10628" s="6"/>
      <c r="BT10628" s="6"/>
      <c r="BU10628" s="6"/>
      <c r="BV10628" s="6"/>
      <c r="BW10628" s="6"/>
      <c r="CJ10628" s="415"/>
      <c r="CK10628" s="415"/>
      <c r="CO10628" s="168"/>
    </row>
    <row r="10629" spans="32:93" s="162" customFormat="1" x14ac:dyDescent="0.25">
      <c r="AF10629" s="169"/>
      <c r="AG10629" s="169"/>
      <c r="AH10629" s="169"/>
      <c r="AI10629" s="169"/>
      <c r="AJ10629" s="169"/>
      <c r="AK10629" s="170"/>
      <c r="AP10629" s="6"/>
      <c r="AQ10629" s="6"/>
      <c r="AR10629" s="6"/>
      <c r="AS10629" s="6"/>
      <c r="AT10629" s="6"/>
      <c r="AU10629" s="6"/>
      <c r="AV10629" s="6"/>
      <c r="AW10629" s="6"/>
      <c r="AX10629" s="6"/>
      <c r="AY10629" s="6"/>
      <c r="AZ10629" s="6"/>
      <c r="BA10629" s="6"/>
      <c r="BB10629" s="166"/>
      <c r="BC10629" s="166"/>
      <c r="BD10629" s="166"/>
      <c r="BE10629" s="6"/>
      <c r="BF10629" s="6"/>
      <c r="BG10629" s="6"/>
      <c r="BH10629" s="6"/>
      <c r="BI10629" s="6"/>
      <c r="BJ10629" s="166"/>
      <c r="BK10629" s="166"/>
      <c r="BL10629" s="166"/>
      <c r="BM10629" s="6"/>
      <c r="BN10629" s="6"/>
      <c r="BO10629" s="6"/>
      <c r="BP10629" s="6"/>
      <c r="BQ10629" s="6"/>
      <c r="BR10629" s="6"/>
      <c r="BS10629" s="6"/>
      <c r="BT10629" s="6"/>
      <c r="BU10629" s="6"/>
      <c r="BV10629" s="6"/>
      <c r="BW10629" s="6"/>
      <c r="CJ10629" s="415"/>
      <c r="CK10629" s="415"/>
      <c r="CO10629" s="168"/>
    </row>
    <row r="10630" spans="32:93" s="162" customFormat="1" x14ac:dyDescent="0.25">
      <c r="AF10630" s="169"/>
      <c r="AG10630" s="169"/>
      <c r="AH10630" s="169"/>
      <c r="AI10630" s="169"/>
      <c r="AJ10630" s="169"/>
      <c r="AK10630" s="170"/>
      <c r="AP10630" s="6"/>
      <c r="AQ10630" s="6"/>
      <c r="AR10630" s="6"/>
      <c r="AS10630" s="6"/>
      <c r="AT10630" s="6"/>
      <c r="AU10630" s="6"/>
      <c r="AV10630" s="6"/>
      <c r="AW10630" s="6"/>
      <c r="AX10630" s="6"/>
      <c r="AY10630" s="6"/>
      <c r="AZ10630" s="6"/>
      <c r="BA10630" s="6"/>
      <c r="BB10630" s="166"/>
      <c r="BC10630" s="166"/>
      <c r="BD10630" s="166"/>
      <c r="BE10630" s="6"/>
      <c r="BF10630" s="6"/>
      <c r="BG10630" s="6"/>
      <c r="BH10630" s="6"/>
      <c r="BI10630" s="6"/>
      <c r="BJ10630" s="166"/>
      <c r="BK10630" s="166"/>
      <c r="BL10630" s="166"/>
      <c r="BM10630" s="6"/>
      <c r="BN10630" s="6"/>
      <c r="BO10630" s="6"/>
      <c r="BP10630" s="6"/>
      <c r="BQ10630" s="6"/>
      <c r="BR10630" s="6"/>
      <c r="BS10630" s="6"/>
      <c r="BT10630" s="6"/>
      <c r="BU10630" s="6"/>
      <c r="BV10630" s="6"/>
      <c r="BW10630" s="6"/>
      <c r="CJ10630" s="415"/>
      <c r="CK10630" s="415"/>
      <c r="CO10630" s="168"/>
    </row>
    <row r="10631" spans="32:93" s="162" customFormat="1" x14ac:dyDescent="0.25">
      <c r="AF10631" s="169"/>
      <c r="AG10631" s="169"/>
      <c r="AH10631" s="169"/>
      <c r="AI10631" s="169"/>
      <c r="AJ10631" s="169"/>
      <c r="AK10631" s="170"/>
      <c r="AP10631" s="6"/>
      <c r="AQ10631" s="6"/>
      <c r="AR10631" s="6"/>
      <c r="AS10631" s="6"/>
      <c r="AT10631" s="6"/>
      <c r="AU10631" s="6"/>
      <c r="AV10631" s="6"/>
      <c r="AW10631" s="6"/>
      <c r="AX10631" s="6"/>
      <c r="AY10631" s="6"/>
      <c r="AZ10631" s="6"/>
      <c r="BA10631" s="6"/>
      <c r="BB10631" s="166"/>
      <c r="BC10631" s="166"/>
      <c r="BD10631" s="166"/>
      <c r="BE10631" s="6"/>
      <c r="BF10631" s="6"/>
      <c r="BG10631" s="6"/>
      <c r="BH10631" s="6"/>
      <c r="BI10631" s="6"/>
      <c r="BJ10631" s="166"/>
      <c r="BK10631" s="166"/>
      <c r="BL10631" s="166"/>
      <c r="BM10631" s="6"/>
      <c r="BN10631" s="6"/>
      <c r="BO10631" s="6"/>
      <c r="BP10631" s="6"/>
      <c r="BQ10631" s="6"/>
      <c r="BR10631" s="6"/>
      <c r="BS10631" s="6"/>
      <c r="BT10631" s="6"/>
      <c r="BU10631" s="6"/>
      <c r="BV10631" s="6"/>
      <c r="BW10631" s="6"/>
      <c r="CJ10631" s="415"/>
      <c r="CK10631" s="415"/>
      <c r="CO10631" s="168"/>
    </row>
    <row r="10632" spans="32:93" s="162" customFormat="1" x14ac:dyDescent="0.25">
      <c r="AF10632" s="169"/>
      <c r="AG10632" s="169"/>
      <c r="AH10632" s="169"/>
      <c r="AI10632" s="169"/>
      <c r="AJ10632" s="169"/>
      <c r="AK10632" s="170"/>
      <c r="AP10632" s="6"/>
      <c r="AQ10632" s="6"/>
      <c r="AR10632" s="6"/>
      <c r="AS10632" s="6"/>
      <c r="AT10632" s="6"/>
      <c r="AU10632" s="6"/>
      <c r="AV10632" s="6"/>
      <c r="AW10632" s="6"/>
      <c r="AX10632" s="6"/>
      <c r="AY10632" s="6"/>
      <c r="AZ10632" s="6"/>
      <c r="BA10632" s="6"/>
      <c r="BB10632" s="166"/>
      <c r="BC10632" s="166"/>
      <c r="BD10632" s="166"/>
      <c r="BE10632" s="6"/>
      <c r="BF10632" s="6"/>
      <c r="BG10632" s="6"/>
      <c r="BH10632" s="6"/>
      <c r="BI10632" s="6"/>
      <c r="BJ10632" s="166"/>
      <c r="BK10632" s="166"/>
      <c r="BL10632" s="166"/>
      <c r="BM10632" s="6"/>
      <c r="BN10632" s="6"/>
      <c r="BO10632" s="6"/>
      <c r="BP10632" s="6"/>
      <c r="BQ10632" s="6"/>
      <c r="BR10632" s="6"/>
      <c r="BS10632" s="6"/>
      <c r="BT10632" s="6"/>
      <c r="BU10632" s="6"/>
      <c r="BV10632" s="6"/>
      <c r="BW10632" s="6"/>
      <c r="CJ10632" s="415"/>
      <c r="CK10632" s="415"/>
      <c r="CO10632" s="168"/>
    </row>
    <row r="10633" spans="32:93" s="162" customFormat="1" x14ac:dyDescent="0.25">
      <c r="AF10633" s="169"/>
      <c r="AG10633" s="169"/>
      <c r="AH10633" s="169"/>
      <c r="AI10633" s="169"/>
      <c r="AJ10633" s="169"/>
      <c r="AK10633" s="170"/>
      <c r="AP10633" s="6"/>
      <c r="AQ10633" s="6"/>
      <c r="AR10633" s="6"/>
      <c r="AS10633" s="6"/>
      <c r="AT10633" s="6"/>
      <c r="AU10633" s="6"/>
      <c r="AV10633" s="6"/>
      <c r="AW10633" s="6"/>
      <c r="AX10633" s="6"/>
      <c r="AY10633" s="6"/>
      <c r="AZ10633" s="6"/>
      <c r="BA10633" s="6"/>
      <c r="BB10633" s="166"/>
      <c r="BC10633" s="166"/>
      <c r="BD10633" s="166"/>
      <c r="BE10633" s="6"/>
      <c r="BF10633" s="6"/>
      <c r="BG10633" s="6"/>
      <c r="BH10633" s="6"/>
      <c r="BI10633" s="6"/>
      <c r="BJ10633" s="166"/>
      <c r="BK10633" s="166"/>
      <c r="BL10633" s="166"/>
      <c r="BM10633" s="6"/>
      <c r="BN10633" s="6"/>
      <c r="BO10633" s="6"/>
      <c r="BP10633" s="6"/>
      <c r="BQ10633" s="6"/>
      <c r="BR10633" s="6"/>
      <c r="BS10633" s="6"/>
      <c r="BT10633" s="6"/>
      <c r="BU10633" s="6"/>
      <c r="BV10633" s="6"/>
      <c r="BW10633" s="6"/>
      <c r="CJ10633" s="415"/>
      <c r="CK10633" s="415"/>
      <c r="CO10633" s="168"/>
    </row>
    <row r="10634" spans="32:93" s="162" customFormat="1" x14ac:dyDescent="0.25">
      <c r="AF10634" s="169"/>
      <c r="AG10634" s="169"/>
      <c r="AH10634" s="169"/>
      <c r="AI10634" s="169"/>
      <c r="AJ10634" s="169"/>
      <c r="AK10634" s="170"/>
      <c r="AP10634" s="6"/>
      <c r="AQ10634" s="6"/>
      <c r="AR10634" s="6"/>
      <c r="AS10634" s="6"/>
      <c r="AT10634" s="6"/>
      <c r="AU10634" s="6"/>
      <c r="AV10634" s="6"/>
      <c r="AW10634" s="6"/>
      <c r="AX10634" s="6"/>
      <c r="AY10634" s="6"/>
      <c r="AZ10634" s="6"/>
      <c r="BA10634" s="6"/>
      <c r="BB10634" s="166"/>
      <c r="BC10634" s="166"/>
      <c r="BD10634" s="166"/>
      <c r="BE10634" s="6"/>
      <c r="BF10634" s="6"/>
      <c r="BG10634" s="6"/>
      <c r="BH10634" s="6"/>
      <c r="BI10634" s="6"/>
      <c r="BJ10634" s="166"/>
      <c r="BK10634" s="166"/>
      <c r="BL10634" s="166"/>
      <c r="BM10634" s="6"/>
      <c r="BN10634" s="6"/>
      <c r="BO10634" s="6"/>
      <c r="BP10634" s="6"/>
      <c r="BQ10634" s="6"/>
      <c r="BR10634" s="6"/>
      <c r="BS10634" s="6"/>
      <c r="BT10634" s="6"/>
      <c r="BU10634" s="6"/>
      <c r="BV10634" s="6"/>
      <c r="BW10634" s="6"/>
      <c r="CJ10634" s="415"/>
      <c r="CK10634" s="415"/>
      <c r="CO10634" s="168"/>
    </row>
    <row r="10635" spans="32:93" s="162" customFormat="1" x14ac:dyDescent="0.25">
      <c r="AF10635" s="169"/>
      <c r="AG10635" s="169"/>
      <c r="AH10635" s="169"/>
      <c r="AI10635" s="169"/>
      <c r="AJ10635" s="169"/>
      <c r="AK10635" s="170"/>
      <c r="AP10635" s="6"/>
      <c r="AQ10635" s="6"/>
      <c r="AR10635" s="6"/>
      <c r="AS10635" s="6"/>
      <c r="AT10635" s="6"/>
      <c r="AU10635" s="6"/>
      <c r="AV10635" s="6"/>
      <c r="AW10635" s="6"/>
      <c r="AX10635" s="6"/>
      <c r="AY10635" s="6"/>
      <c r="AZ10635" s="6"/>
      <c r="BA10635" s="6"/>
      <c r="BB10635" s="166"/>
      <c r="BC10635" s="166"/>
      <c r="BD10635" s="166"/>
      <c r="BE10635" s="6"/>
      <c r="BF10635" s="6"/>
      <c r="BG10635" s="6"/>
      <c r="BH10635" s="6"/>
      <c r="BI10635" s="6"/>
      <c r="BJ10635" s="166"/>
      <c r="BK10635" s="166"/>
      <c r="BL10635" s="166"/>
      <c r="BM10635" s="6"/>
      <c r="BN10635" s="6"/>
      <c r="BO10635" s="6"/>
      <c r="BP10635" s="6"/>
      <c r="BQ10635" s="6"/>
      <c r="BR10635" s="6"/>
      <c r="BS10635" s="6"/>
      <c r="BT10635" s="6"/>
      <c r="BU10635" s="6"/>
      <c r="BV10635" s="6"/>
      <c r="BW10635" s="6"/>
      <c r="CJ10635" s="415"/>
      <c r="CK10635" s="415"/>
      <c r="CO10635" s="168"/>
    </row>
    <row r="10636" spans="32:93" s="162" customFormat="1" x14ac:dyDescent="0.25">
      <c r="AF10636" s="169"/>
      <c r="AG10636" s="169"/>
      <c r="AH10636" s="169"/>
      <c r="AI10636" s="169"/>
      <c r="AJ10636" s="169"/>
      <c r="AK10636" s="170"/>
      <c r="AP10636" s="6"/>
      <c r="AQ10636" s="6"/>
      <c r="AR10636" s="6"/>
      <c r="AS10636" s="6"/>
      <c r="AT10636" s="6"/>
      <c r="AU10636" s="6"/>
      <c r="AV10636" s="6"/>
      <c r="AW10636" s="6"/>
      <c r="AX10636" s="6"/>
      <c r="AY10636" s="6"/>
      <c r="AZ10636" s="6"/>
      <c r="BA10636" s="6"/>
      <c r="BB10636" s="166"/>
      <c r="BC10636" s="166"/>
      <c r="BD10636" s="166"/>
      <c r="BE10636" s="6"/>
      <c r="BF10636" s="6"/>
      <c r="BG10636" s="6"/>
      <c r="BH10636" s="6"/>
      <c r="BI10636" s="6"/>
      <c r="BJ10636" s="166"/>
      <c r="BK10636" s="166"/>
      <c r="BL10636" s="166"/>
      <c r="BM10636" s="6"/>
      <c r="BN10636" s="6"/>
      <c r="BO10636" s="6"/>
      <c r="BP10636" s="6"/>
      <c r="BQ10636" s="6"/>
      <c r="BR10636" s="6"/>
      <c r="BS10636" s="6"/>
      <c r="BT10636" s="6"/>
      <c r="BU10636" s="6"/>
      <c r="BV10636" s="6"/>
      <c r="BW10636" s="6"/>
      <c r="CJ10636" s="415"/>
      <c r="CK10636" s="415"/>
      <c r="CO10636" s="168"/>
    </row>
    <row r="10637" spans="32:93" s="162" customFormat="1" x14ac:dyDescent="0.25">
      <c r="AF10637" s="169"/>
      <c r="AG10637" s="169"/>
      <c r="AH10637" s="169"/>
      <c r="AI10637" s="169"/>
      <c r="AJ10637" s="169"/>
      <c r="AK10637" s="170"/>
      <c r="AP10637" s="6"/>
      <c r="AQ10637" s="6"/>
      <c r="AR10637" s="6"/>
      <c r="AS10637" s="6"/>
      <c r="AT10637" s="6"/>
      <c r="AU10637" s="6"/>
      <c r="AV10637" s="6"/>
      <c r="AW10637" s="6"/>
      <c r="AX10637" s="6"/>
      <c r="AY10637" s="6"/>
      <c r="AZ10637" s="6"/>
      <c r="BA10637" s="6"/>
      <c r="BB10637" s="166"/>
      <c r="BC10637" s="166"/>
      <c r="BD10637" s="166"/>
      <c r="BE10637" s="6"/>
      <c r="BF10637" s="6"/>
      <c r="BG10637" s="6"/>
      <c r="BH10637" s="6"/>
      <c r="BI10637" s="6"/>
      <c r="BJ10637" s="166"/>
      <c r="BK10637" s="166"/>
      <c r="BL10637" s="166"/>
      <c r="BM10637" s="6"/>
      <c r="BN10637" s="6"/>
      <c r="BO10637" s="6"/>
      <c r="BP10637" s="6"/>
      <c r="BQ10637" s="6"/>
      <c r="BR10637" s="6"/>
      <c r="BS10637" s="6"/>
      <c r="BT10637" s="6"/>
      <c r="BU10637" s="6"/>
      <c r="BV10637" s="6"/>
      <c r="BW10637" s="6"/>
      <c r="CJ10637" s="415"/>
      <c r="CK10637" s="415"/>
      <c r="CO10637" s="168"/>
    </row>
    <row r="10638" spans="32:93" s="162" customFormat="1" x14ac:dyDescent="0.25">
      <c r="AF10638" s="169"/>
      <c r="AG10638" s="169"/>
      <c r="AH10638" s="169"/>
      <c r="AI10638" s="169"/>
      <c r="AJ10638" s="169"/>
      <c r="AK10638" s="170"/>
      <c r="AP10638" s="6"/>
      <c r="AQ10638" s="6"/>
      <c r="AR10638" s="6"/>
      <c r="AS10638" s="6"/>
      <c r="AT10638" s="6"/>
      <c r="AU10638" s="6"/>
      <c r="AV10638" s="6"/>
      <c r="AW10638" s="6"/>
      <c r="AX10638" s="6"/>
      <c r="AY10638" s="6"/>
      <c r="AZ10638" s="6"/>
      <c r="BA10638" s="6"/>
      <c r="BB10638" s="166"/>
      <c r="BC10638" s="166"/>
      <c r="BD10638" s="166"/>
      <c r="BE10638" s="6"/>
      <c r="BF10638" s="6"/>
      <c r="BG10638" s="6"/>
      <c r="BH10638" s="6"/>
      <c r="BI10638" s="6"/>
      <c r="BJ10638" s="166"/>
      <c r="BK10638" s="166"/>
      <c r="BL10638" s="166"/>
      <c r="BM10638" s="6"/>
      <c r="BN10638" s="6"/>
      <c r="BO10638" s="6"/>
      <c r="BP10638" s="6"/>
      <c r="BQ10638" s="6"/>
      <c r="BR10638" s="6"/>
      <c r="BS10638" s="6"/>
      <c r="BT10638" s="6"/>
      <c r="BU10638" s="6"/>
      <c r="BV10638" s="6"/>
      <c r="BW10638" s="6"/>
      <c r="CJ10638" s="415"/>
      <c r="CK10638" s="415"/>
      <c r="CO10638" s="168"/>
    </row>
    <row r="10639" spans="32:93" s="162" customFormat="1" x14ac:dyDescent="0.25">
      <c r="AF10639" s="169"/>
      <c r="AG10639" s="169"/>
      <c r="AH10639" s="169"/>
      <c r="AI10639" s="169"/>
      <c r="AJ10639" s="169"/>
      <c r="AK10639" s="170"/>
      <c r="AP10639" s="6"/>
      <c r="AQ10639" s="6"/>
      <c r="AR10639" s="6"/>
      <c r="AS10639" s="6"/>
      <c r="AT10639" s="6"/>
      <c r="AU10639" s="6"/>
      <c r="AV10639" s="6"/>
      <c r="AW10639" s="6"/>
      <c r="AX10639" s="6"/>
      <c r="AY10639" s="6"/>
      <c r="AZ10639" s="6"/>
      <c r="BA10639" s="6"/>
      <c r="BB10639" s="166"/>
      <c r="BC10639" s="166"/>
      <c r="BD10639" s="166"/>
      <c r="BE10639" s="6"/>
      <c r="BF10639" s="6"/>
      <c r="BG10639" s="6"/>
      <c r="BH10639" s="6"/>
      <c r="BI10639" s="6"/>
      <c r="BJ10639" s="166"/>
      <c r="BK10639" s="166"/>
      <c r="BL10639" s="166"/>
      <c r="BM10639" s="6"/>
      <c r="BN10639" s="6"/>
      <c r="BO10639" s="6"/>
      <c r="BP10639" s="6"/>
      <c r="BQ10639" s="6"/>
      <c r="BR10639" s="6"/>
      <c r="BS10639" s="6"/>
      <c r="BT10639" s="6"/>
      <c r="BU10639" s="6"/>
      <c r="BV10639" s="6"/>
      <c r="BW10639" s="6"/>
      <c r="CJ10639" s="415"/>
      <c r="CK10639" s="415"/>
      <c r="CO10639" s="168"/>
    </row>
    <row r="10640" spans="32:93" s="162" customFormat="1" x14ac:dyDescent="0.25">
      <c r="AF10640" s="169"/>
      <c r="AG10640" s="169"/>
      <c r="AH10640" s="169"/>
      <c r="AI10640" s="169"/>
      <c r="AJ10640" s="169"/>
      <c r="AK10640" s="170"/>
      <c r="AP10640" s="6"/>
      <c r="AQ10640" s="6"/>
      <c r="AR10640" s="6"/>
      <c r="AS10640" s="6"/>
      <c r="AT10640" s="6"/>
      <c r="AU10640" s="6"/>
      <c r="AV10640" s="6"/>
      <c r="AW10640" s="6"/>
      <c r="AX10640" s="6"/>
      <c r="AY10640" s="6"/>
      <c r="AZ10640" s="6"/>
      <c r="BA10640" s="6"/>
      <c r="BB10640" s="166"/>
      <c r="BC10640" s="166"/>
      <c r="BD10640" s="166"/>
      <c r="BE10640" s="6"/>
      <c r="BF10640" s="6"/>
      <c r="BG10640" s="6"/>
      <c r="BH10640" s="6"/>
      <c r="BI10640" s="6"/>
      <c r="BJ10640" s="166"/>
      <c r="BK10640" s="166"/>
      <c r="BL10640" s="166"/>
      <c r="BM10640" s="6"/>
      <c r="BN10640" s="6"/>
      <c r="BO10640" s="6"/>
      <c r="BP10640" s="6"/>
      <c r="BQ10640" s="6"/>
      <c r="BR10640" s="6"/>
      <c r="BS10640" s="6"/>
      <c r="BT10640" s="6"/>
      <c r="BU10640" s="6"/>
      <c r="BV10640" s="6"/>
      <c r="BW10640" s="6"/>
      <c r="CJ10640" s="415"/>
      <c r="CK10640" s="415"/>
      <c r="CO10640" s="168"/>
    </row>
    <row r="10641" spans="32:93" s="162" customFormat="1" x14ac:dyDescent="0.25">
      <c r="AF10641" s="169"/>
      <c r="AG10641" s="169"/>
      <c r="AH10641" s="169"/>
      <c r="AI10641" s="169"/>
      <c r="AJ10641" s="169"/>
      <c r="AK10641" s="170"/>
      <c r="AP10641" s="6"/>
      <c r="AQ10641" s="6"/>
      <c r="AR10641" s="6"/>
      <c r="AS10641" s="6"/>
      <c r="AT10641" s="6"/>
      <c r="AU10641" s="6"/>
      <c r="AV10641" s="6"/>
      <c r="AW10641" s="6"/>
      <c r="AX10641" s="6"/>
      <c r="AY10641" s="6"/>
      <c r="AZ10641" s="6"/>
      <c r="BA10641" s="6"/>
      <c r="BB10641" s="166"/>
      <c r="BC10641" s="166"/>
      <c r="BD10641" s="166"/>
      <c r="BE10641" s="6"/>
      <c r="BF10641" s="6"/>
      <c r="BG10641" s="6"/>
      <c r="BH10641" s="6"/>
      <c r="BI10641" s="6"/>
      <c r="BJ10641" s="166"/>
      <c r="BK10641" s="166"/>
      <c r="BL10641" s="166"/>
      <c r="BM10641" s="6"/>
      <c r="BN10641" s="6"/>
      <c r="BO10641" s="6"/>
      <c r="BP10641" s="6"/>
      <c r="BQ10641" s="6"/>
      <c r="BR10641" s="6"/>
      <c r="BS10641" s="6"/>
      <c r="BT10641" s="6"/>
      <c r="BU10641" s="6"/>
      <c r="BV10641" s="6"/>
      <c r="BW10641" s="6"/>
      <c r="CJ10641" s="415"/>
      <c r="CK10641" s="415"/>
      <c r="CO10641" s="168"/>
    </row>
    <row r="10642" spans="32:93" s="162" customFormat="1" x14ac:dyDescent="0.25">
      <c r="AF10642" s="169"/>
      <c r="AG10642" s="169"/>
      <c r="AH10642" s="169"/>
      <c r="AI10642" s="169"/>
      <c r="AJ10642" s="169"/>
      <c r="AK10642" s="170"/>
      <c r="AP10642" s="6"/>
      <c r="AQ10642" s="6"/>
      <c r="AR10642" s="6"/>
      <c r="AS10642" s="6"/>
      <c r="AT10642" s="6"/>
      <c r="AU10642" s="6"/>
      <c r="AV10642" s="6"/>
      <c r="AW10642" s="6"/>
      <c r="AX10642" s="6"/>
      <c r="AY10642" s="6"/>
      <c r="AZ10642" s="6"/>
      <c r="BA10642" s="6"/>
      <c r="BB10642" s="166"/>
      <c r="BC10642" s="166"/>
      <c r="BD10642" s="166"/>
      <c r="BE10642" s="6"/>
      <c r="BF10642" s="6"/>
      <c r="BG10642" s="6"/>
      <c r="BH10642" s="6"/>
      <c r="BI10642" s="6"/>
      <c r="BJ10642" s="166"/>
      <c r="BK10642" s="166"/>
      <c r="BL10642" s="166"/>
      <c r="BM10642" s="6"/>
      <c r="BN10642" s="6"/>
      <c r="BO10642" s="6"/>
      <c r="BP10642" s="6"/>
      <c r="BQ10642" s="6"/>
      <c r="BR10642" s="6"/>
      <c r="BS10642" s="6"/>
      <c r="BT10642" s="6"/>
      <c r="BU10642" s="6"/>
      <c r="BV10642" s="6"/>
      <c r="BW10642" s="6"/>
      <c r="CJ10642" s="415"/>
      <c r="CK10642" s="415"/>
      <c r="CO10642" s="168"/>
    </row>
    <row r="10643" spans="32:93" s="162" customFormat="1" x14ac:dyDescent="0.25">
      <c r="AF10643" s="169"/>
      <c r="AG10643" s="169"/>
      <c r="AH10643" s="169"/>
      <c r="AI10643" s="169"/>
      <c r="AJ10643" s="169"/>
      <c r="AK10643" s="170"/>
      <c r="AP10643" s="6"/>
      <c r="AQ10643" s="6"/>
      <c r="AR10643" s="6"/>
      <c r="AS10643" s="6"/>
      <c r="AT10643" s="6"/>
      <c r="AU10643" s="6"/>
      <c r="AV10643" s="6"/>
      <c r="AW10643" s="6"/>
      <c r="AX10643" s="6"/>
      <c r="AY10643" s="6"/>
      <c r="AZ10643" s="6"/>
      <c r="BA10643" s="6"/>
      <c r="BB10643" s="166"/>
      <c r="BC10643" s="166"/>
      <c r="BD10643" s="166"/>
      <c r="BE10643" s="6"/>
      <c r="BF10643" s="6"/>
      <c r="BG10643" s="6"/>
      <c r="BH10643" s="6"/>
      <c r="BI10643" s="6"/>
      <c r="BJ10643" s="166"/>
      <c r="BK10643" s="166"/>
      <c r="BL10643" s="166"/>
      <c r="BM10643" s="6"/>
      <c r="BN10643" s="6"/>
      <c r="BO10643" s="6"/>
      <c r="BP10643" s="6"/>
      <c r="BQ10643" s="6"/>
      <c r="BR10643" s="6"/>
      <c r="BS10643" s="6"/>
      <c r="BT10643" s="6"/>
      <c r="BU10643" s="6"/>
      <c r="BV10643" s="6"/>
      <c r="BW10643" s="6"/>
      <c r="CJ10643" s="415"/>
      <c r="CK10643" s="415"/>
      <c r="CO10643" s="168"/>
    </row>
    <row r="10644" spans="32:93" s="162" customFormat="1" x14ac:dyDescent="0.25">
      <c r="AF10644" s="169"/>
      <c r="AG10644" s="169"/>
      <c r="AH10644" s="169"/>
      <c r="AI10644" s="169"/>
      <c r="AJ10644" s="169"/>
      <c r="AK10644" s="170"/>
      <c r="AP10644" s="6"/>
      <c r="AQ10644" s="6"/>
      <c r="AR10644" s="6"/>
      <c r="AS10644" s="6"/>
      <c r="AT10644" s="6"/>
      <c r="AU10644" s="6"/>
      <c r="AV10644" s="6"/>
      <c r="AW10644" s="6"/>
      <c r="AX10644" s="6"/>
      <c r="AY10644" s="6"/>
      <c r="AZ10644" s="6"/>
      <c r="BA10644" s="6"/>
      <c r="BB10644" s="166"/>
      <c r="BC10644" s="166"/>
      <c r="BD10644" s="166"/>
      <c r="BE10644" s="6"/>
      <c r="BF10644" s="6"/>
      <c r="BG10644" s="6"/>
      <c r="BH10644" s="6"/>
      <c r="BI10644" s="6"/>
      <c r="BJ10644" s="166"/>
      <c r="BK10644" s="166"/>
      <c r="BL10644" s="166"/>
      <c r="BM10644" s="6"/>
      <c r="BN10644" s="6"/>
      <c r="BO10644" s="6"/>
      <c r="BP10644" s="6"/>
      <c r="BQ10644" s="6"/>
      <c r="BR10644" s="6"/>
      <c r="BS10644" s="6"/>
      <c r="BT10644" s="6"/>
      <c r="BU10644" s="6"/>
      <c r="BV10644" s="6"/>
      <c r="BW10644" s="6"/>
      <c r="CJ10644" s="415"/>
      <c r="CK10644" s="415"/>
      <c r="CO10644" s="168"/>
    </row>
    <row r="10645" spans="32:93" s="162" customFormat="1" x14ac:dyDescent="0.25">
      <c r="AF10645" s="169"/>
      <c r="AG10645" s="169"/>
      <c r="AH10645" s="169"/>
      <c r="AI10645" s="169"/>
      <c r="AJ10645" s="169"/>
      <c r="AK10645" s="170"/>
      <c r="AP10645" s="6"/>
      <c r="AQ10645" s="6"/>
      <c r="AR10645" s="6"/>
      <c r="AS10645" s="6"/>
      <c r="AT10645" s="6"/>
      <c r="AU10645" s="6"/>
      <c r="AV10645" s="6"/>
      <c r="AW10645" s="6"/>
      <c r="AX10645" s="6"/>
      <c r="AY10645" s="6"/>
      <c r="AZ10645" s="6"/>
      <c r="BA10645" s="6"/>
      <c r="BB10645" s="166"/>
      <c r="BC10645" s="166"/>
      <c r="BD10645" s="166"/>
      <c r="BE10645" s="6"/>
      <c r="BF10645" s="6"/>
      <c r="BG10645" s="6"/>
      <c r="BH10645" s="6"/>
      <c r="BI10645" s="6"/>
      <c r="BJ10645" s="166"/>
      <c r="BK10645" s="166"/>
      <c r="BL10645" s="166"/>
      <c r="BM10645" s="6"/>
      <c r="BN10645" s="6"/>
      <c r="BO10645" s="6"/>
      <c r="BP10645" s="6"/>
      <c r="BQ10645" s="6"/>
      <c r="BR10645" s="6"/>
      <c r="BS10645" s="6"/>
      <c r="BT10645" s="6"/>
      <c r="BU10645" s="6"/>
      <c r="BV10645" s="6"/>
      <c r="BW10645" s="6"/>
      <c r="CJ10645" s="415"/>
      <c r="CK10645" s="415"/>
      <c r="CO10645" s="168"/>
    </row>
    <row r="10646" spans="32:93" s="162" customFormat="1" x14ac:dyDescent="0.25">
      <c r="AF10646" s="169"/>
      <c r="AG10646" s="169"/>
      <c r="AH10646" s="169"/>
      <c r="AI10646" s="169"/>
      <c r="AJ10646" s="169"/>
      <c r="AK10646" s="170"/>
      <c r="AP10646" s="6"/>
      <c r="AQ10646" s="6"/>
      <c r="AR10646" s="6"/>
      <c r="AS10646" s="6"/>
      <c r="AT10646" s="6"/>
      <c r="AU10646" s="6"/>
      <c r="AV10646" s="6"/>
      <c r="AW10646" s="6"/>
      <c r="AX10646" s="6"/>
      <c r="AY10646" s="6"/>
      <c r="AZ10646" s="6"/>
      <c r="BA10646" s="6"/>
      <c r="BB10646" s="166"/>
      <c r="BC10646" s="166"/>
      <c r="BD10646" s="166"/>
      <c r="BE10646" s="6"/>
      <c r="BF10646" s="6"/>
      <c r="BG10646" s="6"/>
      <c r="BH10646" s="6"/>
      <c r="BI10646" s="6"/>
      <c r="BJ10646" s="166"/>
      <c r="BK10646" s="166"/>
      <c r="BL10646" s="166"/>
      <c r="BM10646" s="6"/>
      <c r="BN10646" s="6"/>
      <c r="BO10646" s="6"/>
      <c r="BP10646" s="6"/>
      <c r="BQ10646" s="6"/>
      <c r="BR10646" s="6"/>
      <c r="BS10646" s="6"/>
      <c r="BT10646" s="6"/>
      <c r="BU10646" s="6"/>
      <c r="BV10646" s="6"/>
      <c r="BW10646" s="6"/>
      <c r="CJ10646" s="415"/>
      <c r="CK10646" s="415"/>
      <c r="CO10646" s="168"/>
    </row>
    <row r="10647" spans="32:93" s="162" customFormat="1" x14ac:dyDescent="0.25">
      <c r="AF10647" s="169"/>
      <c r="AG10647" s="169"/>
      <c r="AH10647" s="169"/>
      <c r="AI10647" s="169"/>
      <c r="AJ10647" s="169"/>
      <c r="AK10647" s="170"/>
      <c r="AP10647" s="6"/>
      <c r="AQ10647" s="6"/>
      <c r="AR10647" s="6"/>
      <c r="AS10647" s="6"/>
      <c r="AT10647" s="6"/>
      <c r="AU10647" s="6"/>
      <c r="AV10647" s="6"/>
      <c r="AW10647" s="6"/>
      <c r="AX10647" s="6"/>
      <c r="AY10647" s="6"/>
      <c r="AZ10647" s="6"/>
      <c r="BA10647" s="6"/>
      <c r="BB10647" s="166"/>
      <c r="BC10647" s="166"/>
      <c r="BD10647" s="166"/>
      <c r="BE10647" s="6"/>
      <c r="BF10647" s="6"/>
      <c r="BG10647" s="6"/>
      <c r="BH10647" s="6"/>
      <c r="BI10647" s="6"/>
      <c r="BJ10647" s="166"/>
      <c r="BK10647" s="166"/>
      <c r="BL10647" s="166"/>
      <c r="BM10647" s="6"/>
      <c r="BN10647" s="6"/>
      <c r="BO10647" s="6"/>
      <c r="BP10647" s="6"/>
      <c r="BQ10647" s="6"/>
      <c r="BR10647" s="6"/>
      <c r="BS10647" s="6"/>
      <c r="BT10647" s="6"/>
      <c r="BU10647" s="6"/>
      <c r="BV10647" s="6"/>
      <c r="BW10647" s="6"/>
      <c r="CJ10647" s="415"/>
      <c r="CK10647" s="415"/>
      <c r="CO10647" s="168"/>
    </row>
    <row r="10648" spans="32:93" s="162" customFormat="1" x14ac:dyDescent="0.25">
      <c r="AF10648" s="169"/>
      <c r="AG10648" s="169"/>
      <c r="AH10648" s="169"/>
      <c r="AI10648" s="169"/>
      <c r="AJ10648" s="169"/>
      <c r="AK10648" s="170"/>
      <c r="AP10648" s="6"/>
      <c r="AQ10648" s="6"/>
      <c r="AR10648" s="6"/>
      <c r="AS10648" s="6"/>
      <c r="AT10648" s="6"/>
      <c r="AU10648" s="6"/>
      <c r="AV10648" s="6"/>
      <c r="AW10648" s="6"/>
      <c r="AX10648" s="6"/>
      <c r="AY10648" s="6"/>
      <c r="AZ10648" s="6"/>
      <c r="BA10648" s="6"/>
      <c r="BB10648" s="166"/>
      <c r="BC10648" s="166"/>
      <c r="BD10648" s="166"/>
      <c r="BE10648" s="6"/>
      <c r="BF10648" s="6"/>
      <c r="BG10648" s="6"/>
      <c r="BH10648" s="6"/>
      <c r="BI10648" s="6"/>
      <c r="BJ10648" s="166"/>
      <c r="BK10648" s="166"/>
      <c r="BL10648" s="166"/>
      <c r="BM10648" s="6"/>
      <c r="BN10648" s="6"/>
      <c r="BO10648" s="6"/>
      <c r="BP10648" s="6"/>
      <c r="BQ10648" s="6"/>
      <c r="BR10648" s="6"/>
      <c r="BS10648" s="6"/>
      <c r="BT10648" s="6"/>
      <c r="BU10648" s="6"/>
      <c r="BV10648" s="6"/>
      <c r="BW10648" s="6"/>
      <c r="CJ10648" s="415"/>
      <c r="CK10648" s="415"/>
      <c r="CO10648" s="168"/>
    </row>
    <row r="10649" spans="32:93" s="162" customFormat="1" x14ac:dyDescent="0.25">
      <c r="AF10649" s="169"/>
      <c r="AG10649" s="169"/>
      <c r="AH10649" s="169"/>
      <c r="AI10649" s="169"/>
      <c r="AJ10649" s="169"/>
      <c r="AK10649" s="170"/>
      <c r="AP10649" s="6"/>
      <c r="AQ10649" s="6"/>
      <c r="AR10649" s="6"/>
      <c r="AS10649" s="6"/>
      <c r="AT10649" s="6"/>
      <c r="AU10649" s="6"/>
      <c r="AV10649" s="6"/>
      <c r="AW10649" s="6"/>
      <c r="AX10649" s="6"/>
      <c r="AY10649" s="6"/>
      <c r="AZ10649" s="6"/>
      <c r="BA10649" s="6"/>
      <c r="BB10649" s="166"/>
      <c r="BC10649" s="166"/>
      <c r="BD10649" s="166"/>
      <c r="BE10649" s="6"/>
      <c r="BF10649" s="6"/>
      <c r="BG10649" s="6"/>
      <c r="BH10649" s="6"/>
      <c r="BI10649" s="6"/>
      <c r="BJ10649" s="166"/>
      <c r="BK10649" s="166"/>
      <c r="BL10649" s="166"/>
      <c r="BM10649" s="6"/>
      <c r="BN10649" s="6"/>
      <c r="BO10649" s="6"/>
      <c r="BP10649" s="6"/>
      <c r="BQ10649" s="6"/>
      <c r="BR10649" s="6"/>
      <c r="BS10649" s="6"/>
      <c r="BT10649" s="6"/>
      <c r="BU10649" s="6"/>
      <c r="BV10649" s="6"/>
      <c r="BW10649" s="6"/>
      <c r="CJ10649" s="415"/>
      <c r="CK10649" s="415"/>
      <c r="CO10649" s="168"/>
    </row>
    <row r="10650" spans="32:93" s="162" customFormat="1" x14ac:dyDescent="0.25">
      <c r="AF10650" s="169"/>
      <c r="AG10650" s="169"/>
      <c r="AH10650" s="169"/>
      <c r="AI10650" s="169"/>
      <c r="AJ10650" s="169"/>
      <c r="AK10650" s="170"/>
      <c r="AP10650" s="6"/>
      <c r="AQ10650" s="6"/>
      <c r="AR10650" s="6"/>
      <c r="AS10650" s="6"/>
      <c r="AT10650" s="6"/>
      <c r="AU10650" s="6"/>
      <c r="AV10650" s="6"/>
      <c r="AW10650" s="6"/>
      <c r="AX10650" s="6"/>
      <c r="AY10650" s="6"/>
      <c r="AZ10650" s="6"/>
      <c r="BA10650" s="6"/>
      <c r="BB10650" s="166"/>
      <c r="BC10650" s="166"/>
      <c r="BD10650" s="166"/>
      <c r="BE10650" s="6"/>
      <c r="BF10650" s="6"/>
      <c r="BG10650" s="6"/>
      <c r="BH10650" s="6"/>
      <c r="BI10650" s="6"/>
      <c r="BJ10650" s="166"/>
      <c r="BK10650" s="166"/>
      <c r="BL10650" s="166"/>
      <c r="BM10650" s="6"/>
      <c r="BN10650" s="6"/>
      <c r="BO10650" s="6"/>
      <c r="BP10650" s="6"/>
      <c r="BQ10650" s="6"/>
      <c r="BR10650" s="6"/>
      <c r="BS10650" s="6"/>
      <c r="BT10650" s="6"/>
      <c r="BU10650" s="6"/>
      <c r="BV10650" s="6"/>
      <c r="BW10650" s="6"/>
      <c r="CJ10650" s="415"/>
      <c r="CK10650" s="415"/>
      <c r="CO10650" s="168"/>
    </row>
    <row r="10651" spans="32:93" s="162" customFormat="1" x14ac:dyDescent="0.25">
      <c r="AF10651" s="169"/>
      <c r="AG10651" s="169"/>
      <c r="AH10651" s="169"/>
      <c r="AI10651" s="169"/>
      <c r="AJ10651" s="169"/>
      <c r="AK10651" s="170"/>
      <c r="AP10651" s="6"/>
      <c r="AQ10651" s="6"/>
      <c r="AR10651" s="6"/>
      <c r="AS10651" s="6"/>
      <c r="AT10651" s="6"/>
      <c r="AU10651" s="6"/>
      <c r="AV10651" s="6"/>
      <c r="AW10651" s="6"/>
      <c r="AX10651" s="6"/>
      <c r="AY10651" s="6"/>
      <c r="AZ10651" s="6"/>
      <c r="BA10651" s="6"/>
      <c r="BB10651" s="166"/>
      <c r="BC10651" s="166"/>
      <c r="BD10651" s="166"/>
      <c r="BE10651" s="6"/>
      <c r="BF10651" s="6"/>
      <c r="BG10651" s="6"/>
      <c r="BH10651" s="6"/>
      <c r="BI10651" s="6"/>
      <c r="BJ10651" s="166"/>
      <c r="BK10651" s="166"/>
      <c r="BL10651" s="166"/>
      <c r="BM10651" s="6"/>
      <c r="BN10651" s="6"/>
      <c r="BO10651" s="6"/>
      <c r="BP10651" s="6"/>
      <c r="BQ10651" s="6"/>
      <c r="BR10651" s="6"/>
      <c r="BS10651" s="6"/>
      <c r="BT10651" s="6"/>
      <c r="BU10651" s="6"/>
      <c r="BV10651" s="6"/>
      <c r="BW10651" s="6"/>
      <c r="CJ10651" s="415"/>
      <c r="CK10651" s="415"/>
      <c r="CO10651" s="168"/>
    </row>
    <row r="10652" spans="32:93" s="162" customFormat="1" x14ac:dyDescent="0.25">
      <c r="AF10652" s="169"/>
      <c r="AG10652" s="169"/>
      <c r="AH10652" s="169"/>
      <c r="AI10652" s="169"/>
      <c r="AJ10652" s="169"/>
      <c r="AK10652" s="170"/>
      <c r="AP10652" s="6"/>
      <c r="AQ10652" s="6"/>
      <c r="AR10652" s="6"/>
      <c r="AS10652" s="6"/>
      <c r="AT10652" s="6"/>
      <c r="AU10652" s="6"/>
      <c r="AV10652" s="6"/>
      <c r="AW10652" s="6"/>
      <c r="AX10652" s="6"/>
      <c r="AY10652" s="6"/>
      <c r="AZ10652" s="6"/>
      <c r="BA10652" s="6"/>
      <c r="BB10652" s="166"/>
      <c r="BC10652" s="166"/>
      <c r="BD10652" s="166"/>
      <c r="BE10652" s="6"/>
      <c r="BF10652" s="6"/>
      <c r="BG10652" s="6"/>
      <c r="BH10652" s="6"/>
      <c r="BI10652" s="6"/>
      <c r="BJ10652" s="166"/>
      <c r="BK10652" s="166"/>
      <c r="BL10652" s="166"/>
      <c r="BM10652" s="6"/>
      <c r="BN10652" s="6"/>
      <c r="BO10652" s="6"/>
      <c r="BP10652" s="6"/>
      <c r="BQ10652" s="6"/>
      <c r="BR10652" s="6"/>
      <c r="BS10652" s="6"/>
      <c r="BT10652" s="6"/>
      <c r="BU10652" s="6"/>
      <c r="BV10652" s="6"/>
      <c r="BW10652" s="6"/>
      <c r="CJ10652" s="415"/>
      <c r="CK10652" s="415"/>
      <c r="CO10652" s="168"/>
    </row>
    <row r="10653" spans="32:93" s="162" customFormat="1" x14ac:dyDescent="0.25">
      <c r="AF10653" s="169"/>
      <c r="AG10653" s="169"/>
      <c r="AH10653" s="169"/>
      <c r="AI10653" s="169"/>
      <c r="AJ10653" s="169"/>
      <c r="AK10653" s="170"/>
      <c r="AP10653" s="6"/>
      <c r="AQ10653" s="6"/>
      <c r="AR10653" s="6"/>
      <c r="AS10653" s="6"/>
      <c r="AT10653" s="6"/>
      <c r="AU10653" s="6"/>
      <c r="AV10653" s="6"/>
      <c r="AW10653" s="6"/>
      <c r="AX10653" s="6"/>
      <c r="AY10653" s="6"/>
      <c r="AZ10653" s="6"/>
      <c r="BA10653" s="6"/>
      <c r="BB10653" s="166"/>
      <c r="BC10653" s="166"/>
      <c r="BD10653" s="166"/>
      <c r="BE10653" s="6"/>
      <c r="BF10653" s="6"/>
      <c r="BG10653" s="6"/>
      <c r="BH10653" s="6"/>
      <c r="BI10653" s="6"/>
      <c r="BJ10653" s="166"/>
      <c r="BK10653" s="166"/>
      <c r="BL10653" s="166"/>
      <c r="BM10653" s="6"/>
      <c r="BN10653" s="6"/>
      <c r="BO10653" s="6"/>
      <c r="BP10653" s="6"/>
      <c r="BQ10653" s="6"/>
      <c r="BR10653" s="6"/>
      <c r="BS10653" s="6"/>
      <c r="BT10653" s="6"/>
      <c r="BU10653" s="6"/>
      <c r="BV10653" s="6"/>
      <c r="BW10653" s="6"/>
      <c r="CJ10653" s="415"/>
      <c r="CK10653" s="415"/>
      <c r="CO10653" s="168"/>
    </row>
    <row r="10654" spans="32:93" s="162" customFormat="1" x14ac:dyDescent="0.25">
      <c r="AF10654" s="169"/>
      <c r="AG10654" s="169"/>
      <c r="AH10654" s="169"/>
      <c r="AI10654" s="169"/>
      <c r="AJ10654" s="169"/>
      <c r="AK10654" s="170"/>
      <c r="AP10654" s="6"/>
      <c r="AQ10654" s="6"/>
      <c r="AR10654" s="6"/>
      <c r="AS10654" s="6"/>
      <c r="AT10654" s="6"/>
      <c r="AU10654" s="6"/>
      <c r="AV10654" s="6"/>
      <c r="AW10654" s="6"/>
      <c r="AX10654" s="6"/>
      <c r="AY10654" s="6"/>
      <c r="AZ10654" s="6"/>
      <c r="BA10654" s="6"/>
      <c r="BB10654" s="166"/>
      <c r="BC10654" s="166"/>
      <c r="BD10654" s="166"/>
      <c r="BE10654" s="6"/>
      <c r="BF10654" s="6"/>
      <c r="BG10654" s="6"/>
      <c r="BH10654" s="6"/>
      <c r="BI10654" s="6"/>
      <c r="BJ10654" s="166"/>
      <c r="BK10654" s="166"/>
      <c r="BL10654" s="166"/>
      <c r="BM10654" s="6"/>
      <c r="BN10654" s="6"/>
      <c r="BO10654" s="6"/>
      <c r="BP10654" s="6"/>
      <c r="BQ10654" s="6"/>
      <c r="BR10654" s="6"/>
      <c r="BS10654" s="6"/>
      <c r="BT10654" s="6"/>
      <c r="BU10654" s="6"/>
      <c r="BV10654" s="6"/>
      <c r="BW10654" s="6"/>
      <c r="CJ10654" s="415"/>
      <c r="CK10654" s="415"/>
      <c r="CO10654" s="168"/>
    </row>
    <row r="10655" spans="32:93" s="162" customFormat="1" x14ac:dyDescent="0.25">
      <c r="AF10655" s="169"/>
      <c r="AG10655" s="169"/>
      <c r="AH10655" s="169"/>
      <c r="AI10655" s="169"/>
      <c r="AJ10655" s="169"/>
      <c r="AK10655" s="170"/>
      <c r="AP10655" s="6"/>
      <c r="AQ10655" s="6"/>
      <c r="AR10655" s="6"/>
      <c r="AS10655" s="6"/>
      <c r="AT10655" s="6"/>
      <c r="AU10655" s="6"/>
      <c r="AV10655" s="6"/>
      <c r="AW10655" s="6"/>
      <c r="AX10655" s="6"/>
      <c r="AY10655" s="6"/>
      <c r="AZ10655" s="6"/>
      <c r="BA10655" s="6"/>
      <c r="BB10655" s="166"/>
      <c r="BC10655" s="166"/>
      <c r="BD10655" s="166"/>
      <c r="BE10655" s="6"/>
      <c r="BF10655" s="6"/>
      <c r="BG10655" s="6"/>
      <c r="BH10655" s="6"/>
      <c r="BI10655" s="6"/>
      <c r="BJ10655" s="166"/>
      <c r="BK10655" s="166"/>
      <c r="BL10655" s="166"/>
      <c r="BM10655" s="6"/>
      <c r="BN10655" s="6"/>
      <c r="BO10655" s="6"/>
      <c r="BP10655" s="6"/>
      <c r="BQ10655" s="6"/>
      <c r="BR10655" s="6"/>
      <c r="BS10655" s="6"/>
      <c r="BT10655" s="6"/>
      <c r="BU10655" s="6"/>
      <c r="BV10655" s="6"/>
      <c r="BW10655" s="6"/>
      <c r="CJ10655" s="415"/>
      <c r="CK10655" s="415"/>
      <c r="CO10655" s="168"/>
    </row>
    <row r="10656" spans="32:93" s="162" customFormat="1" x14ac:dyDescent="0.25">
      <c r="AF10656" s="169"/>
      <c r="AG10656" s="169"/>
      <c r="AH10656" s="169"/>
      <c r="AI10656" s="169"/>
      <c r="AJ10656" s="169"/>
      <c r="AK10656" s="170"/>
      <c r="AP10656" s="6"/>
      <c r="AQ10656" s="6"/>
      <c r="AR10656" s="6"/>
      <c r="AS10656" s="6"/>
      <c r="AT10656" s="6"/>
      <c r="AU10656" s="6"/>
      <c r="AV10656" s="6"/>
      <c r="AW10656" s="6"/>
      <c r="AX10656" s="6"/>
      <c r="AY10656" s="6"/>
      <c r="AZ10656" s="6"/>
      <c r="BA10656" s="6"/>
      <c r="BB10656" s="166"/>
      <c r="BC10656" s="166"/>
      <c r="BD10656" s="166"/>
      <c r="BE10656" s="6"/>
      <c r="BF10656" s="6"/>
      <c r="BG10656" s="6"/>
      <c r="BH10656" s="6"/>
      <c r="BI10656" s="6"/>
      <c r="BJ10656" s="166"/>
      <c r="BK10656" s="166"/>
      <c r="BL10656" s="166"/>
      <c r="BM10656" s="6"/>
      <c r="BN10656" s="6"/>
      <c r="BO10656" s="6"/>
      <c r="BP10656" s="6"/>
      <c r="BQ10656" s="6"/>
      <c r="BR10656" s="6"/>
      <c r="BS10656" s="6"/>
      <c r="BT10656" s="6"/>
      <c r="BU10656" s="6"/>
      <c r="BV10656" s="6"/>
      <c r="BW10656" s="6"/>
      <c r="CJ10656" s="415"/>
      <c r="CK10656" s="415"/>
      <c r="CO10656" s="168"/>
    </row>
    <row r="10657" spans="32:93" s="162" customFormat="1" x14ac:dyDescent="0.25">
      <c r="AF10657" s="169"/>
      <c r="AG10657" s="169"/>
      <c r="AH10657" s="169"/>
      <c r="AI10657" s="169"/>
      <c r="AJ10657" s="169"/>
      <c r="AK10657" s="170"/>
      <c r="AP10657" s="6"/>
      <c r="AQ10657" s="6"/>
      <c r="AR10657" s="6"/>
      <c r="AS10657" s="6"/>
      <c r="AT10657" s="6"/>
      <c r="AU10657" s="6"/>
      <c r="AV10657" s="6"/>
      <c r="AW10657" s="6"/>
      <c r="AX10657" s="6"/>
      <c r="AY10657" s="6"/>
      <c r="AZ10657" s="6"/>
      <c r="BA10657" s="6"/>
      <c r="BB10657" s="166"/>
      <c r="BC10657" s="166"/>
      <c r="BD10657" s="166"/>
      <c r="BE10657" s="6"/>
      <c r="BF10657" s="6"/>
      <c r="BG10657" s="6"/>
      <c r="BH10657" s="6"/>
      <c r="BI10657" s="6"/>
      <c r="BJ10657" s="166"/>
      <c r="BK10657" s="166"/>
      <c r="BL10657" s="166"/>
      <c r="BM10657" s="6"/>
      <c r="BN10657" s="6"/>
      <c r="BO10657" s="6"/>
      <c r="BP10657" s="6"/>
      <c r="BQ10657" s="6"/>
      <c r="BR10657" s="6"/>
      <c r="BS10657" s="6"/>
      <c r="BT10657" s="6"/>
      <c r="BU10657" s="6"/>
      <c r="BV10657" s="6"/>
      <c r="BW10657" s="6"/>
      <c r="CJ10657" s="415"/>
      <c r="CK10657" s="415"/>
      <c r="CO10657" s="168"/>
    </row>
    <row r="10658" spans="32:93" s="162" customFormat="1" x14ac:dyDescent="0.25">
      <c r="AF10658" s="169"/>
      <c r="AG10658" s="169"/>
      <c r="AH10658" s="169"/>
      <c r="AI10658" s="169"/>
      <c r="AJ10658" s="169"/>
      <c r="AK10658" s="170"/>
      <c r="AP10658" s="6"/>
      <c r="AQ10658" s="6"/>
      <c r="AR10658" s="6"/>
      <c r="AS10658" s="6"/>
      <c r="AT10658" s="6"/>
      <c r="AU10658" s="6"/>
      <c r="AV10658" s="6"/>
      <c r="AW10658" s="6"/>
      <c r="AX10658" s="6"/>
      <c r="AY10658" s="6"/>
      <c r="AZ10658" s="6"/>
      <c r="BA10658" s="6"/>
      <c r="BB10658" s="166"/>
      <c r="BC10658" s="166"/>
      <c r="BD10658" s="166"/>
      <c r="BE10658" s="6"/>
      <c r="BF10658" s="6"/>
      <c r="BG10658" s="6"/>
      <c r="BH10658" s="6"/>
      <c r="BI10658" s="6"/>
      <c r="BJ10658" s="166"/>
      <c r="BK10658" s="166"/>
      <c r="BL10658" s="166"/>
      <c r="BM10658" s="6"/>
      <c r="BN10658" s="6"/>
      <c r="BO10658" s="6"/>
      <c r="BP10658" s="6"/>
      <c r="BQ10658" s="6"/>
      <c r="BR10658" s="6"/>
      <c r="BS10658" s="6"/>
      <c r="BT10658" s="6"/>
      <c r="BU10658" s="6"/>
      <c r="BV10658" s="6"/>
      <c r="BW10658" s="6"/>
      <c r="CJ10658" s="415"/>
      <c r="CK10658" s="415"/>
      <c r="CO10658" s="168"/>
    </row>
    <row r="10659" spans="32:93" s="162" customFormat="1" x14ac:dyDescent="0.25">
      <c r="AF10659" s="169"/>
      <c r="AG10659" s="169"/>
      <c r="AH10659" s="169"/>
      <c r="AI10659" s="169"/>
      <c r="AJ10659" s="169"/>
      <c r="AK10659" s="170"/>
      <c r="AP10659" s="6"/>
      <c r="AQ10659" s="6"/>
      <c r="AR10659" s="6"/>
      <c r="AS10659" s="6"/>
      <c r="AT10659" s="6"/>
      <c r="AU10659" s="6"/>
      <c r="AV10659" s="6"/>
      <c r="AW10659" s="6"/>
      <c r="AX10659" s="6"/>
      <c r="AY10659" s="6"/>
      <c r="AZ10659" s="6"/>
      <c r="BA10659" s="6"/>
      <c r="BB10659" s="166"/>
      <c r="BC10659" s="166"/>
      <c r="BD10659" s="166"/>
      <c r="BE10659" s="6"/>
      <c r="BF10659" s="6"/>
      <c r="BG10659" s="6"/>
      <c r="BH10659" s="6"/>
      <c r="BI10659" s="6"/>
      <c r="BJ10659" s="166"/>
      <c r="BK10659" s="166"/>
      <c r="BL10659" s="166"/>
      <c r="BM10659" s="6"/>
      <c r="BN10659" s="6"/>
      <c r="BO10659" s="6"/>
      <c r="BP10659" s="6"/>
      <c r="BQ10659" s="6"/>
      <c r="BR10659" s="6"/>
      <c r="BS10659" s="6"/>
      <c r="BT10659" s="6"/>
      <c r="BU10659" s="6"/>
      <c r="BV10659" s="6"/>
      <c r="BW10659" s="6"/>
      <c r="CJ10659" s="415"/>
      <c r="CK10659" s="415"/>
      <c r="CO10659" s="168"/>
    </row>
    <row r="10660" spans="32:93" s="162" customFormat="1" x14ac:dyDescent="0.25">
      <c r="AF10660" s="169"/>
      <c r="AG10660" s="169"/>
      <c r="AH10660" s="169"/>
      <c r="AI10660" s="169"/>
      <c r="AJ10660" s="169"/>
      <c r="AK10660" s="170"/>
      <c r="AP10660" s="6"/>
      <c r="AQ10660" s="6"/>
      <c r="AR10660" s="6"/>
      <c r="AS10660" s="6"/>
      <c r="AT10660" s="6"/>
      <c r="AU10660" s="6"/>
      <c r="AV10660" s="6"/>
      <c r="AW10660" s="6"/>
      <c r="AX10660" s="6"/>
      <c r="AY10660" s="6"/>
      <c r="AZ10660" s="6"/>
      <c r="BA10660" s="6"/>
      <c r="BB10660" s="166"/>
      <c r="BC10660" s="166"/>
      <c r="BD10660" s="166"/>
      <c r="BE10660" s="6"/>
      <c r="BF10660" s="6"/>
      <c r="BG10660" s="6"/>
      <c r="BH10660" s="6"/>
      <c r="BI10660" s="6"/>
      <c r="BJ10660" s="166"/>
      <c r="BK10660" s="166"/>
      <c r="BL10660" s="166"/>
      <c r="BM10660" s="6"/>
      <c r="BN10660" s="6"/>
      <c r="BO10660" s="6"/>
      <c r="BP10660" s="6"/>
      <c r="BQ10660" s="6"/>
      <c r="BR10660" s="6"/>
      <c r="BS10660" s="6"/>
      <c r="BT10660" s="6"/>
      <c r="BU10660" s="6"/>
      <c r="BV10660" s="6"/>
      <c r="BW10660" s="6"/>
      <c r="CJ10660" s="415"/>
      <c r="CK10660" s="415"/>
      <c r="CO10660" s="168"/>
    </row>
    <row r="10661" spans="32:93" s="162" customFormat="1" x14ac:dyDescent="0.25">
      <c r="AF10661" s="169"/>
      <c r="AG10661" s="169"/>
      <c r="AH10661" s="169"/>
      <c r="AI10661" s="169"/>
      <c r="AJ10661" s="169"/>
      <c r="AK10661" s="170"/>
      <c r="AP10661" s="6"/>
      <c r="AQ10661" s="6"/>
      <c r="AR10661" s="6"/>
      <c r="AS10661" s="6"/>
      <c r="AT10661" s="6"/>
      <c r="AU10661" s="6"/>
      <c r="AV10661" s="6"/>
      <c r="AW10661" s="6"/>
      <c r="AX10661" s="6"/>
      <c r="AY10661" s="6"/>
      <c r="AZ10661" s="6"/>
      <c r="BA10661" s="6"/>
      <c r="BB10661" s="166"/>
      <c r="BC10661" s="166"/>
      <c r="BD10661" s="166"/>
      <c r="BE10661" s="6"/>
      <c r="BF10661" s="6"/>
      <c r="BG10661" s="6"/>
      <c r="BH10661" s="6"/>
      <c r="BI10661" s="6"/>
      <c r="BJ10661" s="166"/>
      <c r="BK10661" s="166"/>
      <c r="BL10661" s="166"/>
      <c r="BM10661" s="6"/>
      <c r="BN10661" s="6"/>
      <c r="BO10661" s="6"/>
      <c r="BP10661" s="6"/>
      <c r="BQ10661" s="6"/>
      <c r="BR10661" s="6"/>
      <c r="BS10661" s="6"/>
      <c r="BT10661" s="6"/>
      <c r="BU10661" s="6"/>
      <c r="BV10661" s="6"/>
      <c r="BW10661" s="6"/>
      <c r="CJ10661" s="415"/>
      <c r="CK10661" s="415"/>
      <c r="CO10661" s="168"/>
    </row>
    <row r="10662" spans="32:93" s="162" customFormat="1" x14ac:dyDescent="0.25">
      <c r="AF10662" s="169"/>
      <c r="AG10662" s="169"/>
      <c r="AH10662" s="169"/>
      <c r="AI10662" s="169"/>
      <c r="AJ10662" s="169"/>
      <c r="AK10662" s="170"/>
      <c r="AP10662" s="6"/>
      <c r="AQ10662" s="6"/>
      <c r="AR10662" s="6"/>
      <c r="AS10662" s="6"/>
      <c r="AT10662" s="6"/>
      <c r="AU10662" s="6"/>
      <c r="AV10662" s="6"/>
      <c r="AW10662" s="6"/>
      <c r="AX10662" s="6"/>
      <c r="AY10662" s="6"/>
      <c r="AZ10662" s="6"/>
      <c r="BA10662" s="6"/>
      <c r="BB10662" s="166"/>
      <c r="BC10662" s="166"/>
      <c r="BD10662" s="166"/>
      <c r="BE10662" s="6"/>
      <c r="BF10662" s="6"/>
      <c r="BG10662" s="6"/>
      <c r="BH10662" s="6"/>
      <c r="BI10662" s="6"/>
      <c r="BJ10662" s="166"/>
      <c r="BK10662" s="166"/>
      <c r="BL10662" s="166"/>
      <c r="BM10662" s="6"/>
      <c r="BN10662" s="6"/>
      <c r="BO10662" s="6"/>
      <c r="BP10662" s="6"/>
      <c r="BQ10662" s="6"/>
      <c r="BR10662" s="6"/>
      <c r="BS10662" s="6"/>
      <c r="BT10662" s="6"/>
      <c r="BU10662" s="6"/>
      <c r="BV10662" s="6"/>
      <c r="BW10662" s="6"/>
      <c r="CJ10662" s="415"/>
      <c r="CK10662" s="415"/>
      <c r="CO10662" s="168"/>
    </row>
    <row r="10663" spans="32:93" s="162" customFormat="1" x14ac:dyDescent="0.25">
      <c r="AF10663" s="169"/>
      <c r="AG10663" s="169"/>
      <c r="AH10663" s="169"/>
      <c r="AI10663" s="169"/>
      <c r="AJ10663" s="169"/>
      <c r="AK10663" s="170"/>
      <c r="AP10663" s="6"/>
      <c r="AQ10663" s="6"/>
      <c r="AR10663" s="6"/>
      <c r="AS10663" s="6"/>
      <c r="AT10663" s="6"/>
      <c r="AU10663" s="6"/>
      <c r="AV10663" s="6"/>
      <c r="AW10663" s="6"/>
      <c r="AX10663" s="6"/>
      <c r="AY10663" s="6"/>
      <c r="AZ10663" s="6"/>
      <c r="BA10663" s="6"/>
      <c r="BB10663" s="166"/>
      <c r="BC10663" s="166"/>
      <c r="BD10663" s="166"/>
      <c r="BE10663" s="6"/>
      <c r="BF10663" s="6"/>
      <c r="BG10663" s="6"/>
      <c r="BH10663" s="6"/>
      <c r="BI10663" s="6"/>
      <c r="BJ10663" s="166"/>
      <c r="BK10663" s="166"/>
      <c r="BL10663" s="166"/>
      <c r="BM10663" s="6"/>
      <c r="BN10663" s="6"/>
      <c r="BO10663" s="6"/>
      <c r="BP10663" s="6"/>
      <c r="BQ10663" s="6"/>
      <c r="BR10663" s="6"/>
      <c r="BS10663" s="6"/>
      <c r="BT10663" s="6"/>
      <c r="BU10663" s="6"/>
      <c r="BV10663" s="6"/>
      <c r="BW10663" s="6"/>
      <c r="CJ10663" s="415"/>
      <c r="CK10663" s="415"/>
      <c r="CO10663" s="168"/>
    </row>
    <row r="10664" spans="32:93" s="162" customFormat="1" x14ac:dyDescent="0.25">
      <c r="AF10664" s="169"/>
      <c r="AG10664" s="169"/>
      <c r="AH10664" s="169"/>
      <c r="AI10664" s="169"/>
      <c r="AJ10664" s="169"/>
      <c r="AK10664" s="170"/>
      <c r="AP10664" s="6"/>
      <c r="AQ10664" s="6"/>
      <c r="AR10664" s="6"/>
      <c r="AS10664" s="6"/>
      <c r="AT10664" s="6"/>
      <c r="AU10664" s="6"/>
      <c r="AV10664" s="6"/>
      <c r="AW10664" s="6"/>
      <c r="AX10664" s="6"/>
      <c r="AY10664" s="6"/>
      <c r="AZ10664" s="6"/>
      <c r="BA10664" s="6"/>
      <c r="BB10664" s="166"/>
      <c r="BC10664" s="166"/>
      <c r="BD10664" s="166"/>
      <c r="BE10664" s="6"/>
      <c r="BF10664" s="6"/>
      <c r="BG10664" s="6"/>
      <c r="BH10664" s="6"/>
      <c r="BI10664" s="6"/>
      <c r="BJ10664" s="166"/>
      <c r="BK10664" s="166"/>
      <c r="BL10664" s="166"/>
      <c r="BM10664" s="6"/>
      <c r="BN10664" s="6"/>
      <c r="BO10664" s="6"/>
      <c r="BP10664" s="6"/>
      <c r="BQ10664" s="6"/>
      <c r="BR10664" s="6"/>
      <c r="BS10664" s="6"/>
      <c r="BT10664" s="6"/>
      <c r="BU10664" s="6"/>
      <c r="BV10664" s="6"/>
      <c r="BW10664" s="6"/>
      <c r="CJ10664" s="415"/>
      <c r="CK10664" s="415"/>
      <c r="CO10664" s="168"/>
    </row>
    <row r="10665" spans="32:93" s="162" customFormat="1" x14ac:dyDescent="0.25">
      <c r="AF10665" s="169"/>
      <c r="AG10665" s="169"/>
      <c r="AH10665" s="169"/>
      <c r="AI10665" s="169"/>
      <c r="AJ10665" s="169"/>
      <c r="AK10665" s="170"/>
      <c r="AP10665" s="6"/>
      <c r="AQ10665" s="6"/>
      <c r="AR10665" s="6"/>
      <c r="AS10665" s="6"/>
      <c r="AT10665" s="6"/>
      <c r="AU10665" s="6"/>
      <c r="AV10665" s="6"/>
      <c r="AW10665" s="6"/>
      <c r="AX10665" s="6"/>
      <c r="AY10665" s="6"/>
      <c r="AZ10665" s="6"/>
      <c r="BA10665" s="6"/>
      <c r="BB10665" s="166"/>
      <c r="BC10665" s="166"/>
      <c r="BD10665" s="166"/>
      <c r="BE10665" s="6"/>
      <c r="BF10665" s="6"/>
      <c r="BG10665" s="6"/>
      <c r="BH10665" s="6"/>
      <c r="BI10665" s="6"/>
      <c r="BJ10665" s="166"/>
      <c r="BK10665" s="166"/>
      <c r="BL10665" s="166"/>
      <c r="BM10665" s="6"/>
      <c r="BN10665" s="6"/>
      <c r="BO10665" s="6"/>
      <c r="BP10665" s="6"/>
      <c r="BQ10665" s="6"/>
      <c r="BR10665" s="6"/>
      <c r="BS10665" s="6"/>
      <c r="BT10665" s="6"/>
      <c r="BU10665" s="6"/>
      <c r="BV10665" s="6"/>
      <c r="BW10665" s="6"/>
      <c r="CJ10665" s="415"/>
      <c r="CK10665" s="415"/>
      <c r="CO10665" s="168"/>
    </row>
    <row r="10666" spans="32:93" s="162" customFormat="1" x14ac:dyDescent="0.25">
      <c r="AF10666" s="169"/>
      <c r="AG10666" s="169"/>
      <c r="AH10666" s="169"/>
      <c r="AI10666" s="169"/>
      <c r="AJ10666" s="169"/>
      <c r="AK10666" s="170"/>
      <c r="AP10666" s="6"/>
      <c r="AQ10666" s="6"/>
      <c r="AR10666" s="6"/>
      <c r="AS10666" s="6"/>
      <c r="AT10666" s="6"/>
      <c r="AU10666" s="6"/>
      <c r="AV10666" s="6"/>
      <c r="AW10666" s="6"/>
      <c r="AX10666" s="6"/>
      <c r="AY10666" s="6"/>
      <c r="AZ10666" s="6"/>
      <c r="BA10666" s="6"/>
      <c r="BB10666" s="166"/>
      <c r="BC10666" s="166"/>
      <c r="BD10666" s="166"/>
      <c r="BE10666" s="6"/>
      <c r="BF10666" s="6"/>
      <c r="BG10666" s="6"/>
      <c r="BH10666" s="6"/>
      <c r="BI10666" s="6"/>
      <c r="BJ10666" s="166"/>
      <c r="BK10666" s="166"/>
      <c r="BL10666" s="166"/>
      <c r="BM10666" s="6"/>
      <c r="BN10666" s="6"/>
      <c r="BO10666" s="6"/>
      <c r="BP10666" s="6"/>
      <c r="BQ10666" s="6"/>
      <c r="BR10666" s="6"/>
      <c r="BS10666" s="6"/>
      <c r="BT10666" s="6"/>
      <c r="BU10666" s="6"/>
      <c r="BV10666" s="6"/>
      <c r="BW10666" s="6"/>
      <c r="CJ10666" s="415"/>
      <c r="CK10666" s="415"/>
      <c r="CO10666" s="168"/>
    </row>
    <row r="10667" spans="32:93" s="162" customFormat="1" x14ac:dyDescent="0.25">
      <c r="AF10667" s="169"/>
      <c r="AG10667" s="169"/>
      <c r="AH10667" s="169"/>
      <c r="AI10667" s="169"/>
      <c r="AJ10667" s="169"/>
      <c r="AK10667" s="170"/>
      <c r="AP10667" s="6"/>
      <c r="AQ10667" s="6"/>
      <c r="AR10667" s="6"/>
      <c r="AS10667" s="6"/>
      <c r="AT10667" s="6"/>
      <c r="AU10667" s="6"/>
      <c r="AV10667" s="6"/>
      <c r="AW10667" s="6"/>
      <c r="AX10667" s="6"/>
      <c r="AY10667" s="6"/>
      <c r="AZ10667" s="6"/>
      <c r="BA10667" s="6"/>
      <c r="BB10667" s="166"/>
      <c r="BC10667" s="166"/>
      <c r="BD10667" s="166"/>
      <c r="BE10667" s="6"/>
      <c r="BF10667" s="6"/>
      <c r="BG10667" s="6"/>
      <c r="BH10667" s="6"/>
      <c r="BI10667" s="6"/>
      <c r="BJ10667" s="166"/>
      <c r="BK10667" s="166"/>
      <c r="BL10667" s="166"/>
      <c r="BM10667" s="6"/>
      <c r="BN10667" s="6"/>
      <c r="BO10667" s="6"/>
      <c r="BP10667" s="6"/>
      <c r="BQ10667" s="6"/>
      <c r="BR10667" s="6"/>
      <c r="BS10667" s="6"/>
      <c r="BT10667" s="6"/>
      <c r="BU10667" s="6"/>
      <c r="BV10667" s="6"/>
      <c r="BW10667" s="6"/>
      <c r="CJ10667" s="415"/>
      <c r="CK10667" s="415"/>
      <c r="CO10667" s="168"/>
    </row>
    <row r="10668" spans="32:93" s="162" customFormat="1" x14ac:dyDescent="0.25">
      <c r="AF10668" s="169"/>
      <c r="AG10668" s="169"/>
      <c r="AH10668" s="169"/>
      <c r="AI10668" s="169"/>
      <c r="AJ10668" s="169"/>
      <c r="AK10668" s="170"/>
      <c r="AP10668" s="6"/>
      <c r="AQ10668" s="6"/>
      <c r="AR10668" s="6"/>
      <c r="AS10668" s="6"/>
      <c r="AT10668" s="6"/>
      <c r="AU10668" s="6"/>
      <c r="AV10668" s="6"/>
      <c r="AW10668" s="6"/>
      <c r="AX10668" s="6"/>
      <c r="AY10668" s="6"/>
      <c r="AZ10668" s="6"/>
      <c r="BA10668" s="6"/>
      <c r="BB10668" s="166"/>
      <c r="BC10668" s="166"/>
      <c r="BD10668" s="166"/>
      <c r="BE10668" s="6"/>
      <c r="BF10668" s="6"/>
      <c r="BG10668" s="6"/>
      <c r="BH10668" s="6"/>
      <c r="BI10668" s="6"/>
      <c r="BJ10668" s="166"/>
      <c r="BK10668" s="166"/>
      <c r="BL10668" s="166"/>
      <c r="BM10668" s="6"/>
      <c r="BN10668" s="6"/>
      <c r="BO10668" s="6"/>
      <c r="BP10668" s="6"/>
      <c r="BQ10668" s="6"/>
      <c r="BR10668" s="6"/>
      <c r="BS10668" s="6"/>
      <c r="BT10668" s="6"/>
      <c r="BU10668" s="6"/>
      <c r="BV10668" s="6"/>
      <c r="BW10668" s="6"/>
      <c r="CJ10668" s="415"/>
      <c r="CK10668" s="415"/>
      <c r="CO10668" s="168"/>
    </row>
    <row r="10669" spans="32:93" s="162" customFormat="1" x14ac:dyDescent="0.25">
      <c r="AF10669" s="169"/>
      <c r="AG10669" s="169"/>
      <c r="AH10669" s="169"/>
      <c r="AI10669" s="169"/>
      <c r="AJ10669" s="169"/>
      <c r="AK10669" s="170"/>
      <c r="AP10669" s="6"/>
      <c r="AQ10669" s="6"/>
      <c r="AR10669" s="6"/>
      <c r="AS10669" s="6"/>
      <c r="AT10669" s="6"/>
      <c r="AU10669" s="6"/>
      <c r="AV10669" s="6"/>
      <c r="AW10669" s="6"/>
      <c r="AX10669" s="6"/>
      <c r="AY10669" s="6"/>
      <c r="AZ10669" s="6"/>
      <c r="BA10669" s="6"/>
      <c r="BB10669" s="166"/>
      <c r="BC10669" s="166"/>
      <c r="BD10669" s="166"/>
      <c r="BE10669" s="6"/>
      <c r="BF10669" s="6"/>
      <c r="BG10669" s="6"/>
      <c r="BH10669" s="6"/>
      <c r="BI10669" s="6"/>
      <c r="BJ10669" s="166"/>
      <c r="BK10669" s="166"/>
      <c r="BL10669" s="166"/>
      <c r="BM10669" s="6"/>
      <c r="BN10669" s="6"/>
      <c r="BO10669" s="6"/>
      <c r="BP10669" s="6"/>
      <c r="BQ10669" s="6"/>
      <c r="BR10669" s="6"/>
      <c r="BS10669" s="6"/>
      <c r="BT10669" s="6"/>
      <c r="BU10669" s="6"/>
      <c r="BV10669" s="6"/>
      <c r="BW10669" s="6"/>
      <c r="CJ10669" s="415"/>
      <c r="CK10669" s="415"/>
      <c r="CO10669" s="168"/>
    </row>
    <row r="10670" spans="32:93" s="162" customFormat="1" x14ac:dyDescent="0.25">
      <c r="AF10670" s="169"/>
      <c r="AG10670" s="169"/>
      <c r="AH10670" s="169"/>
      <c r="AI10670" s="169"/>
      <c r="AJ10670" s="169"/>
      <c r="AK10670" s="170"/>
      <c r="AP10670" s="6"/>
      <c r="AQ10670" s="6"/>
      <c r="AR10670" s="6"/>
      <c r="AS10670" s="6"/>
      <c r="AT10670" s="6"/>
      <c r="AU10670" s="6"/>
      <c r="AV10670" s="6"/>
      <c r="AW10670" s="6"/>
      <c r="AX10670" s="6"/>
      <c r="AY10670" s="6"/>
      <c r="AZ10670" s="6"/>
      <c r="BA10670" s="6"/>
      <c r="BB10670" s="166"/>
      <c r="BC10670" s="166"/>
      <c r="BD10670" s="166"/>
      <c r="BE10670" s="6"/>
      <c r="BF10670" s="6"/>
      <c r="BG10670" s="6"/>
      <c r="BH10670" s="6"/>
      <c r="BI10670" s="6"/>
      <c r="BJ10670" s="166"/>
      <c r="BK10670" s="166"/>
      <c r="BL10670" s="166"/>
      <c r="BM10670" s="6"/>
      <c r="BN10670" s="6"/>
      <c r="BO10670" s="6"/>
      <c r="BP10670" s="6"/>
      <c r="BQ10670" s="6"/>
      <c r="BR10670" s="6"/>
      <c r="BS10670" s="6"/>
      <c r="BT10670" s="6"/>
      <c r="BU10670" s="6"/>
      <c r="BV10670" s="6"/>
      <c r="BW10670" s="6"/>
      <c r="CJ10670" s="415"/>
      <c r="CK10670" s="415"/>
      <c r="CO10670" s="168"/>
    </row>
    <row r="10671" spans="32:93" s="162" customFormat="1" x14ac:dyDescent="0.25">
      <c r="AF10671" s="169"/>
      <c r="AG10671" s="169"/>
      <c r="AH10671" s="169"/>
      <c r="AI10671" s="169"/>
      <c r="AJ10671" s="169"/>
      <c r="AK10671" s="170"/>
      <c r="AP10671" s="6"/>
      <c r="AQ10671" s="6"/>
      <c r="AR10671" s="6"/>
      <c r="AS10671" s="6"/>
      <c r="AT10671" s="6"/>
      <c r="AU10671" s="6"/>
      <c r="AV10671" s="6"/>
      <c r="AW10671" s="6"/>
      <c r="AX10671" s="6"/>
      <c r="AY10671" s="6"/>
      <c r="AZ10671" s="6"/>
      <c r="BA10671" s="6"/>
      <c r="BB10671" s="166"/>
      <c r="BC10671" s="166"/>
      <c r="BD10671" s="166"/>
      <c r="BE10671" s="6"/>
      <c r="BF10671" s="6"/>
      <c r="BG10671" s="6"/>
      <c r="BH10671" s="6"/>
      <c r="BI10671" s="6"/>
      <c r="BJ10671" s="166"/>
      <c r="BK10671" s="166"/>
      <c r="BL10671" s="166"/>
      <c r="BM10671" s="6"/>
      <c r="BN10671" s="6"/>
      <c r="BO10671" s="6"/>
      <c r="BP10671" s="6"/>
      <c r="BQ10671" s="6"/>
      <c r="BR10671" s="6"/>
      <c r="BS10671" s="6"/>
      <c r="BT10671" s="6"/>
      <c r="BU10671" s="6"/>
      <c r="BV10671" s="6"/>
      <c r="BW10671" s="6"/>
      <c r="CJ10671" s="415"/>
      <c r="CK10671" s="415"/>
      <c r="CO10671" s="168"/>
    </row>
    <row r="10672" spans="32:93" s="162" customFormat="1" x14ac:dyDescent="0.25">
      <c r="AF10672" s="169"/>
      <c r="AG10672" s="169"/>
      <c r="AH10672" s="169"/>
      <c r="AI10672" s="169"/>
      <c r="AJ10672" s="169"/>
      <c r="AK10672" s="170"/>
      <c r="AP10672" s="6"/>
      <c r="AQ10672" s="6"/>
      <c r="AR10672" s="6"/>
      <c r="AS10672" s="6"/>
      <c r="AT10672" s="6"/>
      <c r="AU10672" s="6"/>
      <c r="AV10672" s="6"/>
      <c r="AW10672" s="6"/>
      <c r="AX10672" s="6"/>
      <c r="AY10672" s="6"/>
      <c r="AZ10672" s="6"/>
      <c r="BA10672" s="6"/>
      <c r="BB10672" s="166"/>
      <c r="BC10672" s="166"/>
      <c r="BD10672" s="166"/>
      <c r="BE10672" s="6"/>
      <c r="BF10672" s="6"/>
      <c r="BG10672" s="6"/>
      <c r="BH10672" s="6"/>
      <c r="BI10672" s="6"/>
      <c r="BJ10672" s="166"/>
      <c r="BK10672" s="166"/>
      <c r="BL10672" s="166"/>
      <c r="BM10672" s="6"/>
      <c r="BN10672" s="6"/>
      <c r="BO10672" s="6"/>
      <c r="BP10672" s="6"/>
      <c r="BQ10672" s="6"/>
      <c r="BR10672" s="6"/>
      <c r="BS10672" s="6"/>
      <c r="BT10672" s="6"/>
      <c r="BU10672" s="6"/>
      <c r="BV10672" s="6"/>
      <c r="BW10672" s="6"/>
      <c r="CJ10672" s="415"/>
      <c r="CK10672" s="415"/>
      <c r="CO10672" s="168"/>
    </row>
    <row r="10673" spans="32:93" s="162" customFormat="1" x14ac:dyDescent="0.25">
      <c r="AF10673" s="169"/>
      <c r="AG10673" s="169"/>
      <c r="AH10673" s="169"/>
      <c r="AI10673" s="169"/>
      <c r="AJ10673" s="169"/>
      <c r="AK10673" s="170"/>
      <c r="AP10673" s="6"/>
      <c r="AQ10673" s="6"/>
      <c r="AR10673" s="6"/>
      <c r="AS10673" s="6"/>
      <c r="AT10673" s="6"/>
      <c r="AU10673" s="6"/>
      <c r="AV10673" s="6"/>
      <c r="AW10673" s="6"/>
      <c r="AX10673" s="6"/>
      <c r="AY10673" s="6"/>
      <c r="AZ10673" s="6"/>
      <c r="BA10673" s="6"/>
      <c r="BB10673" s="166"/>
      <c r="BC10673" s="166"/>
      <c r="BD10673" s="166"/>
      <c r="BE10673" s="6"/>
      <c r="BF10673" s="6"/>
      <c r="BG10673" s="6"/>
      <c r="BH10673" s="6"/>
      <c r="BI10673" s="6"/>
      <c r="BJ10673" s="166"/>
      <c r="BK10673" s="166"/>
      <c r="BL10673" s="166"/>
      <c r="BM10673" s="6"/>
      <c r="BN10673" s="6"/>
      <c r="BO10673" s="6"/>
      <c r="BP10673" s="6"/>
      <c r="BQ10673" s="6"/>
      <c r="BR10673" s="6"/>
      <c r="BS10673" s="6"/>
      <c r="BT10673" s="6"/>
      <c r="BU10673" s="6"/>
      <c r="BV10673" s="6"/>
      <c r="BW10673" s="6"/>
      <c r="CJ10673" s="415"/>
      <c r="CK10673" s="415"/>
      <c r="CO10673" s="168"/>
    </row>
    <row r="10674" spans="32:93" s="162" customFormat="1" x14ac:dyDescent="0.25">
      <c r="AF10674" s="169"/>
      <c r="AG10674" s="169"/>
      <c r="AH10674" s="169"/>
      <c r="AI10674" s="169"/>
      <c r="AJ10674" s="169"/>
      <c r="AK10674" s="170"/>
      <c r="AP10674" s="6"/>
      <c r="AQ10674" s="6"/>
      <c r="AR10674" s="6"/>
      <c r="AS10674" s="6"/>
      <c r="AT10674" s="6"/>
      <c r="AU10674" s="6"/>
      <c r="AV10674" s="6"/>
      <c r="AW10674" s="6"/>
      <c r="AX10674" s="6"/>
      <c r="AY10674" s="6"/>
      <c r="AZ10674" s="6"/>
      <c r="BA10674" s="6"/>
      <c r="BB10674" s="166"/>
      <c r="BC10674" s="166"/>
      <c r="BD10674" s="166"/>
      <c r="BE10674" s="6"/>
      <c r="BF10674" s="6"/>
      <c r="BG10674" s="6"/>
      <c r="BH10674" s="6"/>
      <c r="BI10674" s="6"/>
      <c r="BJ10674" s="166"/>
      <c r="BK10674" s="166"/>
      <c r="BL10674" s="166"/>
      <c r="BM10674" s="6"/>
      <c r="BN10674" s="6"/>
      <c r="BO10674" s="6"/>
      <c r="BP10674" s="6"/>
      <c r="BQ10674" s="6"/>
      <c r="BR10674" s="6"/>
      <c r="BS10674" s="6"/>
      <c r="BT10674" s="6"/>
      <c r="BU10674" s="6"/>
      <c r="BV10674" s="6"/>
      <c r="BW10674" s="6"/>
      <c r="CJ10674" s="415"/>
      <c r="CK10674" s="415"/>
      <c r="CO10674" s="168"/>
    </row>
    <row r="10675" spans="32:93" s="162" customFormat="1" x14ac:dyDescent="0.25">
      <c r="AF10675" s="169"/>
      <c r="AG10675" s="169"/>
      <c r="AH10675" s="169"/>
      <c r="AI10675" s="169"/>
      <c r="AJ10675" s="169"/>
      <c r="AK10675" s="170"/>
      <c r="AP10675" s="6"/>
      <c r="AQ10675" s="6"/>
      <c r="AR10675" s="6"/>
      <c r="AS10675" s="6"/>
      <c r="AT10675" s="6"/>
      <c r="AU10675" s="6"/>
      <c r="AV10675" s="6"/>
      <c r="AW10675" s="6"/>
      <c r="AX10675" s="6"/>
      <c r="AY10675" s="6"/>
      <c r="AZ10675" s="6"/>
      <c r="BA10675" s="6"/>
      <c r="BB10675" s="166"/>
      <c r="BC10675" s="166"/>
      <c r="BD10675" s="166"/>
      <c r="BE10675" s="6"/>
      <c r="BF10675" s="6"/>
      <c r="BG10675" s="6"/>
      <c r="BH10675" s="6"/>
      <c r="BI10675" s="6"/>
      <c r="BJ10675" s="166"/>
      <c r="BK10675" s="166"/>
      <c r="BL10675" s="166"/>
      <c r="BM10675" s="6"/>
      <c r="BN10675" s="6"/>
      <c r="BO10675" s="6"/>
      <c r="BP10675" s="6"/>
      <c r="BQ10675" s="6"/>
      <c r="BR10675" s="6"/>
      <c r="BS10675" s="6"/>
      <c r="BT10675" s="6"/>
      <c r="BU10675" s="6"/>
      <c r="BV10675" s="6"/>
      <c r="BW10675" s="6"/>
      <c r="CJ10675" s="415"/>
      <c r="CK10675" s="415"/>
      <c r="CO10675" s="168"/>
    </row>
    <row r="10676" spans="32:93" s="162" customFormat="1" x14ac:dyDescent="0.25">
      <c r="AF10676" s="169"/>
      <c r="AG10676" s="169"/>
      <c r="AH10676" s="169"/>
      <c r="AI10676" s="169"/>
      <c r="AJ10676" s="169"/>
      <c r="AK10676" s="170"/>
      <c r="AP10676" s="6"/>
      <c r="AQ10676" s="6"/>
      <c r="AR10676" s="6"/>
      <c r="AS10676" s="6"/>
      <c r="AT10676" s="6"/>
      <c r="AU10676" s="6"/>
      <c r="AV10676" s="6"/>
      <c r="AW10676" s="6"/>
      <c r="AX10676" s="6"/>
      <c r="AY10676" s="6"/>
      <c r="AZ10676" s="6"/>
      <c r="BA10676" s="6"/>
      <c r="BB10676" s="166"/>
      <c r="BC10676" s="166"/>
      <c r="BD10676" s="166"/>
      <c r="BE10676" s="6"/>
      <c r="BF10676" s="6"/>
      <c r="BG10676" s="6"/>
      <c r="BH10676" s="6"/>
      <c r="BI10676" s="6"/>
      <c r="BJ10676" s="166"/>
      <c r="BK10676" s="166"/>
      <c r="BL10676" s="166"/>
      <c r="BM10676" s="6"/>
      <c r="BN10676" s="6"/>
      <c r="BO10676" s="6"/>
      <c r="BP10676" s="6"/>
      <c r="BQ10676" s="6"/>
      <c r="BR10676" s="6"/>
      <c r="BS10676" s="6"/>
      <c r="BT10676" s="6"/>
      <c r="BU10676" s="6"/>
      <c r="BV10676" s="6"/>
      <c r="BW10676" s="6"/>
      <c r="CJ10676" s="415"/>
      <c r="CK10676" s="415"/>
      <c r="CO10676" s="168"/>
    </row>
    <row r="10677" spans="32:93" s="162" customFormat="1" x14ac:dyDescent="0.25">
      <c r="AF10677" s="169"/>
      <c r="AG10677" s="169"/>
      <c r="AH10677" s="169"/>
      <c r="AI10677" s="169"/>
      <c r="AJ10677" s="169"/>
      <c r="AK10677" s="170"/>
      <c r="AP10677" s="6"/>
      <c r="AQ10677" s="6"/>
      <c r="AR10677" s="6"/>
      <c r="AS10677" s="6"/>
      <c r="AT10677" s="6"/>
      <c r="AU10677" s="6"/>
      <c r="AV10677" s="6"/>
      <c r="AW10677" s="6"/>
      <c r="AX10677" s="6"/>
      <c r="AY10677" s="6"/>
      <c r="AZ10677" s="6"/>
      <c r="BA10677" s="6"/>
      <c r="BB10677" s="166"/>
      <c r="BC10677" s="166"/>
      <c r="BD10677" s="166"/>
      <c r="BE10677" s="6"/>
      <c r="BF10677" s="6"/>
      <c r="BG10677" s="6"/>
      <c r="BH10677" s="6"/>
      <c r="BI10677" s="6"/>
      <c r="BJ10677" s="166"/>
      <c r="BK10677" s="166"/>
      <c r="BL10677" s="166"/>
      <c r="BM10677" s="6"/>
      <c r="BN10677" s="6"/>
      <c r="BO10677" s="6"/>
      <c r="BP10677" s="6"/>
      <c r="BQ10677" s="6"/>
      <c r="BR10677" s="6"/>
      <c r="BS10677" s="6"/>
      <c r="BT10677" s="6"/>
      <c r="BU10677" s="6"/>
      <c r="BV10677" s="6"/>
      <c r="BW10677" s="6"/>
      <c r="CJ10677" s="415"/>
      <c r="CK10677" s="415"/>
      <c r="CO10677" s="168"/>
    </row>
    <row r="10678" spans="32:93" s="162" customFormat="1" x14ac:dyDescent="0.25">
      <c r="AF10678" s="169"/>
      <c r="AG10678" s="169"/>
      <c r="AH10678" s="169"/>
      <c r="AI10678" s="169"/>
      <c r="AJ10678" s="169"/>
      <c r="AK10678" s="170"/>
      <c r="AP10678" s="6"/>
      <c r="AQ10678" s="6"/>
      <c r="AR10678" s="6"/>
      <c r="AS10678" s="6"/>
      <c r="AT10678" s="6"/>
      <c r="AU10678" s="6"/>
      <c r="AV10678" s="6"/>
      <c r="AW10678" s="6"/>
      <c r="AX10678" s="6"/>
      <c r="AY10678" s="6"/>
      <c r="AZ10678" s="6"/>
      <c r="BA10678" s="6"/>
      <c r="BB10678" s="166"/>
      <c r="BC10678" s="166"/>
      <c r="BD10678" s="166"/>
      <c r="BE10678" s="6"/>
      <c r="BF10678" s="6"/>
      <c r="BG10678" s="6"/>
      <c r="BH10678" s="6"/>
      <c r="BI10678" s="6"/>
      <c r="BJ10678" s="166"/>
      <c r="BK10678" s="166"/>
      <c r="BL10678" s="166"/>
      <c r="BM10678" s="6"/>
      <c r="BN10678" s="6"/>
      <c r="BO10678" s="6"/>
      <c r="BP10678" s="6"/>
      <c r="BQ10678" s="6"/>
      <c r="BR10678" s="6"/>
      <c r="BS10678" s="6"/>
      <c r="BT10678" s="6"/>
      <c r="BU10678" s="6"/>
      <c r="BV10678" s="6"/>
      <c r="BW10678" s="6"/>
      <c r="CJ10678" s="415"/>
      <c r="CK10678" s="415"/>
      <c r="CO10678" s="168"/>
    </row>
    <row r="10679" spans="32:93" s="162" customFormat="1" x14ac:dyDescent="0.25">
      <c r="AF10679" s="169"/>
      <c r="AG10679" s="169"/>
      <c r="AH10679" s="169"/>
      <c r="AI10679" s="169"/>
      <c r="AJ10679" s="169"/>
      <c r="AK10679" s="170"/>
      <c r="AP10679" s="6"/>
      <c r="AQ10679" s="6"/>
      <c r="AR10679" s="6"/>
      <c r="AS10679" s="6"/>
      <c r="AT10679" s="6"/>
      <c r="AU10679" s="6"/>
      <c r="AV10679" s="6"/>
      <c r="AW10679" s="6"/>
      <c r="AX10679" s="6"/>
      <c r="AY10679" s="6"/>
      <c r="AZ10679" s="6"/>
      <c r="BA10679" s="6"/>
      <c r="BB10679" s="166"/>
      <c r="BC10679" s="166"/>
      <c r="BD10679" s="166"/>
      <c r="BE10679" s="6"/>
      <c r="BF10679" s="6"/>
      <c r="BG10679" s="6"/>
      <c r="BH10679" s="6"/>
      <c r="BI10679" s="6"/>
      <c r="BJ10679" s="166"/>
      <c r="BK10679" s="166"/>
      <c r="BL10679" s="166"/>
      <c r="BM10679" s="6"/>
      <c r="BN10679" s="6"/>
      <c r="BO10679" s="6"/>
      <c r="BP10679" s="6"/>
      <c r="BQ10679" s="6"/>
      <c r="BR10679" s="6"/>
      <c r="BS10679" s="6"/>
      <c r="BT10679" s="6"/>
      <c r="BU10679" s="6"/>
      <c r="BV10679" s="6"/>
      <c r="BW10679" s="6"/>
      <c r="CJ10679" s="415"/>
      <c r="CK10679" s="415"/>
      <c r="CO10679" s="168"/>
    </row>
    <row r="10680" spans="32:93" s="162" customFormat="1" x14ac:dyDescent="0.25">
      <c r="AF10680" s="169"/>
      <c r="AG10680" s="169"/>
      <c r="AH10680" s="169"/>
      <c r="AI10680" s="169"/>
      <c r="AJ10680" s="169"/>
      <c r="AK10680" s="170"/>
      <c r="AP10680" s="6"/>
      <c r="AQ10680" s="6"/>
      <c r="AR10680" s="6"/>
      <c r="AS10680" s="6"/>
      <c r="AT10680" s="6"/>
      <c r="AU10680" s="6"/>
      <c r="AV10680" s="6"/>
      <c r="AW10680" s="6"/>
      <c r="AX10680" s="6"/>
      <c r="AY10680" s="6"/>
      <c r="AZ10680" s="6"/>
      <c r="BA10680" s="6"/>
      <c r="BB10680" s="166"/>
      <c r="BC10680" s="166"/>
      <c r="BD10680" s="166"/>
      <c r="BE10680" s="6"/>
      <c r="BF10680" s="6"/>
      <c r="BG10680" s="6"/>
      <c r="BH10680" s="6"/>
      <c r="BI10680" s="6"/>
      <c r="BJ10680" s="166"/>
      <c r="BK10680" s="166"/>
      <c r="BL10680" s="166"/>
      <c r="BM10680" s="6"/>
      <c r="BN10680" s="6"/>
      <c r="BO10680" s="6"/>
      <c r="BP10680" s="6"/>
      <c r="BQ10680" s="6"/>
      <c r="BR10680" s="6"/>
      <c r="BS10680" s="6"/>
      <c r="BT10680" s="6"/>
      <c r="BU10680" s="6"/>
      <c r="BV10680" s="6"/>
      <c r="BW10680" s="6"/>
      <c r="CJ10680" s="415"/>
      <c r="CK10680" s="415"/>
      <c r="CO10680" s="168"/>
    </row>
    <row r="10681" spans="32:93" s="162" customFormat="1" x14ac:dyDescent="0.25">
      <c r="AF10681" s="169"/>
      <c r="AG10681" s="169"/>
      <c r="AH10681" s="169"/>
      <c r="AI10681" s="169"/>
      <c r="AJ10681" s="169"/>
      <c r="AK10681" s="170"/>
      <c r="AP10681" s="6"/>
      <c r="AQ10681" s="6"/>
      <c r="AR10681" s="6"/>
      <c r="AS10681" s="6"/>
      <c r="AT10681" s="6"/>
      <c r="AU10681" s="6"/>
      <c r="AV10681" s="6"/>
      <c r="AW10681" s="6"/>
      <c r="AX10681" s="6"/>
      <c r="AY10681" s="6"/>
      <c r="AZ10681" s="6"/>
      <c r="BA10681" s="6"/>
      <c r="BB10681" s="166"/>
      <c r="BC10681" s="166"/>
      <c r="BD10681" s="166"/>
      <c r="BE10681" s="6"/>
      <c r="BF10681" s="6"/>
      <c r="BG10681" s="6"/>
      <c r="BH10681" s="6"/>
      <c r="BI10681" s="6"/>
      <c r="BJ10681" s="166"/>
      <c r="BK10681" s="166"/>
      <c r="BL10681" s="166"/>
      <c r="BM10681" s="6"/>
      <c r="BN10681" s="6"/>
      <c r="BO10681" s="6"/>
      <c r="BP10681" s="6"/>
      <c r="BQ10681" s="6"/>
      <c r="BR10681" s="6"/>
      <c r="BS10681" s="6"/>
      <c r="BT10681" s="6"/>
      <c r="BU10681" s="6"/>
      <c r="BV10681" s="6"/>
      <c r="BW10681" s="6"/>
      <c r="CJ10681" s="415"/>
      <c r="CK10681" s="415"/>
      <c r="CO10681" s="168"/>
    </row>
    <row r="10682" spans="32:93" s="162" customFormat="1" x14ac:dyDescent="0.25">
      <c r="AF10682" s="169"/>
      <c r="AG10682" s="169"/>
      <c r="AH10682" s="169"/>
      <c r="AI10682" s="169"/>
      <c r="AJ10682" s="169"/>
      <c r="AK10682" s="170"/>
      <c r="AP10682" s="6"/>
      <c r="AQ10682" s="6"/>
      <c r="AR10682" s="6"/>
      <c r="AS10682" s="6"/>
      <c r="AT10682" s="6"/>
      <c r="AU10682" s="6"/>
      <c r="AV10682" s="6"/>
      <c r="AW10682" s="6"/>
      <c r="AX10682" s="6"/>
      <c r="AY10682" s="6"/>
      <c r="AZ10682" s="6"/>
      <c r="BA10682" s="6"/>
      <c r="BB10682" s="166"/>
      <c r="BC10682" s="166"/>
      <c r="BD10682" s="166"/>
      <c r="BE10682" s="6"/>
      <c r="BF10682" s="6"/>
      <c r="BG10682" s="6"/>
      <c r="BH10682" s="6"/>
      <c r="BI10682" s="6"/>
      <c r="BJ10682" s="166"/>
      <c r="BK10682" s="166"/>
      <c r="BL10682" s="166"/>
      <c r="BM10682" s="6"/>
      <c r="BN10682" s="6"/>
      <c r="BO10682" s="6"/>
      <c r="BP10682" s="6"/>
      <c r="BQ10682" s="6"/>
      <c r="BR10682" s="6"/>
      <c r="BS10682" s="6"/>
      <c r="BT10682" s="6"/>
      <c r="BU10682" s="6"/>
      <c r="BV10682" s="6"/>
      <c r="BW10682" s="6"/>
      <c r="CJ10682" s="415"/>
      <c r="CK10682" s="415"/>
      <c r="CO10682" s="168"/>
    </row>
    <row r="10683" spans="32:93" s="162" customFormat="1" x14ac:dyDescent="0.25">
      <c r="AF10683" s="169"/>
      <c r="AG10683" s="169"/>
      <c r="AH10683" s="169"/>
      <c r="AI10683" s="169"/>
      <c r="AJ10683" s="169"/>
      <c r="AK10683" s="170"/>
      <c r="AP10683" s="6"/>
      <c r="AQ10683" s="6"/>
      <c r="AR10683" s="6"/>
      <c r="AS10683" s="6"/>
      <c r="AT10683" s="6"/>
      <c r="AU10683" s="6"/>
      <c r="AV10683" s="6"/>
      <c r="AW10683" s="6"/>
      <c r="AX10683" s="6"/>
      <c r="AY10683" s="6"/>
      <c r="AZ10683" s="6"/>
      <c r="BA10683" s="6"/>
      <c r="BB10683" s="166"/>
      <c r="BC10683" s="166"/>
      <c r="BD10683" s="166"/>
      <c r="BE10683" s="6"/>
      <c r="BF10683" s="6"/>
      <c r="BG10683" s="6"/>
      <c r="BH10683" s="6"/>
      <c r="BI10683" s="6"/>
      <c r="BJ10683" s="166"/>
      <c r="BK10683" s="166"/>
      <c r="BL10683" s="166"/>
      <c r="BM10683" s="6"/>
      <c r="BN10683" s="6"/>
      <c r="BO10683" s="6"/>
      <c r="BP10683" s="6"/>
      <c r="BQ10683" s="6"/>
      <c r="BR10683" s="6"/>
      <c r="BS10683" s="6"/>
      <c r="BT10683" s="6"/>
      <c r="BU10683" s="6"/>
      <c r="BV10683" s="6"/>
      <c r="BW10683" s="6"/>
      <c r="CJ10683" s="415"/>
      <c r="CK10683" s="415"/>
      <c r="CO10683" s="168"/>
    </row>
    <row r="10684" spans="32:93" s="162" customFormat="1" x14ac:dyDescent="0.25">
      <c r="AF10684" s="169"/>
      <c r="AG10684" s="169"/>
      <c r="AH10684" s="169"/>
      <c r="AI10684" s="169"/>
      <c r="AJ10684" s="169"/>
      <c r="AK10684" s="170"/>
      <c r="AP10684" s="6"/>
      <c r="AQ10684" s="6"/>
      <c r="AR10684" s="6"/>
      <c r="AS10684" s="6"/>
      <c r="AT10684" s="6"/>
      <c r="AU10684" s="6"/>
      <c r="AV10684" s="6"/>
      <c r="AW10684" s="6"/>
      <c r="AX10684" s="6"/>
      <c r="AY10684" s="6"/>
      <c r="AZ10684" s="6"/>
      <c r="BA10684" s="6"/>
      <c r="BB10684" s="166"/>
      <c r="BC10684" s="166"/>
      <c r="BD10684" s="166"/>
      <c r="BE10684" s="6"/>
      <c r="BF10684" s="6"/>
      <c r="BG10684" s="6"/>
      <c r="BH10684" s="6"/>
      <c r="BI10684" s="6"/>
      <c r="BJ10684" s="166"/>
      <c r="BK10684" s="166"/>
      <c r="BL10684" s="166"/>
      <c r="BM10684" s="6"/>
      <c r="BN10684" s="6"/>
      <c r="BO10684" s="6"/>
      <c r="BP10684" s="6"/>
      <c r="BQ10684" s="6"/>
      <c r="BR10684" s="6"/>
      <c r="BS10684" s="6"/>
      <c r="BT10684" s="6"/>
      <c r="BU10684" s="6"/>
      <c r="BV10684" s="6"/>
      <c r="BW10684" s="6"/>
      <c r="CJ10684" s="415"/>
      <c r="CK10684" s="415"/>
      <c r="CO10684" s="168"/>
    </row>
    <row r="10685" spans="32:93" s="162" customFormat="1" x14ac:dyDescent="0.25">
      <c r="AF10685" s="169"/>
      <c r="AG10685" s="169"/>
      <c r="AH10685" s="169"/>
      <c r="AI10685" s="169"/>
      <c r="AJ10685" s="169"/>
      <c r="AK10685" s="170"/>
      <c r="AP10685" s="6"/>
      <c r="AQ10685" s="6"/>
      <c r="AR10685" s="6"/>
      <c r="AS10685" s="6"/>
      <c r="AT10685" s="6"/>
      <c r="AU10685" s="6"/>
      <c r="AV10685" s="6"/>
      <c r="AW10685" s="6"/>
      <c r="AX10685" s="6"/>
      <c r="AY10685" s="6"/>
      <c r="AZ10685" s="6"/>
      <c r="BA10685" s="6"/>
      <c r="BB10685" s="166"/>
      <c r="BC10685" s="166"/>
      <c r="BD10685" s="166"/>
      <c r="BE10685" s="6"/>
      <c r="BF10685" s="6"/>
      <c r="BG10685" s="6"/>
      <c r="BH10685" s="6"/>
      <c r="BI10685" s="6"/>
      <c r="BJ10685" s="166"/>
      <c r="BK10685" s="166"/>
      <c r="BL10685" s="166"/>
      <c r="BM10685" s="6"/>
      <c r="BN10685" s="6"/>
      <c r="BO10685" s="6"/>
      <c r="BP10685" s="6"/>
      <c r="BQ10685" s="6"/>
      <c r="BR10685" s="6"/>
      <c r="BS10685" s="6"/>
      <c r="BT10685" s="6"/>
      <c r="BU10685" s="6"/>
      <c r="BV10685" s="6"/>
      <c r="BW10685" s="6"/>
      <c r="CJ10685" s="415"/>
      <c r="CK10685" s="415"/>
      <c r="CO10685" s="168"/>
    </row>
    <row r="10686" spans="32:93" s="162" customFormat="1" x14ac:dyDescent="0.25">
      <c r="AF10686" s="169"/>
      <c r="AG10686" s="169"/>
      <c r="AH10686" s="169"/>
      <c r="AI10686" s="169"/>
      <c r="AJ10686" s="169"/>
      <c r="AK10686" s="170"/>
      <c r="AP10686" s="6"/>
      <c r="AQ10686" s="6"/>
      <c r="AR10686" s="6"/>
      <c r="AS10686" s="6"/>
      <c r="AT10686" s="6"/>
      <c r="AU10686" s="6"/>
      <c r="AV10686" s="6"/>
      <c r="AW10686" s="6"/>
      <c r="AX10686" s="6"/>
      <c r="AY10686" s="6"/>
      <c r="AZ10686" s="6"/>
      <c r="BA10686" s="6"/>
      <c r="BB10686" s="166"/>
      <c r="BC10686" s="166"/>
      <c r="BD10686" s="166"/>
      <c r="BE10686" s="6"/>
      <c r="BF10686" s="6"/>
      <c r="BG10686" s="6"/>
      <c r="BH10686" s="6"/>
      <c r="BI10686" s="6"/>
      <c r="BJ10686" s="166"/>
      <c r="BK10686" s="166"/>
      <c r="BL10686" s="166"/>
      <c r="BM10686" s="6"/>
      <c r="BN10686" s="6"/>
      <c r="BO10686" s="6"/>
      <c r="BP10686" s="6"/>
      <c r="BQ10686" s="6"/>
      <c r="BR10686" s="6"/>
      <c r="BS10686" s="6"/>
      <c r="BT10686" s="6"/>
      <c r="BU10686" s="6"/>
      <c r="BV10686" s="6"/>
      <c r="BW10686" s="6"/>
      <c r="CJ10686" s="415"/>
      <c r="CK10686" s="415"/>
      <c r="CO10686" s="168"/>
    </row>
    <row r="10687" spans="32:93" s="162" customFormat="1" x14ac:dyDescent="0.25">
      <c r="AF10687" s="169"/>
      <c r="AG10687" s="169"/>
      <c r="AH10687" s="169"/>
      <c r="AI10687" s="169"/>
      <c r="AJ10687" s="169"/>
      <c r="AK10687" s="170"/>
      <c r="AP10687" s="6"/>
      <c r="AQ10687" s="6"/>
      <c r="AR10687" s="6"/>
      <c r="AS10687" s="6"/>
      <c r="AT10687" s="6"/>
      <c r="AU10687" s="6"/>
      <c r="AV10687" s="6"/>
      <c r="AW10687" s="6"/>
      <c r="AX10687" s="6"/>
      <c r="AY10687" s="6"/>
      <c r="AZ10687" s="6"/>
      <c r="BA10687" s="6"/>
      <c r="BB10687" s="166"/>
      <c r="BC10687" s="166"/>
      <c r="BD10687" s="166"/>
      <c r="BE10687" s="6"/>
      <c r="BF10687" s="6"/>
      <c r="BG10687" s="6"/>
      <c r="BH10687" s="6"/>
      <c r="BI10687" s="6"/>
      <c r="BJ10687" s="166"/>
      <c r="BK10687" s="166"/>
      <c r="BL10687" s="166"/>
      <c r="BM10687" s="6"/>
      <c r="BN10687" s="6"/>
      <c r="BO10687" s="6"/>
      <c r="BP10687" s="6"/>
      <c r="BQ10687" s="6"/>
      <c r="BR10687" s="6"/>
      <c r="BS10687" s="6"/>
      <c r="BT10687" s="6"/>
      <c r="BU10687" s="6"/>
      <c r="BV10687" s="6"/>
      <c r="BW10687" s="6"/>
      <c r="CJ10687" s="415"/>
      <c r="CK10687" s="415"/>
      <c r="CO10687" s="168"/>
    </row>
    <row r="10688" spans="32:93" s="162" customFormat="1" x14ac:dyDescent="0.25">
      <c r="AF10688" s="169"/>
      <c r="AG10688" s="169"/>
      <c r="AH10688" s="169"/>
      <c r="AI10688" s="169"/>
      <c r="AJ10688" s="169"/>
      <c r="AK10688" s="170"/>
      <c r="AP10688" s="6"/>
      <c r="AQ10688" s="6"/>
      <c r="AR10688" s="6"/>
      <c r="AS10688" s="6"/>
      <c r="AT10688" s="6"/>
      <c r="AU10688" s="6"/>
      <c r="AV10688" s="6"/>
      <c r="AW10688" s="6"/>
      <c r="AX10688" s="6"/>
      <c r="AY10688" s="6"/>
      <c r="AZ10688" s="6"/>
      <c r="BA10688" s="6"/>
      <c r="BB10688" s="166"/>
      <c r="BC10688" s="166"/>
      <c r="BD10688" s="166"/>
      <c r="BE10688" s="6"/>
      <c r="BF10688" s="6"/>
      <c r="BG10688" s="6"/>
      <c r="BH10688" s="6"/>
      <c r="BI10688" s="6"/>
      <c r="BJ10688" s="166"/>
      <c r="BK10688" s="166"/>
      <c r="BL10688" s="166"/>
      <c r="BM10688" s="6"/>
      <c r="BN10688" s="6"/>
      <c r="BO10688" s="6"/>
      <c r="BP10688" s="6"/>
      <c r="BQ10688" s="6"/>
      <c r="BR10688" s="6"/>
      <c r="BS10688" s="6"/>
      <c r="BT10688" s="6"/>
      <c r="BU10688" s="6"/>
      <c r="BV10688" s="6"/>
      <c r="BW10688" s="6"/>
      <c r="CJ10688" s="415"/>
      <c r="CK10688" s="415"/>
      <c r="CO10688" s="168"/>
    </row>
    <row r="10689" spans="32:93" s="162" customFormat="1" x14ac:dyDescent="0.25">
      <c r="AF10689" s="169"/>
      <c r="AG10689" s="169"/>
      <c r="AH10689" s="169"/>
      <c r="AI10689" s="169"/>
      <c r="AJ10689" s="169"/>
      <c r="AK10689" s="170"/>
      <c r="AP10689" s="6"/>
      <c r="AQ10689" s="6"/>
      <c r="AR10689" s="6"/>
      <c r="AS10689" s="6"/>
      <c r="AT10689" s="6"/>
      <c r="AU10689" s="6"/>
      <c r="AV10689" s="6"/>
      <c r="AW10689" s="6"/>
      <c r="AX10689" s="6"/>
      <c r="AY10689" s="6"/>
      <c r="AZ10689" s="6"/>
      <c r="BA10689" s="6"/>
      <c r="BB10689" s="166"/>
      <c r="BC10689" s="166"/>
      <c r="BD10689" s="166"/>
      <c r="BE10689" s="6"/>
      <c r="BF10689" s="6"/>
      <c r="BG10689" s="6"/>
      <c r="BH10689" s="6"/>
      <c r="BI10689" s="6"/>
      <c r="BJ10689" s="166"/>
      <c r="BK10689" s="166"/>
      <c r="BL10689" s="166"/>
      <c r="BM10689" s="6"/>
      <c r="BN10689" s="6"/>
      <c r="BO10689" s="6"/>
      <c r="BP10689" s="6"/>
      <c r="BQ10689" s="6"/>
      <c r="BR10689" s="6"/>
      <c r="BS10689" s="6"/>
      <c r="BT10689" s="6"/>
      <c r="BU10689" s="6"/>
      <c r="BV10689" s="6"/>
      <c r="BW10689" s="6"/>
      <c r="CJ10689" s="415"/>
      <c r="CK10689" s="415"/>
      <c r="CO10689" s="168"/>
    </row>
    <row r="10690" spans="32:93" s="162" customFormat="1" x14ac:dyDescent="0.25">
      <c r="AF10690" s="169"/>
      <c r="AG10690" s="169"/>
      <c r="AH10690" s="169"/>
      <c r="AI10690" s="169"/>
      <c r="AJ10690" s="169"/>
      <c r="AK10690" s="170"/>
      <c r="AP10690" s="6"/>
      <c r="AQ10690" s="6"/>
      <c r="AR10690" s="6"/>
      <c r="AS10690" s="6"/>
      <c r="AT10690" s="6"/>
      <c r="AU10690" s="6"/>
      <c r="AV10690" s="6"/>
      <c r="AW10690" s="6"/>
      <c r="AX10690" s="6"/>
      <c r="AY10690" s="6"/>
      <c r="AZ10690" s="6"/>
      <c r="BA10690" s="6"/>
      <c r="BB10690" s="166"/>
      <c r="BC10690" s="166"/>
      <c r="BD10690" s="166"/>
      <c r="BE10690" s="6"/>
      <c r="BF10690" s="6"/>
      <c r="BG10690" s="6"/>
      <c r="BH10690" s="6"/>
      <c r="BI10690" s="6"/>
      <c r="BJ10690" s="166"/>
      <c r="BK10690" s="166"/>
      <c r="BL10690" s="166"/>
      <c r="BM10690" s="6"/>
      <c r="BN10690" s="6"/>
      <c r="BO10690" s="6"/>
      <c r="BP10690" s="6"/>
      <c r="BQ10690" s="6"/>
      <c r="BR10690" s="6"/>
      <c r="BS10690" s="6"/>
      <c r="BT10690" s="6"/>
      <c r="BU10690" s="6"/>
      <c r="BV10690" s="6"/>
      <c r="BW10690" s="6"/>
      <c r="CJ10690" s="415"/>
      <c r="CK10690" s="415"/>
      <c r="CO10690" s="168"/>
    </row>
    <row r="10691" spans="32:93" s="162" customFormat="1" x14ac:dyDescent="0.25">
      <c r="AF10691" s="169"/>
      <c r="AG10691" s="169"/>
      <c r="AH10691" s="169"/>
      <c r="AI10691" s="169"/>
      <c r="AJ10691" s="169"/>
      <c r="AK10691" s="170"/>
      <c r="AP10691" s="6"/>
      <c r="AQ10691" s="6"/>
      <c r="AR10691" s="6"/>
      <c r="AS10691" s="6"/>
      <c r="AT10691" s="6"/>
      <c r="AU10691" s="6"/>
      <c r="AV10691" s="6"/>
      <c r="AW10691" s="6"/>
      <c r="AX10691" s="6"/>
      <c r="AY10691" s="6"/>
      <c r="AZ10691" s="6"/>
      <c r="BA10691" s="6"/>
      <c r="BB10691" s="166"/>
      <c r="BC10691" s="166"/>
      <c r="BD10691" s="166"/>
      <c r="BE10691" s="6"/>
      <c r="BF10691" s="6"/>
      <c r="BG10691" s="6"/>
      <c r="BH10691" s="6"/>
      <c r="BI10691" s="6"/>
      <c r="BJ10691" s="166"/>
      <c r="BK10691" s="166"/>
      <c r="BL10691" s="166"/>
      <c r="BM10691" s="6"/>
      <c r="BN10691" s="6"/>
      <c r="BO10691" s="6"/>
      <c r="BP10691" s="6"/>
      <c r="BQ10691" s="6"/>
      <c r="BR10691" s="6"/>
      <c r="BS10691" s="6"/>
      <c r="BT10691" s="6"/>
      <c r="BU10691" s="6"/>
      <c r="BV10691" s="6"/>
      <c r="BW10691" s="6"/>
      <c r="CJ10691" s="415"/>
      <c r="CK10691" s="415"/>
      <c r="CO10691" s="168"/>
    </row>
    <row r="10692" spans="32:93" s="162" customFormat="1" x14ac:dyDescent="0.25">
      <c r="AF10692" s="169"/>
      <c r="AG10692" s="169"/>
      <c r="AH10692" s="169"/>
      <c r="AI10692" s="169"/>
      <c r="AJ10692" s="169"/>
      <c r="AK10692" s="170"/>
      <c r="AP10692" s="6"/>
      <c r="AQ10692" s="6"/>
      <c r="AR10692" s="6"/>
      <c r="AS10692" s="6"/>
      <c r="AT10692" s="6"/>
      <c r="AU10692" s="6"/>
      <c r="AV10692" s="6"/>
      <c r="AW10692" s="6"/>
      <c r="AX10692" s="6"/>
      <c r="AY10692" s="6"/>
      <c r="AZ10692" s="6"/>
      <c r="BA10692" s="6"/>
      <c r="BB10692" s="166"/>
      <c r="BC10692" s="166"/>
      <c r="BD10692" s="166"/>
      <c r="BE10692" s="6"/>
      <c r="BF10692" s="6"/>
      <c r="BG10692" s="6"/>
      <c r="BH10692" s="6"/>
      <c r="BI10692" s="6"/>
      <c r="BJ10692" s="166"/>
      <c r="BK10692" s="166"/>
      <c r="BL10692" s="166"/>
      <c r="BM10692" s="6"/>
      <c r="BN10692" s="6"/>
      <c r="BO10692" s="6"/>
      <c r="BP10692" s="6"/>
      <c r="BQ10692" s="6"/>
      <c r="BR10692" s="6"/>
      <c r="BS10692" s="6"/>
      <c r="BT10692" s="6"/>
      <c r="BU10692" s="6"/>
      <c r="BV10692" s="6"/>
      <c r="BW10692" s="6"/>
      <c r="CJ10692" s="415"/>
      <c r="CK10692" s="415"/>
      <c r="CO10692" s="168"/>
    </row>
    <row r="10693" spans="32:93" s="162" customFormat="1" x14ac:dyDescent="0.25">
      <c r="AF10693" s="169"/>
      <c r="AG10693" s="169"/>
      <c r="AH10693" s="169"/>
      <c r="AI10693" s="169"/>
      <c r="AJ10693" s="169"/>
      <c r="AK10693" s="170"/>
      <c r="AP10693" s="6"/>
      <c r="AQ10693" s="6"/>
      <c r="AR10693" s="6"/>
      <c r="AS10693" s="6"/>
      <c r="AT10693" s="6"/>
      <c r="AU10693" s="6"/>
      <c r="AV10693" s="6"/>
      <c r="AW10693" s="6"/>
      <c r="AX10693" s="6"/>
      <c r="AY10693" s="6"/>
      <c r="AZ10693" s="6"/>
      <c r="BA10693" s="6"/>
      <c r="BB10693" s="166"/>
      <c r="BC10693" s="166"/>
      <c r="BD10693" s="166"/>
      <c r="BE10693" s="6"/>
      <c r="BF10693" s="6"/>
      <c r="BG10693" s="6"/>
      <c r="BH10693" s="6"/>
      <c r="BI10693" s="6"/>
      <c r="BJ10693" s="166"/>
      <c r="BK10693" s="166"/>
      <c r="BL10693" s="166"/>
      <c r="BM10693" s="6"/>
      <c r="BN10693" s="6"/>
      <c r="BO10693" s="6"/>
      <c r="BP10693" s="6"/>
      <c r="BQ10693" s="6"/>
      <c r="BR10693" s="6"/>
      <c r="BS10693" s="6"/>
      <c r="BT10693" s="6"/>
      <c r="BU10693" s="6"/>
      <c r="BV10693" s="6"/>
      <c r="BW10693" s="6"/>
      <c r="CJ10693" s="415"/>
      <c r="CK10693" s="415"/>
      <c r="CO10693" s="168"/>
    </row>
    <row r="10694" spans="32:93" s="162" customFormat="1" x14ac:dyDescent="0.25">
      <c r="AF10694" s="169"/>
      <c r="AG10694" s="169"/>
      <c r="AH10694" s="169"/>
      <c r="AI10694" s="169"/>
      <c r="AJ10694" s="169"/>
      <c r="AK10694" s="170"/>
      <c r="AP10694" s="6"/>
      <c r="AQ10694" s="6"/>
      <c r="AR10694" s="6"/>
      <c r="AS10694" s="6"/>
      <c r="AT10694" s="6"/>
      <c r="AU10694" s="6"/>
      <c r="AV10694" s="6"/>
      <c r="AW10694" s="6"/>
      <c r="AX10694" s="6"/>
      <c r="AY10694" s="6"/>
      <c r="AZ10694" s="6"/>
      <c r="BA10694" s="6"/>
      <c r="BB10694" s="166"/>
      <c r="BC10694" s="166"/>
      <c r="BD10694" s="166"/>
      <c r="BE10694" s="6"/>
      <c r="BF10694" s="6"/>
      <c r="BG10694" s="6"/>
      <c r="BH10694" s="6"/>
      <c r="BI10694" s="6"/>
      <c r="BJ10694" s="166"/>
      <c r="BK10694" s="166"/>
      <c r="BL10694" s="166"/>
      <c r="BM10694" s="6"/>
      <c r="BN10694" s="6"/>
      <c r="BO10694" s="6"/>
      <c r="BP10694" s="6"/>
      <c r="BQ10694" s="6"/>
      <c r="BR10694" s="6"/>
      <c r="BS10694" s="6"/>
      <c r="BT10694" s="6"/>
      <c r="BU10694" s="6"/>
      <c r="BV10694" s="6"/>
      <c r="BW10694" s="6"/>
      <c r="CJ10694" s="415"/>
      <c r="CK10694" s="415"/>
      <c r="CO10694" s="168"/>
    </row>
    <row r="10695" spans="32:93" s="162" customFormat="1" x14ac:dyDescent="0.25">
      <c r="AF10695" s="169"/>
      <c r="AG10695" s="169"/>
      <c r="AH10695" s="169"/>
      <c r="AI10695" s="169"/>
      <c r="AJ10695" s="169"/>
      <c r="AK10695" s="170"/>
      <c r="AP10695" s="6"/>
      <c r="AQ10695" s="6"/>
      <c r="AR10695" s="6"/>
      <c r="AS10695" s="6"/>
      <c r="AT10695" s="6"/>
      <c r="AU10695" s="6"/>
      <c r="AV10695" s="6"/>
      <c r="AW10695" s="6"/>
      <c r="AX10695" s="6"/>
      <c r="AY10695" s="6"/>
      <c r="AZ10695" s="6"/>
      <c r="BA10695" s="6"/>
      <c r="BB10695" s="166"/>
      <c r="BC10695" s="166"/>
      <c r="BD10695" s="166"/>
      <c r="BE10695" s="6"/>
      <c r="BF10695" s="6"/>
      <c r="BG10695" s="6"/>
      <c r="BH10695" s="6"/>
      <c r="BI10695" s="6"/>
      <c r="BJ10695" s="166"/>
      <c r="BK10695" s="166"/>
      <c r="BL10695" s="166"/>
      <c r="BM10695" s="6"/>
      <c r="BN10695" s="6"/>
      <c r="BO10695" s="6"/>
      <c r="BP10695" s="6"/>
      <c r="BQ10695" s="6"/>
      <c r="BR10695" s="6"/>
      <c r="BS10695" s="6"/>
      <c r="BT10695" s="6"/>
      <c r="BU10695" s="6"/>
      <c r="BV10695" s="6"/>
      <c r="BW10695" s="6"/>
      <c r="CJ10695" s="415"/>
      <c r="CK10695" s="415"/>
      <c r="CO10695" s="168"/>
    </row>
    <row r="10696" spans="32:93" s="162" customFormat="1" x14ac:dyDescent="0.25">
      <c r="AF10696" s="169"/>
      <c r="AG10696" s="169"/>
      <c r="AH10696" s="169"/>
      <c r="AI10696" s="169"/>
      <c r="AJ10696" s="169"/>
      <c r="AK10696" s="170"/>
      <c r="AP10696" s="6"/>
      <c r="AQ10696" s="6"/>
      <c r="AR10696" s="6"/>
      <c r="AS10696" s="6"/>
      <c r="AT10696" s="6"/>
      <c r="AU10696" s="6"/>
      <c r="AV10696" s="6"/>
      <c r="AW10696" s="6"/>
      <c r="AX10696" s="6"/>
      <c r="AY10696" s="6"/>
      <c r="AZ10696" s="6"/>
      <c r="BA10696" s="6"/>
      <c r="BB10696" s="166"/>
      <c r="BC10696" s="166"/>
      <c r="BD10696" s="166"/>
      <c r="BE10696" s="6"/>
      <c r="BF10696" s="6"/>
      <c r="BG10696" s="6"/>
      <c r="BH10696" s="6"/>
      <c r="BI10696" s="6"/>
      <c r="BJ10696" s="166"/>
      <c r="BK10696" s="166"/>
      <c r="BL10696" s="166"/>
      <c r="BM10696" s="6"/>
      <c r="BN10696" s="6"/>
      <c r="BO10696" s="6"/>
      <c r="BP10696" s="6"/>
      <c r="BQ10696" s="6"/>
      <c r="BR10696" s="6"/>
      <c r="BS10696" s="6"/>
      <c r="BT10696" s="6"/>
      <c r="BU10696" s="6"/>
      <c r="BV10696" s="6"/>
      <c r="BW10696" s="6"/>
      <c r="CJ10696" s="415"/>
      <c r="CK10696" s="415"/>
      <c r="CO10696" s="168"/>
    </row>
    <row r="10697" spans="32:93" s="162" customFormat="1" x14ac:dyDescent="0.25">
      <c r="AF10697" s="169"/>
      <c r="AG10697" s="169"/>
      <c r="AH10697" s="169"/>
      <c r="AI10697" s="169"/>
      <c r="AJ10697" s="169"/>
      <c r="AK10697" s="170"/>
      <c r="AP10697" s="6"/>
      <c r="AQ10697" s="6"/>
      <c r="AR10697" s="6"/>
      <c r="AS10697" s="6"/>
      <c r="AT10697" s="6"/>
      <c r="AU10697" s="6"/>
      <c r="AV10697" s="6"/>
      <c r="AW10697" s="6"/>
      <c r="AX10697" s="6"/>
      <c r="AY10697" s="6"/>
      <c r="AZ10697" s="6"/>
      <c r="BA10697" s="6"/>
      <c r="BB10697" s="166"/>
      <c r="BC10697" s="166"/>
      <c r="BD10697" s="166"/>
      <c r="BE10697" s="6"/>
      <c r="BF10697" s="6"/>
      <c r="BG10697" s="6"/>
      <c r="BH10697" s="6"/>
      <c r="BI10697" s="6"/>
      <c r="BJ10697" s="166"/>
      <c r="BK10697" s="166"/>
      <c r="BL10697" s="166"/>
      <c r="BM10697" s="6"/>
      <c r="BN10697" s="6"/>
      <c r="BO10697" s="6"/>
      <c r="BP10697" s="6"/>
      <c r="BQ10697" s="6"/>
      <c r="BR10697" s="6"/>
      <c r="BS10697" s="6"/>
      <c r="BT10697" s="6"/>
      <c r="BU10697" s="6"/>
      <c r="BV10697" s="6"/>
      <c r="BW10697" s="6"/>
      <c r="CJ10697" s="415"/>
      <c r="CK10697" s="415"/>
      <c r="CO10697" s="168"/>
    </row>
    <row r="10698" spans="32:93" s="162" customFormat="1" x14ac:dyDescent="0.25">
      <c r="AF10698" s="169"/>
      <c r="AG10698" s="169"/>
      <c r="AH10698" s="169"/>
      <c r="AI10698" s="169"/>
      <c r="AJ10698" s="169"/>
      <c r="AK10698" s="170"/>
      <c r="AP10698" s="6"/>
      <c r="AQ10698" s="6"/>
      <c r="AR10698" s="6"/>
      <c r="AS10698" s="6"/>
      <c r="AT10698" s="6"/>
      <c r="AU10698" s="6"/>
      <c r="AV10698" s="6"/>
      <c r="AW10698" s="6"/>
      <c r="AX10698" s="6"/>
      <c r="AY10698" s="6"/>
      <c r="AZ10698" s="6"/>
      <c r="BA10698" s="6"/>
      <c r="BB10698" s="166"/>
      <c r="BC10698" s="166"/>
      <c r="BD10698" s="166"/>
      <c r="BE10698" s="6"/>
      <c r="BF10698" s="6"/>
      <c r="BG10698" s="6"/>
      <c r="BH10698" s="6"/>
      <c r="BI10698" s="6"/>
      <c r="BJ10698" s="166"/>
      <c r="BK10698" s="166"/>
      <c r="BL10698" s="166"/>
      <c r="BM10698" s="6"/>
      <c r="BN10698" s="6"/>
      <c r="BO10698" s="6"/>
      <c r="BP10698" s="6"/>
      <c r="BQ10698" s="6"/>
      <c r="BR10698" s="6"/>
      <c r="BS10698" s="6"/>
      <c r="BT10698" s="6"/>
      <c r="BU10698" s="6"/>
      <c r="BV10698" s="6"/>
      <c r="BW10698" s="6"/>
      <c r="CJ10698" s="415"/>
      <c r="CK10698" s="415"/>
      <c r="CO10698" s="168"/>
    </row>
    <row r="10699" spans="32:93" s="162" customFormat="1" x14ac:dyDescent="0.25">
      <c r="AF10699" s="169"/>
      <c r="AG10699" s="169"/>
      <c r="AH10699" s="169"/>
      <c r="AI10699" s="169"/>
      <c r="AJ10699" s="169"/>
      <c r="AK10699" s="170"/>
      <c r="AP10699" s="6"/>
      <c r="AQ10699" s="6"/>
      <c r="AR10699" s="6"/>
      <c r="AS10699" s="6"/>
      <c r="AT10699" s="6"/>
      <c r="AU10699" s="6"/>
      <c r="AV10699" s="6"/>
      <c r="AW10699" s="6"/>
      <c r="AX10699" s="6"/>
      <c r="AY10699" s="6"/>
      <c r="AZ10699" s="6"/>
      <c r="BA10699" s="6"/>
      <c r="BB10699" s="166"/>
      <c r="BC10699" s="166"/>
      <c r="BD10699" s="166"/>
      <c r="BE10699" s="6"/>
      <c r="BF10699" s="6"/>
      <c r="BG10699" s="6"/>
      <c r="BH10699" s="6"/>
      <c r="BI10699" s="6"/>
      <c r="BJ10699" s="166"/>
      <c r="BK10699" s="166"/>
      <c r="BL10699" s="166"/>
      <c r="BM10699" s="6"/>
      <c r="BN10699" s="6"/>
      <c r="BO10699" s="6"/>
      <c r="BP10699" s="6"/>
      <c r="BQ10699" s="6"/>
      <c r="BR10699" s="6"/>
      <c r="BS10699" s="6"/>
      <c r="BT10699" s="6"/>
      <c r="BU10699" s="6"/>
      <c r="BV10699" s="6"/>
      <c r="BW10699" s="6"/>
      <c r="CJ10699" s="415"/>
      <c r="CK10699" s="415"/>
      <c r="CO10699" s="168"/>
    </row>
    <row r="10700" spans="32:93" s="162" customFormat="1" x14ac:dyDescent="0.25">
      <c r="AF10700" s="169"/>
      <c r="AG10700" s="169"/>
      <c r="AH10700" s="169"/>
      <c r="AI10700" s="169"/>
      <c r="AJ10700" s="169"/>
      <c r="AK10700" s="170"/>
      <c r="AP10700" s="6"/>
      <c r="AQ10700" s="6"/>
      <c r="AR10700" s="6"/>
      <c r="AS10700" s="6"/>
      <c r="AT10700" s="6"/>
      <c r="AU10700" s="6"/>
      <c r="AV10700" s="6"/>
      <c r="AW10700" s="6"/>
      <c r="AX10700" s="6"/>
      <c r="AY10700" s="6"/>
      <c r="AZ10700" s="6"/>
      <c r="BA10700" s="6"/>
      <c r="BB10700" s="166"/>
      <c r="BC10700" s="166"/>
      <c r="BD10700" s="166"/>
      <c r="BE10700" s="6"/>
      <c r="BF10700" s="6"/>
      <c r="BG10700" s="6"/>
      <c r="BH10700" s="6"/>
      <c r="BI10700" s="6"/>
      <c r="BJ10700" s="166"/>
      <c r="BK10700" s="166"/>
      <c r="BL10700" s="166"/>
      <c r="BM10700" s="6"/>
      <c r="BN10700" s="6"/>
      <c r="BO10700" s="6"/>
      <c r="BP10700" s="6"/>
      <c r="BQ10700" s="6"/>
      <c r="BR10700" s="6"/>
      <c r="BS10700" s="6"/>
      <c r="BT10700" s="6"/>
      <c r="BU10700" s="6"/>
      <c r="BV10700" s="6"/>
      <c r="BW10700" s="6"/>
      <c r="CJ10700" s="415"/>
      <c r="CK10700" s="415"/>
      <c r="CO10700" s="168"/>
    </row>
    <row r="10701" spans="32:93" s="162" customFormat="1" x14ac:dyDescent="0.25">
      <c r="AF10701" s="169"/>
      <c r="AG10701" s="169"/>
      <c r="AH10701" s="169"/>
      <c r="AI10701" s="169"/>
      <c r="AJ10701" s="169"/>
      <c r="AK10701" s="170"/>
      <c r="AP10701" s="6"/>
      <c r="AQ10701" s="6"/>
      <c r="AR10701" s="6"/>
      <c r="AS10701" s="6"/>
      <c r="AT10701" s="6"/>
      <c r="AU10701" s="6"/>
      <c r="AV10701" s="6"/>
      <c r="AW10701" s="6"/>
      <c r="AX10701" s="6"/>
      <c r="AY10701" s="6"/>
      <c r="AZ10701" s="6"/>
      <c r="BA10701" s="6"/>
      <c r="BB10701" s="166"/>
      <c r="BC10701" s="166"/>
      <c r="BD10701" s="166"/>
      <c r="BE10701" s="6"/>
      <c r="BF10701" s="6"/>
      <c r="BG10701" s="6"/>
      <c r="BH10701" s="6"/>
      <c r="BI10701" s="6"/>
      <c r="BJ10701" s="166"/>
      <c r="BK10701" s="166"/>
      <c r="BL10701" s="166"/>
      <c r="BM10701" s="6"/>
      <c r="BN10701" s="6"/>
      <c r="BO10701" s="6"/>
      <c r="BP10701" s="6"/>
      <c r="BQ10701" s="6"/>
      <c r="BR10701" s="6"/>
      <c r="BS10701" s="6"/>
      <c r="BT10701" s="6"/>
      <c r="BU10701" s="6"/>
      <c r="BV10701" s="6"/>
      <c r="BW10701" s="6"/>
      <c r="CJ10701" s="415"/>
      <c r="CK10701" s="415"/>
      <c r="CO10701" s="168"/>
    </row>
    <row r="10702" spans="32:93" s="162" customFormat="1" x14ac:dyDescent="0.25">
      <c r="AF10702" s="169"/>
      <c r="AG10702" s="169"/>
      <c r="AH10702" s="169"/>
      <c r="AI10702" s="169"/>
      <c r="AJ10702" s="169"/>
      <c r="AK10702" s="170"/>
      <c r="AP10702" s="6"/>
      <c r="AQ10702" s="6"/>
      <c r="AR10702" s="6"/>
      <c r="AS10702" s="6"/>
      <c r="AT10702" s="6"/>
      <c r="AU10702" s="6"/>
      <c r="AV10702" s="6"/>
      <c r="AW10702" s="6"/>
      <c r="AX10702" s="6"/>
      <c r="AY10702" s="6"/>
      <c r="AZ10702" s="6"/>
      <c r="BA10702" s="6"/>
      <c r="BB10702" s="166"/>
      <c r="BC10702" s="166"/>
      <c r="BD10702" s="166"/>
      <c r="BE10702" s="6"/>
      <c r="BF10702" s="6"/>
      <c r="BG10702" s="6"/>
      <c r="BH10702" s="6"/>
      <c r="BI10702" s="6"/>
      <c r="BJ10702" s="166"/>
      <c r="BK10702" s="166"/>
      <c r="BL10702" s="166"/>
      <c r="BM10702" s="6"/>
      <c r="BN10702" s="6"/>
      <c r="BO10702" s="6"/>
      <c r="BP10702" s="6"/>
      <c r="BQ10702" s="6"/>
      <c r="BR10702" s="6"/>
      <c r="BS10702" s="6"/>
      <c r="BT10702" s="6"/>
      <c r="BU10702" s="6"/>
      <c r="BV10702" s="6"/>
      <c r="BW10702" s="6"/>
      <c r="CJ10702" s="415"/>
      <c r="CK10702" s="415"/>
      <c r="CO10702" s="168"/>
    </row>
    <row r="10703" spans="32:93" s="162" customFormat="1" x14ac:dyDescent="0.25">
      <c r="AF10703" s="169"/>
      <c r="AG10703" s="169"/>
      <c r="AH10703" s="169"/>
      <c r="AI10703" s="169"/>
      <c r="AJ10703" s="169"/>
      <c r="AK10703" s="170"/>
      <c r="AP10703" s="6"/>
      <c r="AQ10703" s="6"/>
      <c r="AR10703" s="6"/>
      <c r="AS10703" s="6"/>
      <c r="AT10703" s="6"/>
      <c r="AU10703" s="6"/>
      <c r="AV10703" s="6"/>
      <c r="AW10703" s="6"/>
      <c r="AX10703" s="6"/>
      <c r="AY10703" s="6"/>
      <c r="AZ10703" s="6"/>
      <c r="BA10703" s="6"/>
      <c r="BB10703" s="166"/>
      <c r="BC10703" s="166"/>
      <c r="BD10703" s="166"/>
      <c r="BE10703" s="6"/>
      <c r="BF10703" s="6"/>
      <c r="BG10703" s="6"/>
      <c r="BH10703" s="6"/>
      <c r="BI10703" s="6"/>
      <c r="BJ10703" s="166"/>
      <c r="BK10703" s="166"/>
      <c r="BL10703" s="166"/>
      <c r="BM10703" s="6"/>
      <c r="BN10703" s="6"/>
      <c r="BO10703" s="6"/>
      <c r="BP10703" s="6"/>
      <c r="BQ10703" s="6"/>
      <c r="BR10703" s="6"/>
      <c r="BS10703" s="6"/>
      <c r="BT10703" s="6"/>
      <c r="BU10703" s="6"/>
      <c r="BV10703" s="6"/>
      <c r="BW10703" s="6"/>
      <c r="CJ10703" s="415"/>
      <c r="CK10703" s="415"/>
      <c r="CO10703" s="168"/>
    </row>
    <row r="10704" spans="32:93" s="162" customFormat="1" x14ac:dyDescent="0.25">
      <c r="AF10704" s="169"/>
      <c r="AG10704" s="169"/>
      <c r="AH10704" s="169"/>
      <c r="AI10704" s="169"/>
      <c r="AJ10704" s="169"/>
      <c r="AK10704" s="170"/>
      <c r="AP10704" s="6"/>
      <c r="AQ10704" s="6"/>
      <c r="AR10704" s="6"/>
      <c r="AS10704" s="6"/>
      <c r="AT10704" s="6"/>
      <c r="AU10704" s="6"/>
      <c r="AV10704" s="6"/>
      <c r="AW10704" s="6"/>
      <c r="AX10704" s="6"/>
      <c r="AY10704" s="6"/>
      <c r="AZ10704" s="6"/>
      <c r="BA10704" s="6"/>
      <c r="BB10704" s="166"/>
      <c r="BC10704" s="166"/>
      <c r="BD10704" s="166"/>
      <c r="BE10704" s="6"/>
      <c r="BF10704" s="6"/>
      <c r="BG10704" s="6"/>
      <c r="BH10704" s="6"/>
      <c r="BI10704" s="6"/>
      <c r="BJ10704" s="166"/>
      <c r="BK10704" s="166"/>
      <c r="BL10704" s="166"/>
      <c r="BM10704" s="6"/>
      <c r="BN10704" s="6"/>
      <c r="BO10704" s="6"/>
      <c r="BP10704" s="6"/>
      <c r="BQ10704" s="6"/>
      <c r="BR10704" s="6"/>
      <c r="BS10704" s="6"/>
      <c r="BT10704" s="6"/>
      <c r="BU10704" s="6"/>
      <c r="BV10704" s="6"/>
      <c r="BW10704" s="6"/>
      <c r="CJ10704" s="415"/>
      <c r="CK10704" s="415"/>
      <c r="CO10704" s="168"/>
    </row>
    <row r="10705" spans="32:93" s="162" customFormat="1" x14ac:dyDescent="0.25">
      <c r="AF10705" s="169"/>
      <c r="AG10705" s="169"/>
      <c r="AH10705" s="169"/>
      <c r="AI10705" s="169"/>
      <c r="AJ10705" s="169"/>
      <c r="AK10705" s="170"/>
      <c r="AP10705" s="6"/>
      <c r="AQ10705" s="6"/>
      <c r="AR10705" s="6"/>
      <c r="AS10705" s="6"/>
      <c r="AT10705" s="6"/>
      <c r="AU10705" s="6"/>
      <c r="AV10705" s="6"/>
      <c r="AW10705" s="6"/>
      <c r="AX10705" s="6"/>
      <c r="AY10705" s="6"/>
      <c r="AZ10705" s="6"/>
      <c r="BA10705" s="6"/>
      <c r="BB10705" s="166"/>
      <c r="BC10705" s="166"/>
      <c r="BD10705" s="166"/>
      <c r="BE10705" s="6"/>
      <c r="BF10705" s="6"/>
      <c r="BG10705" s="6"/>
      <c r="BH10705" s="6"/>
      <c r="BI10705" s="6"/>
      <c r="BJ10705" s="166"/>
      <c r="BK10705" s="166"/>
      <c r="BL10705" s="166"/>
      <c r="BM10705" s="6"/>
      <c r="BN10705" s="6"/>
      <c r="BO10705" s="6"/>
      <c r="BP10705" s="6"/>
      <c r="BQ10705" s="6"/>
      <c r="BR10705" s="6"/>
      <c r="BS10705" s="6"/>
      <c r="BT10705" s="6"/>
      <c r="BU10705" s="6"/>
      <c r="BV10705" s="6"/>
      <c r="BW10705" s="6"/>
      <c r="CJ10705" s="415"/>
      <c r="CK10705" s="415"/>
      <c r="CO10705" s="168"/>
    </row>
    <row r="10706" spans="32:93" s="162" customFormat="1" x14ac:dyDescent="0.25">
      <c r="AF10706" s="169"/>
      <c r="AG10706" s="169"/>
      <c r="AH10706" s="169"/>
      <c r="AI10706" s="169"/>
      <c r="AJ10706" s="169"/>
      <c r="AK10706" s="170"/>
      <c r="AP10706" s="6"/>
      <c r="AQ10706" s="6"/>
      <c r="AR10706" s="6"/>
      <c r="AS10706" s="6"/>
      <c r="AT10706" s="6"/>
      <c r="AU10706" s="6"/>
      <c r="AV10706" s="6"/>
      <c r="AW10706" s="6"/>
      <c r="AX10706" s="6"/>
      <c r="AY10706" s="6"/>
      <c r="AZ10706" s="6"/>
      <c r="BA10706" s="6"/>
      <c r="BB10706" s="166"/>
      <c r="BC10706" s="166"/>
      <c r="BD10706" s="166"/>
      <c r="BE10706" s="6"/>
      <c r="BF10706" s="6"/>
      <c r="BG10706" s="6"/>
      <c r="BH10706" s="6"/>
      <c r="BI10706" s="6"/>
      <c r="BJ10706" s="166"/>
      <c r="BK10706" s="166"/>
      <c r="BL10706" s="166"/>
      <c r="BM10706" s="6"/>
      <c r="BN10706" s="6"/>
      <c r="BO10706" s="6"/>
      <c r="BP10706" s="6"/>
      <c r="BQ10706" s="6"/>
      <c r="BR10706" s="6"/>
      <c r="BS10706" s="6"/>
      <c r="BT10706" s="6"/>
      <c r="BU10706" s="6"/>
      <c r="BV10706" s="6"/>
      <c r="BW10706" s="6"/>
      <c r="CJ10706" s="415"/>
      <c r="CK10706" s="415"/>
      <c r="CO10706" s="168"/>
    </row>
    <row r="10707" spans="32:93" s="162" customFormat="1" x14ac:dyDescent="0.25">
      <c r="AF10707" s="169"/>
      <c r="AG10707" s="169"/>
      <c r="AH10707" s="169"/>
      <c r="AI10707" s="169"/>
      <c r="AJ10707" s="169"/>
      <c r="AK10707" s="170"/>
      <c r="AP10707" s="6"/>
      <c r="AQ10707" s="6"/>
      <c r="AR10707" s="6"/>
      <c r="AS10707" s="6"/>
      <c r="AT10707" s="6"/>
      <c r="AU10707" s="6"/>
      <c r="AV10707" s="6"/>
      <c r="AW10707" s="6"/>
      <c r="AX10707" s="6"/>
      <c r="AY10707" s="6"/>
      <c r="AZ10707" s="6"/>
      <c r="BA10707" s="6"/>
      <c r="BB10707" s="166"/>
      <c r="BC10707" s="166"/>
      <c r="BD10707" s="166"/>
      <c r="BE10707" s="6"/>
      <c r="BF10707" s="6"/>
      <c r="BG10707" s="6"/>
      <c r="BH10707" s="6"/>
      <c r="BI10707" s="6"/>
      <c r="BJ10707" s="166"/>
      <c r="BK10707" s="166"/>
      <c r="BL10707" s="166"/>
      <c r="BM10707" s="6"/>
      <c r="BN10707" s="6"/>
      <c r="BO10707" s="6"/>
      <c r="BP10707" s="6"/>
      <c r="BQ10707" s="6"/>
      <c r="BR10707" s="6"/>
      <c r="BS10707" s="6"/>
      <c r="BT10707" s="6"/>
      <c r="BU10707" s="6"/>
      <c r="BV10707" s="6"/>
      <c r="BW10707" s="6"/>
      <c r="CJ10707" s="415"/>
      <c r="CK10707" s="415"/>
      <c r="CO10707" s="168"/>
    </row>
    <row r="10708" spans="32:93" s="162" customFormat="1" x14ac:dyDescent="0.25">
      <c r="AF10708" s="169"/>
      <c r="AG10708" s="169"/>
      <c r="AH10708" s="169"/>
      <c r="AI10708" s="169"/>
      <c r="AJ10708" s="169"/>
      <c r="AK10708" s="170"/>
      <c r="AP10708" s="6"/>
      <c r="AQ10708" s="6"/>
      <c r="AR10708" s="6"/>
      <c r="AS10708" s="6"/>
      <c r="AT10708" s="6"/>
      <c r="AU10708" s="6"/>
      <c r="AV10708" s="6"/>
      <c r="AW10708" s="6"/>
      <c r="AX10708" s="6"/>
      <c r="AY10708" s="6"/>
      <c r="AZ10708" s="6"/>
      <c r="BA10708" s="6"/>
      <c r="BB10708" s="166"/>
      <c r="BC10708" s="166"/>
      <c r="BD10708" s="166"/>
      <c r="BE10708" s="6"/>
      <c r="BF10708" s="6"/>
      <c r="BG10708" s="6"/>
      <c r="BH10708" s="6"/>
      <c r="BI10708" s="6"/>
      <c r="BJ10708" s="166"/>
      <c r="BK10708" s="166"/>
      <c r="BL10708" s="166"/>
      <c r="BM10708" s="6"/>
      <c r="BN10708" s="6"/>
      <c r="BO10708" s="6"/>
      <c r="BP10708" s="6"/>
      <c r="BQ10708" s="6"/>
      <c r="BR10708" s="6"/>
      <c r="BS10708" s="6"/>
      <c r="BT10708" s="6"/>
      <c r="BU10708" s="6"/>
      <c r="BV10708" s="6"/>
      <c r="BW10708" s="6"/>
      <c r="CJ10708" s="415"/>
      <c r="CK10708" s="415"/>
      <c r="CO10708" s="168"/>
    </row>
    <row r="10709" spans="32:93" s="162" customFormat="1" x14ac:dyDescent="0.25">
      <c r="AF10709" s="169"/>
      <c r="AG10709" s="169"/>
      <c r="AH10709" s="169"/>
      <c r="AI10709" s="169"/>
      <c r="AJ10709" s="169"/>
      <c r="AK10709" s="170"/>
      <c r="AP10709" s="6"/>
      <c r="AQ10709" s="6"/>
      <c r="AR10709" s="6"/>
      <c r="AS10709" s="6"/>
      <c r="AT10709" s="6"/>
      <c r="AU10709" s="6"/>
      <c r="AV10709" s="6"/>
      <c r="AW10709" s="6"/>
      <c r="AX10709" s="6"/>
      <c r="AY10709" s="6"/>
      <c r="AZ10709" s="6"/>
      <c r="BA10709" s="6"/>
      <c r="BB10709" s="166"/>
      <c r="BC10709" s="166"/>
      <c r="BD10709" s="166"/>
      <c r="BE10709" s="6"/>
      <c r="BF10709" s="6"/>
      <c r="BG10709" s="6"/>
      <c r="BH10709" s="6"/>
      <c r="BI10709" s="6"/>
      <c r="BJ10709" s="166"/>
      <c r="BK10709" s="166"/>
      <c r="BL10709" s="166"/>
      <c r="BM10709" s="6"/>
      <c r="BN10709" s="6"/>
      <c r="BO10709" s="6"/>
      <c r="BP10709" s="6"/>
      <c r="BQ10709" s="6"/>
      <c r="BR10709" s="6"/>
      <c r="BS10709" s="6"/>
      <c r="BT10709" s="6"/>
      <c r="BU10709" s="6"/>
      <c r="BV10709" s="6"/>
      <c r="BW10709" s="6"/>
      <c r="CJ10709" s="415"/>
      <c r="CK10709" s="415"/>
      <c r="CO10709" s="168"/>
    </row>
    <row r="10710" spans="32:93" s="162" customFormat="1" x14ac:dyDescent="0.25">
      <c r="AF10710" s="169"/>
      <c r="AG10710" s="169"/>
      <c r="AH10710" s="169"/>
      <c r="AI10710" s="169"/>
      <c r="AJ10710" s="169"/>
      <c r="AK10710" s="170"/>
      <c r="AP10710" s="6"/>
      <c r="AQ10710" s="6"/>
      <c r="AR10710" s="6"/>
      <c r="AS10710" s="6"/>
      <c r="AT10710" s="6"/>
      <c r="AU10710" s="6"/>
      <c r="AV10710" s="6"/>
      <c r="AW10710" s="6"/>
      <c r="AX10710" s="6"/>
      <c r="AY10710" s="6"/>
      <c r="AZ10710" s="6"/>
      <c r="BA10710" s="6"/>
      <c r="BB10710" s="166"/>
      <c r="BC10710" s="166"/>
      <c r="BD10710" s="166"/>
      <c r="BE10710" s="6"/>
      <c r="BF10710" s="6"/>
      <c r="BG10710" s="6"/>
      <c r="BH10710" s="6"/>
      <c r="BI10710" s="6"/>
      <c r="BJ10710" s="166"/>
      <c r="BK10710" s="166"/>
      <c r="BL10710" s="166"/>
      <c r="BM10710" s="6"/>
      <c r="BN10710" s="6"/>
      <c r="BO10710" s="6"/>
      <c r="BP10710" s="6"/>
      <c r="BQ10710" s="6"/>
      <c r="BR10710" s="6"/>
      <c r="BS10710" s="6"/>
      <c r="BT10710" s="6"/>
      <c r="BU10710" s="6"/>
      <c r="BV10710" s="6"/>
      <c r="BW10710" s="6"/>
      <c r="CJ10710" s="415"/>
      <c r="CK10710" s="415"/>
      <c r="CO10710" s="168"/>
    </row>
    <row r="10711" spans="32:93" s="162" customFormat="1" x14ac:dyDescent="0.25">
      <c r="AF10711" s="169"/>
      <c r="AG10711" s="169"/>
      <c r="AH10711" s="169"/>
      <c r="AI10711" s="169"/>
      <c r="AJ10711" s="169"/>
      <c r="AK10711" s="170"/>
      <c r="AP10711" s="6"/>
      <c r="AQ10711" s="6"/>
      <c r="AR10711" s="6"/>
      <c r="AS10711" s="6"/>
      <c r="AT10711" s="6"/>
      <c r="AU10711" s="6"/>
      <c r="AV10711" s="6"/>
      <c r="AW10711" s="6"/>
      <c r="AX10711" s="6"/>
      <c r="AY10711" s="6"/>
      <c r="AZ10711" s="6"/>
      <c r="BA10711" s="6"/>
      <c r="BB10711" s="166"/>
      <c r="BC10711" s="166"/>
      <c r="BD10711" s="166"/>
      <c r="BE10711" s="6"/>
      <c r="BF10711" s="6"/>
      <c r="BG10711" s="6"/>
      <c r="BH10711" s="6"/>
      <c r="BI10711" s="6"/>
      <c r="BJ10711" s="166"/>
      <c r="BK10711" s="166"/>
      <c r="BL10711" s="166"/>
      <c r="BM10711" s="6"/>
      <c r="BN10711" s="6"/>
      <c r="BO10711" s="6"/>
      <c r="BP10711" s="6"/>
      <c r="BQ10711" s="6"/>
      <c r="BR10711" s="6"/>
      <c r="BS10711" s="6"/>
      <c r="BT10711" s="6"/>
      <c r="BU10711" s="6"/>
      <c r="BV10711" s="6"/>
      <c r="BW10711" s="6"/>
      <c r="CJ10711" s="415"/>
      <c r="CK10711" s="415"/>
      <c r="CO10711" s="168"/>
    </row>
    <row r="10712" spans="32:93" s="162" customFormat="1" x14ac:dyDescent="0.25">
      <c r="AF10712" s="169"/>
      <c r="AG10712" s="169"/>
      <c r="AH10712" s="169"/>
      <c r="AI10712" s="169"/>
      <c r="AJ10712" s="169"/>
      <c r="AK10712" s="170"/>
      <c r="AP10712" s="6"/>
      <c r="AQ10712" s="6"/>
      <c r="AR10712" s="6"/>
      <c r="AS10712" s="6"/>
      <c r="AT10712" s="6"/>
      <c r="AU10712" s="6"/>
      <c r="AV10712" s="6"/>
      <c r="AW10712" s="6"/>
      <c r="AX10712" s="6"/>
      <c r="AY10712" s="6"/>
      <c r="AZ10712" s="6"/>
      <c r="BA10712" s="6"/>
      <c r="BB10712" s="166"/>
      <c r="BC10712" s="166"/>
      <c r="BD10712" s="166"/>
      <c r="BE10712" s="6"/>
      <c r="BF10712" s="6"/>
      <c r="BG10712" s="6"/>
      <c r="BH10712" s="6"/>
      <c r="BI10712" s="6"/>
      <c r="BJ10712" s="166"/>
      <c r="BK10712" s="166"/>
      <c r="BL10712" s="166"/>
      <c r="BM10712" s="6"/>
      <c r="BN10712" s="6"/>
      <c r="BO10712" s="6"/>
      <c r="BP10712" s="6"/>
      <c r="BQ10712" s="6"/>
      <c r="BR10712" s="6"/>
      <c r="BS10712" s="6"/>
      <c r="BT10712" s="6"/>
      <c r="BU10712" s="6"/>
      <c r="BV10712" s="6"/>
      <c r="BW10712" s="6"/>
      <c r="CJ10712" s="415"/>
      <c r="CK10712" s="415"/>
      <c r="CO10712" s="168"/>
    </row>
    <row r="10713" spans="32:93" s="162" customFormat="1" x14ac:dyDescent="0.25">
      <c r="AF10713" s="169"/>
      <c r="AG10713" s="169"/>
      <c r="AH10713" s="169"/>
      <c r="AI10713" s="169"/>
      <c r="AJ10713" s="169"/>
      <c r="AK10713" s="170"/>
      <c r="AP10713" s="6"/>
      <c r="AQ10713" s="6"/>
      <c r="AR10713" s="6"/>
      <c r="AS10713" s="6"/>
      <c r="AT10713" s="6"/>
      <c r="AU10713" s="6"/>
      <c r="AV10713" s="6"/>
      <c r="AW10713" s="6"/>
      <c r="AX10713" s="6"/>
      <c r="AY10713" s="6"/>
      <c r="AZ10713" s="6"/>
      <c r="BA10713" s="6"/>
      <c r="BB10713" s="166"/>
      <c r="BC10713" s="166"/>
      <c r="BD10713" s="166"/>
      <c r="BE10713" s="6"/>
      <c r="BF10713" s="6"/>
      <c r="BG10713" s="6"/>
      <c r="BH10713" s="6"/>
      <c r="BI10713" s="6"/>
      <c r="BJ10713" s="166"/>
      <c r="BK10713" s="166"/>
      <c r="BL10713" s="166"/>
      <c r="BM10713" s="6"/>
      <c r="BN10713" s="6"/>
      <c r="BO10713" s="6"/>
      <c r="BP10713" s="6"/>
      <c r="BQ10713" s="6"/>
      <c r="BR10713" s="6"/>
      <c r="BS10713" s="6"/>
      <c r="BT10713" s="6"/>
      <c r="BU10713" s="6"/>
      <c r="BV10713" s="6"/>
      <c r="BW10713" s="6"/>
      <c r="CJ10713" s="415"/>
      <c r="CK10713" s="415"/>
      <c r="CO10713" s="168"/>
    </row>
    <row r="10714" spans="32:93" s="162" customFormat="1" x14ac:dyDescent="0.25">
      <c r="AF10714" s="169"/>
      <c r="AG10714" s="169"/>
      <c r="AH10714" s="169"/>
      <c r="AI10714" s="169"/>
      <c r="AJ10714" s="169"/>
      <c r="AK10714" s="170"/>
      <c r="AP10714" s="6"/>
      <c r="AQ10714" s="6"/>
      <c r="AR10714" s="6"/>
      <c r="AS10714" s="6"/>
      <c r="AT10714" s="6"/>
      <c r="AU10714" s="6"/>
      <c r="AV10714" s="6"/>
      <c r="AW10714" s="6"/>
      <c r="AX10714" s="6"/>
      <c r="AY10714" s="6"/>
      <c r="AZ10714" s="6"/>
      <c r="BA10714" s="6"/>
      <c r="BB10714" s="166"/>
      <c r="BC10714" s="166"/>
      <c r="BD10714" s="166"/>
      <c r="BE10714" s="6"/>
      <c r="BF10714" s="6"/>
      <c r="BG10714" s="6"/>
      <c r="BH10714" s="6"/>
      <c r="BI10714" s="6"/>
      <c r="BJ10714" s="166"/>
      <c r="BK10714" s="166"/>
      <c r="BL10714" s="166"/>
      <c r="BM10714" s="6"/>
      <c r="BN10714" s="6"/>
      <c r="BO10714" s="6"/>
      <c r="BP10714" s="6"/>
      <c r="BQ10714" s="6"/>
      <c r="BR10714" s="6"/>
      <c r="BS10714" s="6"/>
      <c r="BT10714" s="6"/>
      <c r="BU10714" s="6"/>
      <c r="BV10714" s="6"/>
      <c r="BW10714" s="6"/>
      <c r="CJ10714" s="415"/>
      <c r="CK10714" s="415"/>
      <c r="CO10714" s="168"/>
    </row>
    <row r="10715" spans="32:93" s="162" customFormat="1" x14ac:dyDescent="0.25">
      <c r="AF10715" s="169"/>
      <c r="AG10715" s="169"/>
      <c r="AH10715" s="169"/>
      <c r="AI10715" s="169"/>
      <c r="AJ10715" s="169"/>
      <c r="AK10715" s="170"/>
      <c r="AP10715" s="6"/>
      <c r="AQ10715" s="6"/>
      <c r="AR10715" s="6"/>
      <c r="AS10715" s="6"/>
      <c r="AT10715" s="6"/>
      <c r="AU10715" s="6"/>
      <c r="AV10715" s="6"/>
      <c r="AW10715" s="6"/>
      <c r="AX10715" s="6"/>
      <c r="AY10715" s="6"/>
      <c r="AZ10715" s="6"/>
      <c r="BA10715" s="6"/>
      <c r="BB10715" s="166"/>
      <c r="BC10715" s="166"/>
      <c r="BD10715" s="166"/>
      <c r="BE10715" s="6"/>
      <c r="BF10715" s="6"/>
      <c r="BG10715" s="6"/>
      <c r="BH10715" s="6"/>
      <c r="BI10715" s="6"/>
      <c r="BJ10715" s="166"/>
      <c r="BK10715" s="166"/>
      <c r="BL10715" s="166"/>
      <c r="BM10715" s="6"/>
      <c r="BN10715" s="6"/>
      <c r="BO10715" s="6"/>
      <c r="BP10715" s="6"/>
      <c r="BQ10715" s="6"/>
      <c r="BR10715" s="6"/>
      <c r="BS10715" s="6"/>
      <c r="BT10715" s="6"/>
      <c r="BU10715" s="6"/>
      <c r="BV10715" s="6"/>
      <c r="BW10715" s="6"/>
      <c r="CJ10715" s="415"/>
      <c r="CK10715" s="415"/>
      <c r="CO10715" s="168"/>
    </row>
    <row r="10716" spans="32:93" s="162" customFormat="1" x14ac:dyDescent="0.25">
      <c r="AF10716" s="169"/>
      <c r="AG10716" s="169"/>
      <c r="AH10716" s="169"/>
      <c r="AI10716" s="169"/>
      <c r="AJ10716" s="169"/>
      <c r="AK10716" s="170"/>
      <c r="AP10716" s="6"/>
      <c r="AQ10716" s="6"/>
      <c r="AR10716" s="6"/>
      <c r="AS10716" s="6"/>
      <c r="AT10716" s="6"/>
      <c r="AU10716" s="6"/>
      <c r="AV10716" s="6"/>
      <c r="AW10716" s="6"/>
      <c r="AX10716" s="6"/>
      <c r="AY10716" s="6"/>
      <c r="AZ10716" s="6"/>
      <c r="BA10716" s="6"/>
      <c r="BB10716" s="166"/>
      <c r="BC10716" s="166"/>
      <c r="BD10716" s="166"/>
      <c r="BE10716" s="6"/>
      <c r="BF10716" s="6"/>
      <c r="BG10716" s="6"/>
      <c r="BH10716" s="6"/>
      <c r="BI10716" s="6"/>
      <c r="BJ10716" s="166"/>
      <c r="BK10716" s="166"/>
      <c r="BL10716" s="166"/>
      <c r="BM10716" s="6"/>
      <c r="BN10716" s="6"/>
      <c r="BO10716" s="6"/>
      <c r="BP10716" s="6"/>
      <c r="BQ10716" s="6"/>
      <c r="BR10716" s="6"/>
      <c r="BS10716" s="6"/>
      <c r="BT10716" s="6"/>
      <c r="BU10716" s="6"/>
      <c r="BV10716" s="6"/>
      <c r="BW10716" s="6"/>
      <c r="CJ10716" s="415"/>
      <c r="CK10716" s="415"/>
      <c r="CO10716" s="168"/>
    </row>
    <row r="10717" spans="32:93" s="162" customFormat="1" x14ac:dyDescent="0.25">
      <c r="AF10717" s="169"/>
      <c r="AG10717" s="169"/>
      <c r="AH10717" s="169"/>
      <c r="AI10717" s="169"/>
      <c r="AJ10717" s="169"/>
      <c r="AK10717" s="170"/>
      <c r="AP10717" s="6"/>
      <c r="AQ10717" s="6"/>
      <c r="AR10717" s="6"/>
      <c r="AS10717" s="6"/>
      <c r="AT10717" s="6"/>
      <c r="AU10717" s="6"/>
      <c r="AV10717" s="6"/>
      <c r="AW10717" s="6"/>
      <c r="AX10717" s="6"/>
      <c r="AY10717" s="6"/>
      <c r="AZ10717" s="6"/>
      <c r="BA10717" s="6"/>
      <c r="BB10717" s="166"/>
      <c r="BC10717" s="166"/>
      <c r="BD10717" s="166"/>
      <c r="BE10717" s="6"/>
      <c r="BF10717" s="6"/>
      <c r="BG10717" s="6"/>
      <c r="BH10717" s="6"/>
      <c r="BI10717" s="6"/>
      <c r="BJ10717" s="166"/>
      <c r="BK10717" s="166"/>
      <c r="BL10717" s="166"/>
      <c r="BM10717" s="6"/>
      <c r="BN10717" s="6"/>
      <c r="BO10717" s="6"/>
      <c r="BP10717" s="6"/>
      <c r="BQ10717" s="6"/>
      <c r="BR10717" s="6"/>
      <c r="BS10717" s="6"/>
      <c r="BT10717" s="6"/>
      <c r="BU10717" s="6"/>
      <c r="BV10717" s="6"/>
      <c r="BW10717" s="6"/>
      <c r="CJ10717" s="415"/>
      <c r="CK10717" s="415"/>
      <c r="CO10717" s="168"/>
    </row>
    <row r="10718" spans="32:93" s="162" customFormat="1" x14ac:dyDescent="0.25">
      <c r="AF10718" s="169"/>
      <c r="AG10718" s="169"/>
      <c r="AH10718" s="169"/>
      <c r="AI10718" s="169"/>
      <c r="AJ10718" s="169"/>
      <c r="AK10718" s="170"/>
      <c r="AP10718" s="6"/>
      <c r="AQ10718" s="6"/>
      <c r="AR10718" s="6"/>
      <c r="AS10718" s="6"/>
      <c r="AT10718" s="6"/>
      <c r="AU10718" s="6"/>
      <c r="AV10718" s="6"/>
      <c r="AW10718" s="6"/>
      <c r="AX10718" s="6"/>
      <c r="AY10718" s="6"/>
      <c r="AZ10718" s="6"/>
      <c r="BA10718" s="6"/>
      <c r="BB10718" s="166"/>
      <c r="BC10718" s="166"/>
      <c r="BD10718" s="166"/>
      <c r="BE10718" s="6"/>
      <c r="BF10718" s="6"/>
      <c r="BG10718" s="6"/>
      <c r="BH10718" s="6"/>
      <c r="BI10718" s="6"/>
      <c r="BJ10718" s="166"/>
      <c r="BK10718" s="166"/>
      <c r="BL10718" s="166"/>
      <c r="BM10718" s="6"/>
      <c r="BN10718" s="6"/>
      <c r="BO10718" s="6"/>
      <c r="BP10718" s="6"/>
      <c r="BQ10718" s="6"/>
      <c r="BR10718" s="6"/>
      <c r="BS10718" s="6"/>
      <c r="BT10718" s="6"/>
      <c r="BU10718" s="6"/>
      <c r="BV10718" s="6"/>
      <c r="BW10718" s="6"/>
      <c r="CJ10718" s="415"/>
      <c r="CK10718" s="415"/>
      <c r="CO10718" s="168"/>
    </row>
    <row r="10719" spans="32:93" s="162" customFormat="1" x14ac:dyDescent="0.25">
      <c r="AF10719" s="169"/>
      <c r="AG10719" s="169"/>
      <c r="AH10719" s="169"/>
      <c r="AI10719" s="169"/>
      <c r="AJ10719" s="169"/>
      <c r="AK10719" s="170"/>
      <c r="AP10719" s="6"/>
      <c r="AQ10719" s="6"/>
      <c r="AR10719" s="6"/>
      <c r="AS10719" s="6"/>
      <c r="AT10719" s="6"/>
      <c r="AU10719" s="6"/>
      <c r="AV10719" s="6"/>
      <c r="AW10719" s="6"/>
      <c r="AX10719" s="6"/>
      <c r="AY10719" s="6"/>
      <c r="AZ10719" s="6"/>
      <c r="BA10719" s="6"/>
      <c r="BB10719" s="166"/>
      <c r="BC10719" s="166"/>
      <c r="BD10719" s="166"/>
      <c r="BE10719" s="6"/>
      <c r="BF10719" s="6"/>
      <c r="BG10719" s="6"/>
      <c r="BH10719" s="6"/>
      <c r="BI10719" s="6"/>
      <c r="BJ10719" s="166"/>
      <c r="BK10719" s="166"/>
      <c r="BL10719" s="166"/>
      <c r="BM10719" s="6"/>
      <c r="BN10719" s="6"/>
      <c r="BO10719" s="6"/>
      <c r="BP10719" s="6"/>
      <c r="BQ10719" s="6"/>
      <c r="BR10719" s="6"/>
      <c r="BS10719" s="6"/>
      <c r="BT10719" s="6"/>
      <c r="BU10719" s="6"/>
      <c r="BV10719" s="6"/>
      <c r="BW10719" s="6"/>
      <c r="CJ10719" s="415"/>
      <c r="CK10719" s="415"/>
      <c r="CO10719" s="168"/>
    </row>
    <row r="10720" spans="32:93" s="162" customFormat="1" x14ac:dyDescent="0.25">
      <c r="AF10720" s="169"/>
      <c r="AG10720" s="169"/>
      <c r="AH10720" s="169"/>
      <c r="AI10720" s="169"/>
      <c r="AJ10720" s="169"/>
      <c r="AK10720" s="170"/>
      <c r="AP10720" s="6"/>
      <c r="AQ10720" s="6"/>
      <c r="AR10720" s="6"/>
      <c r="AS10720" s="6"/>
      <c r="AT10720" s="6"/>
      <c r="AU10720" s="6"/>
      <c r="AV10720" s="6"/>
      <c r="AW10720" s="6"/>
      <c r="AX10720" s="6"/>
      <c r="AY10720" s="6"/>
      <c r="AZ10720" s="6"/>
      <c r="BA10720" s="6"/>
      <c r="BB10720" s="166"/>
      <c r="BC10720" s="166"/>
      <c r="BD10720" s="166"/>
      <c r="BE10720" s="6"/>
      <c r="BF10720" s="6"/>
      <c r="BG10720" s="6"/>
      <c r="BH10720" s="6"/>
      <c r="BI10720" s="6"/>
      <c r="BJ10720" s="166"/>
      <c r="BK10720" s="166"/>
      <c r="BL10720" s="166"/>
      <c r="BM10720" s="6"/>
      <c r="BN10720" s="6"/>
      <c r="BO10720" s="6"/>
      <c r="BP10720" s="6"/>
      <c r="BQ10720" s="6"/>
      <c r="BR10720" s="6"/>
      <c r="BS10720" s="6"/>
      <c r="BT10720" s="6"/>
      <c r="BU10720" s="6"/>
      <c r="BV10720" s="6"/>
      <c r="BW10720" s="6"/>
      <c r="CJ10720" s="415"/>
      <c r="CK10720" s="415"/>
      <c r="CO10720" s="168"/>
    </row>
    <row r="10721" spans="32:93" s="162" customFormat="1" x14ac:dyDescent="0.25">
      <c r="AF10721" s="169"/>
      <c r="AG10721" s="169"/>
      <c r="AH10721" s="169"/>
      <c r="AI10721" s="169"/>
      <c r="AJ10721" s="169"/>
      <c r="AK10721" s="170"/>
      <c r="AP10721" s="6"/>
      <c r="AQ10721" s="6"/>
      <c r="AR10721" s="6"/>
      <c r="AS10721" s="6"/>
      <c r="AT10721" s="6"/>
      <c r="AU10721" s="6"/>
      <c r="AV10721" s="6"/>
      <c r="AW10721" s="6"/>
      <c r="AX10721" s="6"/>
      <c r="AY10721" s="6"/>
      <c r="AZ10721" s="6"/>
      <c r="BA10721" s="6"/>
      <c r="BB10721" s="166"/>
      <c r="BC10721" s="166"/>
      <c r="BD10721" s="166"/>
      <c r="BE10721" s="6"/>
      <c r="BF10721" s="6"/>
      <c r="BG10721" s="6"/>
      <c r="BH10721" s="6"/>
      <c r="BI10721" s="6"/>
      <c r="BJ10721" s="166"/>
      <c r="BK10721" s="166"/>
      <c r="BL10721" s="166"/>
      <c r="BM10721" s="6"/>
      <c r="BN10721" s="6"/>
      <c r="BO10721" s="6"/>
      <c r="BP10721" s="6"/>
      <c r="BQ10721" s="6"/>
      <c r="BR10721" s="6"/>
      <c r="BS10721" s="6"/>
      <c r="BT10721" s="6"/>
      <c r="BU10721" s="6"/>
      <c r="BV10721" s="6"/>
      <c r="BW10721" s="6"/>
      <c r="CJ10721" s="415"/>
      <c r="CK10721" s="415"/>
      <c r="CO10721" s="168"/>
    </row>
    <row r="10722" spans="32:93" s="162" customFormat="1" x14ac:dyDescent="0.25">
      <c r="AF10722" s="169"/>
      <c r="AG10722" s="169"/>
      <c r="AH10722" s="169"/>
      <c r="AI10722" s="169"/>
      <c r="AJ10722" s="169"/>
      <c r="AK10722" s="170"/>
      <c r="AP10722" s="6"/>
      <c r="AQ10722" s="6"/>
      <c r="AR10722" s="6"/>
      <c r="AS10722" s="6"/>
      <c r="AT10722" s="6"/>
      <c r="AU10722" s="6"/>
      <c r="AV10722" s="6"/>
      <c r="AW10722" s="6"/>
      <c r="AX10722" s="6"/>
      <c r="AY10722" s="6"/>
      <c r="AZ10722" s="6"/>
      <c r="BA10722" s="6"/>
      <c r="BB10722" s="166"/>
      <c r="BC10722" s="166"/>
      <c r="BD10722" s="166"/>
      <c r="BE10722" s="6"/>
      <c r="BF10722" s="6"/>
      <c r="BG10722" s="6"/>
      <c r="BH10722" s="6"/>
      <c r="BI10722" s="6"/>
      <c r="BJ10722" s="166"/>
      <c r="BK10722" s="166"/>
      <c r="BL10722" s="166"/>
      <c r="BM10722" s="6"/>
      <c r="BN10722" s="6"/>
      <c r="BO10722" s="6"/>
      <c r="BP10722" s="6"/>
      <c r="BQ10722" s="6"/>
      <c r="BR10722" s="6"/>
      <c r="BS10722" s="6"/>
      <c r="BT10722" s="6"/>
      <c r="BU10722" s="6"/>
      <c r="BV10722" s="6"/>
      <c r="BW10722" s="6"/>
      <c r="CJ10722" s="415"/>
      <c r="CK10722" s="415"/>
      <c r="CO10722" s="168"/>
    </row>
    <row r="10723" spans="32:93" s="162" customFormat="1" x14ac:dyDescent="0.25">
      <c r="AF10723" s="169"/>
      <c r="AG10723" s="169"/>
      <c r="AH10723" s="169"/>
      <c r="AI10723" s="169"/>
      <c r="AJ10723" s="169"/>
      <c r="AK10723" s="170"/>
      <c r="AP10723" s="6"/>
      <c r="AQ10723" s="6"/>
      <c r="AR10723" s="6"/>
      <c r="AS10723" s="6"/>
      <c r="AT10723" s="6"/>
      <c r="AU10723" s="6"/>
      <c r="AV10723" s="6"/>
      <c r="AW10723" s="6"/>
      <c r="AX10723" s="6"/>
      <c r="AY10723" s="6"/>
      <c r="AZ10723" s="6"/>
      <c r="BA10723" s="6"/>
      <c r="BB10723" s="166"/>
      <c r="BC10723" s="166"/>
      <c r="BD10723" s="166"/>
      <c r="BE10723" s="6"/>
      <c r="BF10723" s="6"/>
      <c r="BG10723" s="6"/>
      <c r="BH10723" s="6"/>
      <c r="BI10723" s="6"/>
      <c r="BJ10723" s="166"/>
      <c r="BK10723" s="166"/>
      <c r="BL10723" s="166"/>
      <c r="BM10723" s="6"/>
      <c r="BN10723" s="6"/>
      <c r="BO10723" s="6"/>
      <c r="BP10723" s="6"/>
      <c r="BQ10723" s="6"/>
      <c r="BR10723" s="6"/>
      <c r="BS10723" s="6"/>
      <c r="BT10723" s="6"/>
      <c r="BU10723" s="6"/>
      <c r="BV10723" s="6"/>
      <c r="BW10723" s="6"/>
      <c r="CJ10723" s="415"/>
      <c r="CK10723" s="415"/>
      <c r="CO10723" s="168"/>
    </row>
    <row r="10724" spans="32:93" s="162" customFormat="1" x14ac:dyDescent="0.25">
      <c r="AF10724" s="169"/>
      <c r="AG10724" s="169"/>
      <c r="AH10724" s="169"/>
      <c r="AI10724" s="169"/>
      <c r="AJ10724" s="169"/>
      <c r="AK10724" s="170"/>
      <c r="AP10724" s="6"/>
      <c r="AQ10724" s="6"/>
      <c r="AR10724" s="6"/>
      <c r="AS10724" s="6"/>
      <c r="AT10724" s="6"/>
      <c r="AU10724" s="6"/>
      <c r="AV10724" s="6"/>
      <c r="AW10724" s="6"/>
      <c r="AX10724" s="6"/>
      <c r="AY10724" s="6"/>
      <c r="AZ10724" s="6"/>
      <c r="BA10724" s="6"/>
      <c r="BB10724" s="166"/>
      <c r="BC10724" s="166"/>
      <c r="BD10724" s="166"/>
      <c r="BE10724" s="6"/>
      <c r="BF10724" s="6"/>
      <c r="BG10724" s="6"/>
      <c r="BH10724" s="6"/>
      <c r="BI10724" s="6"/>
      <c r="BJ10724" s="166"/>
      <c r="BK10724" s="166"/>
      <c r="BL10724" s="166"/>
      <c r="BM10724" s="6"/>
      <c r="BN10724" s="6"/>
      <c r="BO10724" s="6"/>
      <c r="BP10724" s="6"/>
      <c r="BQ10724" s="6"/>
      <c r="BR10724" s="6"/>
      <c r="BS10724" s="6"/>
      <c r="BT10724" s="6"/>
      <c r="BU10724" s="6"/>
      <c r="BV10724" s="6"/>
      <c r="BW10724" s="6"/>
      <c r="CJ10724" s="415"/>
      <c r="CK10724" s="415"/>
      <c r="CO10724" s="168"/>
    </row>
    <row r="10725" spans="32:93" s="162" customFormat="1" x14ac:dyDescent="0.25">
      <c r="AF10725" s="169"/>
      <c r="AG10725" s="169"/>
      <c r="AH10725" s="169"/>
      <c r="AI10725" s="169"/>
      <c r="AJ10725" s="169"/>
      <c r="AK10725" s="170"/>
      <c r="AP10725" s="6"/>
      <c r="AQ10725" s="6"/>
      <c r="AR10725" s="6"/>
      <c r="AS10725" s="6"/>
      <c r="AT10725" s="6"/>
      <c r="AU10725" s="6"/>
      <c r="AV10725" s="6"/>
      <c r="AW10725" s="6"/>
      <c r="AX10725" s="6"/>
      <c r="AY10725" s="6"/>
      <c r="AZ10725" s="6"/>
      <c r="BA10725" s="6"/>
      <c r="BB10725" s="166"/>
      <c r="BC10725" s="166"/>
      <c r="BD10725" s="166"/>
      <c r="BE10725" s="6"/>
      <c r="BF10725" s="6"/>
      <c r="BG10725" s="6"/>
      <c r="BH10725" s="6"/>
      <c r="BI10725" s="6"/>
      <c r="BJ10725" s="166"/>
      <c r="BK10725" s="166"/>
      <c r="BL10725" s="166"/>
      <c r="BM10725" s="6"/>
      <c r="BN10725" s="6"/>
      <c r="BO10725" s="6"/>
      <c r="BP10725" s="6"/>
      <c r="BQ10725" s="6"/>
      <c r="BR10725" s="6"/>
      <c r="BS10725" s="6"/>
      <c r="BT10725" s="6"/>
      <c r="BU10725" s="6"/>
      <c r="BV10725" s="6"/>
      <c r="BW10725" s="6"/>
      <c r="CJ10725" s="415"/>
      <c r="CK10725" s="415"/>
      <c r="CO10725" s="168"/>
    </row>
    <row r="10726" spans="32:93" s="162" customFormat="1" x14ac:dyDescent="0.25">
      <c r="AF10726" s="169"/>
      <c r="AG10726" s="169"/>
      <c r="AH10726" s="169"/>
      <c r="AI10726" s="169"/>
      <c r="AJ10726" s="169"/>
      <c r="AK10726" s="170"/>
      <c r="AP10726" s="6"/>
      <c r="AQ10726" s="6"/>
      <c r="AR10726" s="6"/>
      <c r="AS10726" s="6"/>
      <c r="AT10726" s="6"/>
      <c r="AU10726" s="6"/>
      <c r="AV10726" s="6"/>
      <c r="AW10726" s="6"/>
      <c r="AX10726" s="6"/>
      <c r="AY10726" s="6"/>
      <c r="AZ10726" s="6"/>
      <c r="BA10726" s="6"/>
      <c r="BB10726" s="166"/>
      <c r="BC10726" s="166"/>
      <c r="BD10726" s="166"/>
      <c r="BE10726" s="6"/>
      <c r="BF10726" s="6"/>
      <c r="BG10726" s="6"/>
      <c r="BH10726" s="6"/>
      <c r="BI10726" s="6"/>
      <c r="BJ10726" s="166"/>
      <c r="BK10726" s="166"/>
      <c r="BL10726" s="166"/>
      <c r="BM10726" s="6"/>
      <c r="BN10726" s="6"/>
      <c r="BO10726" s="6"/>
      <c r="BP10726" s="6"/>
      <c r="BQ10726" s="6"/>
      <c r="BR10726" s="6"/>
      <c r="BS10726" s="6"/>
      <c r="BT10726" s="6"/>
      <c r="BU10726" s="6"/>
      <c r="BV10726" s="6"/>
      <c r="BW10726" s="6"/>
      <c r="CJ10726" s="415"/>
      <c r="CK10726" s="415"/>
      <c r="CO10726" s="168"/>
    </row>
    <row r="10727" spans="32:93" s="162" customFormat="1" x14ac:dyDescent="0.25">
      <c r="AF10727" s="169"/>
      <c r="AG10727" s="169"/>
      <c r="AH10727" s="169"/>
      <c r="AI10727" s="169"/>
      <c r="AJ10727" s="169"/>
      <c r="AK10727" s="170"/>
      <c r="AP10727" s="6"/>
      <c r="AQ10727" s="6"/>
      <c r="AR10727" s="6"/>
      <c r="AS10727" s="6"/>
      <c r="AT10727" s="6"/>
      <c r="AU10727" s="6"/>
      <c r="AV10727" s="6"/>
      <c r="AW10727" s="6"/>
      <c r="AX10727" s="6"/>
      <c r="AY10727" s="6"/>
      <c r="AZ10727" s="6"/>
      <c r="BA10727" s="6"/>
      <c r="BB10727" s="166"/>
      <c r="BC10727" s="166"/>
      <c r="BD10727" s="166"/>
      <c r="BE10727" s="6"/>
      <c r="BF10727" s="6"/>
      <c r="BG10727" s="6"/>
      <c r="BH10727" s="6"/>
      <c r="BI10727" s="6"/>
      <c r="BJ10727" s="166"/>
      <c r="BK10727" s="166"/>
      <c r="BL10727" s="166"/>
      <c r="BM10727" s="6"/>
      <c r="BN10727" s="6"/>
      <c r="BO10727" s="6"/>
      <c r="BP10727" s="6"/>
      <c r="BQ10727" s="6"/>
      <c r="BR10727" s="6"/>
      <c r="BS10727" s="6"/>
      <c r="BT10727" s="6"/>
      <c r="BU10727" s="6"/>
      <c r="BV10727" s="6"/>
      <c r="BW10727" s="6"/>
      <c r="CJ10727" s="415"/>
      <c r="CK10727" s="415"/>
      <c r="CO10727" s="168"/>
    </row>
    <row r="10728" spans="32:93" s="162" customFormat="1" x14ac:dyDescent="0.25">
      <c r="AF10728" s="169"/>
      <c r="AG10728" s="169"/>
      <c r="AH10728" s="169"/>
      <c r="AI10728" s="169"/>
      <c r="AJ10728" s="169"/>
      <c r="AK10728" s="170"/>
      <c r="AP10728" s="6"/>
      <c r="AQ10728" s="6"/>
      <c r="AR10728" s="6"/>
      <c r="AS10728" s="6"/>
      <c r="AT10728" s="6"/>
      <c r="AU10728" s="6"/>
      <c r="AV10728" s="6"/>
      <c r="AW10728" s="6"/>
      <c r="AX10728" s="6"/>
      <c r="AY10728" s="6"/>
      <c r="AZ10728" s="6"/>
      <c r="BA10728" s="6"/>
      <c r="BB10728" s="166"/>
      <c r="BC10728" s="166"/>
      <c r="BD10728" s="166"/>
      <c r="BE10728" s="6"/>
      <c r="BF10728" s="6"/>
      <c r="BG10728" s="6"/>
      <c r="BH10728" s="6"/>
      <c r="BI10728" s="6"/>
      <c r="BJ10728" s="166"/>
      <c r="BK10728" s="166"/>
      <c r="BL10728" s="166"/>
      <c r="BM10728" s="6"/>
      <c r="BN10728" s="6"/>
      <c r="BO10728" s="6"/>
      <c r="BP10728" s="6"/>
      <c r="BQ10728" s="6"/>
      <c r="BR10728" s="6"/>
      <c r="BS10728" s="6"/>
      <c r="BT10728" s="6"/>
      <c r="BU10728" s="6"/>
      <c r="BV10728" s="6"/>
      <c r="BW10728" s="6"/>
      <c r="CJ10728" s="415"/>
      <c r="CK10728" s="415"/>
      <c r="CO10728" s="168"/>
    </row>
    <row r="10729" spans="32:93" s="162" customFormat="1" x14ac:dyDescent="0.25">
      <c r="AF10729" s="169"/>
      <c r="AG10729" s="169"/>
      <c r="AH10729" s="169"/>
      <c r="AI10729" s="169"/>
      <c r="AJ10729" s="169"/>
      <c r="AK10729" s="170"/>
      <c r="AP10729" s="6"/>
      <c r="AQ10729" s="6"/>
      <c r="AR10729" s="6"/>
      <c r="AS10729" s="6"/>
      <c r="AT10729" s="6"/>
      <c r="AU10729" s="6"/>
      <c r="AV10729" s="6"/>
      <c r="AW10729" s="6"/>
      <c r="AX10729" s="6"/>
      <c r="AY10729" s="6"/>
      <c r="AZ10729" s="6"/>
      <c r="BA10729" s="6"/>
      <c r="BB10729" s="166"/>
      <c r="BC10729" s="166"/>
      <c r="BD10729" s="166"/>
      <c r="BE10729" s="6"/>
      <c r="BF10729" s="6"/>
      <c r="BG10729" s="6"/>
      <c r="BH10729" s="6"/>
      <c r="BI10729" s="6"/>
      <c r="BJ10729" s="166"/>
      <c r="BK10729" s="166"/>
      <c r="BL10729" s="166"/>
      <c r="BM10729" s="6"/>
      <c r="BN10729" s="6"/>
      <c r="BO10729" s="6"/>
      <c r="BP10729" s="6"/>
      <c r="BQ10729" s="6"/>
      <c r="BR10729" s="6"/>
      <c r="BS10729" s="6"/>
      <c r="BT10729" s="6"/>
      <c r="BU10729" s="6"/>
      <c r="BV10729" s="6"/>
      <c r="BW10729" s="6"/>
      <c r="CJ10729" s="415"/>
      <c r="CK10729" s="415"/>
      <c r="CO10729" s="168"/>
    </row>
    <row r="10730" spans="32:93" s="162" customFormat="1" x14ac:dyDescent="0.25">
      <c r="AF10730" s="169"/>
      <c r="AG10730" s="169"/>
      <c r="AH10730" s="169"/>
      <c r="AI10730" s="169"/>
      <c r="AJ10730" s="169"/>
      <c r="AK10730" s="170"/>
      <c r="AP10730" s="6"/>
      <c r="AQ10730" s="6"/>
      <c r="AR10730" s="6"/>
      <c r="AS10730" s="6"/>
      <c r="AT10730" s="6"/>
      <c r="AU10730" s="6"/>
      <c r="AV10730" s="6"/>
      <c r="AW10730" s="6"/>
      <c r="AX10730" s="6"/>
      <c r="AY10730" s="6"/>
      <c r="AZ10730" s="6"/>
      <c r="BA10730" s="6"/>
      <c r="BB10730" s="166"/>
      <c r="BC10730" s="166"/>
      <c r="BD10730" s="166"/>
      <c r="BE10730" s="6"/>
      <c r="BF10730" s="6"/>
      <c r="BG10730" s="6"/>
      <c r="BH10730" s="6"/>
      <c r="BI10730" s="6"/>
      <c r="BJ10730" s="166"/>
      <c r="BK10730" s="166"/>
      <c r="BL10730" s="166"/>
      <c r="BM10730" s="6"/>
      <c r="BN10730" s="6"/>
      <c r="BO10730" s="6"/>
      <c r="BP10730" s="6"/>
      <c r="BQ10730" s="6"/>
      <c r="BR10730" s="6"/>
      <c r="BS10730" s="6"/>
      <c r="BT10730" s="6"/>
      <c r="BU10730" s="6"/>
      <c r="BV10730" s="6"/>
      <c r="BW10730" s="6"/>
      <c r="CJ10730" s="415"/>
      <c r="CK10730" s="415"/>
      <c r="CO10730" s="168"/>
    </row>
    <row r="10731" spans="32:93" s="162" customFormat="1" x14ac:dyDescent="0.25">
      <c r="AF10731" s="169"/>
      <c r="AG10731" s="169"/>
      <c r="AH10731" s="169"/>
      <c r="AI10731" s="169"/>
      <c r="AJ10731" s="169"/>
      <c r="AK10731" s="170"/>
      <c r="AP10731" s="6"/>
      <c r="AQ10731" s="6"/>
      <c r="AR10731" s="6"/>
      <c r="AS10731" s="6"/>
      <c r="AT10731" s="6"/>
      <c r="AU10731" s="6"/>
      <c r="AV10731" s="6"/>
      <c r="AW10731" s="6"/>
      <c r="AX10731" s="6"/>
      <c r="AY10731" s="6"/>
      <c r="AZ10731" s="6"/>
      <c r="BA10731" s="6"/>
      <c r="BB10731" s="166"/>
      <c r="BC10731" s="166"/>
      <c r="BD10731" s="166"/>
      <c r="BE10731" s="6"/>
      <c r="BF10731" s="6"/>
      <c r="BG10731" s="6"/>
      <c r="BH10731" s="6"/>
      <c r="BI10731" s="6"/>
      <c r="BJ10731" s="166"/>
      <c r="BK10731" s="166"/>
      <c r="BL10731" s="166"/>
      <c r="BM10731" s="6"/>
      <c r="BN10731" s="6"/>
      <c r="BO10731" s="6"/>
      <c r="BP10731" s="6"/>
      <c r="BQ10731" s="6"/>
      <c r="BR10731" s="6"/>
      <c r="BS10731" s="6"/>
      <c r="BT10731" s="6"/>
      <c r="BU10731" s="6"/>
      <c r="BV10731" s="6"/>
      <c r="BW10731" s="6"/>
      <c r="CJ10731" s="415"/>
      <c r="CK10731" s="415"/>
      <c r="CO10731" s="168"/>
    </row>
    <row r="10732" spans="32:93" s="162" customFormat="1" x14ac:dyDescent="0.25">
      <c r="AF10732" s="169"/>
      <c r="AG10732" s="169"/>
      <c r="AH10732" s="169"/>
      <c r="AI10732" s="169"/>
      <c r="AJ10732" s="169"/>
      <c r="AK10732" s="170"/>
      <c r="AP10732" s="6"/>
      <c r="AQ10732" s="6"/>
      <c r="AR10732" s="6"/>
      <c r="AS10732" s="6"/>
      <c r="AT10732" s="6"/>
      <c r="AU10732" s="6"/>
      <c r="AV10732" s="6"/>
      <c r="AW10732" s="6"/>
      <c r="AX10732" s="6"/>
      <c r="AY10732" s="6"/>
      <c r="AZ10732" s="6"/>
      <c r="BA10732" s="6"/>
      <c r="BB10732" s="166"/>
      <c r="BC10732" s="166"/>
      <c r="BD10732" s="166"/>
      <c r="BE10732" s="6"/>
      <c r="BF10732" s="6"/>
      <c r="BG10732" s="6"/>
      <c r="BH10732" s="6"/>
      <c r="BI10732" s="6"/>
      <c r="BJ10732" s="166"/>
      <c r="BK10732" s="166"/>
      <c r="BL10732" s="166"/>
      <c r="BM10732" s="6"/>
      <c r="BN10732" s="6"/>
      <c r="BO10732" s="6"/>
      <c r="BP10732" s="6"/>
      <c r="BQ10732" s="6"/>
      <c r="BR10732" s="6"/>
      <c r="BS10732" s="6"/>
      <c r="BT10732" s="6"/>
      <c r="BU10732" s="6"/>
      <c r="BV10732" s="6"/>
      <c r="BW10732" s="6"/>
      <c r="CJ10732" s="415"/>
      <c r="CK10732" s="415"/>
      <c r="CO10732" s="168"/>
    </row>
    <row r="10733" spans="32:93" s="162" customFormat="1" x14ac:dyDescent="0.25">
      <c r="AF10733" s="169"/>
      <c r="AG10733" s="169"/>
      <c r="AH10733" s="169"/>
      <c r="AI10733" s="169"/>
      <c r="AJ10733" s="169"/>
      <c r="AK10733" s="170"/>
      <c r="AP10733" s="6"/>
      <c r="AQ10733" s="6"/>
      <c r="AR10733" s="6"/>
      <c r="AS10733" s="6"/>
      <c r="AT10733" s="6"/>
      <c r="AU10733" s="6"/>
      <c r="AV10733" s="6"/>
      <c r="AW10733" s="6"/>
      <c r="AX10733" s="6"/>
      <c r="AY10733" s="6"/>
      <c r="AZ10733" s="6"/>
      <c r="BA10733" s="6"/>
      <c r="BB10733" s="166"/>
      <c r="BC10733" s="166"/>
      <c r="BD10733" s="166"/>
      <c r="BE10733" s="6"/>
      <c r="BF10733" s="6"/>
      <c r="BG10733" s="6"/>
      <c r="BH10733" s="6"/>
      <c r="BI10733" s="6"/>
      <c r="BJ10733" s="166"/>
      <c r="BK10733" s="166"/>
      <c r="BL10733" s="166"/>
      <c r="BM10733" s="6"/>
      <c r="BN10733" s="6"/>
      <c r="BO10733" s="6"/>
      <c r="BP10733" s="6"/>
      <c r="BQ10733" s="6"/>
      <c r="BR10733" s="6"/>
      <c r="BS10733" s="6"/>
      <c r="BT10733" s="6"/>
      <c r="BU10733" s="6"/>
      <c r="BV10733" s="6"/>
      <c r="BW10733" s="6"/>
      <c r="CJ10733" s="415"/>
      <c r="CK10733" s="415"/>
      <c r="CO10733" s="168"/>
    </row>
    <row r="10734" spans="32:93" s="162" customFormat="1" x14ac:dyDescent="0.25">
      <c r="AF10734" s="169"/>
      <c r="AG10734" s="169"/>
      <c r="AH10734" s="169"/>
      <c r="AI10734" s="169"/>
      <c r="AJ10734" s="169"/>
      <c r="AK10734" s="170"/>
      <c r="AP10734" s="6"/>
      <c r="AQ10734" s="6"/>
      <c r="AR10734" s="6"/>
      <c r="AS10734" s="6"/>
      <c r="AT10734" s="6"/>
      <c r="AU10734" s="6"/>
      <c r="AV10734" s="6"/>
      <c r="AW10734" s="6"/>
      <c r="AX10734" s="6"/>
      <c r="AY10734" s="6"/>
      <c r="AZ10734" s="6"/>
      <c r="BA10734" s="6"/>
      <c r="BB10734" s="166"/>
      <c r="BC10734" s="166"/>
      <c r="BD10734" s="166"/>
      <c r="BE10734" s="6"/>
      <c r="BF10734" s="6"/>
      <c r="BG10734" s="6"/>
      <c r="BH10734" s="6"/>
      <c r="BI10734" s="6"/>
      <c r="BJ10734" s="166"/>
      <c r="BK10734" s="166"/>
      <c r="BL10734" s="166"/>
      <c r="BM10734" s="6"/>
      <c r="BN10734" s="6"/>
      <c r="BO10734" s="6"/>
      <c r="BP10734" s="6"/>
      <c r="BQ10734" s="6"/>
      <c r="BR10734" s="6"/>
      <c r="BS10734" s="6"/>
      <c r="BT10734" s="6"/>
      <c r="BU10734" s="6"/>
      <c r="BV10734" s="6"/>
      <c r="BW10734" s="6"/>
      <c r="CJ10734" s="415"/>
      <c r="CK10734" s="415"/>
      <c r="CO10734" s="168"/>
    </row>
    <row r="10735" spans="32:93" s="162" customFormat="1" x14ac:dyDescent="0.25">
      <c r="AF10735" s="169"/>
      <c r="AG10735" s="169"/>
      <c r="AH10735" s="169"/>
      <c r="AI10735" s="169"/>
      <c r="AJ10735" s="169"/>
      <c r="AK10735" s="170"/>
      <c r="AP10735" s="6"/>
      <c r="AQ10735" s="6"/>
      <c r="AR10735" s="6"/>
      <c r="AS10735" s="6"/>
      <c r="AT10735" s="6"/>
      <c r="AU10735" s="6"/>
      <c r="AV10735" s="6"/>
      <c r="AW10735" s="6"/>
      <c r="AX10735" s="6"/>
      <c r="AY10735" s="6"/>
      <c r="AZ10735" s="6"/>
      <c r="BA10735" s="6"/>
      <c r="BB10735" s="166"/>
      <c r="BC10735" s="166"/>
      <c r="BD10735" s="166"/>
      <c r="BE10735" s="6"/>
      <c r="BF10735" s="6"/>
      <c r="BG10735" s="6"/>
      <c r="BH10735" s="6"/>
      <c r="BI10735" s="6"/>
      <c r="BJ10735" s="166"/>
      <c r="BK10735" s="166"/>
      <c r="BL10735" s="166"/>
      <c r="BM10735" s="6"/>
      <c r="BN10735" s="6"/>
      <c r="BO10735" s="6"/>
      <c r="BP10735" s="6"/>
      <c r="BQ10735" s="6"/>
      <c r="BR10735" s="6"/>
      <c r="BS10735" s="6"/>
      <c r="BT10735" s="6"/>
      <c r="BU10735" s="6"/>
      <c r="BV10735" s="6"/>
      <c r="BW10735" s="6"/>
      <c r="CJ10735" s="415"/>
      <c r="CK10735" s="415"/>
      <c r="CO10735" s="168"/>
    </row>
    <row r="10736" spans="32:93" s="162" customFormat="1" x14ac:dyDescent="0.25">
      <c r="AF10736" s="169"/>
      <c r="AG10736" s="169"/>
      <c r="AH10736" s="169"/>
      <c r="AI10736" s="169"/>
      <c r="AJ10736" s="169"/>
      <c r="AK10736" s="170"/>
      <c r="AP10736" s="6"/>
      <c r="AQ10736" s="6"/>
      <c r="AR10736" s="6"/>
      <c r="AS10736" s="6"/>
      <c r="AT10736" s="6"/>
      <c r="AU10736" s="6"/>
      <c r="AV10736" s="6"/>
      <c r="AW10736" s="6"/>
      <c r="AX10736" s="6"/>
      <c r="AY10736" s="6"/>
      <c r="AZ10736" s="6"/>
      <c r="BA10736" s="6"/>
      <c r="BB10736" s="166"/>
      <c r="BC10736" s="166"/>
      <c r="BD10736" s="166"/>
      <c r="BE10736" s="6"/>
      <c r="BF10736" s="6"/>
      <c r="BG10736" s="6"/>
      <c r="BH10736" s="6"/>
      <c r="BI10736" s="6"/>
      <c r="BJ10736" s="166"/>
      <c r="BK10736" s="166"/>
      <c r="BL10736" s="166"/>
      <c r="BM10736" s="6"/>
      <c r="BN10736" s="6"/>
      <c r="BO10736" s="6"/>
      <c r="BP10736" s="6"/>
      <c r="BQ10736" s="6"/>
      <c r="BR10736" s="6"/>
      <c r="BS10736" s="6"/>
      <c r="BT10736" s="6"/>
      <c r="BU10736" s="6"/>
      <c r="BV10736" s="6"/>
      <c r="BW10736" s="6"/>
      <c r="CJ10736" s="415"/>
      <c r="CK10736" s="415"/>
      <c r="CO10736" s="168"/>
    </row>
    <row r="10737" spans="32:93" s="162" customFormat="1" x14ac:dyDescent="0.25">
      <c r="AF10737" s="169"/>
      <c r="AG10737" s="169"/>
      <c r="AH10737" s="169"/>
      <c r="AI10737" s="169"/>
      <c r="AJ10737" s="169"/>
      <c r="AK10737" s="170"/>
      <c r="AP10737" s="6"/>
      <c r="AQ10737" s="6"/>
      <c r="AR10737" s="6"/>
      <c r="AS10737" s="6"/>
      <c r="AT10737" s="6"/>
      <c r="AU10737" s="6"/>
      <c r="AV10737" s="6"/>
      <c r="AW10737" s="6"/>
      <c r="AX10737" s="6"/>
      <c r="AY10737" s="6"/>
      <c r="AZ10737" s="6"/>
      <c r="BA10737" s="6"/>
      <c r="BB10737" s="166"/>
      <c r="BC10737" s="166"/>
      <c r="BD10737" s="166"/>
      <c r="BE10737" s="6"/>
      <c r="BF10737" s="6"/>
      <c r="BG10737" s="6"/>
      <c r="BH10737" s="6"/>
      <c r="BI10737" s="6"/>
      <c r="BJ10737" s="166"/>
      <c r="BK10737" s="166"/>
      <c r="BL10737" s="166"/>
      <c r="BM10737" s="6"/>
      <c r="BN10737" s="6"/>
      <c r="BO10737" s="6"/>
      <c r="BP10737" s="6"/>
      <c r="BQ10737" s="6"/>
      <c r="BR10737" s="6"/>
      <c r="BS10737" s="6"/>
      <c r="BT10737" s="6"/>
      <c r="BU10737" s="6"/>
      <c r="BV10737" s="6"/>
      <c r="BW10737" s="6"/>
      <c r="CJ10737" s="415"/>
      <c r="CK10737" s="415"/>
      <c r="CO10737" s="168"/>
    </row>
    <row r="10738" spans="32:93" s="162" customFormat="1" x14ac:dyDescent="0.25">
      <c r="AF10738" s="169"/>
      <c r="AG10738" s="169"/>
      <c r="AH10738" s="169"/>
      <c r="AI10738" s="169"/>
      <c r="AJ10738" s="169"/>
      <c r="AK10738" s="170"/>
      <c r="AP10738" s="6"/>
      <c r="AQ10738" s="6"/>
      <c r="AR10738" s="6"/>
      <c r="AS10738" s="6"/>
      <c r="AT10738" s="6"/>
      <c r="AU10738" s="6"/>
      <c r="AV10738" s="6"/>
      <c r="AW10738" s="6"/>
      <c r="AX10738" s="6"/>
      <c r="AY10738" s="6"/>
      <c r="AZ10738" s="6"/>
      <c r="BA10738" s="6"/>
      <c r="BB10738" s="166"/>
      <c r="BC10738" s="166"/>
      <c r="BD10738" s="166"/>
      <c r="BE10738" s="6"/>
      <c r="BF10738" s="6"/>
      <c r="BG10738" s="6"/>
      <c r="BH10738" s="6"/>
      <c r="BI10738" s="6"/>
      <c r="BJ10738" s="166"/>
      <c r="BK10738" s="166"/>
      <c r="BL10738" s="166"/>
      <c r="BM10738" s="6"/>
      <c r="BN10738" s="6"/>
      <c r="BO10738" s="6"/>
      <c r="BP10738" s="6"/>
      <c r="BQ10738" s="6"/>
      <c r="BR10738" s="6"/>
      <c r="BS10738" s="6"/>
      <c r="BT10738" s="6"/>
      <c r="BU10738" s="6"/>
      <c r="BV10738" s="6"/>
      <c r="BW10738" s="6"/>
      <c r="CJ10738" s="415"/>
      <c r="CK10738" s="415"/>
      <c r="CO10738" s="168"/>
    </row>
    <row r="10739" spans="32:93" s="162" customFormat="1" x14ac:dyDescent="0.25">
      <c r="AF10739" s="169"/>
      <c r="AG10739" s="169"/>
      <c r="AH10739" s="169"/>
      <c r="AI10739" s="169"/>
      <c r="AJ10739" s="169"/>
      <c r="AK10739" s="170"/>
      <c r="AP10739" s="6"/>
      <c r="AQ10739" s="6"/>
      <c r="AR10739" s="6"/>
      <c r="AS10739" s="6"/>
      <c r="AT10739" s="6"/>
      <c r="AU10739" s="6"/>
      <c r="AV10739" s="6"/>
      <c r="AW10739" s="6"/>
      <c r="AX10739" s="6"/>
      <c r="AY10739" s="6"/>
      <c r="AZ10739" s="6"/>
      <c r="BA10739" s="6"/>
      <c r="BB10739" s="166"/>
      <c r="BC10739" s="166"/>
      <c r="BD10739" s="166"/>
      <c r="BE10739" s="6"/>
      <c r="BF10739" s="6"/>
      <c r="BG10739" s="6"/>
      <c r="BH10739" s="6"/>
      <c r="BI10739" s="6"/>
      <c r="BJ10739" s="166"/>
      <c r="BK10739" s="166"/>
      <c r="BL10739" s="166"/>
      <c r="BM10739" s="6"/>
      <c r="BN10739" s="6"/>
      <c r="BO10739" s="6"/>
      <c r="BP10739" s="6"/>
      <c r="BQ10739" s="6"/>
      <c r="BR10739" s="6"/>
      <c r="BS10739" s="6"/>
      <c r="BT10739" s="6"/>
      <c r="BU10739" s="6"/>
      <c r="BV10739" s="6"/>
      <c r="BW10739" s="6"/>
      <c r="CJ10739" s="415"/>
      <c r="CK10739" s="415"/>
      <c r="CO10739" s="168"/>
    </row>
    <row r="10740" spans="32:93" s="162" customFormat="1" x14ac:dyDescent="0.25">
      <c r="AF10740" s="169"/>
      <c r="AG10740" s="169"/>
      <c r="AH10740" s="169"/>
      <c r="AI10740" s="169"/>
      <c r="AJ10740" s="169"/>
      <c r="AK10740" s="170"/>
      <c r="AP10740" s="6"/>
      <c r="AQ10740" s="6"/>
      <c r="AR10740" s="6"/>
      <c r="AS10740" s="6"/>
      <c r="AT10740" s="6"/>
      <c r="AU10740" s="6"/>
      <c r="AV10740" s="6"/>
      <c r="AW10740" s="6"/>
      <c r="AX10740" s="6"/>
      <c r="AY10740" s="6"/>
      <c r="AZ10740" s="6"/>
      <c r="BA10740" s="6"/>
      <c r="BB10740" s="166"/>
      <c r="BC10740" s="166"/>
      <c r="BD10740" s="166"/>
      <c r="BE10740" s="6"/>
      <c r="BF10740" s="6"/>
      <c r="BG10740" s="6"/>
      <c r="BH10740" s="6"/>
      <c r="BI10740" s="6"/>
      <c r="BJ10740" s="166"/>
      <c r="BK10740" s="166"/>
      <c r="BL10740" s="166"/>
      <c r="BM10740" s="6"/>
      <c r="BN10740" s="6"/>
      <c r="BO10740" s="6"/>
      <c r="BP10740" s="6"/>
      <c r="BQ10740" s="6"/>
      <c r="BR10740" s="6"/>
      <c r="BS10740" s="6"/>
      <c r="BT10740" s="6"/>
      <c r="BU10740" s="6"/>
      <c r="BV10740" s="6"/>
      <c r="BW10740" s="6"/>
      <c r="CJ10740" s="415"/>
      <c r="CK10740" s="415"/>
      <c r="CO10740" s="168"/>
    </row>
    <row r="10741" spans="32:93" s="162" customFormat="1" x14ac:dyDescent="0.25">
      <c r="AF10741" s="169"/>
      <c r="AG10741" s="169"/>
      <c r="AH10741" s="169"/>
      <c r="AI10741" s="169"/>
      <c r="AJ10741" s="169"/>
      <c r="AK10741" s="170"/>
      <c r="AP10741" s="6"/>
      <c r="AQ10741" s="6"/>
      <c r="AR10741" s="6"/>
      <c r="AS10741" s="6"/>
      <c r="AT10741" s="6"/>
      <c r="AU10741" s="6"/>
      <c r="AV10741" s="6"/>
      <c r="AW10741" s="6"/>
      <c r="AX10741" s="6"/>
      <c r="AY10741" s="6"/>
      <c r="AZ10741" s="6"/>
      <c r="BA10741" s="6"/>
      <c r="BB10741" s="166"/>
      <c r="BC10741" s="166"/>
      <c r="BD10741" s="166"/>
      <c r="BE10741" s="6"/>
      <c r="BF10741" s="6"/>
      <c r="BG10741" s="6"/>
      <c r="BH10741" s="6"/>
      <c r="BI10741" s="6"/>
      <c r="BJ10741" s="166"/>
      <c r="BK10741" s="166"/>
      <c r="BL10741" s="166"/>
      <c r="BM10741" s="6"/>
      <c r="BN10741" s="6"/>
      <c r="BO10741" s="6"/>
      <c r="BP10741" s="6"/>
      <c r="BQ10741" s="6"/>
      <c r="BR10741" s="6"/>
      <c r="BS10741" s="6"/>
      <c r="BT10741" s="6"/>
      <c r="BU10741" s="6"/>
      <c r="BV10741" s="6"/>
      <c r="BW10741" s="6"/>
      <c r="CJ10741" s="415"/>
      <c r="CK10741" s="415"/>
      <c r="CO10741" s="168"/>
    </row>
    <row r="10742" spans="32:93" s="162" customFormat="1" x14ac:dyDescent="0.25">
      <c r="AF10742" s="169"/>
      <c r="AG10742" s="169"/>
      <c r="AH10742" s="169"/>
      <c r="AI10742" s="169"/>
      <c r="AJ10742" s="169"/>
      <c r="AK10742" s="170"/>
      <c r="AP10742" s="6"/>
      <c r="AQ10742" s="6"/>
      <c r="AR10742" s="6"/>
      <c r="AS10742" s="6"/>
      <c r="AT10742" s="6"/>
      <c r="AU10742" s="6"/>
      <c r="AV10742" s="6"/>
      <c r="AW10742" s="6"/>
      <c r="AX10742" s="6"/>
      <c r="AY10742" s="6"/>
      <c r="AZ10742" s="6"/>
      <c r="BA10742" s="6"/>
      <c r="BB10742" s="166"/>
      <c r="BC10742" s="166"/>
      <c r="BD10742" s="166"/>
      <c r="BE10742" s="6"/>
      <c r="BF10742" s="6"/>
      <c r="BG10742" s="6"/>
      <c r="BH10742" s="6"/>
      <c r="BI10742" s="6"/>
      <c r="BJ10742" s="166"/>
      <c r="BK10742" s="166"/>
      <c r="BL10742" s="166"/>
      <c r="BM10742" s="6"/>
      <c r="BN10742" s="6"/>
      <c r="BO10742" s="6"/>
      <c r="BP10742" s="6"/>
      <c r="BQ10742" s="6"/>
      <c r="BR10742" s="6"/>
      <c r="BS10742" s="6"/>
      <c r="BT10742" s="6"/>
      <c r="BU10742" s="6"/>
      <c r="BV10742" s="6"/>
      <c r="BW10742" s="6"/>
      <c r="CJ10742" s="415"/>
      <c r="CK10742" s="415"/>
      <c r="CO10742" s="168"/>
    </row>
    <row r="10743" spans="32:93" s="162" customFormat="1" x14ac:dyDescent="0.25">
      <c r="AF10743" s="169"/>
      <c r="AG10743" s="169"/>
      <c r="AH10743" s="169"/>
      <c r="AI10743" s="169"/>
      <c r="AJ10743" s="169"/>
      <c r="AK10743" s="170"/>
      <c r="AP10743" s="6"/>
      <c r="AQ10743" s="6"/>
      <c r="AR10743" s="6"/>
      <c r="AS10743" s="6"/>
      <c r="AT10743" s="6"/>
      <c r="AU10743" s="6"/>
      <c r="AV10743" s="6"/>
      <c r="AW10743" s="6"/>
      <c r="AX10743" s="6"/>
      <c r="AY10743" s="6"/>
      <c r="AZ10743" s="6"/>
      <c r="BA10743" s="6"/>
      <c r="BB10743" s="166"/>
      <c r="BC10743" s="166"/>
      <c r="BD10743" s="166"/>
      <c r="BE10743" s="6"/>
      <c r="BF10743" s="6"/>
      <c r="BG10743" s="6"/>
      <c r="BH10743" s="6"/>
      <c r="BI10743" s="6"/>
      <c r="BJ10743" s="166"/>
      <c r="BK10743" s="166"/>
      <c r="BL10743" s="166"/>
      <c r="BM10743" s="6"/>
      <c r="BN10743" s="6"/>
      <c r="BO10743" s="6"/>
      <c r="BP10743" s="6"/>
      <c r="BQ10743" s="6"/>
      <c r="BR10743" s="6"/>
      <c r="BS10743" s="6"/>
      <c r="BT10743" s="6"/>
      <c r="BU10743" s="6"/>
      <c r="BV10743" s="6"/>
      <c r="BW10743" s="6"/>
      <c r="CJ10743" s="415"/>
      <c r="CK10743" s="415"/>
      <c r="CO10743" s="168"/>
    </row>
    <row r="10744" spans="32:93" s="162" customFormat="1" x14ac:dyDescent="0.25">
      <c r="AF10744" s="169"/>
      <c r="AG10744" s="169"/>
      <c r="AH10744" s="169"/>
      <c r="AI10744" s="169"/>
      <c r="AJ10744" s="169"/>
      <c r="AK10744" s="170"/>
      <c r="AP10744" s="6"/>
      <c r="AQ10744" s="6"/>
      <c r="AR10744" s="6"/>
      <c r="AS10744" s="6"/>
      <c r="AT10744" s="6"/>
      <c r="AU10744" s="6"/>
      <c r="AV10744" s="6"/>
      <c r="AW10744" s="6"/>
      <c r="AX10744" s="6"/>
      <c r="AY10744" s="6"/>
      <c r="AZ10744" s="6"/>
      <c r="BA10744" s="6"/>
      <c r="BB10744" s="166"/>
      <c r="BC10744" s="166"/>
      <c r="BD10744" s="166"/>
      <c r="BE10744" s="6"/>
      <c r="BF10744" s="6"/>
      <c r="BG10744" s="6"/>
      <c r="BH10744" s="6"/>
      <c r="BI10744" s="6"/>
      <c r="BJ10744" s="166"/>
      <c r="BK10744" s="166"/>
      <c r="BL10744" s="166"/>
      <c r="BM10744" s="6"/>
      <c r="BN10744" s="6"/>
      <c r="BO10744" s="6"/>
      <c r="BP10744" s="6"/>
      <c r="BQ10744" s="6"/>
      <c r="BR10744" s="6"/>
      <c r="BS10744" s="6"/>
      <c r="BT10744" s="6"/>
      <c r="BU10744" s="6"/>
      <c r="BV10744" s="6"/>
      <c r="BW10744" s="6"/>
      <c r="CJ10744" s="415"/>
      <c r="CK10744" s="415"/>
      <c r="CO10744" s="168"/>
    </row>
    <row r="10745" spans="32:93" s="162" customFormat="1" x14ac:dyDescent="0.25">
      <c r="AF10745" s="169"/>
      <c r="AG10745" s="169"/>
      <c r="AH10745" s="169"/>
      <c r="AI10745" s="169"/>
      <c r="AJ10745" s="169"/>
      <c r="AK10745" s="170"/>
      <c r="AP10745" s="6"/>
      <c r="AQ10745" s="6"/>
      <c r="AR10745" s="6"/>
      <c r="AS10745" s="6"/>
      <c r="AT10745" s="6"/>
      <c r="AU10745" s="6"/>
      <c r="AV10745" s="6"/>
      <c r="AW10745" s="6"/>
      <c r="AX10745" s="6"/>
      <c r="AY10745" s="6"/>
      <c r="AZ10745" s="6"/>
      <c r="BA10745" s="6"/>
      <c r="BB10745" s="166"/>
      <c r="BC10745" s="166"/>
      <c r="BD10745" s="166"/>
      <c r="BE10745" s="6"/>
      <c r="BF10745" s="6"/>
      <c r="BG10745" s="6"/>
      <c r="BH10745" s="6"/>
      <c r="BI10745" s="6"/>
      <c r="BJ10745" s="166"/>
      <c r="BK10745" s="166"/>
      <c r="BL10745" s="166"/>
      <c r="BM10745" s="6"/>
      <c r="BN10745" s="6"/>
      <c r="BO10745" s="6"/>
      <c r="BP10745" s="6"/>
      <c r="BQ10745" s="6"/>
      <c r="BR10745" s="6"/>
      <c r="BS10745" s="6"/>
      <c r="BT10745" s="6"/>
      <c r="BU10745" s="6"/>
      <c r="BV10745" s="6"/>
      <c r="BW10745" s="6"/>
      <c r="CJ10745" s="415"/>
      <c r="CK10745" s="415"/>
      <c r="CO10745" s="168"/>
    </row>
    <row r="10746" spans="32:93" s="162" customFormat="1" x14ac:dyDescent="0.25">
      <c r="AF10746" s="169"/>
      <c r="AG10746" s="169"/>
      <c r="AH10746" s="169"/>
      <c r="AI10746" s="169"/>
      <c r="AJ10746" s="169"/>
      <c r="AK10746" s="170"/>
      <c r="AP10746" s="6"/>
      <c r="AQ10746" s="6"/>
      <c r="AR10746" s="6"/>
      <c r="AS10746" s="6"/>
      <c r="AT10746" s="6"/>
      <c r="AU10746" s="6"/>
      <c r="AV10746" s="6"/>
      <c r="AW10746" s="6"/>
      <c r="AX10746" s="6"/>
      <c r="AY10746" s="6"/>
      <c r="AZ10746" s="6"/>
      <c r="BA10746" s="6"/>
      <c r="BB10746" s="166"/>
      <c r="BC10746" s="166"/>
      <c r="BD10746" s="166"/>
      <c r="BE10746" s="6"/>
      <c r="BF10746" s="6"/>
      <c r="BG10746" s="6"/>
      <c r="BH10746" s="6"/>
      <c r="BI10746" s="6"/>
      <c r="BJ10746" s="166"/>
      <c r="BK10746" s="166"/>
      <c r="BL10746" s="166"/>
      <c r="BM10746" s="6"/>
      <c r="BN10746" s="6"/>
      <c r="BO10746" s="6"/>
      <c r="BP10746" s="6"/>
      <c r="BQ10746" s="6"/>
      <c r="BR10746" s="6"/>
      <c r="BS10746" s="6"/>
      <c r="BT10746" s="6"/>
      <c r="BU10746" s="6"/>
      <c r="BV10746" s="6"/>
      <c r="BW10746" s="6"/>
      <c r="CJ10746" s="415"/>
      <c r="CK10746" s="415"/>
      <c r="CO10746" s="168"/>
    </row>
    <row r="10747" spans="32:93" s="162" customFormat="1" x14ac:dyDescent="0.25">
      <c r="AF10747" s="169"/>
      <c r="AG10747" s="169"/>
      <c r="AH10747" s="169"/>
      <c r="AI10747" s="169"/>
      <c r="AJ10747" s="169"/>
      <c r="AK10747" s="170"/>
      <c r="AP10747" s="6"/>
      <c r="AQ10747" s="6"/>
      <c r="AR10747" s="6"/>
      <c r="AS10747" s="6"/>
      <c r="AT10747" s="6"/>
      <c r="AU10747" s="6"/>
      <c r="AV10747" s="6"/>
      <c r="AW10747" s="6"/>
      <c r="AX10747" s="6"/>
      <c r="AY10747" s="6"/>
      <c r="AZ10747" s="6"/>
      <c r="BA10747" s="6"/>
      <c r="BB10747" s="166"/>
      <c r="BC10747" s="166"/>
      <c r="BD10747" s="166"/>
      <c r="BE10747" s="6"/>
      <c r="BF10747" s="6"/>
      <c r="BG10747" s="6"/>
      <c r="BH10747" s="6"/>
      <c r="BI10747" s="6"/>
      <c r="BJ10747" s="166"/>
      <c r="BK10747" s="166"/>
      <c r="BL10747" s="166"/>
      <c r="BM10747" s="6"/>
      <c r="BN10747" s="6"/>
      <c r="BO10747" s="6"/>
      <c r="BP10747" s="6"/>
      <c r="BQ10747" s="6"/>
      <c r="BR10747" s="6"/>
      <c r="BS10747" s="6"/>
      <c r="BT10747" s="6"/>
      <c r="BU10747" s="6"/>
      <c r="BV10747" s="6"/>
      <c r="BW10747" s="6"/>
      <c r="CJ10747" s="415"/>
      <c r="CK10747" s="415"/>
      <c r="CO10747" s="168"/>
    </row>
    <row r="10748" spans="32:93" s="162" customFormat="1" x14ac:dyDescent="0.25">
      <c r="AF10748" s="169"/>
      <c r="AG10748" s="169"/>
      <c r="AH10748" s="169"/>
      <c r="AI10748" s="169"/>
      <c r="AJ10748" s="169"/>
      <c r="AK10748" s="170"/>
      <c r="AP10748" s="6"/>
      <c r="AQ10748" s="6"/>
      <c r="AR10748" s="6"/>
      <c r="AS10748" s="6"/>
      <c r="AT10748" s="6"/>
      <c r="AU10748" s="6"/>
      <c r="AV10748" s="6"/>
      <c r="AW10748" s="6"/>
      <c r="AX10748" s="6"/>
      <c r="AY10748" s="6"/>
      <c r="AZ10748" s="6"/>
      <c r="BA10748" s="6"/>
      <c r="BB10748" s="166"/>
      <c r="BC10748" s="166"/>
      <c r="BD10748" s="166"/>
      <c r="BE10748" s="6"/>
      <c r="BF10748" s="6"/>
      <c r="BG10748" s="6"/>
      <c r="BH10748" s="6"/>
      <c r="BI10748" s="6"/>
      <c r="BJ10748" s="166"/>
      <c r="BK10748" s="166"/>
      <c r="BL10748" s="166"/>
      <c r="BM10748" s="6"/>
      <c r="BN10748" s="6"/>
      <c r="BO10748" s="6"/>
      <c r="BP10748" s="6"/>
      <c r="BQ10748" s="6"/>
      <c r="BR10748" s="6"/>
      <c r="BS10748" s="6"/>
      <c r="BT10748" s="6"/>
      <c r="BU10748" s="6"/>
      <c r="BV10748" s="6"/>
      <c r="BW10748" s="6"/>
      <c r="CJ10748" s="415"/>
      <c r="CK10748" s="415"/>
      <c r="CO10748" s="168"/>
    </row>
    <row r="10749" spans="32:93" s="162" customFormat="1" x14ac:dyDescent="0.25">
      <c r="AF10749" s="169"/>
      <c r="AG10749" s="169"/>
      <c r="AH10749" s="169"/>
      <c r="AI10749" s="169"/>
      <c r="AJ10749" s="169"/>
      <c r="AK10749" s="170"/>
      <c r="AP10749" s="6"/>
      <c r="AQ10749" s="6"/>
      <c r="AR10749" s="6"/>
      <c r="AS10749" s="6"/>
      <c r="AT10749" s="6"/>
      <c r="AU10749" s="6"/>
      <c r="AV10749" s="6"/>
      <c r="AW10749" s="6"/>
      <c r="AX10749" s="6"/>
      <c r="AY10749" s="6"/>
      <c r="AZ10749" s="6"/>
      <c r="BA10749" s="6"/>
      <c r="BB10749" s="166"/>
      <c r="BC10749" s="166"/>
      <c r="BD10749" s="166"/>
      <c r="BE10749" s="6"/>
      <c r="BF10749" s="6"/>
      <c r="BG10749" s="6"/>
      <c r="BH10749" s="6"/>
      <c r="BI10749" s="6"/>
      <c r="BJ10749" s="166"/>
      <c r="BK10749" s="166"/>
      <c r="BL10749" s="166"/>
      <c r="BM10749" s="6"/>
      <c r="BN10749" s="6"/>
      <c r="BO10749" s="6"/>
      <c r="BP10749" s="6"/>
      <c r="BQ10749" s="6"/>
      <c r="BR10749" s="6"/>
      <c r="BS10749" s="6"/>
      <c r="BT10749" s="6"/>
      <c r="BU10749" s="6"/>
      <c r="BV10749" s="6"/>
      <c r="BW10749" s="6"/>
      <c r="CJ10749" s="415"/>
      <c r="CK10749" s="415"/>
      <c r="CO10749" s="168"/>
    </row>
    <row r="10750" spans="32:93" s="162" customFormat="1" x14ac:dyDescent="0.25">
      <c r="AF10750" s="169"/>
      <c r="AG10750" s="169"/>
      <c r="AH10750" s="169"/>
      <c r="AI10750" s="169"/>
      <c r="AJ10750" s="169"/>
      <c r="AK10750" s="170"/>
      <c r="AP10750" s="6"/>
      <c r="AQ10750" s="6"/>
      <c r="AR10750" s="6"/>
      <c r="AS10750" s="6"/>
      <c r="AT10750" s="6"/>
      <c r="AU10750" s="6"/>
      <c r="AV10750" s="6"/>
      <c r="AW10750" s="6"/>
      <c r="AX10750" s="6"/>
      <c r="AY10750" s="6"/>
      <c r="AZ10750" s="6"/>
      <c r="BA10750" s="6"/>
      <c r="BB10750" s="166"/>
      <c r="BC10750" s="166"/>
      <c r="BD10750" s="166"/>
      <c r="BE10750" s="6"/>
      <c r="BF10750" s="6"/>
      <c r="BG10750" s="6"/>
      <c r="BH10750" s="6"/>
      <c r="BI10750" s="6"/>
      <c r="BJ10750" s="166"/>
      <c r="BK10750" s="166"/>
      <c r="BL10750" s="166"/>
      <c r="BM10750" s="6"/>
      <c r="BN10750" s="6"/>
      <c r="BO10750" s="6"/>
      <c r="BP10750" s="6"/>
      <c r="BQ10750" s="6"/>
      <c r="BR10750" s="6"/>
      <c r="BS10750" s="6"/>
      <c r="BT10750" s="6"/>
      <c r="BU10750" s="6"/>
      <c r="BV10750" s="6"/>
      <c r="BW10750" s="6"/>
      <c r="CJ10750" s="415"/>
      <c r="CK10750" s="415"/>
      <c r="CO10750" s="168"/>
    </row>
    <row r="10751" spans="32:93" s="162" customFormat="1" x14ac:dyDescent="0.25">
      <c r="AF10751" s="169"/>
      <c r="AG10751" s="169"/>
      <c r="AH10751" s="169"/>
      <c r="AI10751" s="169"/>
      <c r="AJ10751" s="169"/>
      <c r="AK10751" s="170"/>
      <c r="AP10751" s="6"/>
      <c r="AQ10751" s="6"/>
      <c r="AR10751" s="6"/>
      <c r="AS10751" s="6"/>
      <c r="AT10751" s="6"/>
      <c r="AU10751" s="6"/>
      <c r="AV10751" s="6"/>
      <c r="AW10751" s="6"/>
      <c r="AX10751" s="6"/>
      <c r="AY10751" s="6"/>
      <c r="AZ10751" s="6"/>
      <c r="BA10751" s="6"/>
      <c r="BB10751" s="166"/>
      <c r="BC10751" s="166"/>
      <c r="BD10751" s="166"/>
      <c r="BE10751" s="6"/>
      <c r="BF10751" s="6"/>
      <c r="BG10751" s="6"/>
      <c r="BH10751" s="6"/>
      <c r="BI10751" s="6"/>
      <c r="BJ10751" s="166"/>
      <c r="BK10751" s="166"/>
      <c r="BL10751" s="166"/>
      <c r="BM10751" s="6"/>
      <c r="BN10751" s="6"/>
      <c r="BO10751" s="6"/>
      <c r="BP10751" s="6"/>
      <c r="BQ10751" s="6"/>
      <c r="BR10751" s="6"/>
      <c r="BS10751" s="6"/>
      <c r="BT10751" s="6"/>
      <c r="BU10751" s="6"/>
      <c r="BV10751" s="6"/>
      <c r="BW10751" s="6"/>
      <c r="CJ10751" s="415"/>
      <c r="CK10751" s="415"/>
      <c r="CO10751" s="168"/>
    </row>
    <row r="10752" spans="32:93" s="162" customFormat="1" x14ac:dyDescent="0.25">
      <c r="AF10752" s="169"/>
      <c r="AG10752" s="169"/>
      <c r="AH10752" s="169"/>
      <c r="AI10752" s="169"/>
      <c r="AJ10752" s="169"/>
      <c r="AK10752" s="170"/>
      <c r="AP10752" s="6"/>
      <c r="AQ10752" s="6"/>
      <c r="AR10752" s="6"/>
      <c r="AS10752" s="6"/>
      <c r="AT10752" s="6"/>
      <c r="AU10752" s="6"/>
      <c r="AV10752" s="6"/>
      <c r="AW10752" s="6"/>
      <c r="AX10752" s="6"/>
      <c r="AY10752" s="6"/>
      <c r="AZ10752" s="6"/>
      <c r="BA10752" s="6"/>
      <c r="BB10752" s="166"/>
      <c r="BC10752" s="166"/>
      <c r="BD10752" s="166"/>
      <c r="BE10752" s="6"/>
      <c r="BF10752" s="6"/>
      <c r="BG10752" s="6"/>
      <c r="BH10752" s="6"/>
      <c r="BI10752" s="6"/>
      <c r="BJ10752" s="166"/>
      <c r="BK10752" s="166"/>
      <c r="BL10752" s="166"/>
      <c r="BM10752" s="6"/>
      <c r="BN10752" s="6"/>
      <c r="BO10752" s="6"/>
      <c r="BP10752" s="6"/>
      <c r="BQ10752" s="6"/>
      <c r="BR10752" s="6"/>
      <c r="BS10752" s="6"/>
      <c r="BT10752" s="6"/>
      <c r="BU10752" s="6"/>
      <c r="BV10752" s="6"/>
      <c r="BW10752" s="6"/>
      <c r="CJ10752" s="415"/>
      <c r="CK10752" s="415"/>
      <c r="CO10752" s="168"/>
    </row>
    <row r="10753" spans="32:93" s="162" customFormat="1" x14ac:dyDescent="0.25">
      <c r="AF10753" s="169"/>
      <c r="AG10753" s="169"/>
      <c r="AH10753" s="169"/>
      <c r="AI10753" s="169"/>
      <c r="AJ10753" s="169"/>
      <c r="AK10753" s="170"/>
      <c r="AP10753" s="6"/>
      <c r="AQ10753" s="6"/>
      <c r="AR10753" s="6"/>
      <c r="AS10753" s="6"/>
      <c r="AT10753" s="6"/>
      <c r="AU10753" s="6"/>
      <c r="AV10753" s="6"/>
      <c r="AW10753" s="6"/>
      <c r="AX10753" s="6"/>
      <c r="AY10753" s="6"/>
      <c r="AZ10753" s="6"/>
      <c r="BA10753" s="6"/>
      <c r="BB10753" s="166"/>
      <c r="BC10753" s="166"/>
      <c r="BD10753" s="166"/>
      <c r="BE10753" s="6"/>
      <c r="BF10753" s="6"/>
      <c r="BG10753" s="6"/>
      <c r="BH10753" s="6"/>
      <c r="BI10753" s="6"/>
      <c r="BJ10753" s="166"/>
      <c r="BK10753" s="166"/>
      <c r="BL10753" s="166"/>
      <c r="BM10753" s="6"/>
      <c r="BN10753" s="6"/>
      <c r="BO10753" s="6"/>
      <c r="BP10753" s="6"/>
      <c r="BQ10753" s="6"/>
      <c r="BR10753" s="6"/>
      <c r="BS10753" s="6"/>
      <c r="BT10753" s="6"/>
      <c r="BU10753" s="6"/>
      <c r="BV10753" s="6"/>
      <c r="BW10753" s="6"/>
      <c r="CJ10753" s="415"/>
      <c r="CK10753" s="415"/>
      <c r="CO10753" s="168"/>
    </row>
    <row r="10754" spans="32:93" s="162" customFormat="1" x14ac:dyDescent="0.25">
      <c r="AF10754" s="169"/>
      <c r="AG10754" s="169"/>
      <c r="AH10754" s="169"/>
      <c r="AI10754" s="169"/>
      <c r="AJ10754" s="169"/>
      <c r="AK10754" s="170"/>
      <c r="AP10754" s="6"/>
      <c r="AQ10754" s="6"/>
      <c r="AR10754" s="6"/>
      <c r="AS10754" s="6"/>
      <c r="AT10754" s="6"/>
      <c r="AU10754" s="6"/>
      <c r="AV10754" s="6"/>
      <c r="AW10754" s="6"/>
      <c r="AX10754" s="6"/>
      <c r="AY10754" s="6"/>
      <c r="AZ10754" s="6"/>
      <c r="BA10754" s="6"/>
      <c r="BB10754" s="166"/>
      <c r="BC10754" s="166"/>
      <c r="BD10754" s="166"/>
      <c r="BE10754" s="6"/>
      <c r="BF10754" s="6"/>
      <c r="BG10754" s="6"/>
      <c r="BH10754" s="6"/>
      <c r="BI10754" s="6"/>
      <c r="BJ10754" s="166"/>
      <c r="BK10754" s="166"/>
      <c r="BL10754" s="166"/>
      <c r="BM10754" s="6"/>
      <c r="BN10754" s="6"/>
      <c r="BO10754" s="6"/>
      <c r="BP10754" s="6"/>
      <c r="BQ10754" s="6"/>
      <c r="BR10754" s="6"/>
      <c r="BS10754" s="6"/>
      <c r="BT10754" s="6"/>
      <c r="BU10754" s="6"/>
      <c r="BV10754" s="6"/>
      <c r="BW10754" s="6"/>
      <c r="CJ10754" s="415"/>
      <c r="CK10754" s="415"/>
      <c r="CO10754" s="168"/>
    </row>
    <row r="10755" spans="32:93" s="162" customFormat="1" x14ac:dyDescent="0.25">
      <c r="AF10755" s="169"/>
      <c r="AG10755" s="169"/>
      <c r="AH10755" s="169"/>
      <c r="AI10755" s="169"/>
      <c r="AJ10755" s="169"/>
      <c r="AK10755" s="170"/>
      <c r="AP10755" s="6"/>
      <c r="AQ10755" s="6"/>
      <c r="AR10755" s="6"/>
      <c r="AS10755" s="6"/>
      <c r="AT10755" s="6"/>
      <c r="AU10755" s="6"/>
      <c r="AV10755" s="6"/>
      <c r="AW10755" s="6"/>
      <c r="AX10755" s="6"/>
      <c r="AY10755" s="6"/>
      <c r="AZ10755" s="6"/>
      <c r="BA10755" s="6"/>
      <c r="BB10755" s="166"/>
      <c r="BC10755" s="166"/>
      <c r="BD10755" s="166"/>
      <c r="BE10755" s="6"/>
      <c r="BF10755" s="6"/>
      <c r="BG10755" s="6"/>
      <c r="BH10755" s="6"/>
      <c r="BI10755" s="6"/>
      <c r="BJ10755" s="166"/>
      <c r="BK10755" s="166"/>
      <c r="BL10755" s="166"/>
      <c r="BM10755" s="6"/>
      <c r="BN10755" s="6"/>
      <c r="BO10755" s="6"/>
      <c r="BP10755" s="6"/>
      <c r="BQ10755" s="6"/>
      <c r="BR10755" s="6"/>
      <c r="BS10755" s="6"/>
      <c r="BT10755" s="6"/>
      <c r="BU10755" s="6"/>
      <c r="BV10755" s="6"/>
      <c r="BW10755" s="6"/>
      <c r="CJ10755" s="415"/>
      <c r="CK10755" s="415"/>
      <c r="CO10755" s="168"/>
    </row>
    <row r="10756" spans="32:93" s="162" customFormat="1" x14ac:dyDescent="0.25">
      <c r="AF10756" s="169"/>
      <c r="AG10756" s="169"/>
      <c r="AH10756" s="169"/>
      <c r="AI10756" s="169"/>
      <c r="AJ10756" s="169"/>
      <c r="AK10756" s="170"/>
      <c r="AP10756" s="6"/>
      <c r="AQ10756" s="6"/>
      <c r="AR10756" s="6"/>
      <c r="AS10756" s="6"/>
      <c r="AT10756" s="6"/>
      <c r="AU10756" s="6"/>
      <c r="AV10756" s="6"/>
      <c r="AW10756" s="6"/>
      <c r="AX10756" s="6"/>
      <c r="AY10756" s="6"/>
      <c r="AZ10756" s="6"/>
      <c r="BA10756" s="6"/>
      <c r="BB10756" s="166"/>
      <c r="BC10756" s="166"/>
      <c r="BD10756" s="166"/>
      <c r="BE10756" s="6"/>
      <c r="BF10756" s="6"/>
      <c r="BG10756" s="6"/>
      <c r="BH10756" s="6"/>
      <c r="BI10756" s="6"/>
      <c r="BJ10756" s="166"/>
      <c r="BK10756" s="166"/>
      <c r="BL10756" s="166"/>
      <c r="BM10756" s="6"/>
      <c r="BN10756" s="6"/>
      <c r="BO10756" s="6"/>
      <c r="BP10756" s="6"/>
      <c r="BQ10756" s="6"/>
      <c r="BR10756" s="6"/>
      <c r="BS10756" s="6"/>
      <c r="BT10756" s="6"/>
      <c r="BU10756" s="6"/>
      <c r="BV10756" s="6"/>
      <c r="BW10756" s="6"/>
      <c r="CJ10756" s="415"/>
      <c r="CK10756" s="415"/>
      <c r="CO10756" s="168"/>
    </row>
    <row r="10757" spans="32:93" s="162" customFormat="1" x14ac:dyDescent="0.25">
      <c r="AF10757" s="169"/>
      <c r="AG10757" s="169"/>
      <c r="AH10757" s="169"/>
      <c r="AI10757" s="169"/>
      <c r="AJ10757" s="169"/>
      <c r="AK10757" s="170"/>
      <c r="AP10757" s="6"/>
      <c r="AQ10757" s="6"/>
      <c r="AR10757" s="6"/>
      <c r="AS10757" s="6"/>
      <c r="AT10757" s="6"/>
      <c r="AU10757" s="6"/>
      <c r="AV10757" s="6"/>
      <c r="AW10757" s="6"/>
      <c r="AX10757" s="6"/>
      <c r="AY10757" s="6"/>
      <c r="AZ10757" s="6"/>
      <c r="BA10757" s="6"/>
      <c r="BB10757" s="166"/>
      <c r="BC10757" s="166"/>
      <c r="BD10757" s="166"/>
      <c r="BE10757" s="6"/>
      <c r="BF10757" s="6"/>
      <c r="BG10757" s="6"/>
      <c r="BH10757" s="6"/>
      <c r="BI10757" s="6"/>
      <c r="BJ10757" s="166"/>
      <c r="BK10757" s="166"/>
      <c r="BL10757" s="166"/>
      <c r="BM10757" s="6"/>
      <c r="BN10757" s="6"/>
      <c r="BO10757" s="6"/>
      <c r="BP10757" s="6"/>
      <c r="BQ10757" s="6"/>
      <c r="BR10757" s="6"/>
      <c r="BS10757" s="6"/>
      <c r="BT10757" s="6"/>
      <c r="BU10757" s="6"/>
      <c r="BV10757" s="6"/>
      <c r="BW10757" s="6"/>
      <c r="CJ10757" s="415"/>
      <c r="CK10757" s="415"/>
      <c r="CO10757" s="168"/>
    </row>
    <row r="10758" spans="32:93" s="162" customFormat="1" x14ac:dyDescent="0.25">
      <c r="AF10758" s="169"/>
      <c r="AG10758" s="169"/>
      <c r="AH10758" s="169"/>
      <c r="AI10758" s="169"/>
      <c r="AJ10758" s="169"/>
      <c r="AK10758" s="170"/>
      <c r="AP10758" s="6"/>
      <c r="AQ10758" s="6"/>
      <c r="AR10758" s="6"/>
      <c r="AS10758" s="6"/>
      <c r="AT10758" s="6"/>
      <c r="AU10758" s="6"/>
      <c r="AV10758" s="6"/>
      <c r="AW10758" s="6"/>
      <c r="AX10758" s="6"/>
      <c r="AY10758" s="6"/>
      <c r="AZ10758" s="6"/>
      <c r="BA10758" s="6"/>
      <c r="BB10758" s="166"/>
      <c r="BC10758" s="166"/>
      <c r="BD10758" s="166"/>
      <c r="BE10758" s="6"/>
      <c r="BF10758" s="6"/>
      <c r="BG10758" s="6"/>
      <c r="BH10758" s="6"/>
      <c r="BI10758" s="6"/>
      <c r="BJ10758" s="166"/>
      <c r="BK10758" s="166"/>
      <c r="BL10758" s="166"/>
      <c r="BM10758" s="6"/>
      <c r="BN10758" s="6"/>
      <c r="BO10758" s="6"/>
      <c r="BP10758" s="6"/>
      <c r="BQ10758" s="6"/>
      <c r="BR10758" s="6"/>
      <c r="BS10758" s="6"/>
      <c r="BT10758" s="6"/>
      <c r="BU10758" s="6"/>
      <c r="BV10758" s="6"/>
      <c r="BW10758" s="6"/>
      <c r="CJ10758" s="415"/>
      <c r="CK10758" s="415"/>
      <c r="CO10758" s="168"/>
    </row>
    <row r="10759" spans="32:93" s="162" customFormat="1" x14ac:dyDescent="0.25">
      <c r="AF10759" s="169"/>
      <c r="AG10759" s="169"/>
      <c r="AH10759" s="169"/>
      <c r="AI10759" s="169"/>
      <c r="AJ10759" s="169"/>
      <c r="AK10759" s="170"/>
      <c r="AP10759" s="6"/>
      <c r="AQ10759" s="6"/>
      <c r="AR10759" s="6"/>
      <c r="AS10759" s="6"/>
      <c r="AT10759" s="6"/>
      <c r="AU10759" s="6"/>
      <c r="AV10759" s="6"/>
      <c r="AW10759" s="6"/>
      <c r="AX10759" s="6"/>
      <c r="AY10759" s="6"/>
      <c r="AZ10759" s="6"/>
      <c r="BA10759" s="6"/>
      <c r="BB10759" s="166"/>
      <c r="BC10759" s="166"/>
      <c r="BD10759" s="166"/>
      <c r="BE10759" s="6"/>
      <c r="BF10759" s="6"/>
      <c r="BG10759" s="6"/>
      <c r="BH10759" s="6"/>
      <c r="BI10759" s="6"/>
      <c r="BJ10759" s="166"/>
      <c r="BK10759" s="166"/>
      <c r="BL10759" s="166"/>
      <c r="BM10759" s="6"/>
      <c r="BN10759" s="6"/>
      <c r="BO10759" s="6"/>
      <c r="BP10759" s="6"/>
      <c r="BQ10759" s="6"/>
      <c r="BR10759" s="6"/>
      <c r="BS10759" s="6"/>
      <c r="BT10759" s="6"/>
      <c r="BU10759" s="6"/>
      <c r="BV10759" s="6"/>
      <c r="BW10759" s="6"/>
      <c r="CJ10759" s="415"/>
      <c r="CK10759" s="415"/>
      <c r="CO10759" s="168"/>
    </row>
    <row r="10760" spans="32:93" s="162" customFormat="1" x14ac:dyDescent="0.25">
      <c r="AF10760" s="169"/>
      <c r="AG10760" s="169"/>
      <c r="AH10760" s="169"/>
      <c r="AI10760" s="169"/>
      <c r="AJ10760" s="169"/>
      <c r="AK10760" s="170"/>
      <c r="AP10760" s="6"/>
      <c r="AQ10760" s="6"/>
      <c r="AR10760" s="6"/>
      <c r="AS10760" s="6"/>
      <c r="AT10760" s="6"/>
      <c r="AU10760" s="6"/>
      <c r="AV10760" s="6"/>
      <c r="AW10760" s="6"/>
      <c r="AX10760" s="6"/>
      <c r="AY10760" s="6"/>
      <c r="AZ10760" s="6"/>
      <c r="BA10760" s="6"/>
      <c r="BB10760" s="166"/>
      <c r="BC10760" s="166"/>
      <c r="BD10760" s="166"/>
      <c r="BE10760" s="6"/>
      <c r="BF10760" s="6"/>
      <c r="BG10760" s="6"/>
      <c r="BH10760" s="6"/>
      <c r="BI10760" s="6"/>
      <c r="BJ10760" s="166"/>
      <c r="BK10760" s="166"/>
      <c r="BL10760" s="166"/>
      <c r="BM10760" s="6"/>
      <c r="BN10760" s="6"/>
      <c r="BO10760" s="6"/>
      <c r="BP10760" s="6"/>
      <c r="BQ10760" s="6"/>
      <c r="BR10760" s="6"/>
      <c r="BS10760" s="6"/>
      <c r="BT10760" s="6"/>
      <c r="BU10760" s="6"/>
      <c r="BV10760" s="6"/>
      <c r="BW10760" s="6"/>
      <c r="CJ10760" s="415"/>
      <c r="CK10760" s="415"/>
      <c r="CO10760" s="168"/>
    </row>
    <row r="10761" spans="32:93" s="162" customFormat="1" x14ac:dyDescent="0.25">
      <c r="AF10761" s="169"/>
      <c r="AG10761" s="169"/>
      <c r="AH10761" s="169"/>
      <c r="AI10761" s="169"/>
      <c r="AJ10761" s="169"/>
      <c r="AK10761" s="170"/>
      <c r="AP10761" s="6"/>
      <c r="AQ10761" s="6"/>
      <c r="AR10761" s="6"/>
      <c r="AS10761" s="6"/>
      <c r="AT10761" s="6"/>
      <c r="AU10761" s="6"/>
      <c r="AV10761" s="6"/>
      <c r="AW10761" s="6"/>
      <c r="AX10761" s="6"/>
      <c r="AY10761" s="6"/>
      <c r="AZ10761" s="6"/>
      <c r="BA10761" s="6"/>
      <c r="BB10761" s="166"/>
      <c r="BC10761" s="166"/>
      <c r="BD10761" s="166"/>
      <c r="BE10761" s="6"/>
      <c r="BF10761" s="6"/>
      <c r="BG10761" s="6"/>
      <c r="BH10761" s="6"/>
      <c r="BI10761" s="6"/>
      <c r="BJ10761" s="166"/>
      <c r="BK10761" s="166"/>
      <c r="BL10761" s="166"/>
      <c r="BM10761" s="6"/>
      <c r="BN10761" s="6"/>
      <c r="BO10761" s="6"/>
      <c r="BP10761" s="6"/>
      <c r="BQ10761" s="6"/>
      <c r="BR10761" s="6"/>
      <c r="BS10761" s="6"/>
      <c r="BT10761" s="6"/>
      <c r="BU10761" s="6"/>
      <c r="BV10761" s="6"/>
      <c r="BW10761" s="6"/>
      <c r="CJ10761" s="415"/>
      <c r="CK10761" s="415"/>
      <c r="CO10761" s="168"/>
    </row>
    <row r="10762" spans="32:93" s="162" customFormat="1" x14ac:dyDescent="0.25">
      <c r="AF10762" s="169"/>
      <c r="AG10762" s="169"/>
      <c r="AH10762" s="169"/>
      <c r="AI10762" s="169"/>
      <c r="AJ10762" s="169"/>
      <c r="AK10762" s="170"/>
      <c r="AP10762" s="6"/>
      <c r="AQ10762" s="6"/>
      <c r="AR10762" s="6"/>
      <c r="AS10762" s="6"/>
      <c r="AT10762" s="6"/>
      <c r="AU10762" s="6"/>
      <c r="AV10762" s="6"/>
      <c r="AW10762" s="6"/>
      <c r="AX10762" s="6"/>
      <c r="AY10762" s="6"/>
      <c r="AZ10762" s="6"/>
      <c r="BA10762" s="6"/>
      <c r="BB10762" s="166"/>
      <c r="BC10762" s="166"/>
      <c r="BD10762" s="166"/>
      <c r="BE10762" s="6"/>
      <c r="BF10762" s="6"/>
      <c r="BG10762" s="6"/>
      <c r="BH10762" s="6"/>
      <c r="BI10762" s="6"/>
      <c r="BJ10762" s="166"/>
      <c r="BK10762" s="166"/>
      <c r="BL10762" s="166"/>
      <c r="BM10762" s="6"/>
      <c r="BN10762" s="6"/>
      <c r="BO10762" s="6"/>
      <c r="BP10762" s="6"/>
      <c r="BQ10762" s="6"/>
      <c r="BR10762" s="6"/>
      <c r="BS10762" s="6"/>
      <c r="BT10762" s="6"/>
      <c r="BU10762" s="6"/>
      <c r="BV10762" s="6"/>
      <c r="BW10762" s="6"/>
      <c r="CJ10762" s="415"/>
      <c r="CK10762" s="415"/>
      <c r="CO10762" s="168"/>
    </row>
    <row r="10763" spans="32:93" s="162" customFormat="1" x14ac:dyDescent="0.25">
      <c r="AF10763" s="169"/>
      <c r="AG10763" s="169"/>
      <c r="AH10763" s="169"/>
      <c r="AI10763" s="169"/>
      <c r="AJ10763" s="169"/>
      <c r="AK10763" s="170"/>
      <c r="AP10763" s="6"/>
      <c r="AQ10763" s="6"/>
      <c r="AR10763" s="6"/>
      <c r="AS10763" s="6"/>
      <c r="AT10763" s="6"/>
      <c r="AU10763" s="6"/>
      <c r="AV10763" s="6"/>
      <c r="AW10763" s="6"/>
      <c r="AX10763" s="6"/>
      <c r="AY10763" s="6"/>
      <c r="AZ10763" s="6"/>
      <c r="BA10763" s="6"/>
      <c r="BB10763" s="166"/>
      <c r="BC10763" s="166"/>
      <c r="BD10763" s="166"/>
      <c r="BE10763" s="6"/>
      <c r="BF10763" s="6"/>
      <c r="BG10763" s="6"/>
      <c r="BH10763" s="6"/>
      <c r="BI10763" s="6"/>
      <c r="BJ10763" s="166"/>
      <c r="BK10763" s="166"/>
      <c r="BL10763" s="166"/>
      <c r="BM10763" s="6"/>
      <c r="BN10763" s="6"/>
      <c r="BO10763" s="6"/>
      <c r="BP10763" s="6"/>
      <c r="BQ10763" s="6"/>
      <c r="BR10763" s="6"/>
      <c r="BS10763" s="6"/>
      <c r="BT10763" s="6"/>
      <c r="BU10763" s="6"/>
      <c r="BV10763" s="6"/>
      <c r="BW10763" s="6"/>
      <c r="CJ10763" s="415"/>
      <c r="CK10763" s="415"/>
      <c r="CO10763" s="168"/>
    </row>
    <row r="10764" spans="32:93" s="162" customFormat="1" x14ac:dyDescent="0.25">
      <c r="AF10764" s="169"/>
      <c r="AG10764" s="169"/>
      <c r="AH10764" s="169"/>
      <c r="AI10764" s="169"/>
      <c r="AJ10764" s="169"/>
      <c r="AK10764" s="170"/>
      <c r="AP10764" s="6"/>
      <c r="AQ10764" s="6"/>
      <c r="AR10764" s="6"/>
      <c r="AS10764" s="6"/>
      <c r="AT10764" s="6"/>
      <c r="AU10764" s="6"/>
      <c r="AV10764" s="6"/>
      <c r="AW10764" s="6"/>
      <c r="AX10764" s="6"/>
      <c r="AY10764" s="6"/>
      <c r="AZ10764" s="6"/>
      <c r="BA10764" s="6"/>
      <c r="BB10764" s="166"/>
      <c r="BC10764" s="166"/>
      <c r="BD10764" s="166"/>
      <c r="BE10764" s="6"/>
      <c r="BF10764" s="6"/>
      <c r="BG10764" s="6"/>
      <c r="BH10764" s="6"/>
      <c r="BI10764" s="6"/>
      <c r="BJ10764" s="166"/>
      <c r="BK10764" s="166"/>
      <c r="BL10764" s="166"/>
      <c r="BM10764" s="6"/>
      <c r="BN10764" s="6"/>
      <c r="BO10764" s="6"/>
      <c r="BP10764" s="6"/>
      <c r="BQ10764" s="6"/>
      <c r="BR10764" s="6"/>
      <c r="BS10764" s="6"/>
      <c r="BT10764" s="6"/>
      <c r="BU10764" s="6"/>
      <c r="BV10764" s="6"/>
      <c r="BW10764" s="6"/>
      <c r="CJ10764" s="415"/>
      <c r="CK10764" s="415"/>
      <c r="CO10764" s="168"/>
    </row>
    <row r="10765" spans="32:93" s="162" customFormat="1" x14ac:dyDescent="0.25">
      <c r="AF10765" s="169"/>
      <c r="AG10765" s="169"/>
      <c r="AH10765" s="169"/>
      <c r="AI10765" s="169"/>
      <c r="AJ10765" s="169"/>
      <c r="AK10765" s="170"/>
      <c r="AP10765" s="6"/>
      <c r="AQ10765" s="6"/>
      <c r="AR10765" s="6"/>
      <c r="AS10765" s="6"/>
      <c r="AT10765" s="6"/>
      <c r="AU10765" s="6"/>
      <c r="AV10765" s="6"/>
      <c r="AW10765" s="6"/>
      <c r="AX10765" s="6"/>
      <c r="AY10765" s="6"/>
      <c r="AZ10765" s="6"/>
      <c r="BA10765" s="6"/>
      <c r="BB10765" s="166"/>
      <c r="BC10765" s="166"/>
      <c r="BD10765" s="166"/>
      <c r="BE10765" s="6"/>
      <c r="BF10765" s="6"/>
      <c r="BG10765" s="6"/>
      <c r="BH10765" s="6"/>
      <c r="BI10765" s="6"/>
      <c r="BJ10765" s="166"/>
      <c r="BK10765" s="166"/>
      <c r="BL10765" s="166"/>
      <c r="BM10765" s="6"/>
      <c r="BN10765" s="6"/>
      <c r="BO10765" s="6"/>
      <c r="BP10765" s="6"/>
      <c r="BQ10765" s="6"/>
      <c r="BR10765" s="6"/>
      <c r="BS10765" s="6"/>
      <c r="BT10765" s="6"/>
      <c r="BU10765" s="6"/>
      <c r="BV10765" s="6"/>
      <c r="BW10765" s="6"/>
      <c r="CJ10765" s="415"/>
      <c r="CK10765" s="415"/>
      <c r="CO10765" s="168"/>
    </row>
    <row r="10766" spans="32:93" s="162" customFormat="1" x14ac:dyDescent="0.25">
      <c r="AF10766" s="169"/>
      <c r="AG10766" s="169"/>
      <c r="AH10766" s="169"/>
      <c r="AI10766" s="169"/>
      <c r="AJ10766" s="169"/>
      <c r="AK10766" s="170"/>
      <c r="AP10766" s="6"/>
      <c r="AQ10766" s="6"/>
      <c r="AR10766" s="6"/>
      <c r="AS10766" s="6"/>
      <c r="AT10766" s="6"/>
      <c r="AU10766" s="6"/>
      <c r="AV10766" s="6"/>
      <c r="AW10766" s="6"/>
      <c r="AX10766" s="6"/>
      <c r="AY10766" s="6"/>
      <c r="AZ10766" s="6"/>
      <c r="BA10766" s="6"/>
      <c r="BB10766" s="166"/>
      <c r="BC10766" s="166"/>
      <c r="BD10766" s="166"/>
      <c r="BE10766" s="6"/>
      <c r="BF10766" s="6"/>
      <c r="BG10766" s="6"/>
      <c r="BH10766" s="6"/>
      <c r="BI10766" s="6"/>
      <c r="BJ10766" s="166"/>
      <c r="BK10766" s="166"/>
      <c r="BL10766" s="166"/>
      <c r="BM10766" s="6"/>
      <c r="BN10766" s="6"/>
      <c r="BO10766" s="6"/>
      <c r="BP10766" s="6"/>
      <c r="BQ10766" s="6"/>
      <c r="BR10766" s="6"/>
      <c r="BS10766" s="6"/>
      <c r="BT10766" s="6"/>
      <c r="BU10766" s="6"/>
      <c r="BV10766" s="6"/>
      <c r="BW10766" s="6"/>
      <c r="CJ10766" s="415"/>
      <c r="CK10766" s="415"/>
      <c r="CO10766" s="168"/>
    </row>
    <row r="10767" spans="32:93" s="162" customFormat="1" x14ac:dyDescent="0.25">
      <c r="AF10767" s="169"/>
      <c r="AG10767" s="169"/>
      <c r="AH10767" s="169"/>
      <c r="AI10767" s="169"/>
      <c r="AJ10767" s="169"/>
      <c r="AK10767" s="170"/>
      <c r="AP10767" s="6"/>
      <c r="AQ10767" s="6"/>
      <c r="AR10767" s="6"/>
      <c r="AS10767" s="6"/>
      <c r="AT10767" s="6"/>
      <c r="AU10767" s="6"/>
      <c r="AV10767" s="6"/>
      <c r="AW10767" s="6"/>
      <c r="AX10767" s="6"/>
      <c r="AY10767" s="6"/>
      <c r="AZ10767" s="6"/>
      <c r="BA10767" s="6"/>
      <c r="BB10767" s="166"/>
      <c r="BC10767" s="166"/>
      <c r="BD10767" s="166"/>
      <c r="BE10767" s="6"/>
      <c r="BF10767" s="6"/>
      <c r="BG10767" s="6"/>
      <c r="BH10767" s="6"/>
      <c r="BI10767" s="6"/>
      <c r="BJ10767" s="166"/>
      <c r="BK10767" s="166"/>
      <c r="BL10767" s="166"/>
      <c r="BM10767" s="6"/>
      <c r="BN10767" s="6"/>
      <c r="BO10767" s="6"/>
      <c r="BP10767" s="6"/>
      <c r="BQ10767" s="6"/>
      <c r="BR10767" s="6"/>
      <c r="BS10767" s="6"/>
      <c r="BT10767" s="6"/>
      <c r="BU10767" s="6"/>
      <c r="BV10767" s="6"/>
      <c r="BW10767" s="6"/>
      <c r="CJ10767" s="415"/>
      <c r="CK10767" s="415"/>
      <c r="CO10767" s="168"/>
    </row>
    <row r="10768" spans="32:93" s="162" customFormat="1" x14ac:dyDescent="0.25">
      <c r="AF10768" s="169"/>
      <c r="AG10768" s="169"/>
      <c r="AH10768" s="169"/>
      <c r="AI10768" s="169"/>
      <c r="AJ10768" s="169"/>
      <c r="AK10768" s="170"/>
      <c r="AP10768" s="6"/>
      <c r="AQ10768" s="6"/>
      <c r="AR10768" s="6"/>
      <c r="AS10768" s="6"/>
      <c r="AT10768" s="6"/>
      <c r="AU10768" s="6"/>
      <c r="AV10768" s="6"/>
      <c r="AW10768" s="6"/>
      <c r="AX10768" s="6"/>
      <c r="AY10768" s="6"/>
      <c r="AZ10768" s="6"/>
      <c r="BA10768" s="6"/>
      <c r="BB10768" s="166"/>
      <c r="BC10768" s="166"/>
      <c r="BD10768" s="166"/>
      <c r="BE10768" s="6"/>
      <c r="BF10768" s="6"/>
      <c r="BG10768" s="6"/>
      <c r="BH10768" s="6"/>
      <c r="BI10768" s="6"/>
      <c r="BJ10768" s="166"/>
      <c r="BK10768" s="166"/>
      <c r="BL10768" s="166"/>
      <c r="BM10768" s="6"/>
      <c r="BN10768" s="6"/>
      <c r="BO10768" s="6"/>
      <c r="BP10768" s="6"/>
      <c r="BQ10768" s="6"/>
      <c r="BR10768" s="6"/>
      <c r="BS10768" s="6"/>
      <c r="BT10768" s="6"/>
      <c r="BU10768" s="6"/>
      <c r="BV10768" s="6"/>
      <c r="BW10768" s="6"/>
      <c r="CJ10768" s="415"/>
      <c r="CK10768" s="415"/>
      <c r="CO10768" s="168"/>
    </row>
    <row r="10769" spans="32:93" s="162" customFormat="1" x14ac:dyDescent="0.25">
      <c r="AF10769" s="169"/>
      <c r="AG10769" s="169"/>
      <c r="AH10769" s="169"/>
      <c r="AI10769" s="169"/>
      <c r="AJ10769" s="169"/>
      <c r="AK10769" s="170"/>
      <c r="AP10769" s="6"/>
      <c r="AQ10769" s="6"/>
      <c r="AR10769" s="6"/>
      <c r="AS10769" s="6"/>
      <c r="AT10769" s="6"/>
      <c r="AU10769" s="6"/>
      <c r="AV10769" s="6"/>
      <c r="AW10769" s="6"/>
      <c r="AX10769" s="6"/>
      <c r="AY10769" s="6"/>
      <c r="AZ10769" s="6"/>
      <c r="BA10769" s="6"/>
      <c r="BB10769" s="166"/>
      <c r="BC10769" s="166"/>
      <c r="BD10769" s="166"/>
      <c r="BE10769" s="6"/>
      <c r="BF10769" s="6"/>
      <c r="BG10769" s="6"/>
      <c r="BH10769" s="6"/>
      <c r="BI10769" s="6"/>
      <c r="BJ10769" s="166"/>
      <c r="BK10769" s="166"/>
      <c r="BL10769" s="166"/>
      <c r="BM10769" s="6"/>
      <c r="BN10769" s="6"/>
      <c r="BO10769" s="6"/>
      <c r="BP10769" s="6"/>
      <c r="BQ10769" s="6"/>
      <c r="BR10769" s="6"/>
      <c r="BS10769" s="6"/>
      <c r="BT10769" s="6"/>
      <c r="BU10769" s="6"/>
      <c r="BV10769" s="6"/>
      <c r="BW10769" s="6"/>
      <c r="CJ10769" s="415"/>
      <c r="CK10769" s="415"/>
      <c r="CO10769" s="168"/>
    </row>
    <row r="10770" spans="32:93" s="162" customFormat="1" x14ac:dyDescent="0.25">
      <c r="AF10770" s="169"/>
      <c r="AG10770" s="169"/>
      <c r="AH10770" s="169"/>
      <c r="AI10770" s="169"/>
      <c r="AJ10770" s="169"/>
      <c r="AK10770" s="170"/>
      <c r="AP10770" s="6"/>
      <c r="AQ10770" s="6"/>
      <c r="AR10770" s="6"/>
      <c r="AS10770" s="6"/>
      <c r="AT10770" s="6"/>
      <c r="AU10770" s="6"/>
      <c r="AV10770" s="6"/>
      <c r="AW10770" s="6"/>
      <c r="AX10770" s="6"/>
      <c r="AY10770" s="6"/>
      <c r="AZ10770" s="6"/>
      <c r="BA10770" s="6"/>
      <c r="BB10770" s="166"/>
      <c r="BC10770" s="166"/>
      <c r="BD10770" s="166"/>
      <c r="BE10770" s="6"/>
      <c r="BF10770" s="6"/>
      <c r="BG10770" s="6"/>
      <c r="BH10770" s="6"/>
      <c r="BI10770" s="6"/>
      <c r="BJ10770" s="166"/>
      <c r="BK10770" s="166"/>
      <c r="BL10770" s="166"/>
      <c r="BM10770" s="6"/>
      <c r="BN10770" s="6"/>
      <c r="BO10770" s="6"/>
      <c r="BP10770" s="6"/>
      <c r="BQ10770" s="6"/>
      <c r="BR10770" s="6"/>
      <c r="BS10770" s="6"/>
      <c r="BT10770" s="6"/>
      <c r="BU10770" s="6"/>
      <c r="BV10770" s="6"/>
      <c r="BW10770" s="6"/>
      <c r="CJ10770" s="415"/>
      <c r="CK10770" s="415"/>
      <c r="CO10770" s="168"/>
    </row>
    <row r="10771" spans="32:93" s="162" customFormat="1" x14ac:dyDescent="0.25">
      <c r="AF10771" s="169"/>
      <c r="AG10771" s="169"/>
      <c r="AH10771" s="169"/>
      <c r="AI10771" s="169"/>
      <c r="AJ10771" s="169"/>
      <c r="AK10771" s="170"/>
      <c r="AP10771" s="6"/>
      <c r="AQ10771" s="6"/>
      <c r="AR10771" s="6"/>
      <c r="AS10771" s="6"/>
      <c r="AT10771" s="6"/>
      <c r="AU10771" s="6"/>
      <c r="AV10771" s="6"/>
      <c r="AW10771" s="6"/>
      <c r="AX10771" s="6"/>
      <c r="AY10771" s="6"/>
      <c r="AZ10771" s="6"/>
      <c r="BA10771" s="6"/>
      <c r="BB10771" s="166"/>
      <c r="BC10771" s="166"/>
      <c r="BD10771" s="166"/>
      <c r="BE10771" s="6"/>
      <c r="BF10771" s="6"/>
      <c r="BG10771" s="6"/>
      <c r="BH10771" s="6"/>
      <c r="BI10771" s="6"/>
      <c r="BJ10771" s="166"/>
      <c r="BK10771" s="166"/>
      <c r="BL10771" s="166"/>
      <c r="BM10771" s="6"/>
      <c r="BN10771" s="6"/>
      <c r="BO10771" s="6"/>
      <c r="BP10771" s="6"/>
      <c r="BQ10771" s="6"/>
      <c r="BR10771" s="6"/>
      <c r="BS10771" s="6"/>
      <c r="BT10771" s="6"/>
      <c r="BU10771" s="6"/>
      <c r="BV10771" s="6"/>
      <c r="BW10771" s="6"/>
      <c r="CJ10771" s="415"/>
      <c r="CK10771" s="415"/>
      <c r="CO10771" s="168"/>
    </row>
    <row r="10772" spans="32:93" s="162" customFormat="1" x14ac:dyDescent="0.25">
      <c r="AF10772" s="169"/>
      <c r="AG10772" s="169"/>
      <c r="AH10772" s="169"/>
      <c r="AI10772" s="169"/>
      <c r="AJ10772" s="169"/>
      <c r="AK10772" s="170"/>
      <c r="AP10772" s="6"/>
      <c r="AQ10772" s="6"/>
      <c r="AR10772" s="6"/>
      <c r="AS10772" s="6"/>
      <c r="AT10772" s="6"/>
      <c r="AU10772" s="6"/>
      <c r="AV10772" s="6"/>
      <c r="AW10772" s="6"/>
      <c r="AX10772" s="6"/>
      <c r="AY10772" s="6"/>
      <c r="AZ10772" s="6"/>
      <c r="BA10772" s="6"/>
      <c r="BB10772" s="166"/>
      <c r="BC10772" s="166"/>
      <c r="BD10772" s="166"/>
      <c r="BE10772" s="6"/>
      <c r="BF10772" s="6"/>
      <c r="BG10772" s="6"/>
      <c r="BH10772" s="6"/>
      <c r="BI10772" s="6"/>
      <c r="BJ10772" s="166"/>
      <c r="BK10772" s="166"/>
      <c r="BL10772" s="166"/>
      <c r="BM10772" s="6"/>
      <c r="BN10772" s="6"/>
      <c r="BO10772" s="6"/>
      <c r="BP10772" s="6"/>
      <c r="BQ10772" s="6"/>
      <c r="BR10772" s="6"/>
      <c r="BS10772" s="6"/>
      <c r="BT10772" s="6"/>
      <c r="BU10772" s="6"/>
      <c r="BV10772" s="6"/>
      <c r="BW10772" s="6"/>
      <c r="CJ10772" s="415"/>
      <c r="CK10772" s="415"/>
      <c r="CO10772" s="168"/>
    </row>
    <row r="10773" spans="32:93" s="162" customFormat="1" x14ac:dyDescent="0.25">
      <c r="AF10773" s="169"/>
      <c r="AG10773" s="169"/>
      <c r="AH10773" s="169"/>
      <c r="AI10773" s="169"/>
      <c r="AJ10773" s="169"/>
      <c r="AK10773" s="170"/>
      <c r="AP10773" s="6"/>
      <c r="AQ10773" s="6"/>
      <c r="AR10773" s="6"/>
      <c r="AS10773" s="6"/>
      <c r="AT10773" s="6"/>
      <c r="AU10773" s="6"/>
      <c r="AV10773" s="6"/>
      <c r="AW10773" s="6"/>
      <c r="AX10773" s="6"/>
      <c r="AY10773" s="6"/>
      <c r="AZ10773" s="6"/>
      <c r="BA10773" s="6"/>
      <c r="BB10773" s="166"/>
      <c r="BC10773" s="166"/>
      <c r="BD10773" s="166"/>
      <c r="BE10773" s="6"/>
      <c r="BF10773" s="6"/>
      <c r="BG10773" s="6"/>
      <c r="BH10773" s="6"/>
      <c r="BI10773" s="6"/>
      <c r="BJ10773" s="166"/>
      <c r="BK10773" s="166"/>
      <c r="BL10773" s="166"/>
      <c r="BM10773" s="6"/>
      <c r="BN10773" s="6"/>
      <c r="BO10773" s="6"/>
      <c r="BP10773" s="6"/>
      <c r="BQ10773" s="6"/>
      <c r="BR10773" s="6"/>
      <c r="BS10773" s="6"/>
      <c r="BT10773" s="6"/>
      <c r="BU10773" s="6"/>
      <c r="BV10773" s="6"/>
      <c r="BW10773" s="6"/>
      <c r="CJ10773" s="415"/>
      <c r="CK10773" s="415"/>
      <c r="CO10773" s="168"/>
    </row>
    <row r="10774" spans="32:93" s="162" customFormat="1" x14ac:dyDescent="0.25">
      <c r="AF10774" s="169"/>
      <c r="AG10774" s="169"/>
      <c r="AH10774" s="169"/>
      <c r="AI10774" s="169"/>
      <c r="AJ10774" s="169"/>
      <c r="AK10774" s="170"/>
      <c r="AP10774" s="6"/>
      <c r="AQ10774" s="6"/>
      <c r="AR10774" s="6"/>
      <c r="AS10774" s="6"/>
      <c r="AT10774" s="6"/>
      <c r="AU10774" s="6"/>
      <c r="AV10774" s="6"/>
      <c r="AW10774" s="6"/>
      <c r="AX10774" s="6"/>
      <c r="AY10774" s="6"/>
      <c r="AZ10774" s="6"/>
      <c r="BA10774" s="6"/>
      <c r="BB10774" s="166"/>
      <c r="BC10774" s="166"/>
      <c r="BD10774" s="166"/>
      <c r="BE10774" s="6"/>
      <c r="BF10774" s="6"/>
      <c r="BG10774" s="6"/>
      <c r="BH10774" s="6"/>
      <c r="BI10774" s="6"/>
      <c r="BJ10774" s="166"/>
      <c r="BK10774" s="166"/>
      <c r="BL10774" s="166"/>
      <c r="BM10774" s="6"/>
      <c r="BN10774" s="6"/>
      <c r="BO10774" s="6"/>
      <c r="BP10774" s="6"/>
      <c r="BQ10774" s="6"/>
      <c r="BR10774" s="6"/>
      <c r="BS10774" s="6"/>
      <c r="BT10774" s="6"/>
      <c r="BU10774" s="6"/>
      <c r="BV10774" s="6"/>
      <c r="BW10774" s="6"/>
      <c r="CJ10774" s="415"/>
      <c r="CK10774" s="415"/>
      <c r="CO10774" s="168"/>
    </row>
    <row r="10775" spans="32:93" s="162" customFormat="1" x14ac:dyDescent="0.25">
      <c r="AF10775" s="169"/>
      <c r="AG10775" s="169"/>
      <c r="AH10775" s="169"/>
      <c r="AI10775" s="169"/>
      <c r="AJ10775" s="169"/>
      <c r="AK10775" s="170"/>
      <c r="AP10775" s="6"/>
      <c r="AQ10775" s="6"/>
      <c r="AR10775" s="6"/>
      <c r="AS10775" s="6"/>
      <c r="AT10775" s="6"/>
      <c r="AU10775" s="6"/>
      <c r="AV10775" s="6"/>
      <c r="AW10775" s="6"/>
      <c r="AX10775" s="6"/>
      <c r="AY10775" s="6"/>
      <c r="AZ10775" s="6"/>
      <c r="BA10775" s="6"/>
      <c r="BB10775" s="166"/>
      <c r="BC10775" s="166"/>
      <c r="BD10775" s="166"/>
      <c r="BE10775" s="6"/>
      <c r="BF10775" s="6"/>
      <c r="BG10775" s="6"/>
      <c r="BH10775" s="6"/>
      <c r="BI10775" s="6"/>
      <c r="BJ10775" s="166"/>
      <c r="BK10775" s="166"/>
      <c r="BL10775" s="166"/>
      <c r="BM10775" s="6"/>
      <c r="BN10775" s="6"/>
      <c r="BO10775" s="6"/>
      <c r="BP10775" s="6"/>
      <c r="BQ10775" s="6"/>
      <c r="BR10775" s="6"/>
      <c r="BS10775" s="6"/>
      <c r="BT10775" s="6"/>
      <c r="BU10775" s="6"/>
      <c r="BV10775" s="6"/>
      <c r="BW10775" s="6"/>
      <c r="CJ10775" s="415"/>
      <c r="CK10775" s="415"/>
      <c r="CO10775" s="168"/>
    </row>
    <row r="10776" spans="32:93" s="162" customFormat="1" x14ac:dyDescent="0.25">
      <c r="AF10776" s="169"/>
      <c r="AG10776" s="169"/>
      <c r="AH10776" s="169"/>
      <c r="AI10776" s="169"/>
      <c r="AJ10776" s="169"/>
      <c r="AK10776" s="170"/>
      <c r="AP10776" s="6"/>
      <c r="AQ10776" s="6"/>
      <c r="AR10776" s="6"/>
      <c r="AS10776" s="6"/>
      <c r="AT10776" s="6"/>
      <c r="AU10776" s="6"/>
      <c r="AV10776" s="6"/>
      <c r="AW10776" s="6"/>
      <c r="AX10776" s="6"/>
      <c r="AY10776" s="6"/>
      <c r="AZ10776" s="6"/>
      <c r="BA10776" s="6"/>
      <c r="BB10776" s="166"/>
      <c r="BC10776" s="166"/>
      <c r="BD10776" s="166"/>
      <c r="BE10776" s="6"/>
      <c r="BF10776" s="6"/>
      <c r="BG10776" s="6"/>
      <c r="BH10776" s="6"/>
      <c r="BI10776" s="6"/>
      <c r="BJ10776" s="166"/>
      <c r="BK10776" s="166"/>
      <c r="BL10776" s="166"/>
      <c r="BM10776" s="6"/>
      <c r="BN10776" s="6"/>
      <c r="BO10776" s="6"/>
      <c r="BP10776" s="6"/>
      <c r="BQ10776" s="6"/>
      <c r="BR10776" s="6"/>
      <c r="BS10776" s="6"/>
      <c r="BT10776" s="6"/>
      <c r="BU10776" s="6"/>
      <c r="BV10776" s="6"/>
      <c r="BW10776" s="6"/>
      <c r="CJ10776" s="415"/>
      <c r="CK10776" s="415"/>
      <c r="CO10776" s="168"/>
    </row>
    <row r="10777" spans="32:93" s="162" customFormat="1" x14ac:dyDescent="0.25">
      <c r="AF10777" s="169"/>
      <c r="AG10777" s="169"/>
      <c r="AH10777" s="169"/>
      <c r="AI10777" s="169"/>
      <c r="AJ10777" s="169"/>
      <c r="AK10777" s="170"/>
      <c r="AP10777" s="6"/>
      <c r="AQ10777" s="6"/>
      <c r="AR10777" s="6"/>
      <c r="AS10777" s="6"/>
      <c r="AT10777" s="6"/>
      <c r="AU10777" s="6"/>
      <c r="AV10777" s="6"/>
      <c r="AW10777" s="6"/>
      <c r="AX10777" s="6"/>
      <c r="AY10777" s="6"/>
      <c r="AZ10777" s="6"/>
      <c r="BA10777" s="6"/>
      <c r="BB10777" s="166"/>
      <c r="BC10777" s="166"/>
      <c r="BD10777" s="166"/>
      <c r="BE10777" s="6"/>
      <c r="BF10777" s="6"/>
      <c r="BG10777" s="6"/>
      <c r="BH10777" s="6"/>
      <c r="BI10777" s="6"/>
      <c r="BJ10777" s="166"/>
      <c r="BK10777" s="166"/>
      <c r="BL10777" s="166"/>
      <c r="BM10777" s="6"/>
      <c r="BN10777" s="6"/>
      <c r="BO10777" s="6"/>
      <c r="BP10777" s="6"/>
      <c r="BQ10777" s="6"/>
      <c r="BR10777" s="6"/>
      <c r="BS10777" s="6"/>
      <c r="BT10777" s="6"/>
      <c r="BU10777" s="6"/>
      <c r="BV10777" s="6"/>
      <c r="BW10777" s="6"/>
      <c r="CJ10777" s="415"/>
      <c r="CK10777" s="415"/>
      <c r="CO10777" s="168"/>
    </row>
    <row r="10778" spans="32:93" s="162" customFormat="1" x14ac:dyDescent="0.25">
      <c r="AF10778" s="169"/>
      <c r="AG10778" s="169"/>
      <c r="AH10778" s="169"/>
      <c r="AI10778" s="169"/>
      <c r="AJ10778" s="169"/>
      <c r="AK10778" s="170"/>
      <c r="AP10778" s="6"/>
      <c r="AQ10778" s="6"/>
      <c r="AR10778" s="6"/>
      <c r="AS10778" s="6"/>
      <c r="AT10778" s="6"/>
      <c r="AU10778" s="6"/>
      <c r="AV10778" s="6"/>
      <c r="AW10778" s="6"/>
      <c r="AX10778" s="6"/>
      <c r="AY10778" s="6"/>
      <c r="AZ10778" s="6"/>
      <c r="BA10778" s="6"/>
      <c r="BB10778" s="166"/>
      <c r="BC10778" s="166"/>
      <c r="BD10778" s="166"/>
      <c r="BE10778" s="6"/>
      <c r="BF10778" s="6"/>
      <c r="BG10778" s="6"/>
      <c r="BH10778" s="6"/>
      <c r="BI10778" s="6"/>
      <c r="BJ10778" s="166"/>
      <c r="BK10778" s="166"/>
      <c r="BL10778" s="166"/>
      <c r="BM10778" s="6"/>
      <c r="BN10778" s="6"/>
      <c r="BO10778" s="6"/>
      <c r="BP10778" s="6"/>
      <c r="BQ10778" s="6"/>
      <c r="BR10778" s="6"/>
      <c r="BS10778" s="6"/>
      <c r="BT10778" s="6"/>
      <c r="BU10778" s="6"/>
      <c r="BV10778" s="6"/>
      <c r="BW10778" s="6"/>
      <c r="CJ10778" s="415"/>
      <c r="CK10778" s="415"/>
      <c r="CO10778" s="168"/>
    </row>
    <row r="10779" spans="32:93" s="162" customFormat="1" x14ac:dyDescent="0.25">
      <c r="AF10779" s="169"/>
      <c r="AG10779" s="169"/>
      <c r="AH10779" s="169"/>
      <c r="AI10779" s="169"/>
      <c r="AJ10779" s="169"/>
      <c r="AK10779" s="170"/>
      <c r="AP10779" s="6"/>
      <c r="AQ10779" s="6"/>
      <c r="AR10779" s="6"/>
      <c r="AS10779" s="6"/>
      <c r="AT10779" s="6"/>
      <c r="AU10779" s="6"/>
      <c r="AV10779" s="6"/>
      <c r="AW10779" s="6"/>
      <c r="AX10779" s="6"/>
      <c r="AY10779" s="6"/>
      <c r="AZ10779" s="6"/>
      <c r="BA10779" s="6"/>
      <c r="BB10779" s="166"/>
      <c r="BC10779" s="166"/>
      <c r="BD10779" s="166"/>
      <c r="BE10779" s="6"/>
      <c r="BF10779" s="6"/>
      <c r="BG10779" s="6"/>
      <c r="BH10779" s="6"/>
      <c r="BI10779" s="6"/>
      <c r="BJ10779" s="166"/>
      <c r="BK10779" s="166"/>
      <c r="BL10779" s="166"/>
      <c r="BM10779" s="6"/>
      <c r="BN10779" s="6"/>
      <c r="BO10779" s="6"/>
      <c r="BP10779" s="6"/>
      <c r="BQ10779" s="6"/>
      <c r="BR10779" s="6"/>
      <c r="BS10779" s="6"/>
      <c r="BT10779" s="6"/>
      <c r="BU10779" s="6"/>
      <c r="BV10779" s="6"/>
      <c r="BW10779" s="6"/>
      <c r="CJ10779" s="415"/>
      <c r="CK10779" s="415"/>
      <c r="CO10779" s="168"/>
    </row>
    <row r="10780" spans="32:93" s="162" customFormat="1" x14ac:dyDescent="0.25">
      <c r="AF10780" s="169"/>
      <c r="AG10780" s="169"/>
      <c r="AH10780" s="169"/>
      <c r="AI10780" s="169"/>
      <c r="AJ10780" s="169"/>
      <c r="AK10780" s="170"/>
      <c r="AP10780" s="6"/>
      <c r="AQ10780" s="6"/>
      <c r="AR10780" s="6"/>
      <c r="AS10780" s="6"/>
      <c r="AT10780" s="6"/>
      <c r="AU10780" s="6"/>
      <c r="AV10780" s="6"/>
      <c r="AW10780" s="6"/>
      <c r="AX10780" s="6"/>
      <c r="AY10780" s="6"/>
      <c r="AZ10780" s="6"/>
      <c r="BA10780" s="6"/>
      <c r="BB10780" s="166"/>
      <c r="BC10780" s="166"/>
      <c r="BD10780" s="166"/>
      <c r="BE10780" s="6"/>
      <c r="BF10780" s="6"/>
      <c r="BG10780" s="6"/>
      <c r="BH10780" s="6"/>
      <c r="BI10780" s="6"/>
      <c r="BJ10780" s="166"/>
      <c r="BK10780" s="166"/>
      <c r="BL10780" s="166"/>
      <c r="BM10780" s="6"/>
      <c r="BN10780" s="6"/>
      <c r="BO10780" s="6"/>
      <c r="BP10780" s="6"/>
      <c r="BQ10780" s="6"/>
      <c r="BR10780" s="6"/>
      <c r="BS10780" s="6"/>
      <c r="BT10780" s="6"/>
      <c r="BU10780" s="6"/>
      <c r="BV10780" s="6"/>
      <c r="BW10780" s="6"/>
      <c r="CJ10780" s="415"/>
      <c r="CK10780" s="415"/>
      <c r="CO10780" s="168"/>
    </row>
    <row r="10781" spans="32:93" s="162" customFormat="1" x14ac:dyDescent="0.25">
      <c r="AF10781" s="169"/>
      <c r="AG10781" s="169"/>
      <c r="AH10781" s="169"/>
      <c r="AI10781" s="169"/>
      <c r="AJ10781" s="169"/>
      <c r="AK10781" s="170"/>
      <c r="AP10781" s="6"/>
      <c r="AQ10781" s="6"/>
      <c r="AR10781" s="6"/>
      <c r="AS10781" s="6"/>
      <c r="AT10781" s="6"/>
      <c r="AU10781" s="6"/>
      <c r="AV10781" s="6"/>
      <c r="AW10781" s="6"/>
      <c r="AX10781" s="6"/>
      <c r="AY10781" s="6"/>
      <c r="AZ10781" s="6"/>
      <c r="BA10781" s="6"/>
      <c r="BB10781" s="166"/>
      <c r="BC10781" s="166"/>
      <c r="BD10781" s="166"/>
      <c r="BE10781" s="6"/>
      <c r="BF10781" s="6"/>
      <c r="BG10781" s="6"/>
      <c r="BH10781" s="6"/>
      <c r="BI10781" s="6"/>
      <c r="BJ10781" s="166"/>
      <c r="BK10781" s="166"/>
      <c r="BL10781" s="166"/>
      <c r="BM10781" s="6"/>
      <c r="BN10781" s="6"/>
      <c r="BO10781" s="6"/>
      <c r="BP10781" s="6"/>
      <c r="BQ10781" s="6"/>
      <c r="BR10781" s="6"/>
      <c r="BS10781" s="6"/>
      <c r="BT10781" s="6"/>
      <c r="BU10781" s="6"/>
      <c r="BV10781" s="6"/>
      <c r="BW10781" s="6"/>
      <c r="CJ10781" s="415"/>
      <c r="CK10781" s="415"/>
      <c r="CO10781" s="168"/>
    </row>
    <row r="10782" spans="32:93" s="162" customFormat="1" x14ac:dyDescent="0.25">
      <c r="AF10782" s="169"/>
      <c r="AG10782" s="169"/>
      <c r="AH10782" s="169"/>
      <c r="AI10782" s="169"/>
      <c r="AJ10782" s="169"/>
      <c r="AK10782" s="170"/>
      <c r="AP10782" s="6"/>
      <c r="AQ10782" s="6"/>
      <c r="AR10782" s="6"/>
      <c r="AS10782" s="6"/>
      <c r="AT10782" s="6"/>
      <c r="AU10782" s="6"/>
      <c r="AV10782" s="6"/>
      <c r="AW10782" s="6"/>
      <c r="AX10782" s="6"/>
      <c r="AY10782" s="6"/>
      <c r="AZ10782" s="6"/>
      <c r="BA10782" s="6"/>
      <c r="BB10782" s="166"/>
      <c r="BC10782" s="166"/>
      <c r="BD10782" s="166"/>
      <c r="BE10782" s="6"/>
      <c r="BF10782" s="6"/>
      <c r="BG10782" s="6"/>
      <c r="BH10782" s="6"/>
      <c r="BI10782" s="6"/>
      <c r="BJ10782" s="166"/>
      <c r="BK10782" s="166"/>
      <c r="BL10782" s="166"/>
      <c r="BM10782" s="6"/>
      <c r="BN10782" s="6"/>
      <c r="BO10782" s="6"/>
      <c r="BP10782" s="6"/>
      <c r="BQ10782" s="6"/>
      <c r="BR10782" s="6"/>
      <c r="BS10782" s="6"/>
      <c r="BT10782" s="6"/>
      <c r="BU10782" s="6"/>
      <c r="BV10782" s="6"/>
      <c r="BW10782" s="6"/>
      <c r="CJ10782" s="415"/>
      <c r="CK10782" s="415"/>
      <c r="CO10782" s="168"/>
    </row>
    <row r="10783" spans="32:93" s="162" customFormat="1" x14ac:dyDescent="0.25">
      <c r="AF10783" s="169"/>
      <c r="AG10783" s="169"/>
      <c r="AH10783" s="169"/>
      <c r="AI10783" s="169"/>
      <c r="AJ10783" s="169"/>
      <c r="AK10783" s="170"/>
      <c r="AP10783" s="6"/>
      <c r="AQ10783" s="6"/>
      <c r="AR10783" s="6"/>
      <c r="AS10783" s="6"/>
      <c r="AT10783" s="6"/>
      <c r="AU10783" s="6"/>
      <c r="AV10783" s="6"/>
      <c r="AW10783" s="6"/>
      <c r="AX10783" s="6"/>
      <c r="AY10783" s="6"/>
      <c r="AZ10783" s="6"/>
      <c r="BA10783" s="6"/>
      <c r="BB10783" s="166"/>
      <c r="BC10783" s="166"/>
      <c r="BD10783" s="166"/>
      <c r="BE10783" s="6"/>
      <c r="BF10783" s="6"/>
      <c r="BG10783" s="6"/>
      <c r="BH10783" s="6"/>
      <c r="BI10783" s="6"/>
      <c r="BJ10783" s="166"/>
      <c r="BK10783" s="166"/>
      <c r="BL10783" s="166"/>
      <c r="BM10783" s="6"/>
      <c r="BN10783" s="6"/>
      <c r="BO10783" s="6"/>
      <c r="BP10783" s="6"/>
      <c r="BQ10783" s="6"/>
      <c r="BR10783" s="6"/>
      <c r="BS10783" s="6"/>
      <c r="BT10783" s="6"/>
      <c r="BU10783" s="6"/>
      <c r="BV10783" s="6"/>
      <c r="BW10783" s="6"/>
      <c r="CJ10783" s="415"/>
      <c r="CK10783" s="415"/>
      <c r="CO10783" s="168"/>
    </row>
    <row r="10784" spans="32:93" s="162" customFormat="1" x14ac:dyDescent="0.25">
      <c r="AF10784" s="169"/>
      <c r="AG10784" s="169"/>
      <c r="AH10784" s="169"/>
      <c r="AI10784" s="169"/>
      <c r="AJ10784" s="169"/>
      <c r="AK10784" s="170"/>
      <c r="AP10784" s="6"/>
      <c r="AQ10784" s="6"/>
      <c r="AR10784" s="6"/>
      <c r="AS10784" s="6"/>
      <c r="AT10784" s="6"/>
      <c r="AU10784" s="6"/>
      <c r="AV10784" s="6"/>
      <c r="AW10784" s="6"/>
      <c r="AX10784" s="6"/>
      <c r="AY10784" s="6"/>
      <c r="AZ10784" s="6"/>
      <c r="BA10784" s="6"/>
      <c r="BB10784" s="166"/>
      <c r="BC10784" s="166"/>
      <c r="BD10784" s="166"/>
      <c r="BE10784" s="6"/>
      <c r="BF10784" s="6"/>
      <c r="BG10784" s="6"/>
      <c r="BH10784" s="6"/>
      <c r="BI10784" s="6"/>
      <c r="BJ10784" s="166"/>
      <c r="BK10784" s="166"/>
      <c r="BL10784" s="166"/>
      <c r="BM10784" s="6"/>
      <c r="BN10784" s="6"/>
      <c r="BO10784" s="6"/>
      <c r="BP10784" s="6"/>
      <c r="BQ10784" s="6"/>
      <c r="BR10784" s="6"/>
      <c r="BS10784" s="6"/>
      <c r="BT10784" s="6"/>
      <c r="BU10784" s="6"/>
      <c r="BV10784" s="6"/>
      <c r="BW10784" s="6"/>
      <c r="CJ10784" s="415"/>
      <c r="CK10784" s="415"/>
      <c r="CO10784" s="168"/>
    </row>
    <row r="10785" spans="32:93" s="162" customFormat="1" x14ac:dyDescent="0.25">
      <c r="AF10785" s="169"/>
      <c r="AG10785" s="169"/>
      <c r="AH10785" s="169"/>
      <c r="AI10785" s="169"/>
      <c r="AJ10785" s="169"/>
      <c r="AK10785" s="170"/>
      <c r="AP10785" s="6"/>
      <c r="AQ10785" s="6"/>
      <c r="AR10785" s="6"/>
      <c r="AS10785" s="6"/>
      <c r="AT10785" s="6"/>
      <c r="AU10785" s="6"/>
      <c r="AV10785" s="6"/>
      <c r="AW10785" s="6"/>
      <c r="AX10785" s="6"/>
      <c r="AY10785" s="6"/>
      <c r="AZ10785" s="6"/>
      <c r="BA10785" s="6"/>
      <c r="BB10785" s="166"/>
      <c r="BC10785" s="166"/>
      <c r="BD10785" s="166"/>
      <c r="BE10785" s="6"/>
      <c r="BF10785" s="6"/>
      <c r="BG10785" s="6"/>
      <c r="BH10785" s="6"/>
      <c r="BI10785" s="6"/>
      <c r="BJ10785" s="166"/>
      <c r="BK10785" s="166"/>
      <c r="BL10785" s="166"/>
      <c r="BM10785" s="6"/>
      <c r="BN10785" s="6"/>
      <c r="BO10785" s="6"/>
      <c r="BP10785" s="6"/>
      <c r="BQ10785" s="6"/>
      <c r="BR10785" s="6"/>
      <c r="BS10785" s="6"/>
      <c r="BT10785" s="6"/>
      <c r="BU10785" s="6"/>
      <c r="BV10785" s="6"/>
      <c r="BW10785" s="6"/>
      <c r="CJ10785" s="415"/>
      <c r="CK10785" s="415"/>
      <c r="CO10785" s="168"/>
    </row>
    <row r="10786" spans="32:93" s="162" customFormat="1" x14ac:dyDescent="0.25">
      <c r="AF10786" s="169"/>
      <c r="AG10786" s="169"/>
      <c r="AH10786" s="169"/>
      <c r="AI10786" s="169"/>
      <c r="AJ10786" s="169"/>
      <c r="AK10786" s="170"/>
      <c r="AP10786" s="6"/>
      <c r="AQ10786" s="6"/>
      <c r="AR10786" s="6"/>
      <c r="AS10786" s="6"/>
      <c r="AT10786" s="6"/>
      <c r="AU10786" s="6"/>
      <c r="AV10786" s="6"/>
      <c r="AW10786" s="6"/>
      <c r="AX10786" s="6"/>
      <c r="AY10786" s="6"/>
      <c r="AZ10786" s="6"/>
      <c r="BA10786" s="6"/>
      <c r="BB10786" s="166"/>
      <c r="BC10786" s="166"/>
      <c r="BD10786" s="166"/>
      <c r="BE10786" s="6"/>
      <c r="BF10786" s="6"/>
      <c r="BG10786" s="6"/>
      <c r="BH10786" s="6"/>
      <c r="BI10786" s="6"/>
      <c r="BJ10786" s="166"/>
      <c r="BK10786" s="166"/>
      <c r="BL10786" s="166"/>
      <c r="BM10786" s="6"/>
      <c r="BN10786" s="6"/>
      <c r="BO10786" s="6"/>
      <c r="BP10786" s="6"/>
      <c r="BQ10786" s="6"/>
      <c r="BR10786" s="6"/>
      <c r="BS10786" s="6"/>
      <c r="BT10786" s="6"/>
      <c r="BU10786" s="6"/>
      <c r="BV10786" s="6"/>
      <c r="BW10786" s="6"/>
      <c r="CJ10786" s="415"/>
      <c r="CK10786" s="415"/>
      <c r="CO10786" s="168"/>
    </row>
    <row r="10787" spans="32:93" s="162" customFormat="1" x14ac:dyDescent="0.25">
      <c r="AF10787" s="169"/>
      <c r="AG10787" s="169"/>
      <c r="AH10787" s="169"/>
      <c r="AI10787" s="169"/>
      <c r="AJ10787" s="169"/>
      <c r="AK10787" s="170"/>
      <c r="AP10787" s="6"/>
      <c r="AQ10787" s="6"/>
      <c r="AR10787" s="6"/>
      <c r="AS10787" s="6"/>
      <c r="AT10787" s="6"/>
      <c r="AU10787" s="6"/>
      <c r="AV10787" s="6"/>
      <c r="AW10787" s="6"/>
      <c r="AX10787" s="6"/>
      <c r="AY10787" s="6"/>
      <c r="AZ10787" s="6"/>
      <c r="BA10787" s="6"/>
      <c r="BB10787" s="166"/>
      <c r="BC10787" s="166"/>
      <c r="BD10787" s="166"/>
      <c r="BE10787" s="6"/>
      <c r="BF10787" s="6"/>
      <c r="BG10787" s="6"/>
      <c r="BH10787" s="6"/>
      <c r="BI10787" s="6"/>
      <c r="BJ10787" s="166"/>
      <c r="BK10787" s="166"/>
      <c r="BL10787" s="166"/>
      <c r="BM10787" s="6"/>
      <c r="BN10787" s="6"/>
      <c r="BO10787" s="6"/>
      <c r="BP10787" s="6"/>
      <c r="BQ10787" s="6"/>
      <c r="BR10787" s="6"/>
      <c r="BS10787" s="6"/>
      <c r="BT10787" s="6"/>
      <c r="BU10787" s="6"/>
      <c r="BV10787" s="6"/>
      <c r="BW10787" s="6"/>
      <c r="CJ10787" s="415"/>
      <c r="CK10787" s="415"/>
      <c r="CO10787" s="168"/>
    </row>
    <row r="10788" spans="32:93" s="162" customFormat="1" x14ac:dyDescent="0.25">
      <c r="AF10788" s="169"/>
      <c r="AG10788" s="169"/>
      <c r="AH10788" s="169"/>
      <c r="AI10788" s="169"/>
      <c r="AJ10788" s="169"/>
      <c r="AK10788" s="170"/>
      <c r="AP10788" s="6"/>
      <c r="AQ10788" s="6"/>
      <c r="AR10788" s="6"/>
      <c r="AS10788" s="6"/>
      <c r="AT10788" s="6"/>
      <c r="AU10788" s="6"/>
      <c r="AV10788" s="6"/>
      <c r="AW10788" s="6"/>
      <c r="AX10788" s="6"/>
      <c r="AY10788" s="6"/>
      <c r="AZ10788" s="6"/>
      <c r="BA10788" s="6"/>
      <c r="BB10788" s="166"/>
      <c r="BC10788" s="166"/>
      <c r="BD10788" s="166"/>
      <c r="BE10788" s="6"/>
      <c r="BF10788" s="6"/>
      <c r="BG10788" s="6"/>
      <c r="BH10788" s="6"/>
      <c r="BI10788" s="6"/>
      <c r="BJ10788" s="166"/>
      <c r="BK10788" s="166"/>
      <c r="BL10788" s="166"/>
      <c r="BM10788" s="6"/>
      <c r="BN10788" s="6"/>
      <c r="BO10788" s="6"/>
      <c r="BP10788" s="6"/>
      <c r="BQ10788" s="6"/>
      <c r="BR10788" s="6"/>
      <c r="BS10788" s="6"/>
      <c r="BT10788" s="6"/>
      <c r="BU10788" s="6"/>
      <c r="BV10788" s="6"/>
      <c r="BW10788" s="6"/>
      <c r="CJ10788" s="415"/>
      <c r="CK10788" s="415"/>
      <c r="CO10788" s="168"/>
    </row>
    <row r="10789" spans="32:93" s="162" customFormat="1" x14ac:dyDescent="0.25">
      <c r="AF10789" s="169"/>
      <c r="AG10789" s="169"/>
      <c r="AH10789" s="169"/>
      <c r="AI10789" s="169"/>
      <c r="AJ10789" s="169"/>
      <c r="AK10789" s="170"/>
      <c r="AP10789" s="6"/>
      <c r="AQ10789" s="6"/>
      <c r="AR10789" s="6"/>
      <c r="AS10789" s="6"/>
      <c r="AT10789" s="6"/>
      <c r="AU10789" s="6"/>
      <c r="AV10789" s="6"/>
      <c r="AW10789" s="6"/>
      <c r="AX10789" s="6"/>
      <c r="AY10789" s="6"/>
      <c r="AZ10789" s="6"/>
      <c r="BA10789" s="6"/>
      <c r="BB10789" s="166"/>
      <c r="BC10789" s="166"/>
      <c r="BD10789" s="166"/>
      <c r="BE10789" s="6"/>
      <c r="BF10789" s="6"/>
      <c r="BG10789" s="6"/>
      <c r="BH10789" s="6"/>
      <c r="BI10789" s="6"/>
      <c r="BJ10789" s="166"/>
      <c r="BK10789" s="166"/>
      <c r="BL10789" s="166"/>
      <c r="BM10789" s="6"/>
      <c r="BN10789" s="6"/>
      <c r="BO10789" s="6"/>
      <c r="BP10789" s="6"/>
      <c r="BQ10789" s="6"/>
      <c r="BR10789" s="6"/>
      <c r="BS10789" s="6"/>
      <c r="BT10789" s="6"/>
      <c r="BU10789" s="6"/>
      <c r="BV10789" s="6"/>
      <c r="BW10789" s="6"/>
      <c r="CJ10789" s="415"/>
      <c r="CK10789" s="415"/>
      <c r="CO10789" s="168"/>
    </row>
    <row r="10790" spans="32:93" s="162" customFormat="1" x14ac:dyDescent="0.25">
      <c r="AF10790" s="169"/>
      <c r="AG10790" s="169"/>
      <c r="AH10790" s="169"/>
      <c r="AI10790" s="169"/>
      <c r="AJ10790" s="169"/>
      <c r="AK10790" s="170"/>
      <c r="AP10790" s="6"/>
      <c r="AQ10790" s="6"/>
      <c r="AR10790" s="6"/>
      <c r="AS10790" s="6"/>
      <c r="AT10790" s="6"/>
      <c r="AU10790" s="6"/>
      <c r="AV10790" s="6"/>
      <c r="AW10790" s="6"/>
      <c r="AX10790" s="6"/>
      <c r="AY10790" s="6"/>
      <c r="AZ10790" s="6"/>
      <c r="BA10790" s="6"/>
      <c r="BB10790" s="166"/>
      <c r="BC10790" s="166"/>
      <c r="BD10790" s="166"/>
      <c r="BE10790" s="6"/>
      <c r="BF10790" s="6"/>
      <c r="BG10790" s="6"/>
      <c r="BH10790" s="6"/>
      <c r="BI10790" s="6"/>
      <c r="BJ10790" s="166"/>
      <c r="BK10790" s="166"/>
      <c r="BL10790" s="166"/>
      <c r="BM10790" s="6"/>
      <c r="BN10790" s="6"/>
      <c r="BO10790" s="6"/>
      <c r="BP10790" s="6"/>
      <c r="BQ10790" s="6"/>
      <c r="BR10790" s="6"/>
      <c r="BS10790" s="6"/>
      <c r="BT10790" s="6"/>
      <c r="BU10790" s="6"/>
      <c r="BV10790" s="6"/>
      <c r="BW10790" s="6"/>
      <c r="CJ10790" s="415"/>
      <c r="CK10790" s="415"/>
      <c r="CO10790" s="168"/>
    </row>
    <row r="10791" spans="32:93" s="162" customFormat="1" x14ac:dyDescent="0.25">
      <c r="AF10791" s="169"/>
      <c r="AG10791" s="169"/>
      <c r="AH10791" s="169"/>
      <c r="AI10791" s="169"/>
      <c r="AJ10791" s="169"/>
      <c r="AK10791" s="170"/>
      <c r="AP10791" s="6"/>
      <c r="AQ10791" s="6"/>
      <c r="AR10791" s="6"/>
      <c r="AS10791" s="6"/>
      <c r="AT10791" s="6"/>
      <c r="AU10791" s="6"/>
      <c r="AV10791" s="6"/>
      <c r="AW10791" s="6"/>
      <c r="AX10791" s="6"/>
      <c r="AY10791" s="6"/>
      <c r="AZ10791" s="6"/>
      <c r="BA10791" s="6"/>
      <c r="BB10791" s="166"/>
      <c r="BC10791" s="166"/>
      <c r="BD10791" s="166"/>
      <c r="BE10791" s="6"/>
      <c r="BF10791" s="6"/>
      <c r="BG10791" s="6"/>
      <c r="BH10791" s="6"/>
      <c r="BI10791" s="6"/>
      <c r="BJ10791" s="166"/>
      <c r="BK10791" s="166"/>
      <c r="BL10791" s="166"/>
      <c r="BM10791" s="6"/>
      <c r="BN10791" s="6"/>
      <c r="BO10791" s="6"/>
      <c r="BP10791" s="6"/>
      <c r="BQ10791" s="6"/>
      <c r="BR10791" s="6"/>
      <c r="BS10791" s="6"/>
      <c r="BT10791" s="6"/>
      <c r="BU10791" s="6"/>
      <c r="BV10791" s="6"/>
      <c r="BW10791" s="6"/>
      <c r="CJ10791" s="415"/>
      <c r="CK10791" s="415"/>
      <c r="CO10791" s="168"/>
    </row>
    <row r="10792" spans="32:93" s="162" customFormat="1" x14ac:dyDescent="0.25">
      <c r="AF10792" s="169"/>
      <c r="AG10792" s="169"/>
      <c r="AH10792" s="169"/>
      <c r="AI10792" s="169"/>
      <c r="AJ10792" s="169"/>
      <c r="AK10792" s="170"/>
      <c r="AP10792" s="6"/>
      <c r="AQ10792" s="6"/>
      <c r="AR10792" s="6"/>
      <c r="AS10792" s="6"/>
      <c r="AT10792" s="6"/>
      <c r="AU10792" s="6"/>
      <c r="AV10792" s="6"/>
      <c r="AW10792" s="6"/>
      <c r="AX10792" s="6"/>
      <c r="AY10792" s="6"/>
      <c r="AZ10792" s="6"/>
      <c r="BA10792" s="6"/>
      <c r="BB10792" s="166"/>
      <c r="BC10792" s="166"/>
      <c r="BD10792" s="166"/>
      <c r="BE10792" s="6"/>
      <c r="BF10792" s="6"/>
      <c r="BG10792" s="6"/>
      <c r="BH10792" s="6"/>
      <c r="BI10792" s="6"/>
      <c r="BJ10792" s="166"/>
      <c r="BK10792" s="166"/>
      <c r="BL10792" s="166"/>
      <c r="BM10792" s="6"/>
      <c r="BN10792" s="6"/>
      <c r="BO10792" s="6"/>
      <c r="BP10792" s="6"/>
      <c r="BQ10792" s="6"/>
      <c r="BR10792" s="6"/>
      <c r="BS10792" s="6"/>
      <c r="BT10792" s="6"/>
      <c r="BU10792" s="6"/>
      <c r="BV10792" s="6"/>
      <c r="BW10792" s="6"/>
      <c r="CJ10792" s="415"/>
      <c r="CK10792" s="415"/>
      <c r="CO10792" s="168"/>
    </row>
    <row r="10793" spans="32:93" s="162" customFormat="1" x14ac:dyDescent="0.25">
      <c r="AF10793" s="169"/>
      <c r="AG10793" s="169"/>
      <c r="AH10793" s="169"/>
      <c r="AI10793" s="169"/>
      <c r="AJ10793" s="169"/>
      <c r="AK10793" s="170"/>
      <c r="AP10793" s="6"/>
      <c r="AQ10793" s="6"/>
      <c r="AR10793" s="6"/>
      <c r="AS10793" s="6"/>
      <c r="AT10793" s="6"/>
      <c r="AU10793" s="6"/>
      <c r="AV10793" s="6"/>
      <c r="AW10793" s="6"/>
      <c r="AX10793" s="6"/>
      <c r="AY10793" s="6"/>
      <c r="AZ10793" s="6"/>
      <c r="BA10793" s="6"/>
      <c r="BB10793" s="166"/>
      <c r="BC10793" s="166"/>
      <c r="BD10793" s="166"/>
      <c r="BE10793" s="6"/>
      <c r="BF10793" s="6"/>
      <c r="BG10793" s="6"/>
      <c r="BH10793" s="6"/>
      <c r="BI10793" s="6"/>
      <c r="BJ10793" s="166"/>
      <c r="BK10793" s="166"/>
      <c r="BL10793" s="166"/>
      <c r="BM10793" s="6"/>
      <c r="BN10793" s="6"/>
      <c r="BO10793" s="6"/>
      <c r="BP10793" s="6"/>
      <c r="BQ10793" s="6"/>
      <c r="BR10793" s="6"/>
      <c r="BS10793" s="6"/>
      <c r="BT10793" s="6"/>
      <c r="BU10793" s="6"/>
      <c r="BV10793" s="6"/>
      <c r="BW10793" s="6"/>
      <c r="CJ10793" s="415"/>
      <c r="CK10793" s="415"/>
      <c r="CO10793" s="168"/>
    </row>
    <row r="10794" spans="32:93" s="162" customFormat="1" x14ac:dyDescent="0.25">
      <c r="AF10794" s="169"/>
      <c r="AG10794" s="169"/>
      <c r="AH10794" s="169"/>
      <c r="AI10794" s="169"/>
      <c r="AJ10794" s="169"/>
      <c r="AK10794" s="170"/>
      <c r="AP10794" s="6"/>
      <c r="AQ10794" s="6"/>
      <c r="AR10794" s="6"/>
      <c r="AS10794" s="6"/>
      <c r="AT10794" s="6"/>
      <c r="AU10794" s="6"/>
      <c r="AV10794" s="6"/>
      <c r="AW10794" s="6"/>
      <c r="AX10794" s="6"/>
      <c r="AY10794" s="6"/>
      <c r="AZ10794" s="6"/>
      <c r="BA10794" s="6"/>
      <c r="BB10794" s="166"/>
      <c r="BC10794" s="166"/>
      <c r="BD10794" s="166"/>
      <c r="BE10794" s="6"/>
      <c r="BF10794" s="6"/>
      <c r="BG10794" s="6"/>
      <c r="BH10794" s="6"/>
      <c r="BI10794" s="6"/>
      <c r="BJ10794" s="166"/>
      <c r="BK10794" s="166"/>
      <c r="BL10794" s="166"/>
      <c r="BM10794" s="6"/>
      <c r="BN10794" s="6"/>
      <c r="BO10794" s="6"/>
      <c r="BP10794" s="6"/>
      <c r="BQ10794" s="6"/>
      <c r="BR10794" s="6"/>
      <c r="BS10794" s="6"/>
      <c r="BT10794" s="6"/>
      <c r="BU10794" s="6"/>
      <c r="BV10794" s="6"/>
      <c r="BW10794" s="6"/>
      <c r="CJ10794" s="415"/>
      <c r="CK10794" s="415"/>
      <c r="CO10794" s="168"/>
    </row>
    <row r="10795" spans="32:93" s="162" customFormat="1" x14ac:dyDescent="0.25">
      <c r="AF10795" s="169"/>
      <c r="AG10795" s="169"/>
      <c r="AH10795" s="169"/>
      <c r="AI10795" s="169"/>
      <c r="AJ10795" s="169"/>
      <c r="AK10795" s="170"/>
      <c r="AP10795" s="6"/>
      <c r="AQ10795" s="6"/>
      <c r="AR10795" s="6"/>
      <c r="AS10795" s="6"/>
      <c r="AT10795" s="6"/>
      <c r="AU10795" s="6"/>
      <c r="AV10795" s="6"/>
      <c r="AW10795" s="6"/>
      <c r="AX10795" s="6"/>
      <c r="AY10795" s="6"/>
      <c r="AZ10795" s="6"/>
      <c r="BA10795" s="6"/>
      <c r="BB10795" s="166"/>
      <c r="BC10795" s="166"/>
      <c r="BD10795" s="166"/>
      <c r="BE10795" s="6"/>
      <c r="BF10795" s="6"/>
      <c r="BG10795" s="6"/>
      <c r="BH10795" s="6"/>
      <c r="BI10795" s="6"/>
      <c r="BJ10795" s="166"/>
      <c r="BK10795" s="166"/>
      <c r="BL10795" s="166"/>
      <c r="BM10795" s="6"/>
      <c r="BN10795" s="6"/>
      <c r="BO10795" s="6"/>
      <c r="BP10795" s="6"/>
      <c r="BQ10795" s="6"/>
      <c r="BR10795" s="6"/>
      <c r="BS10795" s="6"/>
      <c r="BT10795" s="6"/>
      <c r="BU10795" s="6"/>
      <c r="BV10795" s="6"/>
      <c r="BW10795" s="6"/>
      <c r="CJ10795" s="415"/>
      <c r="CK10795" s="415"/>
      <c r="CO10795" s="168"/>
    </row>
    <row r="10796" spans="32:93" s="162" customFormat="1" x14ac:dyDescent="0.25">
      <c r="AF10796" s="169"/>
      <c r="AG10796" s="169"/>
      <c r="AH10796" s="169"/>
      <c r="AI10796" s="169"/>
      <c r="AJ10796" s="169"/>
      <c r="AK10796" s="170"/>
      <c r="AP10796" s="6"/>
      <c r="AQ10796" s="6"/>
      <c r="AR10796" s="6"/>
      <c r="AS10796" s="6"/>
      <c r="AT10796" s="6"/>
      <c r="AU10796" s="6"/>
      <c r="AV10796" s="6"/>
      <c r="AW10796" s="6"/>
      <c r="AX10796" s="6"/>
      <c r="AY10796" s="6"/>
      <c r="AZ10796" s="6"/>
      <c r="BA10796" s="6"/>
      <c r="BB10796" s="166"/>
      <c r="BC10796" s="166"/>
      <c r="BD10796" s="166"/>
      <c r="BE10796" s="6"/>
      <c r="BF10796" s="6"/>
      <c r="BG10796" s="6"/>
      <c r="BH10796" s="6"/>
      <c r="BI10796" s="6"/>
      <c r="BJ10796" s="166"/>
      <c r="BK10796" s="166"/>
      <c r="BL10796" s="166"/>
      <c r="BM10796" s="6"/>
      <c r="BN10796" s="6"/>
      <c r="BO10796" s="6"/>
      <c r="BP10796" s="6"/>
      <c r="BQ10796" s="6"/>
      <c r="BR10796" s="6"/>
      <c r="BS10796" s="6"/>
      <c r="BT10796" s="6"/>
      <c r="BU10796" s="6"/>
      <c r="BV10796" s="6"/>
      <c r="BW10796" s="6"/>
      <c r="CJ10796" s="415"/>
      <c r="CK10796" s="415"/>
      <c r="CO10796" s="168"/>
    </row>
    <row r="10797" spans="32:93" s="162" customFormat="1" x14ac:dyDescent="0.25">
      <c r="AF10797" s="169"/>
      <c r="AG10797" s="169"/>
      <c r="AH10797" s="169"/>
      <c r="AI10797" s="169"/>
      <c r="AJ10797" s="169"/>
      <c r="AK10797" s="170"/>
      <c r="AP10797" s="6"/>
      <c r="AQ10797" s="6"/>
      <c r="AR10797" s="6"/>
      <c r="AS10797" s="6"/>
      <c r="AT10797" s="6"/>
      <c r="AU10797" s="6"/>
      <c r="AV10797" s="6"/>
      <c r="AW10797" s="6"/>
      <c r="AX10797" s="6"/>
      <c r="AY10797" s="6"/>
      <c r="AZ10797" s="6"/>
      <c r="BA10797" s="6"/>
      <c r="BB10797" s="166"/>
      <c r="BC10797" s="166"/>
      <c r="BD10797" s="166"/>
      <c r="BE10797" s="6"/>
      <c r="BF10797" s="6"/>
      <c r="BG10797" s="6"/>
      <c r="BH10797" s="6"/>
      <c r="BI10797" s="6"/>
      <c r="BJ10797" s="166"/>
      <c r="BK10797" s="166"/>
      <c r="BL10797" s="166"/>
      <c r="BM10797" s="6"/>
      <c r="BN10797" s="6"/>
      <c r="BO10797" s="6"/>
      <c r="BP10797" s="6"/>
      <c r="BQ10797" s="6"/>
      <c r="BR10797" s="6"/>
      <c r="BS10797" s="6"/>
      <c r="BT10797" s="6"/>
      <c r="BU10797" s="6"/>
      <c r="BV10797" s="6"/>
      <c r="BW10797" s="6"/>
      <c r="CJ10797" s="415"/>
      <c r="CK10797" s="415"/>
      <c r="CO10797" s="168"/>
    </row>
    <row r="10798" spans="32:93" s="162" customFormat="1" x14ac:dyDescent="0.25">
      <c r="AF10798" s="169"/>
      <c r="AG10798" s="169"/>
      <c r="AH10798" s="169"/>
      <c r="AI10798" s="169"/>
      <c r="AJ10798" s="169"/>
      <c r="AK10798" s="170"/>
      <c r="AP10798" s="6"/>
      <c r="AQ10798" s="6"/>
      <c r="AR10798" s="6"/>
      <c r="AS10798" s="6"/>
      <c r="AT10798" s="6"/>
      <c r="AU10798" s="6"/>
      <c r="AV10798" s="6"/>
      <c r="AW10798" s="6"/>
      <c r="AX10798" s="6"/>
      <c r="AY10798" s="6"/>
      <c r="AZ10798" s="6"/>
      <c r="BA10798" s="6"/>
      <c r="BB10798" s="166"/>
      <c r="BC10798" s="166"/>
      <c r="BD10798" s="166"/>
      <c r="BE10798" s="6"/>
      <c r="BF10798" s="6"/>
      <c r="BG10798" s="6"/>
      <c r="BH10798" s="6"/>
      <c r="BI10798" s="6"/>
      <c r="BJ10798" s="166"/>
      <c r="BK10798" s="166"/>
      <c r="BL10798" s="166"/>
      <c r="BM10798" s="6"/>
      <c r="BN10798" s="6"/>
      <c r="BO10798" s="6"/>
      <c r="BP10798" s="6"/>
      <c r="BQ10798" s="6"/>
      <c r="BR10798" s="6"/>
      <c r="BS10798" s="6"/>
      <c r="BT10798" s="6"/>
      <c r="BU10798" s="6"/>
      <c r="BV10798" s="6"/>
      <c r="BW10798" s="6"/>
      <c r="CJ10798" s="415"/>
      <c r="CK10798" s="415"/>
      <c r="CO10798" s="168"/>
    </row>
    <row r="10799" spans="32:93" s="162" customFormat="1" x14ac:dyDescent="0.25">
      <c r="AF10799" s="169"/>
      <c r="AG10799" s="169"/>
      <c r="AH10799" s="169"/>
      <c r="AI10799" s="169"/>
      <c r="AJ10799" s="169"/>
      <c r="AK10799" s="170"/>
      <c r="AP10799" s="6"/>
      <c r="AQ10799" s="6"/>
      <c r="AR10799" s="6"/>
      <c r="AS10799" s="6"/>
      <c r="AT10799" s="6"/>
      <c r="AU10799" s="6"/>
      <c r="AV10799" s="6"/>
      <c r="AW10799" s="6"/>
      <c r="AX10799" s="6"/>
      <c r="AY10799" s="6"/>
      <c r="AZ10799" s="6"/>
      <c r="BA10799" s="6"/>
      <c r="BB10799" s="166"/>
      <c r="BC10799" s="166"/>
      <c r="BD10799" s="166"/>
      <c r="BE10799" s="6"/>
      <c r="BF10799" s="6"/>
      <c r="BG10799" s="6"/>
      <c r="BH10799" s="6"/>
      <c r="BI10799" s="6"/>
      <c r="BJ10799" s="166"/>
      <c r="BK10799" s="166"/>
      <c r="BL10799" s="166"/>
      <c r="BM10799" s="6"/>
      <c r="BN10799" s="6"/>
      <c r="BO10799" s="6"/>
      <c r="BP10799" s="6"/>
      <c r="BQ10799" s="6"/>
      <c r="BR10799" s="6"/>
      <c r="BS10799" s="6"/>
      <c r="BT10799" s="6"/>
      <c r="BU10799" s="6"/>
      <c r="BV10799" s="6"/>
      <c r="BW10799" s="6"/>
      <c r="CJ10799" s="415"/>
      <c r="CK10799" s="415"/>
      <c r="CO10799" s="168"/>
    </row>
    <row r="10800" spans="32:93" s="162" customFormat="1" x14ac:dyDescent="0.25">
      <c r="AF10800" s="169"/>
      <c r="AG10800" s="169"/>
      <c r="AH10800" s="169"/>
      <c r="AI10800" s="169"/>
      <c r="AJ10800" s="169"/>
      <c r="AK10800" s="170"/>
      <c r="AP10800" s="6"/>
      <c r="AQ10800" s="6"/>
      <c r="AR10800" s="6"/>
      <c r="AS10800" s="6"/>
      <c r="AT10800" s="6"/>
      <c r="AU10800" s="6"/>
      <c r="AV10800" s="6"/>
      <c r="AW10800" s="6"/>
      <c r="AX10800" s="6"/>
      <c r="AY10800" s="6"/>
      <c r="AZ10800" s="6"/>
      <c r="BA10800" s="6"/>
      <c r="BB10800" s="166"/>
      <c r="BC10800" s="166"/>
      <c r="BD10800" s="166"/>
      <c r="BE10800" s="6"/>
      <c r="BF10800" s="6"/>
      <c r="BG10800" s="6"/>
      <c r="BH10800" s="6"/>
      <c r="BI10800" s="6"/>
      <c r="BJ10800" s="166"/>
      <c r="BK10800" s="166"/>
      <c r="BL10800" s="166"/>
      <c r="BM10800" s="6"/>
      <c r="BN10800" s="6"/>
      <c r="BO10800" s="6"/>
      <c r="BP10800" s="6"/>
      <c r="BQ10800" s="6"/>
      <c r="BR10800" s="6"/>
      <c r="BS10800" s="6"/>
      <c r="BT10800" s="6"/>
      <c r="BU10800" s="6"/>
      <c r="BV10800" s="6"/>
      <c r="BW10800" s="6"/>
      <c r="CJ10800" s="415"/>
      <c r="CK10800" s="415"/>
      <c r="CO10800" s="168"/>
    </row>
    <row r="10801" spans="32:93" s="162" customFormat="1" x14ac:dyDescent="0.25">
      <c r="AF10801" s="169"/>
      <c r="AG10801" s="169"/>
      <c r="AH10801" s="169"/>
      <c r="AI10801" s="169"/>
      <c r="AJ10801" s="169"/>
      <c r="AK10801" s="170"/>
      <c r="AP10801" s="6"/>
      <c r="AQ10801" s="6"/>
      <c r="AR10801" s="6"/>
      <c r="AS10801" s="6"/>
      <c r="AT10801" s="6"/>
      <c r="AU10801" s="6"/>
      <c r="AV10801" s="6"/>
      <c r="AW10801" s="6"/>
      <c r="AX10801" s="6"/>
      <c r="AY10801" s="6"/>
      <c r="AZ10801" s="6"/>
      <c r="BA10801" s="6"/>
      <c r="BB10801" s="166"/>
      <c r="BC10801" s="166"/>
      <c r="BD10801" s="166"/>
      <c r="BE10801" s="6"/>
      <c r="BF10801" s="6"/>
      <c r="BG10801" s="6"/>
      <c r="BH10801" s="6"/>
      <c r="BI10801" s="6"/>
      <c r="BJ10801" s="166"/>
      <c r="BK10801" s="166"/>
      <c r="BL10801" s="166"/>
      <c r="BM10801" s="6"/>
      <c r="BN10801" s="6"/>
      <c r="BO10801" s="6"/>
      <c r="BP10801" s="6"/>
      <c r="BQ10801" s="6"/>
      <c r="BR10801" s="6"/>
      <c r="BS10801" s="6"/>
      <c r="BT10801" s="6"/>
      <c r="BU10801" s="6"/>
      <c r="BV10801" s="6"/>
      <c r="BW10801" s="6"/>
      <c r="CJ10801" s="415"/>
      <c r="CK10801" s="415"/>
      <c r="CO10801" s="168"/>
    </row>
    <row r="10802" spans="32:93" s="162" customFormat="1" x14ac:dyDescent="0.25">
      <c r="AF10802" s="169"/>
      <c r="AG10802" s="169"/>
      <c r="AH10802" s="169"/>
      <c r="AI10802" s="169"/>
      <c r="AJ10802" s="169"/>
      <c r="AK10802" s="170"/>
      <c r="AP10802" s="6"/>
      <c r="AQ10802" s="6"/>
      <c r="AR10802" s="6"/>
      <c r="AS10802" s="6"/>
      <c r="AT10802" s="6"/>
      <c r="AU10802" s="6"/>
      <c r="AV10802" s="6"/>
      <c r="AW10802" s="6"/>
      <c r="AX10802" s="6"/>
      <c r="AY10802" s="6"/>
      <c r="AZ10802" s="6"/>
      <c r="BA10802" s="6"/>
      <c r="BB10802" s="166"/>
      <c r="BC10802" s="166"/>
      <c r="BD10802" s="166"/>
      <c r="BE10802" s="6"/>
      <c r="BF10802" s="6"/>
      <c r="BG10802" s="6"/>
      <c r="BH10802" s="6"/>
      <c r="BI10802" s="6"/>
      <c r="BJ10802" s="166"/>
      <c r="BK10802" s="166"/>
      <c r="BL10802" s="166"/>
      <c r="BM10802" s="6"/>
      <c r="BN10802" s="6"/>
      <c r="BO10802" s="6"/>
      <c r="BP10802" s="6"/>
      <c r="BQ10802" s="6"/>
      <c r="BR10802" s="6"/>
      <c r="BS10802" s="6"/>
      <c r="BT10802" s="6"/>
      <c r="BU10802" s="6"/>
      <c r="BV10802" s="6"/>
      <c r="BW10802" s="6"/>
      <c r="CJ10802" s="415"/>
      <c r="CK10802" s="415"/>
      <c r="CO10802" s="168"/>
    </row>
    <row r="10803" spans="32:93" s="162" customFormat="1" x14ac:dyDescent="0.25">
      <c r="AF10803" s="169"/>
      <c r="AG10803" s="169"/>
      <c r="AH10803" s="169"/>
      <c r="AI10803" s="169"/>
      <c r="AJ10803" s="169"/>
      <c r="AK10803" s="170"/>
      <c r="AP10803" s="6"/>
      <c r="AQ10803" s="6"/>
      <c r="AR10803" s="6"/>
      <c r="AS10803" s="6"/>
      <c r="AT10803" s="6"/>
      <c r="AU10803" s="6"/>
      <c r="AV10803" s="6"/>
      <c r="AW10803" s="6"/>
      <c r="AX10803" s="6"/>
      <c r="AY10803" s="6"/>
      <c r="AZ10803" s="6"/>
      <c r="BA10803" s="6"/>
      <c r="BB10803" s="166"/>
      <c r="BC10803" s="166"/>
      <c r="BD10803" s="166"/>
      <c r="BE10803" s="6"/>
      <c r="BF10803" s="6"/>
      <c r="BG10803" s="6"/>
      <c r="BH10803" s="6"/>
      <c r="BI10803" s="6"/>
      <c r="BJ10803" s="166"/>
      <c r="BK10803" s="166"/>
      <c r="BL10803" s="166"/>
      <c r="BM10803" s="6"/>
      <c r="BN10803" s="6"/>
      <c r="BO10803" s="6"/>
      <c r="BP10803" s="6"/>
      <c r="BQ10803" s="6"/>
      <c r="BR10803" s="6"/>
      <c r="BS10803" s="6"/>
      <c r="BT10803" s="6"/>
      <c r="BU10803" s="6"/>
      <c r="BV10803" s="6"/>
      <c r="BW10803" s="6"/>
      <c r="CJ10803" s="415"/>
      <c r="CK10803" s="415"/>
      <c r="CO10803" s="168"/>
    </row>
    <row r="10804" spans="32:93" s="162" customFormat="1" x14ac:dyDescent="0.25">
      <c r="AF10804" s="169"/>
      <c r="AG10804" s="169"/>
      <c r="AH10804" s="169"/>
      <c r="AI10804" s="169"/>
      <c r="AJ10804" s="169"/>
      <c r="AK10804" s="170"/>
      <c r="AP10804" s="6"/>
      <c r="AQ10804" s="6"/>
      <c r="AR10804" s="6"/>
      <c r="AS10804" s="6"/>
      <c r="AT10804" s="6"/>
      <c r="AU10804" s="6"/>
      <c r="AV10804" s="6"/>
      <c r="AW10804" s="6"/>
      <c r="AX10804" s="6"/>
      <c r="AY10804" s="6"/>
      <c r="AZ10804" s="6"/>
      <c r="BA10804" s="6"/>
      <c r="BB10804" s="166"/>
      <c r="BC10804" s="166"/>
      <c r="BD10804" s="166"/>
      <c r="BE10804" s="6"/>
      <c r="BF10804" s="6"/>
      <c r="BG10804" s="6"/>
      <c r="BH10804" s="6"/>
      <c r="BI10804" s="6"/>
      <c r="BJ10804" s="166"/>
      <c r="BK10804" s="166"/>
      <c r="BL10804" s="166"/>
      <c r="BM10804" s="6"/>
      <c r="BN10804" s="6"/>
      <c r="BO10804" s="6"/>
      <c r="BP10804" s="6"/>
      <c r="BQ10804" s="6"/>
      <c r="BR10804" s="6"/>
      <c r="BS10804" s="6"/>
      <c r="BT10804" s="6"/>
      <c r="BU10804" s="6"/>
      <c r="BV10804" s="6"/>
      <c r="BW10804" s="6"/>
      <c r="CJ10804" s="415"/>
      <c r="CK10804" s="415"/>
      <c r="CO10804" s="168"/>
    </row>
    <row r="10805" spans="32:93" s="162" customFormat="1" x14ac:dyDescent="0.25">
      <c r="AF10805" s="169"/>
      <c r="AG10805" s="169"/>
      <c r="AH10805" s="169"/>
      <c r="AI10805" s="169"/>
      <c r="AJ10805" s="169"/>
      <c r="AK10805" s="170"/>
      <c r="AP10805" s="6"/>
      <c r="AQ10805" s="6"/>
      <c r="AR10805" s="6"/>
      <c r="AS10805" s="6"/>
      <c r="AT10805" s="6"/>
      <c r="AU10805" s="6"/>
      <c r="AV10805" s="6"/>
      <c r="AW10805" s="6"/>
      <c r="AX10805" s="6"/>
      <c r="AY10805" s="6"/>
      <c r="AZ10805" s="6"/>
      <c r="BA10805" s="6"/>
      <c r="BB10805" s="166"/>
      <c r="BC10805" s="166"/>
      <c r="BD10805" s="166"/>
      <c r="BE10805" s="6"/>
      <c r="BF10805" s="6"/>
      <c r="BG10805" s="6"/>
      <c r="BH10805" s="6"/>
      <c r="BI10805" s="6"/>
      <c r="BJ10805" s="166"/>
      <c r="BK10805" s="166"/>
      <c r="BL10805" s="166"/>
      <c r="BM10805" s="6"/>
      <c r="BN10805" s="6"/>
      <c r="BO10805" s="6"/>
      <c r="BP10805" s="6"/>
      <c r="BQ10805" s="6"/>
      <c r="BR10805" s="6"/>
      <c r="BS10805" s="6"/>
      <c r="BT10805" s="6"/>
      <c r="BU10805" s="6"/>
      <c r="BV10805" s="6"/>
      <c r="BW10805" s="6"/>
      <c r="CJ10805" s="415"/>
      <c r="CK10805" s="415"/>
      <c r="CO10805" s="168"/>
    </row>
    <row r="10806" spans="32:93" s="162" customFormat="1" x14ac:dyDescent="0.25">
      <c r="AF10806" s="169"/>
      <c r="AG10806" s="169"/>
      <c r="AH10806" s="169"/>
      <c r="AI10806" s="169"/>
      <c r="AJ10806" s="169"/>
      <c r="AK10806" s="170"/>
      <c r="AP10806" s="6"/>
      <c r="AQ10806" s="6"/>
      <c r="AR10806" s="6"/>
      <c r="AS10806" s="6"/>
      <c r="AT10806" s="6"/>
      <c r="AU10806" s="6"/>
      <c r="AV10806" s="6"/>
      <c r="AW10806" s="6"/>
      <c r="AX10806" s="6"/>
      <c r="AY10806" s="6"/>
      <c r="AZ10806" s="6"/>
      <c r="BA10806" s="6"/>
      <c r="BB10806" s="166"/>
      <c r="BC10806" s="166"/>
      <c r="BD10806" s="166"/>
      <c r="BE10806" s="6"/>
      <c r="BF10806" s="6"/>
      <c r="BG10806" s="6"/>
      <c r="BH10806" s="6"/>
      <c r="BI10806" s="6"/>
      <c r="BJ10806" s="166"/>
      <c r="BK10806" s="166"/>
      <c r="BL10806" s="166"/>
      <c r="BM10806" s="6"/>
      <c r="BN10806" s="6"/>
      <c r="BO10806" s="6"/>
      <c r="BP10806" s="6"/>
      <c r="BQ10806" s="6"/>
      <c r="BR10806" s="6"/>
      <c r="BS10806" s="6"/>
      <c r="BT10806" s="6"/>
      <c r="BU10806" s="6"/>
      <c r="BV10806" s="6"/>
      <c r="BW10806" s="6"/>
      <c r="CJ10806" s="415"/>
      <c r="CK10806" s="415"/>
      <c r="CO10806" s="168"/>
    </row>
    <row r="10807" spans="32:93" s="162" customFormat="1" x14ac:dyDescent="0.25">
      <c r="AF10807" s="169"/>
      <c r="AG10807" s="169"/>
      <c r="AH10807" s="169"/>
      <c r="AI10807" s="169"/>
      <c r="AJ10807" s="169"/>
      <c r="AK10807" s="170"/>
      <c r="AP10807" s="6"/>
      <c r="AQ10807" s="6"/>
      <c r="AR10807" s="6"/>
      <c r="AS10807" s="6"/>
      <c r="AT10807" s="6"/>
      <c r="AU10807" s="6"/>
      <c r="AV10807" s="6"/>
      <c r="AW10807" s="6"/>
      <c r="AX10807" s="6"/>
      <c r="AY10807" s="6"/>
      <c r="AZ10807" s="6"/>
      <c r="BA10807" s="6"/>
      <c r="BB10807" s="166"/>
      <c r="BC10807" s="166"/>
      <c r="BD10807" s="166"/>
      <c r="BE10807" s="6"/>
      <c r="BF10807" s="6"/>
      <c r="BG10807" s="6"/>
      <c r="BH10807" s="6"/>
      <c r="BI10807" s="6"/>
      <c r="BJ10807" s="166"/>
      <c r="BK10807" s="166"/>
      <c r="BL10807" s="166"/>
      <c r="BM10807" s="6"/>
      <c r="BN10807" s="6"/>
      <c r="BO10807" s="6"/>
      <c r="BP10807" s="6"/>
      <c r="BQ10807" s="6"/>
      <c r="BR10807" s="6"/>
      <c r="BS10807" s="6"/>
      <c r="BT10807" s="6"/>
      <c r="BU10807" s="6"/>
      <c r="BV10807" s="6"/>
      <c r="BW10807" s="6"/>
      <c r="CJ10807" s="415"/>
      <c r="CK10807" s="415"/>
      <c r="CO10807" s="168"/>
    </row>
    <row r="10808" spans="32:93" s="162" customFormat="1" x14ac:dyDescent="0.25">
      <c r="AF10808" s="169"/>
      <c r="AG10808" s="169"/>
      <c r="AH10808" s="169"/>
      <c r="AI10808" s="169"/>
      <c r="AJ10808" s="169"/>
      <c r="AK10808" s="170"/>
      <c r="AP10808" s="6"/>
      <c r="AQ10808" s="6"/>
      <c r="AR10808" s="6"/>
      <c r="AS10808" s="6"/>
      <c r="AT10808" s="6"/>
      <c r="AU10808" s="6"/>
      <c r="AV10808" s="6"/>
      <c r="AW10808" s="6"/>
      <c r="AX10808" s="6"/>
      <c r="AY10808" s="6"/>
      <c r="AZ10808" s="6"/>
      <c r="BA10808" s="6"/>
      <c r="BB10808" s="166"/>
      <c r="BC10808" s="166"/>
      <c r="BD10808" s="166"/>
      <c r="BE10808" s="6"/>
      <c r="BF10808" s="6"/>
      <c r="BG10808" s="6"/>
      <c r="BH10808" s="6"/>
      <c r="BI10808" s="6"/>
      <c r="BJ10808" s="166"/>
      <c r="BK10808" s="166"/>
      <c r="BL10808" s="166"/>
      <c r="BM10808" s="6"/>
      <c r="BN10808" s="6"/>
      <c r="BO10808" s="6"/>
      <c r="BP10808" s="6"/>
      <c r="BQ10808" s="6"/>
      <c r="BR10808" s="6"/>
      <c r="BS10808" s="6"/>
      <c r="BT10808" s="6"/>
      <c r="BU10808" s="6"/>
      <c r="BV10808" s="6"/>
      <c r="BW10808" s="6"/>
      <c r="CJ10808" s="415"/>
      <c r="CK10808" s="415"/>
      <c r="CO10808" s="168"/>
    </row>
    <row r="10809" spans="32:93" s="162" customFormat="1" x14ac:dyDescent="0.25">
      <c r="AF10809" s="169"/>
      <c r="AG10809" s="169"/>
      <c r="AH10809" s="169"/>
      <c r="AI10809" s="169"/>
      <c r="AJ10809" s="169"/>
      <c r="AK10809" s="170"/>
      <c r="AP10809" s="6"/>
      <c r="AQ10809" s="6"/>
      <c r="AR10809" s="6"/>
      <c r="AS10809" s="6"/>
      <c r="AT10809" s="6"/>
      <c r="AU10809" s="6"/>
      <c r="AV10809" s="6"/>
      <c r="AW10809" s="6"/>
      <c r="AX10809" s="6"/>
      <c r="AY10809" s="6"/>
      <c r="AZ10809" s="6"/>
      <c r="BA10809" s="6"/>
      <c r="BB10809" s="166"/>
      <c r="BC10809" s="166"/>
      <c r="BD10809" s="166"/>
      <c r="BE10809" s="6"/>
      <c r="BF10809" s="6"/>
      <c r="BG10809" s="6"/>
      <c r="BH10809" s="6"/>
      <c r="BI10809" s="6"/>
      <c r="BJ10809" s="166"/>
      <c r="BK10809" s="166"/>
      <c r="BL10809" s="166"/>
      <c r="BM10809" s="6"/>
      <c r="BN10809" s="6"/>
      <c r="BO10809" s="6"/>
      <c r="BP10809" s="6"/>
      <c r="BQ10809" s="6"/>
      <c r="BR10809" s="6"/>
      <c r="BS10809" s="6"/>
      <c r="BT10809" s="6"/>
      <c r="BU10809" s="6"/>
      <c r="BV10809" s="6"/>
      <c r="BW10809" s="6"/>
      <c r="CJ10809" s="415"/>
      <c r="CK10809" s="415"/>
      <c r="CO10809" s="168"/>
    </row>
    <row r="10810" spans="32:93" s="162" customFormat="1" x14ac:dyDescent="0.25">
      <c r="AF10810" s="169"/>
      <c r="AG10810" s="169"/>
      <c r="AH10810" s="169"/>
      <c r="AI10810" s="169"/>
      <c r="AJ10810" s="169"/>
      <c r="AK10810" s="170"/>
      <c r="AP10810" s="6"/>
      <c r="AQ10810" s="6"/>
      <c r="AR10810" s="6"/>
      <c r="AS10810" s="6"/>
      <c r="AT10810" s="6"/>
      <c r="AU10810" s="6"/>
      <c r="AV10810" s="6"/>
      <c r="AW10810" s="6"/>
      <c r="AX10810" s="6"/>
      <c r="AY10810" s="6"/>
      <c r="AZ10810" s="6"/>
      <c r="BA10810" s="6"/>
      <c r="BB10810" s="166"/>
      <c r="BC10810" s="166"/>
      <c r="BD10810" s="166"/>
      <c r="BE10810" s="6"/>
      <c r="BF10810" s="6"/>
      <c r="BG10810" s="6"/>
      <c r="BH10810" s="6"/>
      <c r="BI10810" s="6"/>
      <c r="BJ10810" s="166"/>
      <c r="BK10810" s="166"/>
      <c r="BL10810" s="166"/>
      <c r="BM10810" s="6"/>
      <c r="BN10810" s="6"/>
      <c r="BO10810" s="6"/>
      <c r="BP10810" s="6"/>
      <c r="BQ10810" s="6"/>
      <c r="BR10810" s="6"/>
      <c r="BS10810" s="6"/>
      <c r="BT10810" s="6"/>
      <c r="BU10810" s="6"/>
      <c r="BV10810" s="6"/>
      <c r="BW10810" s="6"/>
      <c r="CJ10810" s="415"/>
      <c r="CK10810" s="415"/>
      <c r="CO10810" s="168"/>
    </row>
    <row r="10811" spans="32:93" s="162" customFormat="1" x14ac:dyDescent="0.25">
      <c r="AF10811" s="169"/>
      <c r="AG10811" s="169"/>
      <c r="AH10811" s="169"/>
      <c r="AI10811" s="169"/>
      <c r="AJ10811" s="169"/>
      <c r="AK10811" s="170"/>
      <c r="AP10811" s="6"/>
      <c r="AQ10811" s="6"/>
      <c r="AR10811" s="6"/>
      <c r="AS10811" s="6"/>
      <c r="AT10811" s="6"/>
      <c r="AU10811" s="6"/>
      <c r="AV10811" s="6"/>
      <c r="AW10811" s="6"/>
      <c r="AX10811" s="6"/>
      <c r="AY10811" s="6"/>
      <c r="AZ10811" s="6"/>
      <c r="BA10811" s="6"/>
      <c r="BB10811" s="166"/>
      <c r="BC10811" s="166"/>
      <c r="BD10811" s="166"/>
      <c r="BE10811" s="6"/>
      <c r="BF10811" s="6"/>
      <c r="BG10811" s="6"/>
      <c r="BH10811" s="6"/>
      <c r="BI10811" s="6"/>
      <c r="BJ10811" s="166"/>
      <c r="BK10811" s="166"/>
      <c r="BL10811" s="166"/>
      <c r="BM10811" s="6"/>
      <c r="BN10811" s="6"/>
      <c r="BO10811" s="6"/>
      <c r="BP10811" s="6"/>
      <c r="BQ10811" s="6"/>
      <c r="BR10811" s="6"/>
      <c r="BS10811" s="6"/>
      <c r="BT10811" s="6"/>
      <c r="BU10811" s="6"/>
      <c r="BV10811" s="6"/>
      <c r="BW10811" s="6"/>
      <c r="CJ10811" s="415"/>
      <c r="CK10811" s="415"/>
      <c r="CO10811" s="168"/>
    </row>
    <row r="10812" spans="32:93" s="162" customFormat="1" x14ac:dyDescent="0.25">
      <c r="AF10812" s="169"/>
      <c r="AG10812" s="169"/>
      <c r="AH10812" s="169"/>
      <c r="AI10812" s="169"/>
      <c r="AJ10812" s="169"/>
      <c r="AK10812" s="170"/>
      <c r="AP10812" s="6"/>
      <c r="AQ10812" s="6"/>
      <c r="AR10812" s="6"/>
      <c r="AS10812" s="6"/>
      <c r="AT10812" s="6"/>
      <c r="AU10812" s="6"/>
      <c r="AV10812" s="6"/>
      <c r="AW10812" s="6"/>
      <c r="AX10812" s="6"/>
      <c r="AY10812" s="6"/>
      <c r="AZ10812" s="6"/>
      <c r="BA10812" s="6"/>
      <c r="BB10812" s="166"/>
      <c r="BC10812" s="166"/>
      <c r="BD10812" s="166"/>
      <c r="BE10812" s="6"/>
      <c r="BF10812" s="6"/>
      <c r="BG10812" s="6"/>
      <c r="BH10812" s="6"/>
      <c r="BI10812" s="6"/>
      <c r="BJ10812" s="166"/>
      <c r="BK10812" s="166"/>
      <c r="BL10812" s="166"/>
      <c r="BM10812" s="6"/>
      <c r="BN10812" s="6"/>
      <c r="BO10812" s="6"/>
      <c r="BP10812" s="6"/>
      <c r="BQ10812" s="6"/>
      <c r="BR10812" s="6"/>
      <c r="BS10812" s="6"/>
      <c r="BT10812" s="6"/>
      <c r="BU10812" s="6"/>
      <c r="BV10812" s="6"/>
      <c r="BW10812" s="6"/>
      <c r="CJ10812" s="415"/>
      <c r="CK10812" s="415"/>
      <c r="CO10812" s="168"/>
    </row>
    <row r="10813" spans="32:93" s="162" customFormat="1" x14ac:dyDescent="0.25">
      <c r="AF10813" s="169"/>
      <c r="AG10813" s="169"/>
      <c r="AH10813" s="169"/>
      <c r="AI10813" s="169"/>
      <c r="AJ10813" s="169"/>
      <c r="AK10813" s="170"/>
      <c r="AP10813" s="6"/>
      <c r="AQ10813" s="6"/>
      <c r="AR10813" s="6"/>
      <c r="AS10813" s="6"/>
      <c r="AT10813" s="6"/>
      <c r="AU10813" s="6"/>
      <c r="AV10813" s="6"/>
      <c r="AW10813" s="6"/>
      <c r="AX10813" s="6"/>
      <c r="AY10813" s="6"/>
      <c r="AZ10813" s="6"/>
      <c r="BA10813" s="6"/>
      <c r="BB10813" s="166"/>
      <c r="BC10813" s="166"/>
      <c r="BD10813" s="166"/>
      <c r="BE10813" s="6"/>
      <c r="BF10813" s="6"/>
      <c r="BG10813" s="6"/>
      <c r="BH10813" s="6"/>
      <c r="BI10813" s="6"/>
      <c r="BJ10813" s="166"/>
      <c r="BK10813" s="166"/>
      <c r="BL10813" s="166"/>
      <c r="BM10813" s="6"/>
      <c r="BN10813" s="6"/>
      <c r="BO10813" s="6"/>
      <c r="BP10813" s="6"/>
      <c r="BQ10813" s="6"/>
      <c r="BR10813" s="6"/>
      <c r="BS10813" s="6"/>
      <c r="BT10813" s="6"/>
      <c r="BU10813" s="6"/>
      <c r="BV10813" s="6"/>
      <c r="BW10813" s="6"/>
      <c r="CJ10813" s="415"/>
      <c r="CK10813" s="415"/>
      <c r="CO10813" s="168"/>
    </row>
    <row r="10814" spans="32:93" s="162" customFormat="1" x14ac:dyDescent="0.25">
      <c r="AF10814" s="169"/>
      <c r="AG10814" s="169"/>
      <c r="AH10814" s="169"/>
      <c r="AI10814" s="169"/>
      <c r="AJ10814" s="169"/>
      <c r="AK10814" s="170"/>
      <c r="AP10814" s="6"/>
      <c r="AQ10814" s="6"/>
      <c r="AR10814" s="6"/>
      <c r="AS10814" s="6"/>
      <c r="AT10814" s="6"/>
      <c r="AU10814" s="6"/>
      <c r="AV10814" s="6"/>
      <c r="AW10814" s="6"/>
      <c r="AX10814" s="6"/>
      <c r="AY10814" s="6"/>
      <c r="AZ10814" s="6"/>
      <c r="BA10814" s="6"/>
      <c r="BB10814" s="166"/>
      <c r="BC10814" s="166"/>
      <c r="BD10814" s="166"/>
      <c r="BE10814" s="6"/>
      <c r="BF10814" s="6"/>
      <c r="BG10814" s="6"/>
      <c r="BH10814" s="6"/>
      <c r="BI10814" s="6"/>
      <c r="BJ10814" s="166"/>
      <c r="BK10814" s="166"/>
      <c r="BL10814" s="166"/>
      <c r="BM10814" s="6"/>
      <c r="BN10814" s="6"/>
      <c r="BO10814" s="6"/>
      <c r="BP10814" s="6"/>
      <c r="BQ10814" s="6"/>
      <c r="BR10814" s="6"/>
      <c r="BS10814" s="6"/>
      <c r="BT10814" s="6"/>
      <c r="BU10814" s="6"/>
      <c r="BV10814" s="6"/>
      <c r="BW10814" s="6"/>
      <c r="CJ10814" s="415"/>
      <c r="CK10814" s="415"/>
      <c r="CO10814" s="168"/>
    </row>
    <row r="10815" spans="32:93" s="162" customFormat="1" x14ac:dyDescent="0.25">
      <c r="AF10815" s="169"/>
      <c r="AG10815" s="169"/>
      <c r="AH10815" s="169"/>
      <c r="AI10815" s="169"/>
      <c r="AJ10815" s="169"/>
      <c r="AK10815" s="170"/>
      <c r="AP10815" s="6"/>
      <c r="AQ10815" s="6"/>
      <c r="AR10815" s="6"/>
      <c r="AS10815" s="6"/>
      <c r="AT10815" s="6"/>
      <c r="AU10815" s="6"/>
      <c r="AV10815" s="6"/>
      <c r="AW10815" s="6"/>
      <c r="AX10815" s="6"/>
      <c r="AY10815" s="6"/>
      <c r="AZ10815" s="6"/>
      <c r="BA10815" s="6"/>
      <c r="BB10815" s="166"/>
      <c r="BC10815" s="166"/>
      <c r="BD10815" s="166"/>
      <c r="BE10815" s="6"/>
      <c r="BF10815" s="6"/>
      <c r="BG10815" s="6"/>
      <c r="BH10815" s="6"/>
      <c r="BI10815" s="6"/>
      <c r="BJ10815" s="166"/>
      <c r="BK10815" s="166"/>
      <c r="BL10815" s="166"/>
      <c r="BM10815" s="6"/>
      <c r="BN10815" s="6"/>
      <c r="BO10815" s="6"/>
      <c r="BP10815" s="6"/>
      <c r="BQ10815" s="6"/>
      <c r="BR10815" s="6"/>
      <c r="BS10815" s="6"/>
      <c r="BT10815" s="6"/>
      <c r="BU10815" s="6"/>
      <c r="BV10815" s="6"/>
      <c r="BW10815" s="6"/>
      <c r="CJ10815" s="415"/>
      <c r="CK10815" s="415"/>
      <c r="CO10815" s="168"/>
    </row>
    <row r="10816" spans="32:93" s="162" customFormat="1" x14ac:dyDescent="0.25">
      <c r="AF10816" s="169"/>
      <c r="AG10816" s="169"/>
      <c r="AH10816" s="169"/>
      <c r="AI10816" s="169"/>
      <c r="AJ10816" s="169"/>
      <c r="AK10816" s="170"/>
      <c r="AP10816" s="6"/>
      <c r="AQ10816" s="6"/>
      <c r="AR10816" s="6"/>
      <c r="AS10816" s="6"/>
      <c r="AT10816" s="6"/>
      <c r="AU10816" s="6"/>
      <c r="AV10816" s="6"/>
      <c r="AW10816" s="6"/>
      <c r="AX10816" s="6"/>
      <c r="AY10816" s="6"/>
      <c r="AZ10816" s="6"/>
      <c r="BA10816" s="6"/>
      <c r="BB10816" s="166"/>
      <c r="BC10816" s="166"/>
      <c r="BD10816" s="166"/>
      <c r="BE10816" s="6"/>
      <c r="BF10816" s="6"/>
      <c r="BG10816" s="6"/>
      <c r="BH10816" s="6"/>
      <c r="BI10816" s="6"/>
      <c r="BJ10816" s="166"/>
      <c r="BK10816" s="166"/>
      <c r="BL10816" s="166"/>
      <c r="BM10816" s="6"/>
      <c r="BN10816" s="6"/>
      <c r="BO10816" s="6"/>
      <c r="BP10816" s="6"/>
      <c r="BQ10816" s="6"/>
      <c r="BR10816" s="6"/>
      <c r="BS10816" s="6"/>
      <c r="BT10816" s="6"/>
      <c r="BU10816" s="6"/>
      <c r="BV10816" s="6"/>
      <c r="BW10816" s="6"/>
      <c r="CJ10816" s="415"/>
      <c r="CK10816" s="415"/>
      <c r="CO10816" s="168"/>
    </row>
    <row r="10817" spans="32:93" s="162" customFormat="1" x14ac:dyDescent="0.25">
      <c r="AF10817" s="169"/>
      <c r="AG10817" s="169"/>
      <c r="AH10817" s="169"/>
      <c r="AI10817" s="169"/>
      <c r="AJ10817" s="169"/>
      <c r="AK10817" s="170"/>
      <c r="AP10817" s="6"/>
      <c r="AQ10817" s="6"/>
      <c r="AR10817" s="6"/>
      <c r="AS10817" s="6"/>
      <c r="AT10817" s="6"/>
      <c r="AU10817" s="6"/>
      <c r="AV10817" s="6"/>
      <c r="AW10817" s="6"/>
      <c r="AX10817" s="6"/>
      <c r="AY10817" s="6"/>
      <c r="AZ10817" s="6"/>
      <c r="BA10817" s="6"/>
      <c r="BB10817" s="166"/>
      <c r="BC10817" s="166"/>
      <c r="BD10817" s="166"/>
      <c r="BE10817" s="6"/>
      <c r="BF10817" s="6"/>
      <c r="BG10817" s="6"/>
      <c r="BH10817" s="6"/>
      <c r="BI10817" s="6"/>
      <c r="BJ10817" s="166"/>
      <c r="BK10817" s="166"/>
      <c r="BL10817" s="166"/>
      <c r="BM10817" s="6"/>
      <c r="BN10817" s="6"/>
      <c r="BO10817" s="6"/>
      <c r="BP10817" s="6"/>
      <c r="BQ10817" s="6"/>
      <c r="BR10817" s="6"/>
      <c r="BS10817" s="6"/>
      <c r="BT10817" s="6"/>
      <c r="BU10817" s="6"/>
      <c r="BV10817" s="6"/>
      <c r="BW10817" s="6"/>
      <c r="CJ10817" s="415"/>
      <c r="CK10817" s="415"/>
      <c r="CO10817" s="168"/>
    </row>
    <row r="10818" spans="32:93" s="162" customFormat="1" x14ac:dyDescent="0.25">
      <c r="AF10818" s="169"/>
      <c r="AG10818" s="169"/>
      <c r="AH10818" s="169"/>
      <c r="AI10818" s="169"/>
      <c r="AJ10818" s="169"/>
      <c r="AK10818" s="170"/>
      <c r="AP10818" s="6"/>
      <c r="AQ10818" s="6"/>
      <c r="AR10818" s="6"/>
      <c r="AS10818" s="6"/>
      <c r="AT10818" s="6"/>
      <c r="AU10818" s="6"/>
      <c r="AV10818" s="6"/>
      <c r="AW10818" s="6"/>
      <c r="AX10818" s="6"/>
      <c r="AY10818" s="6"/>
      <c r="AZ10818" s="6"/>
      <c r="BA10818" s="6"/>
      <c r="BB10818" s="166"/>
      <c r="BC10818" s="166"/>
      <c r="BD10818" s="166"/>
      <c r="BE10818" s="6"/>
      <c r="BF10818" s="6"/>
      <c r="BG10818" s="6"/>
      <c r="BH10818" s="6"/>
      <c r="BI10818" s="6"/>
      <c r="BJ10818" s="166"/>
      <c r="BK10818" s="166"/>
      <c r="BL10818" s="166"/>
      <c r="BM10818" s="6"/>
      <c r="BN10818" s="6"/>
      <c r="BO10818" s="6"/>
      <c r="BP10818" s="6"/>
      <c r="BQ10818" s="6"/>
      <c r="BR10818" s="6"/>
      <c r="BS10818" s="6"/>
      <c r="BT10818" s="6"/>
      <c r="BU10818" s="6"/>
      <c r="BV10818" s="6"/>
      <c r="BW10818" s="6"/>
      <c r="CJ10818" s="415"/>
      <c r="CK10818" s="415"/>
      <c r="CO10818" s="168"/>
    </row>
    <row r="10819" spans="32:93" s="162" customFormat="1" x14ac:dyDescent="0.25">
      <c r="AF10819" s="169"/>
      <c r="AG10819" s="169"/>
      <c r="AH10819" s="169"/>
      <c r="AI10819" s="169"/>
      <c r="AJ10819" s="169"/>
      <c r="AK10819" s="170"/>
      <c r="AP10819" s="6"/>
      <c r="AQ10819" s="6"/>
      <c r="AR10819" s="6"/>
      <c r="AS10819" s="6"/>
      <c r="AT10819" s="6"/>
      <c r="AU10819" s="6"/>
      <c r="AV10819" s="6"/>
      <c r="AW10819" s="6"/>
      <c r="AX10819" s="6"/>
      <c r="AY10819" s="6"/>
      <c r="AZ10819" s="6"/>
      <c r="BA10819" s="6"/>
      <c r="BB10819" s="166"/>
      <c r="BC10819" s="166"/>
      <c r="BD10819" s="166"/>
      <c r="BE10819" s="6"/>
      <c r="BF10819" s="6"/>
      <c r="BG10819" s="6"/>
      <c r="BH10819" s="6"/>
      <c r="BI10819" s="6"/>
      <c r="BJ10819" s="166"/>
      <c r="BK10819" s="166"/>
      <c r="BL10819" s="166"/>
      <c r="BM10819" s="6"/>
      <c r="BN10819" s="6"/>
      <c r="BO10819" s="6"/>
      <c r="BP10819" s="6"/>
      <c r="BQ10819" s="6"/>
      <c r="BR10819" s="6"/>
      <c r="BS10819" s="6"/>
      <c r="BT10819" s="6"/>
      <c r="BU10819" s="6"/>
      <c r="BV10819" s="6"/>
      <c r="BW10819" s="6"/>
      <c r="CJ10819" s="415"/>
      <c r="CK10819" s="415"/>
      <c r="CO10819" s="168"/>
    </row>
    <row r="10820" spans="32:93" s="162" customFormat="1" x14ac:dyDescent="0.25">
      <c r="AF10820" s="169"/>
      <c r="AG10820" s="169"/>
      <c r="AH10820" s="169"/>
      <c r="AI10820" s="169"/>
      <c r="AJ10820" s="169"/>
      <c r="AK10820" s="170"/>
      <c r="AP10820" s="6"/>
      <c r="AQ10820" s="6"/>
      <c r="AR10820" s="6"/>
      <c r="AS10820" s="6"/>
      <c r="AT10820" s="6"/>
      <c r="AU10820" s="6"/>
      <c r="AV10820" s="6"/>
      <c r="AW10820" s="6"/>
      <c r="AX10820" s="6"/>
      <c r="AY10820" s="6"/>
      <c r="AZ10820" s="6"/>
      <c r="BA10820" s="6"/>
      <c r="BB10820" s="166"/>
      <c r="BC10820" s="166"/>
      <c r="BD10820" s="166"/>
      <c r="BE10820" s="6"/>
      <c r="BF10820" s="6"/>
      <c r="BG10820" s="6"/>
      <c r="BH10820" s="6"/>
      <c r="BI10820" s="6"/>
      <c r="BJ10820" s="166"/>
      <c r="BK10820" s="166"/>
      <c r="BL10820" s="166"/>
      <c r="BM10820" s="6"/>
      <c r="BN10820" s="6"/>
      <c r="BO10820" s="6"/>
      <c r="BP10820" s="6"/>
      <c r="BQ10820" s="6"/>
      <c r="BR10820" s="6"/>
      <c r="BS10820" s="6"/>
      <c r="BT10820" s="6"/>
      <c r="BU10820" s="6"/>
      <c r="BV10820" s="6"/>
      <c r="BW10820" s="6"/>
      <c r="CJ10820" s="415"/>
      <c r="CK10820" s="415"/>
      <c r="CO10820" s="168"/>
    </row>
    <row r="10821" spans="32:93" s="162" customFormat="1" x14ac:dyDescent="0.25">
      <c r="AF10821" s="169"/>
      <c r="AG10821" s="169"/>
      <c r="AH10821" s="169"/>
      <c r="AI10821" s="169"/>
      <c r="AJ10821" s="169"/>
      <c r="AK10821" s="170"/>
      <c r="AP10821" s="6"/>
      <c r="AQ10821" s="6"/>
      <c r="AR10821" s="6"/>
      <c r="AS10821" s="6"/>
      <c r="AT10821" s="6"/>
      <c r="AU10821" s="6"/>
      <c r="AV10821" s="6"/>
      <c r="AW10821" s="6"/>
      <c r="AX10821" s="6"/>
      <c r="AY10821" s="6"/>
      <c r="AZ10821" s="6"/>
      <c r="BA10821" s="6"/>
      <c r="BB10821" s="166"/>
      <c r="BC10821" s="166"/>
      <c r="BD10821" s="166"/>
      <c r="BE10821" s="6"/>
      <c r="BF10821" s="6"/>
      <c r="BG10821" s="6"/>
      <c r="BH10821" s="6"/>
      <c r="BI10821" s="6"/>
      <c r="BJ10821" s="166"/>
      <c r="BK10821" s="166"/>
      <c r="BL10821" s="166"/>
      <c r="BM10821" s="6"/>
      <c r="BN10821" s="6"/>
      <c r="BO10821" s="6"/>
      <c r="BP10821" s="6"/>
      <c r="BQ10821" s="6"/>
      <c r="BR10821" s="6"/>
      <c r="BS10821" s="6"/>
      <c r="BT10821" s="6"/>
      <c r="BU10821" s="6"/>
      <c r="BV10821" s="6"/>
      <c r="BW10821" s="6"/>
      <c r="CJ10821" s="415"/>
      <c r="CK10821" s="415"/>
      <c r="CO10821" s="168"/>
    </row>
    <row r="10822" spans="32:93" s="162" customFormat="1" x14ac:dyDescent="0.25">
      <c r="AF10822" s="169"/>
      <c r="AG10822" s="169"/>
      <c r="AH10822" s="169"/>
      <c r="AI10822" s="169"/>
      <c r="AJ10822" s="169"/>
      <c r="AK10822" s="170"/>
      <c r="AP10822" s="6"/>
      <c r="AQ10822" s="6"/>
      <c r="AR10822" s="6"/>
      <c r="AS10822" s="6"/>
      <c r="AT10822" s="6"/>
      <c r="AU10822" s="6"/>
      <c r="AV10822" s="6"/>
      <c r="AW10822" s="6"/>
      <c r="AX10822" s="6"/>
      <c r="AY10822" s="6"/>
      <c r="AZ10822" s="6"/>
      <c r="BA10822" s="6"/>
      <c r="BB10822" s="166"/>
      <c r="BC10822" s="166"/>
      <c r="BD10822" s="166"/>
      <c r="BE10822" s="6"/>
      <c r="BF10822" s="6"/>
      <c r="BG10822" s="6"/>
      <c r="BH10822" s="6"/>
      <c r="BI10822" s="6"/>
      <c r="BJ10822" s="166"/>
      <c r="BK10822" s="166"/>
      <c r="BL10822" s="166"/>
      <c r="BM10822" s="6"/>
      <c r="BN10822" s="6"/>
      <c r="BO10822" s="6"/>
      <c r="BP10822" s="6"/>
      <c r="BQ10822" s="6"/>
      <c r="BR10822" s="6"/>
      <c r="BS10822" s="6"/>
      <c r="BT10822" s="6"/>
      <c r="BU10822" s="6"/>
      <c r="BV10822" s="6"/>
      <c r="BW10822" s="6"/>
      <c r="CJ10822" s="415"/>
      <c r="CK10822" s="415"/>
      <c r="CO10822" s="168"/>
    </row>
    <row r="10823" spans="32:93" s="162" customFormat="1" x14ac:dyDescent="0.25">
      <c r="AF10823" s="169"/>
      <c r="AG10823" s="169"/>
      <c r="AH10823" s="169"/>
      <c r="AI10823" s="169"/>
      <c r="AJ10823" s="169"/>
      <c r="AK10823" s="170"/>
      <c r="AP10823" s="6"/>
      <c r="AQ10823" s="6"/>
      <c r="AR10823" s="6"/>
      <c r="AS10823" s="6"/>
      <c r="AT10823" s="6"/>
      <c r="AU10823" s="6"/>
      <c r="AV10823" s="6"/>
      <c r="AW10823" s="6"/>
      <c r="AX10823" s="6"/>
      <c r="AY10823" s="6"/>
      <c r="AZ10823" s="6"/>
      <c r="BA10823" s="6"/>
      <c r="BB10823" s="166"/>
      <c r="BC10823" s="166"/>
      <c r="BD10823" s="166"/>
      <c r="BE10823" s="6"/>
      <c r="BF10823" s="6"/>
      <c r="BG10823" s="6"/>
      <c r="BH10823" s="6"/>
      <c r="BI10823" s="6"/>
      <c r="BJ10823" s="166"/>
      <c r="BK10823" s="166"/>
      <c r="BL10823" s="166"/>
      <c r="BM10823" s="6"/>
      <c r="BN10823" s="6"/>
      <c r="BO10823" s="6"/>
      <c r="BP10823" s="6"/>
      <c r="BQ10823" s="6"/>
      <c r="BR10823" s="6"/>
      <c r="BS10823" s="6"/>
      <c r="BT10823" s="6"/>
      <c r="BU10823" s="6"/>
      <c r="BV10823" s="6"/>
      <c r="BW10823" s="6"/>
      <c r="CJ10823" s="415"/>
      <c r="CK10823" s="415"/>
      <c r="CO10823" s="168"/>
    </row>
    <row r="10824" spans="32:93" s="162" customFormat="1" x14ac:dyDescent="0.25">
      <c r="AF10824" s="169"/>
      <c r="AG10824" s="169"/>
      <c r="AH10824" s="169"/>
      <c r="AI10824" s="169"/>
      <c r="AJ10824" s="169"/>
      <c r="AK10824" s="170"/>
      <c r="AP10824" s="6"/>
      <c r="AQ10824" s="6"/>
      <c r="AR10824" s="6"/>
      <c r="AS10824" s="6"/>
      <c r="AT10824" s="6"/>
      <c r="AU10824" s="6"/>
      <c r="AV10824" s="6"/>
      <c r="AW10824" s="6"/>
      <c r="AX10824" s="6"/>
      <c r="AY10824" s="6"/>
      <c r="AZ10824" s="6"/>
      <c r="BA10824" s="6"/>
      <c r="BB10824" s="166"/>
      <c r="BC10824" s="166"/>
      <c r="BD10824" s="166"/>
      <c r="BE10824" s="6"/>
      <c r="BF10824" s="6"/>
      <c r="BG10824" s="6"/>
      <c r="BH10824" s="6"/>
      <c r="BI10824" s="6"/>
      <c r="BJ10824" s="166"/>
      <c r="BK10824" s="166"/>
      <c r="BL10824" s="166"/>
      <c r="BM10824" s="6"/>
      <c r="BN10824" s="6"/>
      <c r="BO10824" s="6"/>
      <c r="BP10824" s="6"/>
      <c r="BQ10824" s="6"/>
      <c r="BR10824" s="6"/>
      <c r="BS10824" s="6"/>
      <c r="BT10824" s="6"/>
      <c r="BU10824" s="6"/>
      <c r="BV10824" s="6"/>
      <c r="BW10824" s="6"/>
      <c r="CJ10824" s="415"/>
      <c r="CK10824" s="415"/>
      <c r="CO10824" s="168"/>
    </row>
    <row r="10825" spans="32:93" s="162" customFormat="1" x14ac:dyDescent="0.25">
      <c r="AF10825" s="169"/>
      <c r="AG10825" s="169"/>
      <c r="AH10825" s="169"/>
      <c r="AI10825" s="169"/>
      <c r="AJ10825" s="169"/>
      <c r="AK10825" s="170"/>
      <c r="AP10825" s="6"/>
      <c r="AQ10825" s="6"/>
      <c r="AR10825" s="6"/>
      <c r="AS10825" s="6"/>
      <c r="AT10825" s="6"/>
      <c r="AU10825" s="6"/>
      <c r="AV10825" s="6"/>
      <c r="AW10825" s="6"/>
      <c r="AX10825" s="6"/>
      <c r="AY10825" s="6"/>
      <c r="AZ10825" s="6"/>
      <c r="BA10825" s="6"/>
      <c r="BB10825" s="166"/>
      <c r="BC10825" s="166"/>
      <c r="BD10825" s="166"/>
      <c r="BE10825" s="6"/>
      <c r="BF10825" s="6"/>
      <c r="BG10825" s="6"/>
      <c r="BH10825" s="6"/>
      <c r="BI10825" s="6"/>
      <c r="BJ10825" s="166"/>
      <c r="BK10825" s="166"/>
      <c r="BL10825" s="166"/>
      <c r="BM10825" s="6"/>
      <c r="BN10825" s="6"/>
      <c r="BO10825" s="6"/>
      <c r="BP10825" s="6"/>
      <c r="BQ10825" s="6"/>
      <c r="BR10825" s="6"/>
      <c r="BS10825" s="6"/>
      <c r="BT10825" s="6"/>
      <c r="BU10825" s="6"/>
      <c r="BV10825" s="6"/>
      <c r="BW10825" s="6"/>
      <c r="CJ10825" s="415"/>
      <c r="CK10825" s="415"/>
      <c r="CO10825" s="168"/>
    </row>
    <row r="10826" spans="32:93" s="162" customFormat="1" x14ac:dyDescent="0.25">
      <c r="AF10826" s="169"/>
      <c r="AG10826" s="169"/>
      <c r="AH10826" s="169"/>
      <c r="AI10826" s="169"/>
      <c r="AJ10826" s="169"/>
      <c r="AK10826" s="170"/>
      <c r="AP10826" s="6"/>
      <c r="AQ10826" s="6"/>
      <c r="AR10826" s="6"/>
      <c r="AS10826" s="6"/>
      <c r="AT10826" s="6"/>
      <c r="AU10826" s="6"/>
      <c r="AV10826" s="6"/>
      <c r="AW10826" s="6"/>
      <c r="AX10826" s="6"/>
      <c r="AY10826" s="6"/>
      <c r="AZ10826" s="6"/>
      <c r="BA10826" s="6"/>
      <c r="BB10826" s="166"/>
      <c r="BC10826" s="166"/>
      <c r="BD10826" s="166"/>
      <c r="BE10826" s="6"/>
      <c r="BF10826" s="6"/>
      <c r="BG10826" s="6"/>
      <c r="BH10826" s="6"/>
      <c r="BI10826" s="6"/>
      <c r="BJ10826" s="166"/>
      <c r="BK10826" s="166"/>
      <c r="BL10826" s="166"/>
      <c r="BM10826" s="6"/>
      <c r="BN10826" s="6"/>
      <c r="BO10826" s="6"/>
      <c r="BP10826" s="6"/>
      <c r="BQ10826" s="6"/>
      <c r="BR10826" s="6"/>
      <c r="BS10826" s="6"/>
      <c r="BT10826" s="6"/>
      <c r="BU10826" s="6"/>
      <c r="BV10826" s="6"/>
      <c r="BW10826" s="6"/>
      <c r="CJ10826" s="415"/>
      <c r="CK10826" s="415"/>
      <c r="CO10826" s="168"/>
    </row>
    <row r="10827" spans="32:93" s="162" customFormat="1" x14ac:dyDescent="0.25">
      <c r="AF10827" s="169"/>
      <c r="AG10827" s="169"/>
      <c r="AH10827" s="169"/>
      <c r="AI10827" s="169"/>
      <c r="AJ10827" s="169"/>
      <c r="AK10827" s="170"/>
      <c r="AP10827" s="6"/>
      <c r="AQ10827" s="6"/>
      <c r="AR10827" s="6"/>
      <c r="AS10827" s="6"/>
      <c r="AT10827" s="6"/>
      <c r="AU10827" s="6"/>
      <c r="AV10827" s="6"/>
      <c r="AW10827" s="6"/>
      <c r="AX10827" s="6"/>
      <c r="AY10827" s="6"/>
      <c r="AZ10827" s="6"/>
      <c r="BA10827" s="6"/>
      <c r="BB10827" s="166"/>
      <c r="BC10827" s="166"/>
      <c r="BD10827" s="166"/>
      <c r="BE10827" s="6"/>
      <c r="BF10827" s="6"/>
      <c r="BG10827" s="6"/>
      <c r="BH10827" s="6"/>
      <c r="BI10827" s="6"/>
      <c r="BJ10827" s="166"/>
      <c r="BK10827" s="166"/>
      <c r="BL10827" s="166"/>
      <c r="BM10827" s="6"/>
      <c r="BN10827" s="6"/>
      <c r="BO10827" s="6"/>
      <c r="BP10827" s="6"/>
      <c r="BQ10827" s="6"/>
      <c r="BR10827" s="6"/>
      <c r="BS10827" s="6"/>
      <c r="BT10827" s="6"/>
      <c r="BU10827" s="6"/>
      <c r="BV10827" s="6"/>
      <c r="BW10827" s="6"/>
      <c r="CJ10827" s="415"/>
      <c r="CK10827" s="415"/>
      <c r="CO10827" s="168"/>
    </row>
    <row r="10828" spans="32:93" s="162" customFormat="1" x14ac:dyDescent="0.25">
      <c r="AF10828" s="169"/>
      <c r="AG10828" s="169"/>
      <c r="AH10828" s="169"/>
      <c r="AI10828" s="169"/>
      <c r="AJ10828" s="169"/>
      <c r="AK10828" s="170"/>
      <c r="AP10828" s="6"/>
      <c r="AQ10828" s="6"/>
      <c r="AR10828" s="6"/>
      <c r="AS10828" s="6"/>
      <c r="AT10828" s="6"/>
      <c r="AU10828" s="6"/>
      <c r="AV10828" s="6"/>
      <c r="AW10828" s="6"/>
      <c r="AX10828" s="6"/>
      <c r="AY10828" s="6"/>
      <c r="AZ10828" s="6"/>
      <c r="BA10828" s="6"/>
      <c r="BB10828" s="166"/>
      <c r="BC10828" s="166"/>
      <c r="BD10828" s="166"/>
      <c r="BE10828" s="6"/>
      <c r="BF10828" s="6"/>
      <c r="BG10828" s="6"/>
      <c r="BH10828" s="6"/>
      <c r="BI10828" s="6"/>
      <c r="BJ10828" s="166"/>
      <c r="BK10828" s="166"/>
      <c r="BL10828" s="166"/>
      <c r="BM10828" s="6"/>
      <c r="BN10828" s="6"/>
      <c r="BO10828" s="6"/>
      <c r="BP10828" s="6"/>
      <c r="BQ10828" s="6"/>
      <c r="BR10828" s="6"/>
      <c r="BS10828" s="6"/>
      <c r="BT10828" s="6"/>
      <c r="BU10828" s="6"/>
      <c r="BV10828" s="6"/>
      <c r="BW10828" s="6"/>
      <c r="CJ10828" s="415"/>
      <c r="CK10828" s="415"/>
      <c r="CO10828" s="168"/>
    </row>
    <row r="10829" spans="32:93" s="162" customFormat="1" x14ac:dyDescent="0.25">
      <c r="AF10829" s="169"/>
      <c r="AG10829" s="169"/>
      <c r="AH10829" s="169"/>
      <c r="AI10829" s="169"/>
      <c r="AJ10829" s="169"/>
      <c r="AK10829" s="170"/>
      <c r="AP10829" s="6"/>
      <c r="AQ10829" s="6"/>
      <c r="AR10829" s="6"/>
      <c r="AS10829" s="6"/>
      <c r="AT10829" s="6"/>
      <c r="AU10829" s="6"/>
      <c r="AV10829" s="6"/>
      <c r="AW10829" s="6"/>
      <c r="AX10829" s="6"/>
      <c r="AY10829" s="6"/>
      <c r="AZ10829" s="6"/>
      <c r="BA10829" s="6"/>
      <c r="BB10829" s="166"/>
      <c r="BC10829" s="166"/>
      <c r="BD10829" s="166"/>
      <c r="BE10829" s="6"/>
      <c r="BF10829" s="6"/>
      <c r="BG10829" s="6"/>
      <c r="BH10829" s="6"/>
      <c r="BI10829" s="6"/>
      <c r="BJ10829" s="166"/>
      <c r="BK10829" s="166"/>
      <c r="BL10829" s="166"/>
      <c r="BM10829" s="6"/>
      <c r="BN10829" s="6"/>
      <c r="BO10829" s="6"/>
      <c r="BP10829" s="6"/>
      <c r="BQ10829" s="6"/>
      <c r="BR10829" s="6"/>
      <c r="BS10829" s="6"/>
      <c r="BT10829" s="6"/>
      <c r="BU10829" s="6"/>
      <c r="BV10829" s="6"/>
      <c r="BW10829" s="6"/>
      <c r="CJ10829" s="415"/>
      <c r="CK10829" s="415"/>
      <c r="CO10829" s="168"/>
    </row>
    <row r="10830" spans="32:93" s="162" customFormat="1" x14ac:dyDescent="0.25">
      <c r="AF10830" s="169"/>
      <c r="AG10830" s="169"/>
      <c r="AH10830" s="169"/>
      <c r="AI10830" s="169"/>
      <c r="AJ10830" s="169"/>
      <c r="AK10830" s="170"/>
      <c r="AP10830" s="6"/>
      <c r="AQ10830" s="6"/>
      <c r="AR10830" s="6"/>
      <c r="AS10830" s="6"/>
      <c r="AT10830" s="6"/>
      <c r="AU10830" s="6"/>
      <c r="AV10830" s="6"/>
      <c r="AW10830" s="6"/>
      <c r="AX10830" s="6"/>
      <c r="AY10830" s="6"/>
      <c r="AZ10830" s="6"/>
      <c r="BA10830" s="6"/>
      <c r="BB10830" s="166"/>
      <c r="BC10830" s="166"/>
      <c r="BD10830" s="166"/>
      <c r="BE10830" s="6"/>
      <c r="BF10830" s="6"/>
      <c r="BG10830" s="6"/>
      <c r="BH10830" s="6"/>
      <c r="BI10830" s="6"/>
      <c r="BJ10830" s="166"/>
      <c r="BK10830" s="166"/>
      <c r="BL10830" s="166"/>
      <c r="BM10830" s="6"/>
      <c r="BN10830" s="6"/>
      <c r="BO10830" s="6"/>
      <c r="BP10830" s="6"/>
      <c r="BQ10830" s="6"/>
      <c r="BR10830" s="6"/>
      <c r="BS10830" s="6"/>
      <c r="BT10830" s="6"/>
      <c r="BU10830" s="6"/>
      <c r="BV10830" s="6"/>
      <c r="BW10830" s="6"/>
      <c r="CJ10830" s="415"/>
      <c r="CK10830" s="415"/>
      <c r="CO10830" s="168"/>
    </row>
    <row r="10831" spans="32:93" s="162" customFormat="1" x14ac:dyDescent="0.25">
      <c r="AF10831" s="169"/>
      <c r="AG10831" s="169"/>
      <c r="AH10831" s="169"/>
      <c r="AI10831" s="169"/>
      <c r="AJ10831" s="169"/>
      <c r="AK10831" s="170"/>
      <c r="AP10831" s="6"/>
      <c r="AQ10831" s="6"/>
      <c r="AR10831" s="6"/>
      <c r="AS10831" s="6"/>
      <c r="AT10831" s="6"/>
      <c r="AU10831" s="6"/>
      <c r="AV10831" s="6"/>
      <c r="AW10831" s="6"/>
      <c r="AX10831" s="6"/>
      <c r="AY10831" s="6"/>
      <c r="AZ10831" s="6"/>
      <c r="BA10831" s="6"/>
      <c r="BB10831" s="166"/>
      <c r="BC10831" s="166"/>
      <c r="BD10831" s="166"/>
      <c r="BE10831" s="6"/>
      <c r="BF10831" s="6"/>
      <c r="BG10831" s="6"/>
      <c r="BH10831" s="6"/>
      <c r="BI10831" s="6"/>
      <c r="BJ10831" s="166"/>
      <c r="BK10831" s="166"/>
      <c r="BL10831" s="166"/>
      <c r="BM10831" s="6"/>
      <c r="BN10831" s="6"/>
      <c r="BO10831" s="6"/>
      <c r="BP10831" s="6"/>
      <c r="BQ10831" s="6"/>
      <c r="BR10831" s="6"/>
      <c r="BS10831" s="6"/>
      <c r="BT10831" s="6"/>
      <c r="BU10831" s="6"/>
      <c r="BV10831" s="6"/>
      <c r="BW10831" s="6"/>
      <c r="CJ10831" s="415"/>
      <c r="CK10831" s="415"/>
      <c r="CO10831" s="168"/>
    </row>
    <row r="10832" spans="32:93" s="162" customFormat="1" x14ac:dyDescent="0.25">
      <c r="AF10832" s="169"/>
      <c r="AG10832" s="169"/>
      <c r="AH10832" s="169"/>
      <c r="AI10832" s="169"/>
      <c r="AJ10832" s="169"/>
      <c r="AK10832" s="170"/>
      <c r="AP10832" s="6"/>
      <c r="AQ10832" s="6"/>
      <c r="AR10832" s="6"/>
      <c r="AS10832" s="6"/>
      <c r="AT10832" s="6"/>
      <c r="AU10832" s="6"/>
      <c r="AV10832" s="6"/>
      <c r="AW10832" s="6"/>
      <c r="AX10832" s="6"/>
      <c r="AY10832" s="6"/>
      <c r="AZ10832" s="6"/>
      <c r="BA10832" s="6"/>
      <c r="BB10832" s="166"/>
      <c r="BC10832" s="166"/>
      <c r="BD10832" s="166"/>
      <c r="BE10832" s="6"/>
      <c r="BF10832" s="6"/>
      <c r="BG10832" s="6"/>
      <c r="BH10832" s="6"/>
      <c r="BI10832" s="6"/>
      <c r="BJ10832" s="166"/>
      <c r="BK10832" s="166"/>
      <c r="BL10832" s="166"/>
      <c r="BM10832" s="6"/>
      <c r="BN10832" s="6"/>
      <c r="BO10832" s="6"/>
      <c r="BP10832" s="6"/>
      <c r="BQ10832" s="6"/>
      <c r="BR10832" s="6"/>
      <c r="BS10832" s="6"/>
      <c r="BT10832" s="6"/>
      <c r="BU10832" s="6"/>
      <c r="BV10832" s="6"/>
      <c r="BW10832" s="6"/>
      <c r="CJ10832" s="415"/>
      <c r="CK10832" s="415"/>
      <c r="CO10832" s="168"/>
    </row>
    <row r="10833" spans="32:93" s="162" customFormat="1" x14ac:dyDescent="0.25">
      <c r="AF10833" s="169"/>
      <c r="AG10833" s="169"/>
      <c r="AH10833" s="169"/>
      <c r="AI10833" s="169"/>
      <c r="AJ10833" s="169"/>
      <c r="AK10833" s="170"/>
      <c r="AP10833" s="6"/>
      <c r="AQ10833" s="6"/>
      <c r="AR10833" s="6"/>
      <c r="AS10833" s="6"/>
      <c r="AT10833" s="6"/>
      <c r="AU10833" s="6"/>
      <c r="AV10833" s="6"/>
      <c r="AW10833" s="6"/>
      <c r="AX10833" s="6"/>
      <c r="AY10833" s="6"/>
      <c r="AZ10833" s="6"/>
      <c r="BA10833" s="6"/>
      <c r="BB10833" s="166"/>
      <c r="BC10833" s="166"/>
      <c r="BD10833" s="166"/>
      <c r="BE10833" s="6"/>
      <c r="BF10833" s="6"/>
      <c r="BG10833" s="6"/>
      <c r="BH10833" s="6"/>
      <c r="BI10833" s="6"/>
      <c r="BJ10833" s="166"/>
      <c r="BK10833" s="166"/>
      <c r="BL10833" s="166"/>
      <c r="BM10833" s="6"/>
      <c r="BN10833" s="6"/>
      <c r="BO10833" s="6"/>
      <c r="BP10833" s="6"/>
      <c r="BQ10833" s="6"/>
      <c r="BR10833" s="6"/>
      <c r="BS10833" s="6"/>
      <c r="BT10833" s="6"/>
      <c r="BU10833" s="6"/>
      <c r="BV10833" s="6"/>
      <c r="BW10833" s="6"/>
      <c r="CJ10833" s="415"/>
      <c r="CK10833" s="415"/>
      <c r="CO10833" s="168"/>
    </row>
    <row r="10834" spans="32:93" s="162" customFormat="1" x14ac:dyDescent="0.25">
      <c r="AF10834" s="169"/>
      <c r="AG10834" s="169"/>
      <c r="AH10834" s="169"/>
      <c r="AI10834" s="169"/>
      <c r="AJ10834" s="169"/>
      <c r="AK10834" s="170"/>
      <c r="AP10834" s="6"/>
      <c r="AQ10834" s="6"/>
      <c r="AR10834" s="6"/>
      <c r="AS10834" s="6"/>
      <c r="AT10834" s="6"/>
      <c r="AU10834" s="6"/>
      <c r="AV10834" s="6"/>
      <c r="AW10834" s="6"/>
      <c r="AX10834" s="6"/>
      <c r="AY10834" s="6"/>
      <c r="AZ10834" s="6"/>
      <c r="BA10834" s="6"/>
      <c r="BB10834" s="166"/>
      <c r="BC10834" s="166"/>
      <c r="BD10834" s="166"/>
      <c r="BE10834" s="6"/>
      <c r="BF10834" s="6"/>
      <c r="BG10834" s="6"/>
      <c r="BH10834" s="6"/>
      <c r="BI10834" s="6"/>
      <c r="BJ10834" s="166"/>
      <c r="BK10834" s="166"/>
      <c r="BL10834" s="166"/>
      <c r="BM10834" s="6"/>
      <c r="BN10834" s="6"/>
      <c r="BO10834" s="6"/>
      <c r="BP10834" s="6"/>
      <c r="BQ10834" s="6"/>
      <c r="BR10834" s="6"/>
      <c r="BS10834" s="6"/>
      <c r="BT10834" s="6"/>
      <c r="BU10834" s="6"/>
      <c r="BV10834" s="6"/>
      <c r="BW10834" s="6"/>
      <c r="CJ10834" s="415"/>
      <c r="CK10834" s="415"/>
      <c r="CO10834" s="168"/>
    </row>
    <row r="10835" spans="32:93" s="162" customFormat="1" x14ac:dyDescent="0.25">
      <c r="AF10835" s="169"/>
      <c r="AG10835" s="169"/>
      <c r="AH10835" s="169"/>
      <c r="AI10835" s="169"/>
      <c r="AJ10835" s="169"/>
      <c r="AK10835" s="170"/>
      <c r="AP10835" s="6"/>
      <c r="AQ10835" s="6"/>
      <c r="AR10835" s="6"/>
      <c r="AS10835" s="6"/>
      <c r="AT10835" s="6"/>
      <c r="AU10835" s="6"/>
      <c r="AV10835" s="6"/>
      <c r="AW10835" s="6"/>
      <c r="AX10835" s="6"/>
      <c r="AY10835" s="6"/>
      <c r="AZ10835" s="6"/>
      <c r="BA10835" s="6"/>
      <c r="BB10835" s="166"/>
      <c r="BC10835" s="166"/>
      <c r="BD10835" s="166"/>
      <c r="BE10835" s="6"/>
      <c r="BF10835" s="6"/>
      <c r="BG10835" s="6"/>
      <c r="BH10835" s="6"/>
      <c r="BI10835" s="6"/>
      <c r="BJ10835" s="166"/>
      <c r="BK10835" s="166"/>
      <c r="BL10835" s="166"/>
      <c r="BM10835" s="6"/>
      <c r="BN10835" s="6"/>
      <c r="BO10835" s="6"/>
      <c r="BP10835" s="6"/>
      <c r="BQ10835" s="6"/>
      <c r="BR10835" s="6"/>
      <c r="BS10835" s="6"/>
      <c r="BT10835" s="6"/>
      <c r="BU10835" s="6"/>
      <c r="BV10835" s="6"/>
      <c r="BW10835" s="6"/>
      <c r="CJ10835" s="415"/>
      <c r="CK10835" s="415"/>
      <c r="CO10835" s="168"/>
    </row>
    <row r="10836" spans="32:93" s="162" customFormat="1" x14ac:dyDescent="0.25">
      <c r="AF10836" s="169"/>
      <c r="AG10836" s="169"/>
      <c r="AH10836" s="169"/>
      <c r="AI10836" s="169"/>
      <c r="AJ10836" s="169"/>
      <c r="AK10836" s="170"/>
      <c r="AP10836" s="6"/>
      <c r="AQ10836" s="6"/>
      <c r="AR10836" s="6"/>
      <c r="AS10836" s="6"/>
      <c r="AT10836" s="6"/>
      <c r="AU10836" s="6"/>
      <c r="AV10836" s="6"/>
      <c r="AW10836" s="6"/>
      <c r="AX10836" s="6"/>
      <c r="AY10836" s="6"/>
      <c r="AZ10836" s="6"/>
      <c r="BA10836" s="6"/>
      <c r="BB10836" s="166"/>
      <c r="BC10836" s="166"/>
      <c r="BD10836" s="166"/>
      <c r="BE10836" s="6"/>
      <c r="BF10836" s="6"/>
      <c r="BG10836" s="6"/>
      <c r="BH10836" s="6"/>
      <c r="BI10836" s="6"/>
      <c r="BJ10836" s="166"/>
      <c r="BK10836" s="166"/>
      <c r="BL10836" s="166"/>
      <c r="BM10836" s="6"/>
      <c r="BN10836" s="6"/>
      <c r="BO10836" s="6"/>
      <c r="BP10836" s="6"/>
      <c r="BQ10836" s="6"/>
      <c r="BR10836" s="6"/>
      <c r="BS10836" s="6"/>
      <c r="BT10836" s="6"/>
      <c r="BU10836" s="6"/>
      <c r="BV10836" s="6"/>
      <c r="BW10836" s="6"/>
      <c r="CJ10836" s="415"/>
      <c r="CK10836" s="415"/>
      <c r="CO10836" s="168"/>
    </row>
    <row r="10837" spans="32:93" s="162" customFormat="1" x14ac:dyDescent="0.25">
      <c r="AF10837" s="169"/>
      <c r="AG10837" s="169"/>
      <c r="AH10837" s="169"/>
      <c r="AI10837" s="169"/>
      <c r="AJ10837" s="169"/>
      <c r="AK10837" s="170"/>
      <c r="AP10837" s="6"/>
      <c r="AQ10837" s="6"/>
      <c r="AR10837" s="6"/>
      <c r="AS10837" s="6"/>
      <c r="AT10837" s="6"/>
      <c r="AU10837" s="6"/>
      <c r="AV10837" s="6"/>
      <c r="AW10837" s="6"/>
      <c r="AX10837" s="6"/>
      <c r="AY10837" s="6"/>
      <c r="AZ10837" s="6"/>
      <c r="BA10837" s="6"/>
      <c r="BB10837" s="166"/>
      <c r="BC10837" s="166"/>
      <c r="BD10837" s="166"/>
      <c r="BE10837" s="6"/>
      <c r="BF10837" s="6"/>
      <c r="BG10837" s="6"/>
      <c r="BH10837" s="6"/>
      <c r="BI10837" s="6"/>
      <c r="BJ10837" s="166"/>
      <c r="BK10837" s="166"/>
      <c r="BL10837" s="166"/>
      <c r="BM10837" s="6"/>
      <c r="BN10837" s="6"/>
      <c r="BO10837" s="6"/>
      <c r="BP10837" s="6"/>
      <c r="BQ10837" s="6"/>
      <c r="BR10837" s="6"/>
      <c r="BS10837" s="6"/>
      <c r="BT10837" s="6"/>
      <c r="BU10837" s="6"/>
      <c r="BV10837" s="6"/>
      <c r="BW10837" s="6"/>
      <c r="CJ10837" s="415"/>
      <c r="CK10837" s="415"/>
      <c r="CO10837" s="168"/>
    </row>
    <row r="10838" spans="32:93" s="162" customFormat="1" x14ac:dyDescent="0.25">
      <c r="AF10838" s="169"/>
      <c r="AG10838" s="169"/>
      <c r="AH10838" s="169"/>
      <c r="AI10838" s="169"/>
      <c r="AJ10838" s="169"/>
      <c r="AK10838" s="170"/>
      <c r="AP10838" s="6"/>
      <c r="AQ10838" s="6"/>
      <c r="AR10838" s="6"/>
      <c r="AS10838" s="6"/>
      <c r="AT10838" s="6"/>
      <c r="AU10838" s="6"/>
      <c r="AV10838" s="6"/>
      <c r="AW10838" s="6"/>
      <c r="AX10838" s="6"/>
      <c r="AY10838" s="6"/>
      <c r="AZ10838" s="6"/>
      <c r="BA10838" s="6"/>
      <c r="BB10838" s="166"/>
      <c r="BC10838" s="166"/>
      <c r="BD10838" s="166"/>
      <c r="BE10838" s="6"/>
      <c r="BF10838" s="6"/>
      <c r="BG10838" s="6"/>
      <c r="BH10838" s="6"/>
      <c r="BI10838" s="6"/>
      <c r="BJ10838" s="166"/>
      <c r="BK10838" s="166"/>
      <c r="BL10838" s="166"/>
      <c r="BM10838" s="6"/>
      <c r="BN10838" s="6"/>
      <c r="BO10838" s="6"/>
      <c r="BP10838" s="6"/>
      <c r="BQ10838" s="6"/>
      <c r="BR10838" s="6"/>
      <c r="BS10838" s="6"/>
      <c r="BT10838" s="6"/>
      <c r="BU10838" s="6"/>
      <c r="BV10838" s="6"/>
      <c r="BW10838" s="6"/>
      <c r="CJ10838" s="415"/>
      <c r="CK10838" s="415"/>
      <c r="CO10838" s="168"/>
    </row>
    <row r="10839" spans="32:93" s="162" customFormat="1" x14ac:dyDescent="0.25">
      <c r="AF10839" s="169"/>
      <c r="AG10839" s="169"/>
      <c r="AH10839" s="169"/>
      <c r="AI10839" s="169"/>
      <c r="AJ10839" s="169"/>
      <c r="AK10839" s="170"/>
      <c r="AP10839" s="6"/>
      <c r="AQ10839" s="6"/>
      <c r="AR10839" s="6"/>
      <c r="AS10839" s="6"/>
      <c r="AT10839" s="6"/>
      <c r="AU10839" s="6"/>
      <c r="AV10839" s="6"/>
      <c r="AW10839" s="6"/>
      <c r="AX10839" s="6"/>
      <c r="AY10839" s="6"/>
      <c r="AZ10839" s="6"/>
      <c r="BA10839" s="6"/>
      <c r="BB10839" s="166"/>
      <c r="BC10839" s="166"/>
      <c r="BD10839" s="166"/>
      <c r="BE10839" s="6"/>
      <c r="BF10839" s="6"/>
      <c r="BG10839" s="6"/>
      <c r="BH10839" s="6"/>
      <c r="BI10839" s="6"/>
      <c r="BJ10839" s="166"/>
      <c r="BK10839" s="166"/>
      <c r="BL10839" s="166"/>
      <c r="BM10839" s="6"/>
      <c r="BN10839" s="6"/>
      <c r="BO10839" s="6"/>
      <c r="BP10839" s="6"/>
      <c r="BQ10839" s="6"/>
      <c r="BR10839" s="6"/>
      <c r="BS10839" s="6"/>
      <c r="BT10839" s="6"/>
      <c r="BU10839" s="6"/>
      <c r="BV10839" s="6"/>
      <c r="BW10839" s="6"/>
      <c r="CJ10839" s="415"/>
      <c r="CK10839" s="415"/>
      <c r="CO10839" s="168"/>
    </row>
    <row r="10840" spans="32:93" s="162" customFormat="1" x14ac:dyDescent="0.25">
      <c r="AF10840" s="169"/>
      <c r="AG10840" s="169"/>
      <c r="AH10840" s="169"/>
      <c r="AI10840" s="169"/>
      <c r="AJ10840" s="169"/>
      <c r="AK10840" s="170"/>
      <c r="AP10840" s="6"/>
      <c r="AQ10840" s="6"/>
      <c r="AR10840" s="6"/>
      <c r="AS10840" s="6"/>
      <c r="AT10840" s="6"/>
      <c r="AU10840" s="6"/>
      <c r="AV10840" s="6"/>
      <c r="AW10840" s="6"/>
      <c r="AX10840" s="6"/>
      <c r="AY10840" s="6"/>
      <c r="AZ10840" s="6"/>
      <c r="BA10840" s="6"/>
      <c r="BB10840" s="166"/>
      <c r="BC10840" s="166"/>
      <c r="BD10840" s="166"/>
      <c r="BE10840" s="6"/>
      <c r="BF10840" s="6"/>
      <c r="BG10840" s="6"/>
      <c r="BH10840" s="6"/>
      <c r="BI10840" s="6"/>
      <c r="BJ10840" s="166"/>
      <c r="BK10840" s="166"/>
      <c r="BL10840" s="166"/>
      <c r="BM10840" s="6"/>
      <c r="BN10840" s="6"/>
      <c r="BO10840" s="6"/>
      <c r="BP10840" s="6"/>
      <c r="BQ10840" s="6"/>
      <c r="BR10840" s="6"/>
      <c r="BS10840" s="6"/>
      <c r="BT10840" s="6"/>
      <c r="BU10840" s="6"/>
      <c r="BV10840" s="6"/>
      <c r="BW10840" s="6"/>
      <c r="CJ10840" s="415"/>
      <c r="CK10840" s="415"/>
      <c r="CO10840" s="168"/>
    </row>
    <row r="10841" spans="32:93" s="162" customFormat="1" x14ac:dyDescent="0.25">
      <c r="AF10841" s="169"/>
      <c r="AG10841" s="169"/>
      <c r="AH10841" s="169"/>
      <c r="AI10841" s="169"/>
      <c r="AJ10841" s="169"/>
      <c r="AK10841" s="170"/>
      <c r="AP10841" s="6"/>
      <c r="AQ10841" s="6"/>
      <c r="AR10841" s="6"/>
      <c r="AS10841" s="6"/>
      <c r="AT10841" s="6"/>
      <c r="AU10841" s="6"/>
      <c r="AV10841" s="6"/>
      <c r="AW10841" s="6"/>
      <c r="AX10841" s="6"/>
      <c r="AY10841" s="6"/>
      <c r="AZ10841" s="6"/>
      <c r="BA10841" s="6"/>
      <c r="BB10841" s="166"/>
      <c r="BC10841" s="166"/>
      <c r="BD10841" s="166"/>
      <c r="BE10841" s="6"/>
      <c r="BF10841" s="6"/>
      <c r="BG10841" s="6"/>
      <c r="BH10841" s="6"/>
      <c r="BI10841" s="6"/>
      <c r="BJ10841" s="166"/>
      <c r="BK10841" s="166"/>
      <c r="BL10841" s="166"/>
      <c r="BM10841" s="6"/>
      <c r="BN10841" s="6"/>
      <c r="BO10841" s="6"/>
      <c r="BP10841" s="6"/>
      <c r="BQ10841" s="6"/>
      <c r="BR10841" s="6"/>
      <c r="BS10841" s="6"/>
      <c r="BT10841" s="6"/>
      <c r="BU10841" s="6"/>
      <c r="BV10841" s="6"/>
      <c r="BW10841" s="6"/>
      <c r="CJ10841" s="415"/>
      <c r="CK10841" s="415"/>
      <c r="CO10841" s="168"/>
    </row>
    <row r="10842" spans="32:93" s="162" customFormat="1" x14ac:dyDescent="0.25">
      <c r="AF10842" s="169"/>
      <c r="AG10842" s="169"/>
      <c r="AH10842" s="169"/>
      <c r="AI10842" s="169"/>
      <c r="AJ10842" s="169"/>
      <c r="AK10842" s="170"/>
      <c r="AP10842" s="6"/>
      <c r="AQ10842" s="6"/>
      <c r="AR10842" s="6"/>
      <c r="AS10842" s="6"/>
      <c r="AT10842" s="6"/>
      <c r="AU10842" s="6"/>
      <c r="AV10842" s="6"/>
      <c r="AW10842" s="6"/>
      <c r="AX10842" s="6"/>
      <c r="AY10842" s="6"/>
      <c r="AZ10842" s="6"/>
      <c r="BA10842" s="6"/>
      <c r="BB10842" s="166"/>
      <c r="BC10842" s="166"/>
      <c r="BD10842" s="166"/>
      <c r="BE10842" s="6"/>
      <c r="BF10842" s="6"/>
      <c r="BG10842" s="6"/>
      <c r="BH10842" s="6"/>
      <c r="BI10842" s="6"/>
      <c r="BJ10842" s="166"/>
      <c r="BK10842" s="166"/>
      <c r="BL10842" s="166"/>
      <c r="BM10842" s="6"/>
      <c r="BN10842" s="6"/>
      <c r="BO10842" s="6"/>
      <c r="BP10842" s="6"/>
      <c r="BQ10842" s="6"/>
      <c r="BR10842" s="6"/>
      <c r="BS10842" s="6"/>
      <c r="BT10842" s="6"/>
      <c r="BU10842" s="6"/>
      <c r="BV10842" s="6"/>
      <c r="BW10842" s="6"/>
      <c r="CJ10842" s="415"/>
      <c r="CK10842" s="415"/>
      <c r="CO10842" s="168"/>
    </row>
    <row r="10843" spans="32:93" s="162" customFormat="1" x14ac:dyDescent="0.25">
      <c r="AF10843" s="169"/>
      <c r="AG10843" s="169"/>
      <c r="AH10843" s="169"/>
      <c r="AI10843" s="169"/>
      <c r="AJ10843" s="169"/>
      <c r="AK10843" s="170"/>
      <c r="AP10843" s="6"/>
      <c r="AQ10843" s="6"/>
      <c r="AR10843" s="6"/>
      <c r="AS10843" s="6"/>
      <c r="AT10843" s="6"/>
      <c r="AU10843" s="6"/>
      <c r="AV10843" s="6"/>
      <c r="AW10843" s="6"/>
      <c r="AX10843" s="6"/>
      <c r="AY10843" s="6"/>
      <c r="AZ10843" s="6"/>
      <c r="BA10843" s="6"/>
      <c r="BB10843" s="166"/>
      <c r="BC10843" s="166"/>
      <c r="BD10843" s="166"/>
      <c r="BE10843" s="6"/>
      <c r="BF10843" s="6"/>
      <c r="BG10843" s="6"/>
      <c r="BH10843" s="6"/>
      <c r="BI10843" s="6"/>
      <c r="BJ10843" s="166"/>
      <c r="BK10843" s="166"/>
      <c r="BL10843" s="166"/>
      <c r="BM10843" s="6"/>
      <c r="BN10843" s="6"/>
      <c r="BO10843" s="6"/>
      <c r="BP10843" s="6"/>
      <c r="BQ10843" s="6"/>
      <c r="BR10843" s="6"/>
      <c r="BS10843" s="6"/>
      <c r="BT10843" s="6"/>
      <c r="BU10843" s="6"/>
      <c r="BV10843" s="6"/>
      <c r="BW10843" s="6"/>
      <c r="CJ10843" s="415"/>
      <c r="CK10843" s="415"/>
      <c r="CO10843" s="168"/>
    </row>
    <row r="10844" spans="32:93" s="162" customFormat="1" x14ac:dyDescent="0.25">
      <c r="AF10844" s="169"/>
      <c r="AG10844" s="169"/>
      <c r="AH10844" s="169"/>
      <c r="AI10844" s="169"/>
      <c r="AJ10844" s="169"/>
      <c r="AK10844" s="170"/>
      <c r="AP10844" s="6"/>
      <c r="AQ10844" s="6"/>
      <c r="AR10844" s="6"/>
      <c r="AS10844" s="6"/>
      <c r="AT10844" s="6"/>
      <c r="AU10844" s="6"/>
      <c r="AV10844" s="6"/>
      <c r="AW10844" s="6"/>
      <c r="AX10844" s="6"/>
      <c r="AY10844" s="6"/>
      <c r="AZ10844" s="6"/>
      <c r="BA10844" s="6"/>
      <c r="BB10844" s="166"/>
      <c r="BC10844" s="166"/>
      <c r="BD10844" s="166"/>
      <c r="BE10844" s="6"/>
      <c r="BF10844" s="6"/>
      <c r="BG10844" s="6"/>
      <c r="BH10844" s="6"/>
      <c r="BI10844" s="6"/>
      <c r="BJ10844" s="166"/>
      <c r="BK10844" s="166"/>
      <c r="BL10844" s="166"/>
      <c r="BM10844" s="6"/>
      <c r="BN10844" s="6"/>
      <c r="BO10844" s="6"/>
      <c r="BP10844" s="6"/>
      <c r="BQ10844" s="6"/>
      <c r="BR10844" s="6"/>
      <c r="BS10844" s="6"/>
      <c r="BT10844" s="6"/>
      <c r="BU10844" s="6"/>
      <c r="BV10844" s="6"/>
      <c r="BW10844" s="6"/>
      <c r="CJ10844" s="415"/>
      <c r="CK10844" s="415"/>
      <c r="CO10844" s="168"/>
    </row>
    <row r="10845" spans="32:93" s="162" customFormat="1" x14ac:dyDescent="0.25">
      <c r="AF10845" s="169"/>
      <c r="AG10845" s="169"/>
      <c r="AH10845" s="169"/>
      <c r="AI10845" s="169"/>
      <c r="AJ10845" s="169"/>
      <c r="AK10845" s="170"/>
      <c r="AP10845" s="6"/>
      <c r="AQ10845" s="6"/>
      <c r="AR10845" s="6"/>
      <c r="AS10845" s="6"/>
      <c r="AT10845" s="6"/>
      <c r="AU10845" s="6"/>
      <c r="AV10845" s="6"/>
      <c r="AW10845" s="6"/>
      <c r="AX10845" s="6"/>
      <c r="AY10845" s="6"/>
      <c r="AZ10845" s="6"/>
      <c r="BA10845" s="6"/>
      <c r="BB10845" s="166"/>
      <c r="BC10845" s="166"/>
      <c r="BD10845" s="166"/>
      <c r="BE10845" s="6"/>
      <c r="BF10845" s="6"/>
      <c r="BG10845" s="6"/>
      <c r="BH10845" s="6"/>
      <c r="BI10845" s="6"/>
      <c r="BJ10845" s="166"/>
      <c r="BK10845" s="166"/>
      <c r="BL10845" s="166"/>
      <c r="BM10845" s="6"/>
      <c r="BN10845" s="6"/>
      <c r="BO10845" s="6"/>
      <c r="BP10845" s="6"/>
      <c r="BQ10845" s="6"/>
      <c r="BR10845" s="6"/>
      <c r="BS10845" s="6"/>
      <c r="BT10845" s="6"/>
      <c r="BU10845" s="6"/>
      <c r="BV10845" s="6"/>
      <c r="BW10845" s="6"/>
      <c r="CJ10845" s="415"/>
      <c r="CK10845" s="415"/>
      <c r="CO10845" s="168"/>
    </row>
    <row r="10846" spans="32:93" s="162" customFormat="1" x14ac:dyDescent="0.25">
      <c r="AF10846" s="169"/>
      <c r="AG10846" s="169"/>
      <c r="AH10846" s="169"/>
      <c r="AI10846" s="169"/>
      <c r="AJ10846" s="169"/>
      <c r="AK10846" s="170"/>
      <c r="AP10846" s="6"/>
      <c r="AQ10846" s="6"/>
      <c r="AR10846" s="6"/>
      <c r="AS10846" s="6"/>
      <c r="AT10846" s="6"/>
      <c r="AU10846" s="6"/>
      <c r="AV10846" s="6"/>
      <c r="AW10846" s="6"/>
      <c r="AX10846" s="6"/>
      <c r="AY10846" s="6"/>
      <c r="AZ10846" s="6"/>
      <c r="BA10846" s="6"/>
      <c r="BB10846" s="166"/>
      <c r="BC10846" s="166"/>
      <c r="BD10846" s="166"/>
      <c r="BE10846" s="6"/>
      <c r="BF10846" s="6"/>
      <c r="BG10846" s="6"/>
      <c r="BH10846" s="6"/>
      <c r="BI10846" s="6"/>
      <c r="BJ10846" s="166"/>
      <c r="BK10846" s="166"/>
      <c r="BL10846" s="166"/>
      <c r="BM10846" s="6"/>
      <c r="BN10846" s="6"/>
      <c r="BO10846" s="6"/>
      <c r="BP10846" s="6"/>
      <c r="BQ10846" s="6"/>
      <c r="BR10846" s="6"/>
      <c r="BS10846" s="6"/>
      <c r="BT10846" s="6"/>
      <c r="BU10846" s="6"/>
      <c r="BV10846" s="6"/>
      <c r="BW10846" s="6"/>
      <c r="CJ10846" s="415"/>
      <c r="CK10846" s="415"/>
      <c r="CO10846" s="168"/>
    </row>
    <row r="10847" spans="32:93" s="162" customFormat="1" x14ac:dyDescent="0.25">
      <c r="AF10847" s="169"/>
      <c r="AG10847" s="169"/>
      <c r="AH10847" s="169"/>
      <c r="AI10847" s="169"/>
      <c r="AJ10847" s="169"/>
      <c r="AK10847" s="170"/>
      <c r="AP10847" s="6"/>
      <c r="AQ10847" s="6"/>
      <c r="AR10847" s="6"/>
      <c r="AS10847" s="6"/>
      <c r="AT10847" s="6"/>
      <c r="AU10847" s="6"/>
      <c r="AV10847" s="6"/>
      <c r="AW10847" s="6"/>
      <c r="AX10847" s="6"/>
      <c r="AY10847" s="6"/>
      <c r="AZ10847" s="6"/>
      <c r="BA10847" s="6"/>
      <c r="BB10847" s="166"/>
      <c r="BC10847" s="166"/>
      <c r="BD10847" s="166"/>
      <c r="BE10847" s="6"/>
      <c r="BF10847" s="6"/>
      <c r="BG10847" s="6"/>
      <c r="BH10847" s="6"/>
      <c r="BI10847" s="6"/>
      <c r="BJ10847" s="166"/>
      <c r="BK10847" s="166"/>
      <c r="BL10847" s="166"/>
      <c r="BM10847" s="6"/>
      <c r="BN10847" s="6"/>
      <c r="BO10847" s="6"/>
      <c r="BP10847" s="6"/>
      <c r="BQ10847" s="6"/>
      <c r="BR10847" s="6"/>
      <c r="BS10847" s="6"/>
      <c r="BT10847" s="6"/>
      <c r="BU10847" s="6"/>
      <c r="BV10847" s="6"/>
      <c r="BW10847" s="6"/>
      <c r="CJ10847" s="415"/>
      <c r="CK10847" s="415"/>
      <c r="CO10847" s="168"/>
    </row>
    <row r="10848" spans="32:93" s="162" customFormat="1" x14ac:dyDescent="0.25">
      <c r="AF10848" s="169"/>
      <c r="AG10848" s="169"/>
      <c r="AH10848" s="169"/>
      <c r="AI10848" s="169"/>
      <c r="AJ10848" s="169"/>
      <c r="AK10848" s="170"/>
      <c r="AP10848" s="6"/>
      <c r="AQ10848" s="6"/>
      <c r="AR10848" s="6"/>
      <c r="AS10848" s="6"/>
      <c r="AT10848" s="6"/>
      <c r="AU10848" s="6"/>
      <c r="AV10848" s="6"/>
      <c r="AW10848" s="6"/>
      <c r="AX10848" s="6"/>
      <c r="AY10848" s="6"/>
      <c r="AZ10848" s="6"/>
      <c r="BA10848" s="6"/>
      <c r="BB10848" s="166"/>
      <c r="BC10848" s="166"/>
      <c r="BD10848" s="166"/>
      <c r="BE10848" s="6"/>
      <c r="BF10848" s="6"/>
      <c r="BG10848" s="6"/>
      <c r="BH10848" s="6"/>
      <c r="BI10848" s="6"/>
      <c r="BJ10848" s="166"/>
      <c r="BK10848" s="166"/>
      <c r="BL10848" s="166"/>
      <c r="BM10848" s="6"/>
      <c r="BN10848" s="6"/>
      <c r="BO10848" s="6"/>
      <c r="BP10848" s="6"/>
      <c r="BQ10848" s="6"/>
      <c r="BR10848" s="6"/>
      <c r="BS10848" s="6"/>
      <c r="BT10848" s="6"/>
      <c r="BU10848" s="6"/>
      <c r="BV10848" s="6"/>
      <c r="BW10848" s="6"/>
      <c r="CJ10848" s="415"/>
      <c r="CK10848" s="415"/>
      <c r="CO10848" s="168"/>
    </row>
    <row r="10849" spans="32:93" s="162" customFormat="1" x14ac:dyDescent="0.25">
      <c r="AF10849" s="169"/>
      <c r="AG10849" s="169"/>
      <c r="AH10849" s="169"/>
      <c r="AI10849" s="169"/>
      <c r="AJ10849" s="169"/>
      <c r="AK10849" s="170"/>
      <c r="AP10849" s="6"/>
      <c r="AQ10849" s="6"/>
      <c r="AR10849" s="6"/>
      <c r="AS10849" s="6"/>
      <c r="AT10849" s="6"/>
      <c r="AU10849" s="6"/>
      <c r="AV10849" s="6"/>
      <c r="AW10849" s="6"/>
      <c r="AX10849" s="6"/>
      <c r="AY10849" s="6"/>
      <c r="AZ10849" s="6"/>
      <c r="BA10849" s="6"/>
      <c r="BB10849" s="166"/>
      <c r="BC10849" s="166"/>
      <c r="BD10849" s="166"/>
      <c r="BE10849" s="6"/>
      <c r="BF10849" s="6"/>
      <c r="BG10849" s="6"/>
      <c r="BH10849" s="6"/>
      <c r="BI10849" s="6"/>
      <c r="BJ10849" s="166"/>
      <c r="BK10849" s="166"/>
      <c r="BL10849" s="166"/>
      <c r="BM10849" s="6"/>
      <c r="BN10849" s="6"/>
      <c r="BO10849" s="6"/>
      <c r="BP10849" s="6"/>
      <c r="BQ10849" s="6"/>
      <c r="BR10849" s="6"/>
      <c r="BS10849" s="6"/>
      <c r="BT10849" s="6"/>
      <c r="BU10849" s="6"/>
      <c r="BV10849" s="6"/>
      <c r="BW10849" s="6"/>
      <c r="CJ10849" s="415"/>
      <c r="CK10849" s="415"/>
      <c r="CO10849" s="168"/>
    </row>
    <row r="10850" spans="32:93" s="162" customFormat="1" x14ac:dyDescent="0.25">
      <c r="AF10850" s="169"/>
      <c r="AG10850" s="169"/>
      <c r="AH10850" s="169"/>
      <c r="AI10850" s="169"/>
      <c r="AJ10850" s="169"/>
      <c r="AK10850" s="170"/>
      <c r="AP10850" s="6"/>
      <c r="AQ10850" s="6"/>
      <c r="AR10850" s="6"/>
      <c r="AS10850" s="6"/>
      <c r="AT10850" s="6"/>
      <c r="AU10850" s="6"/>
      <c r="AV10850" s="6"/>
      <c r="AW10850" s="6"/>
      <c r="AX10850" s="6"/>
      <c r="AY10850" s="6"/>
      <c r="AZ10850" s="6"/>
      <c r="BA10850" s="6"/>
      <c r="BB10850" s="166"/>
      <c r="BC10850" s="166"/>
      <c r="BD10850" s="166"/>
      <c r="BE10850" s="6"/>
      <c r="BF10850" s="6"/>
      <c r="BG10850" s="6"/>
      <c r="BH10850" s="6"/>
      <c r="BI10850" s="6"/>
      <c r="BJ10850" s="166"/>
      <c r="BK10850" s="166"/>
      <c r="BL10850" s="166"/>
      <c r="BM10850" s="6"/>
      <c r="BN10850" s="6"/>
      <c r="BO10850" s="6"/>
      <c r="BP10850" s="6"/>
      <c r="BQ10850" s="6"/>
      <c r="BR10850" s="6"/>
      <c r="BS10850" s="6"/>
      <c r="BT10850" s="6"/>
      <c r="BU10850" s="6"/>
      <c r="BV10850" s="6"/>
      <c r="BW10850" s="6"/>
      <c r="CJ10850" s="415"/>
      <c r="CK10850" s="415"/>
      <c r="CO10850" s="168"/>
    </row>
    <row r="10851" spans="32:93" s="162" customFormat="1" x14ac:dyDescent="0.25">
      <c r="AF10851" s="169"/>
      <c r="AG10851" s="169"/>
      <c r="AH10851" s="169"/>
      <c r="AI10851" s="169"/>
      <c r="AJ10851" s="169"/>
      <c r="AK10851" s="170"/>
      <c r="AP10851" s="6"/>
      <c r="AQ10851" s="6"/>
      <c r="AR10851" s="6"/>
      <c r="AS10851" s="6"/>
      <c r="AT10851" s="6"/>
      <c r="AU10851" s="6"/>
      <c r="AV10851" s="6"/>
      <c r="AW10851" s="6"/>
      <c r="AX10851" s="6"/>
      <c r="AY10851" s="6"/>
      <c r="AZ10851" s="6"/>
      <c r="BA10851" s="6"/>
      <c r="BB10851" s="166"/>
      <c r="BC10851" s="166"/>
      <c r="BD10851" s="166"/>
      <c r="BE10851" s="6"/>
      <c r="BF10851" s="6"/>
      <c r="BG10851" s="6"/>
      <c r="BH10851" s="6"/>
      <c r="BI10851" s="6"/>
      <c r="BJ10851" s="166"/>
      <c r="BK10851" s="166"/>
      <c r="BL10851" s="166"/>
      <c r="BM10851" s="6"/>
      <c r="BN10851" s="6"/>
      <c r="BO10851" s="6"/>
      <c r="BP10851" s="6"/>
      <c r="BQ10851" s="6"/>
      <c r="BR10851" s="6"/>
      <c r="BS10851" s="6"/>
      <c r="BT10851" s="6"/>
      <c r="BU10851" s="6"/>
      <c r="BV10851" s="6"/>
      <c r="BW10851" s="6"/>
      <c r="CJ10851" s="415"/>
      <c r="CK10851" s="415"/>
      <c r="CO10851" s="168"/>
    </row>
    <row r="10852" spans="32:93" s="162" customFormat="1" x14ac:dyDescent="0.25">
      <c r="AF10852" s="169"/>
      <c r="AG10852" s="169"/>
      <c r="AH10852" s="169"/>
      <c r="AI10852" s="169"/>
      <c r="AJ10852" s="169"/>
      <c r="AK10852" s="170"/>
      <c r="AP10852" s="6"/>
      <c r="AQ10852" s="6"/>
      <c r="AR10852" s="6"/>
      <c r="AS10852" s="6"/>
      <c r="AT10852" s="6"/>
      <c r="AU10852" s="6"/>
      <c r="AV10852" s="6"/>
      <c r="AW10852" s="6"/>
      <c r="AX10852" s="6"/>
      <c r="AY10852" s="6"/>
      <c r="AZ10852" s="6"/>
      <c r="BA10852" s="6"/>
      <c r="BB10852" s="166"/>
      <c r="BC10852" s="166"/>
      <c r="BD10852" s="166"/>
      <c r="BE10852" s="6"/>
      <c r="BF10852" s="6"/>
      <c r="BG10852" s="6"/>
      <c r="BH10852" s="6"/>
      <c r="BI10852" s="6"/>
      <c r="BJ10852" s="166"/>
      <c r="BK10852" s="166"/>
      <c r="BL10852" s="166"/>
      <c r="BM10852" s="6"/>
      <c r="BN10852" s="6"/>
      <c r="BO10852" s="6"/>
      <c r="BP10852" s="6"/>
      <c r="BQ10852" s="6"/>
      <c r="BR10852" s="6"/>
      <c r="BS10852" s="6"/>
      <c r="BT10852" s="6"/>
      <c r="BU10852" s="6"/>
      <c r="BV10852" s="6"/>
      <c r="BW10852" s="6"/>
      <c r="CJ10852" s="415"/>
      <c r="CK10852" s="415"/>
      <c r="CO10852" s="168"/>
    </row>
    <row r="10853" spans="32:93" s="162" customFormat="1" x14ac:dyDescent="0.25">
      <c r="AF10853" s="169"/>
      <c r="AG10853" s="169"/>
      <c r="AH10853" s="169"/>
      <c r="AI10853" s="169"/>
      <c r="AJ10853" s="169"/>
      <c r="AK10853" s="170"/>
      <c r="AP10853" s="6"/>
      <c r="AQ10853" s="6"/>
      <c r="AR10853" s="6"/>
      <c r="AS10853" s="6"/>
      <c r="AT10853" s="6"/>
      <c r="AU10853" s="6"/>
      <c r="AV10853" s="6"/>
      <c r="AW10853" s="6"/>
      <c r="AX10853" s="6"/>
      <c r="AY10853" s="6"/>
      <c r="AZ10853" s="6"/>
      <c r="BA10853" s="6"/>
      <c r="BB10853" s="166"/>
      <c r="BC10853" s="166"/>
      <c r="BD10853" s="166"/>
      <c r="BE10853" s="6"/>
      <c r="BF10853" s="6"/>
      <c r="BG10853" s="6"/>
      <c r="BH10853" s="6"/>
      <c r="BI10853" s="6"/>
      <c r="BJ10853" s="166"/>
      <c r="BK10853" s="166"/>
      <c r="BL10853" s="166"/>
      <c r="BM10853" s="6"/>
      <c r="BN10853" s="6"/>
      <c r="BO10853" s="6"/>
      <c r="BP10853" s="6"/>
      <c r="BQ10853" s="6"/>
      <c r="BR10853" s="6"/>
      <c r="BS10853" s="6"/>
      <c r="BT10853" s="6"/>
      <c r="BU10853" s="6"/>
      <c r="BV10853" s="6"/>
      <c r="BW10853" s="6"/>
      <c r="CJ10853" s="415"/>
      <c r="CK10853" s="415"/>
      <c r="CO10853" s="168"/>
    </row>
    <row r="10854" spans="32:93" s="162" customFormat="1" x14ac:dyDescent="0.25">
      <c r="AF10854" s="169"/>
      <c r="AG10854" s="169"/>
      <c r="AH10854" s="169"/>
      <c r="AI10854" s="169"/>
      <c r="AJ10854" s="169"/>
      <c r="AK10854" s="170"/>
      <c r="AP10854" s="6"/>
      <c r="AQ10854" s="6"/>
      <c r="AR10854" s="6"/>
      <c r="AS10854" s="6"/>
      <c r="AT10854" s="6"/>
      <c r="AU10854" s="6"/>
      <c r="AV10854" s="6"/>
      <c r="AW10854" s="6"/>
      <c r="AX10854" s="6"/>
      <c r="AY10854" s="6"/>
      <c r="AZ10854" s="6"/>
      <c r="BA10854" s="6"/>
      <c r="BB10854" s="166"/>
      <c r="BC10854" s="166"/>
      <c r="BD10854" s="166"/>
      <c r="BE10854" s="6"/>
      <c r="BF10854" s="6"/>
      <c r="BG10854" s="6"/>
      <c r="BH10854" s="6"/>
      <c r="BI10854" s="6"/>
      <c r="BJ10854" s="166"/>
      <c r="BK10854" s="166"/>
      <c r="BL10854" s="166"/>
      <c r="BM10854" s="6"/>
      <c r="BN10854" s="6"/>
      <c r="BO10854" s="6"/>
      <c r="BP10854" s="6"/>
      <c r="BQ10854" s="6"/>
      <c r="BR10854" s="6"/>
      <c r="BS10854" s="6"/>
      <c r="BT10854" s="6"/>
      <c r="BU10854" s="6"/>
      <c r="BV10854" s="6"/>
      <c r="BW10854" s="6"/>
      <c r="CJ10854" s="415"/>
      <c r="CK10854" s="415"/>
      <c r="CO10854" s="168"/>
    </row>
    <row r="10855" spans="32:93" s="162" customFormat="1" x14ac:dyDescent="0.25">
      <c r="AF10855" s="169"/>
      <c r="AG10855" s="169"/>
      <c r="AH10855" s="169"/>
      <c r="AI10855" s="169"/>
      <c r="AJ10855" s="169"/>
      <c r="AK10855" s="170"/>
      <c r="AP10855" s="6"/>
      <c r="AQ10855" s="6"/>
      <c r="AR10855" s="6"/>
      <c r="AS10855" s="6"/>
      <c r="AT10855" s="6"/>
      <c r="AU10855" s="6"/>
      <c r="AV10855" s="6"/>
      <c r="AW10855" s="6"/>
      <c r="AX10855" s="6"/>
      <c r="AY10855" s="6"/>
      <c r="AZ10855" s="6"/>
      <c r="BA10855" s="6"/>
      <c r="BB10855" s="166"/>
      <c r="BC10855" s="166"/>
      <c r="BD10855" s="166"/>
      <c r="BE10855" s="6"/>
      <c r="BF10855" s="6"/>
      <c r="BG10855" s="6"/>
      <c r="BH10855" s="6"/>
      <c r="BI10855" s="6"/>
      <c r="BJ10855" s="166"/>
      <c r="BK10855" s="166"/>
      <c r="BL10855" s="166"/>
      <c r="BM10855" s="6"/>
      <c r="BN10855" s="6"/>
      <c r="BO10855" s="6"/>
      <c r="BP10855" s="6"/>
      <c r="BQ10855" s="6"/>
      <c r="BR10855" s="6"/>
      <c r="BS10855" s="6"/>
      <c r="BT10855" s="6"/>
      <c r="BU10855" s="6"/>
      <c r="BV10855" s="6"/>
      <c r="BW10855" s="6"/>
      <c r="CJ10855" s="415"/>
      <c r="CK10855" s="415"/>
      <c r="CO10855" s="168"/>
    </row>
    <row r="10856" spans="32:93" s="162" customFormat="1" x14ac:dyDescent="0.25">
      <c r="AF10856" s="169"/>
      <c r="AG10856" s="169"/>
      <c r="AH10856" s="169"/>
      <c r="AI10856" s="169"/>
      <c r="AJ10856" s="169"/>
      <c r="AK10856" s="170"/>
      <c r="AP10856" s="6"/>
      <c r="AQ10856" s="6"/>
      <c r="AR10856" s="6"/>
      <c r="AS10856" s="6"/>
      <c r="AT10856" s="6"/>
      <c r="AU10856" s="6"/>
      <c r="AV10856" s="6"/>
      <c r="AW10856" s="6"/>
      <c r="AX10856" s="6"/>
      <c r="AY10856" s="6"/>
      <c r="AZ10856" s="6"/>
      <c r="BA10856" s="6"/>
      <c r="BB10856" s="166"/>
      <c r="BC10856" s="166"/>
      <c r="BD10856" s="166"/>
      <c r="BE10856" s="6"/>
      <c r="BF10856" s="6"/>
      <c r="BG10856" s="6"/>
      <c r="BH10856" s="6"/>
      <c r="BI10856" s="6"/>
      <c r="BJ10856" s="166"/>
      <c r="BK10856" s="166"/>
      <c r="BL10856" s="166"/>
      <c r="BM10856" s="6"/>
      <c r="BN10856" s="6"/>
      <c r="BO10856" s="6"/>
      <c r="BP10856" s="6"/>
      <c r="BQ10856" s="6"/>
      <c r="BR10856" s="6"/>
      <c r="BS10856" s="6"/>
      <c r="BT10856" s="6"/>
      <c r="BU10856" s="6"/>
      <c r="BV10856" s="6"/>
      <c r="BW10856" s="6"/>
      <c r="CJ10856" s="415"/>
      <c r="CK10856" s="415"/>
      <c r="CO10856" s="168"/>
    </row>
    <row r="10857" spans="32:93" s="162" customFormat="1" x14ac:dyDescent="0.25">
      <c r="AF10857" s="169"/>
      <c r="AG10857" s="169"/>
      <c r="AH10857" s="169"/>
      <c r="AI10857" s="169"/>
      <c r="AJ10857" s="169"/>
      <c r="AK10857" s="170"/>
      <c r="AP10857" s="6"/>
      <c r="AQ10857" s="6"/>
      <c r="AR10857" s="6"/>
      <c r="AS10857" s="6"/>
      <c r="AT10857" s="6"/>
      <c r="AU10857" s="6"/>
      <c r="AV10857" s="6"/>
      <c r="AW10857" s="6"/>
      <c r="AX10857" s="6"/>
      <c r="AY10857" s="6"/>
      <c r="AZ10857" s="6"/>
      <c r="BA10857" s="6"/>
      <c r="BB10857" s="166"/>
      <c r="BC10857" s="166"/>
      <c r="BD10857" s="166"/>
      <c r="BE10857" s="6"/>
      <c r="BF10857" s="6"/>
      <c r="BG10857" s="6"/>
      <c r="BH10857" s="6"/>
      <c r="BI10857" s="6"/>
      <c r="BJ10857" s="166"/>
      <c r="BK10857" s="166"/>
      <c r="BL10857" s="166"/>
      <c r="BM10857" s="6"/>
      <c r="BN10857" s="6"/>
      <c r="BO10857" s="6"/>
      <c r="BP10857" s="6"/>
      <c r="BQ10857" s="6"/>
      <c r="BR10857" s="6"/>
      <c r="BS10857" s="6"/>
      <c r="BT10857" s="6"/>
      <c r="BU10857" s="6"/>
      <c r="BV10857" s="6"/>
      <c r="BW10857" s="6"/>
      <c r="CJ10857" s="415"/>
      <c r="CK10857" s="415"/>
      <c r="CO10857" s="168"/>
    </row>
    <row r="10858" spans="32:93" s="162" customFormat="1" x14ac:dyDescent="0.25">
      <c r="AF10858" s="169"/>
      <c r="AG10858" s="169"/>
      <c r="AH10858" s="169"/>
      <c r="AI10858" s="169"/>
      <c r="AJ10858" s="169"/>
      <c r="AK10858" s="170"/>
      <c r="AP10858" s="6"/>
      <c r="AQ10858" s="6"/>
      <c r="AR10858" s="6"/>
      <c r="AS10858" s="6"/>
      <c r="AT10858" s="6"/>
      <c r="AU10858" s="6"/>
      <c r="AV10858" s="6"/>
      <c r="AW10858" s="6"/>
      <c r="AX10858" s="6"/>
      <c r="AY10858" s="6"/>
      <c r="AZ10858" s="6"/>
      <c r="BA10858" s="6"/>
      <c r="BB10858" s="166"/>
      <c r="BC10858" s="166"/>
      <c r="BD10858" s="166"/>
      <c r="BE10858" s="6"/>
      <c r="BF10858" s="6"/>
      <c r="BG10858" s="6"/>
      <c r="BH10858" s="6"/>
      <c r="BI10858" s="6"/>
      <c r="BJ10858" s="166"/>
      <c r="BK10858" s="166"/>
      <c r="BL10858" s="166"/>
      <c r="BM10858" s="6"/>
      <c r="BN10858" s="6"/>
      <c r="BO10858" s="6"/>
      <c r="BP10858" s="6"/>
      <c r="BQ10858" s="6"/>
      <c r="BR10858" s="6"/>
      <c r="BS10858" s="6"/>
      <c r="BT10858" s="6"/>
      <c r="BU10858" s="6"/>
      <c r="BV10858" s="6"/>
      <c r="BW10858" s="6"/>
      <c r="CJ10858" s="415"/>
      <c r="CK10858" s="415"/>
      <c r="CO10858" s="168"/>
    </row>
    <row r="10859" spans="32:93" s="162" customFormat="1" x14ac:dyDescent="0.25">
      <c r="AF10859" s="169"/>
      <c r="AG10859" s="169"/>
      <c r="AH10859" s="169"/>
      <c r="AI10859" s="169"/>
      <c r="AJ10859" s="169"/>
      <c r="AK10859" s="170"/>
      <c r="AP10859" s="6"/>
      <c r="AQ10859" s="6"/>
      <c r="AR10859" s="6"/>
      <c r="AS10859" s="6"/>
      <c r="AT10859" s="6"/>
      <c r="AU10859" s="6"/>
      <c r="AV10859" s="6"/>
      <c r="AW10859" s="6"/>
      <c r="AX10859" s="6"/>
      <c r="AY10859" s="6"/>
      <c r="AZ10859" s="6"/>
      <c r="BA10859" s="6"/>
      <c r="BB10859" s="166"/>
      <c r="BC10859" s="166"/>
      <c r="BD10859" s="166"/>
      <c r="BE10859" s="6"/>
      <c r="BF10859" s="6"/>
      <c r="BG10859" s="6"/>
      <c r="BH10859" s="6"/>
      <c r="BI10859" s="6"/>
      <c r="BJ10859" s="166"/>
      <c r="BK10859" s="166"/>
      <c r="BL10859" s="166"/>
      <c r="BM10859" s="6"/>
      <c r="BN10859" s="6"/>
      <c r="BO10859" s="6"/>
      <c r="BP10859" s="6"/>
      <c r="BQ10859" s="6"/>
      <c r="BR10859" s="6"/>
      <c r="BS10859" s="6"/>
      <c r="BT10859" s="6"/>
      <c r="BU10859" s="6"/>
      <c r="BV10859" s="6"/>
      <c r="BW10859" s="6"/>
      <c r="CJ10859" s="415"/>
      <c r="CK10859" s="415"/>
      <c r="CO10859" s="168"/>
    </row>
    <row r="10860" spans="32:93" s="162" customFormat="1" x14ac:dyDescent="0.25">
      <c r="AF10860" s="169"/>
      <c r="AG10860" s="169"/>
      <c r="AH10860" s="169"/>
      <c r="AI10860" s="169"/>
      <c r="AJ10860" s="169"/>
      <c r="AK10860" s="170"/>
      <c r="AP10860" s="6"/>
      <c r="AQ10860" s="6"/>
      <c r="AR10860" s="6"/>
      <c r="AS10860" s="6"/>
      <c r="AT10860" s="6"/>
      <c r="AU10860" s="6"/>
      <c r="AV10860" s="6"/>
      <c r="AW10860" s="6"/>
      <c r="AX10860" s="6"/>
      <c r="AY10860" s="6"/>
      <c r="AZ10860" s="6"/>
      <c r="BA10860" s="6"/>
      <c r="BB10860" s="166"/>
      <c r="BC10860" s="166"/>
      <c r="BD10860" s="166"/>
      <c r="BE10860" s="6"/>
      <c r="BF10860" s="6"/>
      <c r="BG10860" s="6"/>
      <c r="BH10860" s="6"/>
      <c r="BI10860" s="6"/>
      <c r="BJ10860" s="166"/>
      <c r="BK10860" s="166"/>
      <c r="BL10860" s="166"/>
      <c r="BM10860" s="6"/>
      <c r="BN10860" s="6"/>
      <c r="BO10860" s="6"/>
      <c r="BP10860" s="6"/>
      <c r="BQ10860" s="6"/>
      <c r="BR10860" s="6"/>
      <c r="BS10860" s="6"/>
      <c r="BT10860" s="6"/>
      <c r="BU10860" s="6"/>
      <c r="BV10860" s="6"/>
      <c r="BW10860" s="6"/>
      <c r="CJ10860" s="415"/>
      <c r="CK10860" s="415"/>
      <c r="CO10860" s="168"/>
    </row>
    <row r="10861" spans="32:93" s="162" customFormat="1" x14ac:dyDescent="0.25">
      <c r="AF10861" s="169"/>
      <c r="AG10861" s="169"/>
      <c r="AH10861" s="169"/>
      <c r="AI10861" s="169"/>
      <c r="AJ10861" s="169"/>
      <c r="AK10861" s="170"/>
      <c r="AP10861" s="6"/>
      <c r="AQ10861" s="6"/>
      <c r="AR10861" s="6"/>
      <c r="AS10861" s="6"/>
      <c r="AT10861" s="6"/>
      <c r="AU10861" s="6"/>
      <c r="AV10861" s="6"/>
      <c r="AW10861" s="6"/>
      <c r="AX10861" s="6"/>
      <c r="AY10861" s="6"/>
      <c r="AZ10861" s="6"/>
      <c r="BA10861" s="6"/>
      <c r="BB10861" s="166"/>
      <c r="BC10861" s="166"/>
      <c r="BD10861" s="166"/>
      <c r="BE10861" s="6"/>
      <c r="BF10861" s="6"/>
      <c r="BG10861" s="6"/>
      <c r="BH10861" s="6"/>
      <c r="BI10861" s="6"/>
      <c r="BJ10861" s="166"/>
      <c r="BK10861" s="166"/>
      <c r="BL10861" s="166"/>
      <c r="BM10861" s="6"/>
      <c r="BN10861" s="6"/>
      <c r="BO10861" s="6"/>
      <c r="BP10861" s="6"/>
      <c r="BQ10861" s="6"/>
      <c r="BR10861" s="6"/>
      <c r="BS10861" s="6"/>
      <c r="BT10861" s="6"/>
      <c r="BU10861" s="6"/>
      <c r="BV10861" s="6"/>
      <c r="BW10861" s="6"/>
      <c r="CJ10861" s="415"/>
      <c r="CK10861" s="415"/>
      <c r="CO10861" s="168"/>
    </row>
    <row r="10862" spans="32:93" s="162" customFormat="1" x14ac:dyDescent="0.25">
      <c r="AF10862" s="169"/>
      <c r="AG10862" s="169"/>
      <c r="AH10862" s="169"/>
      <c r="AI10862" s="169"/>
      <c r="AJ10862" s="169"/>
      <c r="AK10862" s="170"/>
      <c r="AP10862" s="6"/>
      <c r="AQ10862" s="6"/>
      <c r="AR10862" s="6"/>
      <c r="AS10862" s="6"/>
      <c r="AT10862" s="6"/>
      <c r="AU10862" s="6"/>
      <c r="AV10862" s="6"/>
      <c r="AW10862" s="6"/>
      <c r="AX10862" s="6"/>
      <c r="AY10862" s="6"/>
      <c r="AZ10862" s="6"/>
      <c r="BA10862" s="6"/>
      <c r="BB10862" s="166"/>
      <c r="BC10862" s="166"/>
      <c r="BD10862" s="166"/>
      <c r="BE10862" s="6"/>
      <c r="BF10862" s="6"/>
      <c r="BG10862" s="6"/>
      <c r="BH10862" s="6"/>
      <c r="BI10862" s="6"/>
      <c r="BJ10862" s="166"/>
      <c r="BK10862" s="166"/>
      <c r="BL10862" s="166"/>
      <c r="BM10862" s="6"/>
      <c r="BN10862" s="6"/>
      <c r="BO10862" s="6"/>
      <c r="BP10862" s="6"/>
      <c r="BQ10862" s="6"/>
      <c r="BR10862" s="6"/>
      <c r="BS10862" s="6"/>
      <c r="BT10862" s="6"/>
      <c r="BU10862" s="6"/>
      <c r="BV10862" s="6"/>
      <c r="BW10862" s="6"/>
      <c r="CJ10862" s="415"/>
      <c r="CK10862" s="415"/>
      <c r="CO10862" s="168"/>
    </row>
    <row r="10863" spans="32:93" s="162" customFormat="1" x14ac:dyDescent="0.25">
      <c r="AF10863" s="169"/>
      <c r="AG10863" s="169"/>
      <c r="AH10863" s="169"/>
      <c r="AI10863" s="169"/>
      <c r="AJ10863" s="169"/>
      <c r="AK10863" s="170"/>
      <c r="AP10863" s="6"/>
      <c r="AQ10863" s="6"/>
      <c r="AR10863" s="6"/>
      <c r="AS10863" s="6"/>
      <c r="AT10863" s="6"/>
      <c r="AU10863" s="6"/>
      <c r="AV10863" s="6"/>
      <c r="AW10863" s="6"/>
      <c r="AX10863" s="6"/>
      <c r="AY10863" s="6"/>
      <c r="AZ10863" s="6"/>
      <c r="BA10863" s="6"/>
      <c r="BB10863" s="166"/>
      <c r="BC10863" s="166"/>
      <c r="BD10863" s="166"/>
      <c r="BE10863" s="6"/>
      <c r="BF10863" s="6"/>
      <c r="BG10863" s="6"/>
      <c r="BH10863" s="6"/>
      <c r="BI10863" s="6"/>
      <c r="BJ10863" s="166"/>
      <c r="BK10863" s="166"/>
      <c r="BL10863" s="166"/>
      <c r="BM10863" s="6"/>
      <c r="BN10863" s="6"/>
      <c r="BO10863" s="6"/>
      <c r="BP10863" s="6"/>
      <c r="BQ10863" s="6"/>
      <c r="BR10863" s="6"/>
      <c r="BS10863" s="6"/>
      <c r="BT10863" s="6"/>
      <c r="BU10863" s="6"/>
      <c r="BV10863" s="6"/>
      <c r="BW10863" s="6"/>
      <c r="CJ10863" s="415"/>
      <c r="CK10863" s="415"/>
      <c r="CO10863" s="168"/>
    </row>
    <row r="10864" spans="32:93" s="162" customFormat="1" x14ac:dyDescent="0.25">
      <c r="AF10864" s="169"/>
      <c r="AG10864" s="169"/>
      <c r="AH10864" s="169"/>
      <c r="AI10864" s="169"/>
      <c r="AJ10864" s="169"/>
      <c r="AK10864" s="170"/>
      <c r="AP10864" s="6"/>
      <c r="AQ10864" s="6"/>
      <c r="AR10864" s="6"/>
      <c r="AS10864" s="6"/>
      <c r="AT10864" s="6"/>
      <c r="AU10864" s="6"/>
      <c r="AV10864" s="6"/>
      <c r="AW10864" s="6"/>
      <c r="AX10864" s="6"/>
      <c r="AY10864" s="6"/>
      <c r="AZ10864" s="6"/>
      <c r="BA10864" s="6"/>
      <c r="BB10864" s="166"/>
      <c r="BC10864" s="166"/>
      <c r="BD10864" s="166"/>
      <c r="BE10864" s="6"/>
      <c r="BF10864" s="6"/>
      <c r="BG10864" s="6"/>
      <c r="BH10864" s="6"/>
      <c r="BI10864" s="6"/>
      <c r="BJ10864" s="166"/>
      <c r="BK10864" s="166"/>
      <c r="BL10864" s="166"/>
      <c r="BM10864" s="6"/>
      <c r="BN10864" s="6"/>
      <c r="BO10864" s="6"/>
      <c r="BP10864" s="6"/>
      <c r="BQ10864" s="6"/>
      <c r="BR10864" s="6"/>
      <c r="BS10864" s="6"/>
      <c r="BT10864" s="6"/>
      <c r="BU10864" s="6"/>
      <c r="BV10864" s="6"/>
      <c r="BW10864" s="6"/>
      <c r="CJ10864" s="415"/>
      <c r="CK10864" s="415"/>
      <c r="CO10864" s="168"/>
    </row>
    <row r="10865" spans="32:93" s="162" customFormat="1" x14ac:dyDescent="0.25">
      <c r="AF10865" s="169"/>
      <c r="AG10865" s="169"/>
      <c r="AH10865" s="169"/>
      <c r="AI10865" s="169"/>
      <c r="AJ10865" s="169"/>
      <c r="AK10865" s="170"/>
      <c r="AP10865" s="6"/>
      <c r="AQ10865" s="6"/>
      <c r="AR10865" s="6"/>
      <c r="AS10865" s="6"/>
      <c r="AT10865" s="6"/>
      <c r="AU10865" s="6"/>
      <c r="AV10865" s="6"/>
      <c r="AW10865" s="6"/>
      <c r="AX10865" s="6"/>
      <c r="AY10865" s="6"/>
      <c r="AZ10865" s="6"/>
      <c r="BA10865" s="6"/>
      <c r="BB10865" s="166"/>
      <c r="BC10865" s="166"/>
      <c r="BD10865" s="166"/>
      <c r="BE10865" s="6"/>
      <c r="BF10865" s="6"/>
      <c r="BG10865" s="6"/>
      <c r="BH10865" s="6"/>
      <c r="BI10865" s="6"/>
      <c r="BJ10865" s="166"/>
      <c r="BK10865" s="166"/>
      <c r="BL10865" s="166"/>
      <c r="BM10865" s="6"/>
      <c r="BN10865" s="6"/>
      <c r="BO10865" s="6"/>
      <c r="BP10865" s="6"/>
      <c r="BQ10865" s="6"/>
      <c r="BR10865" s="6"/>
      <c r="BS10865" s="6"/>
      <c r="BT10865" s="6"/>
      <c r="BU10865" s="6"/>
      <c r="BV10865" s="6"/>
      <c r="BW10865" s="6"/>
      <c r="CJ10865" s="415"/>
      <c r="CK10865" s="415"/>
      <c r="CO10865" s="168"/>
    </row>
    <row r="10866" spans="32:93" s="162" customFormat="1" x14ac:dyDescent="0.25">
      <c r="AF10866" s="169"/>
      <c r="AG10866" s="169"/>
      <c r="AH10866" s="169"/>
      <c r="AI10866" s="169"/>
      <c r="AJ10866" s="169"/>
      <c r="AK10866" s="170"/>
      <c r="AP10866" s="6"/>
      <c r="AQ10866" s="6"/>
      <c r="AR10866" s="6"/>
      <c r="AS10866" s="6"/>
      <c r="AT10866" s="6"/>
      <c r="AU10866" s="6"/>
      <c r="AV10866" s="6"/>
      <c r="AW10866" s="6"/>
      <c r="AX10866" s="6"/>
      <c r="AY10866" s="6"/>
      <c r="AZ10866" s="6"/>
      <c r="BA10866" s="6"/>
      <c r="BB10866" s="166"/>
      <c r="BC10866" s="166"/>
      <c r="BD10866" s="166"/>
      <c r="BE10866" s="6"/>
      <c r="BF10866" s="6"/>
      <c r="BG10866" s="6"/>
      <c r="BH10866" s="6"/>
      <c r="BI10866" s="6"/>
      <c r="BJ10866" s="166"/>
      <c r="BK10866" s="166"/>
      <c r="BL10866" s="166"/>
      <c r="BM10866" s="6"/>
      <c r="BN10866" s="6"/>
      <c r="BO10866" s="6"/>
      <c r="BP10866" s="6"/>
      <c r="BQ10866" s="6"/>
      <c r="BR10866" s="6"/>
      <c r="BS10866" s="6"/>
      <c r="BT10866" s="6"/>
      <c r="BU10866" s="6"/>
      <c r="BV10866" s="6"/>
      <c r="BW10866" s="6"/>
      <c r="CJ10866" s="415"/>
      <c r="CK10866" s="415"/>
      <c r="CO10866" s="168"/>
    </row>
    <row r="10867" spans="32:93" s="162" customFormat="1" x14ac:dyDescent="0.25">
      <c r="AF10867" s="169"/>
      <c r="AG10867" s="169"/>
      <c r="AH10867" s="169"/>
      <c r="AI10867" s="169"/>
      <c r="AJ10867" s="169"/>
      <c r="AK10867" s="170"/>
      <c r="AP10867" s="6"/>
      <c r="AQ10867" s="6"/>
      <c r="AR10867" s="6"/>
      <c r="AS10867" s="6"/>
      <c r="AT10867" s="6"/>
      <c r="AU10867" s="6"/>
      <c r="AV10867" s="6"/>
      <c r="AW10867" s="6"/>
      <c r="AX10867" s="6"/>
      <c r="AY10867" s="6"/>
      <c r="AZ10867" s="6"/>
      <c r="BA10867" s="6"/>
      <c r="BB10867" s="166"/>
      <c r="BC10867" s="166"/>
      <c r="BD10867" s="166"/>
      <c r="BE10867" s="6"/>
      <c r="BF10867" s="6"/>
      <c r="BG10867" s="6"/>
      <c r="BH10867" s="6"/>
      <c r="BI10867" s="6"/>
      <c r="BJ10867" s="166"/>
      <c r="BK10867" s="166"/>
      <c r="BL10867" s="166"/>
      <c r="BM10867" s="6"/>
      <c r="BN10867" s="6"/>
      <c r="BO10867" s="6"/>
      <c r="BP10867" s="6"/>
      <c r="BQ10867" s="6"/>
      <c r="BR10867" s="6"/>
      <c r="BS10867" s="6"/>
      <c r="BT10867" s="6"/>
      <c r="BU10867" s="6"/>
      <c r="BV10867" s="6"/>
      <c r="BW10867" s="6"/>
      <c r="CJ10867" s="415"/>
      <c r="CK10867" s="415"/>
      <c r="CO10867" s="168"/>
    </row>
    <row r="10868" spans="32:93" s="162" customFormat="1" x14ac:dyDescent="0.25">
      <c r="AF10868" s="169"/>
      <c r="AG10868" s="169"/>
      <c r="AH10868" s="169"/>
      <c r="AI10868" s="169"/>
      <c r="AJ10868" s="169"/>
      <c r="AK10868" s="170"/>
      <c r="AP10868" s="6"/>
      <c r="AQ10868" s="6"/>
      <c r="AR10868" s="6"/>
      <c r="AS10868" s="6"/>
      <c r="AT10868" s="6"/>
      <c r="AU10868" s="6"/>
      <c r="AV10868" s="6"/>
      <c r="AW10868" s="6"/>
      <c r="AX10868" s="6"/>
      <c r="AY10868" s="6"/>
      <c r="AZ10868" s="6"/>
      <c r="BA10868" s="6"/>
      <c r="BB10868" s="166"/>
      <c r="BC10868" s="166"/>
      <c r="BD10868" s="166"/>
      <c r="BE10868" s="6"/>
      <c r="BF10868" s="6"/>
      <c r="BG10868" s="6"/>
      <c r="BH10868" s="6"/>
      <c r="BI10868" s="6"/>
      <c r="BJ10868" s="166"/>
      <c r="BK10868" s="166"/>
      <c r="BL10868" s="166"/>
      <c r="BM10868" s="6"/>
      <c r="BN10868" s="6"/>
      <c r="BO10868" s="6"/>
      <c r="BP10868" s="6"/>
      <c r="BQ10868" s="6"/>
      <c r="BR10868" s="6"/>
      <c r="BS10868" s="6"/>
      <c r="BT10868" s="6"/>
      <c r="BU10868" s="6"/>
      <c r="BV10868" s="6"/>
      <c r="BW10868" s="6"/>
      <c r="CJ10868" s="415"/>
      <c r="CK10868" s="415"/>
      <c r="CO10868" s="168"/>
    </row>
    <row r="10869" spans="32:93" s="162" customFormat="1" x14ac:dyDescent="0.25">
      <c r="AF10869" s="169"/>
      <c r="AG10869" s="169"/>
      <c r="AH10869" s="169"/>
      <c r="AI10869" s="169"/>
      <c r="AJ10869" s="169"/>
      <c r="AK10869" s="170"/>
      <c r="AP10869" s="6"/>
      <c r="AQ10869" s="6"/>
      <c r="AR10869" s="6"/>
      <c r="AS10869" s="6"/>
      <c r="AT10869" s="6"/>
      <c r="AU10869" s="6"/>
      <c r="AV10869" s="6"/>
      <c r="AW10869" s="6"/>
      <c r="AX10869" s="6"/>
      <c r="AY10869" s="6"/>
      <c r="AZ10869" s="6"/>
      <c r="BA10869" s="6"/>
      <c r="BB10869" s="166"/>
      <c r="BC10869" s="166"/>
      <c r="BD10869" s="166"/>
      <c r="BE10869" s="6"/>
      <c r="BF10869" s="6"/>
      <c r="BG10869" s="6"/>
      <c r="BH10869" s="6"/>
      <c r="BI10869" s="6"/>
      <c r="BJ10869" s="166"/>
      <c r="BK10869" s="166"/>
      <c r="BL10869" s="166"/>
      <c r="BM10869" s="6"/>
      <c r="BN10869" s="6"/>
      <c r="BO10869" s="6"/>
      <c r="BP10869" s="6"/>
      <c r="BQ10869" s="6"/>
      <c r="BR10869" s="6"/>
      <c r="BS10869" s="6"/>
      <c r="BT10869" s="6"/>
      <c r="BU10869" s="6"/>
      <c r="BV10869" s="6"/>
      <c r="BW10869" s="6"/>
      <c r="CJ10869" s="415"/>
      <c r="CK10869" s="415"/>
      <c r="CO10869" s="168"/>
    </row>
    <row r="10870" spans="32:93" s="162" customFormat="1" x14ac:dyDescent="0.25">
      <c r="AF10870" s="169"/>
      <c r="AG10870" s="169"/>
      <c r="AH10870" s="169"/>
      <c r="AI10870" s="169"/>
      <c r="AJ10870" s="169"/>
      <c r="AK10870" s="170"/>
      <c r="AP10870" s="6"/>
      <c r="AQ10870" s="6"/>
      <c r="AR10870" s="6"/>
      <c r="AS10870" s="6"/>
      <c r="AT10870" s="6"/>
      <c r="AU10870" s="6"/>
      <c r="AV10870" s="6"/>
      <c r="AW10870" s="6"/>
      <c r="AX10870" s="6"/>
      <c r="AY10870" s="6"/>
      <c r="AZ10870" s="6"/>
      <c r="BA10870" s="6"/>
      <c r="BB10870" s="166"/>
      <c r="BC10870" s="166"/>
      <c r="BD10870" s="166"/>
      <c r="BE10870" s="6"/>
      <c r="BF10870" s="6"/>
      <c r="BG10870" s="6"/>
      <c r="BH10870" s="6"/>
      <c r="BI10870" s="6"/>
      <c r="BJ10870" s="166"/>
      <c r="BK10870" s="166"/>
      <c r="BL10870" s="166"/>
      <c r="BM10870" s="6"/>
      <c r="BN10870" s="6"/>
      <c r="BO10870" s="6"/>
      <c r="BP10870" s="6"/>
      <c r="BQ10870" s="6"/>
      <c r="BR10870" s="6"/>
      <c r="BS10870" s="6"/>
      <c r="BT10870" s="6"/>
      <c r="BU10870" s="6"/>
      <c r="BV10870" s="6"/>
      <c r="BW10870" s="6"/>
      <c r="CJ10870" s="415"/>
      <c r="CK10870" s="415"/>
      <c r="CO10870" s="168"/>
    </row>
    <row r="10871" spans="32:93" s="162" customFormat="1" x14ac:dyDescent="0.25">
      <c r="AF10871" s="169"/>
      <c r="AG10871" s="169"/>
      <c r="AH10871" s="169"/>
      <c r="AI10871" s="169"/>
      <c r="AJ10871" s="169"/>
      <c r="AK10871" s="170"/>
      <c r="AP10871" s="6"/>
      <c r="AQ10871" s="6"/>
      <c r="AR10871" s="6"/>
      <c r="AS10871" s="6"/>
      <c r="AT10871" s="6"/>
      <c r="AU10871" s="6"/>
      <c r="AV10871" s="6"/>
      <c r="AW10871" s="6"/>
      <c r="AX10871" s="6"/>
      <c r="AY10871" s="6"/>
      <c r="AZ10871" s="6"/>
      <c r="BA10871" s="6"/>
      <c r="BB10871" s="166"/>
      <c r="BC10871" s="166"/>
      <c r="BD10871" s="166"/>
      <c r="BE10871" s="6"/>
      <c r="BF10871" s="6"/>
      <c r="BG10871" s="6"/>
      <c r="BH10871" s="6"/>
      <c r="BI10871" s="6"/>
      <c r="BJ10871" s="166"/>
      <c r="BK10871" s="166"/>
      <c r="BL10871" s="166"/>
      <c r="BM10871" s="6"/>
      <c r="BN10871" s="6"/>
      <c r="BO10871" s="6"/>
      <c r="BP10871" s="6"/>
      <c r="BQ10871" s="6"/>
      <c r="BR10871" s="6"/>
      <c r="BS10871" s="6"/>
      <c r="BT10871" s="6"/>
      <c r="BU10871" s="6"/>
      <c r="BV10871" s="6"/>
      <c r="BW10871" s="6"/>
      <c r="CJ10871" s="415"/>
      <c r="CK10871" s="415"/>
      <c r="CO10871" s="168"/>
    </row>
    <row r="10872" spans="32:93" s="162" customFormat="1" x14ac:dyDescent="0.25">
      <c r="AF10872" s="169"/>
      <c r="AG10872" s="169"/>
      <c r="AH10872" s="169"/>
      <c r="AI10872" s="169"/>
      <c r="AJ10872" s="169"/>
      <c r="AK10872" s="170"/>
      <c r="AP10872" s="6"/>
      <c r="AQ10872" s="6"/>
      <c r="AR10872" s="6"/>
      <c r="AS10872" s="6"/>
      <c r="AT10872" s="6"/>
      <c r="AU10872" s="6"/>
      <c r="AV10872" s="6"/>
      <c r="AW10872" s="6"/>
      <c r="AX10872" s="6"/>
      <c r="AY10872" s="6"/>
      <c r="AZ10872" s="6"/>
      <c r="BA10872" s="6"/>
      <c r="BB10872" s="166"/>
      <c r="BC10872" s="166"/>
      <c r="BD10872" s="166"/>
      <c r="BE10872" s="6"/>
      <c r="BF10872" s="6"/>
      <c r="BG10872" s="6"/>
      <c r="BH10872" s="6"/>
      <c r="BI10872" s="6"/>
      <c r="BJ10872" s="166"/>
      <c r="BK10872" s="166"/>
      <c r="BL10872" s="166"/>
      <c r="BM10872" s="6"/>
      <c r="BN10872" s="6"/>
      <c r="BO10872" s="6"/>
      <c r="BP10872" s="6"/>
      <c r="BQ10872" s="6"/>
      <c r="BR10872" s="6"/>
      <c r="BS10872" s="6"/>
      <c r="BT10872" s="6"/>
      <c r="BU10872" s="6"/>
      <c r="BV10872" s="6"/>
      <c r="BW10872" s="6"/>
      <c r="CJ10872" s="415"/>
      <c r="CK10872" s="415"/>
      <c r="CO10872" s="168"/>
    </row>
    <row r="10873" spans="32:93" s="162" customFormat="1" x14ac:dyDescent="0.25">
      <c r="AF10873" s="169"/>
      <c r="AG10873" s="169"/>
      <c r="AH10873" s="169"/>
      <c r="AI10873" s="169"/>
      <c r="AJ10873" s="169"/>
      <c r="AK10873" s="170"/>
      <c r="AP10873" s="6"/>
      <c r="AQ10873" s="6"/>
      <c r="AR10873" s="6"/>
      <c r="AS10873" s="6"/>
      <c r="AT10873" s="6"/>
      <c r="AU10873" s="6"/>
      <c r="AV10873" s="6"/>
      <c r="AW10873" s="6"/>
      <c r="AX10873" s="6"/>
      <c r="AY10873" s="6"/>
      <c r="AZ10873" s="6"/>
      <c r="BA10873" s="6"/>
      <c r="BB10873" s="166"/>
      <c r="BC10873" s="166"/>
      <c r="BD10873" s="166"/>
      <c r="BE10873" s="6"/>
      <c r="BF10873" s="6"/>
      <c r="BG10873" s="6"/>
      <c r="BH10873" s="6"/>
      <c r="BI10873" s="6"/>
      <c r="BJ10873" s="166"/>
      <c r="BK10873" s="166"/>
      <c r="BL10873" s="166"/>
      <c r="BM10873" s="6"/>
      <c r="BN10873" s="6"/>
      <c r="BO10873" s="6"/>
      <c r="BP10873" s="6"/>
      <c r="BQ10873" s="6"/>
      <c r="BR10873" s="6"/>
      <c r="BS10873" s="6"/>
      <c r="BT10873" s="6"/>
      <c r="BU10873" s="6"/>
      <c r="BV10873" s="6"/>
      <c r="BW10873" s="6"/>
      <c r="CJ10873" s="415"/>
      <c r="CK10873" s="415"/>
      <c r="CO10873" s="168"/>
    </row>
    <row r="10874" spans="32:93" s="162" customFormat="1" x14ac:dyDescent="0.25">
      <c r="AF10874" s="169"/>
      <c r="AG10874" s="169"/>
      <c r="AH10874" s="169"/>
      <c r="AI10874" s="169"/>
      <c r="AJ10874" s="169"/>
      <c r="AK10874" s="170"/>
      <c r="AP10874" s="6"/>
      <c r="AQ10874" s="6"/>
      <c r="AR10874" s="6"/>
      <c r="AS10874" s="6"/>
      <c r="AT10874" s="6"/>
      <c r="AU10874" s="6"/>
      <c r="AV10874" s="6"/>
      <c r="AW10874" s="6"/>
      <c r="AX10874" s="6"/>
      <c r="AY10874" s="6"/>
      <c r="AZ10874" s="6"/>
      <c r="BA10874" s="6"/>
      <c r="BB10874" s="166"/>
      <c r="BC10874" s="166"/>
      <c r="BD10874" s="166"/>
      <c r="BE10874" s="6"/>
      <c r="BF10874" s="6"/>
      <c r="BG10874" s="6"/>
      <c r="BH10874" s="6"/>
      <c r="BI10874" s="6"/>
      <c r="BJ10874" s="166"/>
      <c r="BK10874" s="166"/>
      <c r="BL10874" s="166"/>
      <c r="BM10874" s="6"/>
      <c r="BN10874" s="6"/>
      <c r="BO10874" s="6"/>
      <c r="BP10874" s="6"/>
      <c r="BQ10874" s="6"/>
      <c r="BR10874" s="6"/>
      <c r="BS10874" s="6"/>
      <c r="BT10874" s="6"/>
      <c r="BU10874" s="6"/>
      <c r="BV10874" s="6"/>
      <c r="BW10874" s="6"/>
      <c r="CJ10874" s="415"/>
      <c r="CK10874" s="415"/>
      <c r="CO10874" s="168"/>
    </row>
    <row r="10875" spans="32:93" s="162" customFormat="1" x14ac:dyDescent="0.25">
      <c r="AF10875" s="169"/>
      <c r="AG10875" s="169"/>
      <c r="AH10875" s="169"/>
      <c r="AI10875" s="169"/>
      <c r="AJ10875" s="169"/>
      <c r="AK10875" s="170"/>
      <c r="AP10875" s="6"/>
      <c r="AQ10875" s="6"/>
      <c r="AR10875" s="6"/>
      <c r="AS10875" s="6"/>
      <c r="AT10875" s="6"/>
      <c r="AU10875" s="6"/>
      <c r="AV10875" s="6"/>
      <c r="AW10875" s="6"/>
      <c r="AX10875" s="6"/>
      <c r="AY10875" s="6"/>
      <c r="AZ10875" s="6"/>
      <c r="BA10875" s="6"/>
      <c r="BB10875" s="166"/>
      <c r="BC10875" s="166"/>
      <c r="BD10875" s="166"/>
      <c r="BE10875" s="6"/>
      <c r="BF10875" s="6"/>
      <c r="BG10875" s="6"/>
      <c r="BH10875" s="6"/>
      <c r="BI10875" s="6"/>
      <c r="BJ10875" s="166"/>
      <c r="BK10875" s="166"/>
      <c r="BL10875" s="166"/>
      <c r="BM10875" s="6"/>
      <c r="BN10875" s="6"/>
      <c r="BO10875" s="6"/>
      <c r="BP10875" s="6"/>
      <c r="BQ10875" s="6"/>
      <c r="BR10875" s="6"/>
      <c r="BS10875" s="6"/>
      <c r="BT10875" s="6"/>
      <c r="BU10875" s="6"/>
      <c r="BV10875" s="6"/>
      <c r="BW10875" s="6"/>
      <c r="CJ10875" s="415"/>
      <c r="CK10875" s="415"/>
      <c r="CO10875" s="168"/>
    </row>
    <row r="10876" spans="32:93" s="162" customFormat="1" x14ac:dyDescent="0.25">
      <c r="AF10876" s="169"/>
      <c r="AG10876" s="169"/>
      <c r="AH10876" s="169"/>
      <c r="AI10876" s="169"/>
      <c r="AJ10876" s="169"/>
      <c r="AK10876" s="170"/>
      <c r="AP10876" s="6"/>
      <c r="AQ10876" s="6"/>
      <c r="AR10876" s="6"/>
      <c r="AS10876" s="6"/>
      <c r="AT10876" s="6"/>
      <c r="AU10876" s="6"/>
      <c r="AV10876" s="6"/>
      <c r="AW10876" s="6"/>
      <c r="AX10876" s="6"/>
      <c r="AY10876" s="6"/>
      <c r="AZ10876" s="6"/>
      <c r="BA10876" s="6"/>
      <c r="BB10876" s="166"/>
      <c r="BC10876" s="166"/>
      <c r="BD10876" s="166"/>
      <c r="BE10876" s="6"/>
      <c r="BF10876" s="6"/>
      <c r="BG10876" s="6"/>
      <c r="BH10876" s="6"/>
      <c r="BI10876" s="6"/>
      <c r="BJ10876" s="166"/>
      <c r="BK10876" s="166"/>
      <c r="BL10876" s="166"/>
      <c r="BM10876" s="6"/>
      <c r="BN10876" s="6"/>
      <c r="BO10876" s="6"/>
      <c r="BP10876" s="6"/>
      <c r="BQ10876" s="6"/>
      <c r="BR10876" s="6"/>
      <c r="BS10876" s="6"/>
      <c r="BT10876" s="6"/>
      <c r="BU10876" s="6"/>
      <c r="BV10876" s="6"/>
      <c r="BW10876" s="6"/>
      <c r="CJ10876" s="415"/>
      <c r="CK10876" s="415"/>
      <c r="CO10876" s="168"/>
    </row>
    <row r="10877" spans="32:93" s="162" customFormat="1" x14ac:dyDescent="0.25">
      <c r="AF10877" s="169"/>
      <c r="AG10877" s="169"/>
      <c r="AH10877" s="169"/>
      <c r="AI10877" s="169"/>
      <c r="AJ10877" s="169"/>
      <c r="AK10877" s="170"/>
      <c r="AP10877" s="6"/>
      <c r="AQ10877" s="6"/>
      <c r="AR10877" s="6"/>
      <c r="AS10877" s="6"/>
      <c r="AT10877" s="6"/>
      <c r="AU10877" s="6"/>
      <c r="AV10877" s="6"/>
      <c r="AW10877" s="6"/>
      <c r="AX10877" s="6"/>
      <c r="AY10877" s="6"/>
      <c r="AZ10877" s="6"/>
      <c r="BA10877" s="6"/>
      <c r="BB10877" s="166"/>
      <c r="BC10877" s="166"/>
      <c r="BD10877" s="166"/>
      <c r="BE10877" s="6"/>
      <c r="BF10877" s="6"/>
      <c r="BG10877" s="6"/>
      <c r="BH10877" s="6"/>
      <c r="BI10877" s="6"/>
      <c r="BJ10877" s="166"/>
      <c r="BK10877" s="166"/>
      <c r="BL10877" s="166"/>
      <c r="BM10877" s="6"/>
      <c r="BN10877" s="6"/>
      <c r="BO10877" s="6"/>
      <c r="BP10877" s="6"/>
      <c r="BQ10877" s="6"/>
      <c r="BR10877" s="6"/>
      <c r="BS10877" s="6"/>
      <c r="BT10877" s="6"/>
      <c r="BU10877" s="6"/>
      <c r="BV10877" s="6"/>
      <c r="BW10877" s="6"/>
      <c r="CJ10877" s="415"/>
      <c r="CK10877" s="415"/>
      <c r="CO10877" s="168"/>
    </row>
    <row r="10878" spans="32:93" s="162" customFormat="1" x14ac:dyDescent="0.25">
      <c r="AF10878" s="169"/>
      <c r="AG10878" s="169"/>
      <c r="AH10878" s="169"/>
      <c r="AI10878" s="169"/>
      <c r="AJ10878" s="169"/>
      <c r="AK10878" s="170"/>
      <c r="AP10878" s="6"/>
      <c r="AQ10878" s="6"/>
      <c r="AR10878" s="6"/>
      <c r="AS10878" s="6"/>
      <c r="AT10878" s="6"/>
      <c r="AU10878" s="6"/>
      <c r="AV10878" s="6"/>
      <c r="AW10878" s="6"/>
      <c r="AX10878" s="6"/>
      <c r="AY10878" s="6"/>
      <c r="AZ10878" s="6"/>
      <c r="BA10878" s="6"/>
      <c r="BB10878" s="166"/>
      <c r="BC10878" s="166"/>
      <c r="BD10878" s="166"/>
      <c r="BE10878" s="6"/>
      <c r="BF10878" s="6"/>
      <c r="BG10878" s="6"/>
      <c r="BH10878" s="6"/>
      <c r="BI10878" s="6"/>
      <c r="BJ10878" s="166"/>
      <c r="BK10878" s="166"/>
      <c r="BL10878" s="166"/>
      <c r="BM10878" s="6"/>
      <c r="BN10878" s="6"/>
      <c r="BO10878" s="6"/>
      <c r="BP10878" s="6"/>
      <c r="BQ10878" s="6"/>
      <c r="BR10878" s="6"/>
      <c r="BS10878" s="6"/>
      <c r="BT10878" s="6"/>
      <c r="BU10878" s="6"/>
      <c r="BV10878" s="6"/>
      <c r="BW10878" s="6"/>
      <c r="CJ10878" s="415"/>
      <c r="CK10878" s="415"/>
      <c r="CO10878" s="168"/>
    </row>
    <row r="10879" spans="32:93" s="162" customFormat="1" x14ac:dyDescent="0.25">
      <c r="AF10879" s="169"/>
      <c r="AG10879" s="169"/>
      <c r="AH10879" s="169"/>
      <c r="AI10879" s="169"/>
      <c r="AJ10879" s="169"/>
      <c r="AK10879" s="170"/>
      <c r="AP10879" s="6"/>
      <c r="AQ10879" s="6"/>
      <c r="AR10879" s="6"/>
      <c r="AS10879" s="6"/>
      <c r="AT10879" s="6"/>
      <c r="AU10879" s="6"/>
      <c r="AV10879" s="6"/>
      <c r="AW10879" s="6"/>
      <c r="AX10879" s="6"/>
      <c r="AY10879" s="6"/>
      <c r="AZ10879" s="6"/>
      <c r="BA10879" s="6"/>
      <c r="BB10879" s="166"/>
      <c r="BC10879" s="166"/>
      <c r="BD10879" s="166"/>
      <c r="BE10879" s="6"/>
      <c r="BF10879" s="6"/>
      <c r="BG10879" s="6"/>
      <c r="BH10879" s="6"/>
      <c r="BI10879" s="6"/>
      <c r="BJ10879" s="166"/>
      <c r="BK10879" s="166"/>
      <c r="BL10879" s="166"/>
      <c r="BM10879" s="6"/>
      <c r="BN10879" s="6"/>
      <c r="BO10879" s="6"/>
      <c r="BP10879" s="6"/>
      <c r="BQ10879" s="6"/>
      <c r="BR10879" s="6"/>
      <c r="BS10879" s="6"/>
      <c r="BT10879" s="6"/>
      <c r="BU10879" s="6"/>
      <c r="BV10879" s="6"/>
      <c r="BW10879" s="6"/>
      <c r="CJ10879" s="415"/>
      <c r="CK10879" s="415"/>
      <c r="CO10879" s="168"/>
    </row>
    <row r="10880" spans="32:93" s="162" customFormat="1" x14ac:dyDescent="0.25">
      <c r="AF10880" s="169"/>
      <c r="AG10880" s="169"/>
      <c r="AH10880" s="169"/>
      <c r="AI10880" s="169"/>
      <c r="AJ10880" s="169"/>
      <c r="AK10880" s="170"/>
      <c r="AP10880" s="6"/>
      <c r="AQ10880" s="6"/>
      <c r="AR10880" s="6"/>
      <c r="AS10880" s="6"/>
      <c r="AT10880" s="6"/>
      <c r="AU10880" s="6"/>
      <c r="AV10880" s="6"/>
      <c r="AW10880" s="6"/>
      <c r="AX10880" s="6"/>
      <c r="AY10880" s="6"/>
      <c r="AZ10880" s="6"/>
      <c r="BA10880" s="6"/>
      <c r="BB10880" s="166"/>
      <c r="BC10880" s="166"/>
      <c r="BD10880" s="166"/>
      <c r="BE10880" s="6"/>
      <c r="BF10880" s="6"/>
      <c r="BG10880" s="6"/>
      <c r="BH10880" s="6"/>
      <c r="BI10880" s="6"/>
      <c r="BJ10880" s="166"/>
      <c r="BK10880" s="166"/>
      <c r="BL10880" s="166"/>
      <c r="BM10880" s="6"/>
      <c r="BN10880" s="6"/>
      <c r="BO10880" s="6"/>
      <c r="BP10880" s="6"/>
      <c r="BQ10880" s="6"/>
      <c r="BR10880" s="6"/>
      <c r="BS10880" s="6"/>
      <c r="BT10880" s="6"/>
      <c r="BU10880" s="6"/>
      <c r="BV10880" s="6"/>
      <c r="BW10880" s="6"/>
      <c r="CJ10880" s="415"/>
      <c r="CK10880" s="415"/>
      <c r="CO10880" s="168"/>
    </row>
    <row r="10881" spans="32:93" s="162" customFormat="1" x14ac:dyDescent="0.25">
      <c r="AF10881" s="169"/>
      <c r="AG10881" s="169"/>
      <c r="AH10881" s="169"/>
      <c r="AI10881" s="169"/>
      <c r="AJ10881" s="169"/>
      <c r="AK10881" s="170"/>
      <c r="AP10881" s="6"/>
      <c r="AQ10881" s="6"/>
      <c r="AR10881" s="6"/>
      <c r="AS10881" s="6"/>
      <c r="AT10881" s="6"/>
      <c r="AU10881" s="6"/>
      <c r="AV10881" s="6"/>
      <c r="AW10881" s="6"/>
      <c r="AX10881" s="6"/>
      <c r="AY10881" s="6"/>
      <c r="AZ10881" s="6"/>
      <c r="BA10881" s="6"/>
      <c r="BB10881" s="166"/>
      <c r="BC10881" s="166"/>
      <c r="BD10881" s="166"/>
      <c r="BE10881" s="6"/>
      <c r="BF10881" s="6"/>
      <c r="BG10881" s="6"/>
      <c r="BH10881" s="6"/>
      <c r="BI10881" s="6"/>
      <c r="BJ10881" s="166"/>
      <c r="BK10881" s="166"/>
      <c r="BL10881" s="166"/>
      <c r="BM10881" s="6"/>
      <c r="BN10881" s="6"/>
      <c r="BO10881" s="6"/>
      <c r="BP10881" s="6"/>
      <c r="BQ10881" s="6"/>
      <c r="BR10881" s="6"/>
      <c r="BS10881" s="6"/>
      <c r="BT10881" s="6"/>
      <c r="BU10881" s="6"/>
      <c r="BV10881" s="6"/>
      <c r="BW10881" s="6"/>
      <c r="CJ10881" s="415"/>
      <c r="CK10881" s="415"/>
      <c r="CO10881" s="168"/>
    </row>
    <row r="10882" spans="32:93" s="162" customFormat="1" x14ac:dyDescent="0.25">
      <c r="AF10882" s="169"/>
      <c r="AG10882" s="169"/>
      <c r="AH10882" s="169"/>
      <c r="AI10882" s="169"/>
      <c r="AJ10882" s="169"/>
      <c r="AK10882" s="170"/>
      <c r="AP10882" s="6"/>
      <c r="AQ10882" s="6"/>
      <c r="AR10882" s="6"/>
      <c r="AS10882" s="6"/>
      <c r="AT10882" s="6"/>
      <c r="AU10882" s="6"/>
      <c r="AV10882" s="6"/>
      <c r="AW10882" s="6"/>
      <c r="AX10882" s="6"/>
      <c r="AY10882" s="6"/>
      <c r="AZ10882" s="6"/>
      <c r="BA10882" s="6"/>
      <c r="BB10882" s="166"/>
      <c r="BC10882" s="166"/>
      <c r="BD10882" s="166"/>
      <c r="BE10882" s="6"/>
      <c r="BF10882" s="6"/>
      <c r="BG10882" s="6"/>
      <c r="BH10882" s="6"/>
      <c r="BI10882" s="6"/>
      <c r="BJ10882" s="166"/>
      <c r="BK10882" s="166"/>
      <c r="BL10882" s="166"/>
      <c r="BM10882" s="6"/>
      <c r="BN10882" s="6"/>
      <c r="BO10882" s="6"/>
      <c r="BP10882" s="6"/>
      <c r="BQ10882" s="6"/>
      <c r="BR10882" s="6"/>
      <c r="BS10882" s="6"/>
      <c r="BT10882" s="6"/>
      <c r="BU10882" s="6"/>
      <c r="BV10882" s="6"/>
      <c r="BW10882" s="6"/>
      <c r="CJ10882" s="415"/>
      <c r="CK10882" s="415"/>
      <c r="CO10882" s="168"/>
    </row>
    <row r="10883" spans="32:93" s="162" customFormat="1" x14ac:dyDescent="0.25">
      <c r="AF10883" s="169"/>
      <c r="AG10883" s="169"/>
      <c r="AH10883" s="169"/>
      <c r="AI10883" s="169"/>
      <c r="AJ10883" s="169"/>
      <c r="AK10883" s="170"/>
      <c r="AP10883" s="6"/>
      <c r="AQ10883" s="6"/>
      <c r="AR10883" s="6"/>
      <c r="AS10883" s="6"/>
      <c r="AT10883" s="6"/>
      <c r="AU10883" s="6"/>
      <c r="AV10883" s="6"/>
      <c r="AW10883" s="6"/>
      <c r="AX10883" s="6"/>
      <c r="AY10883" s="6"/>
      <c r="AZ10883" s="6"/>
      <c r="BA10883" s="6"/>
      <c r="BB10883" s="166"/>
      <c r="BC10883" s="166"/>
      <c r="BD10883" s="166"/>
      <c r="BE10883" s="6"/>
      <c r="BF10883" s="6"/>
      <c r="BG10883" s="6"/>
      <c r="BH10883" s="6"/>
      <c r="BI10883" s="6"/>
      <c r="BJ10883" s="166"/>
      <c r="BK10883" s="166"/>
      <c r="BL10883" s="166"/>
      <c r="BM10883" s="6"/>
      <c r="BN10883" s="6"/>
      <c r="BO10883" s="6"/>
      <c r="BP10883" s="6"/>
      <c r="BQ10883" s="6"/>
      <c r="BR10883" s="6"/>
      <c r="BS10883" s="6"/>
      <c r="BT10883" s="6"/>
      <c r="BU10883" s="6"/>
      <c r="BV10883" s="6"/>
      <c r="BW10883" s="6"/>
      <c r="CJ10883" s="415"/>
      <c r="CK10883" s="415"/>
      <c r="CO10883" s="168"/>
    </row>
    <row r="10884" spans="32:93" s="162" customFormat="1" x14ac:dyDescent="0.25">
      <c r="AF10884" s="169"/>
      <c r="AG10884" s="169"/>
      <c r="AH10884" s="169"/>
      <c r="AI10884" s="169"/>
      <c r="AJ10884" s="169"/>
      <c r="AK10884" s="170"/>
      <c r="AP10884" s="6"/>
      <c r="AQ10884" s="6"/>
      <c r="AR10884" s="6"/>
      <c r="AS10884" s="6"/>
      <c r="AT10884" s="6"/>
      <c r="AU10884" s="6"/>
      <c r="AV10884" s="6"/>
      <c r="AW10884" s="6"/>
      <c r="AX10884" s="6"/>
      <c r="AY10884" s="6"/>
      <c r="AZ10884" s="6"/>
      <c r="BA10884" s="6"/>
      <c r="BB10884" s="166"/>
      <c r="BC10884" s="166"/>
      <c r="BD10884" s="166"/>
      <c r="BE10884" s="6"/>
      <c r="BF10884" s="6"/>
      <c r="BG10884" s="6"/>
      <c r="BH10884" s="6"/>
      <c r="BI10884" s="6"/>
      <c r="BJ10884" s="166"/>
      <c r="BK10884" s="166"/>
      <c r="BL10884" s="166"/>
      <c r="BM10884" s="6"/>
      <c r="BN10884" s="6"/>
      <c r="BO10884" s="6"/>
      <c r="BP10884" s="6"/>
      <c r="BQ10884" s="6"/>
      <c r="BR10884" s="6"/>
      <c r="BS10884" s="6"/>
      <c r="BT10884" s="6"/>
      <c r="BU10884" s="6"/>
      <c r="BV10884" s="6"/>
      <c r="BW10884" s="6"/>
      <c r="CJ10884" s="415"/>
      <c r="CK10884" s="415"/>
      <c r="CO10884" s="168"/>
    </row>
    <row r="10885" spans="32:93" s="162" customFormat="1" x14ac:dyDescent="0.25">
      <c r="AF10885" s="169"/>
      <c r="AG10885" s="169"/>
      <c r="AH10885" s="169"/>
      <c r="AI10885" s="169"/>
      <c r="AJ10885" s="169"/>
      <c r="AK10885" s="170"/>
      <c r="AP10885" s="6"/>
      <c r="AQ10885" s="6"/>
      <c r="AR10885" s="6"/>
      <c r="AS10885" s="6"/>
      <c r="AT10885" s="6"/>
      <c r="AU10885" s="6"/>
      <c r="AV10885" s="6"/>
      <c r="AW10885" s="6"/>
      <c r="AX10885" s="6"/>
      <c r="AY10885" s="6"/>
      <c r="AZ10885" s="6"/>
      <c r="BA10885" s="6"/>
      <c r="BB10885" s="166"/>
      <c r="BC10885" s="166"/>
      <c r="BD10885" s="166"/>
      <c r="BE10885" s="6"/>
      <c r="BF10885" s="6"/>
      <c r="BG10885" s="6"/>
      <c r="BH10885" s="6"/>
      <c r="BI10885" s="6"/>
      <c r="BJ10885" s="166"/>
      <c r="BK10885" s="166"/>
      <c r="BL10885" s="166"/>
      <c r="BM10885" s="6"/>
      <c r="BN10885" s="6"/>
      <c r="BO10885" s="6"/>
      <c r="BP10885" s="6"/>
      <c r="BQ10885" s="6"/>
      <c r="BR10885" s="6"/>
      <c r="BS10885" s="6"/>
      <c r="BT10885" s="6"/>
      <c r="BU10885" s="6"/>
      <c r="BV10885" s="6"/>
      <c r="BW10885" s="6"/>
      <c r="CJ10885" s="415"/>
      <c r="CK10885" s="415"/>
      <c r="CO10885" s="168"/>
    </row>
    <row r="10886" spans="32:93" s="162" customFormat="1" x14ac:dyDescent="0.25">
      <c r="AF10886" s="169"/>
      <c r="AG10886" s="169"/>
      <c r="AH10886" s="169"/>
      <c r="AI10886" s="169"/>
      <c r="AJ10886" s="169"/>
      <c r="AK10886" s="170"/>
      <c r="AP10886" s="6"/>
      <c r="AQ10886" s="6"/>
      <c r="AR10886" s="6"/>
      <c r="AS10886" s="6"/>
      <c r="AT10886" s="6"/>
      <c r="AU10886" s="6"/>
      <c r="AV10886" s="6"/>
      <c r="AW10886" s="6"/>
      <c r="AX10886" s="6"/>
      <c r="AY10886" s="6"/>
      <c r="AZ10886" s="6"/>
      <c r="BA10886" s="6"/>
      <c r="BB10886" s="166"/>
      <c r="BC10886" s="166"/>
      <c r="BD10886" s="166"/>
      <c r="BE10886" s="6"/>
      <c r="BF10886" s="6"/>
      <c r="BG10886" s="6"/>
      <c r="BH10886" s="6"/>
      <c r="BI10886" s="6"/>
      <c r="BJ10886" s="166"/>
      <c r="BK10886" s="166"/>
      <c r="BL10886" s="166"/>
      <c r="BM10886" s="6"/>
      <c r="BN10886" s="6"/>
      <c r="BO10886" s="6"/>
      <c r="BP10886" s="6"/>
      <c r="BQ10886" s="6"/>
      <c r="BR10886" s="6"/>
      <c r="BS10886" s="6"/>
      <c r="BT10886" s="6"/>
      <c r="BU10886" s="6"/>
      <c r="BV10886" s="6"/>
      <c r="BW10886" s="6"/>
      <c r="CJ10886" s="415"/>
      <c r="CK10886" s="415"/>
      <c r="CO10886" s="168"/>
    </row>
    <row r="10887" spans="32:93" s="162" customFormat="1" x14ac:dyDescent="0.25">
      <c r="AF10887" s="169"/>
      <c r="AG10887" s="169"/>
      <c r="AH10887" s="169"/>
      <c r="AI10887" s="169"/>
      <c r="AJ10887" s="169"/>
      <c r="AK10887" s="170"/>
      <c r="AP10887" s="6"/>
      <c r="AQ10887" s="6"/>
      <c r="AR10887" s="6"/>
      <c r="AS10887" s="6"/>
      <c r="AT10887" s="6"/>
      <c r="AU10887" s="6"/>
      <c r="AV10887" s="6"/>
      <c r="AW10887" s="6"/>
      <c r="AX10887" s="6"/>
      <c r="AY10887" s="6"/>
      <c r="AZ10887" s="6"/>
      <c r="BA10887" s="6"/>
      <c r="BB10887" s="166"/>
      <c r="BC10887" s="166"/>
      <c r="BD10887" s="166"/>
      <c r="BE10887" s="6"/>
      <c r="BF10887" s="6"/>
      <c r="BG10887" s="6"/>
      <c r="BH10887" s="6"/>
      <c r="BI10887" s="6"/>
      <c r="BJ10887" s="166"/>
      <c r="BK10887" s="166"/>
      <c r="BL10887" s="166"/>
      <c r="BM10887" s="6"/>
      <c r="BN10887" s="6"/>
      <c r="BO10887" s="6"/>
      <c r="BP10887" s="6"/>
      <c r="BQ10887" s="6"/>
      <c r="BR10887" s="6"/>
      <c r="BS10887" s="6"/>
      <c r="BT10887" s="6"/>
      <c r="BU10887" s="6"/>
      <c r="BV10887" s="6"/>
      <c r="BW10887" s="6"/>
      <c r="CJ10887" s="415"/>
      <c r="CK10887" s="415"/>
      <c r="CO10887" s="168"/>
    </row>
    <row r="10888" spans="32:93" s="162" customFormat="1" x14ac:dyDescent="0.25">
      <c r="AF10888" s="169"/>
      <c r="AG10888" s="169"/>
      <c r="AH10888" s="169"/>
      <c r="AI10888" s="169"/>
      <c r="AJ10888" s="169"/>
      <c r="AK10888" s="170"/>
      <c r="AP10888" s="6"/>
      <c r="AQ10888" s="6"/>
      <c r="AR10888" s="6"/>
      <c r="AS10888" s="6"/>
      <c r="AT10888" s="6"/>
      <c r="AU10888" s="6"/>
      <c r="AV10888" s="6"/>
      <c r="AW10888" s="6"/>
      <c r="AX10888" s="6"/>
      <c r="AY10888" s="6"/>
      <c r="AZ10888" s="6"/>
      <c r="BA10888" s="6"/>
      <c r="BB10888" s="166"/>
      <c r="BC10888" s="166"/>
      <c r="BD10888" s="166"/>
      <c r="BE10888" s="6"/>
      <c r="BF10888" s="6"/>
      <c r="BG10888" s="6"/>
      <c r="BH10888" s="6"/>
      <c r="BI10888" s="6"/>
      <c r="BJ10888" s="166"/>
      <c r="BK10888" s="166"/>
      <c r="BL10888" s="166"/>
      <c r="BM10888" s="6"/>
      <c r="BN10888" s="6"/>
      <c r="BO10888" s="6"/>
      <c r="BP10888" s="6"/>
      <c r="BQ10888" s="6"/>
      <c r="BR10888" s="6"/>
      <c r="BS10888" s="6"/>
      <c r="BT10888" s="6"/>
      <c r="BU10888" s="6"/>
      <c r="BV10888" s="6"/>
      <c r="BW10888" s="6"/>
      <c r="CJ10888" s="415"/>
      <c r="CK10888" s="415"/>
      <c r="CO10888" s="168"/>
    </row>
    <row r="10889" spans="32:93" s="162" customFormat="1" x14ac:dyDescent="0.25">
      <c r="AF10889" s="169"/>
      <c r="AG10889" s="169"/>
      <c r="AH10889" s="169"/>
      <c r="AI10889" s="169"/>
      <c r="AJ10889" s="169"/>
      <c r="AK10889" s="170"/>
      <c r="AP10889" s="6"/>
      <c r="AQ10889" s="6"/>
      <c r="AR10889" s="6"/>
      <c r="AS10889" s="6"/>
      <c r="AT10889" s="6"/>
      <c r="AU10889" s="6"/>
      <c r="AV10889" s="6"/>
      <c r="AW10889" s="6"/>
      <c r="AX10889" s="6"/>
      <c r="AY10889" s="6"/>
      <c r="AZ10889" s="6"/>
      <c r="BA10889" s="6"/>
      <c r="BB10889" s="166"/>
      <c r="BC10889" s="166"/>
      <c r="BD10889" s="166"/>
      <c r="BE10889" s="6"/>
      <c r="BF10889" s="6"/>
      <c r="BG10889" s="6"/>
      <c r="BH10889" s="6"/>
      <c r="BI10889" s="6"/>
      <c r="BJ10889" s="166"/>
      <c r="BK10889" s="166"/>
      <c r="BL10889" s="166"/>
      <c r="BM10889" s="6"/>
      <c r="BN10889" s="6"/>
      <c r="BO10889" s="6"/>
      <c r="BP10889" s="6"/>
      <c r="BQ10889" s="6"/>
      <c r="BR10889" s="6"/>
      <c r="BS10889" s="6"/>
      <c r="BT10889" s="6"/>
      <c r="BU10889" s="6"/>
      <c r="BV10889" s="6"/>
      <c r="BW10889" s="6"/>
      <c r="CJ10889" s="415"/>
      <c r="CK10889" s="415"/>
      <c r="CO10889" s="168"/>
    </row>
    <row r="10890" spans="32:93" s="162" customFormat="1" x14ac:dyDescent="0.25">
      <c r="AF10890" s="169"/>
      <c r="AG10890" s="169"/>
      <c r="AH10890" s="169"/>
      <c r="AI10890" s="169"/>
      <c r="AJ10890" s="169"/>
      <c r="AK10890" s="170"/>
      <c r="AP10890" s="6"/>
      <c r="AQ10890" s="6"/>
      <c r="AR10890" s="6"/>
      <c r="AS10890" s="6"/>
      <c r="AT10890" s="6"/>
      <c r="AU10890" s="6"/>
      <c r="AV10890" s="6"/>
      <c r="AW10890" s="6"/>
      <c r="AX10890" s="6"/>
      <c r="AY10890" s="6"/>
      <c r="AZ10890" s="6"/>
      <c r="BA10890" s="6"/>
      <c r="BB10890" s="166"/>
      <c r="BC10890" s="166"/>
      <c r="BD10890" s="166"/>
      <c r="BE10890" s="6"/>
      <c r="BF10890" s="6"/>
      <c r="BG10890" s="6"/>
      <c r="BH10890" s="6"/>
      <c r="BI10890" s="6"/>
      <c r="BJ10890" s="166"/>
      <c r="BK10890" s="166"/>
      <c r="BL10890" s="166"/>
      <c r="BM10890" s="6"/>
      <c r="BN10890" s="6"/>
      <c r="BO10890" s="6"/>
      <c r="BP10890" s="6"/>
      <c r="BQ10890" s="6"/>
      <c r="BR10890" s="6"/>
      <c r="BS10890" s="6"/>
      <c r="BT10890" s="6"/>
      <c r="BU10890" s="6"/>
      <c r="BV10890" s="6"/>
      <c r="BW10890" s="6"/>
      <c r="CJ10890" s="415"/>
      <c r="CK10890" s="415"/>
      <c r="CO10890" s="168"/>
    </row>
    <row r="10891" spans="32:93" s="162" customFormat="1" x14ac:dyDescent="0.25">
      <c r="AF10891" s="169"/>
      <c r="AG10891" s="169"/>
      <c r="AH10891" s="169"/>
      <c r="AI10891" s="169"/>
      <c r="AJ10891" s="169"/>
      <c r="AK10891" s="170"/>
      <c r="AP10891" s="6"/>
      <c r="AQ10891" s="6"/>
      <c r="AR10891" s="6"/>
      <c r="AS10891" s="6"/>
      <c r="AT10891" s="6"/>
      <c r="AU10891" s="6"/>
      <c r="AV10891" s="6"/>
      <c r="AW10891" s="6"/>
      <c r="AX10891" s="6"/>
      <c r="AY10891" s="6"/>
      <c r="AZ10891" s="6"/>
      <c r="BA10891" s="6"/>
      <c r="BB10891" s="166"/>
      <c r="BC10891" s="166"/>
      <c r="BD10891" s="166"/>
      <c r="BE10891" s="6"/>
      <c r="BF10891" s="6"/>
      <c r="BG10891" s="6"/>
      <c r="BH10891" s="6"/>
      <c r="BI10891" s="6"/>
      <c r="BJ10891" s="166"/>
      <c r="BK10891" s="166"/>
      <c r="BL10891" s="166"/>
      <c r="BM10891" s="6"/>
      <c r="BN10891" s="6"/>
      <c r="BO10891" s="6"/>
      <c r="BP10891" s="6"/>
      <c r="BQ10891" s="6"/>
      <c r="BR10891" s="6"/>
      <c r="BS10891" s="6"/>
      <c r="BT10891" s="6"/>
      <c r="BU10891" s="6"/>
      <c r="BV10891" s="6"/>
      <c r="BW10891" s="6"/>
      <c r="CJ10891" s="415"/>
      <c r="CK10891" s="415"/>
      <c r="CO10891" s="168"/>
    </row>
    <row r="10892" spans="32:93" s="162" customFormat="1" x14ac:dyDescent="0.25">
      <c r="AF10892" s="169"/>
      <c r="AG10892" s="169"/>
      <c r="AH10892" s="169"/>
      <c r="AI10892" s="169"/>
      <c r="AJ10892" s="169"/>
      <c r="AK10892" s="170"/>
      <c r="AP10892" s="6"/>
      <c r="AQ10892" s="6"/>
      <c r="AR10892" s="6"/>
      <c r="AS10892" s="6"/>
      <c r="AT10892" s="6"/>
      <c r="AU10892" s="6"/>
      <c r="AV10892" s="6"/>
      <c r="AW10892" s="6"/>
      <c r="AX10892" s="6"/>
      <c r="AY10892" s="6"/>
      <c r="AZ10892" s="6"/>
      <c r="BA10892" s="6"/>
      <c r="BB10892" s="166"/>
      <c r="BC10892" s="166"/>
      <c r="BD10892" s="166"/>
      <c r="BE10892" s="6"/>
      <c r="BF10892" s="6"/>
      <c r="BG10892" s="6"/>
      <c r="BH10892" s="6"/>
      <c r="BI10892" s="6"/>
      <c r="BJ10892" s="166"/>
      <c r="BK10892" s="166"/>
      <c r="BL10892" s="166"/>
      <c r="BM10892" s="6"/>
      <c r="BN10892" s="6"/>
      <c r="BO10892" s="6"/>
      <c r="BP10892" s="6"/>
      <c r="BQ10892" s="6"/>
      <c r="BR10892" s="6"/>
      <c r="BS10892" s="6"/>
      <c r="BT10892" s="6"/>
      <c r="BU10892" s="6"/>
      <c r="BV10892" s="6"/>
      <c r="BW10892" s="6"/>
      <c r="CJ10892" s="415"/>
      <c r="CK10892" s="415"/>
      <c r="CO10892" s="168"/>
    </row>
    <row r="10893" spans="32:93" s="162" customFormat="1" x14ac:dyDescent="0.25">
      <c r="AF10893" s="169"/>
      <c r="AG10893" s="169"/>
      <c r="AH10893" s="169"/>
      <c r="AI10893" s="169"/>
      <c r="AJ10893" s="169"/>
      <c r="AK10893" s="170"/>
      <c r="AP10893" s="6"/>
      <c r="AQ10893" s="6"/>
      <c r="AR10893" s="6"/>
      <c r="AS10893" s="6"/>
      <c r="AT10893" s="6"/>
      <c r="AU10893" s="6"/>
      <c r="AV10893" s="6"/>
      <c r="AW10893" s="6"/>
      <c r="AX10893" s="6"/>
      <c r="AY10893" s="6"/>
      <c r="AZ10893" s="6"/>
      <c r="BA10893" s="6"/>
      <c r="BB10893" s="166"/>
      <c r="BC10893" s="166"/>
      <c r="BD10893" s="166"/>
      <c r="BE10893" s="6"/>
      <c r="BF10893" s="6"/>
      <c r="BG10893" s="6"/>
      <c r="BH10893" s="6"/>
      <c r="BI10893" s="6"/>
      <c r="BJ10893" s="166"/>
      <c r="BK10893" s="166"/>
      <c r="BL10893" s="166"/>
      <c r="BM10893" s="6"/>
      <c r="BN10893" s="6"/>
      <c r="BO10893" s="6"/>
      <c r="BP10893" s="6"/>
      <c r="BQ10893" s="6"/>
      <c r="BR10893" s="6"/>
      <c r="BS10893" s="6"/>
      <c r="BT10893" s="6"/>
      <c r="BU10893" s="6"/>
      <c r="BV10893" s="6"/>
      <c r="BW10893" s="6"/>
      <c r="CJ10893" s="415"/>
      <c r="CK10893" s="415"/>
      <c r="CO10893" s="168"/>
    </row>
    <row r="10894" spans="32:93" s="162" customFormat="1" x14ac:dyDescent="0.25">
      <c r="AF10894" s="169"/>
      <c r="AG10894" s="169"/>
      <c r="AH10894" s="169"/>
      <c r="AI10894" s="169"/>
      <c r="AJ10894" s="169"/>
      <c r="AK10894" s="170"/>
      <c r="AP10894" s="6"/>
      <c r="AQ10894" s="6"/>
      <c r="AR10894" s="6"/>
      <c r="AS10894" s="6"/>
      <c r="AT10894" s="6"/>
      <c r="AU10894" s="6"/>
      <c r="AV10894" s="6"/>
      <c r="AW10894" s="6"/>
      <c r="AX10894" s="6"/>
      <c r="AY10894" s="6"/>
      <c r="AZ10894" s="6"/>
      <c r="BA10894" s="6"/>
      <c r="BB10894" s="166"/>
      <c r="BC10894" s="166"/>
      <c r="BD10894" s="166"/>
      <c r="BE10894" s="6"/>
      <c r="BF10894" s="6"/>
      <c r="BG10894" s="6"/>
      <c r="BH10894" s="6"/>
      <c r="BI10894" s="6"/>
      <c r="BJ10894" s="166"/>
      <c r="BK10894" s="166"/>
      <c r="BL10894" s="166"/>
      <c r="BM10894" s="6"/>
      <c r="BN10894" s="6"/>
      <c r="BO10894" s="6"/>
      <c r="BP10894" s="6"/>
      <c r="BQ10894" s="6"/>
      <c r="BR10894" s="6"/>
      <c r="BS10894" s="6"/>
      <c r="BT10894" s="6"/>
      <c r="BU10894" s="6"/>
      <c r="BV10894" s="6"/>
      <c r="BW10894" s="6"/>
      <c r="CJ10894" s="415"/>
      <c r="CK10894" s="415"/>
      <c r="CO10894" s="168"/>
    </row>
    <row r="10895" spans="32:93" s="162" customFormat="1" x14ac:dyDescent="0.25">
      <c r="AF10895" s="169"/>
      <c r="AG10895" s="169"/>
      <c r="AH10895" s="169"/>
      <c r="AI10895" s="169"/>
      <c r="AJ10895" s="169"/>
      <c r="AK10895" s="170"/>
      <c r="AP10895" s="6"/>
      <c r="AQ10895" s="6"/>
      <c r="AR10895" s="6"/>
      <c r="AS10895" s="6"/>
      <c r="AT10895" s="6"/>
      <c r="AU10895" s="6"/>
      <c r="AV10895" s="6"/>
      <c r="AW10895" s="6"/>
      <c r="AX10895" s="6"/>
      <c r="AY10895" s="6"/>
      <c r="AZ10895" s="6"/>
      <c r="BA10895" s="6"/>
      <c r="BB10895" s="166"/>
      <c r="BC10895" s="166"/>
      <c r="BD10895" s="166"/>
      <c r="BE10895" s="6"/>
      <c r="BF10895" s="6"/>
      <c r="BG10895" s="6"/>
      <c r="BH10895" s="6"/>
      <c r="BI10895" s="6"/>
      <c r="BJ10895" s="166"/>
      <c r="BK10895" s="166"/>
      <c r="BL10895" s="166"/>
      <c r="BM10895" s="6"/>
      <c r="BN10895" s="6"/>
      <c r="BO10895" s="6"/>
      <c r="BP10895" s="6"/>
      <c r="BQ10895" s="6"/>
      <c r="BR10895" s="6"/>
      <c r="BS10895" s="6"/>
      <c r="BT10895" s="6"/>
      <c r="BU10895" s="6"/>
      <c r="BV10895" s="6"/>
      <c r="BW10895" s="6"/>
      <c r="CJ10895" s="415"/>
      <c r="CK10895" s="415"/>
      <c r="CO10895" s="168"/>
    </row>
    <row r="10896" spans="32:93" s="162" customFormat="1" x14ac:dyDescent="0.25">
      <c r="AF10896" s="169"/>
      <c r="AG10896" s="169"/>
      <c r="AH10896" s="169"/>
      <c r="AI10896" s="169"/>
      <c r="AJ10896" s="169"/>
      <c r="AK10896" s="170"/>
      <c r="AP10896" s="6"/>
      <c r="AQ10896" s="6"/>
      <c r="AR10896" s="6"/>
      <c r="AS10896" s="6"/>
      <c r="AT10896" s="6"/>
      <c r="AU10896" s="6"/>
      <c r="AV10896" s="6"/>
      <c r="AW10896" s="6"/>
      <c r="AX10896" s="6"/>
      <c r="AY10896" s="6"/>
      <c r="AZ10896" s="6"/>
      <c r="BA10896" s="6"/>
      <c r="BB10896" s="166"/>
      <c r="BC10896" s="166"/>
      <c r="BD10896" s="166"/>
      <c r="BE10896" s="6"/>
      <c r="BF10896" s="6"/>
      <c r="BG10896" s="6"/>
      <c r="BH10896" s="6"/>
      <c r="BI10896" s="6"/>
      <c r="BJ10896" s="166"/>
      <c r="BK10896" s="166"/>
      <c r="BL10896" s="166"/>
      <c r="BM10896" s="6"/>
      <c r="BN10896" s="6"/>
      <c r="BO10896" s="6"/>
      <c r="BP10896" s="6"/>
      <c r="BQ10896" s="6"/>
      <c r="BR10896" s="6"/>
      <c r="BS10896" s="6"/>
      <c r="BT10896" s="6"/>
      <c r="BU10896" s="6"/>
      <c r="BV10896" s="6"/>
      <c r="BW10896" s="6"/>
      <c r="CJ10896" s="415"/>
      <c r="CK10896" s="415"/>
      <c r="CO10896" s="168"/>
    </row>
    <row r="10897" spans="32:93" s="162" customFormat="1" x14ac:dyDescent="0.25">
      <c r="AF10897" s="169"/>
      <c r="AG10897" s="169"/>
      <c r="AH10897" s="169"/>
      <c r="AI10897" s="169"/>
      <c r="AJ10897" s="169"/>
      <c r="AK10897" s="170"/>
      <c r="AP10897" s="6"/>
      <c r="AQ10897" s="6"/>
      <c r="AR10897" s="6"/>
      <c r="AS10897" s="6"/>
      <c r="AT10897" s="6"/>
      <c r="AU10897" s="6"/>
      <c r="AV10897" s="6"/>
      <c r="AW10897" s="6"/>
      <c r="AX10897" s="6"/>
      <c r="AY10897" s="6"/>
      <c r="AZ10897" s="6"/>
      <c r="BA10897" s="6"/>
      <c r="BB10897" s="166"/>
      <c r="BC10897" s="166"/>
      <c r="BD10897" s="166"/>
      <c r="BE10897" s="6"/>
      <c r="BF10897" s="6"/>
      <c r="BG10897" s="6"/>
      <c r="BH10897" s="6"/>
      <c r="BI10897" s="6"/>
      <c r="BJ10897" s="166"/>
      <c r="BK10897" s="166"/>
      <c r="BL10897" s="166"/>
      <c r="BM10897" s="6"/>
      <c r="BN10897" s="6"/>
      <c r="BO10897" s="6"/>
      <c r="BP10897" s="6"/>
      <c r="BQ10897" s="6"/>
      <c r="BR10897" s="6"/>
      <c r="BS10897" s="6"/>
      <c r="BT10897" s="6"/>
      <c r="BU10897" s="6"/>
      <c r="BV10897" s="6"/>
      <c r="BW10897" s="6"/>
      <c r="CJ10897" s="415"/>
      <c r="CK10897" s="415"/>
      <c r="CO10897" s="168"/>
    </row>
    <row r="10898" spans="32:93" s="162" customFormat="1" x14ac:dyDescent="0.25">
      <c r="AF10898" s="169"/>
      <c r="AG10898" s="169"/>
      <c r="AH10898" s="169"/>
      <c r="AI10898" s="169"/>
      <c r="AJ10898" s="169"/>
      <c r="AK10898" s="170"/>
      <c r="AP10898" s="6"/>
      <c r="AQ10898" s="6"/>
      <c r="AR10898" s="6"/>
      <c r="AS10898" s="6"/>
      <c r="AT10898" s="6"/>
      <c r="AU10898" s="6"/>
      <c r="AV10898" s="6"/>
      <c r="AW10898" s="6"/>
      <c r="AX10898" s="6"/>
      <c r="AY10898" s="6"/>
      <c r="AZ10898" s="6"/>
      <c r="BA10898" s="6"/>
      <c r="BB10898" s="166"/>
      <c r="BC10898" s="166"/>
      <c r="BD10898" s="166"/>
      <c r="BE10898" s="6"/>
      <c r="BF10898" s="6"/>
      <c r="BG10898" s="6"/>
      <c r="BH10898" s="6"/>
      <c r="BI10898" s="6"/>
      <c r="BJ10898" s="166"/>
      <c r="BK10898" s="166"/>
      <c r="BL10898" s="166"/>
      <c r="BM10898" s="6"/>
      <c r="BN10898" s="6"/>
      <c r="BO10898" s="6"/>
      <c r="BP10898" s="6"/>
      <c r="BQ10898" s="6"/>
      <c r="BR10898" s="6"/>
      <c r="BS10898" s="6"/>
      <c r="BT10898" s="6"/>
      <c r="BU10898" s="6"/>
      <c r="BV10898" s="6"/>
      <c r="BW10898" s="6"/>
      <c r="CJ10898" s="415"/>
      <c r="CK10898" s="415"/>
      <c r="CO10898" s="168"/>
    </row>
    <row r="10899" spans="32:93" s="162" customFormat="1" x14ac:dyDescent="0.25">
      <c r="AF10899" s="169"/>
      <c r="AG10899" s="169"/>
      <c r="AH10899" s="169"/>
      <c r="AI10899" s="169"/>
      <c r="AJ10899" s="169"/>
      <c r="AK10899" s="170"/>
      <c r="AP10899" s="6"/>
      <c r="AQ10899" s="6"/>
      <c r="AR10899" s="6"/>
      <c r="AS10899" s="6"/>
      <c r="AT10899" s="6"/>
      <c r="AU10899" s="6"/>
      <c r="AV10899" s="6"/>
      <c r="AW10899" s="6"/>
      <c r="AX10899" s="6"/>
      <c r="AY10899" s="6"/>
      <c r="AZ10899" s="6"/>
      <c r="BA10899" s="6"/>
      <c r="BB10899" s="166"/>
      <c r="BC10899" s="166"/>
      <c r="BD10899" s="166"/>
      <c r="BE10899" s="6"/>
      <c r="BF10899" s="6"/>
      <c r="BG10899" s="6"/>
      <c r="BH10899" s="6"/>
      <c r="BI10899" s="6"/>
      <c r="BJ10899" s="166"/>
      <c r="BK10899" s="166"/>
      <c r="BL10899" s="166"/>
      <c r="BM10899" s="6"/>
      <c r="BN10899" s="6"/>
      <c r="BO10899" s="6"/>
      <c r="BP10899" s="6"/>
      <c r="BQ10899" s="6"/>
      <c r="BR10899" s="6"/>
      <c r="BS10899" s="6"/>
      <c r="BT10899" s="6"/>
      <c r="BU10899" s="6"/>
      <c r="BV10899" s="6"/>
      <c r="BW10899" s="6"/>
      <c r="CJ10899" s="415"/>
      <c r="CK10899" s="415"/>
      <c r="CO10899" s="168"/>
    </row>
    <row r="10900" spans="32:93" s="162" customFormat="1" x14ac:dyDescent="0.25">
      <c r="AF10900" s="169"/>
      <c r="AG10900" s="169"/>
      <c r="AH10900" s="169"/>
      <c r="AI10900" s="169"/>
      <c r="AJ10900" s="169"/>
      <c r="AK10900" s="170"/>
      <c r="AP10900" s="6"/>
      <c r="AQ10900" s="6"/>
      <c r="AR10900" s="6"/>
      <c r="AS10900" s="6"/>
      <c r="AT10900" s="6"/>
      <c r="AU10900" s="6"/>
      <c r="AV10900" s="6"/>
      <c r="AW10900" s="6"/>
      <c r="AX10900" s="6"/>
      <c r="AY10900" s="6"/>
      <c r="AZ10900" s="6"/>
      <c r="BA10900" s="6"/>
      <c r="BB10900" s="166"/>
      <c r="BC10900" s="166"/>
      <c r="BD10900" s="166"/>
      <c r="BE10900" s="6"/>
      <c r="BF10900" s="6"/>
      <c r="BG10900" s="6"/>
      <c r="BH10900" s="6"/>
      <c r="BI10900" s="6"/>
      <c r="BJ10900" s="166"/>
      <c r="BK10900" s="166"/>
      <c r="BL10900" s="166"/>
      <c r="BM10900" s="6"/>
      <c r="BN10900" s="6"/>
      <c r="BO10900" s="6"/>
      <c r="BP10900" s="6"/>
      <c r="BQ10900" s="6"/>
      <c r="BR10900" s="6"/>
      <c r="BS10900" s="6"/>
      <c r="BT10900" s="6"/>
      <c r="BU10900" s="6"/>
      <c r="BV10900" s="6"/>
      <c r="BW10900" s="6"/>
      <c r="CJ10900" s="415"/>
      <c r="CK10900" s="415"/>
      <c r="CO10900" s="168"/>
    </row>
    <row r="10901" spans="32:93" s="162" customFormat="1" x14ac:dyDescent="0.25">
      <c r="AF10901" s="169"/>
      <c r="AG10901" s="169"/>
      <c r="AH10901" s="169"/>
      <c r="AI10901" s="169"/>
      <c r="AJ10901" s="169"/>
      <c r="AK10901" s="170"/>
      <c r="AP10901" s="6"/>
      <c r="AQ10901" s="6"/>
      <c r="AR10901" s="6"/>
      <c r="AS10901" s="6"/>
      <c r="AT10901" s="6"/>
      <c r="AU10901" s="6"/>
      <c r="AV10901" s="6"/>
      <c r="AW10901" s="6"/>
      <c r="AX10901" s="6"/>
      <c r="AY10901" s="6"/>
      <c r="AZ10901" s="6"/>
      <c r="BA10901" s="6"/>
      <c r="BB10901" s="166"/>
      <c r="BC10901" s="166"/>
      <c r="BD10901" s="166"/>
      <c r="BE10901" s="6"/>
      <c r="BF10901" s="6"/>
      <c r="BG10901" s="6"/>
      <c r="BH10901" s="6"/>
      <c r="BI10901" s="6"/>
      <c r="BJ10901" s="166"/>
      <c r="BK10901" s="166"/>
      <c r="BL10901" s="166"/>
      <c r="BM10901" s="6"/>
      <c r="BN10901" s="6"/>
      <c r="BO10901" s="6"/>
      <c r="BP10901" s="6"/>
      <c r="BQ10901" s="6"/>
      <c r="BR10901" s="6"/>
      <c r="BS10901" s="6"/>
      <c r="BT10901" s="6"/>
      <c r="BU10901" s="6"/>
      <c r="BV10901" s="6"/>
      <c r="BW10901" s="6"/>
      <c r="CJ10901" s="415"/>
      <c r="CK10901" s="415"/>
      <c r="CO10901" s="168"/>
    </row>
    <row r="10902" spans="32:93" s="162" customFormat="1" x14ac:dyDescent="0.25">
      <c r="AF10902" s="169"/>
      <c r="AG10902" s="169"/>
      <c r="AH10902" s="169"/>
      <c r="AI10902" s="169"/>
      <c r="AJ10902" s="169"/>
      <c r="AK10902" s="170"/>
      <c r="AP10902" s="6"/>
      <c r="AQ10902" s="6"/>
      <c r="AR10902" s="6"/>
      <c r="AS10902" s="6"/>
      <c r="AT10902" s="6"/>
      <c r="AU10902" s="6"/>
      <c r="AV10902" s="6"/>
      <c r="AW10902" s="6"/>
      <c r="AX10902" s="6"/>
      <c r="AY10902" s="6"/>
      <c r="AZ10902" s="6"/>
      <c r="BA10902" s="6"/>
      <c r="BB10902" s="166"/>
      <c r="BC10902" s="166"/>
      <c r="BD10902" s="166"/>
      <c r="BE10902" s="6"/>
      <c r="BF10902" s="6"/>
      <c r="BG10902" s="6"/>
      <c r="BH10902" s="6"/>
      <c r="BI10902" s="6"/>
      <c r="BJ10902" s="166"/>
      <c r="BK10902" s="166"/>
      <c r="BL10902" s="166"/>
      <c r="BM10902" s="6"/>
      <c r="BN10902" s="6"/>
      <c r="BO10902" s="6"/>
      <c r="BP10902" s="6"/>
      <c r="BQ10902" s="6"/>
      <c r="BR10902" s="6"/>
      <c r="BS10902" s="6"/>
      <c r="BT10902" s="6"/>
      <c r="BU10902" s="6"/>
      <c r="BV10902" s="6"/>
      <c r="BW10902" s="6"/>
      <c r="CJ10902" s="415"/>
      <c r="CK10902" s="415"/>
      <c r="CO10902" s="168"/>
    </row>
    <row r="10903" spans="32:93" s="162" customFormat="1" x14ac:dyDescent="0.25">
      <c r="AF10903" s="169"/>
      <c r="AG10903" s="169"/>
      <c r="AH10903" s="169"/>
      <c r="AI10903" s="169"/>
      <c r="AJ10903" s="169"/>
      <c r="AK10903" s="170"/>
      <c r="AP10903" s="6"/>
      <c r="AQ10903" s="6"/>
      <c r="AR10903" s="6"/>
      <c r="AS10903" s="6"/>
      <c r="AT10903" s="6"/>
      <c r="AU10903" s="6"/>
      <c r="AV10903" s="6"/>
      <c r="AW10903" s="6"/>
      <c r="AX10903" s="6"/>
      <c r="AY10903" s="6"/>
      <c r="AZ10903" s="6"/>
      <c r="BA10903" s="6"/>
      <c r="BB10903" s="166"/>
      <c r="BC10903" s="166"/>
      <c r="BD10903" s="166"/>
      <c r="BE10903" s="6"/>
      <c r="BF10903" s="6"/>
      <c r="BG10903" s="6"/>
      <c r="BH10903" s="6"/>
      <c r="BI10903" s="6"/>
      <c r="BJ10903" s="166"/>
      <c r="BK10903" s="166"/>
      <c r="BL10903" s="166"/>
      <c r="BM10903" s="6"/>
      <c r="BN10903" s="6"/>
      <c r="BO10903" s="6"/>
      <c r="BP10903" s="6"/>
      <c r="BQ10903" s="6"/>
      <c r="BR10903" s="6"/>
      <c r="BS10903" s="6"/>
      <c r="BT10903" s="6"/>
      <c r="BU10903" s="6"/>
      <c r="BV10903" s="6"/>
      <c r="BW10903" s="6"/>
      <c r="CJ10903" s="415"/>
      <c r="CK10903" s="415"/>
      <c r="CO10903" s="168"/>
    </row>
    <row r="10904" spans="32:93" s="162" customFormat="1" x14ac:dyDescent="0.25">
      <c r="AF10904" s="169"/>
      <c r="AG10904" s="169"/>
      <c r="AH10904" s="169"/>
      <c r="AI10904" s="169"/>
      <c r="AJ10904" s="169"/>
      <c r="AK10904" s="170"/>
      <c r="AP10904" s="6"/>
      <c r="AQ10904" s="6"/>
      <c r="AR10904" s="6"/>
      <c r="AS10904" s="6"/>
      <c r="AT10904" s="6"/>
      <c r="AU10904" s="6"/>
      <c r="AV10904" s="6"/>
      <c r="AW10904" s="6"/>
      <c r="AX10904" s="6"/>
      <c r="AY10904" s="6"/>
      <c r="AZ10904" s="6"/>
      <c r="BA10904" s="6"/>
      <c r="BB10904" s="166"/>
      <c r="BC10904" s="166"/>
      <c r="BD10904" s="166"/>
      <c r="BE10904" s="6"/>
      <c r="BF10904" s="6"/>
      <c r="BG10904" s="6"/>
      <c r="BH10904" s="6"/>
      <c r="BI10904" s="6"/>
      <c r="BJ10904" s="166"/>
      <c r="BK10904" s="166"/>
      <c r="BL10904" s="166"/>
      <c r="BM10904" s="6"/>
      <c r="BN10904" s="6"/>
      <c r="BO10904" s="6"/>
      <c r="BP10904" s="6"/>
      <c r="BQ10904" s="6"/>
      <c r="BR10904" s="6"/>
      <c r="BS10904" s="6"/>
      <c r="BT10904" s="6"/>
      <c r="BU10904" s="6"/>
      <c r="BV10904" s="6"/>
      <c r="BW10904" s="6"/>
      <c r="CJ10904" s="415"/>
      <c r="CK10904" s="415"/>
      <c r="CO10904" s="168"/>
    </row>
    <row r="10905" spans="32:93" s="162" customFormat="1" x14ac:dyDescent="0.25">
      <c r="AF10905" s="169"/>
      <c r="AG10905" s="169"/>
      <c r="AH10905" s="169"/>
      <c r="AI10905" s="169"/>
      <c r="AJ10905" s="169"/>
      <c r="AK10905" s="170"/>
      <c r="AP10905" s="6"/>
      <c r="AQ10905" s="6"/>
      <c r="AR10905" s="6"/>
      <c r="AS10905" s="6"/>
      <c r="AT10905" s="6"/>
      <c r="AU10905" s="6"/>
      <c r="AV10905" s="6"/>
      <c r="AW10905" s="6"/>
      <c r="AX10905" s="6"/>
      <c r="AY10905" s="6"/>
      <c r="AZ10905" s="6"/>
      <c r="BA10905" s="6"/>
      <c r="BB10905" s="166"/>
      <c r="BC10905" s="166"/>
      <c r="BD10905" s="166"/>
      <c r="BE10905" s="6"/>
      <c r="BF10905" s="6"/>
      <c r="BG10905" s="6"/>
      <c r="BH10905" s="6"/>
      <c r="BI10905" s="6"/>
      <c r="BJ10905" s="166"/>
      <c r="BK10905" s="166"/>
      <c r="BL10905" s="166"/>
      <c r="BM10905" s="6"/>
      <c r="BN10905" s="6"/>
      <c r="BO10905" s="6"/>
      <c r="BP10905" s="6"/>
      <c r="BQ10905" s="6"/>
      <c r="BR10905" s="6"/>
      <c r="BS10905" s="6"/>
      <c r="BT10905" s="6"/>
      <c r="BU10905" s="6"/>
      <c r="BV10905" s="6"/>
      <c r="BW10905" s="6"/>
      <c r="CJ10905" s="415"/>
      <c r="CK10905" s="415"/>
      <c r="CO10905" s="168"/>
    </row>
    <row r="10906" spans="32:93" s="162" customFormat="1" x14ac:dyDescent="0.25">
      <c r="AF10906" s="169"/>
      <c r="AG10906" s="169"/>
      <c r="AH10906" s="169"/>
      <c r="AI10906" s="169"/>
      <c r="AJ10906" s="169"/>
      <c r="AK10906" s="170"/>
      <c r="AP10906" s="6"/>
      <c r="AQ10906" s="6"/>
      <c r="AR10906" s="6"/>
      <c r="AS10906" s="6"/>
      <c r="AT10906" s="6"/>
      <c r="AU10906" s="6"/>
      <c r="AV10906" s="6"/>
      <c r="AW10906" s="6"/>
      <c r="AX10906" s="6"/>
      <c r="AY10906" s="6"/>
      <c r="AZ10906" s="6"/>
      <c r="BA10906" s="6"/>
      <c r="BB10906" s="166"/>
      <c r="BC10906" s="166"/>
      <c r="BD10906" s="166"/>
      <c r="BE10906" s="6"/>
      <c r="BF10906" s="6"/>
      <c r="BG10906" s="6"/>
      <c r="BH10906" s="6"/>
      <c r="BI10906" s="6"/>
      <c r="BJ10906" s="166"/>
      <c r="BK10906" s="166"/>
      <c r="BL10906" s="166"/>
      <c r="BM10906" s="6"/>
      <c r="BN10906" s="6"/>
      <c r="BO10906" s="6"/>
      <c r="BP10906" s="6"/>
      <c r="BQ10906" s="6"/>
      <c r="BR10906" s="6"/>
      <c r="BS10906" s="6"/>
      <c r="BT10906" s="6"/>
      <c r="BU10906" s="6"/>
      <c r="BV10906" s="6"/>
      <c r="BW10906" s="6"/>
      <c r="CJ10906" s="415"/>
      <c r="CK10906" s="415"/>
      <c r="CO10906" s="168"/>
    </row>
    <row r="10907" spans="32:93" s="162" customFormat="1" x14ac:dyDescent="0.25">
      <c r="AF10907" s="169"/>
      <c r="AG10907" s="169"/>
      <c r="AH10907" s="169"/>
      <c r="AI10907" s="169"/>
      <c r="AJ10907" s="169"/>
      <c r="AK10907" s="170"/>
      <c r="AP10907" s="6"/>
      <c r="AQ10907" s="6"/>
      <c r="AR10907" s="6"/>
      <c r="AS10907" s="6"/>
      <c r="AT10907" s="6"/>
      <c r="AU10907" s="6"/>
      <c r="AV10907" s="6"/>
      <c r="AW10907" s="6"/>
      <c r="AX10907" s="6"/>
      <c r="AY10907" s="6"/>
      <c r="AZ10907" s="6"/>
      <c r="BA10907" s="6"/>
      <c r="BB10907" s="166"/>
      <c r="BC10907" s="166"/>
      <c r="BD10907" s="166"/>
      <c r="BE10907" s="6"/>
      <c r="BF10907" s="6"/>
      <c r="BG10907" s="6"/>
      <c r="BH10907" s="6"/>
      <c r="BI10907" s="6"/>
      <c r="BJ10907" s="166"/>
      <c r="BK10907" s="166"/>
      <c r="BL10907" s="166"/>
      <c r="BM10907" s="6"/>
      <c r="BN10907" s="6"/>
      <c r="BO10907" s="6"/>
      <c r="BP10907" s="6"/>
      <c r="BQ10907" s="6"/>
      <c r="BR10907" s="6"/>
      <c r="BS10907" s="6"/>
      <c r="BT10907" s="6"/>
      <c r="BU10907" s="6"/>
      <c r="BV10907" s="6"/>
      <c r="BW10907" s="6"/>
      <c r="CJ10907" s="415"/>
      <c r="CK10907" s="415"/>
      <c r="CO10907" s="168"/>
    </row>
    <row r="10908" spans="32:93" s="162" customFormat="1" x14ac:dyDescent="0.25">
      <c r="AF10908" s="169"/>
      <c r="AG10908" s="169"/>
      <c r="AH10908" s="169"/>
      <c r="AI10908" s="169"/>
      <c r="AJ10908" s="169"/>
      <c r="AK10908" s="170"/>
      <c r="AP10908" s="6"/>
      <c r="AQ10908" s="6"/>
      <c r="AR10908" s="6"/>
      <c r="AS10908" s="6"/>
      <c r="AT10908" s="6"/>
      <c r="AU10908" s="6"/>
      <c r="AV10908" s="6"/>
      <c r="AW10908" s="6"/>
      <c r="AX10908" s="6"/>
      <c r="AY10908" s="6"/>
      <c r="AZ10908" s="6"/>
      <c r="BA10908" s="6"/>
      <c r="BB10908" s="166"/>
      <c r="BC10908" s="166"/>
      <c r="BD10908" s="166"/>
      <c r="BE10908" s="6"/>
      <c r="BF10908" s="6"/>
      <c r="BG10908" s="6"/>
      <c r="BH10908" s="6"/>
      <c r="BI10908" s="6"/>
      <c r="BJ10908" s="166"/>
      <c r="BK10908" s="166"/>
      <c r="BL10908" s="166"/>
      <c r="BM10908" s="6"/>
      <c r="BN10908" s="6"/>
      <c r="BO10908" s="6"/>
      <c r="BP10908" s="6"/>
      <c r="BQ10908" s="6"/>
      <c r="BR10908" s="6"/>
      <c r="BS10908" s="6"/>
      <c r="BT10908" s="6"/>
      <c r="BU10908" s="6"/>
      <c r="BV10908" s="6"/>
      <c r="BW10908" s="6"/>
      <c r="CJ10908" s="415"/>
      <c r="CK10908" s="415"/>
      <c r="CO10908" s="168"/>
    </row>
    <row r="10909" spans="32:93" s="162" customFormat="1" x14ac:dyDescent="0.25">
      <c r="AF10909" s="169"/>
      <c r="AG10909" s="169"/>
      <c r="AH10909" s="169"/>
      <c r="AI10909" s="169"/>
      <c r="AJ10909" s="169"/>
      <c r="AK10909" s="170"/>
      <c r="AP10909" s="6"/>
      <c r="AQ10909" s="6"/>
      <c r="AR10909" s="6"/>
      <c r="AS10909" s="6"/>
      <c r="AT10909" s="6"/>
      <c r="AU10909" s="6"/>
      <c r="AV10909" s="6"/>
      <c r="AW10909" s="6"/>
      <c r="AX10909" s="6"/>
      <c r="AY10909" s="6"/>
      <c r="AZ10909" s="6"/>
      <c r="BA10909" s="6"/>
      <c r="BB10909" s="166"/>
      <c r="BC10909" s="166"/>
      <c r="BD10909" s="166"/>
      <c r="BE10909" s="6"/>
      <c r="BF10909" s="6"/>
      <c r="BG10909" s="6"/>
      <c r="BH10909" s="6"/>
      <c r="BI10909" s="6"/>
      <c r="BJ10909" s="166"/>
      <c r="BK10909" s="166"/>
      <c r="BL10909" s="166"/>
      <c r="BM10909" s="6"/>
      <c r="BN10909" s="6"/>
      <c r="BO10909" s="6"/>
      <c r="BP10909" s="6"/>
      <c r="BQ10909" s="6"/>
      <c r="BR10909" s="6"/>
      <c r="BS10909" s="6"/>
      <c r="BT10909" s="6"/>
      <c r="BU10909" s="6"/>
      <c r="BV10909" s="6"/>
      <c r="BW10909" s="6"/>
      <c r="CJ10909" s="415"/>
      <c r="CK10909" s="415"/>
      <c r="CO10909" s="168"/>
    </row>
    <row r="10910" spans="32:93" s="162" customFormat="1" x14ac:dyDescent="0.25">
      <c r="AF10910" s="169"/>
      <c r="AG10910" s="169"/>
      <c r="AH10910" s="169"/>
      <c r="AI10910" s="169"/>
      <c r="AJ10910" s="169"/>
      <c r="AK10910" s="170"/>
      <c r="AP10910" s="6"/>
      <c r="AQ10910" s="6"/>
      <c r="AR10910" s="6"/>
      <c r="AS10910" s="6"/>
      <c r="AT10910" s="6"/>
      <c r="AU10910" s="6"/>
      <c r="AV10910" s="6"/>
      <c r="AW10910" s="6"/>
      <c r="AX10910" s="6"/>
      <c r="AY10910" s="6"/>
      <c r="AZ10910" s="6"/>
      <c r="BA10910" s="6"/>
      <c r="BB10910" s="166"/>
      <c r="BC10910" s="166"/>
      <c r="BD10910" s="166"/>
      <c r="BE10910" s="6"/>
      <c r="BF10910" s="6"/>
      <c r="BG10910" s="6"/>
      <c r="BH10910" s="6"/>
      <c r="BI10910" s="6"/>
      <c r="BJ10910" s="166"/>
      <c r="BK10910" s="166"/>
      <c r="BL10910" s="166"/>
      <c r="BM10910" s="6"/>
      <c r="BN10910" s="6"/>
      <c r="BO10910" s="6"/>
      <c r="BP10910" s="6"/>
      <c r="BQ10910" s="6"/>
      <c r="BR10910" s="6"/>
      <c r="BS10910" s="6"/>
      <c r="BT10910" s="6"/>
      <c r="BU10910" s="6"/>
      <c r="BV10910" s="6"/>
      <c r="BW10910" s="6"/>
      <c r="CJ10910" s="415"/>
      <c r="CK10910" s="415"/>
      <c r="CO10910" s="168"/>
    </row>
    <row r="10911" spans="32:93" s="162" customFormat="1" x14ac:dyDescent="0.25">
      <c r="AF10911" s="169"/>
      <c r="AG10911" s="169"/>
      <c r="AH10911" s="169"/>
      <c r="AI10911" s="169"/>
      <c r="AJ10911" s="169"/>
      <c r="AK10911" s="170"/>
      <c r="AP10911" s="6"/>
      <c r="AQ10911" s="6"/>
      <c r="AR10911" s="6"/>
      <c r="AS10911" s="6"/>
      <c r="AT10911" s="6"/>
      <c r="AU10911" s="6"/>
      <c r="AV10911" s="6"/>
      <c r="AW10911" s="6"/>
      <c r="AX10911" s="6"/>
      <c r="AY10911" s="6"/>
      <c r="AZ10911" s="6"/>
      <c r="BA10911" s="6"/>
      <c r="BB10911" s="166"/>
      <c r="BC10911" s="166"/>
      <c r="BD10911" s="166"/>
      <c r="BE10911" s="6"/>
      <c r="BF10911" s="6"/>
      <c r="BG10911" s="6"/>
      <c r="BH10911" s="6"/>
      <c r="BI10911" s="6"/>
      <c r="BJ10911" s="166"/>
      <c r="BK10911" s="166"/>
      <c r="BL10911" s="166"/>
      <c r="BM10911" s="6"/>
      <c r="BN10911" s="6"/>
      <c r="BO10911" s="6"/>
      <c r="BP10911" s="6"/>
      <c r="BQ10911" s="6"/>
      <c r="BR10911" s="6"/>
      <c r="BS10911" s="6"/>
      <c r="BT10911" s="6"/>
      <c r="BU10911" s="6"/>
      <c r="BV10911" s="6"/>
      <c r="BW10911" s="6"/>
      <c r="CJ10911" s="415"/>
      <c r="CK10911" s="415"/>
      <c r="CO10911" s="168"/>
    </row>
    <row r="10912" spans="32:93" s="162" customFormat="1" x14ac:dyDescent="0.25">
      <c r="AF10912" s="169"/>
      <c r="AG10912" s="169"/>
      <c r="AH10912" s="169"/>
      <c r="AI10912" s="169"/>
      <c r="AJ10912" s="169"/>
      <c r="AK10912" s="170"/>
      <c r="AP10912" s="6"/>
      <c r="AQ10912" s="6"/>
      <c r="AR10912" s="6"/>
      <c r="AS10912" s="6"/>
      <c r="AT10912" s="6"/>
      <c r="AU10912" s="6"/>
      <c r="AV10912" s="6"/>
      <c r="AW10912" s="6"/>
      <c r="AX10912" s="6"/>
      <c r="AY10912" s="6"/>
      <c r="AZ10912" s="6"/>
      <c r="BA10912" s="6"/>
      <c r="BB10912" s="166"/>
      <c r="BC10912" s="166"/>
      <c r="BD10912" s="166"/>
      <c r="BE10912" s="6"/>
      <c r="BF10912" s="6"/>
      <c r="BG10912" s="6"/>
      <c r="BH10912" s="6"/>
      <c r="BI10912" s="6"/>
      <c r="BJ10912" s="166"/>
      <c r="BK10912" s="166"/>
      <c r="BL10912" s="166"/>
      <c r="BM10912" s="6"/>
      <c r="BN10912" s="6"/>
      <c r="BO10912" s="6"/>
      <c r="BP10912" s="6"/>
      <c r="BQ10912" s="6"/>
      <c r="BR10912" s="6"/>
      <c r="BS10912" s="6"/>
      <c r="BT10912" s="6"/>
      <c r="BU10912" s="6"/>
      <c r="BV10912" s="6"/>
      <c r="BW10912" s="6"/>
      <c r="CJ10912" s="415"/>
      <c r="CK10912" s="415"/>
      <c r="CO10912" s="168"/>
    </row>
    <row r="10913" spans="32:93" s="162" customFormat="1" x14ac:dyDescent="0.25">
      <c r="AF10913" s="169"/>
      <c r="AG10913" s="169"/>
      <c r="AH10913" s="169"/>
      <c r="AI10913" s="169"/>
      <c r="AJ10913" s="169"/>
      <c r="AK10913" s="170"/>
      <c r="AP10913" s="6"/>
      <c r="AQ10913" s="6"/>
      <c r="AR10913" s="6"/>
      <c r="AS10913" s="6"/>
      <c r="AT10913" s="6"/>
      <c r="AU10913" s="6"/>
      <c r="AV10913" s="6"/>
      <c r="AW10913" s="6"/>
      <c r="AX10913" s="6"/>
      <c r="AY10913" s="6"/>
      <c r="AZ10913" s="6"/>
      <c r="BA10913" s="6"/>
      <c r="BB10913" s="166"/>
      <c r="BC10913" s="166"/>
      <c r="BD10913" s="166"/>
      <c r="BE10913" s="6"/>
      <c r="BF10913" s="6"/>
      <c r="BG10913" s="6"/>
      <c r="BH10913" s="6"/>
      <c r="BI10913" s="6"/>
      <c r="BJ10913" s="166"/>
      <c r="BK10913" s="166"/>
      <c r="BL10913" s="166"/>
      <c r="BM10913" s="6"/>
      <c r="BN10913" s="6"/>
      <c r="BO10913" s="6"/>
      <c r="BP10913" s="6"/>
      <c r="BQ10913" s="6"/>
      <c r="BR10913" s="6"/>
      <c r="BS10913" s="6"/>
      <c r="BT10913" s="6"/>
      <c r="BU10913" s="6"/>
      <c r="BV10913" s="6"/>
      <c r="BW10913" s="6"/>
      <c r="CJ10913" s="415"/>
      <c r="CK10913" s="415"/>
      <c r="CO10913" s="168"/>
    </row>
    <row r="10914" spans="32:93" s="162" customFormat="1" x14ac:dyDescent="0.25">
      <c r="AF10914" s="169"/>
      <c r="AG10914" s="169"/>
      <c r="AH10914" s="169"/>
      <c r="AI10914" s="169"/>
      <c r="AJ10914" s="169"/>
      <c r="AK10914" s="170"/>
      <c r="AP10914" s="6"/>
      <c r="AQ10914" s="6"/>
      <c r="AR10914" s="6"/>
      <c r="AS10914" s="6"/>
      <c r="AT10914" s="6"/>
      <c r="AU10914" s="6"/>
      <c r="AV10914" s="6"/>
      <c r="AW10914" s="6"/>
      <c r="AX10914" s="6"/>
      <c r="AY10914" s="6"/>
      <c r="AZ10914" s="6"/>
      <c r="BA10914" s="6"/>
      <c r="BB10914" s="166"/>
      <c r="BC10914" s="166"/>
      <c r="BD10914" s="166"/>
      <c r="BE10914" s="6"/>
      <c r="BF10914" s="6"/>
      <c r="BG10914" s="6"/>
      <c r="BH10914" s="6"/>
      <c r="BI10914" s="6"/>
      <c r="BJ10914" s="166"/>
      <c r="BK10914" s="166"/>
      <c r="BL10914" s="166"/>
      <c r="BM10914" s="6"/>
      <c r="BN10914" s="6"/>
      <c r="BO10914" s="6"/>
      <c r="BP10914" s="6"/>
      <c r="BQ10914" s="6"/>
      <c r="BR10914" s="6"/>
      <c r="BS10914" s="6"/>
      <c r="BT10914" s="6"/>
      <c r="BU10914" s="6"/>
      <c r="BV10914" s="6"/>
      <c r="BW10914" s="6"/>
      <c r="CJ10914" s="415"/>
      <c r="CK10914" s="415"/>
      <c r="CO10914" s="168"/>
    </row>
    <row r="10915" spans="32:93" s="162" customFormat="1" x14ac:dyDescent="0.25">
      <c r="AF10915" s="169"/>
      <c r="AG10915" s="169"/>
      <c r="AH10915" s="169"/>
      <c r="AI10915" s="169"/>
      <c r="AJ10915" s="169"/>
      <c r="AK10915" s="170"/>
      <c r="AP10915" s="6"/>
      <c r="AQ10915" s="6"/>
      <c r="AR10915" s="6"/>
      <c r="AS10915" s="6"/>
      <c r="AT10915" s="6"/>
      <c r="AU10915" s="6"/>
      <c r="AV10915" s="6"/>
      <c r="AW10915" s="6"/>
      <c r="AX10915" s="6"/>
      <c r="AY10915" s="6"/>
      <c r="AZ10915" s="6"/>
      <c r="BA10915" s="6"/>
      <c r="BB10915" s="166"/>
      <c r="BC10915" s="166"/>
      <c r="BD10915" s="166"/>
      <c r="BE10915" s="6"/>
      <c r="BF10915" s="6"/>
      <c r="BG10915" s="6"/>
      <c r="BH10915" s="6"/>
      <c r="BI10915" s="6"/>
      <c r="BJ10915" s="166"/>
      <c r="BK10915" s="166"/>
      <c r="BL10915" s="166"/>
      <c r="BM10915" s="6"/>
      <c r="BN10915" s="6"/>
      <c r="BO10915" s="6"/>
      <c r="BP10915" s="6"/>
      <c r="BQ10915" s="6"/>
      <c r="BR10915" s="6"/>
      <c r="BS10915" s="6"/>
      <c r="BT10915" s="6"/>
      <c r="BU10915" s="6"/>
      <c r="BV10915" s="6"/>
      <c r="BW10915" s="6"/>
      <c r="CJ10915" s="415"/>
      <c r="CK10915" s="415"/>
      <c r="CO10915" s="168"/>
    </row>
    <row r="10916" spans="32:93" s="162" customFormat="1" x14ac:dyDescent="0.25">
      <c r="AF10916" s="169"/>
      <c r="AG10916" s="169"/>
      <c r="AH10916" s="169"/>
      <c r="AI10916" s="169"/>
      <c r="AJ10916" s="169"/>
      <c r="AK10916" s="170"/>
      <c r="AP10916" s="6"/>
      <c r="AQ10916" s="6"/>
      <c r="AR10916" s="6"/>
      <c r="AS10916" s="6"/>
      <c r="AT10916" s="6"/>
      <c r="AU10916" s="6"/>
      <c r="AV10916" s="6"/>
      <c r="AW10916" s="6"/>
      <c r="AX10916" s="6"/>
      <c r="AY10916" s="6"/>
      <c r="AZ10916" s="6"/>
      <c r="BA10916" s="6"/>
      <c r="BB10916" s="166"/>
      <c r="BC10916" s="166"/>
      <c r="BD10916" s="166"/>
      <c r="BE10916" s="6"/>
      <c r="BF10916" s="6"/>
      <c r="BG10916" s="6"/>
      <c r="BH10916" s="6"/>
      <c r="BI10916" s="6"/>
      <c r="BJ10916" s="166"/>
      <c r="BK10916" s="166"/>
      <c r="BL10916" s="166"/>
      <c r="BM10916" s="6"/>
      <c r="BN10916" s="6"/>
      <c r="BO10916" s="6"/>
      <c r="BP10916" s="6"/>
      <c r="BQ10916" s="6"/>
      <c r="BR10916" s="6"/>
      <c r="BS10916" s="6"/>
      <c r="BT10916" s="6"/>
      <c r="BU10916" s="6"/>
      <c r="BV10916" s="6"/>
      <c r="BW10916" s="6"/>
      <c r="CJ10916" s="415"/>
      <c r="CK10916" s="415"/>
      <c r="CO10916" s="168"/>
    </row>
    <row r="10917" spans="32:93" s="162" customFormat="1" x14ac:dyDescent="0.25">
      <c r="AF10917" s="169"/>
      <c r="AG10917" s="169"/>
      <c r="AH10917" s="169"/>
      <c r="AI10917" s="169"/>
      <c r="AJ10917" s="169"/>
      <c r="AK10917" s="170"/>
      <c r="AP10917" s="6"/>
      <c r="AQ10917" s="6"/>
      <c r="AR10917" s="6"/>
      <c r="AS10917" s="6"/>
      <c r="AT10917" s="6"/>
      <c r="AU10917" s="6"/>
      <c r="AV10917" s="6"/>
      <c r="AW10917" s="6"/>
      <c r="AX10917" s="6"/>
      <c r="AY10917" s="6"/>
      <c r="AZ10917" s="6"/>
      <c r="BA10917" s="6"/>
      <c r="BB10917" s="166"/>
      <c r="BC10917" s="166"/>
      <c r="BD10917" s="166"/>
      <c r="BE10917" s="6"/>
      <c r="BF10917" s="6"/>
      <c r="BG10917" s="6"/>
      <c r="BH10917" s="6"/>
      <c r="BI10917" s="6"/>
      <c r="BJ10917" s="166"/>
      <c r="BK10917" s="166"/>
      <c r="BL10917" s="166"/>
      <c r="BM10917" s="6"/>
      <c r="BN10917" s="6"/>
      <c r="BO10917" s="6"/>
      <c r="BP10917" s="6"/>
      <c r="BQ10917" s="6"/>
      <c r="BR10917" s="6"/>
      <c r="BS10917" s="6"/>
      <c r="BT10917" s="6"/>
      <c r="BU10917" s="6"/>
      <c r="BV10917" s="6"/>
      <c r="BW10917" s="6"/>
      <c r="CJ10917" s="415"/>
      <c r="CK10917" s="415"/>
      <c r="CO10917" s="168"/>
    </row>
    <row r="10918" spans="32:93" s="162" customFormat="1" x14ac:dyDescent="0.25">
      <c r="AF10918" s="169"/>
      <c r="AG10918" s="169"/>
      <c r="AH10918" s="169"/>
      <c r="AI10918" s="169"/>
      <c r="AJ10918" s="169"/>
      <c r="AK10918" s="170"/>
      <c r="AP10918" s="6"/>
      <c r="AQ10918" s="6"/>
      <c r="AR10918" s="6"/>
      <c r="AS10918" s="6"/>
      <c r="AT10918" s="6"/>
      <c r="AU10918" s="6"/>
      <c r="AV10918" s="6"/>
      <c r="AW10918" s="6"/>
      <c r="AX10918" s="6"/>
      <c r="AY10918" s="6"/>
      <c r="AZ10918" s="6"/>
      <c r="BA10918" s="6"/>
      <c r="BB10918" s="166"/>
      <c r="BC10918" s="166"/>
      <c r="BD10918" s="166"/>
      <c r="BE10918" s="6"/>
      <c r="BF10918" s="6"/>
      <c r="BG10918" s="6"/>
      <c r="BH10918" s="6"/>
      <c r="BI10918" s="6"/>
      <c r="BJ10918" s="166"/>
      <c r="BK10918" s="166"/>
      <c r="BL10918" s="166"/>
      <c r="BM10918" s="6"/>
      <c r="BN10918" s="6"/>
      <c r="BO10918" s="6"/>
      <c r="BP10918" s="6"/>
      <c r="BQ10918" s="6"/>
      <c r="BR10918" s="6"/>
      <c r="BS10918" s="6"/>
      <c r="BT10918" s="6"/>
      <c r="BU10918" s="6"/>
      <c r="BV10918" s="6"/>
      <c r="BW10918" s="6"/>
      <c r="CJ10918" s="415"/>
      <c r="CK10918" s="415"/>
      <c r="CO10918" s="168"/>
    </row>
    <row r="10919" spans="32:93" s="162" customFormat="1" x14ac:dyDescent="0.25">
      <c r="AF10919" s="169"/>
      <c r="AG10919" s="169"/>
      <c r="AH10919" s="169"/>
      <c r="AI10919" s="169"/>
      <c r="AJ10919" s="169"/>
      <c r="AK10919" s="170"/>
      <c r="AP10919" s="6"/>
      <c r="AQ10919" s="6"/>
      <c r="AR10919" s="6"/>
      <c r="AS10919" s="6"/>
      <c r="AT10919" s="6"/>
      <c r="AU10919" s="6"/>
      <c r="AV10919" s="6"/>
      <c r="AW10919" s="6"/>
      <c r="AX10919" s="6"/>
      <c r="AY10919" s="6"/>
      <c r="AZ10919" s="6"/>
      <c r="BA10919" s="6"/>
      <c r="BB10919" s="166"/>
      <c r="BC10919" s="166"/>
      <c r="BD10919" s="166"/>
      <c r="BE10919" s="6"/>
      <c r="BF10919" s="6"/>
      <c r="BG10919" s="6"/>
      <c r="BH10919" s="6"/>
      <c r="BI10919" s="6"/>
      <c r="BJ10919" s="166"/>
      <c r="BK10919" s="166"/>
      <c r="BL10919" s="166"/>
      <c r="BM10919" s="6"/>
      <c r="BN10919" s="6"/>
      <c r="BO10919" s="6"/>
      <c r="BP10919" s="6"/>
      <c r="BQ10919" s="6"/>
      <c r="BR10919" s="6"/>
      <c r="BS10919" s="6"/>
      <c r="BT10919" s="6"/>
      <c r="BU10919" s="6"/>
      <c r="BV10919" s="6"/>
      <c r="BW10919" s="6"/>
      <c r="CJ10919" s="415"/>
      <c r="CK10919" s="415"/>
      <c r="CO10919" s="168"/>
    </row>
    <row r="10920" spans="32:93" s="162" customFormat="1" x14ac:dyDescent="0.25">
      <c r="AF10920" s="169"/>
      <c r="AG10920" s="169"/>
      <c r="AH10920" s="169"/>
      <c r="AI10920" s="169"/>
      <c r="AJ10920" s="169"/>
      <c r="AK10920" s="170"/>
      <c r="AP10920" s="6"/>
      <c r="AQ10920" s="6"/>
      <c r="AR10920" s="6"/>
      <c r="AS10920" s="6"/>
      <c r="AT10920" s="6"/>
      <c r="AU10920" s="6"/>
      <c r="AV10920" s="6"/>
      <c r="AW10920" s="6"/>
      <c r="AX10920" s="6"/>
      <c r="AY10920" s="6"/>
      <c r="AZ10920" s="6"/>
      <c r="BA10920" s="6"/>
      <c r="BB10920" s="166"/>
      <c r="BC10920" s="166"/>
      <c r="BD10920" s="166"/>
      <c r="BE10920" s="6"/>
      <c r="BF10920" s="6"/>
      <c r="BG10920" s="6"/>
      <c r="BH10920" s="6"/>
      <c r="BI10920" s="6"/>
      <c r="BJ10920" s="166"/>
      <c r="BK10920" s="166"/>
      <c r="BL10920" s="166"/>
      <c r="BM10920" s="6"/>
      <c r="BN10920" s="6"/>
      <c r="BO10920" s="6"/>
      <c r="BP10920" s="6"/>
      <c r="BQ10920" s="6"/>
      <c r="BR10920" s="6"/>
      <c r="BS10920" s="6"/>
      <c r="BT10920" s="6"/>
      <c r="BU10920" s="6"/>
      <c r="BV10920" s="6"/>
      <c r="BW10920" s="6"/>
      <c r="CJ10920" s="415"/>
      <c r="CK10920" s="415"/>
      <c r="CO10920" s="168"/>
    </row>
    <row r="10921" spans="32:93" s="162" customFormat="1" x14ac:dyDescent="0.25">
      <c r="AF10921" s="169"/>
      <c r="AG10921" s="169"/>
      <c r="AH10921" s="169"/>
      <c r="AI10921" s="169"/>
      <c r="AJ10921" s="169"/>
      <c r="AK10921" s="170"/>
      <c r="AP10921" s="6"/>
      <c r="AQ10921" s="6"/>
      <c r="AR10921" s="6"/>
      <c r="AS10921" s="6"/>
      <c r="AT10921" s="6"/>
      <c r="AU10921" s="6"/>
      <c r="AV10921" s="6"/>
      <c r="AW10921" s="6"/>
      <c r="AX10921" s="6"/>
      <c r="AY10921" s="6"/>
      <c r="AZ10921" s="6"/>
      <c r="BA10921" s="6"/>
      <c r="BB10921" s="166"/>
      <c r="BC10921" s="166"/>
      <c r="BD10921" s="166"/>
      <c r="BE10921" s="6"/>
      <c r="BF10921" s="6"/>
      <c r="BG10921" s="6"/>
      <c r="BH10921" s="6"/>
      <c r="BI10921" s="6"/>
      <c r="BJ10921" s="166"/>
      <c r="BK10921" s="166"/>
      <c r="BL10921" s="166"/>
      <c r="BM10921" s="6"/>
      <c r="BN10921" s="6"/>
      <c r="BO10921" s="6"/>
      <c r="BP10921" s="6"/>
      <c r="BQ10921" s="6"/>
      <c r="BR10921" s="6"/>
      <c r="BS10921" s="6"/>
      <c r="BT10921" s="6"/>
      <c r="BU10921" s="6"/>
      <c r="BV10921" s="6"/>
      <c r="BW10921" s="6"/>
      <c r="CJ10921" s="415"/>
      <c r="CK10921" s="415"/>
      <c r="CO10921" s="168"/>
    </row>
    <row r="10922" spans="32:93" s="162" customFormat="1" x14ac:dyDescent="0.25">
      <c r="AF10922" s="169"/>
      <c r="AG10922" s="169"/>
      <c r="AH10922" s="169"/>
      <c r="AI10922" s="169"/>
      <c r="AJ10922" s="169"/>
      <c r="AK10922" s="170"/>
      <c r="AP10922" s="6"/>
      <c r="AQ10922" s="6"/>
      <c r="AR10922" s="6"/>
      <c r="AS10922" s="6"/>
      <c r="AT10922" s="6"/>
      <c r="AU10922" s="6"/>
      <c r="AV10922" s="6"/>
      <c r="AW10922" s="6"/>
      <c r="AX10922" s="6"/>
      <c r="AY10922" s="6"/>
      <c r="AZ10922" s="6"/>
      <c r="BA10922" s="6"/>
      <c r="BB10922" s="166"/>
      <c r="BC10922" s="166"/>
      <c r="BD10922" s="166"/>
      <c r="BE10922" s="6"/>
      <c r="BF10922" s="6"/>
      <c r="BG10922" s="6"/>
      <c r="BH10922" s="6"/>
      <c r="BI10922" s="6"/>
      <c r="BJ10922" s="166"/>
      <c r="BK10922" s="166"/>
      <c r="BL10922" s="166"/>
      <c r="BM10922" s="6"/>
      <c r="BN10922" s="6"/>
      <c r="BO10922" s="6"/>
      <c r="BP10922" s="6"/>
      <c r="BQ10922" s="6"/>
      <c r="BR10922" s="6"/>
      <c r="BS10922" s="6"/>
      <c r="BT10922" s="6"/>
      <c r="BU10922" s="6"/>
      <c r="BV10922" s="6"/>
      <c r="BW10922" s="6"/>
      <c r="CJ10922" s="415"/>
      <c r="CK10922" s="415"/>
      <c r="CO10922" s="168"/>
    </row>
    <row r="10923" spans="32:93" s="162" customFormat="1" x14ac:dyDescent="0.25">
      <c r="AF10923" s="169"/>
      <c r="AG10923" s="169"/>
      <c r="AH10923" s="169"/>
      <c r="AI10923" s="169"/>
      <c r="AJ10923" s="169"/>
      <c r="AK10923" s="170"/>
      <c r="AP10923" s="6"/>
      <c r="AQ10923" s="6"/>
      <c r="AR10923" s="6"/>
      <c r="AS10923" s="6"/>
      <c r="AT10923" s="6"/>
      <c r="AU10923" s="6"/>
      <c r="AV10923" s="6"/>
      <c r="AW10923" s="6"/>
      <c r="AX10923" s="6"/>
      <c r="AY10923" s="6"/>
      <c r="AZ10923" s="6"/>
      <c r="BA10923" s="6"/>
      <c r="BB10923" s="166"/>
      <c r="BC10923" s="166"/>
      <c r="BD10923" s="166"/>
      <c r="BE10923" s="6"/>
      <c r="BF10923" s="6"/>
      <c r="BG10923" s="6"/>
      <c r="BH10923" s="6"/>
      <c r="BI10923" s="6"/>
      <c r="BJ10923" s="166"/>
      <c r="BK10923" s="166"/>
      <c r="BL10923" s="166"/>
      <c r="BM10923" s="6"/>
      <c r="BN10923" s="6"/>
      <c r="BO10923" s="6"/>
      <c r="BP10923" s="6"/>
      <c r="BQ10923" s="6"/>
      <c r="BR10923" s="6"/>
      <c r="BS10923" s="6"/>
      <c r="BT10923" s="6"/>
      <c r="BU10923" s="6"/>
      <c r="BV10923" s="6"/>
      <c r="BW10923" s="6"/>
      <c r="CJ10923" s="415"/>
      <c r="CK10923" s="415"/>
      <c r="CO10923" s="168"/>
    </row>
    <row r="10924" spans="32:93" s="162" customFormat="1" x14ac:dyDescent="0.25">
      <c r="AF10924" s="169"/>
      <c r="AG10924" s="169"/>
      <c r="AH10924" s="169"/>
      <c r="AI10924" s="169"/>
      <c r="AJ10924" s="169"/>
      <c r="AK10924" s="170"/>
      <c r="AP10924" s="6"/>
      <c r="AQ10924" s="6"/>
      <c r="AR10924" s="6"/>
      <c r="AS10924" s="6"/>
      <c r="AT10924" s="6"/>
      <c r="AU10924" s="6"/>
      <c r="AV10924" s="6"/>
      <c r="AW10924" s="6"/>
      <c r="AX10924" s="6"/>
      <c r="AY10924" s="6"/>
      <c r="AZ10924" s="6"/>
      <c r="BA10924" s="6"/>
      <c r="BB10924" s="166"/>
      <c r="BC10924" s="166"/>
      <c r="BD10924" s="166"/>
      <c r="BE10924" s="6"/>
      <c r="BF10924" s="6"/>
      <c r="BG10924" s="6"/>
      <c r="BH10924" s="6"/>
      <c r="BI10924" s="6"/>
      <c r="BJ10924" s="166"/>
      <c r="BK10924" s="166"/>
      <c r="BL10924" s="166"/>
      <c r="BM10924" s="6"/>
      <c r="BN10924" s="6"/>
      <c r="BO10924" s="6"/>
      <c r="BP10924" s="6"/>
      <c r="BQ10924" s="6"/>
      <c r="BR10924" s="6"/>
      <c r="BS10924" s="6"/>
      <c r="BT10924" s="6"/>
      <c r="BU10924" s="6"/>
      <c r="BV10924" s="6"/>
      <c r="BW10924" s="6"/>
      <c r="CJ10924" s="415"/>
      <c r="CK10924" s="415"/>
      <c r="CO10924" s="168"/>
    </row>
    <row r="10925" spans="32:93" s="162" customFormat="1" x14ac:dyDescent="0.25">
      <c r="AF10925" s="169"/>
      <c r="AG10925" s="169"/>
      <c r="AH10925" s="169"/>
      <c r="AI10925" s="169"/>
      <c r="AJ10925" s="169"/>
      <c r="AK10925" s="170"/>
      <c r="AP10925" s="6"/>
      <c r="AQ10925" s="6"/>
      <c r="AR10925" s="6"/>
      <c r="AS10925" s="6"/>
      <c r="AT10925" s="6"/>
      <c r="AU10925" s="6"/>
      <c r="AV10925" s="6"/>
      <c r="AW10925" s="6"/>
      <c r="AX10925" s="6"/>
      <c r="AY10925" s="6"/>
      <c r="AZ10925" s="6"/>
      <c r="BA10925" s="6"/>
      <c r="BB10925" s="166"/>
      <c r="BC10925" s="166"/>
      <c r="BD10925" s="166"/>
      <c r="BE10925" s="6"/>
      <c r="BF10925" s="6"/>
      <c r="BG10925" s="6"/>
      <c r="BH10925" s="6"/>
      <c r="BI10925" s="6"/>
      <c r="BJ10925" s="166"/>
      <c r="BK10925" s="166"/>
      <c r="BL10925" s="166"/>
      <c r="BM10925" s="6"/>
      <c r="BN10925" s="6"/>
      <c r="BO10925" s="6"/>
      <c r="BP10925" s="6"/>
      <c r="BQ10925" s="6"/>
      <c r="BR10925" s="6"/>
      <c r="BS10925" s="6"/>
      <c r="BT10925" s="6"/>
      <c r="BU10925" s="6"/>
      <c r="BV10925" s="6"/>
      <c r="BW10925" s="6"/>
      <c r="CJ10925" s="415"/>
      <c r="CK10925" s="415"/>
      <c r="CO10925" s="168"/>
    </row>
    <row r="10926" spans="32:93" s="162" customFormat="1" x14ac:dyDescent="0.25">
      <c r="AF10926" s="169"/>
      <c r="AG10926" s="169"/>
      <c r="AH10926" s="169"/>
      <c r="AI10926" s="169"/>
      <c r="AJ10926" s="169"/>
      <c r="AK10926" s="170"/>
      <c r="AP10926" s="6"/>
      <c r="AQ10926" s="6"/>
      <c r="AR10926" s="6"/>
      <c r="AS10926" s="6"/>
      <c r="AT10926" s="6"/>
      <c r="AU10926" s="6"/>
      <c r="AV10926" s="6"/>
      <c r="AW10926" s="6"/>
      <c r="AX10926" s="6"/>
      <c r="AY10926" s="6"/>
      <c r="AZ10926" s="6"/>
      <c r="BA10926" s="6"/>
      <c r="BB10926" s="166"/>
      <c r="BC10926" s="166"/>
      <c r="BD10926" s="166"/>
      <c r="BE10926" s="6"/>
      <c r="BF10926" s="6"/>
      <c r="BG10926" s="6"/>
      <c r="BH10926" s="6"/>
      <c r="BI10926" s="6"/>
      <c r="BJ10926" s="166"/>
      <c r="BK10926" s="166"/>
      <c r="BL10926" s="166"/>
      <c r="BM10926" s="6"/>
      <c r="BN10926" s="6"/>
      <c r="BO10926" s="6"/>
      <c r="BP10926" s="6"/>
      <c r="BQ10926" s="6"/>
      <c r="BR10926" s="6"/>
      <c r="BS10926" s="6"/>
      <c r="BT10926" s="6"/>
      <c r="BU10926" s="6"/>
      <c r="BV10926" s="6"/>
      <c r="BW10926" s="6"/>
      <c r="CJ10926" s="415"/>
      <c r="CK10926" s="415"/>
      <c r="CO10926" s="168"/>
    </row>
    <row r="10927" spans="32:93" s="162" customFormat="1" x14ac:dyDescent="0.25">
      <c r="AF10927" s="169"/>
      <c r="AG10927" s="169"/>
      <c r="AH10927" s="169"/>
      <c r="AI10927" s="169"/>
      <c r="AJ10927" s="169"/>
      <c r="AK10927" s="170"/>
      <c r="AP10927" s="6"/>
      <c r="AQ10927" s="6"/>
      <c r="AR10927" s="6"/>
      <c r="AS10927" s="6"/>
      <c r="AT10927" s="6"/>
      <c r="AU10927" s="6"/>
      <c r="AV10927" s="6"/>
      <c r="AW10927" s="6"/>
      <c r="AX10927" s="6"/>
      <c r="AY10927" s="6"/>
      <c r="AZ10927" s="6"/>
      <c r="BA10927" s="6"/>
      <c r="BB10927" s="166"/>
      <c r="BC10927" s="166"/>
      <c r="BD10927" s="166"/>
      <c r="BE10927" s="6"/>
      <c r="BF10927" s="6"/>
      <c r="BG10927" s="6"/>
      <c r="BH10927" s="6"/>
      <c r="BI10927" s="6"/>
      <c r="BJ10927" s="166"/>
      <c r="BK10927" s="166"/>
      <c r="BL10927" s="166"/>
      <c r="BM10927" s="6"/>
      <c r="BN10927" s="6"/>
      <c r="BO10927" s="6"/>
      <c r="BP10927" s="6"/>
      <c r="BQ10927" s="6"/>
      <c r="BR10927" s="6"/>
      <c r="BS10927" s="6"/>
      <c r="BT10927" s="6"/>
      <c r="BU10927" s="6"/>
      <c r="BV10927" s="6"/>
      <c r="BW10927" s="6"/>
      <c r="CJ10927" s="415"/>
      <c r="CK10927" s="415"/>
      <c r="CO10927" s="168"/>
    </row>
    <row r="10928" spans="32:93" s="162" customFormat="1" x14ac:dyDescent="0.25">
      <c r="AF10928" s="169"/>
      <c r="AG10928" s="169"/>
      <c r="AH10928" s="169"/>
      <c r="AI10928" s="169"/>
      <c r="AJ10928" s="169"/>
      <c r="AK10928" s="170"/>
      <c r="AP10928" s="6"/>
      <c r="AQ10928" s="6"/>
      <c r="AR10928" s="6"/>
      <c r="AS10928" s="6"/>
      <c r="AT10928" s="6"/>
      <c r="AU10928" s="6"/>
      <c r="AV10928" s="6"/>
      <c r="AW10928" s="6"/>
      <c r="AX10928" s="6"/>
      <c r="AY10928" s="6"/>
      <c r="AZ10928" s="6"/>
      <c r="BA10928" s="6"/>
      <c r="BB10928" s="166"/>
      <c r="BC10928" s="166"/>
      <c r="BD10928" s="166"/>
      <c r="BE10928" s="6"/>
      <c r="BF10928" s="6"/>
      <c r="BG10928" s="6"/>
      <c r="BH10928" s="6"/>
      <c r="BI10928" s="6"/>
      <c r="BJ10928" s="166"/>
      <c r="BK10928" s="166"/>
      <c r="BL10928" s="166"/>
      <c r="BM10928" s="6"/>
      <c r="BN10928" s="6"/>
      <c r="BO10928" s="6"/>
      <c r="BP10928" s="6"/>
      <c r="BQ10928" s="6"/>
      <c r="BR10928" s="6"/>
      <c r="BS10928" s="6"/>
      <c r="BT10928" s="6"/>
      <c r="BU10928" s="6"/>
      <c r="BV10928" s="6"/>
      <c r="BW10928" s="6"/>
      <c r="CJ10928" s="415"/>
      <c r="CK10928" s="415"/>
      <c r="CO10928" s="168"/>
    </row>
    <row r="10929" spans="32:93" s="162" customFormat="1" x14ac:dyDescent="0.25">
      <c r="AF10929" s="169"/>
      <c r="AG10929" s="169"/>
      <c r="AH10929" s="169"/>
      <c r="AI10929" s="169"/>
      <c r="AJ10929" s="169"/>
      <c r="AK10929" s="170"/>
      <c r="AP10929" s="6"/>
      <c r="AQ10929" s="6"/>
      <c r="AR10929" s="6"/>
      <c r="AS10929" s="6"/>
      <c r="AT10929" s="6"/>
      <c r="AU10929" s="6"/>
      <c r="AV10929" s="6"/>
      <c r="AW10929" s="6"/>
      <c r="AX10929" s="6"/>
      <c r="AY10929" s="6"/>
      <c r="AZ10929" s="6"/>
      <c r="BA10929" s="6"/>
      <c r="BB10929" s="166"/>
      <c r="BC10929" s="166"/>
      <c r="BD10929" s="166"/>
      <c r="BE10929" s="6"/>
      <c r="BF10929" s="6"/>
      <c r="BG10929" s="6"/>
      <c r="BH10929" s="6"/>
      <c r="BI10929" s="6"/>
      <c r="BJ10929" s="166"/>
      <c r="BK10929" s="166"/>
      <c r="BL10929" s="166"/>
      <c r="BM10929" s="6"/>
      <c r="BN10929" s="6"/>
      <c r="BO10929" s="6"/>
      <c r="BP10929" s="6"/>
      <c r="BQ10929" s="6"/>
      <c r="BR10929" s="6"/>
      <c r="BS10929" s="6"/>
      <c r="BT10929" s="6"/>
      <c r="BU10929" s="6"/>
      <c r="BV10929" s="6"/>
      <c r="BW10929" s="6"/>
      <c r="CJ10929" s="415"/>
      <c r="CK10929" s="415"/>
      <c r="CO10929" s="168"/>
    </row>
    <row r="10930" spans="32:93" s="162" customFormat="1" x14ac:dyDescent="0.25">
      <c r="AF10930" s="169"/>
      <c r="AG10930" s="169"/>
      <c r="AH10930" s="169"/>
      <c r="AI10930" s="169"/>
      <c r="AJ10930" s="169"/>
      <c r="AK10930" s="170"/>
      <c r="AP10930" s="6"/>
      <c r="AQ10930" s="6"/>
      <c r="AR10930" s="6"/>
      <c r="AS10930" s="6"/>
      <c r="AT10930" s="6"/>
      <c r="AU10930" s="6"/>
      <c r="AV10930" s="6"/>
      <c r="AW10930" s="6"/>
      <c r="AX10930" s="6"/>
      <c r="AY10930" s="6"/>
      <c r="AZ10930" s="6"/>
      <c r="BA10930" s="6"/>
      <c r="BB10930" s="166"/>
      <c r="BC10930" s="166"/>
      <c r="BD10930" s="166"/>
      <c r="BE10930" s="6"/>
      <c r="BF10930" s="6"/>
      <c r="BG10930" s="6"/>
      <c r="BH10930" s="6"/>
      <c r="BI10930" s="6"/>
      <c r="BJ10930" s="166"/>
      <c r="BK10930" s="166"/>
      <c r="BL10930" s="166"/>
      <c r="BM10930" s="6"/>
      <c r="BN10930" s="6"/>
      <c r="BO10930" s="6"/>
      <c r="BP10930" s="6"/>
      <c r="BQ10930" s="6"/>
      <c r="BR10930" s="6"/>
      <c r="BS10930" s="6"/>
      <c r="BT10930" s="6"/>
      <c r="BU10930" s="6"/>
      <c r="BV10930" s="6"/>
      <c r="BW10930" s="6"/>
      <c r="CJ10930" s="415"/>
      <c r="CK10930" s="415"/>
      <c r="CO10930" s="168"/>
    </row>
    <row r="10931" spans="32:93" s="162" customFormat="1" x14ac:dyDescent="0.25">
      <c r="AF10931" s="169"/>
      <c r="AG10931" s="169"/>
      <c r="AH10931" s="169"/>
      <c r="AI10931" s="169"/>
      <c r="AJ10931" s="169"/>
      <c r="AK10931" s="170"/>
      <c r="AP10931" s="6"/>
      <c r="AQ10931" s="6"/>
      <c r="AR10931" s="6"/>
      <c r="AS10931" s="6"/>
      <c r="AT10931" s="6"/>
      <c r="AU10931" s="6"/>
      <c r="AV10931" s="6"/>
      <c r="AW10931" s="6"/>
      <c r="AX10931" s="6"/>
      <c r="AY10931" s="6"/>
      <c r="AZ10931" s="6"/>
      <c r="BA10931" s="6"/>
      <c r="BB10931" s="166"/>
      <c r="BC10931" s="166"/>
      <c r="BD10931" s="166"/>
      <c r="BE10931" s="6"/>
      <c r="BF10931" s="6"/>
      <c r="BG10931" s="6"/>
      <c r="BH10931" s="6"/>
      <c r="BI10931" s="6"/>
      <c r="BJ10931" s="166"/>
      <c r="BK10931" s="166"/>
      <c r="BL10931" s="166"/>
      <c r="BM10931" s="6"/>
      <c r="BN10931" s="6"/>
      <c r="BO10931" s="6"/>
      <c r="BP10931" s="6"/>
      <c r="BQ10931" s="6"/>
      <c r="BR10931" s="6"/>
      <c r="BS10931" s="6"/>
      <c r="BT10931" s="6"/>
      <c r="BU10931" s="6"/>
      <c r="BV10931" s="6"/>
      <c r="BW10931" s="6"/>
      <c r="CJ10931" s="415"/>
      <c r="CK10931" s="415"/>
      <c r="CO10931" s="168"/>
    </row>
    <row r="10932" spans="32:93" s="162" customFormat="1" x14ac:dyDescent="0.25">
      <c r="AF10932" s="169"/>
      <c r="AG10932" s="169"/>
      <c r="AH10932" s="169"/>
      <c r="AI10932" s="169"/>
      <c r="AJ10932" s="169"/>
      <c r="AK10932" s="170"/>
      <c r="AP10932" s="6"/>
      <c r="AQ10932" s="6"/>
      <c r="AR10932" s="6"/>
      <c r="AS10932" s="6"/>
      <c r="AT10932" s="6"/>
      <c r="AU10932" s="6"/>
      <c r="AV10932" s="6"/>
      <c r="AW10932" s="6"/>
      <c r="AX10932" s="6"/>
      <c r="AY10932" s="6"/>
      <c r="AZ10932" s="6"/>
      <c r="BA10932" s="6"/>
      <c r="BB10932" s="166"/>
      <c r="BC10932" s="166"/>
      <c r="BD10932" s="166"/>
      <c r="BE10932" s="6"/>
      <c r="BF10932" s="6"/>
      <c r="BG10932" s="6"/>
      <c r="BH10932" s="6"/>
      <c r="BI10932" s="6"/>
      <c r="BJ10932" s="166"/>
      <c r="BK10932" s="166"/>
      <c r="BL10932" s="166"/>
      <c r="BM10932" s="6"/>
      <c r="BN10932" s="6"/>
      <c r="BO10932" s="6"/>
      <c r="BP10932" s="6"/>
      <c r="BQ10932" s="6"/>
      <c r="BR10932" s="6"/>
      <c r="BS10932" s="6"/>
      <c r="BT10932" s="6"/>
      <c r="BU10932" s="6"/>
      <c r="BV10932" s="6"/>
      <c r="BW10932" s="6"/>
      <c r="CJ10932" s="415"/>
      <c r="CK10932" s="415"/>
      <c r="CO10932" s="168"/>
    </row>
    <row r="10933" spans="32:93" s="162" customFormat="1" x14ac:dyDescent="0.25">
      <c r="AF10933" s="169"/>
      <c r="AG10933" s="169"/>
      <c r="AH10933" s="169"/>
      <c r="AI10933" s="169"/>
      <c r="AJ10933" s="169"/>
      <c r="AK10933" s="170"/>
      <c r="AP10933" s="6"/>
      <c r="AQ10933" s="6"/>
      <c r="AR10933" s="6"/>
      <c r="AS10933" s="6"/>
      <c r="AT10933" s="6"/>
      <c r="AU10933" s="6"/>
      <c r="AV10933" s="6"/>
      <c r="AW10933" s="6"/>
      <c r="AX10933" s="6"/>
      <c r="AY10933" s="6"/>
      <c r="AZ10933" s="6"/>
      <c r="BA10933" s="6"/>
      <c r="BB10933" s="166"/>
      <c r="BC10933" s="166"/>
      <c r="BD10933" s="166"/>
      <c r="BE10933" s="6"/>
      <c r="BF10933" s="6"/>
      <c r="BG10933" s="6"/>
      <c r="BH10933" s="6"/>
      <c r="BI10933" s="6"/>
      <c r="BJ10933" s="166"/>
      <c r="BK10933" s="166"/>
      <c r="BL10933" s="166"/>
      <c r="BM10933" s="6"/>
      <c r="BN10933" s="6"/>
      <c r="BO10933" s="6"/>
      <c r="BP10933" s="6"/>
      <c r="BQ10933" s="6"/>
      <c r="BR10933" s="6"/>
      <c r="BS10933" s="6"/>
      <c r="BT10933" s="6"/>
      <c r="BU10933" s="6"/>
      <c r="BV10933" s="6"/>
      <c r="BW10933" s="6"/>
      <c r="CJ10933" s="415"/>
      <c r="CK10933" s="415"/>
      <c r="CO10933" s="168"/>
    </row>
    <row r="10934" spans="32:93" s="162" customFormat="1" x14ac:dyDescent="0.25">
      <c r="AF10934" s="169"/>
      <c r="AG10934" s="169"/>
      <c r="AH10934" s="169"/>
      <c r="AI10934" s="169"/>
      <c r="AJ10934" s="169"/>
      <c r="AK10934" s="170"/>
      <c r="AP10934" s="6"/>
      <c r="AQ10934" s="6"/>
      <c r="AR10934" s="6"/>
      <c r="AS10934" s="6"/>
      <c r="AT10934" s="6"/>
      <c r="AU10934" s="6"/>
      <c r="AV10934" s="6"/>
      <c r="AW10934" s="6"/>
      <c r="AX10934" s="6"/>
      <c r="AY10934" s="6"/>
      <c r="AZ10934" s="6"/>
      <c r="BA10934" s="6"/>
      <c r="BB10934" s="166"/>
      <c r="BC10934" s="166"/>
      <c r="BD10934" s="166"/>
      <c r="BE10934" s="6"/>
      <c r="BF10934" s="6"/>
      <c r="BG10934" s="6"/>
      <c r="BH10934" s="6"/>
      <c r="BI10934" s="6"/>
      <c r="BJ10934" s="166"/>
      <c r="BK10934" s="166"/>
      <c r="BL10934" s="166"/>
      <c r="BM10934" s="6"/>
      <c r="BN10934" s="6"/>
      <c r="BO10934" s="6"/>
      <c r="BP10934" s="6"/>
      <c r="BQ10934" s="6"/>
      <c r="BR10934" s="6"/>
      <c r="BS10934" s="6"/>
      <c r="BT10934" s="6"/>
      <c r="BU10934" s="6"/>
      <c r="BV10934" s="6"/>
      <c r="BW10934" s="6"/>
      <c r="CJ10934" s="415"/>
      <c r="CK10934" s="415"/>
      <c r="CO10934" s="168"/>
    </row>
    <row r="10935" spans="32:93" s="162" customFormat="1" x14ac:dyDescent="0.25">
      <c r="AF10935" s="169"/>
      <c r="AG10935" s="169"/>
      <c r="AH10935" s="169"/>
      <c r="AI10935" s="169"/>
      <c r="AJ10935" s="169"/>
      <c r="AK10935" s="170"/>
      <c r="AP10935" s="6"/>
      <c r="AQ10935" s="6"/>
      <c r="AR10935" s="6"/>
      <c r="AS10935" s="6"/>
      <c r="AT10935" s="6"/>
      <c r="AU10935" s="6"/>
      <c r="AV10935" s="6"/>
      <c r="AW10935" s="6"/>
      <c r="AX10935" s="6"/>
      <c r="AY10935" s="6"/>
      <c r="AZ10935" s="6"/>
      <c r="BA10935" s="6"/>
      <c r="BB10935" s="166"/>
      <c r="BC10935" s="166"/>
      <c r="BD10935" s="166"/>
      <c r="BE10935" s="6"/>
      <c r="BF10935" s="6"/>
      <c r="BG10935" s="6"/>
      <c r="BH10935" s="6"/>
      <c r="BI10935" s="6"/>
      <c r="BJ10935" s="166"/>
      <c r="BK10935" s="166"/>
      <c r="BL10935" s="166"/>
      <c r="BM10935" s="6"/>
      <c r="BN10935" s="6"/>
      <c r="BO10935" s="6"/>
      <c r="BP10935" s="6"/>
      <c r="BQ10935" s="6"/>
      <c r="BR10935" s="6"/>
      <c r="BS10935" s="6"/>
      <c r="BT10935" s="6"/>
      <c r="BU10935" s="6"/>
      <c r="BV10935" s="6"/>
      <c r="BW10935" s="6"/>
      <c r="CJ10935" s="415"/>
      <c r="CK10935" s="415"/>
      <c r="CO10935" s="168"/>
    </row>
    <row r="10936" spans="32:93" s="162" customFormat="1" x14ac:dyDescent="0.25">
      <c r="AF10936" s="169"/>
      <c r="AG10936" s="169"/>
      <c r="AH10936" s="169"/>
      <c r="AI10936" s="169"/>
      <c r="AJ10936" s="169"/>
      <c r="AK10936" s="170"/>
      <c r="AP10936" s="6"/>
      <c r="AQ10936" s="6"/>
      <c r="AR10936" s="6"/>
      <c r="AS10936" s="6"/>
      <c r="AT10936" s="6"/>
      <c r="AU10936" s="6"/>
      <c r="AV10936" s="6"/>
      <c r="AW10936" s="6"/>
      <c r="AX10936" s="6"/>
      <c r="AY10936" s="6"/>
      <c r="AZ10936" s="6"/>
      <c r="BA10936" s="6"/>
      <c r="BB10936" s="166"/>
      <c r="BC10936" s="166"/>
      <c r="BD10936" s="166"/>
      <c r="BE10936" s="6"/>
      <c r="BF10936" s="6"/>
      <c r="BG10936" s="6"/>
      <c r="BH10936" s="6"/>
      <c r="BI10936" s="6"/>
      <c r="BJ10936" s="166"/>
      <c r="BK10936" s="166"/>
      <c r="BL10936" s="166"/>
      <c r="BM10936" s="6"/>
      <c r="BN10936" s="6"/>
      <c r="BO10936" s="6"/>
      <c r="BP10936" s="6"/>
      <c r="BQ10936" s="6"/>
      <c r="BR10936" s="6"/>
      <c r="BS10936" s="6"/>
      <c r="BT10936" s="6"/>
      <c r="BU10936" s="6"/>
      <c r="BV10936" s="6"/>
      <c r="BW10936" s="6"/>
      <c r="CJ10936" s="415"/>
      <c r="CK10936" s="415"/>
      <c r="CO10936" s="168"/>
    </row>
    <row r="10937" spans="32:93" s="162" customFormat="1" x14ac:dyDescent="0.25">
      <c r="AF10937" s="169"/>
      <c r="AG10937" s="169"/>
      <c r="AH10937" s="169"/>
      <c r="AI10937" s="169"/>
      <c r="AJ10937" s="169"/>
      <c r="AK10937" s="170"/>
      <c r="AP10937" s="6"/>
      <c r="AQ10937" s="6"/>
      <c r="AR10937" s="6"/>
      <c r="AS10937" s="6"/>
      <c r="AT10937" s="6"/>
      <c r="AU10937" s="6"/>
      <c r="AV10937" s="6"/>
      <c r="AW10937" s="6"/>
      <c r="AX10937" s="6"/>
      <c r="AY10937" s="6"/>
      <c r="AZ10937" s="6"/>
      <c r="BA10937" s="6"/>
      <c r="BB10937" s="166"/>
      <c r="BC10937" s="166"/>
      <c r="BD10937" s="166"/>
      <c r="BE10937" s="6"/>
      <c r="BF10937" s="6"/>
      <c r="BG10937" s="6"/>
      <c r="BH10937" s="6"/>
      <c r="BI10937" s="6"/>
      <c r="BJ10937" s="166"/>
      <c r="BK10937" s="166"/>
      <c r="BL10937" s="166"/>
      <c r="BM10937" s="6"/>
      <c r="BN10937" s="6"/>
      <c r="BO10937" s="6"/>
      <c r="BP10937" s="6"/>
      <c r="BQ10937" s="6"/>
      <c r="BR10937" s="6"/>
      <c r="BS10937" s="6"/>
      <c r="BT10937" s="6"/>
      <c r="BU10937" s="6"/>
      <c r="BV10937" s="6"/>
      <c r="BW10937" s="6"/>
      <c r="CJ10937" s="415"/>
      <c r="CK10937" s="415"/>
      <c r="CO10937" s="168"/>
    </row>
    <row r="10938" spans="32:93" s="162" customFormat="1" x14ac:dyDescent="0.25">
      <c r="AF10938" s="169"/>
      <c r="AG10938" s="169"/>
      <c r="AH10938" s="169"/>
      <c r="AI10938" s="169"/>
      <c r="AJ10938" s="169"/>
      <c r="AK10938" s="170"/>
      <c r="AP10938" s="6"/>
      <c r="AQ10938" s="6"/>
      <c r="AR10938" s="6"/>
      <c r="AS10938" s="6"/>
      <c r="AT10938" s="6"/>
      <c r="AU10938" s="6"/>
      <c r="AV10938" s="6"/>
      <c r="AW10938" s="6"/>
      <c r="AX10938" s="6"/>
      <c r="AY10938" s="6"/>
      <c r="AZ10938" s="6"/>
      <c r="BA10938" s="6"/>
      <c r="BB10938" s="166"/>
      <c r="BC10938" s="166"/>
      <c r="BD10938" s="166"/>
      <c r="BE10938" s="6"/>
      <c r="BF10938" s="6"/>
      <c r="BG10938" s="6"/>
      <c r="BH10938" s="6"/>
      <c r="BI10938" s="6"/>
      <c r="BJ10938" s="166"/>
      <c r="BK10938" s="166"/>
      <c r="BL10938" s="166"/>
      <c r="BM10938" s="6"/>
      <c r="BN10938" s="6"/>
      <c r="BO10938" s="6"/>
      <c r="BP10938" s="6"/>
      <c r="BQ10938" s="6"/>
      <c r="BR10938" s="6"/>
      <c r="BS10938" s="6"/>
      <c r="BT10938" s="6"/>
      <c r="BU10938" s="6"/>
      <c r="BV10938" s="6"/>
      <c r="BW10938" s="6"/>
      <c r="CJ10938" s="415"/>
      <c r="CK10938" s="415"/>
      <c r="CO10938" s="168"/>
    </row>
    <row r="10939" spans="32:93" s="162" customFormat="1" x14ac:dyDescent="0.25">
      <c r="AF10939" s="169"/>
      <c r="AG10939" s="169"/>
      <c r="AH10939" s="169"/>
      <c r="AI10939" s="169"/>
      <c r="AJ10939" s="169"/>
      <c r="AK10939" s="170"/>
      <c r="AP10939" s="6"/>
      <c r="AQ10939" s="6"/>
      <c r="AR10939" s="6"/>
      <c r="AS10939" s="6"/>
      <c r="AT10939" s="6"/>
      <c r="AU10939" s="6"/>
      <c r="AV10939" s="6"/>
      <c r="AW10939" s="6"/>
      <c r="AX10939" s="6"/>
      <c r="AY10939" s="6"/>
      <c r="AZ10939" s="6"/>
      <c r="BA10939" s="6"/>
      <c r="BB10939" s="166"/>
      <c r="BC10939" s="166"/>
      <c r="BD10939" s="166"/>
      <c r="BE10939" s="6"/>
      <c r="BF10939" s="6"/>
      <c r="BG10939" s="6"/>
      <c r="BH10939" s="6"/>
      <c r="BI10939" s="6"/>
      <c r="BJ10939" s="166"/>
      <c r="BK10939" s="166"/>
      <c r="BL10939" s="166"/>
      <c r="BM10939" s="6"/>
      <c r="BN10939" s="6"/>
      <c r="BO10939" s="6"/>
      <c r="BP10939" s="6"/>
      <c r="BQ10939" s="6"/>
      <c r="BR10939" s="6"/>
      <c r="BS10939" s="6"/>
      <c r="BT10939" s="6"/>
      <c r="BU10939" s="6"/>
      <c r="BV10939" s="6"/>
      <c r="BW10939" s="6"/>
      <c r="CJ10939" s="415"/>
      <c r="CK10939" s="415"/>
      <c r="CO10939" s="168"/>
    </row>
    <row r="10940" spans="32:93" s="162" customFormat="1" x14ac:dyDescent="0.25">
      <c r="AF10940" s="169"/>
      <c r="AG10940" s="169"/>
      <c r="AH10940" s="169"/>
      <c r="AI10940" s="169"/>
      <c r="AJ10940" s="169"/>
      <c r="AK10940" s="170"/>
      <c r="AP10940" s="6"/>
      <c r="AQ10940" s="6"/>
      <c r="AR10940" s="6"/>
      <c r="AS10940" s="6"/>
      <c r="AT10940" s="6"/>
      <c r="AU10940" s="6"/>
      <c r="AV10940" s="6"/>
      <c r="AW10940" s="6"/>
      <c r="AX10940" s="6"/>
      <c r="AY10940" s="6"/>
      <c r="AZ10940" s="6"/>
      <c r="BA10940" s="6"/>
      <c r="BB10940" s="166"/>
      <c r="BC10940" s="166"/>
      <c r="BD10940" s="166"/>
      <c r="BE10940" s="6"/>
      <c r="BF10940" s="6"/>
      <c r="BG10940" s="6"/>
      <c r="BH10940" s="6"/>
      <c r="BI10940" s="6"/>
      <c r="BJ10940" s="166"/>
      <c r="BK10940" s="166"/>
      <c r="BL10940" s="166"/>
      <c r="BM10940" s="6"/>
      <c r="BN10940" s="6"/>
      <c r="BO10940" s="6"/>
      <c r="BP10940" s="6"/>
      <c r="BQ10940" s="6"/>
      <c r="BR10940" s="6"/>
      <c r="BS10940" s="6"/>
      <c r="BT10940" s="6"/>
      <c r="BU10940" s="6"/>
      <c r="BV10940" s="6"/>
      <c r="BW10940" s="6"/>
      <c r="CJ10940" s="415"/>
      <c r="CK10940" s="415"/>
      <c r="CO10940" s="168"/>
    </row>
    <row r="10941" spans="32:93" s="162" customFormat="1" x14ac:dyDescent="0.25">
      <c r="AF10941" s="169"/>
      <c r="AG10941" s="169"/>
      <c r="AH10941" s="169"/>
      <c r="AI10941" s="169"/>
      <c r="AJ10941" s="169"/>
      <c r="AK10941" s="170"/>
      <c r="AP10941" s="6"/>
      <c r="AQ10941" s="6"/>
      <c r="AR10941" s="6"/>
      <c r="AS10941" s="6"/>
      <c r="AT10941" s="6"/>
      <c r="AU10941" s="6"/>
      <c r="AV10941" s="6"/>
      <c r="AW10941" s="6"/>
      <c r="AX10941" s="6"/>
      <c r="AY10941" s="6"/>
      <c r="AZ10941" s="6"/>
      <c r="BA10941" s="6"/>
      <c r="BB10941" s="166"/>
      <c r="BC10941" s="166"/>
      <c r="BD10941" s="166"/>
      <c r="BE10941" s="6"/>
      <c r="BF10941" s="6"/>
      <c r="BG10941" s="6"/>
      <c r="BH10941" s="6"/>
      <c r="BI10941" s="6"/>
      <c r="BJ10941" s="166"/>
      <c r="BK10941" s="166"/>
      <c r="BL10941" s="166"/>
      <c r="BM10941" s="6"/>
      <c r="BN10941" s="6"/>
      <c r="BO10941" s="6"/>
      <c r="BP10941" s="6"/>
      <c r="BQ10941" s="6"/>
      <c r="BR10941" s="6"/>
      <c r="BS10941" s="6"/>
      <c r="BT10941" s="6"/>
      <c r="BU10941" s="6"/>
      <c r="BV10941" s="6"/>
      <c r="BW10941" s="6"/>
      <c r="CJ10941" s="415"/>
      <c r="CK10941" s="415"/>
      <c r="CO10941" s="168"/>
    </row>
    <row r="10942" spans="32:93" s="162" customFormat="1" x14ac:dyDescent="0.25">
      <c r="AF10942" s="169"/>
      <c r="AG10942" s="169"/>
      <c r="AH10942" s="169"/>
      <c r="AI10942" s="169"/>
      <c r="AJ10942" s="169"/>
      <c r="AK10942" s="170"/>
      <c r="AP10942" s="6"/>
      <c r="AQ10942" s="6"/>
      <c r="AR10942" s="6"/>
      <c r="AS10942" s="6"/>
      <c r="AT10942" s="6"/>
      <c r="AU10942" s="6"/>
      <c r="AV10942" s="6"/>
      <c r="AW10942" s="6"/>
      <c r="AX10942" s="6"/>
      <c r="AY10942" s="6"/>
      <c r="AZ10942" s="6"/>
      <c r="BA10942" s="6"/>
      <c r="BB10942" s="166"/>
      <c r="BC10942" s="166"/>
      <c r="BD10942" s="166"/>
      <c r="BE10942" s="6"/>
      <c r="BF10942" s="6"/>
      <c r="BG10942" s="6"/>
      <c r="BH10942" s="6"/>
      <c r="BI10942" s="6"/>
      <c r="BJ10942" s="166"/>
      <c r="BK10942" s="166"/>
      <c r="BL10942" s="166"/>
      <c r="BM10942" s="6"/>
      <c r="BN10942" s="6"/>
      <c r="BO10942" s="6"/>
      <c r="BP10942" s="6"/>
      <c r="BQ10942" s="6"/>
      <c r="BR10942" s="6"/>
      <c r="BS10942" s="6"/>
      <c r="BT10942" s="6"/>
      <c r="BU10942" s="6"/>
      <c r="BV10942" s="6"/>
      <c r="BW10942" s="6"/>
      <c r="CJ10942" s="415"/>
      <c r="CK10942" s="415"/>
      <c r="CO10942" s="168"/>
    </row>
    <row r="10943" spans="32:93" s="162" customFormat="1" x14ac:dyDescent="0.25">
      <c r="AF10943" s="169"/>
      <c r="AG10943" s="169"/>
      <c r="AH10943" s="169"/>
      <c r="AI10943" s="169"/>
      <c r="AJ10943" s="169"/>
      <c r="AK10943" s="170"/>
      <c r="AP10943" s="6"/>
      <c r="AQ10943" s="6"/>
      <c r="AR10943" s="6"/>
      <c r="AS10943" s="6"/>
      <c r="AT10943" s="6"/>
      <c r="AU10943" s="6"/>
      <c r="AV10943" s="6"/>
      <c r="AW10943" s="6"/>
      <c r="AX10943" s="6"/>
      <c r="AY10943" s="6"/>
      <c r="AZ10943" s="6"/>
      <c r="BA10943" s="6"/>
      <c r="BB10943" s="166"/>
      <c r="BC10943" s="166"/>
      <c r="BD10943" s="166"/>
      <c r="BE10943" s="6"/>
      <c r="BF10943" s="6"/>
      <c r="BG10943" s="6"/>
      <c r="BH10943" s="6"/>
      <c r="BI10943" s="6"/>
      <c r="BJ10943" s="166"/>
      <c r="BK10943" s="166"/>
      <c r="BL10943" s="166"/>
      <c r="BM10943" s="6"/>
      <c r="BN10943" s="6"/>
      <c r="BO10943" s="6"/>
      <c r="BP10943" s="6"/>
      <c r="BQ10943" s="6"/>
      <c r="BR10943" s="6"/>
      <c r="BS10943" s="6"/>
      <c r="BT10943" s="6"/>
      <c r="BU10943" s="6"/>
      <c r="BV10943" s="6"/>
      <c r="BW10943" s="6"/>
      <c r="CJ10943" s="415"/>
      <c r="CK10943" s="415"/>
      <c r="CO10943" s="168"/>
    </row>
    <row r="10944" spans="32:93" s="162" customFormat="1" x14ac:dyDescent="0.25">
      <c r="AF10944" s="169"/>
      <c r="AG10944" s="169"/>
      <c r="AH10944" s="169"/>
      <c r="AI10944" s="169"/>
      <c r="AJ10944" s="169"/>
      <c r="AK10944" s="170"/>
      <c r="AP10944" s="6"/>
      <c r="AQ10944" s="6"/>
      <c r="AR10944" s="6"/>
      <c r="AS10944" s="6"/>
      <c r="AT10944" s="6"/>
      <c r="AU10944" s="6"/>
      <c r="AV10944" s="6"/>
      <c r="AW10944" s="6"/>
      <c r="AX10944" s="6"/>
      <c r="AY10944" s="6"/>
      <c r="AZ10944" s="6"/>
      <c r="BA10944" s="6"/>
      <c r="BB10944" s="166"/>
      <c r="BC10944" s="166"/>
      <c r="BD10944" s="166"/>
      <c r="BE10944" s="6"/>
      <c r="BF10944" s="6"/>
      <c r="BG10944" s="6"/>
      <c r="BH10944" s="6"/>
      <c r="BI10944" s="6"/>
      <c r="BJ10944" s="166"/>
      <c r="BK10944" s="166"/>
      <c r="BL10944" s="166"/>
      <c r="BM10944" s="6"/>
      <c r="BN10944" s="6"/>
      <c r="BO10944" s="6"/>
      <c r="BP10944" s="6"/>
      <c r="BQ10944" s="6"/>
      <c r="BR10944" s="6"/>
      <c r="BS10944" s="6"/>
      <c r="BT10944" s="6"/>
      <c r="BU10944" s="6"/>
      <c r="BV10944" s="6"/>
      <c r="BW10944" s="6"/>
      <c r="CJ10944" s="415"/>
      <c r="CK10944" s="415"/>
      <c r="CO10944" s="168"/>
    </row>
    <row r="10945" spans="32:93" s="162" customFormat="1" x14ac:dyDescent="0.25">
      <c r="AF10945" s="169"/>
      <c r="AG10945" s="169"/>
      <c r="AH10945" s="169"/>
      <c r="AI10945" s="169"/>
      <c r="AJ10945" s="169"/>
      <c r="AK10945" s="170"/>
      <c r="AP10945" s="6"/>
      <c r="AQ10945" s="6"/>
      <c r="AR10945" s="6"/>
      <c r="AS10945" s="6"/>
      <c r="AT10945" s="6"/>
      <c r="AU10945" s="6"/>
      <c r="AV10945" s="6"/>
      <c r="AW10945" s="6"/>
      <c r="AX10945" s="6"/>
      <c r="AY10945" s="6"/>
      <c r="AZ10945" s="6"/>
      <c r="BA10945" s="6"/>
      <c r="BB10945" s="166"/>
      <c r="BC10945" s="166"/>
      <c r="BD10945" s="166"/>
      <c r="BE10945" s="6"/>
      <c r="BF10945" s="6"/>
      <c r="BG10945" s="6"/>
      <c r="BH10945" s="6"/>
      <c r="BI10945" s="6"/>
      <c r="BJ10945" s="166"/>
      <c r="BK10945" s="166"/>
      <c r="BL10945" s="166"/>
      <c r="BM10945" s="6"/>
      <c r="BN10945" s="6"/>
      <c r="BO10945" s="6"/>
      <c r="BP10945" s="6"/>
      <c r="BQ10945" s="6"/>
      <c r="BR10945" s="6"/>
      <c r="BS10945" s="6"/>
      <c r="BT10945" s="6"/>
      <c r="BU10945" s="6"/>
      <c r="BV10945" s="6"/>
      <c r="BW10945" s="6"/>
      <c r="CJ10945" s="415"/>
      <c r="CK10945" s="415"/>
      <c r="CO10945" s="168"/>
    </row>
    <row r="10946" spans="32:93" s="162" customFormat="1" x14ac:dyDescent="0.25">
      <c r="AF10946" s="169"/>
      <c r="AG10946" s="169"/>
      <c r="AH10946" s="169"/>
      <c r="AI10946" s="169"/>
      <c r="AJ10946" s="169"/>
      <c r="AK10946" s="170"/>
      <c r="AP10946" s="6"/>
      <c r="AQ10946" s="6"/>
      <c r="AR10946" s="6"/>
      <c r="AS10946" s="6"/>
      <c r="AT10946" s="6"/>
      <c r="AU10946" s="6"/>
      <c r="AV10946" s="6"/>
      <c r="AW10946" s="6"/>
      <c r="AX10946" s="6"/>
      <c r="AY10946" s="6"/>
      <c r="AZ10946" s="6"/>
      <c r="BA10946" s="6"/>
      <c r="BB10946" s="166"/>
      <c r="BC10946" s="166"/>
      <c r="BD10946" s="166"/>
      <c r="BE10946" s="6"/>
      <c r="BF10946" s="6"/>
      <c r="BG10946" s="6"/>
      <c r="BH10946" s="6"/>
      <c r="BI10946" s="6"/>
      <c r="BJ10946" s="166"/>
      <c r="BK10946" s="166"/>
      <c r="BL10946" s="166"/>
      <c r="BM10946" s="6"/>
      <c r="BN10946" s="6"/>
      <c r="BO10946" s="6"/>
      <c r="BP10946" s="6"/>
      <c r="BQ10946" s="6"/>
      <c r="BR10946" s="6"/>
      <c r="BS10946" s="6"/>
      <c r="BT10946" s="6"/>
      <c r="BU10946" s="6"/>
      <c r="BV10946" s="6"/>
      <c r="BW10946" s="6"/>
      <c r="CJ10946" s="415"/>
      <c r="CK10946" s="415"/>
      <c r="CO10946" s="168"/>
    </row>
    <row r="10947" spans="32:93" s="162" customFormat="1" x14ac:dyDescent="0.25">
      <c r="AF10947" s="169"/>
      <c r="AG10947" s="169"/>
      <c r="AH10947" s="169"/>
      <c r="AI10947" s="169"/>
      <c r="AJ10947" s="169"/>
      <c r="AK10947" s="170"/>
      <c r="AP10947" s="6"/>
      <c r="AQ10947" s="6"/>
      <c r="AR10947" s="6"/>
      <c r="AS10947" s="6"/>
      <c r="AT10947" s="6"/>
      <c r="AU10947" s="6"/>
      <c r="AV10947" s="6"/>
      <c r="AW10947" s="6"/>
      <c r="AX10947" s="6"/>
      <c r="AY10947" s="6"/>
      <c r="AZ10947" s="6"/>
      <c r="BA10947" s="6"/>
      <c r="BB10947" s="166"/>
      <c r="BC10947" s="166"/>
      <c r="BD10947" s="166"/>
      <c r="BE10947" s="6"/>
      <c r="BF10947" s="6"/>
      <c r="BG10947" s="6"/>
      <c r="BH10947" s="6"/>
      <c r="BI10947" s="6"/>
      <c r="BJ10947" s="166"/>
      <c r="BK10947" s="166"/>
      <c r="BL10947" s="166"/>
      <c r="BM10947" s="6"/>
      <c r="BN10947" s="6"/>
      <c r="BO10947" s="6"/>
      <c r="BP10947" s="6"/>
      <c r="BQ10947" s="6"/>
      <c r="BR10947" s="6"/>
      <c r="BS10947" s="6"/>
      <c r="BT10947" s="6"/>
      <c r="BU10947" s="6"/>
      <c r="BV10947" s="6"/>
      <c r="BW10947" s="6"/>
      <c r="CJ10947" s="415"/>
      <c r="CK10947" s="415"/>
      <c r="CO10947" s="168"/>
    </row>
    <row r="10948" spans="32:93" s="162" customFormat="1" x14ac:dyDescent="0.25">
      <c r="AF10948" s="169"/>
      <c r="AG10948" s="169"/>
      <c r="AH10948" s="169"/>
      <c r="AI10948" s="169"/>
      <c r="AJ10948" s="169"/>
      <c r="AK10948" s="170"/>
      <c r="AP10948" s="6"/>
      <c r="AQ10948" s="6"/>
      <c r="AR10948" s="6"/>
      <c r="AS10948" s="6"/>
      <c r="AT10948" s="6"/>
      <c r="AU10948" s="6"/>
      <c r="AV10948" s="6"/>
      <c r="AW10948" s="6"/>
      <c r="AX10948" s="6"/>
      <c r="AY10948" s="6"/>
      <c r="AZ10948" s="6"/>
      <c r="BA10948" s="6"/>
      <c r="BB10948" s="166"/>
      <c r="BC10948" s="166"/>
      <c r="BD10948" s="166"/>
      <c r="BE10948" s="6"/>
      <c r="BF10948" s="6"/>
      <c r="BG10948" s="6"/>
      <c r="BH10948" s="6"/>
      <c r="BI10948" s="6"/>
      <c r="BJ10948" s="166"/>
      <c r="BK10948" s="166"/>
      <c r="BL10948" s="166"/>
      <c r="BM10948" s="6"/>
      <c r="BN10948" s="6"/>
      <c r="BO10948" s="6"/>
      <c r="BP10948" s="6"/>
      <c r="BQ10948" s="6"/>
      <c r="BR10948" s="6"/>
      <c r="BS10948" s="6"/>
      <c r="BT10948" s="6"/>
      <c r="BU10948" s="6"/>
      <c r="BV10948" s="6"/>
      <c r="BW10948" s="6"/>
      <c r="CJ10948" s="415"/>
      <c r="CK10948" s="415"/>
      <c r="CO10948" s="168"/>
    </row>
    <row r="10949" spans="32:93" s="162" customFormat="1" x14ac:dyDescent="0.25">
      <c r="AF10949" s="169"/>
      <c r="AG10949" s="169"/>
      <c r="AH10949" s="169"/>
      <c r="AI10949" s="169"/>
      <c r="AJ10949" s="169"/>
      <c r="AK10949" s="170"/>
      <c r="AP10949" s="6"/>
      <c r="AQ10949" s="6"/>
      <c r="AR10949" s="6"/>
      <c r="AS10949" s="6"/>
      <c r="AT10949" s="6"/>
      <c r="AU10949" s="6"/>
      <c r="AV10949" s="6"/>
      <c r="AW10949" s="6"/>
      <c r="AX10949" s="6"/>
      <c r="AY10949" s="6"/>
      <c r="AZ10949" s="6"/>
      <c r="BA10949" s="6"/>
      <c r="BB10949" s="166"/>
      <c r="BC10949" s="166"/>
      <c r="BD10949" s="166"/>
      <c r="BE10949" s="6"/>
      <c r="BF10949" s="6"/>
      <c r="BG10949" s="6"/>
      <c r="BH10949" s="6"/>
      <c r="BI10949" s="6"/>
      <c r="BJ10949" s="166"/>
      <c r="BK10949" s="166"/>
      <c r="BL10949" s="166"/>
      <c r="BM10949" s="6"/>
      <c r="BN10949" s="6"/>
      <c r="BO10949" s="6"/>
      <c r="BP10949" s="6"/>
      <c r="BQ10949" s="6"/>
      <c r="BR10949" s="6"/>
      <c r="BS10949" s="6"/>
      <c r="BT10949" s="6"/>
      <c r="BU10949" s="6"/>
      <c r="BV10949" s="6"/>
      <c r="BW10949" s="6"/>
      <c r="CJ10949" s="415"/>
      <c r="CK10949" s="415"/>
      <c r="CO10949" s="168"/>
    </row>
    <row r="10950" spans="32:93" s="162" customFormat="1" x14ac:dyDescent="0.25">
      <c r="AF10950" s="169"/>
      <c r="AG10950" s="169"/>
      <c r="AH10950" s="169"/>
      <c r="AI10950" s="169"/>
      <c r="AJ10950" s="169"/>
      <c r="AK10950" s="170"/>
      <c r="AP10950" s="6"/>
      <c r="AQ10950" s="6"/>
      <c r="AR10950" s="6"/>
      <c r="AS10950" s="6"/>
      <c r="AT10950" s="6"/>
      <c r="AU10950" s="6"/>
      <c r="AV10950" s="6"/>
      <c r="AW10950" s="6"/>
      <c r="AX10950" s="6"/>
      <c r="AY10950" s="6"/>
      <c r="AZ10950" s="6"/>
      <c r="BA10950" s="6"/>
      <c r="BB10950" s="166"/>
      <c r="BC10950" s="166"/>
      <c r="BD10950" s="166"/>
      <c r="BE10950" s="6"/>
      <c r="BF10950" s="6"/>
      <c r="BG10950" s="6"/>
      <c r="BH10950" s="6"/>
      <c r="BI10950" s="6"/>
      <c r="BJ10950" s="166"/>
      <c r="BK10950" s="166"/>
      <c r="BL10950" s="166"/>
      <c r="BM10950" s="6"/>
      <c r="BN10950" s="6"/>
      <c r="BO10950" s="6"/>
      <c r="BP10950" s="6"/>
      <c r="BQ10950" s="6"/>
      <c r="BR10950" s="6"/>
      <c r="BS10950" s="6"/>
      <c r="BT10950" s="6"/>
      <c r="BU10950" s="6"/>
      <c r="BV10950" s="6"/>
      <c r="BW10950" s="6"/>
      <c r="CJ10950" s="415"/>
      <c r="CK10950" s="415"/>
      <c r="CO10950" s="168"/>
    </row>
    <row r="10951" spans="32:93" s="162" customFormat="1" x14ac:dyDescent="0.25">
      <c r="AF10951" s="169"/>
      <c r="AG10951" s="169"/>
      <c r="AH10951" s="169"/>
      <c r="AI10951" s="169"/>
      <c r="AJ10951" s="169"/>
      <c r="AK10951" s="170"/>
      <c r="AP10951" s="6"/>
      <c r="AQ10951" s="6"/>
      <c r="AR10951" s="6"/>
      <c r="AS10951" s="6"/>
      <c r="AT10951" s="6"/>
      <c r="AU10951" s="6"/>
      <c r="AV10951" s="6"/>
      <c r="AW10951" s="6"/>
      <c r="AX10951" s="6"/>
      <c r="AY10951" s="6"/>
      <c r="AZ10951" s="6"/>
      <c r="BA10951" s="6"/>
      <c r="BB10951" s="166"/>
      <c r="BC10951" s="166"/>
      <c r="BD10951" s="166"/>
      <c r="BE10951" s="6"/>
      <c r="BF10951" s="6"/>
      <c r="BG10951" s="6"/>
      <c r="BH10951" s="6"/>
      <c r="BI10951" s="6"/>
      <c r="BJ10951" s="166"/>
      <c r="BK10951" s="166"/>
      <c r="BL10951" s="166"/>
      <c r="BM10951" s="6"/>
      <c r="BN10951" s="6"/>
      <c r="BO10951" s="6"/>
      <c r="BP10951" s="6"/>
      <c r="BQ10951" s="6"/>
      <c r="BR10951" s="6"/>
      <c r="BS10951" s="6"/>
      <c r="BT10951" s="6"/>
      <c r="BU10951" s="6"/>
      <c r="BV10951" s="6"/>
      <c r="BW10951" s="6"/>
      <c r="CJ10951" s="415"/>
      <c r="CK10951" s="415"/>
      <c r="CO10951" s="168"/>
    </row>
    <row r="10952" spans="32:93" s="162" customFormat="1" x14ac:dyDescent="0.25">
      <c r="AF10952" s="169"/>
      <c r="AG10952" s="169"/>
      <c r="AH10952" s="169"/>
      <c r="AI10952" s="169"/>
      <c r="AJ10952" s="169"/>
      <c r="AK10952" s="170"/>
      <c r="AP10952" s="6"/>
      <c r="AQ10952" s="6"/>
      <c r="AR10952" s="6"/>
      <c r="AS10952" s="6"/>
      <c r="AT10952" s="6"/>
      <c r="AU10952" s="6"/>
      <c r="AV10952" s="6"/>
      <c r="AW10952" s="6"/>
      <c r="AX10952" s="6"/>
      <c r="AY10952" s="6"/>
      <c r="AZ10952" s="6"/>
      <c r="BA10952" s="6"/>
      <c r="BB10952" s="166"/>
      <c r="BC10952" s="166"/>
      <c r="BD10952" s="166"/>
      <c r="BE10952" s="6"/>
      <c r="BF10952" s="6"/>
      <c r="BG10952" s="6"/>
      <c r="BH10952" s="6"/>
      <c r="BI10952" s="6"/>
      <c r="BJ10952" s="166"/>
      <c r="BK10952" s="166"/>
      <c r="BL10952" s="166"/>
      <c r="BM10952" s="6"/>
      <c r="BN10952" s="6"/>
      <c r="BO10952" s="6"/>
      <c r="BP10952" s="6"/>
      <c r="BQ10952" s="6"/>
      <c r="BR10952" s="6"/>
      <c r="BS10952" s="6"/>
      <c r="BT10952" s="6"/>
      <c r="BU10952" s="6"/>
      <c r="BV10952" s="6"/>
      <c r="BW10952" s="6"/>
      <c r="CJ10952" s="415"/>
      <c r="CK10952" s="415"/>
      <c r="CO10952" s="168"/>
    </row>
    <row r="10953" spans="32:93" s="162" customFormat="1" x14ac:dyDescent="0.25">
      <c r="AF10953" s="169"/>
      <c r="AG10953" s="169"/>
      <c r="AH10953" s="169"/>
      <c r="AI10953" s="169"/>
      <c r="AJ10953" s="169"/>
      <c r="AK10953" s="170"/>
      <c r="AP10953" s="6"/>
      <c r="AQ10953" s="6"/>
      <c r="AR10953" s="6"/>
      <c r="AS10953" s="6"/>
      <c r="AT10953" s="6"/>
      <c r="AU10953" s="6"/>
      <c r="AV10953" s="6"/>
      <c r="AW10953" s="6"/>
      <c r="AX10953" s="6"/>
      <c r="AY10953" s="6"/>
      <c r="AZ10953" s="6"/>
      <c r="BA10953" s="6"/>
      <c r="BB10953" s="166"/>
      <c r="BC10953" s="166"/>
      <c r="BD10953" s="166"/>
      <c r="BE10953" s="6"/>
      <c r="BF10953" s="6"/>
      <c r="BG10953" s="6"/>
      <c r="BH10953" s="6"/>
      <c r="BI10953" s="6"/>
      <c r="BJ10953" s="166"/>
      <c r="BK10953" s="166"/>
      <c r="BL10953" s="166"/>
      <c r="BM10953" s="6"/>
      <c r="BN10953" s="6"/>
      <c r="BO10953" s="6"/>
      <c r="BP10953" s="6"/>
      <c r="BQ10953" s="6"/>
      <c r="BR10953" s="6"/>
      <c r="BS10953" s="6"/>
      <c r="BT10953" s="6"/>
      <c r="BU10953" s="6"/>
      <c r="BV10953" s="6"/>
      <c r="BW10953" s="6"/>
      <c r="CJ10953" s="415"/>
      <c r="CK10953" s="415"/>
      <c r="CO10953" s="168"/>
    </row>
    <row r="10954" spans="32:93" s="162" customFormat="1" x14ac:dyDescent="0.25">
      <c r="AF10954" s="169"/>
      <c r="AG10954" s="169"/>
      <c r="AH10954" s="169"/>
      <c r="AI10954" s="169"/>
      <c r="AJ10954" s="169"/>
      <c r="AK10954" s="170"/>
      <c r="AP10954" s="6"/>
      <c r="AQ10954" s="6"/>
      <c r="AR10954" s="6"/>
      <c r="AS10954" s="6"/>
      <c r="AT10954" s="6"/>
      <c r="AU10954" s="6"/>
      <c r="AV10954" s="6"/>
      <c r="AW10954" s="6"/>
      <c r="AX10954" s="6"/>
      <c r="AY10954" s="6"/>
      <c r="AZ10954" s="6"/>
      <c r="BA10954" s="6"/>
      <c r="BB10954" s="166"/>
      <c r="BC10954" s="166"/>
      <c r="BD10954" s="166"/>
      <c r="BE10954" s="6"/>
      <c r="BF10954" s="6"/>
      <c r="BG10954" s="6"/>
      <c r="BH10954" s="6"/>
      <c r="BI10954" s="6"/>
      <c r="BJ10954" s="166"/>
      <c r="BK10954" s="166"/>
      <c r="BL10954" s="166"/>
      <c r="BM10954" s="6"/>
      <c r="BN10954" s="6"/>
      <c r="BO10954" s="6"/>
      <c r="BP10954" s="6"/>
      <c r="BQ10954" s="6"/>
      <c r="BR10954" s="6"/>
      <c r="BS10954" s="6"/>
      <c r="BT10954" s="6"/>
      <c r="BU10954" s="6"/>
      <c r="BV10954" s="6"/>
      <c r="BW10954" s="6"/>
      <c r="CJ10954" s="415"/>
      <c r="CK10954" s="415"/>
      <c r="CO10954" s="168"/>
    </row>
    <row r="10955" spans="32:93" s="162" customFormat="1" x14ac:dyDescent="0.25">
      <c r="AF10955" s="169"/>
      <c r="AG10955" s="169"/>
      <c r="AH10955" s="169"/>
      <c r="AI10955" s="169"/>
      <c r="AJ10955" s="169"/>
      <c r="AK10955" s="170"/>
      <c r="AP10955" s="6"/>
      <c r="AQ10955" s="6"/>
      <c r="AR10955" s="6"/>
      <c r="AS10955" s="6"/>
      <c r="AT10955" s="6"/>
      <c r="AU10955" s="6"/>
      <c r="AV10955" s="6"/>
      <c r="AW10955" s="6"/>
      <c r="AX10955" s="6"/>
      <c r="AY10955" s="6"/>
      <c r="AZ10955" s="6"/>
      <c r="BA10955" s="6"/>
      <c r="BB10955" s="166"/>
      <c r="BC10955" s="166"/>
      <c r="BD10955" s="166"/>
      <c r="BE10955" s="6"/>
      <c r="BF10955" s="6"/>
      <c r="BG10955" s="6"/>
      <c r="BH10955" s="6"/>
      <c r="BI10955" s="6"/>
      <c r="BJ10955" s="166"/>
      <c r="BK10955" s="166"/>
      <c r="BL10955" s="166"/>
      <c r="BM10955" s="6"/>
      <c r="BN10955" s="6"/>
      <c r="BO10955" s="6"/>
      <c r="BP10955" s="6"/>
      <c r="BQ10955" s="6"/>
      <c r="BR10955" s="6"/>
      <c r="BS10955" s="6"/>
      <c r="BT10955" s="6"/>
      <c r="BU10955" s="6"/>
      <c r="BV10955" s="6"/>
      <c r="BW10955" s="6"/>
      <c r="CJ10955" s="415"/>
      <c r="CK10955" s="415"/>
      <c r="CO10955" s="168"/>
    </row>
    <row r="10956" spans="32:93" s="162" customFormat="1" x14ac:dyDescent="0.25">
      <c r="AF10956" s="169"/>
      <c r="AG10956" s="169"/>
      <c r="AH10956" s="169"/>
      <c r="AI10956" s="169"/>
      <c r="AJ10956" s="169"/>
      <c r="AK10956" s="170"/>
      <c r="AP10956" s="6"/>
      <c r="AQ10956" s="6"/>
      <c r="AR10956" s="6"/>
      <c r="AS10956" s="6"/>
      <c r="AT10956" s="6"/>
      <c r="AU10956" s="6"/>
      <c r="AV10956" s="6"/>
      <c r="AW10956" s="6"/>
      <c r="AX10956" s="6"/>
      <c r="AY10956" s="6"/>
      <c r="AZ10956" s="6"/>
      <c r="BA10956" s="6"/>
      <c r="BB10956" s="166"/>
      <c r="BC10956" s="166"/>
      <c r="BD10956" s="166"/>
      <c r="BE10956" s="6"/>
      <c r="BF10956" s="6"/>
      <c r="BG10956" s="6"/>
      <c r="BH10956" s="6"/>
      <c r="BI10956" s="6"/>
      <c r="BJ10956" s="166"/>
      <c r="BK10956" s="166"/>
      <c r="BL10956" s="166"/>
      <c r="BM10956" s="6"/>
      <c r="BN10956" s="6"/>
      <c r="BO10956" s="6"/>
      <c r="BP10956" s="6"/>
      <c r="BQ10956" s="6"/>
      <c r="BR10956" s="6"/>
      <c r="BS10956" s="6"/>
      <c r="BT10956" s="6"/>
      <c r="BU10956" s="6"/>
      <c r="BV10956" s="6"/>
      <c r="BW10956" s="6"/>
      <c r="CJ10956" s="415"/>
      <c r="CK10956" s="415"/>
      <c r="CO10956" s="168"/>
    </row>
    <row r="10957" spans="32:93" s="162" customFormat="1" x14ac:dyDescent="0.25">
      <c r="AF10957" s="169"/>
      <c r="AG10957" s="169"/>
      <c r="AH10957" s="169"/>
      <c r="AI10957" s="169"/>
      <c r="AJ10957" s="169"/>
      <c r="AK10957" s="170"/>
      <c r="AP10957" s="6"/>
      <c r="AQ10957" s="6"/>
      <c r="AR10957" s="6"/>
      <c r="AS10957" s="6"/>
      <c r="AT10957" s="6"/>
      <c r="AU10957" s="6"/>
      <c r="AV10957" s="6"/>
      <c r="AW10957" s="6"/>
      <c r="AX10957" s="6"/>
      <c r="AY10957" s="6"/>
      <c r="AZ10957" s="6"/>
      <c r="BA10957" s="6"/>
      <c r="BB10957" s="166"/>
      <c r="BC10957" s="166"/>
      <c r="BD10957" s="166"/>
      <c r="BE10957" s="6"/>
      <c r="BF10957" s="6"/>
      <c r="BG10957" s="6"/>
      <c r="BH10957" s="6"/>
      <c r="BI10957" s="6"/>
      <c r="BJ10957" s="166"/>
      <c r="BK10957" s="166"/>
      <c r="BL10957" s="166"/>
      <c r="BM10957" s="6"/>
      <c r="BN10957" s="6"/>
      <c r="BO10957" s="6"/>
      <c r="BP10957" s="6"/>
      <c r="BQ10957" s="6"/>
      <c r="BR10957" s="6"/>
      <c r="BS10957" s="6"/>
      <c r="BT10957" s="6"/>
      <c r="BU10957" s="6"/>
      <c r="BV10957" s="6"/>
      <c r="BW10957" s="6"/>
      <c r="CJ10957" s="415"/>
      <c r="CK10957" s="415"/>
      <c r="CO10957" s="168"/>
    </row>
    <row r="10958" spans="32:93" s="162" customFormat="1" x14ac:dyDescent="0.25">
      <c r="AF10958" s="169"/>
      <c r="AG10958" s="169"/>
      <c r="AH10958" s="169"/>
      <c r="AI10958" s="169"/>
      <c r="AJ10958" s="169"/>
      <c r="AK10958" s="170"/>
      <c r="AP10958" s="6"/>
      <c r="AQ10958" s="6"/>
      <c r="AR10958" s="6"/>
      <c r="AS10958" s="6"/>
      <c r="AT10958" s="6"/>
      <c r="AU10958" s="6"/>
      <c r="AV10958" s="6"/>
      <c r="AW10958" s="6"/>
      <c r="AX10958" s="6"/>
      <c r="AY10958" s="6"/>
      <c r="AZ10958" s="6"/>
      <c r="BA10958" s="6"/>
      <c r="BB10958" s="166"/>
      <c r="BC10958" s="166"/>
      <c r="BD10958" s="166"/>
      <c r="BE10958" s="6"/>
      <c r="BF10958" s="6"/>
      <c r="BG10958" s="6"/>
      <c r="BH10958" s="6"/>
      <c r="BI10958" s="6"/>
      <c r="BJ10958" s="166"/>
      <c r="BK10958" s="166"/>
      <c r="BL10958" s="166"/>
      <c r="BM10958" s="6"/>
      <c r="BN10958" s="6"/>
      <c r="BO10958" s="6"/>
      <c r="BP10958" s="6"/>
      <c r="BQ10958" s="6"/>
      <c r="BR10958" s="6"/>
      <c r="BS10958" s="6"/>
      <c r="BT10958" s="6"/>
      <c r="BU10958" s="6"/>
      <c r="BV10958" s="6"/>
      <c r="BW10958" s="6"/>
      <c r="CJ10958" s="415"/>
      <c r="CK10958" s="415"/>
      <c r="CO10958" s="168"/>
    </row>
    <row r="10959" spans="32:93" s="162" customFormat="1" x14ac:dyDescent="0.25">
      <c r="AF10959" s="169"/>
      <c r="AG10959" s="169"/>
      <c r="AH10959" s="169"/>
      <c r="AI10959" s="169"/>
      <c r="AJ10959" s="169"/>
      <c r="AK10959" s="170"/>
      <c r="AP10959" s="6"/>
      <c r="AQ10959" s="6"/>
      <c r="AR10959" s="6"/>
      <c r="AS10959" s="6"/>
      <c r="AT10959" s="6"/>
      <c r="AU10959" s="6"/>
      <c r="AV10959" s="6"/>
      <c r="AW10959" s="6"/>
      <c r="AX10959" s="6"/>
      <c r="AY10959" s="6"/>
      <c r="AZ10959" s="6"/>
      <c r="BA10959" s="6"/>
      <c r="BB10959" s="166"/>
      <c r="BC10959" s="166"/>
      <c r="BD10959" s="166"/>
      <c r="BE10959" s="6"/>
      <c r="BF10959" s="6"/>
      <c r="BG10959" s="6"/>
      <c r="BH10959" s="6"/>
      <c r="BI10959" s="6"/>
      <c r="BJ10959" s="166"/>
      <c r="BK10959" s="166"/>
      <c r="BL10959" s="166"/>
      <c r="BM10959" s="6"/>
      <c r="BN10959" s="6"/>
      <c r="BO10959" s="6"/>
      <c r="BP10959" s="6"/>
      <c r="BQ10959" s="6"/>
      <c r="BR10959" s="6"/>
      <c r="BS10959" s="6"/>
      <c r="BT10959" s="6"/>
      <c r="BU10959" s="6"/>
      <c r="BV10959" s="6"/>
      <c r="BW10959" s="6"/>
      <c r="CJ10959" s="415"/>
      <c r="CK10959" s="415"/>
      <c r="CO10959" s="168"/>
    </row>
    <row r="10960" spans="32:93" s="162" customFormat="1" x14ac:dyDescent="0.25">
      <c r="AF10960" s="169"/>
      <c r="AG10960" s="169"/>
      <c r="AH10960" s="169"/>
      <c r="AI10960" s="169"/>
      <c r="AJ10960" s="169"/>
      <c r="AK10960" s="170"/>
      <c r="AP10960" s="6"/>
      <c r="AQ10960" s="6"/>
      <c r="AR10960" s="6"/>
      <c r="AS10960" s="6"/>
      <c r="AT10960" s="6"/>
      <c r="AU10960" s="6"/>
      <c r="AV10960" s="6"/>
      <c r="AW10960" s="6"/>
      <c r="AX10960" s="6"/>
      <c r="AY10960" s="6"/>
      <c r="AZ10960" s="6"/>
      <c r="BA10960" s="6"/>
      <c r="BB10960" s="166"/>
      <c r="BC10960" s="166"/>
      <c r="BD10960" s="166"/>
      <c r="BE10960" s="6"/>
      <c r="BF10960" s="6"/>
      <c r="BG10960" s="6"/>
      <c r="BH10960" s="6"/>
      <c r="BI10960" s="6"/>
      <c r="BJ10960" s="166"/>
      <c r="BK10960" s="166"/>
      <c r="BL10960" s="166"/>
      <c r="BM10960" s="6"/>
      <c r="BN10960" s="6"/>
      <c r="BO10960" s="6"/>
      <c r="BP10960" s="6"/>
      <c r="BQ10960" s="6"/>
      <c r="BR10960" s="6"/>
      <c r="BS10960" s="6"/>
      <c r="BT10960" s="6"/>
      <c r="BU10960" s="6"/>
      <c r="BV10960" s="6"/>
      <c r="BW10960" s="6"/>
      <c r="CJ10960" s="415"/>
      <c r="CK10960" s="415"/>
      <c r="CO10960" s="168"/>
    </row>
    <row r="10961" spans="32:93" s="162" customFormat="1" x14ac:dyDescent="0.25">
      <c r="AF10961" s="169"/>
      <c r="AG10961" s="169"/>
      <c r="AH10961" s="169"/>
      <c r="AI10961" s="169"/>
      <c r="AJ10961" s="169"/>
      <c r="AK10961" s="170"/>
      <c r="AP10961" s="6"/>
      <c r="AQ10961" s="6"/>
      <c r="AR10961" s="6"/>
      <c r="AS10961" s="6"/>
      <c r="AT10961" s="6"/>
      <c r="AU10961" s="6"/>
      <c r="AV10961" s="6"/>
      <c r="AW10961" s="6"/>
      <c r="AX10961" s="6"/>
      <c r="AY10961" s="6"/>
      <c r="AZ10961" s="6"/>
      <c r="BA10961" s="6"/>
      <c r="BB10961" s="166"/>
      <c r="BC10961" s="166"/>
      <c r="BD10961" s="166"/>
      <c r="BE10961" s="6"/>
      <c r="BF10961" s="6"/>
      <c r="BG10961" s="6"/>
      <c r="BH10961" s="6"/>
      <c r="BI10961" s="6"/>
      <c r="BJ10961" s="166"/>
      <c r="BK10961" s="166"/>
      <c r="BL10961" s="166"/>
      <c r="BM10961" s="6"/>
      <c r="BN10961" s="6"/>
      <c r="BO10961" s="6"/>
      <c r="BP10961" s="6"/>
      <c r="BQ10961" s="6"/>
      <c r="BR10961" s="6"/>
      <c r="BS10961" s="6"/>
      <c r="BT10961" s="6"/>
      <c r="BU10961" s="6"/>
      <c r="BV10961" s="6"/>
      <c r="BW10961" s="6"/>
      <c r="CJ10961" s="415"/>
      <c r="CK10961" s="415"/>
      <c r="CO10961" s="168"/>
    </row>
    <row r="10962" spans="32:93" s="162" customFormat="1" x14ac:dyDescent="0.25">
      <c r="AF10962" s="169"/>
      <c r="AG10962" s="169"/>
      <c r="AH10962" s="169"/>
      <c r="AI10962" s="169"/>
      <c r="AJ10962" s="169"/>
      <c r="AK10962" s="170"/>
      <c r="AP10962" s="6"/>
      <c r="AQ10962" s="6"/>
      <c r="AR10962" s="6"/>
      <c r="AS10962" s="6"/>
      <c r="AT10962" s="6"/>
      <c r="AU10962" s="6"/>
      <c r="AV10962" s="6"/>
      <c r="AW10962" s="6"/>
      <c r="AX10962" s="6"/>
      <c r="AY10962" s="6"/>
      <c r="AZ10962" s="6"/>
      <c r="BA10962" s="6"/>
      <c r="BB10962" s="166"/>
      <c r="BC10962" s="166"/>
      <c r="BD10962" s="166"/>
      <c r="BE10962" s="6"/>
      <c r="BF10962" s="6"/>
      <c r="BG10962" s="6"/>
      <c r="BH10962" s="6"/>
      <c r="BI10962" s="6"/>
      <c r="BJ10962" s="166"/>
      <c r="BK10962" s="166"/>
      <c r="BL10962" s="166"/>
      <c r="BM10962" s="6"/>
      <c r="BN10962" s="6"/>
      <c r="BO10962" s="6"/>
      <c r="BP10962" s="6"/>
      <c r="BQ10962" s="6"/>
      <c r="BR10962" s="6"/>
      <c r="BS10962" s="6"/>
      <c r="BT10962" s="6"/>
      <c r="BU10962" s="6"/>
      <c r="BV10962" s="6"/>
      <c r="BW10962" s="6"/>
      <c r="CJ10962" s="415"/>
      <c r="CK10962" s="415"/>
      <c r="CO10962" s="168"/>
    </row>
    <row r="10963" spans="32:93" s="162" customFormat="1" x14ac:dyDescent="0.25">
      <c r="AF10963" s="169"/>
      <c r="AG10963" s="169"/>
      <c r="AH10963" s="169"/>
      <c r="AI10963" s="169"/>
      <c r="AJ10963" s="169"/>
      <c r="AK10963" s="170"/>
      <c r="AP10963" s="6"/>
      <c r="AQ10963" s="6"/>
      <c r="AR10963" s="6"/>
      <c r="AS10963" s="6"/>
      <c r="AT10963" s="6"/>
      <c r="AU10963" s="6"/>
      <c r="AV10963" s="6"/>
      <c r="AW10963" s="6"/>
      <c r="AX10963" s="6"/>
      <c r="AY10963" s="6"/>
      <c r="AZ10963" s="6"/>
      <c r="BA10963" s="6"/>
      <c r="BB10963" s="166"/>
      <c r="BC10963" s="166"/>
      <c r="BD10963" s="166"/>
      <c r="BE10963" s="6"/>
      <c r="BF10963" s="6"/>
      <c r="BG10963" s="6"/>
      <c r="BH10963" s="6"/>
      <c r="BI10963" s="6"/>
      <c r="BJ10963" s="166"/>
      <c r="BK10963" s="166"/>
      <c r="BL10963" s="166"/>
      <c r="BM10963" s="6"/>
      <c r="BN10963" s="6"/>
      <c r="BO10963" s="6"/>
      <c r="BP10963" s="6"/>
      <c r="BQ10963" s="6"/>
      <c r="BR10963" s="6"/>
      <c r="BS10963" s="6"/>
      <c r="BT10963" s="6"/>
      <c r="BU10963" s="6"/>
      <c r="BV10963" s="6"/>
      <c r="BW10963" s="6"/>
      <c r="CJ10963" s="415"/>
      <c r="CK10963" s="415"/>
      <c r="CO10963" s="168"/>
    </row>
    <row r="10964" spans="32:93" s="162" customFormat="1" x14ac:dyDescent="0.25">
      <c r="AF10964" s="169"/>
      <c r="AG10964" s="169"/>
      <c r="AH10964" s="169"/>
      <c r="AI10964" s="169"/>
      <c r="AJ10964" s="169"/>
      <c r="AK10964" s="170"/>
      <c r="AP10964" s="6"/>
      <c r="AQ10964" s="6"/>
      <c r="AR10964" s="6"/>
      <c r="AS10964" s="6"/>
      <c r="AT10964" s="6"/>
      <c r="AU10964" s="6"/>
      <c r="AV10964" s="6"/>
      <c r="AW10964" s="6"/>
      <c r="AX10964" s="6"/>
      <c r="AY10964" s="6"/>
      <c r="AZ10964" s="6"/>
      <c r="BA10964" s="6"/>
      <c r="BB10964" s="166"/>
      <c r="BC10964" s="166"/>
      <c r="BD10964" s="166"/>
      <c r="BE10964" s="6"/>
      <c r="BF10964" s="6"/>
      <c r="BG10964" s="6"/>
      <c r="BH10964" s="6"/>
      <c r="BI10964" s="6"/>
      <c r="BJ10964" s="166"/>
      <c r="BK10964" s="166"/>
      <c r="BL10964" s="166"/>
      <c r="BM10964" s="6"/>
      <c r="BN10964" s="6"/>
      <c r="BO10964" s="6"/>
      <c r="BP10964" s="6"/>
      <c r="BQ10964" s="6"/>
      <c r="BR10964" s="6"/>
      <c r="BS10964" s="6"/>
      <c r="BT10964" s="6"/>
      <c r="BU10964" s="6"/>
      <c r="BV10964" s="6"/>
      <c r="BW10964" s="6"/>
      <c r="CJ10964" s="415"/>
      <c r="CK10964" s="415"/>
      <c r="CO10964" s="168"/>
    </row>
    <row r="10965" spans="32:93" s="162" customFormat="1" x14ac:dyDescent="0.25">
      <c r="AF10965" s="169"/>
      <c r="AG10965" s="169"/>
      <c r="AH10965" s="169"/>
      <c r="AI10965" s="169"/>
      <c r="AJ10965" s="169"/>
      <c r="AK10965" s="170"/>
      <c r="AP10965" s="6"/>
      <c r="AQ10965" s="6"/>
      <c r="AR10965" s="6"/>
      <c r="AS10965" s="6"/>
      <c r="AT10965" s="6"/>
      <c r="AU10965" s="6"/>
      <c r="AV10965" s="6"/>
      <c r="AW10965" s="6"/>
      <c r="AX10965" s="6"/>
      <c r="AY10965" s="6"/>
      <c r="AZ10965" s="6"/>
      <c r="BA10965" s="6"/>
      <c r="BB10965" s="166"/>
      <c r="BC10965" s="166"/>
      <c r="BD10965" s="166"/>
      <c r="BE10965" s="6"/>
      <c r="BF10965" s="6"/>
      <c r="BG10965" s="6"/>
      <c r="BH10965" s="6"/>
      <c r="BI10965" s="6"/>
      <c r="BJ10965" s="166"/>
      <c r="BK10965" s="166"/>
      <c r="BL10965" s="166"/>
      <c r="BM10965" s="6"/>
      <c r="BN10965" s="6"/>
      <c r="BO10965" s="6"/>
      <c r="BP10965" s="6"/>
      <c r="BQ10965" s="6"/>
      <c r="BR10965" s="6"/>
      <c r="BS10965" s="6"/>
      <c r="BT10965" s="6"/>
      <c r="BU10965" s="6"/>
      <c r="BV10965" s="6"/>
      <c r="BW10965" s="6"/>
      <c r="CJ10965" s="415"/>
      <c r="CK10965" s="415"/>
      <c r="CO10965" s="168"/>
    </row>
    <row r="10966" spans="32:93" s="162" customFormat="1" x14ac:dyDescent="0.25">
      <c r="AF10966" s="169"/>
      <c r="AG10966" s="169"/>
      <c r="AH10966" s="169"/>
      <c r="AI10966" s="169"/>
      <c r="AJ10966" s="169"/>
      <c r="AK10966" s="170"/>
      <c r="AP10966" s="6"/>
      <c r="AQ10966" s="6"/>
      <c r="AR10966" s="6"/>
      <c r="AS10966" s="6"/>
      <c r="AT10966" s="6"/>
      <c r="AU10966" s="6"/>
      <c r="AV10966" s="6"/>
      <c r="AW10966" s="6"/>
      <c r="AX10966" s="6"/>
      <c r="AY10966" s="6"/>
      <c r="AZ10966" s="6"/>
      <c r="BA10966" s="6"/>
      <c r="BB10966" s="166"/>
      <c r="BC10966" s="166"/>
      <c r="BD10966" s="166"/>
      <c r="BE10966" s="6"/>
      <c r="BF10966" s="6"/>
      <c r="BG10966" s="6"/>
      <c r="BH10966" s="6"/>
      <c r="BI10966" s="6"/>
      <c r="BJ10966" s="166"/>
      <c r="BK10966" s="166"/>
      <c r="BL10966" s="166"/>
      <c r="BM10966" s="6"/>
      <c r="BN10966" s="6"/>
      <c r="BO10966" s="6"/>
      <c r="BP10966" s="6"/>
      <c r="BQ10966" s="6"/>
      <c r="BR10966" s="6"/>
      <c r="BS10966" s="6"/>
      <c r="BT10966" s="6"/>
      <c r="BU10966" s="6"/>
      <c r="BV10966" s="6"/>
      <c r="BW10966" s="6"/>
      <c r="CJ10966" s="415"/>
      <c r="CK10966" s="415"/>
      <c r="CO10966" s="168"/>
    </row>
    <row r="10967" spans="32:93" s="162" customFormat="1" x14ac:dyDescent="0.25">
      <c r="AF10967" s="169"/>
      <c r="AG10967" s="169"/>
      <c r="AH10967" s="169"/>
      <c r="AI10967" s="169"/>
      <c r="AJ10967" s="169"/>
      <c r="AK10967" s="170"/>
      <c r="AP10967" s="6"/>
      <c r="AQ10967" s="6"/>
      <c r="AR10967" s="6"/>
      <c r="AS10967" s="6"/>
      <c r="AT10967" s="6"/>
      <c r="AU10967" s="6"/>
      <c r="AV10967" s="6"/>
      <c r="AW10967" s="6"/>
      <c r="AX10967" s="6"/>
      <c r="AY10967" s="6"/>
      <c r="AZ10967" s="6"/>
      <c r="BA10967" s="6"/>
      <c r="BB10967" s="166"/>
      <c r="BC10967" s="166"/>
      <c r="BD10967" s="166"/>
      <c r="BE10967" s="6"/>
      <c r="BF10967" s="6"/>
      <c r="BG10967" s="6"/>
      <c r="BH10967" s="6"/>
      <c r="BI10967" s="6"/>
      <c r="BJ10967" s="166"/>
      <c r="BK10967" s="166"/>
      <c r="BL10967" s="166"/>
      <c r="BM10967" s="6"/>
      <c r="BN10967" s="6"/>
      <c r="BO10967" s="6"/>
      <c r="BP10967" s="6"/>
      <c r="BQ10967" s="6"/>
      <c r="BR10967" s="6"/>
      <c r="BS10967" s="6"/>
      <c r="BT10967" s="6"/>
      <c r="BU10967" s="6"/>
      <c r="BV10967" s="6"/>
      <c r="BW10967" s="6"/>
      <c r="CJ10967" s="415"/>
      <c r="CK10967" s="415"/>
      <c r="CO10967" s="168"/>
    </row>
    <row r="10968" spans="32:93" s="162" customFormat="1" x14ac:dyDescent="0.25">
      <c r="AF10968" s="169"/>
      <c r="AG10968" s="169"/>
      <c r="AH10968" s="169"/>
      <c r="AI10968" s="169"/>
      <c r="AJ10968" s="169"/>
      <c r="AK10968" s="170"/>
      <c r="AP10968" s="6"/>
      <c r="AQ10968" s="6"/>
      <c r="AR10968" s="6"/>
      <c r="AS10968" s="6"/>
      <c r="AT10968" s="6"/>
      <c r="AU10968" s="6"/>
      <c r="AV10968" s="6"/>
      <c r="AW10968" s="6"/>
      <c r="AX10968" s="6"/>
      <c r="AY10968" s="6"/>
      <c r="AZ10968" s="6"/>
      <c r="BA10968" s="6"/>
      <c r="BB10968" s="166"/>
      <c r="BC10968" s="166"/>
      <c r="BD10968" s="166"/>
      <c r="BE10968" s="6"/>
      <c r="BF10968" s="6"/>
      <c r="BG10968" s="6"/>
      <c r="BH10968" s="6"/>
      <c r="BI10968" s="6"/>
      <c r="BJ10968" s="166"/>
      <c r="BK10968" s="166"/>
      <c r="BL10968" s="166"/>
      <c r="BM10968" s="6"/>
      <c r="BN10968" s="6"/>
      <c r="BO10968" s="6"/>
      <c r="BP10968" s="6"/>
      <c r="BQ10968" s="6"/>
      <c r="BR10968" s="6"/>
      <c r="BS10968" s="6"/>
      <c r="BT10968" s="6"/>
      <c r="BU10968" s="6"/>
      <c r="BV10968" s="6"/>
      <c r="BW10968" s="6"/>
      <c r="CJ10968" s="415"/>
      <c r="CK10968" s="415"/>
      <c r="CO10968" s="168"/>
    </row>
    <row r="10969" spans="32:93" s="162" customFormat="1" x14ac:dyDescent="0.25">
      <c r="AF10969" s="169"/>
      <c r="AG10969" s="169"/>
      <c r="AH10969" s="169"/>
      <c r="AI10969" s="169"/>
      <c r="AJ10969" s="169"/>
      <c r="AK10969" s="170"/>
      <c r="AP10969" s="6"/>
      <c r="AQ10969" s="6"/>
      <c r="AR10969" s="6"/>
      <c r="AS10969" s="6"/>
      <c r="AT10969" s="6"/>
      <c r="AU10969" s="6"/>
      <c r="AV10969" s="6"/>
      <c r="AW10969" s="6"/>
      <c r="AX10969" s="6"/>
      <c r="AY10969" s="6"/>
      <c r="AZ10969" s="6"/>
      <c r="BA10969" s="6"/>
      <c r="BB10969" s="166"/>
      <c r="BC10969" s="166"/>
      <c r="BD10969" s="166"/>
      <c r="BE10969" s="6"/>
      <c r="BF10969" s="6"/>
      <c r="BG10969" s="6"/>
      <c r="BH10969" s="6"/>
      <c r="BI10969" s="6"/>
      <c r="BJ10969" s="166"/>
      <c r="BK10969" s="166"/>
      <c r="BL10969" s="166"/>
      <c r="BM10969" s="6"/>
      <c r="BN10969" s="6"/>
      <c r="BO10969" s="6"/>
      <c r="BP10969" s="6"/>
      <c r="BQ10969" s="6"/>
      <c r="BR10969" s="6"/>
      <c r="BS10969" s="6"/>
      <c r="BT10969" s="6"/>
      <c r="BU10969" s="6"/>
      <c r="BV10969" s="6"/>
      <c r="BW10969" s="6"/>
      <c r="CJ10969" s="415"/>
      <c r="CK10969" s="415"/>
      <c r="CO10969" s="168"/>
    </row>
    <row r="10970" spans="32:93" s="162" customFormat="1" x14ac:dyDescent="0.25">
      <c r="AF10970" s="169"/>
      <c r="AG10970" s="169"/>
      <c r="AH10970" s="169"/>
      <c r="AI10970" s="169"/>
      <c r="AJ10970" s="169"/>
      <c r="AK10970" s="170"/>
      <c r="AP10970" s="6"/>
      <c r="AQ10970" s="6"/>
      <c r="AR10970" s="6"/>
      <c r="AS10970" s="6"/>
      <c r="AT10970" s="6"/>
      <c r="AU10970" s="6"/>
      <c r="AV10970" s="6"/>
      <c r="AW10970" s="6"/>
      <c r="AX10970" s="6"/>
      <c r="AY10970" s="6"/>
      <c r="AZ10970" s="6"/>
      <c r="BA10970" s="6"/>
      <c r="BB10970" s="166"/>
      <c r="BC10970" s="166"/>
      <c r="BD10970" s="166"/>
      <c r="BE10970" s="6"/>
      <c r="BF10970" s="6"/>
      <c r="BG10970" s="6"/>
      <c r="BH10970" s="6"/>
      <c r="BI10970" s="6"/>
      <c r="BJ10970" s="166"/>
      <c r="BK10970" s="166"/>
      <c r="BL10970" s="166"/>
      <c r="BM10970" s="6"/>
      <c r="BN10970" s="6"/>
      <c r="BO10970" s="6"/>
      <c r="BP10970" s="6"/>
      <c r="BQ10970" s="6"/>
      <c r="BR10970" s="6"/>
      <c r="BS10970" s="6"/>
      <c r="BT10970" s="6"/>
      <c r="BU10970" s="6"/>
      <c r="BV10970" s="6"/>
      <c r="BW10970" s="6"/>
      <c r="CJ10970" s="415"/>
      <c r="CK10970" s="415"/>
      <c r="CO10970" s="168"/>
    </row>
    <row r="10971" spans="32:93" s="162" customFormat="1" x14ac:dyDescent="0.25">
      <c r="AF10971" s="169"/>
      <c r="AG10971" s="169"/>
      <c r="AH10971" s="169"/>
      <c r="AI10971" s="169"/>
      <c r="AJ10971" s="169"/>
      <c r="AK10971" s="170"/>
      <c r="AP10971" s="6"/>
      <c r="AQ10971" s="6"/>
      <c r="AR10971" s="6"/>
      <c r="AS10971" s="6"/>
      <c r="AT10971" s="6"/>
      <c r="AU10971" s="6"/>
      <c r="AV10971" s="6"/>
      <c r="AW10971" s="6"/>
      <c r="AX10971" s="6"/>
      <c r="AY10971" s="6"/>
      <c r="AZ10971" s="6"/>
      <c r="BA10971" s="6"/>
      <c r="BB10971" s="166"/>
      <c r="BC10971" s="166"/>
      <c r="BD10971" s="166"/>
      <c r="BE10971" s="6"/>
      <c r="BF10971" s="6"/>
      <c r="BG10971" s="6"/>
      <c r="BH10971" s="6"/>
      <c r="BI10971" s="6"/>
      <c r="BJ10971" s="166"/>
      <c r="BK10971" s="166"/>
      <c r="BL10971" s="166"/>
      <c r="BM10971" s="6"/>
      <c r="BN10971" s="6"/>
      <c r="BO10971" s="6"/>
      <c r="BP10971" s="6"/>
      <c r="BQ10971" s="6"/>
      <c r="BR10971" s="6"/>
      <c r="BS10971" s="6"/>
      <c r="BT10971" s="6"/>
      <c r="BU10971" s="6"/>
      <c r="BV10971" s="6"/>
      <c r="BW10971" s="6"/>
      <c r="CJ10971" s="415"/>
      <c r="CK10971" s="415"/>
      <c r="CO10971" s="168"/>
    </row>
    <row r="10972" spans="32:93" s="162" customFormat="1" x14ac:dyDescent="0.25">
      <c r="AF10972" s="169"/>
      <c r="AG10972" s="169"/>
      <c r="AH10972" s="169"/>
      <c r="AI10972" s="169"/>
      <c r="AJ10972" s="169"/>
      <c r="AK10972" s="170"/>
      <c r="AP10972" s="6"/>
      <c r="AQ10972" s="6"/>
      <c r="AR10972" s="6"/>
      <c r="AS10972" s="6"/>
      <c r="AT10972" s="6"/>
      <c r="AU10972" s="6"/>
      <c r="AV10972" s="6"/>
      <c r="AW10972" s="6"/>
      <c r="AX10972" s="6"/>
      <c r="AY10972" s="6"/>
      <c r="AZ10972" s="6"/>
      <c r="BA10972" s="6"/>
      <c r="BB10972" s="166"/>
      <c r="BC10972" s="166"/>
      <c r="BD10972" s="166"/>
      <c r="BE10972" s="6"/>
      <c r="BF10972" s="6"/>
      <c r="BG10972" s="6"/>
      <c r="BH10972" s="6"/>
      <c r="BI10972" s="6"/>
      <c r="BJ10972" s="166"/>
      <c r="BK10972" s="166"/>
      <c r="BL10972" s="166"/>
      <c r="BM10972" s="6"/>
      <c r="BN10972" s="6"/>
      <c r="BO10972" s="6"/>
      <c r="BP10972" s="6"/>
      <c r="BQ10972" s="6"/>
      <c r="BR10972" s="6"/>
      <c r="BS10972" s="6"/>
      <c r="BT10972" s="6"/>
      <c r="BU10972" s="6"/>
      <c r="BV10972" s="6"/>
      <c r="BW10972" s="6"/>
      <c r="CJ10972" s="415"/>
      <c r="CK10972" s="415"/>
      <c r="CO10972" s="168"/>
    </row>
    <row r="10973" spans="32:93" s="162" customFormat="1" x14ac:dyDescent="0.25">
      <c r="AF10973" s="169"/>
      <c r="AG10973" s="169"/>
      <c r="AH10973" s="169"/>
      <c r="AI10973" s="169"/>
      <c r="AJ10973" s="169"/>
      <c r="AK10973" s="170"/>
      <c r="AP10973" s="6"/>
      <c r="AQ10973" s="6"/>
      <c r="AR10973" s="6"/>
      <c r="AS10973" s="6"/>
      <c r="AT10973" s="6"/>
      <c r="AU10973" s="6"/>
      <c r="AV10973" s="6"/>
      <c r="AW10973" s="6"/>
      <c r="AX10973" s="6"/>
      <c r="AY10973" s="6"/>
      <c r="AZ10973" s="6"/>
      <c r="BA10973" s="6"/>
      <c r="BB10973" s="166"/>
      <c r="BC10973" s="166"/>
      <c r="BD10973" s="166"/>
      <c r="BE10973" s="6"/>
      <c r="BF10973" s="6"/>
      <c r="BG10973" s="6"/>
      <c r="BH10973" s="6"/>
      <c r="BI10973" s="6"/>
      <c r="BJ10973" s="166"/>
      <c r="BK10973" s="166"/>
      <c r="BL10973" s="166"/>
      <c r="BM10973" s="6"/>
      <c r="BN10973" s="6"/>
      <c r="BO10973" s="6"/>
      <c r="BP10973" s="6"/>
      <c r="BQ10973" s="6"/>
      <c r="BR10973" s="6"/>
      <c r="BS10973" s="6"/>
      <c r="BT10973" s="6"/>
      <c r="BU10973" s="6"/>
      <c r="BV10973" s="6"/>
      <c r="BW10973" s="6"/>
      <c r="CJ10973" s="415"/>
      <c r="CK10973" s="415"/>
      <c r="CO10973" s="168"/>
    </row>
    <row r="10974" spans="32:93" s="162" customFormat="1" x14ac:dyDescent="0.25">
      <c r="AF10974" s="169"/>
      <c r="AG10974" s="169"/>
      <c r="AH10974" s="169"/>
      <c r="AI10974" s="169"/>
      <c r="AJ10974" s="169"/>
      <c r="AK10974" s="170"/>
      <c r="AP10974" s="6"/>
      <c r="AQ10974" s="6"/>
      <c r="AR10974" s="6"/>
      <c r="AS10974" s="6"/>
      <c r="AT10974" s="6"/>
      <c r="AU10974" s="6"/>
      <c r="AV10974" s="6"/>
      <c r="AW10974" s="6"/>
      <c r="AX10974" s="6"/>
      <c r="AY10974" s="6"/>
      <c r="AZ10974" s="6"/>
      <c r="BA10974" s="6"/>
      <c r="BB10974" s="166"/>
      <c r="BC10974" s="166"/>
      <c r="BD10974" s="166"/>
      <c r="BE10974" s="6"/>
      <c r="BF10974" s="6"/>
      <c r="BG10974" s="6"/>
      <c r="BH10974" s="6"/>
      <c r="BI10974" s="6"/>
      <c r="BJ10974" s="166"/>
      <c r="BK10974" s="166"/>
      <c r="BL10974" s="166"/>
      <c r="BM10974" s="6"/>
      <c r="BN10974" s="6"/>
      <c r="BO10974" s="6"/>
      <c r="BP10974" s="6"/>
      <c r="BQ10974" s="6"/>
      <c r="BR10974" s="6"/>
      <c r="BS10974" s="6"/>
      <c r="BT10974" s="6"/>
      <c r="BU10974" s="6"/>
      <c r="BV10974" s="6"/>
      <c r="BW10974" s="6"/>
      <c r="CJ10974" s="415"/>
      <c r="CK10974" s="415"/>
      <c r="CO10974" s="168"/>
    </row>
    <row r="10975" spans="32:93" s="162" customFormat="1" x14ac:dyDescent="0.25">
      <c r="AF10975" s="169"/>
      <c r="AG10975" s="169"/>
      <c r="AH10975" s="169"/>
      <c r="AI10975" s="169"/>
      <c r="AJ10975" s="169"/>
      <c r="AK10975" s="170"/>
      <c r="AP10975" s="6"/>
      <c r="AQ10975" s="6"/>
      <c r="AR10975" s="6"/>
      <c r="AS10975" s="6"/>
      <c r="AT10975" s="6"/>
      <c r="AU10975" s="6"/>
      <c r="AV10975" s="6"/>
      <c r="AW10975" s="6"/>
      <c r="AX10975" s="6"/>
      <c r="AY10975" s="6"/>
      <c r="AZ10975" s="6"/>
      <c r="BA10975" s="6"/>
      <c r="BB10975" s="166"/>
      <c r="BC10975" s="166"/>
      <c r="BD10975" s="166"/>
      <c r="BE10975" s="6"/>
      <c r="BF10975" s="6"/>
      <c r="BG10975" s="6"/>
      <c r="BH10975" s="6"/>
      <c r="BI10975" s="6"/>
      <c r="BJ10975" s="166"/>
      <c r="BK10975" s="166"/>
      <c r="BL10975" s="166"/>
      <c r="BM10975" s="6"/>
      <c r="BN10975" s="6"/>
      <c r="BO10975" s="6"/>
      <c r="BP10975" s="6"/>
      <c r="BQ10975" s="6"/>
      <c r="BR10975" s="6"/>
      <c r="BS10975" s="6"/>
      <c r="BT10975" s="6"/>
      <c r="BU10975" s="6"/>
      <c r="BV10975" s="6"/>
      <c r="BW10975" s="6"/>
      <c r="CJ10975" s="415"/>
      <c r="CK10975" s="415"/>
      <c r="CO10975" s="168"/>
    </row>
    <row r="10976" spans="32:93" s="162" customFormat="1" x14ac:dyDescent="0.25">
      <c r="AF10976" s="169"/>
      <c r="AG10976" s="169"/>
      <c r="AH10976" s="169"/>
      <c r="AI10976" s="169"/>
      <c r="AJ10976" s="169"/>
      <c r="AK10976" s="170"/>
      <c r="AP10976" s="6"/>
      <c r="AQ10976" s="6"/>
      <c r="AR10976" s="6"/>
      <c r="AS10976" s="6"/>
      <c r="AT10976" s="6"/>
      <c r="AU10976" s="6"/>
      <c r="AV10976" s="6"/>
      <c r="AW10976" s="6"/>
      <c r="AX10976" s="6"/>
      <c r="AY10976" s="6"/>
      <c r="AZ10976" s="6"/>
      <c r="BA10976" s="6"/>
      <c r="BB10976" s="166"/>
      <c r="BC10976" s="166"/>
      <c r="BD10976" s="166"/>
      <c r="BE10976" s="6"/>
      <c r="BF10976" s="6"/>
      <c r="BG10976" s="6"/>
      <c r="BH10976" s="6"/>
      <c r="BI10976" s="6"/>
      <c r="BJ10976" s="166"/>
      <c r="BK10976" s="166"/>
      <c r="BL10976" s="166"/>
      <c r="BM10976" s="6"/>
      <c r="BN10976" s="6"/>
      <c r="BO10976" s="6"/>
      <c r="BP10976" s="6"/>
      <c r="BQ10976" s="6"/>
      <c r="BR10976" s="6"/>
      <c r="BS10976" s="6"/>
      <c r="BT10976" s="6"/>
      <c r="BU10976" s="6"/>
      <c r="BV10976" s="6"/>
      <c r="BW10976" s="6"/>
      <c r="CJ10976" s="415"/>
      <c r="CK10976" s="415"/>
      <c r="CO10976" s="168"/>
    </row>
    <row r="10977" spans="32:93" s="162" customFormat="1" x14ac:dyDescent="0.25">
      <c r="AF10977" s="169"/>
      <c r="AG10977" s="169"/>
      <c r="AH10977" s="169"/>
      <c r="AI10977" s="169"/>
      <c r="AJ10977" s="169"/>
      <c r="AK10977" s="170"/>
      <c r="AP10977" s="6"/>
      <c r="AQ10977" s="6"/>
      <c r="AR10977" s="6"/>
      <c r="AS10977" s="6"/>
      <c r="AT10977" s="6"/>
      <c r="AU10977" s="6"/>
      <c r="AV10977" s="6"/>
      <c r="AW10977" s="6"/>
      <c r="AX10977" s="6"/>
      <c r="AY10977" s="6"/>
      <c r="AZ10977" s="6"/>
      <c r="BA10977" s="6"/>
      <c r="BB10977" s="166"/>
      <c r="BC10977" s="166"/>
      <c r="BD10977" s="166"/>
      <c r="BE10977" s="6"/>
      <c r="BF10977" s="6"/>
      <c r="BG10977" s="6"/>
      <c r="BH10977" s="6"/>
      <c r="BI10977" s="6"/>
      <c r="BJ10977" s="166"/>
      <c r="BK10977" s="166"/>
      <c r="BL10977" s="166"/>
      <c r="BM10977" s="6"/>
      <c r="BN10977" s="6"/>
      <c r="BO10977" s="6"/>
      <c r="BP10977" s="6"/>
      <c r="BQ10977" s="6"/>
      <c r="BR10977" s="6"/>
      <c r="BS10977" s="6"/>
      <c r="BT10977" s="6"/>
      <c r="BU10977" s="6"/>
      <c r="BV10977" s="6"/>
      <c r="BW10977" s="6"/>
      <c r="CJ10977" s="415"/>
      <c r="CK10977" s="415"/>
      <c r="CO10977" s="168"/>
    </row>
    <row r="10978" spans="32:93" s="162" customFormat="1" x14ac:dyDescent="0.25">
      <c r="AF10978" s="169"/>
      <c r="AG10978" s="169"/>
      <c r="AH10978" s="169"/>
      <c r="AI10978" s="169"/>
      <c r="AJ10978" s="169"/>
      <c r="AK10978" s="170"/>
      <c r="AP10978" s="6"/>
      <c r="AQ10978" s="6"/>
      <c r="AR10978" s="6"/>
      <c r="AS10978" s="6"/>
      <c r="AT10978" s="6"/>
      <c r="AU10978" s="6"/>
      <c r="AV10978" s="6"/>
      <c r="AW10978" s="6"/>
      <c r="AX10978" s="6"/>
      <c r="AY10978" s="6"/>
      <c r="AZ10978" s="6"/>
      <c r="BA10978" s="6"/>
      <c r="BB10978" s="166"/>
      <c r="BC10978" s="166"/>
      <c r="BD10978" s="166"/>
      <c r="BE10978" s="6"/>
      <c r="BF10978" s="6"/>
      <c r="BG10978" s="6"/>
      <c r="BH10978" s="6"/>
      <c r="BI10978" s="6"/>
      <c r="BJ10978" s="166"/>
      <c r="BK10978" s="166"/>
      <c r="BL10978" s="166"/>
      <c r="BM10978" s="6"/>
      <c r="BN10978" s="6"/>
      <c r="BO10978" s="6"/>
      <c r="BP10978" s="6"/>
      <c r="BQ10978" s="6"/>
      <c r="BR10978" s="6"/>
      <c r="BS10978" s="6"/>
      <c r="BT10978" s="6"/>
      <c r="BU10978" s="6"/>
      <c r="BV10978" s="6"/>
      <c r="BW10978" s="6"/>
      <c r="CJ10978" s="415"/>
      <c r="CK10978" s="415"/>
      <c r="CO10978" s="168"/>
    </row>
    <row r="10979" spans="32:93" s="162" customFormat="1" x14ac:dyDescent="0.25">
      <c r="AF10979" s="169"/>
      <c r="AG10979" s="169"/>
      <c r="AH10979" s="169"/>
      <c r="AI10979" s="169"/>
      <c r="AJ10979" s="169"/>
      <c r="AK10979" s="170"/>
      <c r="AP10979" s="6"/>
      <c r="AQ10979" s="6"/>
      <c r="AR10979" s="6"/>
      <c r="AS10979" s="6"/>
      <c r="AT10979" s="6"/>
      <c r="AU10979" s="6"/>
      <c r="AV10979" s="6"/>
      <c r="AW10979" s="6"/>
      <c r="AX10979" s="6"/>
      <c r="AY10979" s="6"/>
      <c r="AZ10979" s="6"/>
      <c r="BA10979" s="6"/>
      <c r="BB10979" s="166"/>
      <c r="BC10979" s="166"/>
      <c r="BD10979" s="166"/>
      <c r="BE10979" s="6"/>
      <c r="BF10979" s="6"/>
      <c r="BG10979" s="6"/>
      <c r="BH10979" s="6"/>
      <c r="BI10979" s="6"/>
      <c r="BJ10979" s="166"/>
      <c r="BK10979" s="166"/>
      <c r="BL10979" s="166"/>
      <c r="BM10979" s="6"/>
      <c r="BN10979" s="6"/>
      <c r="BO10979" s="6"/>
      <c r="BP10979" s="6"/>
      <c r="BQ10979" s="6"/>
      <c r="BR10979" s="6"/>
      <c r="BS10979" s="6"/>
      <c r="BT10979" s="6"/>
      <c r="BU10979" s="6"/>
      <c r="BV10979" s="6"/>
      <c r="BW10979" s="6"/>
      <c r="CJ10979" s="415"/>
      <c r="CK10979" s="415"/>
      <c r="CO10979" s="168"/>
    </row>
    <row r="10980" spans="32:93" s="162" customFormat="1" x14ac:dyDescent="0.25">
      <c r="AF10980" s="169"/>
      <c r="AG10980" s="169"/>
      <c r="AH10980" s="169"/>
      <c r="AI10980" s="169"/>
      <c r="AJ10980" s="169"/>
      <c r="AK10980" s="170"/>
      <c r="AP10980" s="6"/>
      <c r="AQ10980" s="6"/>
      <c r="AR10980" s="6"/>
      <c r="AS10980" s="6"/>
      <c r="AT10980" s="6"/>
      <c r="AU10980" s="6"/>
      <c r="AV10980" s="6"/>
      <c r="AW10980" s="6"/>
      <c r="AX10980" s="6"/>
      <c r="AY10980" s="6"/>
      <c r="AZ10980" s="6"/>
      <c r="BA10980" s="6"/>
      <c r="BB10980" s="166"/>
      <c r="BC10980" s="166"/>
      <c r="BD10980" s="166"/>
      <c r="BE10980" s="6"/>
      <c r="BF10980" s="6"/>
      <c r="BG10980" s="6"/>
      <c r="BH10980" s="6"/>
      <c r="BI10980" s="6"/>
      <c r="BJ10980" s="166"/>
      <c r="BK10980" s="166"/>
      <c r="BL10980" s="166"/>
      <c r="BM10980" s="6"/>
      <c r="BN10980" s="6"/>
      <c r="BO10980" s="6"/>
      <c r="BP10980" s="6"/>
      <c r="BQ10980" s="6"/>
      <c r="BR10980" s="6"/>
      <c r="BS10980" s="6"/>
      <c r="BT10980" s="6"/>
      <c r="BU10980" s="6"/>
      <c r="BV10980" s="6"/>
      <c r="BW10980" s="6"/>
      <c r="CJ10980" s="415"/>
      <c r="CK10980" s="415"/>
      <c r="CO10980" s="168"/>
    </row>
    <row r="10981" spans="32:93" s="162" customFormat="1" x14ac:dyDescent="0.25">
      <c r="AF10981" s="169"/>
      <c r="AG10981" s="169"/>
      <c r="AH10981" s="169"/>
      <c r="AI10981" s="169"/>
      <c r="AJ10981" s="169"/>
      <c r="AK10981" s="170"/>
      <c r="AP10981" s="6"/>
      <c r="AQ10981" s="6"/>
      <c r="AR10981" s="6"/>
      <c r="AS10981" s="6"/>
      <c r="AT10981" s="6"/>
      <c r="AU10981" s="6"/>
      <c r="AV10981" s="6"/>
      <c r="AW10981" s="6"/>
      <c r="AX10981" s="6"/>
      <c r="AY10981" s="6"/>
      <c r="AZ10981" s="6"/>
      <c r="BA10981" s="6"/>
      <c r="BB10981" s="166"/>
      <c r="BC10981" s="166"/>
      <c r="BD10981" s="166"/>
      <c r="BE10981" s="6"/>
      <c r="BF10981" s="6"/>
      <c r="BG10981" s="6"/>
      <c r="BH10981" s="6"/>
      <c r="BI10981" s="6"/>
      <c r="BJ10981" s="166"/>
      <c r="BK10981" s="166"/>
      <c r="BL10981" s="166"/>
      <c r="BM10981" s="6"/>
      <c r="BN10981" s="6"/>
      <c r="BO10981" s="6"/>
      <c r="BP10981" s="6"/>
      <c r="BQ10981" s="6"/>
      <c r="BR10981" s="6"/>
      <c r="BS10981" s="6"/>
      <c r="BT10981" s="6"/>
      <c r="BU10981" s="6"/>
      <c r="BV10981" s="6"/>
      <c r="BW10981" s="6"/>
      <c r="CJ10981" s="415"/>
      <c r="CK10981" s="415"/>
      <c r="CO10981" s="168"/>
    </row>
    <row r="10982" spans="32:93" s="162" customFormat="1" x14ac:dyDescent="0.25">
      <c r="AF10982" s="169"/>
      <c r="AG10982" s="169"/>
      <c r="AH10982" s="169"/>
      <c r="AI10982" s="169"/>
      <c r="AJ10982" s="169"/>
      <c r="AK10982" s="170"/>
      <c r="AP10982" s="6"/>
      <c r="AQ10982" s="6"/>
      <c r="AR10982" s="6"/>
      <c r="AS10982" s="6"/>
      <c r="AT10982" s="6"/>
      <c r="AU10982" s="6"/>
      <c r="AV10982" s="6"/>
      <c r="AW10982" s="6"/>
      <c r="AX10982" s="6"/>
      <c r="AY10982" s="6"/>
      <c r="AZ10982" s="6"/>
      <c r="BA10982" s="6"/>
      <c r="BB10982" s="166"/>
      <c r="BC10982" s="166"/>
      <c r="BD10982" s="166"/>
      <c r="BE10982" s="6"/>
      <c r="BF10982" s="6"/>
      <c r="BG10982" s="6"/>
      <c r="BH10982" s="6"/>
      <c r="BI10982" s="6"/>
      <c r="BJ10982" s="166"/>
      <c r="BK10982" s="166"/>
      <c r="BL10982" s="166"/>
      <c r="BM10982" s="6"/>
      <c r="BN10982" s="6"/>
      <c r="BO10982" s="6"/>
      <c r="BP10982" s="6"/>
      <c r="BQ10982" s="6"/>
      <c r="BR10982" s="6"/>
      <c r="BS10982" s="6"/>
      <c r="BT10982" s="6"/>
      <c r="BU10982" s="6"/>
      <c r="BV10982" s="6"/>
      <c r="BW10982" s="6"/>
      <c r="CJ10982" s="415"/>
      <c r="CK10982" s="415"/>
      <c r="CO10982" s="168"/>
    </row>
    <row r="10983" spans="32:93" s="162" customFormat="1" x14ac:dyDescent="0.25">
      <c r="AF10983" s="169"/>
      <c r="AG10983" s="169"/>
      <c r="AH10983" s="169"/>
      <c r="AI10983" s="169"/>
      <c r="AJ10983" s="169"/>
      <c r="AK10983" s="170"/>
      <c r="AP10983" s="6"/>
      <c r="AQ10983" s="6"/>
      <c r="AR10983" s="6"/>
      <c r="AS10983" s="6"/>
      <c r="AT10983" s="6"/>
      <c r="AU10983" s="6"/>
      <c r="AV10983" s="6"/>
      <c r="AW10983" s="6"/>
      <c r="AX10983" s="6"/>
      <c r="AY10983" s="6"/>
      <c r="AZ10983" s="6"/>
      <c r="BA10983" s="6"/>
      <c r="BB10983" s="166"/>
      <c r="BC10983" s="166"/>
      <c r="BD10983" s="166"/>
      <c r="BE10983" s="6"/>
      <c r="BF10983" s="6"/>
      <c r="BG10983" s="6"/>
      <c r="BH10983" s="6"/>
      <c r="BI10983" s="6"/>
      <c r="BJ10983" s="166"/>
      <c r="BK10983" s="166"/>
      <c r="BL10983" s="166"/>
      <c r="BM10983" s="6"/>
      <c r="BN10983" s="6"/>
      <c r="BO10983" s="6"/>
      <c r="BP10983" s="6"/>
      <c r="BQ10983" s="6"/>
      <c r="BR10983" s="6"/>
      <c r="BS10983" s="6"/>
      <c r="BT10983" s="6"/>
      <c r="BU10983" s="6"/>
      <c r="BV10983" s="6"/>
      <c r="BW10983" s="6"/>
      <c r="CJ10983" s="415"/>
      <c r="CK10983" s="415"/>
      <c r="CO10983" s="168"/>
    </row>
    <row r="10984" spans="32:93" s="162" customFormat="1" x14ac:dyDescent="0.25">
      <c r="AF10984" s="169"/>
      <c r="AG10984" s="169"/>
      <c r="AH10984" s="169"/>
      <c r="AI10984" s="169"/>
      <c r="AJ10984" s="169"/>
      <c r="AK10984" s="170"/>
      <c r="AP10984" s="6"/>
      <c r="AQ10984" s="6"/>
      <c r="AR10984" s="6"/>
      <c r="AS10984" s="6"/>
      <c r="AT10984" s="6"/>
      <c r="AU10984" s="6"/>
      <c r="AV10984" s="6"/>
      <c r="AW10984" s="6"/>
      <c r="AX10984" s="6"/>
      <c r="AY10984" s="6"/>
      <c r="AZ10984" s="6"/>
      <c r="BA10984" s="6"/>
      <c r="BB10984" s="166"/>
      <c r="BC10984" s="166"/>
      <c r="BD10984" s="166"/>
      <c r="BE10984" s="6"/>
      <c r="BF10984" s="6"/>
      <c r="BG10984" s="6"/>
      <c r="BH10984" s="6"/>
      <c r="BI10984" s="6"/>
      <c r="BJ10984" s="166"/>
      <c r="BK10984" s="166"/>
      <c r="BL10984" s="166"/>
      <c r="BM10984" s="6"/>
      <c r="BN10984" s="6"/>
      <c r="BO10984" s="6"/>
      <c r="BP10984" s="6"/>
      <c r="BQ10984" s="6"/>
      <c r="BR10984" s="6"/>
      <c r="BS10984" s="6"/>
      <c r="BT10984" s="6"/>
      <c r="BU10984" s="6"/>
      <c r="BV10984" s="6"/>
      <c r="BW10984" s="6"/>
      <c r="CJ10984" s="415"/>
      <c r="CK10984" s="415"/>
      <c r="CO10984" s="168"/>
    </row>
    <row r="10985" spans="32:93" s="162" customFormat="1" x14ac:dyDescent="0.25">
      <c r="AF10985" s="169"/>
      <c r="AG10985" s="169"/>
      <c r="AH10985" s="169"/>
      <c r="AI10985" s="169"/>
      <c r="AJ10985" s="169"/>
      <c r="AK10985" s="170"/>
      <c r="AP10985" s="6"/>
      <c r="AQ10985" s="6"/>
      <c r="AR10985" s="6"/>
      <c r="AS10985" s="6"/>
      <c r="AT10985" s="6"/>
      <c r="AU10985" s="6"/>
      <c r="AV10985" s="6"/>
      <c r="AW10985" s="6"/>
      <c r="AX10985" s="6"/>
      <c r="AY10985" s="6"/>
      <c r="AZ10985" s="6"/>
      <c r="BA10985" s="6"/>
      <c r="BB10985" s="166"/>
      <c r="BC10985" s="166"/>
      <c r="BD10985" s="166"/>
      <c r="BE10985" s="6"/>
      <c r="BF10985" s="6"/>
      <c r="BG10985" s="6"/>
      <c r="BH10985" s="6"/>
      <c r="BI10985" s="6"/>
      <c r="BJ10985" s="166"/>
      <c r="BK10985" s="166"/>
      <c r="BL10985" s="166"/>
      <c r="BM10985" s="6"/>
      <c r="BN10985" s="6"/>
      <c r="BO10985" s="6"/>
      <c r="BP10985" s="6"/>
      <c r="BQ10985" s="6"/>
      <c r="BR10985" s="6"/>
      <c r="BS10985" s="6"/>
      <c r="BT10985" s="6"/>
      <c r="BU10985" s="6"/>
      <c r="BV10985" s="6"/>
      <c r="BW10985" s="6"/>
      <c r="CJ10985" s="415"/>
      <c r="CK10985" s="415"/>
      <c r="CO10985" s="168"/>
    </row>
    <row r="10986" spans="32:93" s="162" customFormat="1" x14ac:dyDescent="0.25">
      <c r="AF10986" s="169"/>
      <c r="AG10986" s="169"/>
      <c r="AH10986" s="169"/>
      <c r="AI10986" s="169"/>
      <c r="AJ10986" s="169"/>
      <c r="AK10986" s="170"/>
      <c r="AP10986" s="6"/>
      <c r="AQ10986" s="6"/>
      <c r="AR10986" s="6"/>
      <c r="AS10986" s="6"/>
      <c r="AT10986" s="6"/>
      <c r="AU10986" s="6"/>
      <c r="AV10986" s="6"/>
      <c r="AW10986" s="6"/>
      <c r="AX10986" s="6"/>
      <c r="AY10986" s="6"/>
      <c r="AZ10986" s="6"/>
      <c r="BA10986" s="6"/>
      <c r="BB10986" s="166"/>
      <c r="BC10986" s="166"/>
      <c r="BD10986" s="166"/>
      <c r="BE10986" s="6"/>
      <c r="BF10986" s="6"/>
      <c r="BG10986" s="6"/>
      <c r="BH10986" s="6"/>
      <c r="BI10986" s="6"/>
      <c r="BJ10986" s="166"/>
      <c r="BK10986" s="166"/>
      <c r="BL10986" s="166"/>
      <c r="BM10986" s="6"/>
      <c r="BN10986" s="6"/>
      <c r="BO10986" s="6"/>
      <c r="BP10986" s="6"/>
      <c r="BQ10986" s="6"/>
      <c r="BR10986" s="6"/>
      <c r="BS10986" s="6"/>
      <c r="BT10986" s="6"/>
      <c r="BU10986" s="6"/>
      <c r="BV10986" s="6"/>
      <c r="BW10986" s="6"/>
      <c r="CJ10986" s="415"/>
      <c r="CK10986" s="415"/>
      <c r="CO10986" s="168"/>
    </row>
    <row r="10987" spans="32:93" s="162" customFormat="1" x14ac:dyDescent="0.25">
      <c r="AF10987" s="169"/>
      <c r="AG10987" s="169"/>
      <c r="AH10987" s="169"/>
      <c r="AI10987" s="169"/>
      <c r="AJ10987" s="169"/>
      <c r="AK10987" s="170"/>
      <c r="AP10987" s="6"/>
      <c r="AQ10987" s="6"/>
      <c r="AR10987" s="6"/>
      <c r="AS10987" s="6"/>
      <c r="AT10987" s="6"/>
      <c r="AU10987" s="6"/>
      <c r="AV10987" s="6"/>
      <c r="AW10987" s="6"/>
      <c r="AX10987" s="6"/>
      <c r="AY10987" s="6"/>
      <c r="AZ10987" s="6"/>
      <c r="BA10987" s="6"/>
      <c r="BB10987" s="166"/>
      <c r="BC10987" s="166"/>
      <c r="BD10987" s="166"/>
      <c r="BE10987" s="6"/>
      <c r="BF10987" s="6"/>
      <c r="BG10987" s="6"/>
      <c r="BH10987" s="6"/>
      <c r="BI10987" s="6"/>
      <c r="BJ10987" s="166"/>
      <c r="BK10987" s="166"/>
      <c r="BL10987" s="166"/>
      <c r="BM10987" s="6"/>
      <c r="BN10987" s="6"/>
      <c r="BO10987" s="6"/>
      <c r="BP10987" s="6"/>
      <c r="BQ10987" s="6"/>
      <c r="BR10987" s="6"/>
      <c r="BS10987" s="6"/>
      <c r="BT10987" s="6"/>
      <c r="BU10987" s="6"/>
      <c r="BV10987" s="6"/>
      <c r="BW10987" s="6"/>
      <c r="CJ10987" s="415"/>
      <c r="CK10987" s="415"/>
      <c r="CO10987" s="168"/>
    </row>
    <row r="10988" spans="32:93" s="162" customFormat="1" x14ac:dyDescent="0.25">
      <c r="AF10988" s="169"/>
      <c r="AG10988" s="169"/>
      <c r="AH10988" s="169"/>
      <c r="AI10988" s="169"/>
      <c r="AJ10988" s="169"/>
      <c r="AK10988" s="170"/>
      <c r="AP10988" s="6"/>
      <c r="AQ10988" s="6"/>
      <c r="AR10988" s="6"/>
      <c r="AS10988" s="6"/>
      <c r="AT10988" s="6"/>
      <c r="AU10988" s="6"/>
      <c r="AV10988" s="6"/>
      <c r="AW10988" s="6"/>
      <c r="AX10988" s="6"/>
      <c r="AY10988" s="6"/>
      <c r="AZ10988" s="6"/>
      <c r="BA10988" s="6"/>
      <c r="BB10988" s="166"/>
      <c r="BC10988" s="166"/>
      <c r="BD10988" s="166"/>
      <c r="BE10988" s="6"/>
      <c r="BF10988" s="6"/>
      <c r="BG10988" s="6"/>
      <c r="BH10988" s="6"/>
      <c r="BI10988" s="6"/>
      <c r="BJ10988" s="166"/>
      <c r="BK10988" s="166"/>
      <c r="BL10988" s="166"/>
      <c r="BM10988" s="6"/>
      <c r="BN10988" s="6"/>
      <c r="BO10988" s="6"/>
      <c r="BP10988" s="6"/>
      <c r="BQ10988" s="6"/>
      <c r="BR10988" s="6"/>
      <c r="BS10988" s="6"/>
      <c r="BT10988" s="6"/>
      <c r="BU10988" s="6"/>
      <c r="BV10988" s="6"/>
      <c r="BW10988" s="6"/>
      <c r="CJ10988" s="415"/>
      <c r="CK10988" s="415"/>
      <c r="CO10988" s="168"/>
    </row>
    <row r="10989" spans="32:93" s="162" customFormat="1" x14ac:dyDescent="0.25">
      <c r="AF10989" s="169"/>
      <c r="AG10989" s="169"/>
      <c r="AH10989" s="169"/>
      <c r="AI10989" s="169"/>
      <c r="AJ10989" s="169"/>
      <c r="AK10989" s="170"/>
      <c r="AP10989" s="6"/>
      <c r="AQ10989" s="6"/>
      <c r="AR10989" s="6"/>
      <c r="AS10989" s="6"/>
      <c r="AT10989" s="6"/>
      <c r="AU10989" s="6"/>
      <c r="AV10989" s="6"/>
      <c r="AW10989" s="6"/>
      <c r="AX10989" s="6"/>
      <c r="AY10989" s="6"/>
      <c r="AZ10989" s="6"/>
      <c r="BA10989" s="6"/>
      <c r="BB10989" s="166"/>
      <c r="BC10989" s="166"/>
      <c r="BD10989" s="166"/>
      <c r="BE10989" s="6"/>
      <c r="BF10989" s="6"/>
      <c r="BG10989" s="6"/>
      <c r="BH10989" s="6"/>
      <c r="BI10989" s="6"/>
      <c r="BJ10989" s="166"/>
      <c r="BK10989" s="166"/>
      <c r="BL10989" s="166"/>
      <c r="BM10989" s="6"/>
      <c r="BN10989" s="6"/>
      <c r="BO10989" s="6"/>
      <c r="BP10989" s="6"/>
      <c r="BQ10989" s="6"/>
      <c r="BR10989" s="6"/>
      <c r="BS10989" s="6"/>
      <c r="BT10989" s="6"/>
      <c r="BU10989" s="6"/>
      <c r="BV10989" s="6"/>
      <c r="BW10989" s="6"/>
      <c r="CJ10989" s="415"/>
      <c r="CK10989" s="415"/>
      <c r="CO10989" s="168"/>
    </row>
    <row r="10990" spans="32:93" s="162" customFormat="1" x14ac:dyDescent="0.25">
      <c r="AF10990" s="169"/>
      <c r="AG10990" s="169"/>
      <c r="AH10990" s="169"/>
      <c r="AI10990" s="169"/>
      <c r="AJ10990" s="169"/>
      <c r="AK10990" s="170"/>
      <c r="AP10990" s="6"/>
      <c r="AQ10990" s="6"/>
      <c r="AR10990" s="6"/>
      <c r="AS10990" s="6"/>
      <c r="AT10990" s="6"/>
      <c r="AU10990" s="6"/>
      <c r="AV10990" s="6"/>
      <c r="AW10990" s="6"/>
      <c r="AX10990" s="6"/>
      <c r="AY10990" s="6"/>
      <c r="AZ10990" s="6"/>
      <c r="BA10990" s="6"/>
      <c r="BB10990" s="166"/>
      <c r="BC10990" s="166"/>
      <c r="BD10990" s="166"/>
      <c r="BE10990" s="6"/>
      <c r="BF10990" s="6"/>
      <c r="BG10990" s="6"/>
      <c r="BH10990" s="6"/>
      <c r="BI10990" s="6"/>
      <c r="BJ10990" s="166"/>
      <c r="BK10990" s="166"/>
      <c r="BL10990" s="166"/>
      <c r="BM10990" s="6"/>
      <c r="BN10990" s="6"/>
      <c r="BO10990" s="6"/>
      <c r="BP10990" s="6"/>
      <c r="BQ10990" s="6"/>
      <c r="BR10990" s="6"/>
      <c r="BS10990" s="6"/>
      <c r="BT10990" s="6"/>
      <c r="BU10990" s="6"/>
      <c r="BV10990" s="6"/>
      <c r="BW10990" s="6"/>
      <c r="CJ10990" s="415"/>
      <c r="CK10990" s="415"/>
      <c r="CO10990" s="168"/>
    </row>
    <row r="10991" spans="32:93" s="162" customFormat="1" x14ac:dyDescent="0.25">
      <c r="AF10991" s="169"/>
      <c r="AG10991" s="169"/>
      <c r="AH10991" s="169"/>
      <c r="AI10991" s="169"/>
      <c r="AJ10991" s="169"/>
      <c r="AK10991" s="170"/>
      <c r="AP10991" s="6"/>
      <c r="AQ10991" s="6"/>
      <c r="AR10991" s="6"/>
      <c r="AS10991" s="6"/>
      <c r="AT10991" s="6"/>
      <c r="AU10991" s="6"/>
      <c r="AV10991" s="6"/>
      <c r="AW10991" s="6"/>
      <c r="AX10991" s="6"/>
      <c r="AY10991" s="6"/>
      <c r="AZ10991" s="6"/>
      <c r="BA10991" s="6"/>
      <c r="BB10991" s="166"/>
      <c r="BC10991" s="166"/>
      <c r="BD10991" s="166"/>
      <c r="BE10991" s="6"/>
      <c r="BF10991" s="6"/>
      <c r="BG10991" s="6"/>
      <c r="BH10991" s="6"/>
      <c r="BI10991" s="6"/>
      <c r="BJ10991" s="166"/>
      <c r="BK10991" s="166"/>
      <c r="BL10991" s="166"/>
      <c r="BM10991" s="6"/>
      <c r="BN10991" s="6"/>
      <c r="BO10991" s="6"/>
      <c r="BP10991" s="6"/>
      <c r="BQ10991" s="6"/>
      <c r="BR10991" s="6"/>
      <c r="BS10991" s="6"/>
      <c r="BT10991" s="6"/>
      <c r="BU10991" s="6"/>
      <c r="BV10991" s="6"/>
      <c r="BW10991" s="6"/>
      <c r="CJ10991" s="415"/>
      <c r="CK10991" s="415"/>
      <c r="CO10991" s="168"/>
    </row>
    <row r="10992" spans="32:93" s="162" customFormat="1" x14ac:dyDescent="0.25">
      <c r="AF10992" s="169"/>
      <c r="AG10992" s="169"/>
      <c r="AH10992" s="169"/>
      <c r="AI10992" s="169"/>
      <c r="AJ10992" s="169"/>
      <c r="AK10992" s="170"/>
      <c r="AP10992" s="6"/>
      <c r="AQ10992" s="6"/>
      <c r="AR10992" s="6"/>
      <c r="AS10992" s="6"/>
      <c r="AT10992" s="6"/>
      <c r="AU10992" s="6"/>
      <c r="AV10992" s="6"/>
      <c r="AW10992" s="6"/>
      <c r="AX10992" s="6"/>
      <c r="AY10992" s="6"/>
      <c r="AZ10992" s="6"/>
      <c r="BA10992" s="6"/>
      <c r="BB10992" s="166"/>
      <c r="BC10992" s="166"/>
      <c r="BD10992" s="166"/>
      <c r="BE10992" s="6"/>
      <c r="BF10992" s="6"/>
      <c r="BG10992" s="6"/>
      <c r="BH10992" s="6"/>
      <c r="BI10992" s="6"/>
      <c r="BJ10992" s="166"/>
      <c r="BK10992" s="166"/>
      <c r="BL10992" s="166"/>
      <c r="BM10992" s="6"/>
      <c r="BN10992" s="6"/>
      <c r="BO10992" s="6"/>
      <c r="BP10992" s="6"/>
      <c r="BQ10992" s="6"/>
      <c r="BR10992" s="6"/>
      <c r="BS10992" s="6"/>
      <c r="BT10992" s="6"/>
      <c r="BU10992" s="6"/>
      <c r="BV10992" s="6"/>
      <c r="BW10992" s="6"/>
      <c r="CJ10992" s="415"/>
      <c r="CK10992" s="415"/>
      <c r="CO10992" s="168"/>
    </row>
    <row r="10993" spans="32:93" s="162" customFormat="1" x14ac:dyDescent="0.25">
      <c r="AF10993" s="169"/>
      <c r="AG10993" s="169"/>
      <c r="AH10993" s="169"/>
      <c r="AI10993" s="169"/>
      <c r="AJ10993" s="169"/>
      <c r="AK10993" s="170"/>
      <c r="AP10993" s="6"/>
      <c r="AQ10993" s="6"/>
      <c r="AR10993" s="6"/>
      <c r="AS10993" s="6"/>
      <c r="AT10993" s="6"/>
      <c r="AU10993" s="6"/>
      <c r="AV10993" s="6"/>
      <c r="AW10993" s="6"/>
      <c r="AX10993" s="6"/>
      <c r="AY10993" s="6"/>
      <c r="AZ10993" s="6"/>
      <c r="BA10993" s="6"/>
      <c r="BB10993" s="166"/>
      <c r="BC10993" s="166"/>
      <c r="BD10993" s="166"/>
      <c r="BE10993" s="6"/>
      <c r="BF10993" s="6"/>
      <c r="BG10993" s="6"/>
      <c r="BH10993" s="6"/>
      <c r="BI10993" s="6"/>
      <c r="BJ10993" s="166"/>
      <c r="BK10993" s="166"/>
      <c r="BL10993" s="166"/>
      <c r="BM10993" s="6"/>
      <c r="BN10993" s="6"/>
      <c r="BO10993" s="6"/>
      <c r="BP10993" s="6"/>
      <c r="BQ10993" s="6"/>
      <c r="BR10993" s="6"/>
      <c r="BS10993" s="6"/>
      <c r="BT10993" s="6"/>
      <c r="BU10993" s="6"/>
      <c r="BV10993" s="6"/>
      <c r="BW10993" s="6"/>
      <c r="CJ10993" s="415"/>
      <c r="CK10993" s="415"/>
      <c r="CO10993" s="168"/>
    </row>
    <row r="10994" spans="32:93" s="162" customFormat="1" x14ac:dyDescent="0.25">
      <c r="AF10994" s="169"/>
      <c r="AG10994" s="169"/>
      <c r="AH10994" s="169"/>
      <c r="AI10994" s="169"/>
      <c r="AJ10994" s="169"/>
      <c r="AK10994" s="170"/>
      <c r="AP10994" s="6"/>
      <c r="AQ10994" s="6"/>
      <c r="AR10994" s="6"/>
      <c r="AS10994" s="6"/>
      <c r="AT10994" s="6"/>
      <c r="AU10994" s="6"/>
      <c r="AV10994" s="6"/>
      <c r="AW10994" s="6"/>
      <c r="AX10994" s="6"/>
      <c r="AY10994" s="6"/>
      <c r="AZ10994" s="6"/>
      <c r="BA10994" s="6"/>
      <c r="BB10994" s="166"/>
      <c r="BC10994" s="166"/>
      <c r="BD10994" s="166"/>
      <c r="BE10994" s="6"/>
      <c r="BF10994" s="6"/>
      <c r="BG10994" s="6"/>
      <c r="BH10994" s="6"/>
      <c r="BI10994" s="6"/>
      <c r="BJ10994" s="166"/>
      <c r="BK10994" s="166"/>
      <c r="BL10994" s="166"/>
      <c r="BM10994" s="6"/>
      <c r="BN10994" s="6"/>
      <c r="BO10994" s="6"/>
      <c r="BP10994" s="6"/>
      <c r="BQ10994" s="6"/>
      <c r="BR10994" s="6"/>
      <c r="BS10994" s="6"/>
      <c r="BT10994" s="6"/>
      <c r="BU10994" s="6"/>
      <c r="BV10994" s="6"/>
      <c r="BW10994" s="6"/>
      <c r="CJ10994" s="415"/>
      <c r="CK10994" s="415"/>
      <c r="CO10994" s="168"/>
    </row>
    <row r="10995" spans="32:93" s="162" customFormat="1" x14ac:dyDescent="0.25">
      <c r="AF10995" s="169"/>
      <c r="AG10995" s="169"/>
      <c r="AH10995" s="169"/>
      <c r="AI10995" s="169"/>
      <c r="AJ10995" s="169"/>
      <c r="AK10995" s="170"/>
      <c r="AP10995" s="6"/>
      <c r="AQ10995" s="6"/>
      <c r="AR10995" s="6"/>
      <c r="AS10995" s="6"/>
      <c r="AT10995" s="6"/>
      <c r="AU10995" s="6"/>
      <c r="AV10995" s="6"/>
      <c r="AW10995" s="6"/>
      <c r="AX10995" s="6"/>
      <c r="AY10995" s="6"/>
      <c r="AZ10995" s="6"/>
      <c r="BA10995" s="6"/>
      <c r="BB10995" s="166"/>
      <c r="BC10995" s="166"/>
      <c r="BD10995" s="166"/>
      <c r="BE10995" s="6"/>
      <c r="BF10995" s="6"/>
      <c r="BG10995" s="6"/>
      <c r="BH10995" s="6"/>
      <c r="BI10995" s="6"/>
      <c r="BJ10995" s="166"/>
      <c r="BK10995" s="166"/>
      <c r="BL10995" s="166"/>
      <c r="BM10995" s="6"/>
      <c r="BN10995" s="6"/>
      <c r="BO10995" s="6"/>
      <c r="BP10995" s="6"/>
      <c r="BQ10995" s="6"/>
      <c r="BR10995" s="6"/>
      <c r="BS10995" s="6"/>
      <c r="BT10995" s="6"/>
      <c r="BU10995" s="6"/>
      <c r="BV10995" s="6"/>
      <c r="BW10995" s="6"/>
      <c r="CJ10995" s="415"/>
      <c r="CK10995" s="415"/>
      <c r="CO10995" s="168"/>
    </row>
    <row r="10996" spans="32:93" s="162" customFormat="1" x14ac:dyDescent="0.25">
      <c r="AF10996" s="169"/>
      <c r="AG10996" s="169"/>
      <c r="AH10996" s="169"/>
      <c r="AI10996" s="169"/>
      <c r="AJ10996" s="169"/>
      <c r="AK10996" s="170"/>
      <c r="AP10996" s="6"/>
      <c r="AQ10996" s="6"/>
      <c r="AR10996" s="6"/>
      <c r="AS10996" s="6"/>
      <c r="AT10996" s="6"/>
      <c r="AU10996" s="6"/>
      <c r="AV10996" s="6"/>
      <c r="AW10996" s="6"/>
      <c r="AX10996" s="6"/>
      <c r="AY10996" s="6"/>
      <c r="AZ10996" s="6"/>
      <c r="BA10996" s="6"/>
      <c r="BB10996" s="166"/>
      <c r="BC10996" s="166"/>
      <c r="BD10996" s="166"/>
      <c r="BE10996" s="6"/>
      <c r="BF10996" s="6"/>
      <c r="BG10996" s="6"/>
      <c r="BH10996" s="6"/>
      <c r="BI10996" s="6"/>
      <c r="BJ10996" s="166"/>
      <c r="BK10996" s="166"/>
      <c r="BL10996" s="166"/>
      <c r="BM10996" s="6"/>
      <c r="BN10996" s="6"/>
      <c r="BO10996" s="6"/>
      <c r="BP10996" s="6"/>
      <c r="BQ10996" s="6"/>
      <c r="BR10996" s="6"/>
      <c r="BS10996" s="6"/>
      <c r="BT10996" s="6"/>
      <c r="BU10996" s="6"/>
      <c r="BV10996" s="6"/>
      <c r="BW10996" s="6"/>
      <c r="CJ10996" s="415"/>
      <c r="CK10996" s="415"/>
      <c r="CO10996" s="168"/>
    </row>
    <row r="10997" spans="32:93" s="162" customFormat="1" x14ac:dyDescent="0.25">
      <c r="AF10997" s="169"/>
      <c r="AG10997" s="169"/>
      <c r="AH10997" s="169"/>
      <c r="AI10997" s="169"/>
      <c r="AJ10997" s="169"/>
      <c r="AK10997" s="170"/>
      <c r="AP10997" s="6"/>
      <c r="AQ10997" s="6"/>
      <c r="AR10997" s="6"/>
      <c r="AS10997" s="6"/>
      <c r="AT10997" s="6"/>
      <c r="AU10997" s="6"/>
      <c r="AV10997" s="6"/>
      <c r="AW10997" s="6"/>
      <c r="AX10997" s="6"/>
      <c r="AY10997" s="6"/>
      <c r="AZ10997" s="6"/>
      <c r="BA10997" s="6"/>
      <c r="BB10997" s="166"/>
      <c r="BC10997" s="166"/>
      <c r="BD10997" s="166"/>
      <c r="BE10997" s="6"/>
      <c r="BF10997" s="6"/>
      <c r="BG10997" s="6"/>
      <c r="BH10997" s="6"/>
      <c r="BI10997" s="6"/>
      <c r="BJ10997" s="166"/>
      <c r="BK10997" s="166"/>
      <c r="BL10997" s="166"/>
      <c r="BM10997" s="6"/>
      <c r="BN10997" s="6"/>
      <c r="BO10997" s="6"/>
      <c r="BP10997" s="6"/>
      <c r="BQ10997" s="6"/>
      <c r="BR10997" s="6"/>
      <c r="BS10997" s="6"/>
      <c r="BT10997" s="6"/>
      <c r="BU10997" s="6"/>
      <c r="BV10997" s="6"/>
      <c r="BW10997" s="6"/>
      <c r="CJ10997" s="415"/>
      <c r="CK10997" s="415"/>
      <c r="CO10997" s="168"/>
    </row>
    <row r="10998" spans="32:93" s="162" customFormat="1" x14ac:dyDescent="0.25">
      <c r="AF10998" s="169"/>
      <c r="AG10998" s="169"/>
      <c r="AH10998" s="169"/>
      <c r="AI10998" s="169"/>
      <c r="AJ10998" s="169"/>
      <c r="AK10998" s="170"/>
      <c r="AP10998" s="6"/>
      <c r="AQ10998" s="6"/>
      <c r="AR10998" s="6"/>
      <c r="AS10998" s="6"/>
      <c r="AT10998" s="6"/>
      <c r="AU10998" s="6"/>
      <c r="AV10998" s="6"/>
      <c r="AW10998" s="6"/>
      <c r="AX10998" s="6"/>
      <c r="AY10998" s="6"/>
      <c r="AZ10998" s="6"/>
      <c r="BA10998" s="6"/>
      <c r="BB10998" s="166"/>
      <c r="BC10998" s="166"/>
      <c r="BD10998" s="166"/>
      <c r="BE10998" s="6"/>
      <c r="BF10998" s="6"/>
      <c r="BG10998" s="6"/>
      <c r="BH10998" s="6"/>
      <c r="BI10998" s="6"/>
      <c r="BJ10998" s="166"/>
      <c r="BK10998" s="166"/>
      <c r="BL10998" s="166"/>
      <c r="BM10998" s="6"/>
      <c r="BN10998" s="6"/>
      <c r="BO10998" s="6"/>
      <c r="BP10998" s="6"/>
      <c r="BQ10998" s="6"/>
      <c r="BR10998" s="6"/>
      <c r="BS10998" s="6"/>
      <c r="BT10998" s="6"/>
      <c r="BU10998" s="6"/>
      <c r="BV10998" s="6"/>
      <c r="BW10998" s="6"/>
      <c r="CJ10998" s="415"/>
      <c r="CK10998" s="415"/>
      <c r="CO10998" s="168"/>
    </row>
    <row r="10999" spans="32:93" s="162" customFormat="1" x14ac:dyDescent="0.25">
      <c r="AF10999" s="169"/>
      <c r="AG10999" s="169"/>
      <c r="AH10999" s="169"/>
      <c r="AI10999" s="169"/>
      <c r="AJ10999" s="169"/>
      <c r="AK10999" s="170"/>
      <c r="AP10999" s="6"/>
      <c r="AQ10999" s="6"/>
      <c r="AR10999" s="6"/>
      <c r="AS10999" s="6"/>
      <c r="AT10999" s="6"/>
      <c r="AU10999" s="6"/>
      <c r="AV10999" s="6"/>
      <c r="AW10999" s="6"/>
      <c r="AX10999" s="6"/>
      <c r="AY10999" s="6"/>
      <c r="AZ10999" s="6"/>
      <c r="BA10999" s="6"/>
      <c r="BB10999" s="166"/>
      <c r="BC10999" s="166"/>
      <c r="BD10999" s="166"/>
      <c r="BE10999" s="6"/>
      <c r="BF10999" s="6"/>
      <c r="BG10999" s="6"/>
      <c r="BH10999" s="6"/>
      <c r="BI10999" s="6"/>
      <c r="BJ10999" s="166"/>
      <c r="BK10999" s="166"/>
      <c r="BL10999" s="166"/>
      <c r="BM10999" s="6"/>
      <c r="BN10999" s="6"/>
      <c r="BO10999" s="6"/>
      <c r="BP10999" s="6"/>
      <c r="BQ10999" s="6"/>
      <c r="BR10999" s="6"/>
      <c r="BS10999" s="6"/>
      <c r="BT10999" s="6"/>
      <c r="BU10999" s="6"/>
      <c r="BV10999" s="6"/>
      <c r="BW10999" s="6"/>
      <c r="CJ10999" s="415"/>
      <c r="CK10999" s="415"/>
      <c r="CO10999" s="168"/>
    </row>
    <row r="11000" spans="32:93" s="162" customFormat="1" x14ac:dyDescent="0.25">
      <c r="AF11000" s="169"/>
      <c r="AG11000" s="169"/>
      <c r="AH11000" s="169"/>
      <c r="AI11000" s="169"/>
      <c r="AJ11000" s="169"/>
      <c r="AK11000" s="170"/>
      <c r="AP11000" s="6"/>
      <c r="AQ11000" s="6"/>
      <c r="AR11000" s="6"/>
      <c r="AS11000" s="6"/>
      <c r="AT11000" s="6"/>
      <c r="AU11000" s="6"/>
      <c r="AV11000" s="6"/>
      <c r="AW11000" s="6"/>
      <c r="AX11000" s="6"/>
      <c r="AY11000" s="6"/>
      <c r="AZ11000" s="6"/>
      <c r="BA11000" s="6"/>
      <c r="BB11000" s="166"/>
      <c r="BC11000" s="166"/>
      <c r="BD11000" s="166"/>
      <c r="BE11000" s="6"/>
      <c r="BF11000" s="6"/>
      <c r="BG11000" s="6"/>
      <c r="BH11000" s="6"/>
      <c r="BI11000" s="6"/>
      <c r="BJ11000" s="166"/>
      <c r="BK11000" s="166"/>
      <c r="BL11000" s="166"/>
      <c r="BM11000" s="6"/>
      <c r="BN11000" s="6"/>
      <c r="BO11000" s="6"/>
      <c r="BP11000" s="6"/>
      <c r="BQ11000" s="6"/>
      <c r="BR11000" s="6"/>
      <c r="BS11000" s="6"/>
      <c r="BT11000" s="6"/>
      <c r="BU11000" s="6"/>
      <c r="BV11000" s="6"/>
      <c r="BW11000" s="6"/>
      <c r="CJ11000" s="415"/>
      <c r="CK11000" s="415"/>
      <c r="CO11000" s="168"/>
    </row>
    <row r="11001" spans="32:93" s="162" customFormat="1" x14ac:dyDescent="0.25">
      <c r="AF11001" s="169"/>
      <c r="AG11001" s="169"/>
      <c r="AH11001" s="169"/>
      <c r="AI11001" s="169"/>
      <c r="AJ11001" s="169"/>
      <c r="AK11001" s="170"/>
      <c r="AP11001" s="6"/>
      <c r="AQ11001" s="6"/>
      <c r="AR11001" s="6"/>
      <c r="AS11001" s="6"/>
      <c r="AT11001" s="6"/>
      <c r="AU11001" s="6"/>
      <c r="AV11001" s="6"/>
      <c r="AW11001" s="6"/>
      <c r="AX11001" s="6"/>
      <c r="AY11001" s="6"/>
      <c r="AZ11001" s="6"/>
      <c r="BA11001" s="6"/>
      <c r="BB11001" s="166"/>
      <c r="BC11001" s="166"/>
      <c r="BD11001" s="166"/>
      <c r="BE11001" s="6"/>
      <c r="BF11001" s="6"/>
      <c r="BG11001" s="6"/>
      <c r="BH11001" s="6"/>
      <c r="BI11001" s="6"/>
      <c r="BJ11001" s="166"/>
      <c r="BK11001" s="166"/>
      <c r="BL11001" s="166"/>
      <c r="BM11001" s="6"/>
      <c r="BN11001" s="6"/>
      <c r="BO11001" s="6"/>
      <c r="BP11001" s="6"/>
      <c r="BQ11001" s="6"/>
      <c r="BR11001" s="6"/>
      <c r="BS11001" s="6"/>
      <c r="BT11001" s="6"/>
      <c r="BU11001" s="6"/>
      <c r="BV11001" s="6"/>
      <c r="BW11001" s="6"/>
      <c r="CJ11001" s="415"/>
      <c r="CK11001" s="415"/>
      <c r="CO11001" s="168"/>
    </row>
    <row r="11002" spans="32:93" s="162" customFormat="1" x14ac:dyDescent="0.25">
      <c r="AF11002" s="169"/>
      <c r="AG11002" s="169"/>
      <c r="AH11002" s="169"/>
      <c r="AI11002" s="169"/>
      <c r="AJ11002" s="169"/>
      <c r="AK11002" s="170"/>
      <c r="AP11002" s="6"/>
      <c r="AQ11002" s="6"/>
      <c r="AR11002" s="6"/>
      <c r="AS11002" s="6"/>
      <c r="AT11002" s="6"/>
      <c r="AU11002" s="6"/>
      <c r="AV11002" s="6"/>
      <c r="AW11002" s="6"/>
      <c r="AX11002" s="6"/>
      <c r="AY11002" s="6"/>
      <c r="AZ11002" s="6"/>
      <c r="BA11002" s="6"/>
      <c r="BB11002" s="166"/>
      <c r="BC11002" s="166"/>
      <c r="BD11002" s="166"/>
      <c r="BE11002" s="6"/>
      <c r="BF11002" s="6"/>
      <c r="BG11002" s="6"/>
      <c r="BH11002" s="6"/>
      <c r="BI11002" s="6"/>
      <c r="BJ11002" s="166"/>
      <c r="BK11002" s="166"/>
      <c r="BL11002" s="166"/>
      <c r="BM11002" s="6"/>
      <c r="BN11002" s="6"/>
      <c r="BO11002" s="6"/>
      <c r="BP11002" s="6"/>
      <c r="BQ11002" s="6"/>
      <c r="BR11002" s="6"/>
      <c r="BS11002" s="6"/>
      <c r="BT11002" s="6"/>
      <c r="BU11002" s="6"/>
      <c r="BV11002" s="6"/>
      <c r="BW11002" s="6"/>
      <c r="CJ11002" s="415"/>
      <c r="CK11002" s="415"/>
      <c r="CO11002" s="168"/>
    </row>
    <row r="11003" spans="32:93" s="162" customFormat="1" x14ac:dyDescent="0.25">
      <c r="AF11003" s="169"/>
      <c r="AG11003" s="169"/>
      <c r="AH11003" s="169"/>
      <c r="AI11003" s="169"/>
      <c r="AJ11003" s="169"/>
      <c r="AK11003" s="170"/>
      <c r="AP11003" s="6"/>
      <c r="AQ11003" s="6"/>
      <c r="AR11003" s="6"/>
      <c r="AS11003" s="6"/>
      <c r="AT11003" s="6"/>
      <c r="AU11003" s="6"/>
      <c r="AV11003" s="6"/>
      <c r="AW11003" s="6"/>
      <c r="AX11003" s="6"/>
      <c r="AY11003" s="6"/>
      <c r="AZ11003" s="6"/>
      <c r="BA11003" s="6"/>
      <c r="BB11003" s="166"/>
      <c r="BC11003" s="166"/>
      <c r="BD11003" s="166"/>
      <c r="BE11003" s="6"/>
      <c r="BF11003" s="6"/>
      <c r="BG11003" s="6"/>
      <c r="BH11003" s="6"/>
      <c r="BI11003" s="6"/>
      <c r="BJ11003" s="166"/>
      <c r="BK11003" s="166"/>
      <c r="BL11003" s="166"/>
      <c r="BM11003" s="6"/>
      <c r="BN11003" s="6"/>
      <c r="BO11003" s="6"/>
      <c r="BP11003" s="6"/>
      <c r="BQ11003" s="6"/>
      <c r="BR11003" s="6"/>
      <c r="BS11003" s="6"/>
      <c r="BT11003" s="6"/>
      <c r="BU11003" s="6"/>
      <c r="BV11003" s="6"/>
      <c r="BW11003" s="6"/>
      <c r="CJ11003" s="415"/>
      <c r="CK11003" s="415"/>
      <c r="CO11003" s="168"/>
    </row>
    <row r="11004" spans="32:93" s="162" customFormat="1" x14ac:dyDescent="0.25">
      <c r="AF11004" s="169"/>
      <c r="AG11004" s="169"/>
      <c r="AH11004" s="169"/>
      <c r="AI11004" s="169"/>
      <c r="AJ11004" s="169"/>
      <c r="AK11004" s="170"/>
      <c r="AP11004" s="6"/>
      <c r="AQ11004" s="6"/>
      <c r="AR11004" s="6"/>
      <c r="AS11004" s="6"/>
      <c r="AT11004" s="6"/>
      <c r="AU11004" s="6"/>
      <c r="AV11004" s="6"/>
      <c r="AW11004" s="6"/>
      <c r="AX11004" s="6"/>
      <c r="AY11004" s="6"/>
      <c r="AZ11004" s="6"/>
      <c r="BA11004" s="6"/>
      <c r="BB11004" s="166"/>
      <c r="BC11004" s="166"/>
      <c r="BD11004" s="166"/>
      <c r="BE11004" s="6"/>
      <c r="BF11004" s="6"/>
      <c r="BG11004" s="6"/>
      <c r="BH11004" s="6"/>
      <c r="BI11004" s="6"/>
      <c r="BJ11004" s="166"/>
      <c r="BK11004" s="166"/>
      <c r="BL11004" s="166"/>
      <c r="BM11004" s="6"/>
      <c r="BN11004" s="6"/>
      <c r="BO11004" s="6"/>
      <c r="BP11004" s="6"/>
      <c r="BQ11004" s="6"/>
      <c r="BR11004" s="6"/>
      <c r="BS11004" s="6"/>
      <c r="BT11004" s="6"/>
      <c r="BU11004" s="6"/>
      <c r="BV11004" s="6"/>
      <c r="BW11004" s="6"/>
      <c r="CJ11004" s="415"/>
      <c r="CK11004" s="415"/>
      <c r="CO11004" s="168"/>
    </row>
    <row r="11005" spans="32:93" s="162" customFormat="1" x14ac:dyDescent="0.25">
      <c r="AF11005" s="169"/>
      <c r="AG11005" s="169"/>
      <c r="AH11005" s="169"/>
      <c r="AI11005" s="169"/>
      <c r="AJ11005" s="169"/>
      <c r="AK11005" s="170"/>
      <c r="AP11005" s="6"/>
      <c r="AQ11005" s="6"/>
      <c r="AR11005" s="6"/>
      <c r="AS11005" s="6"/>
      <c r="AT11005" s="6"/>
      <c r="AU11005" s="6"/>
      <c r="AV11005" s="6"/>
      <c r="AW11005" s="6"/>
      <c r="AX11005" s="6"/>
      <c r="AY11005" s="6"/>
      <c r="AZ11005" s="6"/>
      <c r="BA11005" s="6"/>
      <c r="BB11005" s="166"/>
      <c r="BC11005" s="166"/>
      <c r="BD11005" s="166"/>
      <c r="BE11005" s="6"/>
      <c r="BF11005" s="6"/>
      <c r="BG11005" s="6"/>
      <c r="BH11005" s="6"/>
      <c r="BI11005" s="6"/>
      <c r="BJ11005" s="166"/>
      <c r="BK11005" s="166"/>
      <c r="BL11005" s="166"/>
      <c r="BM11005" s="6"/>
      <c r="BN11005" s="6"/>
      <c r="BO11005" s="6"/>
      <c r="BP11005" s="6"/>
      <c r="BQ11005" s="6"/>
      <c r="BR11005" s="6"/>
      <c r="BS11005" s="6"/>
      <c r="BT11005" s="6"/>
      <c r="BU11005" s="6"/>
      <c r="BV11005" s="6"/>
      <c r="BW11005" s="6"/>
      <c r="CJ11005" s="415"/>
      <c r="CK11005" s="415"/>
      <c r="CO11005" s="168"/>
    </row>
    <row r="11006" spans="32:93" s="162" customFormat="1" x14ac:dyDescent="0.25">
      <c r="AF11006" s="169"/>
      <c r="AG11006" s="169"/>
      <c r="AH11006" s="169"/>
      <c r="AI11006" s="169"/>
      <c r="AJ11006" s="169"/>
      <c r="AK11006" s="170"/>
      <c r="AP11006" s="6"/>
      <c r="AQ11006" s="6"/>
      <c r="AR11006" s="6"/>
      <c r="AS11006" s="6"/>
      <c r="AT11006" s="6"/>
      <c r="AU11006" s="6"/>
      <c r="AV11006" s="6"/>
      <c r="AW11006" s="6"/>
      <c r="AX11006" s="6"/>
      <c r="AY11006" s="6"/>
      <c r="AZ11006" s="6"/>
      <c r="BA11006" s="6"/>
      <c r="BB11006" s="166"/>
      <c r="BC11006" s="166"/>
      <c r="BD11006" s="166"/>
      <c r="BE11006" s="6"/>
      <c r="BF11006" s="6"/>
      <c r="BG11006" s="6"/>
      <c r="BH11006" s="6"/>
      <c r="BI11006" s="6"/>
      <c r="BJ11006" s="166"/>
      <c r="BK11006" s="166"/>
      <c r="BL11006" s="166"/>
      <c r="BM11006" s="6"/>
      <c r="BN11006" s="6"/>
      <c r="BO11006" s="6"/>
      <c r="BP11006" s="6"/>
      <c r="BQ11006" s="6"/>
      <c r="BR11006" s="6"/>
      <c r="BS11006" s="6"/>
      <c r="BT11006" s="6"/>
      <c r="BU11006" s="6"/>
      <c r="BV11006" s="6"/>
      <c r="BW11006" s="6"/>
      <c r="CJ11006" s="415"/>
      <c r="CK11006" s="415"/>
      <c r="CO11006" s="168"/>
    </row>
    <row r="11007" spans="32:93" s="162" customFormat="1" x14ac:dyDescent="0.25">
      <c r="AF11007" s="169"/>
      <c r="AG11007" s="169"/>
      <c r="AH11007" s="169"/>
      <c r="AI11007" s="169"/>
      <c r="AJ11007" s="169"/>
      <c r="AK11007" s="170"/>
      <c r="AP11007" s="6"/>
      <c r="AQ11007" s="6"/>
      <c r="AR11007" s="6"/>
      <c r="AS11007" s="6"/>
      <c r="AT11007" s="6"/>
      <c r="AU11007" s="6"/>
      <c r="AV11007" s="6"/>
      <c r="AW11007" s="6"/>
      <c r="AX11007" s="6"/>
      <c r="AY11007" s="6"/>
      <c r="AZ11007" s="6"/>
      <c r="BA11007" s="6"/>
      <c r="BB11007" s="166"/>
      <c r="BC11007" s="166"/>
      <c r="BD11007" s="166"/>
      <c r="BE11007" s="6"/>
      <c r="BF11007" s="6"/>
      <c r="BG11007" s="6"/>
      <c r="BH11007" s="6"/>
      <c r="BI11007" s="6"/>
      <c r="BJ11007" s="166"/>
      <c r="BK11007" s="166"/>
      <c r="BL11007" s="166"/>
      <c r="BM11007" s="6"/>
      <c r="BN11007" s="6"/>
      <c r="BO11007" s="6"/>
      <c r="BP11007" s="6"/>
      <c r="BQ11007" s="6"/>
      <c r="BR11007" s="6"/>
      <c r="BS11007" s="6"/>
      <c r="BT11007" s="6"/>
      <c r="BU11007" s="6"/>
      <c r="BV11007" s="6"/>
      <c r="BW11007" s="6"/>
      <c r="CJ11007" s="415"/>
      <c r="CK11007" s="415"/>
      <c r="CO11007" s="168"/>
    </row>
    <row r="11008" spans="32:93" s="162" customFormat="1" x14ac:dyDescent="0.25">
      <c r="AF11008" s="169"/>
      <c r="AG11008" s="169"/>
      <c r="AH11008" s="169"/>
      <c r="AI11008" s="169"/>
      <c r="AJ11008" s="169"/>
      <c r="AK11008" s="170"/>
      <c r="AP11008" s="6"/>
      <c r="AQ11008" s="6"/>
      <c r="AR11008" s="6"/>
      <c r="AS11008" s="6"/>
      <c r="AT11008" s="6"/>
      <c r="AU11008" s="6"/>
      <c r="AV11008" s="6"/>
      <c r="AW11008" s="6"/>
      <c r="AX11008" s="6"/>
      <c r="AY11008" s="6"/>
      <c r="AZ11008" s="6"/>
      <c r="BA11008" s="6"/>
      <c r="BB11008" s="166"/>
      <c r="BC11008" s="166"/>
      <c r="BD11008" s="166"/>
      <c r="BE11008" s="6"/>
      <c r="BF11008" s="6"/>
      <c r="BG11008" s="6"/>
      <c r="BH11008" s="6"/>
      <c r="BI11008" s="6"/>
      <c r="BJ11008" s="166"/>
      <c r="BK11008" s="166"/>
      <c r="BL11008" s="166"/>
      <c r="BM11008" s="6"/>
      <c r="BN11008" s="6"/>
      <c r="BO11008" s="6"/>
      <c r="BP11008" s="6"/>
      <c r="BQ11008" s="6"/>
      <c r="BR11008" s="6"/>
      <c r="BS11008" s="6"/>
      <c r="BT11008" s="6"/>
      <c r="BU11008" s="6"/>
      <c r="BV11008" s="6"/>
      <c r="BW11008" s="6"/>
      <c r="CJ11008" s="415"/>
      <c r="CK11008" s="415"/>
      <c r="CO11008" s="168"/>
    </row>
    <row r="11009" spans="32:93" s="162" customFormat="1" x14ac:dyDescent="0.25">
      <c r="AF11009" s="169"/>
      <c r="AG11009" s="169"/>
      <c r="AH11009" s="169"/>
      <c r="AI11009" s="169"/>
      <c r="AJ11009" s="169"/>
      <c r="AK11009" s="170"/>
      <c r="AP11009" s="6"/>
      <c r="AQ11009" s="6"/>
      <c r="AR11009" s="6"/>
      <c r="AS11009" s="6"/>
      <c r="AT11009" s="6"/>
      <c r="AU11009" s="6"/>
      <c r="AV11009" s="6"/>
      <c r="AW11009" s="6"/>
      <c r="AX11009" s="6"/>
      <c r="AY11009" s="6"/>
      <c r="AZ11009" s="6"/>
      <c r="BA11009" s="6"/>
      <c r="BB11009" s="166"/>
      <c r="BC11009" s="166"/>
      <c r="BD11009" s="166"/>
      <c r="BE11009" s="6"/>
      <c r="BF11009" s="6"/>
      <c r="BG11009" s="6"/>
      <c r="BH11009" s="6"/>
      <c r="BI11009" s="6"/>
      <c r="BJ11009" s="166"/>
      <c r="BK11009" s="166"/>
      <c r="BL11009" s="166"/>
      <c r="BM11009" s="6"/>
      <c r="BN11009" s="6"/>
      <c r="BO11009" s="6"/>
      <c r="BP11009" s="6"/>
      <c r="BQ11009" s="6"/>
      <c r="BR11009" s="6"/>
      <c r="BS11009" s="6"/>
      <c r="BT11009" s="6"/>
      <c r="BU11009" s="6"/>
      <c r="BV11009" s="6"/>
      <c r="BW11009" s="6"/>
      <c r="CJ11009" s="415"/>
      <c r="CK11009" s="415"/>
      <c r="CO11009" s="168"/>
    </row>
    <row r="11010" spans="32:93" s="162" customFormat="1" x14ac:dyDescent="0.25">
      <c r="AF11010" s="169"/>
      <c r="AG11010" s="169"/>
      <c r="AH11010" s="169"/>
      <c r="AI11010" s="169"/>
      <c r="AJ11010" s="169"/>
      <c r="AK11010" s="170"/>
      <c r="AP11010" s="6"/>
      <c r="AQ11010" s="6"/>
      <c r="AR11010" s="6"/>
      <c r="AS11010" s="6"/>
      <c r="AT11010" s="6"/>
      <c r="AU11010" s="6"/>
      <c r="AV11010" s="6"/>
      <c r="AW11010" s="6"/>
      <c r="AX11010" s="6"/>
      <c r="AY11010" s="6"/>
      <c r="AZ11010" s="6"/>
      <c r="BA11010" s="6"/>
      <c r="BB11010" s="166"/>
      <c r="BC11010" s="166"/>
      <c r="BD11010" s="166"/>
      <c r="BE11010" s="6"/>
      <c r="BF11010" s="6"/>
      <c r="BG11010" s="6"/>
      <c r="BH11010" s="6"/>
      <c r="BI11010" s="6"/>
      <c r="BJ11010" s="166"/>
      <c r="BK11010" s="166"/>
      <c r="BL11010" s="166"/>
      <c r="BM11010" s="6"/>
      <c r="BN11010" s="6"/>
      <c r="BO11010" s="6"/>
      <c r="BP11010" s="6"/>
      <c r="BQ11010" s="6"/>
      <c r="BR11010" s="6"/>
      <c r="BS11010" s="6"/>
      <c r="BT11010" s="6"/>
      <c r="BU11010" s="6"/>
      <c r="BV11010" s="6"/>
      <c r="BW11010" s="6"/>
      <c r="CJ11010" s="415"/>
      <c r="CK11010" s="415"/>
      <c r="CO11010" s="168"/>
    </row>
    <row r="11011" spans="32:93" s="162" customFormat="1" x14ac:dyDescent="0.25">
      <c r="AF11011" s="169"/>
      <c r="AG11011" s="169"/>
      <c r="AH11011" s="169"/>
      <c r="AI11011" s="169"/>
      <c r="AJ11011" s="169"/>
      <c r="AK11011" s="170"/>
      <c r="AP11011" s="6"/>
      <c r="AQ11011" s="6"/>
      <c r="AR11011" s="6"/>
      <c r="AS11011" s="6"/>
      <c r="AT11011" s="6"/>
      <c r="AU11011" s="6"/>
      <c r="AV11011" s="6"/>
      <c r="AW11011" s="6"/>
      <c r="AX11011" s="6"/>
      <c r="AY11011" s="6"/>
      <c r="AZ11011" s="6"/>
      <c r="BA11011" s="6"/>
      <c r="BB11011" s="166"/>
      <c r="BC11011" s="166"/>
      <c r="BD11011" s="166"/>
      <c r="BE11011" s="6"/>
      <c r="BF11011" s="6"/>
      <c r="BG11011" s="6"/>
      <c r="BH11011" s="6"/>
      <c r="BI11011" s="6"/>
      <c r="BJ11011" s="166"/>
      <c r="BK11011" s="166"/>
      <c r="BL11011" s="166"/>
      <c r="BM11011" s="6"/>
      <c r="BN11011" s="6"/>
      <c r="BO11011" s="6"/>
      <c r="BP11011" s="6"/>
      <c r="BQ11011" s="6"/>
      <c r="BR11011" s="6"/>
      <c r="BS11011" s="6"/>
      <c r="BT11011" s="6"/>
      <c r="BU11011" s="6"/>
      <c r="BV11011" s="6"/>
      <c r="BW11011" s="6"/>
      <c r="CJ11011" s="415"/>
      <c r="CK11011" s="415"/>
      <c r="CO11011" s="168"/>
    </row>
    <row r="11012" spans="32:93" s="162" customFormat="1" x14ac:dyDescent="0.25">
      <c r="AF11012" s="169"/>
      <c r="AG11012" s="169"/>
      <c r="AH11012" s="169"/>
      <c r="AI11012" s="169"/>
      <c r="AJ11012" s="169"/>
      <c r="AK11012" s="170"/>
      <c r="AP11012" s="6"/>
      <c r="AQ11012" s="6"/>
      <c r="AR11012" s="6"/>
      <c r="AS11012" s="6"/>
      <c r="AT11012" s="6"/>
      <c r="AU11012" s="6"/>
      <c r="AV11012" s="6"/>
      <c r="AW11012" s="6"/>
      <c r="AX11012" s="6"/>
      <c r="AY11012" s="6"/>
      <c r="AZ11012" s="6"/>
      <c r="BA11012" s="6"/>
      <c r="BB11012" s="166"/>
      <c r="BC11012" s="166"/>
      <c r="BD11012" s="166"/>
      <c r="BE11012" s="6"/>
      <c r="BF11012" s="6"/>
      <c r="BG11012" s="6"/>
      <c r="BH11012" s="6"/>
      <c r="BI11012" s="6"/>
      <c r="BJ11012" s="166"/>
      <c r="BK11012" s="166"/>
      <c r="BL11012" s="166"/>
      <c r="BM11012" s="6"/>
      <c r="BN11012" s="6"/>
      <c r="BO11012" s="6"/>
      <c r="BP11012" s="6"/>
      <c r="BQ11012" s="6"/>
      <c r="BR11012" s="6"/>
      <c r="BS11012" s="6"/>
      <c r="BT11012" s="6"/>
      <c r="BU11012" s="6"/>
      <c r="BV11012" s="6"/>
      <c r="BW11012" s="6"/>
      <c r="CJ11012" s="415"/>
      <c r="CK11012" s="415"/>
      <c r="CO11012" s="168"/>
    </row>
    <row r="11013" spans="32:93" s="162" customFormat="1" x14ac:dyDescent="0.25">
      <c r="AF11013" s="169"/>
      <c r="AG11013" s="169"/>
      <c r="AH11013" s="169"/>
      <c r="AI11013" s="169"/>
      <c r="AJ11013" s="169"/>
      <c r="AK11013" s="170"/>
      <c r="AP11013" s="6"/>
      <c r="AQ11013" s="6"/>
      <c r="AR11013" s="6"/>
      <c r="AS11013" s="6"/>
      <c r="AT11013" s="6"/>
      <c r="AU11013" s="6"/>
      <c r="AV11013" s="6"/>
      <c r="AW11013" s="6"/>
      <c r="AX11013" s="6"/>
      <c r="AY11013" s="6"/>
      <c r="AZ11013" s="6"/>
      <c r="BA11013" s="6"/>
      <c r="BB11013" s="166"/>
      <c r="BC11013" s="166"/>
      <c r="BD11013" s="166"/>
      <c r="BE11013" s="6"/>
      <c r="BF11013" s="6"/>
      <c r="BG11013" s="6"/>
      <c r="BH11013" s="6"/>
      <c r="BI11013" s="6"/>
      <c r="BJ11013" s="166"/>
      <c r="BK11013" s="166"/>
      <c r="BL11013" s="166"/>
      <c r="BM11013" s="6"/>
      <c r="BN11013" s="6"/>
      <c r="BO11013" s="6"/>
      <c r="BP11013" s="6"/>
      <c r="BQ11013" s="6"/>
      <c r="BR11013" s="6"/>
      <c r="BS11013" s="6"/>
      <c r="BT11013" s="6"/>
      <c r="BU11013" s="6"/>
      <c r="BV11013" s="6"/>
      <c r="BW11013" s="6"/>
      <c r="CJ11013" s="415"/>
      <c r="CK11013" s="415"/>
      <c r="CO11013" s="168"/>
    </row>
    <row r="11014" spans="32:93" s="162" customFormat="1" x14ac:dyDescent="0.25">
      <c r="AF11014" s="169"/>
      <c r="AG11014" s="169"/>
      <c r="AH11014" s="169"/>
      <c r="AI11014" s="169"/>
      <c r="AJ11014" s="169"/>
      <c r="AK11014" s="170"/>
      <c r="AP11014" s="6"/>
      <c r="AQ11014" s="6"/>
      <c r="AR11014" s="6"/>
      <c r="AS11014" s="6"/>
      <c r="AT11014" s="6"/>
      <c r="AU11014" s="6"/>
      <c r="AV11014" s="6"/>
      <c r="AW11014" s="6"/>
      <c r="AX11014" s="6"/>
      <c r="AY11014" s="6"/>
      <c r="AZ11014" s="6"/>
      <c r="BA11014" s="6"/>
      <c r="BB11014" s="166"/>
      <c r="BC11014" s="166"/>
      <c r="BD11014" s="166"/>
      <c r="BE11014" s="6"/>
      <c r="BF11014" s="6"/>
      <c r="BG11014" s="6"/>
      <c r="BH11014" s="6"/>
      <c r="BI11014" s="6"/>
      <c r="BJ11014" s="166"/>
      <c r="BK11014" s="166"/>
      <c r="BL11014" s="166"/>
      <c r="BM11014" s="6"/>
      <c r="BN11014" s="6"/>
      <c r="BO11014" s="6"/>
      <c r="BP11014" s="6"/>
      <c r="BQ11014" s="6"/>
      <c r="BR11014" s="6"/>
      <c r="BS11014" s="6"/>
      <c r="BT11014" s="6"/>
      <c r="BU11014" s="6"/>
      <c r="BV11014" s="6"/>
      <c r="BW11014" s="6"/>
      <c r="CJ11014" s="415"/>
      <c r="CK11014" s="415"/>
      <c r="CO11014" s="168"/>
    </row>
    <row r="11015" spans="32:93" s="162" customFormat="1" x14ac:dyDescent="0.25">
      <c r="AF11015" s="169"/>
      <c r="AG11015" s="169"/>
      <c r="AH11015" s="169"/>
      <c r="AI11015" s="169"/>
      <c r="AJ11015" s="169"/>
      <c r="AK11015" s="170"/>
      <c r="AP11015" s="6"/>
      <c r="AQ11015" s="6"/>
      <c r="AR11015" s="6"/>
      <c r="AS11015" s="6"/>
      <c r="AT11015" s="6"/>
      <c r="AU11015" s="6"/>
      <c r="AV11015" s="6"/>
      <c r="AW11015" s="6"/>
      <c r="AX11015" s="6"/>
      <c r="AY11015" s="6"/>
      <c r="AZ11015" s="6"/>
      <c r="BA11015" s="6"/>
      <c r="BB11015" s="166"/>
      <c r="BC11015" s="166"/>
      <c r="BD11015" s="166"/>
      <c r="BE11015" s="6"/>
      <c r="BF11015" s="6"/>
      <c r="BG11015" s="6"/>
      <c r="BH11015" s="6"/>
      <c r="BI11015" s="6"/>
      <c r="BJ11015" s="166"/>
      <c r="BK11015" s="166"/>
      <c r="BL11015" s="166"/>
      <c r="BM11015" s="6"/>
      <c r="BN11015" s="6"/>
      <c r="BO11015" s="6"/>
      <c r="BP11015" s="6"/>
      <c r="BQ11015" s="6"/>
      <c r="BR11015" s="6"/>
      <c r="BS11015" s="6"/>
      <c r="BT11015" s="6"/>
      <c r="BU11015" s="6"/>
      <c r="BV11015" s="6"/>
      <c r="BW11015" s="6"/>
      <c r="CJ11015" s="415"/>
      <c r="CK11015" s="415"/>
      <c r="CO11015" s="168"/>
    </row>
    <row r="11016" spans="32:93" s="162" customFormat="1" x14ac:dyDescent="0.25">
      <c r="AF11016" s="169"/>
      <c r="AG11016" s="169"/>
      <c r="AH11016" s="169"/>
      <c r="AI11016" s="169"/>
      <c r="AJ11016" s="169"/>
      <c r="AK11016" s="170"/>
      <c r="AP11016" s="6"/>
      <c r="AQ11016" s="6"/>
      <c r="AR11016" s="6"/>
      <c r="AS11016" s="6"/>
      <c r="AT11016" s="6"/>
      <c r="AU11016" s="6"/>
      <c r="AV11016" s="6"/>
      <c r="AW11016" s="6"/>
      <c r="AX11016" s="6"/>
      <c r="AY11016" s="6"/>
      <c r="AZ11016" s="6"/>
      <c r="BA11016" s="6"/>
      <c r="BB11016" s="166"/>
      <c r="BC11016" s="166"/>
      <c r="BD11016" s="166"/>
      <c r="BE11016" s="6"/>
      <c r="BF11016" s="6"/>
      <c r="BG11016" s="6"/>
      <c r="BH11016" s="6"/>
      <c r="BI11016" s="6"/>
      <c r="BJ11016" s="166"/>
      <c r="BK11016" s="166"/>
      <c r="BL11016" s="166"/>
      <c r="BM11016" s="6"/>
      <c r="BN11016" s="6"/>
      <c r="BO11016" s="6"/>
      <c r="BP11016" s="6"/>
      <c r="BQ11016" s="6"/>
      <c r="BR11016" s="6"/>
      <c r="BS11016" s="6"/>
      <c r="BT11016" s="6"/>
      <c r="BU11016" s="6"/>
      <c r="BV11016" s="6"/>
      <c r="BW11016" s="6"/>
      <c r="CJ11016" s="415"/>
      <c r="CK11016" s="415"/>
      <c r="CO11016" s="168"/>
    </row>
    <row r="11017" spans="32:93" s="162" customFormat="1" x14ac:dyDescent="0.25">
      <c r="AF11017" s="169"/>
      <c r="AG11017" s="169"/>
      <c r="AH11017" s="169"/>
      <c r="AI11017" s="169"/>
      <c r="AJ11017" s="169"/>
      <c r="AK11017" s="170"/>
      <c r="AP11017" s="6"/>
      <c r="AQ11017" s="6"/>
      <c r="AR11017" s="6"/>
      <c r="AS11017" s="6"/>
      <c r="AT11017" s="6"/>
      <c r="AU11017" s="6"/>
      <c r="AV11017" s="6"/>
      <c r="AW11017" s="6"/>
      <c r="AX11017" s="6"/>
      <c r="AY11017" s="6"/>
      <c r="AZ11017" s="6"/>
      <c r="BA11017" s="6"/>
      <c r="BB11017" s="166"/>
      <c r="BC11017" s="166"/>
      <c r="BD11017" s="166"/>
      <c r="BE11017" s="6"/>
      <c r="BF11017" s="6"/>
      <c r="BG11017" s="6"/>
      <c r="BH11017" s="6"/>
      <c r="BI11017" s="6"/>
      <c r="BJ11017" s="166"/>
      <c r="BK11017" s="166"/>
      <c r="BL11017" s="166"/>
      <c r="BM11017" s="6"/>
      <c r="BN11017" s="6"/>
      <c r="BO11017" s="6"/>
      <c r="BP11017" s="6"/>
      <c r="BQ11017" s="6"/>
      <c r="BR11017" s="6"/>
      <c r="BS11017" s="6"/>
      <c r="BT11017" s="6"/>
      <c r="BU11017" s="6"/>
      <c r="BV11017" s="6"/>
      <c r="BW11017" s="6"/>
      <c r="CJ11017" s="415"/>
      <c r="CK11017" s="415"/>
      <c r="CO11017" s="168"/>
    </row>
    <row r="11018" spans="32:93" s="162" customFormat="1" x14ac:dyDescent="0.25">
      <c r="AF11018" s="169"/>
      <c r="AG11018" s="169"/>
      <c r="AH11018" s="169"/>
      <c r="AI11018" s="169"/>
      <c r="AJ11018" s="169"/>
      <c r="AK11018" s="170"/>
      <c r="AP11018" s="6"/>
      <c r="AQ11018" s="6"/>
      <c r="AR11018" s="6"/>
      <c r="AS11018" s="6"/>
      <c r="AT11018" s="6"/>
      <c r="AU11018" s="6"/>
      <c r="AV11018" s="6"/>
      <c r="AW11018" s="6"/>
      <c r="AX11018" s="6"/>
      <c r="AY11018" s="6"/>
      <c r="AZ11018" s="6"/>
      <c r="BA11018" s="6"/>
      <c r="BB11018" s="166"/>
      <c r="BC11018" s="166"/>
      <c r="BD11018" s="166"/>
      <c r="BE11018" s="6"/>
      <c r="BF11018" s="6"/>
      <c r="BG11018" s="6"/>
      <c r="BH11018" s="6"/>
      <c r="BI11018" s="6"/>
      <c r="BJ11018" s="166"/>
      <c r="BK11018" s="166"/>
      <c r="BL11018" s="166"/>
      <c r="BM11018" s="6"/>
      <c r="BN11018" s="6"/>
      <c r="BO11018" s="6"/>
      <c r="BP11018" s="6"/>
      <c r="BQ11018" s="6"/>
      <c r="BR11018" s="6"/>
      <c r="BS11018" s="6"/>
      <c r="BT11018" s="6"/>
      <c r="BU11018" s="6"/>
      <c r="BV11018" s="6"/>
      <c r="BW11018" s="6"/>
      <c r="CJ11018" s="415"/>
      <c r="CK11018" s="415"/>
      <c r="CO11018" s="168"/>
    </row>
    <row r="11019" spans="32:93" s="162" customFormat="1" x14ac:dyDescent="0.25">
      <c r="AF11019" s="169"/>
      <c r="AG11019" s="169"/>
      <c r="AH11019" s="169"/>
      <c r="AI11019" s="169"/>
      <c r="AJ11019" s="169"/>
      <c r="AK11019" s="170"/>
      <c r="AP11019" s="6"/>
      <c r="AQ11019" s="6"/>
      <c r="AR11019" s="6"/>
      <c r="AS11019" s="6"/>
      <c r="AT11019" s="6"/>
      <c r="AU11019" s="6"/>
      <c r="AV11019" s="6"/>
      <c r="AW11019" s="6"/>
      <c r="AX11019" s="6"/>
      <c r="AY11019" s="6"/>
      <c r="AZ11019" s="6"/>
      <c r="BA11019" s="6"/>
      <c r="BB11019" s="166"/>
      <c r="BC11019" s="166"/>
      <c r="BD11019" s="166"/>
      <c r="BE11019" s="6"/>
      <c r="BF11019" s="6"/>
      <c r="BG11019" s="6"/>
      <c r="BH11019" s="6"/>
      <c r="BI11019" s="6"/>
      <c r="BJ11019" s="166"/>
      <c r="BK11019" s="166"/>
      <c r="BL11019" s="166"/>
      <c r="BM11019" s="6"/>
      <c r="BN11019" s="6"/>
      <c r="BO11019" s="6"/>
      <c r="BP11019" s="6"/>
      <c r="BQ11019" s="6"/>
      <c r="BR11019" s="6"/>
      <c r="BS11019" s="6"/>
      <c r="BT11019" s="6"/>
      <c r="BU11019" s="6"/>
      <c r="BV11019" s="6"/>
      <c r="BW11019" s="6"/>
      <c r="CJ11019" s="415"/>
      <c r="CK11019" s="415"/>
      <c r="CO11019" s="168"/>
    </row>
    <row r="11020" spans="32:93" s="162" customFormat="1" x14ac:dyDescent="0.25">
      <c r="AF11020" s="169"/>
      <c r="AG11020" s="169"/>
      <c r="AH11020" s="169"/>
      <c r="AI11020" s="169"/>
      <c r="AJ11020" s="169"/>
      <c r="AK11020" s="170"/>
      <c r="AP11020" s="6"/>
      <c r="AQ11020" s="6"/>
      <c r="AR11020" s="6"/>
      <c r="AS11020" s="6"/>
      <c r="AT11020" s="6"/>
      <c r="AU11020" s="6"/>
      <c r="AV11020" s="6"/>
      <c r="AW11020" s="6"/>
      <c r="AX11020" s="6"/>
      <c r="AY11020" s="6"/>
      <c r="AZ11020" s="6"/>
      <c r="BA11020" s="6"/>
      <c r="BB11020" s="166"/>
      <c r="BC11020" s="166"/>
      <c r="BD11020" s="166"/>
      <c r="BE11020" s="6"/>
      <c r="BF11020" s="6"/>
      <c r="BG11020" s="6"/>
      <c r="BH11020" s="6"/>
      <c r="BI11020" s="6"/>
      <c r="BJ11020" s="166"/>
      <c r="BK11020" s="166"/>
      <c r="BL11020" s="166"/>
      <c r="BM11020" s="6"/>
      <c r="BN11020" s="6"/>
      <c r="BO11020" s="6"/>
      <c r="BP11020" s="6"/>
      <c r="BQ11020" s="6"/>
      <c r="BR11020" s="6"/>
      <c r="BS11020" s="6"/>
      <c r="BT11020" s="6"/>
      <c r="BU11020" s="6"/>
      <c r="BV11020" s="6"/>
      <c r="BW11020" s="6"/>
      <c r="CJ11020" s="415"/>
      <c r="CK11020" s="415"/>
      <c r="CO11020" s="168"/>
    </row>
    <row r="11021" spans="32:93" s="162" customFormat="1" x14ac:dyDescent="0.25">
      <c r="AF11021" s="169"/>
      <c r="AG11021" s="169"/>
      <c r="AH11021" s="169"/>
      <c r="AI11021" s="169"/>
      <c r="AJ11021" s="169"/>
      <c r="AK11021" s="170"/>
      <c r="AP11021" s="6"/>
      <c r="AQ11021" s="6"/>
      <c r="AR11021" s="6"/>
      <c r="AS11021" s="6"/>
      <c r="AT11021" s="6"/>
      <c r="AU11021" s="6"/>
      <c r="AV11021" s="6"/>
      <c r="AW11021" s="6"/>
      <c r="AX11021" s="6"/>
      <c r="AY11021" s="6"/>
      <c r="AZ11021" s="6"/>
      <c r="BA11021" s="6"/>
      <c r="BB11021" s="166"/>
      <c r="BC11021" s="166"/>
      <c r="BD11021" s="166"/>
      <c r="BE11021" s="6"/>
      <c r="BF11021" s="6"/>
      <c r="BG11021" s="6"/>
      <c r="BH11021" s="6"/>
      <c r="BI11021" s="6"/>
      <c r="BJ11021" s="166"/>
      <c r="BK11021" s="166"/>
      <c r="BL11021" s="166"/>
      <c r="BM11021" s="6"/>
      <c r="BN11021" s="6"/>
      <c r="BO11021" s="6"/>
      <c r="BP11021" s="6"/>
      <c r="BQ11021" s="6"/>
      <c r="BR11021" s="6"/>
      <c r="BS11021" s="6"/>
      <c r="BT11021" s="6"/>
      <c r="BU11021" s="6"/>
      <c r="BV11021" s="6"/>
      <c r="BW11021" s="6"/>
      <c r="CJ11021" s="415"/>
      <c r="CK11021" s="415"/>
      <c r="CO11021" s="168"/>
    </row>
    <row r="11022" spans="32:93" s="162" customFormat="1" x14ac:dyDescent="0.25">
      <c r="AF11022" s="169"/>
      <c r="AG11022" s="169"/>
      <c r="AH11022" s="169"/>
      <c r="AI11022" s="169"/>
      <c r="AJ11022" s="169"/>
      <c r="AK11022" s="170"/>
      <c r="AP11022" s="6"/>
      <c r="AQ11022" s="6"/>
      <c r="AR11022" s="6"/>
      <c r="AS11022" s="6"/>
      <c r="AT11022" s="6"/>
      <c r="AU11022" s="6"/>
      <c r="AV11022" s="6"/>
      <c r="AW11022" s="6"/>
      <c r="AX11022" s="6"/>
      <c r="AY11022" s="6"/>
      <c r="AZ11022" s="6"/>
      <c r="BA11022" s="6"/>
      <c r="BB11022" s="166"/>
      <c r="BC11022" s="166"/>
      <c r="BD11022" s="166"/>
      <c r="BE11022" s="6"/>
      <c r="BF11022" s="6"/>
      <c r="BG11022" s="6"/>
      <c r="BH11022" s="6"/>
      <c r="BI11022" s="6"/>
      <c r="BJ11022" s="166"/>
      <c r="BK11022" s="166"/>
      <c r="BL11022" s="166"/>
      <c r="BM11022" s="6"/>
      <c r="BN11022" s="6"/>
      <c r="BO11022" s="6"/>
      <c r="BP11022" s="6"/>
      <c r="BQ11022" s="6"/>
      <c r="BR11022" s="6"/>
      <c r="BS11022" s="6"/>
      <c r="BT11022" s="6"/>
      <c r="BU11022" s="6"/>
      <c r="BV11022" s="6"/>
      <c r="BW11022" s="6"/>
      <c r="CJ11022" s="415"/>
      <c r="CK11022" s="415"/>
      <c r="CO11022" s="168"/>
    </row>
    <row r="11023" spans="32:93" s="162" customFormat="1" x14ac:dyDescent="0.25">
      <c r="AF11023" s="169"/>
      <c r="AG11023" s="169"/>
      <c r="AH11023" s="169"/>
      <c r="AI11023" s="169"/>
      <c r="AJ11023" s="169"/>
      <c r="AK11023" s="170"/>
      <c r="AP11023" s="6"/>
      <c r="AQ11023" s="6"/>
      <c r="AR11023" s="6"/>
      <c r="AS11023" s="6"/>
      <c r="AT11023" s="6"/>
      <c r="AU11023" s="6"/>
      <c r="AV11023" s="6"/>
      <c r="AW11023" s="6"/>
      <c r="AX11023" s="6"/>
      <c r="AY11023" s="6"/>
      <c r="AZ11023" s="6"/>
      <c r="BA11023" s="6"/>
      <c r="BB11023" s="166"/>
      <c r="BC11023" s="166"/>
      <c r="BD11023" s="166"/>
      <c r="BE11023" s="6"/>
      <c r="BF11023" s="6"/>
      <c r="BG11023" s="6"/>
      <c r="BH11023" s="6"/>
      <c r="BI11023" s="6"/>
      <c r="BJ11023" s="166"/>
      <c r="BK11023" s="166"/>
      <c r="BL11023" s="166"/>
      <c r="BM11023" s="6"/>
      <c r="BN11023" s="6"/>
      <c r="BO11023" s="6"/>
      <c r="BP11023" s="6"/>
      <c r="BQ11023" s="6"/>
      <c r="BR11023" s="6"/>
      <c r="BS11023" s="6"/>
      <c r="BT11023" s="6"/>
      <c r="BU11023" s="6"/>
      <c r="BV11023" s="6"/>
      <c r="BW11023" s="6"/>
      <c r="CJ11023" s="415"/>
      <c r="CK11023" s="415"/>
      <c r="CO11023" s="168"/>
    </row>
    <row r="11024" spans="32:93" s="162" customFormat="1" x14ac:dyDescent="0.25">
      <c r="AF11024" s="169"/>
      <c r="AG11024" s="169"/>
      <c r="AH11024" s="169"/>
      <c r="AI11024" s="169"/>
      <c r="AJ11024" s="169"/>
      <c r="AK11024" s="170"/>
      <c r="AP11024" s="6"/>
      <c r="AQ11024" s="6"/>
      <c r="AR11024" s="6"/>
      <c r="AS11024" s="6"/>
      <c r="AT11024" s="6"/>
      <c r="AU11024" s="6"/>
      <c r="AV11024" s="6"/>
      <c r="AW11024" s="6"/>
      <c r="AX11024" s="6"/>
      <c r="AY11024" s="6"/>
      <c r="AZ11024" s="6"/>
      <c r="BA11024" s="6"/>
      <c r="BB11024" s="166"/>
      <c r="BC11024" s="166"/>
      <c r="BD11024" s="166"/>
      <c r="BE11024" s="6"/>
      <c r="BF11024" s="6"/>
      <c r="BG11024" s="6"/>
      <c r="BH11024" s="6"/>
      <c r="BI11024" s="6"/>
      <c r="BJ11024" s="166"/>
      <c r="BK11024" s="166"/>
      <c r="BL11024" s="166"/>
      <c r="BM11024" s="6"/>
      <c r="BN11024" s="6"/>
      <c r="BO11024" s="6"/>
      <c r="BP11024" s="6"/>
      <c r="BQ11024" s="6"/>
      <c r="BR11024" s="6"/>
      <c r="BS11024" s="6"/>
      <c r="BT11024" s="6"/>
      <c r="BU11024" s="6"/>
      <c r="BV11024" s="6"/>
      <c r="BW11024" s="6"/>
      <c r="CJ11024" s="415"/>
      <c r="CK11024" s="415"/>
      <c r="CO11024" s="168"/>
    </row>
    <row r="11025" spans="32:93" s="162" customFormat="1" x14ac:dyDescent="0.25">
      <c r="AF11025" s="169"/>
      <c r="AG11025" s="169"/>
      <c r="AH11025" s="169"/>
      <c r="AI11025" s="169"/>
      <c r="AJ11025" s="169"/>
      <c r="AK11025" s="170"/>
      <c r="AP11025" s="6"/>
      <c r="AQ11025" s="6"/>
      <c r="AR11025" s="6"/>
      <c r="AS11025" s="6"/>
      <c r="AT11025" s="6"/>
      <c r="AU11025" s="6"/>
      <c r="AV11025" s="6"/>
      <c r="AW11025" s="6"/>
      <c r="AX11025" s="6"/>
      <c r="AY11025" s="6"/>
      <c r="AZ11025" s="6"/>
      <c r="BA11025" s="6"/>
      <c r="BB11025" s="166"/>
      <c r="BC11025" s="166"/>
      <c r="BD11025" s="166"/>
      <c r="BE11025" s="6"/>
      <c r="BF11025" s="6"/>
      <c r="BG11025" s="6"/>
      <c r="BH11025" s="6"/>
      <c r="BI11025" s="6"/>
      <c r="BJ11025" s="166"/>
      <c r="BK11025" s="166"/>
      <c r="BL11025" s="166"/>
      <c r="BM11025" s="6"/>
      <c r="BN11025" s="6"/>
      <c r="BO11025" s="6"/>
      <c r="BP11025" s="6"/>
      <c r="BQ11025" s="6"/>
      <c r="BR11025" s="6"/>
      <c r="BS11025" s="6"/>
      <c r="BT11025" s="6"/>
      <c r="BU11025" s="6"/>
      <c r="BV11025" s="6"/>
      <c r="BW11025" s="6"/>
      <c r="CJ11025" s="415"/>
      <c r="CK11025" s="415"/>
      <c r="CO11025" s="168"/>
    </row>
    <row r="11026" spans="32:93" s="162" customFormat="1" x14ac:dyDescent="0.25">
      <c r="AF11026" s="169"/>
      <c r="AG11026" s="169"/>
      <c r="AH11026" s="169"/>
      <c r="AI11026" s="169"/>
      <c r="AJ11026" s="169"/>
      <c r="AK11026" s="170"/>
      <c r="AP11026" s="6"/>
      <c r="AQ11026" s="6"/>
      <c r="AR11026" s="6"/>
      <c r="AS11026" s="6"/>
      <c r="AT11026" s="6"/>
      <c r="AU11026" s="6"/>
      <c r="AV11026" s="6"/>
      <c r="AW11026" s="6"/>
      <c r="AX11026" s="6"/>
      <c r="AY11026" s="6"/>
      <c r="AZ11026" s="6"/>
      <c r="BA11026" s="6"/>
      <c r="BB11026" s="166"/>
      <c r="BC11026" s="166"/>
      <c r="BD11026" s="166"/>
      <c r="BE11026" s="6"/>
      <c r="BF11026" s="6"/>
      <c r="BG11026" s="6"/>
      <c r="BH11026" s="6"/>
      <c r="BI11026" s="6"/>
      <c r="BJ11026" s="166"/>
      <c r="BK11026" s="166"/>
      <c r="BL11026" s="166"/>
      <c r="BM11026" s="6"/>
      <c r="BN11026" s="6"/>
      <c r="BO11026" s="6"/>
      <c r="BP11026" s="6"/>
      <c r="BQ11026" s="6"/>
      <c r="BR11026" s="6"/>
      <c r="BS11026" s="6"/>
      <c r="BT11026" s="6"/>
      <c r="BU11026" s="6"/>
      <c r="BV11026" s="6"/>
      <c r="BW11026" s="6"/>
      <c r="CJ11026" s="415"/>
      <c r="CK11026" s="415"/>
      <c r="CO11026" s="168"/>
    </row>
    <row r="11027" spans="32:93" s="162" customFormat="1" x14ac:dyDescent="0.25">
      <c r="AF11027" s="169"/>
      <c r="AG11027" s="169"/>
      <c r="AH11027" s="169"/>
      <c r="AI11027" s="169"/>
      <c r="AJ11027" s="169"/>
      <c r="AK11027" s="170"/>
      <c r="AP11027" s="6"/>
      <c r="AQ11027" s="6"/>
      <c r="AR11027" s="6"/>
      <c r="AS11027" s="6"/>
      <c r="AT11027" s="6"/>
      <c r="AU11027" s="6"/>
      <c r="AV11027" s="6"/>
      <c r="AW11027" s="6"/>
      <c r="AX11027" s="6"/>
      <c r="AY11027" s="6"/>
      <c r="AZ11027" s="6"/>
      <c r="BA11027" s="6"/>
      <c r="BB11027" s="166"/>
      <c r="BC11027" s="166"/>
      <c r="BD11027" s="166"/>
      <c r="BE11027" s="6"/>
      <c r="BF11027" s="6"/>
      <c r="BG11027" s="6"/>
      <c r="BH11027" s="6"/>
      <c r="BI11027" s="6"/>
      <c r="BJ11027" s="166"/>
      <c r="BK11027" s="166"/>
      <c r="BL11027" s="166"/>
      <c r="BM11027" s="6"/>
      <c r="BN11027" s="6"/>
      <c r="BO11027" s="6"/>
      <c r="BP11027" s="6"/>
      <c r="BQ11027" s="6"/>
      <c r="BR11027" s="6"/>
      <c r="BS11027" s="6"/>
      <c r="BT11027" s="6"/>
      <c r="BU11027" s="6"/>
      <c r="BV11027" s="6"/>
      <c r="BW11027" s="6"/>
      <c r="CJ11027" s="415"/>
      <c r="CK11027" s="415"/>
      <c r="CO11027" s="168"/>
    </row>
    <row r="11028" spans="32:93" s="162" customFormat="1" x14ac:dyDescent="0.25">
      <c r="AF11028" s="169"/>
      <c r="AG11028" s="169"/>
      <c r="AH11028" s="169"/>
      <c r="AI11028" s="169"/>
      <c r="AJ11028" s="169"/>
      <c r="AK11028" s="170"/>
      <c r="AP11028" s="6"/>
      <c r="AQ11028" s="6"/>
      <c r="AR11028" s="6"/>
      <c r="AS11028" s="6"/>
      <c r="AT11028" s="6"/>
      <c r="AU11028" s="6"/>
      <c r="AV11028" s="6"/>
      <c r="AW11028" s="6"/>
      <c r="AX11028" s="6"/>
      <c r="AY11028" s="6"/>
      <c r="AZ11028" s="6"/>
      <c r="BA11028" s="6"/>
      <c r="BB11028" s="166"/>
      <c r="BC11028" s="166"/>
      <c r="BD11028" s="166"/>
      <c r="BE11028" s="6"/>
      <c r="BF11028" s="6"/>
      <c r="BG11028" s="6"/>
      <c r="BH11028" s="6"/>
      <c r="BI11028" s="6"/>
      <c r="BJ11028" s="166"/>
      <c r="BK11028" s="166"/>
      <c r="BL11028" s="166"/>
      <c r="BM11028" s="6"/>
      <c r="BN11028" s="6"/>
      <c r="BO11028" s="6"/>
      <c r="BP11028" s="6"/>
      <c r="BQ11028" s="6"/>
      <c r="BR11028" s="6"/>
      <c r="BS11028" s="6"/>
      <c r="BT11028" s="6"/>
      <c r="BU11028" s="6"/>
      <c r="BV11028" s="6"/>
      <c r="BW11028" s="6"/>
      <c r="CJ11028" s="415"/>
      <c r="CK11028" s="415"/>
      <c r="CO11028" s="168"/>
    </row>
    <row r="11029" spans="32:93" s="162" customFormat="1" x14ac:dyDescent="0.25">
      <c r="AF11029" s="169"/>
      <c r="AG11029" s="169"/>
      <c r="AH11029" s="169"/>
      <c r="AI11029" s="169"/>
      <c r="AJ11029" s="169"/>
      <c r="AK11029" s="170"/>
      <c r="AP11029" s="6"/>
      <c r="AQ11029" s="6"/>
      <c r="AR11029" s="6"/>
      <c r="AS11029" s="6"/>
      <c r="AT11029" s="6"/>
      <c r="AU11029" s="6"/>
      <c r="AV11029" s="6"/>
      <c r="AW11029" s="6"/>
      <c r="AX11029" s="6"/>
      <c r="AY11029" s="6"/>
      <c r="AZ11029" s="6"/>
      <c r="BA11029" s="6"/>
      <c r="BB11029" s="166"/>
      <c r="BC11029" s="166"/>
      <c r="BD11029" s="166"/>
      <c r="BE11029" s="6"/>
      <c r="BF11029" s="6"/>
      <c r="BG11029" s="6"/>
      <c r="BH11029" s="6"/>
      <c r="BI11029" s="6"/>
      <c r="BJ11029" s="166"/>
      <c r="BK11029" s="166"/>
      <c r="BL11029" s="166"/>
      <c r="BM11029" s="6"/>
      <c r="BN11029" s="6"/>
      <c r="BO11029" s="6"/>
      <c r="BP11029" s="6"/>
      <c r="BQ11029" s="6"/>
      <c r="BR11029" s="6"/>
      <c r="BS11029" s="6"/>
      <c r="BT11029" s="6"/>
      <c r="BU11029" s="6"/>
      <c r="BV11029" s="6"/>
      <c r="BW11029" s="6"/>
      <c r="CJ11029" s="415"/>
      <c r="CK11029" s="415"/>
      <c r="CO11029" s="168"/>
    </row>
    <row r="11030" spans="32:93" s="162" customFormat="1" x14ac:dyDescent="0.25">
      <c r="AF11030" s="169"/>
      <c r="AG11030" s="169"/>
      <c r="AH11030" s="169"/>
      <c r="AI11030" s="169"/>
      <c r="AJ11030" s="169"/>
      <c r="AK11030" s="170"/>
      <c r="AP11030" s="6"/>
      <c r="AQ11030" s="6"/>
      <c r="AR11030" s="6"/>
      <c r="AS11030" s="6"/>
      <c r="AT11030" s="6"/>
      <c r="AU11030" s="6"/>
      <c r="AV11030" s="6"/>
      <c r="AW11030" s="6"/>
      <c r="AX11030" s="6"/>
      <c r="AY11030" s="6"/>
      <c r="AZ11030" s="6"/>
      <c r="BA11030" s="6"/>
      <c r="BB11030" s="166"/>
      <c r="BC11030" s="166"/>
      <c r="BD11030" s="166"/>
      <c r="BE11030" s="6"/>
      <c r="BF11030" s="6"/>
      <c r="BG11030" s="6"/>
      <c r="BH11030" s="6"/>
      <c r="BI11030" s="6"/>
      <c r="BJ11030" s="166"/>
      <c r="BK11030" s="166"/>
      <c r="BL11030" s="166"/>
      <c r="BM11030" s="6"/>
      <c r="BN11030" s="6"/>
      <c r="BO11030" s="6"/>
      <c r="BP11030" s="6"/>
      <c r="BQ11030" s="6"/>
      <c r="BR11030" s="6"/>
      <c r="BS11030" s="6"/>
      <c r="BT11030" s="6"/>
      <c r="BU11030" s="6"/>
      <c r="BV11030" s="6"/>
      <c r="BW11030" s="6"/>
      <c r="CJ11030" s="415"/>
      <c r="CK11030" s="415"/>
      <c r="CO11030" s="168"/>
    </row>
    <row r="11031" spans="32:93" s="162" customFormat="1" x14ac:dyDescent="0.25">
      <c r="AF11031" s="169"/>
      <c r="AG11031" s="169"/>
      <c r="AH11031" s="169"/>
      <c r="AI11031" s="169"/>
      <c r="AJ11031" s="169"/>
      <c r="AK11031" s="170"/>
      <c r="AP11031" s="6"/>
      <c r="AQ11031" s="6"/>
      <c r="AR11031" s="6"/>
      <c r="AS11031" s="6"/>
      <c r="AT11031" s="6"/>
      <c r="AU11031" s="6"/>
      <c r="AV11031" s="6"/>
      <c r="AW11031" s="6"/>
      <c r="AX11031" s="6"/>
      <c r="AY11031" s="6"/>
      <c r="AZ11031" s="6"/>
      <c r="BA11031" s="6"/>
      <c r="BB11031" s="166"/>
      <c r="BC11031" s="166"/>
      <c r="BD11031" s="166"/>
      <c r="BE11031" s="6"/>
      <c r="BF11031" s="6"/>
      <c r="BG11031" s="6"/>
      <c r="BH11031" s="6"/>
      <c r="BI11031" s="6"/>
      <c r="BJ11031" s="166"/>
      <c r="BK11031" s="166"/>
      <c r="BL11031" s="166"/>
      <c r="BM11031" s="6"/>
      <c r="BN11031" s="6"/>
      <c r="BO11031" s="6"/>
      <c r="BP11031" s="6"/>
      <c r="BQ11031" s="6"/>
      <c r="BR11031" s="6"/>
      <c r="BS11031" s="6"/>
      <c r="BT11031" s="6"/>
      <c r="BU11031" s="6"/>
      <c r="BV11031" s="6"/>
      <c r="BW11031" s="6"/>
      <c r="CJ11031" s="415"/>
      <c r="CK11031" s="415"/>
      <c r="CO11031" s="168"/>
    </row>
    <row r="11032" spans="32:93" s="162" customFormat="1" x14ac:dyDescent="0.25">
      <c r="AF11032" s="169"/>
      <c r="AG11032" s="169"/>
      <c r="AH11032" s="169"/>
      <c r="AI11032" s="169"/>
      <c r="AJ11032" s="169"/>
      <c r="AK11032" s="170"/>
      <c r="AP11032" s="6"/>
      <c r="AQ11032" s="6"/>
      <c r="AR11032" s="6"/>
      <c r="AS11032" s="6"/>
      <c r="AT11032" s="6"/>
      <c r="AU11032" s="6"/>
      <c r="AV11032" s="6"/>
      <c r="AW11032" s="6"/>
      <c r="AX11032" s="6"/>
      <c r="AY11032" s="6"/>
      <c r="AZ11032" s="6"/>
      <c r="BA11032" s="6"/>
      <c r="BB11032" s="166"/>
      <c r="BC11032" s="166"/>
      <c r="BD11032" s="166"/>
      <c r="BE11032" s="6"/>
      <c r="BF11032" s="6"/>
      <c r="BG11032" s="6"/>
      <c r="BH11032" s="6"/>
      <c r="BI11032" s="6"/>
      <c r="BJ11032" s="166"/>
      <c r="BK11032" s="166"/>
      <c r="BL11032" s="166"/>
      <c r="BM11032" s="6"/>
      <c r="BN11032" s="6"/>
      <c r="BO11032" s="6"/>
      <c r="BP11032" s="6"/>
      <c r="BQ11032" s="6"/>
      <c r="BR11032" s="6"/>
      <c r="BS11032" s="6"/>
      <c r="BT11032" s="6"/>
      <c r="BU11032" s="6"/>
      <c r="BV11032" s="6"/>
      <c r="BW11032" s="6"/>
      <c r="CJ11032" s="415"/>
      <c r="CK11032" s="415"/>
      <c r="CO11032" s="168"/>
    </row>
    <row r="11033" spans="32:93" s="162" customFormat="1" x14ac:dyDescent="0.25">
      <c r="AF11033" s="169"/>
      <c r="AG11033" s="169"/>
      <c r="AH11033" s="169"/>
      <c r="AI11033" s="169"/>
      <c r="AJ11033" s="169"/>
      <c r="AK11033" s="170"/>
      <c r="AP11033" s="6"/>
      <c r="AQ11033" s="6"/>
      <c r="AR11033" s="6"/>
      <c r="AS11033" s="6"/>
      <c r="AT11033" s="6"/>
      <c r="AU11033" s="6"/>
      <c r="AV11033" s="6"/>
      <c r="AW11033" s="6"/>
      <c r="AX11033" s="6"/>
      <c r="AY11033" s="6"/>
      <c r="AZ11033" s="6"/>
      <c r="BA11033" s="6"/>
      <c r="BB11033" s="166"/>
      <c r="BC11033" s="166"/>
      <c r="BD11033" s="166"/>
      <c r="BE11033" s="6"/>
      <c r="BF11033" s="6"/>
      <c r="BG11033" s="6"/>
      <c r="BH11033" s="6"/>
      <c r="BI11033" s="6"/>
      <c r="BJ11033" s="166"/>
      <c r="BK11033" s="166"/>
      <c r="BL11033" s="166"/>
      <c r="BM11033" s="6"/>
      <c r="BN11033" s="6"/>
      <c r="BO11033" s="6"/>
      <c r="BP11033" s="6"/>
      <c r="BQ11033" s="6"/>
      <c r="BR11033" s="6"/>
      <c r="BS11033" s="6"/>
      <c r="BT11033" s="6"/>
      <c r="BU11033" s="6"/>
      <c r="BV11033" s="6"/>
      <c r="BW11033" s="6"/>
      <c r="CJ11033" s="415"/>
      <c r="CK11033" s="415"/>
      <c r="CO11033" s="168"/>
    </row>
    <row r="11034" spans="32:93" s="162" customFormat="1" x14ac:dyDescent="0.25">
      <c r="AF11034" s="169"/>
      <c r="AG11034" s="169"/>
      <c r="AH11034" s="169"/>
      <c r="AI11034" s="169"/>
      <c r="AJ11034" s="169"/>
      <c r="AK11034" s="170"/>
      <c r="AP11034" s="6"/>
      <c r="AQ11034" s="6"/>
      <c r="AR11034" s="6"/>
      <c r="AS11034" s="6"/>
      <c r="AT11034" s="6"/>
      <c r="AU11034" s="6"/>
      <c r="AV11034" s="6"/>
      <c r="AW11034" s="6"/>
      <c r="AX11034" s="6"/>
      <c r="AY11034" s="6"/>
      <c r="AZ11034" s="6"/>
      <c r="BA11034" s="6"/>
      <c r="BB11034" s="166"/>
      <c r="BC11034" s="166"/>
      <c r="BD11034" s="166"/>
      <c r="BE11034" s="6"/>
      <c r="BF11034" s="6"/>
      <c r="BG11034" s="6"/>
      <c r="BH11034" s="6"/>
      <c r="BI11034" s="6"/>
      <c r="BJ11034" s="166"/>
      <c r="BK11034" s="166"/>
      <c r="BL11034" s="166"/>
      <c r="BM11034" s="6"/>
      <c r="BN11034" s="6"/>
      <c r="BO11034" s="6"/>
      <c r="BP11034" s="6"/>
      <c r="BQ11034" s="6"/>
      <c r="BR11034" s="6"/>
      <c r="BS11034" s="6"/>
      <c r="BT11034" s="6"/>
      <c r="BU11034" s="6"/>
      <c r="BV11034" s="6"/>
      <c r="BW11034" s="6"/>
      <c r="CJ11034" s="415"/>
      <c r="CK11034" s="415"/>
      <c r="CO11034" s="168"/>
    </row>
    <row r="11035" spans="32:93" s="162" customFormat="1" x14ac:dyDescent="0.25">
      <c r="AF11035" s="169"/>
      <c r="AG11035" s="169"/>
      <c r="AH11035" s="169"/>
      <c r="AI11035" s="169"/>
      <c r="AJ11035" s="169"/>
      <c r="AK11035" s="170"/>
      <c r="AP11035" s="6"/>
      <c r="AQ11035" s="6"/>
      <c r="AR11035" s="6"/>
      <c r="AS11035" s="6"/>
      <c r="AT11035" s="6"/>
      <c r="AU11035" s="6"/>
      <c r="AV11035" s="6"/>
      <c r="AW11035" s="6"/>
      <c r="AX11035" s="6"/>
      <c r="AY11035" s="6"/>
      <c r="AZ11035" s="6"/>
      <c r="BA11035" s="6"/>
      <c r="BB11035" s="166"/>
      <c r="BC11035" s="166"/>
      <c r="BD11035" s="166"/>
      <c r="BE11035" s="6"/>
      <c r="BF11035" s="6"/>
      <c r="BG11035" s="6"/>
      <c r="BH11035" s="6"/>
      <c r="BI11035" s="6"/>
      <c r="BJ11035" s="166"/>
      <c r="BK11035" s="166"/>
      <c r="BL11035" s="166"/>
      <c r="BM11035" s="6"/>
      <c r="BN11035" s="6"/>
      <c r="BO11035" s="6"/>
      <c r="BP11035" s="6"/>
      <c r="BQ11035" s="6"/>
      <c r="BR11035" s="6"/>
      <c r="BS11035" s="6"/>
      <c r="BT11035" s="6"/>
      <c r="BU11035" s="6"/>
      <c r="BV11035" s="6"/>
      <c r="BW11035" s="6"/>
      <c r="CJ11035" s="415"/>
      <c r="CK11035" s="415"/>
      <c r="CO11035" s="168"/>
    </row>
    <row r="11036" spans="32:93" s="162" customFormat="1" x14ac:dyDescent="0.25">
      <c r="AF11036" s="169"/>
      <c r="AG11036" s="169"/>
      <c r="AH11036" s="169"/>
      <c r="AI11036" s="169"/>
      <c r="AJ11036" s="169"/>
      <c r="AK11036" s="170"/>
      <c r="AP11036" s="6"/>
      <c r="AQ11036" s="6"/>
      <c r="AR11036" s="6"/>
      <c r="AS11036" s="6"/>
      <c r="AT11036" s="6"/>
      <c r="AU11036" s="6"/>
      <c r="AV11036" s="6"/>
      <c r="AW11036" s="6"/>
      <c r="AX11036" s="6"/>
      <c r="AY11036" s="6"/>
      <c r="AZ11036" s="6"/>
      <c r="BA11036" s="6"/>
      <c r="BB11036" s="166"/>
      <c r="BC11036" s="166"/>
      <c r="BD11036" s="166"/>
      <c r="BE11036" s="6"/>
      <c r="BF11036" s="6"/>
      <c r="BG11036" s="6"/>
      <c r="BH11036" s="6"/>
      <c r="BI11036" s="6"/>
      <c r="BJ11036" s="166"/>
      <c r="BK11036" s="166"/>
      <c r="BL11036" s="166"/>
      <c r="BM11036" s="6"/>
      <c r="BN11036" s="6"/>
      <c r="BO11036" s="6"/>
      <c r="BP11036" s="6"/>
      <c r="BQ11036" s="6"/>
      <c r="BR11036" s="6"/>
      <c r="BS11036" s="6"/>
      <c r="BT11036" s="6"/>
      <c r="BU11036" s="6"/>
      <c r="BV11036" s="6"/>
      <c r="BW11036" s="6"/>
      <c r="CJ11036" s="415"/>
      <c r="CK11036" s="415"/>
      <c r="CO11036" s="168"/>
    </row>
    <row r="11037" spans="32:93" s="162" customFormat="1" x14ac:dyDescent="0.25">
      <c r="AF11037" s="169"/>
      <c r="AG11037" s="169"/>
      <c r="AH11037" s="169"/>
      <c r="AI11037" s="169"/>
      <c r="AJ11037" s="169"/>
      <c r="AK11037" s="170"/>
      <c r="AP11037" s="6"/>
      <c r="AQ11037" s="6"/>
      <c r="AR11037" s="6"/>
      <c r="AS11037" s="6"/>
      <c r="AT11037" s="6"/>
      <c r="AU11037" s="6"/>
      <c r="AV11037" s="6"/>
      <c r="AW11037" s="6"/>
      <c r="AX11037" s="6"/>
      <c r="AY11037" s="6"/>
      <c r="AZ11037" s="6"/>
      <c r="BA11037" s="6"/>
      <c r="BB11037" s="166"/>
      <c r="BC11037" s="166"/>
      <c r="BD11037" s="166"/>
      <c r="BE11037" s="6"/>
      <c r="BF11037" s="6"/>
      <c r="BG11037" s="6"/>
      <c r="BH11037" s="6"/>
      <c r="BI11037" s="6"/>
      <c r="BJ11037" s="166"/>
      <c r="BK11037" s="166"/>
      <c r="BL11037" s="166"/>
      <c r="BM11037" s="6"/>
      <c r="BN11037" s="6"/>
      <c r="BO11037" s="6"/>
      <c r="BP11037" s="6"/>
      <c r="BQ11037" s="6"/>
      <c r="BR11037" s="6"/>
      <c r="BS11037" s="6"/>
      <c r="BT11037" s="6"/>
      <c r="BU11037" s="6"/>
      <c r="BV11037" s="6"/>
      <c r="BW11037" s="6"/>
      <c r="CJ11037" s="415"/>
      <c r="CK11037" s="415"/>
      <c r="CO11037" s="168"/>
    </row>
    <row r="11038" spans="32:93" s="162" customFormat="1" x14ac:dyDescent="0.25">
      <c r="AF11038" s="169"/>
      <c r="AG11038" s="169"/>
      <c r="AH11038" s="169"/>
      <c r="AI11038" s="169"/>
      <c r="AJ11038" s="169"/>
      <c r="AK11038" s="170"/>
      <c r="AP11038" s="6"/>
      <c r="AQ11038" s="6"/>
      <c r="AR11038" s="6"/>
      <c r="AS11038" s="6"/>
      <c r="AT11038" s="6"/>
      <c r="AU11038" s="6"/>
      <c r="AV11038" s="6"/>
      <c r="AW11038" s="6"/>
      <c r="AX11038" s="6"/>
      <c r="AY11038" s="6"/>
      <c r="AZ11038" s="6"/>
      <c r="BA11038" s="6"/>
      <c r="BB11038" s="166"/>
      <c r="BC11038" s="166"/>
      <c r="BD11038" s="166"/>
      <c r="BE11038" s="6"/>
      <c r="BF11038" s="6"/>
      <c r="BG11038" s="6"/>
      <c r="BH11038" s="6"/>
      <c r="BI11038" s="6"/>
      <c r="BJ11038" s="166"/>
      <c r="BK11038" s="166"/>
      <c r="BL11038" s="166"/>
      <c r="BM11038" s="6"/>
      <c r="BN11038" s="6"/>
      <c r="BO11038" s="6"/>
      <c r="BP11038" s="6"/>
      <c r="BQ11038" s="6"/>
      <c r="BR11038" s="6"/>
      <c r="BS11038" s="6"/>
      <c r="BT11038" s="6"/>
      <c r="BU11038" s="6"/>
      <c r="BV11038" s="6"/>
      <c r="BW11038" s="6"/>
      <c r="CJ11038" s="415"/>
      <c r="CK11038" s="415"/>
      <c r="CO11038" s="168"/>
    </row>
    <row r="11039" spans="32:93" s="162" customFormat="1" x14ac:dyDescent="0.25">
      <c r="AF11039" s="169"/>
      <c r="AG11039" s="169"/>
      <c r="AH11039" s="169"/>
      <c r="AI11039" s="169"/>
      <c r="AJ11039" s="169"/>
      <c r="AK11039" s="170"/>
      <c r="AP11039" s="6"/>
      <c r="AQ11039" s="6"/>
      <c r="AR11039" s="6"/>
      <c r="AS11039" s="6"/>
      <c r="AT11039" s="6"/>
      <c r="AU11039" s="6"/>
      <c r="AV11039" s="6"/>
      <c r="AW11039" s="6"/>
      <c r="AX11039" s="6"/>
      <c r="AY11039" s="6"/>
      <c r="AZ11039" s="6"/>
      <c r="BA11039" s="6"/>
      <c r="BB11039" s="166"/>
      <c r="BC11039" s="166"/>
      <c r="BD11039" s="166"/>
      <c r="BE11039" s="6"/>
      <c r="BF11039" s="6"/>
      <c r="BG11039" s="6"/>
      <c r="BH11039" s="6"/>
      <c r="BI11039" s="6"/>
      <c r="BJ11039" s="166"/>
      <c r="BK11039" s="166"/>
      <c r="BL11039" s="166"/>
      <c r="BM11039" s="6"/>
      <c r="BN11039" s="6"/>
      <c r="BO11039" s="6"/>
      <c r="BP11039" s="6"/>
      <c r="BQ11039" s="6"/>
      <c r="BR11039" s="6"/>
      <c r="BS11039" s="6"/>
      <c r="BT11039" s="6"/>
      <c r="BU11039" s="6"/>
      <c r="BV11039" s="6"/>
      <c r="BW11039" s="6"/>
      <c r="CJ11039" s="415"/>
      <c r="CK11039" s="415"/>
      <c r="CO11039" s="168"/>
    </row>
    <row r="11040" spans="32:93" s="162" customFormat="1" x14ac:dyDescent="0.25">
      <c r="AF11040" s="169"/>
      <c r="AG11040" s="169"/>
      <c r="AH11040" s="169"/>
      <c r="AI11040" s="169"/>
      <c r="AJ11040" s="169"/>
      <c r="AK11040" s="170"/>
      <c r="AP11040" s="6"/>
      <c r="AQ11040" s="6"/>
      <c r="AR11040" s="6"/>
      <c r="AS11040" s="6"/>
      <c r="AT11040" s="6"/>
      <c r="AU11040" s="6"/>
      <c r="AV11040" s="6"/>
      <c r="AW11040" s="6"/>
      <c r="AX11040" s="6"/>
      <c r="AY11040" s="6"/>
      <c r="AZ11040" s="6"/>
      <c r="BA11040" s="6"/>
      <c r="BB11040" s="166"/>
      <c r="BC11040" s="166"/>
      <c r="BD11040" s="166"/>
      <c r="BE11040" s="6"/>
      <c r="BF11040" s="6"/>
      <c r="BG11040" s="6"/>
      <c r="BH11040" s="6"/>
      <c r="BI11040" s="6"/>
      <c r="BJ11040" s="166"/>
      <c r="BK11040" s="166"/>
      <c r="BL11040" s="166"/>
      <c r="BM11040" s="6"/>
      <c r="BN11040" s="6"/>
      <c r="BO11040" s="6"/>
      <c r="BP11040" s="6"/>
      <c r="BQ11040" s="6"/>
      <c r="BR11040" s="6"/>
      <c r="BS11040" s="6"/>
      <c r="BT11040" s="6"/>
      <c r="BU11040" s="6"/>
      <c r="BV11040" s="6"/>
      <c r="BW11040" s="6"/>
      <c r="CJ11040" s="415"/>
      <c r="CK11040" s="415"/>
      <c r="CO11040" s="168"/>
    </row>
    <row r="11041" spans="32:93" s="162" customFormat="1" x14ac:dyDescent="0.25">
      <c r="AF11041" s="169"/>
      <c r="AG11041" s="169"/>
      <c r="AH11041" s="169"/>
      <c r="AI11041" s="169"/>
      <c r="AJ11041" s="169"/>
      <c r="AK11041" s="170"/>
      <c r="AP11041" s="6"/>
      <c r="AQ11041" s="6"/>
      <c r="AR11041" s="6"/>
      <c r="AS11041" s="6"/>
      <c r="AT11041" s="6"/>
      <c r="AU11041" s="6"/>
      <c r="AV11041" s="6"/>
      <c r="AW11041" s="6"/>
      <c r="AX11041" s="6"/>
      <c r="AY11041" s="6"/>
      <c r="AZ11041" s="6"/>
      <c r="BA11041" s="6"/>
      <c r="BB11041" s="166"/>
      <c r="BC11041" s="166"/>
      <c r="BD11041" s="166"/>
      <c r="BE11041" s="6"/>
      <c r="BF11041" s="6"/>
      <c r="BG11041" s="6"/>
      <c r="BH11041" s="6"/>
      <c r="BI11041" s="6"/>
      <c r="BJ11041" s="166"/>
      <c r="BK11041" s="166"/>
      <c r="BL11041" s="166"/>
      <c r="BM11041" s="6"/>
      <c r="BN11041" s="6"/>
      <c r="BO11041" s="6"/>
      <c r="BP11041" s="6"/>
      <c r="BQ11041" s="6"/>
      <c r="BR11041" s="6"/>
      <c r="BS11041" s="6"/>
      <c r="BT11041" s="6"/>
      <c r="BU11041" s="6"/>
      <c r="BV11041" s="6"/>
      <c r="BW11041" s="6"/>
      <c r="CJ11041" s="415"/>
      <c r="CK11041" s="415"/>
      <c r="CO11041" s="168"/>
    </row>
    <row r="11042" spans="32:93" s="162" customFormat="1" x14ac:dyDescent="0.25">
      <c r="AF11042" s="169"/>
      <c r="AG11042" s="169"/>
      <c r="AH11042" s="169"/>
      <c r="AI11042" s="169"/>
      <c r="AJ11042" s="169"/>
      <c r="AK11042" s="170"/>
      <c r="AP11042" s="6"/>
      <c r="AQ11042" s="6"/>
      <c r="AR11042" s="6"/>
      <c r="AS11042" s="6"/>
      <c r="AT11042" s="6"/>
      <c r="AU11042" s="6"/>
      <c r="AV11042" s="6"/>
      <c r="AW11042" s="6"/>
      <c r="AX11042" s="6"/>
      <c r="AY11042" s="6"/>
      <c r="AZ11042" s="6"/>
      <c r="BA11042" s="6"/>
      <c r="BB11042" s="166"/>
      <c r="BC11042" s="166"/>
      <c r="BD11042" s="166"/>
      <c r="BE11042" s="6"/>
      <c r="BF11042" s="6"/>
      <c r="BG11042" s="6"/>
      <c r="BH11042" s="6"/>
      <c r="BI11042" s="6"/>
      <c r="BJ11042" s="166"/>
      <c r="BK11042" s="166"/>
      <c r="BL11042" s="166"/>
      <c r="BM11042" s="6"/>
      <c r="BN11042" s="6"/>
      <c r="BO11042" s="6"/>
      <c r="BP11042" s="6"/>
      <c r="BQ11042" s="6"/>
      <c r="BR11042" s="6"/>
      <c r="BS11042" s="6"/>
      <c r="BT11042" s="6"/>
      <c r="BU11042" s="6"/>
      <c r="BV11042" s="6"/>
      <c r="BW11042" s="6"/>
      <c r="CJ11042" s="415"/>
      <c r="CK11042" s="415"/>
      <c r="CO11042" s="168"/>
    </row>
    <row r="11043" spans="32:93" s="162" customFormat="1" x14ac:dyDescent="0.25">
      <c r="AF11043" s="169"/>
      <c r="AG11043" s="169"/>
      <c r="AH11043" s="169"/>
      <c r="AI11043" s="169"/>
      <c r="AJ11043" s="169"/>
      <c r="AK11043" s="170"/>
      <c r="AP11043" s="6"/>
      <c r="AQ11043" s="6"/>
      <c r="AR11043" s="6"/>
      <c r="AS11043" s="6"/>
      <c r="AT11043" s="6"/>
      <c r="AU11043" s="6"/>
      <c r="AV11043" s="6"/>
      <c r="AW11043" s="6"/>
      <c r="AX11043" s="6"/>
      <c r="AY11043" s="6"/>
      <c r="AZ11043" s="6"/>
      <c r="BA11043" s="6"/>
      <c r="BB11043" s="166"/>
      <c r="BC11043" s="166"/>
      <c r="BD11043" s="166"/>
      <c r="BE11043" s="6"/>
      <c r="BF11043" s="6"/>
      <c r="BG11043" s="6"/>
      <c r="BH11043" s="6"/>
      <c r="BI11043" s="6"/>
      <c r="BJ11043" s="166"/>
      <c r="BK11043" s="166"/>
      <c r="BL11043" s="166"/>
      <c r="BM11043" s="6"/>
      <c r="BN11043" s="6"/>
      <c r="BO11043" s="6"/>
      <c r="BP11043" s="6"/>
      <c r="BQ11043" s="6"/>
      <c r="BR11043" s="6"/>
      <c r="BS11043" s="6"/>
      <c r="BT11043" s="6"/>
      <c r="BU11043" s="6"/>
      <c r="BV11043" s="6"/>
      <c r="BW11043" s="6"/>
      <c r="CJ11043" s="415"/>
      <c r="CK11043" s="415"/>
      <c r="CO11043" s="168"/>
    </row>
    <row r="11044" spans="32:93" s="162" customFormat="1" x14ac:dyDescent="0.25">
      <c r="AF11044" s="169"/>
      <c r="AG11044" s="169"/>
      <c r="AH11044" s="169"/>
      <c r="AI11044" s="169"/>
      <c r="AJ11044" s="169"/>
      <c r="AK11044" s="170"/>
      <c r="AP11044" s="6"/>
      <c r="AQ11044" s="6"/>
      <c r="AR11044" s="6"/>
      <c r="AS11044" s="6"/>
      <c r="AT11044" s="6"/>
      <c r="AU11044" s="6"/>
      <c r="AV11044" s="6"/>
      <c r="AW11044" s="6"/>
      <c r="AX11044" s="6"/>
      <c r="AY11044" s="6"/>
      <c r="AZ11044" s="6"/>
      <c r="BA11044" s="6"/>
      <c r="BB11044" s="166"/>
      <c r="BC11044" s="166"/>
      <c r="BD11044" s="166"/>
      <c r="BE11044" s="6"/>
      <c r="BF11044" s="6"/>
      <c r="BG11044" s="6"/>
      <c r="BH11044" s="6"/>
      <c r="BI11044" s="6"/>
      <c r="BJ11044" s="166"/>
      <c r="BK11044" s="166"/>
      <c r="BL11044" s="166"/>
      <c r="BM11044" s="6"/>
      <c r="BN11044" s="6"/>
      <c r="BO11044" s="6"/>
      <c r="BP11044" s="6"/>
      <c r="BQ11044" s="6"/>
      <c r="BR11044" s="6"/>
      <c r="BS11044" s="6"/>
      <c r="BT11044" s="6"/>
      <c r="BU11044" s="6"/>
      <c r="BV11044" s="6"/>
      <c r="BW11044" s="6"/>
      <c r="CJ11044" s="415"/>
      <c r="CK11044" s="415"/>
      <c r="CO11044" s="168"/>
    </row>
    <row r="11045" spans="32:93" s="162" customFormat="1" x14ac:dyDescent="0.25">
      <c r="AF11045" s="169"/>
      <c r="AG11045" s="169"/>
      <c r="AH11045" s="169"/>
      <c r="AI11045" s="169"/>
      <c r="AJ11045" s="169"/>
      <c r="AK11045" s="170"/>
      <c r="AP11045" s="6"/>
      <c r="AQ11045" s="6"/>
      <c r="AR11045" s="6"/>
      <c r="AS11045" s="6"/>
      <c r="AT11045" s="6"/>
      <c r="AU11045" s="6"/>
      <c r="AV11045" s="6"/>
      <c r="AW11045" s="6"/>
      <c r="AX11045" s="6"/>
      <c r="AY11045" s="6"/>
      <c r="AZ11045" s="6"/>
      <c r="BA11045" s="6"/>
      <c r="BB11045" s="166"/>
      <c r="BC11045" s="166"/>
      <c r="BD11045" s="166"/>
      <c r="BE11045" s="6"/>
      <c r="BF11045" s="6"/>
      <c r="BG11045" s="6"/>
      <c r="BH11045" s="6"/>
      <c r="BI11045" s="6"/>
      <c r="BJ11045" s="166"/>
      <c r="BK11045" s="166"/>
      <c r="BL11045" s="166"/>
      <c r="BM11045" s="6"/>
      <c r="BN11045" s="6"/>
      <c r="BO11045" s="6"/>
      <c r="BP11045" s="6"/>
      <c r="BQ11045" s="6"/>
      <c r="BR11045" s="6"/>
      <c r="BS11045" s="6"/>
      <c r="BT11045" s="6"/>
      <c r="BU11045" s="6"/>
      <c r="BV11045" s="6"/>
      <c r="BW11045" s="6"/>
      <c r="CJ11045" s="415"/>
      <c r="CK11045" s="415"/>
      <c r="CO11045" s="168"/>
    </row>
    <row r="11046" spans="32:93" s="162" customFormat="1" x14ac:dyDescent="0.25">
      <c r="AF11046" s="169"/>
      <c r="AG11046" s="169"/>
      <c r="AH11046" s="169"/>
      <c r="AI11046" s="169"/>
      <c r="AJ11046" s="169"/>
      <c r="AK11046" s="170"/>
      <c r="AP11046" s="6"/>
      <c r="AQ11046" s="6"/>
      <c r="AR11046" s="6"/>
      <c r="AS11046" s="6"/>
      <c r="AT11046" s="6"/>
      <c r="AU11046" s="6"/>
      <c r="AV11046" s="6"/>
      <c r="AW11046" s="6"/>
      <c r="AX11046" s="6"/>
      <c r="AY11046" s="6"/>
      <c r="AZ11046" s="6"/>
      <c r="BA11046" s="6"/>
      <c r="BB11046" s="166"/>
      <c r="BC11046" s="166"/>
      <c r="BD11046" s="166"/>
      <c r="BE11046" s="6"/>
      <c r="BF11046" s="6"/>
      <c r="BG11046" s="6"/>
      <c r="BH11046" s="6"/>
      <c r="BI11046" s="6"/>
      <c r="BJ11046" s="166"/>
      <c r="BK11046" s="166"/>
      <c r="BL11046" s="166"/>
      <c r="BM11046" s="6"/>
      <c r="BN11046" s="6"/>
      <c r="BO11046" s="6"/>
      <c r="BP11046" s="6"/>
      <c r="BQ11046" s="6"/>
      <c r="BR11046" s="6"/>
      <c r="BS11046" s="6"/>
      <c r="BT11046" s="6"/>
      <c r="BU11046" s="6"/>
      <c r="BV11046" s="6"/>
      <c r="BW11046" s="6"/>
      <c r="CJ11046" s="415"/>
      <c r="CK11046" s="415"/>
      <c r="CO11046" s="168"/>
    </row>
    <row r="11047" spans="32:93" s="162" customFormat="1" x14ac:dyDescent="0.25">
      <c r="AF11047" s="169"/>
      <c r="AG11047" s="169"/>
      <c r="AH11047" s="169"/>
      <c r="AI11047" s="169"/>
      <c r="AJ11047" s="169"/>
      <c r="AK11047" s="170"/>
      <c r="AP11047" s="6"/>
      <c r="AQ11047" s="6"/>
      <c r="AR11047" s="6"/>
      <c r="AS11047" s="6"/>
      <c r="AT11047" s="6"/>
      <c r="AU11047" s="6"/>
      <c r="AV11047" s="6"/>
      <c r="AW11047" s="6"/>
      <c r="AX11047" s="6"/>
      <c r="AY11047" s="6"/>
      <c r="AZ11047" s="6"/>
      <c r="BA11047" s="6"/>
      <c r="BB11047" s="166"/>
      <c r="BC11047" s="166"/>
      <c r="BD11047" s="166"/>
      <c r="BE11047" s="6"/>
      <c r="BF11047" s="6"/>
      <c r="BG11047" s="6"/>
      <c r="BH11047" s="6"/>
      <c r="BI11047" s="6"/>
      <c r="BJ11047" s="166"/>
      <c r="BK11047" s="166"/>
      <c r="BL11047" s="166"/>
      <c r="BM11047" s="6"/>
      <c r="BN11047" s="6"/>
      <c r="BO11047" s="6"/>
      <c r="BP11047" s="6"/>
      <c r="BQ11047" s="6"/>
      <c r="BR11047" s="6"/>
      <c r="BS11047" s="6"/>
      <c r="BT11047" s="6"/>
      <c r="BU11047" s="6"/>
      <c r="BV11047" s="6"/>
      <c r="BW11047" s="6"/>
      <c r="CJ11047" s="415"/>
      <c r="CK11047" s="415"/>
      <c r="CO11047" s="168"/>
    </row>
    <row r="11048" spans="32:93" s="162" customFormat="1" x14ac:dyDescent="0.25">
      <c r="AF11048" s="169"/>
      <c r="AG11048" s="169"/>
      <c r="AH11048" s="169"/>
      <c r="AI11048" s="169"/>
      <c r="AJ11048" s="169"/>
      <c r="AK11048" s="170"/>
      <c r="AP11048" s="6"/>
      <c r="AQ11048" s="6"/>
      <c r="AR11048" s="6"/>
      <c r="AS11048" s="6"/>
      <c r="AT11048" s="6"/>
      <c r="AU11048" s="6"/>
      <c r="AV11048" s="6"/>
      <c r="AW11048" s="6"/>
      <c r="AX11048" s="6"/>
      <c r="AY11048" s="6"/>
      <c r="AZ11048" s="6"/>
      <c r="BA11048" s="6"/>
      <c r="BB11048" s="166"/>
      <c r="BC11048" s="166"/>
      <c r="BD11048" s="166"/>
      <c r="BE11048" s="6"/>
      <c r="BF11048" s="6"/>
      <c r="BG11048" s="6"/>
      <c r="BH11048" s="6"/>
      <c r="BI11048" s="6"/>
      <c r="BJ11048" s="166"/>
      <c r="BK11048" s="166"/>
      <c r="BL11048" s="166"/>
      <c r="BM11048" s="6"/>
      <c r="BN11048" s="6"/>
      <c r="BO11048" s="6"/>
      <c r="BP11048" s="6"/>
      <c r="BQ11048" s="6"/>
      <c r="BR11048" s="6"/>
      <c r="BS11048" s="6"/>
      <c r="BT11048" s="6"/>
      <c r="BU11048" s="6"/>
      <c r="BV11048" s="6"/>
      <c r="BW11048" s="6"/>
      <c r="CJ11048" s="415"/>
      <c r="CK11048" s="415"/>
      <c r="CO11048" s="168"/>
    </row>
    <row r="11049" spans="32:93" s="162" customFormat="1" x14ac:dyDescent="0.25">
      <c r="AF11049" s="169"/>
      <c r="AG11049" s="169"/>
      <c r="AH11049" s="169"/>
      <c r="AI11049" s="169"/>
      <c r="AJ11049" s="169"/>
      <c r="AK11049" s="170"/>
      <c r="AP11049" s="6"/>
      <c r="AQ11049" s="6"/>
      <c r="AR11049" s="6"/>
      <c r="AS11049" s="6"/>
      <c r="AT11049" s="6"/>
      <c r="AU11049" s="6"/>
      <c r="AV11049" s="6"/>
      <c r="AW11049" s="6"/>
      <c r="AX11049" s="6"/>
      <c r="AY11049" s="6"/>
      <c r="AZ11049" s="6"/>
      <c r="BA11049" s="6"/>
      <c r="BB11049" s="166"/>
      <c r="BC11049" s="166"/>
      <c r="BD11049" s="166"/>
      <c r="BE11049" s="6"/>
      <c r="BF11049" s="6"/>
      <c r="BG11049" s="6"/>
      <c r="BH11049" s="6"/>
      <c r="BI11049" s="6"/>
      <c r="BJ11049" s="166"/>
      <c r="BK11049" s="166"/>
      <c r="BL11049" s="166"/>
      <c r="BM11049" s="6"/>
      <c r="BN11049" s="6"/>
      <c r="BO11049" s="6"/>
      <c r="BP11049" s="6"/>
      <c r="BQ11049" s="6"/>
      <c r="BR11049" s="6"/>
      <c r="BS11049" s="6"/>
      <c r="BT11049" s="6"/>
      <c r="BU11049" s="6"/>
      <c r="BV11049" s="6"/>
      <c r="BW11049" s="6"/>
      <c r="CJ11049" s="415"/>
      <c r="CK11049" s="415"/>
      <c r="CO11049" s="168"/>
    </row>
    <row r="11050" spans="32:93" s="162" customFormat="1" x14ac:dyDescent="0.25">
      <c r="AF11050" s="169"/>
      <c r="AG11050" s="169"/>
      <c r="AH11050" s="169"/>
      <c r="AI11050" s="169"/>
      <c r="AJ11050" s="169"/>
      <c r="AK11050" s="170"/>
      <c r="AP11050" s="6"/>
      <c r="AQ11050" s="6"/>
      <c r="AR11050" s="6"/>
      <c r="AS11050" s="6"/>
      <c r="AT11050" s="6"/>
      <c r="AU11050" s="6"/>
      <c r="AV11050" s="6"/>
      <c r="AW11050" s="6"/>
      <c r="AX11050" s="6"/>
      <c r="AY11050" s="6"/>
      <c r="AZ11050" s="6"/>
      <c r="BA11050" s="6"/>
      <c r="BB11050" s="166"/>
      <c r="BC11050" s="166"/>
      <c r="BD11050" s="166"/>
      <c r="BE11050" s="6"/>
      <c r="BF11050" s="6"/>
      <c r="BG11050" s="6"/>
      <c r="BH11050" s="6"/>
      <c r="BI11050" s="6"/>
      <c r="BJ11050" s="166"/>
      <c r="BK11050" s="166"/>
      <c r="BL11050" s="166"/>
      <c r="BM11050" s="6"/>
      <c r="BN11050" s="6"/>
      <c r="BO11050" s="6"/>
      <c r="BP11050" s="6"/>
      <c r="BQ11050" s="6"/>
      <c r="BR11050" s="6"/>
      <c r="BS11050" s="6"/>
      <c r="BT11050" s="6"/>
      <c r="BU11050" s="6"/>
      <c r="BV11050" s="6"/>
      <c r="BW11050" s="6"/>
      <c r="CJ11050" s="415"/>
      <c r="CK11050" s="415"/>
      <c r="CO11050" s="168"/>
    </row>
    <row r="11051" spans="32:93" s="162" customFormat="1" x14ac:dyDescent="0.25">
      <c r="AF11051" s="169"/>
      <c r="AG11051" s="169"/>
      <c r="AH11051" s="169"/>
      <c r="AI11051" s="169"/>
      <c r="AJ11051" s="169"/>
      <c r="AK11051" s="170"/>
      <c r="AP11051" s="6"/>
      <c r="AQ11051" s="6"/>
      <c r="AR11051" s="6"/>
      <c r="AS11051" s="6"/>
      <c r="AT11051" s="6"/>
      <c r="AU11051" s="6"/>
      <c r="AV11051" s="6"/>
      <c r="AW11051" s="6"/>
      <c r="AX11051" s="6"/>
      <c r="AY11051" s="6"/>
      <c r="AZ11051" s="6"/>
      <c r="BA11051" s="6"/>
      <c r="BB11051" s="166"/>
      <c r="BC11051" s="166"/>
      <c r="BD11051" s="166"/>
      <c r="BE11051" s="6"/>
      <c r="BF11051" s="6"/>
      <c r="BG11051" s="6"/>
      <c r="BH11051" s="6"/>
      <c r="BI11051" s="6"/>
      <c r="BJ11051" s="166"/>
      <c r="BK11051" s="166"/>
      <c r="BL11051" s="166"/>
      <c r="BM11051" s="6"/>
      <c r="BN11051" s="6"/>
      <c r="BO11051" s="6"/>
      <c r="BP11051" s="6"/>
      <c r="BQ11051" s="6"/>
      <c r="BR11051" s="6"/>
      <c r="BS11051" s="6"/>
      <c r="BT11051" s="6"/>
      <c r="BU11051" s="6"/>
      <c r="BV11051" s="6"/>
      <c r="BW11051" s="6"/>
      <c r="CJ11051" s="415"/>
      <c r="CK11051" s="415"/>
      <c r="CO11051" s="168"/>
    </row>
    <row r="11052" spans="32:93" s="162" customFormat="1" x14ac:dyDescent="0.25">
      <c r="AF11052" s="169"/>
      <c r="AG11052" s="169"/>
      <c r="AH11052" s="169"/>
      <c r="AI11052" s="169"/>
      <c r="AJ11052" s="169"/>
      <c r="AK11052" s="170"/>
      <c r="AP11052" s="6"/>
      <c r="AQ11052" s="6"/>
      <c r="AR11052" s="6"/>
      <c r="AS11052" s="6"/>
      <c r="AT11052" s="6"/>
      <c r="AU11052" s="6"/>
      <c r="AV11052" s="6"/>
      <c r="AW11052" s="6"/>
      <c r="AX11052" s="6"/>
      <c r="AY11052" s="6"/>
      <c r="AZ11052" s="6"/>
      <c r="BA11052" s="6"/>
      <c r="BB11052" s="166"/>
      <c r="BC11052" s="166"/>
      <c r="BD11052" s="166"/>
      <c r="BE11052" s="6"/>
      <c r="BF11052" s="6"/>
      <c r="BG11052" s="6"/>
      <c r="BH11052" s="6"/>
      <c r="BI11052" s="6"/>
      <c r="BJ11052" s="166"/>
      <c r="BK11052" s="166"/>
      <c r="BL11052" s="166"/>
      <c r="BM11052" s="6"/>
      <c r="BN11052" s="6"/>
      <c r="BO11052" s="6"/>
      <c r="BP11052" s="6"/>
      <c r="BQ11052" s="6"/>
      <c r="BR11052" s="6"/>
      <c r="BS11052" s="6"/>
      <c r="BT11052" s="6"/>
      <c r="BU11052" s="6"/>
      <c r="BV11052" s="6"/>
      <c r="BW11052" s="6"/>
      <c r="CJ11052" s="415"/>
      <c r="CK11052" s="415"/>
      <c r="CO11052" s="168"/>
    </row>
    <row r="11053" spans="32:93" s="162" customFormat="1" x14ac:dyDescent="0.25">
      <c r="AF11053" s="169"/>
      <c r="AG11053" s="169"/>
      <c r="AH11053" s="169"/>
      <c r="AI11053" s="169"/>
      <c r="AJ11053" s="169"/>
      <c r="AK11053" s="170"/>
      <c r="AP11053" s="6"/>
      <c r="AQ11053" s="6"/>
      <c r="AR11053" s="6"/>
      <c r="AS11053" s="6"/>
      <c r="AT11053" s="6"/>
      <c r="AU11053" s="6"/>
      <c r="AV11053" s="6"/>
      <c r="AW11053" s="6"/>
      <c r="AX11053" s="6"/>
      <c r="AY11053" s="6"/>
      <c r="AZ11053" s="6"/>
      <c r="BA11053" s="6"/>
      <c r="BB11053" s="166"/>
      <c r="BC11053" s="166"/>
      <c r="BD11053" s="166"/>
      <c r="BE11053" s="6"/>
      <c r="BF11053" s="6"/>
      <c r="BG11053" s="6"/>
      <c r="BH11053" s="6"/>
      <c r="BI11053" s="6"/>
      <c r="BJ11053" s="166"/>
      <c r="BK11053" s="166"/>
      <c r="BL11053" s="166"/>
      <c r="BM11053" s="6"/>
      <c r="BN11053" s="6"/>
      <c r="BO11053" s="6"/>
      <c r="BP11053" s="6"/>
      <c r="BQ11053" s="6"/>
      <c r="BR11053" s="6"/>
      <c r="BS11053" s="6"/>
      <c r="BT11053" s="6"/>
      <c r="BU11053" s="6"/>
      <c r="BV11053" s="6"/>
      <c r="BW11053" s="6"/>
      <c r="CJ11053" s="415"/>
      <c r="CK11053" s="415"/>
      <c r="CO11053" s="168"/>
    </row>
    <row r="11054" spans="32:93" s="162" customFormat="1" x14ac:dyDescent="0.25">
      <c r="AF11054" s="169"/>
      <c r="AG11054" s="169"/>
      <c r="AH11054" s="169"/>
      <c r="AI11054" s="169"/>
      <c r="AJ11054" s="169"/>
      <c r="AK11054" s="170"/>
      <c r="AP11054" s="6"/>
      <c r="AQ11054" s="6"/>
      <c r="AR11054" s="6"/>
      <c r="AS11054" s="6"/>
      <c r="AT11054" s="6"/>
      <c r="AU11054" s="6"/>
      <c r="AV11054" s="6"/>
      <c r="AW11054" s="6"/>
      <c r="AX11054" s="6"/>
      <c r="AY11054" s="6"/>
      <c r="AZ11054" s="6"/>
      <c r="BA11054" s="6"/>
      <c r="BB11054" s="166"/>
      <c r="BC11054" s="166"/>
      <c r="BD11054" s="166"/>
      <c r="BE11054" s="6"/>
      <c r="BF11054" s="6"/>
      <c r="BG11054" s="6"/>
      <c r="BH11054" s="6"/>
      <c r="BI11054" s="6"/>
      <c r="BJ11054" s="166"/>
      <c r="BK11054" s="166"/>
      <c r="BL11054" s="166"/>
      <c r="BM11054" s="6"/>
      <c r="BN11054" s="6"/>
      <c r="BO11054" s="6"/>
      <c r="BP11054" s="6"/>
      <c r="BQ11054" s="6"/>
      <c r="BR11054" s="6"/>
      <c r="BS11054" s="6"/>
      <c r="BT11054" s="6"/>
      <c r="BU11054" s="6"/>
      <c r="BV11054" s="6"/>
      <c r="BW11054" s="6"/>
      <c r="CJ11054" s="415"/>
      <c r="CK11054" s="415"/>
      <c r="CO11054" s="168"/>
    </row>
    <row r="11055" spans="32:93" s="162" customFormat="1" x14ac:dyDescent="0.25">
      <c r="AF11055" s="169"/>
      <c r="AG11055" s="169"/>
      <c r="AH11055" s="169"/>
      <c r="AI11055" s="169"/>
      <c r="AJ11055" s="169"/>
      <c r="AK11055" s="170"/>
      <c r="AP11055" s="6"/>
      <c r="AQ11055" s="6"/>
      <c r="AR11055" s="6"/>
      <c r="AS11055" s="6"/>
      <c r="AT11055" s="6"/>
      <c r="AU11055" s="6"/>
      <c r="AV11055" s="6"/>
      <c r="AW11055" s="6"/>
      <c r="AX11055" s="6"/>
      <c r="AY11055" s="6"/>
      <c r="AZ11055" s="6"/>
      <c r="BA11055" s="6"/>
      <c r="BB11055" s="166"/>
      <c r="BC11055" s="166"/>
      <c r="BD11055" s="166"/>
      <c r="BE11055" s="6"/>
      <c r="BF11055" s="6"/>
      <c r="BG11055" s="6"/>
      <c r="BH11055" s="6"/>
      <c r="BI11055" s="6"/>
      <c r="BJ11055" s="166"/>
      <c r="BK11055" s="166"/>
      <c r="BL11055" s="166"/>
      <c r="BM11055" s="6"/>
      <c r="BN11055" s="6"/>
      <c r="BO11055" s="6"/>
      <c r="BP11055" s="6"/>
      <c r="BQ11055" s="6"/>
      <c r="BR11055" s="6"/>
      <c r="BS11055" s="6"/>
      <c r="BT11055" s="6"/>
      <c r="BU11055" s="6"/>
      <c r="BV11055" s="6"/>
      <c r="BW11055" s="6"/>
      <c r="CJ11055" s="415"/>
      <c r="CK11055" s="415"/>
      <c r="CO11055" s="168"/>
    </row>
    <row r="11056" spans="32:93" s="162" customFormat="1" x14ac:dyDescent="0.25">
      <c r="AF11056" s="169"/>
      <c r="AG11056" s="169"/>
      <c r="AH11056" s="169"/>
      <c r="AI11056" s="169"/>
      <c r="AJ11056" s="169"/>
      <c r="AK11056" s="170"/>
      <c r="AP11056" s="6"/>
      <c r="AQ11056" s="6"/>
      <c r="AR11056" s="6"/>
      <c r="AS11056" s="6"/>
      <c r="AT11056" s="6"/>
      <c r="AU11056" s="6"/>
      <c r="AV11056" s="6"/>
      <c r="AW11056" s="6"/>
      <c r="AX11056" s="6"/>
      <c r="AY11056" s="6"/>
      <c r="AZ11056" s="6"/>
      <c r="BA11056" s="6"/>
      <c r="BB11056" s="166"/>
      <c r="BC11056" s="166"/>
      <c r="BD11056" s="166"/>
      <c r="BE11056" s="6"/>
      <c r="BF11056" s="6"/>
      <c r="BG11056" s="6"/>
      <c r="BH11056" s="6"/>
      <c r="BI11056" s="6"/>
      <c r="BJ11056" s="166"/>
      <c r="BK11056" s="166"/>
      <c r="BL11056" s="166"/>
      <c r="BM11056" s="6"/>
      <c r="BN11056" s="6"/>
      <c r="BO11056" s="6"/>
      <c r="BP11056" s="6"/>
      <c r="BQ11056" s="6"/>
      <c r="BR11056" s="6"/>
      <c r="BS11056" s="6"/>
      <c r="BT11056" s="6"/>
      <c r="BU11056" s="6"/>
      <c r="BV11056" s="6"/>
      <c r="BW11056" s="6"/>
      <c r="CJ11056" s="415"/>
      <c r="CK11056" s="415"/>
      <c r="CO11056" s="168"/>
    </row>
    <row r="11057" spans="32:93" s="162" customFormat="1" x14ac:dyDescent="0.25">
      <c r="AF11057" s="169"/>
      <c r="AG11057" s="169"/>
      <c r="AH11057" s="169"/>
      <c r="AI11057" s="169"/>
      <c r="AJ11057" s="169"/>
      <c r="AK11057" s="170"/>
      <c r="AP11057" s="6"/>
      <c r="AQ11057" s="6"/>
      <c r="AR11057" s="6"/>
      <c r="AS11057" s="6"/>
      <c r="AT11057" s="6"/>
      <c r="AU11057" s="6"/>
      <c r="AV11057" s="6"/>
      <c r="AW11057" s="6"/>
      <c r="AX11057" s="6"/>
      <c r="AY11057" s="6"/>
      <c r="AZ11057" s="6"/>
      <c r="BA11057" s="6"/>
      <c r="BB11057" s="166"/>
      <c r="BC11057" s="166"/>
      <c r="BD11057" s="166"/>
      <c r="BE11057" s="6"/>
      <c r="BF11057" s="6"/>
      <c r="BG11057" s="6"/>
      <c r="BH11057" s="6"/>
      <c r="BI11057" s="6"/>
      <c r="BJ11057" s="166"/>
      <c r="BK11057" s="166"/>
      <c r="BL11057" s="166"/>
      <c r="BM11057" s="6"/>
      <c r="BN11057" s="6"/>
      <c r="BO11057" s="6"/>
      <c r="BP11057" s="6"/>
      <c r="BQ11057" s="6"/>
      <c r="BR11057" s="6"/>
      <c r="BS11057" s="6"/>
      <c r="BT11057" s="6"/>
      <c r="BU11057" s="6"/>
      <c r="BV11057" s="6"/>
      <c r="BW11057" s="6"/>
      <c r="CJ11057" s="415"/>
      <c r="CK11057" s="415"/>
      <c r="CO11057" s="168"/>
    </row>
    <row r="11058" spans="32:93" s="162" customFormat="1" x14ac:dyDescent="0.25">
      <c r="AF11058" s="169"/>
      <c r="AG11058" s="169"/>
      <c r="AH11058" s="169"/>
      <c r="AI11058" s="169"/>
      <c r="AJ11058" s="169"/>
      <c r="AK11058" s="170"/>
      <c r="AP11058" s="6"/>
      <c r="AQ11058" s="6"/>
      <c r="AR11058" s="6"/>
      <c r="AS11058" s="6"/>
      <c r="AT11058" s="6"/>
      <c r="AU11058" s="6"/>
      <c r="AV11058" s="6"/>
      <c r="AW11058" s="6"/>
      <c r="AX11058" s="6"/>
      <c r="AY11058" s="6"/>
      <c r="AZ11058" s="6"/>
      <c r="BA11058" s="6"/>
      <c r="BB11058" s="166"/>
      <c r="BC11058" s="166"/>
      <c r="BD11058" s="166"/>
      <c r="BE11058" s="6"/>
      <c r="BF11058" s="6"/>
      <c r="BG11058" s="6"/>
      <c r="BH11058" s="6"/>
      <c r="BI11058" s="6"/>
      <c r="BJ11058" s="166"/>
      <c r="BK11058" s="166"/>
      <c r="BL11058" s="166"/>
      <c r="BM11058" s="6"/>
      <c r="BN11058" s="6"/>
      <c r="BO11058" s="6"/>
      <c r="BP11058" s="6"/>
      <c r="BQ11058" s="6"/>
      <c r="BR11058" s="6"/>
      <c r="BS11058" s="6"/>
      <c r="BT11058" s="6"/>
      <c r="BU11058" s="6"/>
      <c r="BV11058" s="6"/>
      <c r="BW11058" s="6"/>
      <c r="CJ11058" s="415"/>
      <c r="CK11058" s="415"/>
      <c r="CO11058" s="168"/>
    </row>
    <row r="11059" spans="32:93" s="162" customFormat="1" x14ac:dyDescent="0.25">
      <c r="AF11059" s="169"/>
      <c r="AG11059" s="169"/>
      <c r="AH11059" s="169"/>
      <c r="AI11059" s="169"/>
      <c r="AJ11059" s="169"/>
      <c r="AK11059" s="170"/>
      <c r="AP11059" s="6"/>
      <c r="AQ11059" s="6"/>
      <c r="AR11059" s="6"/>
      <c r="AS11059" s="6"/>
      <c r="AT11059" s="6"/>
      <c r="AU11059" s="6"/>
      <c r="AV11059" s="6"/>
      <c r="AW11059" s="6"/>
      <c r="AX11059" s="6"/>
      <c r="AY11059" s="6"/>
      <c r="AZ11059" s="6"/>
      <c r="BA11059" s="6"/>
      <c r="BB11059" s="166"/>
      <c r="BC11059" s="166"/>
      <c r="BD11059" s="166"/>
      <c r="BE11059" s="6"/>
      <c r="BF11059" s="6"/>
      <c r="BG11059" s="6"/>
      <c r="BH11059" s="6"/>
      <c r="BI11059" s="6"/>
      <c r="BJ11059" s="166"/>
      <c r="BK11059" s="166"/>
      <c r="BL11059" s="166"/>
      <c r="BM11059" s="6"/>
      <c r="BN11059" s="6"/>
      <c r="BO11059" s="6"/>
      <c r="BP11059" s="6"/>
      <c r="BQ11059" s="6"/>
      <c r="BR11059" s="6"/>
      <c r="BS11059" s="6"/>
      <c r="BT11059" s="6"/>
      <c r="BU11059" s="6"/>
      <c r="BV11059" s="6"/>
      <c r="BW11059" s="6"/>
      <c r="CJ11059" s="415"/>
      <c r="CK11059" s="415"/>
      <c r="CO11059" s="168"/>
    </row>
    <row r="11060" spans="32:93" s="162" customFormat="1" x14ac:dyDescent="0.25">
      <c r="AF11060" s="169"/>
      <c r="AG11060" s="169"/>
      <c r="AH11060" s="169"/>
      <c r="AI11060" s="169"/>
      <c r="AJ11060" s="169"/>
      <c r="AK11060" s="170"/>
      <c r="AP11060" s="6"/>
      <c r="AQ11060" s="6"/>
      <c r="AR11060" s="6"/>
      <c r="AS11060" s="6"/>
      <c r="AT11060" s="6"/>
      <c r="AU11060" s="6"/>
      <c r="AV11060" s="6"/>
      <c r="AW11060" s="6"/>
      <c r="AX11060" s="6"/>
      <c r="AY11060" s="6"/>
      <c r="AZ11060" s="6"/>
      <c r="BA11060" s="6"/>
      <c r="BB11060" s="166"/>
      <c r="BC11060" s="166"/>
      <c r="BD11060" s="166"/>
      <c r="BE11060" s="6"/>
      <c r="BF11060" s="6"/>
      <c r="BG11060" s="6"/>
      <c r="BH11060" s="6"/>
      <c r="BI11060" s="6"/>
      <c r="BJ11060" s="166"/>
      <c r="BK11060" s="166"/>
      <c r="BL11060" s="166"/>
      <c r="BM11060" s="6"/>
      <c r="BN11060" s="6"/>
      <c r="BO11060" s="6"/>
      <c r="BP11060" s="6"/>
      <c r="BQ11060" s="6"/>
      <c r="BR11060" s="6"/>
      <c r="BS11060" s="6"/>
      <c r="BT11060" s="6"/>
      <c r="BU11060" s="6"/>
      <c r="BV11060" s="6"/>
      <c r="BW11060" s="6"/>
      <c r="CJ11060" s="415"/>
      <c r="CK11060" s="415"/>
      <c r="CO11060" s="168"/>
    </row>
    <row r="11061" spans="32:93" s="162" customFormat="1" x14ac:dyDescent="0.25">
      <c r="AF11061" s="169"/>
      <c r="AG11061" s="169"/>
      <c r="AH11061" s="169"/>
      <c r="AI11061" s="169"/>
      <c r="AJ11061" s="169"/>
      <c r="AK11061" s="170"/>
      <c r="AP11061" s="6"/>
      <c r="AQ11061" s="6"/>
      <c r="AR11061" s="6"/>
      <c r="AS11061" s="6"/>
      <c r="AT11061" s="6"/>
      <c r="AU11061" s="6"/>
      <c r="AV11061" s="6"/>
      <c r="AW11061" s="6"/>
      <c r="AX11061" s="6"/>
      <c r="AY11061" s="6"/>
      <c r="AZ11061" s="6"/>
      <c r="BA11061" s="6"/>
      <c r="BB11061" s="166"/>
      <c r="BC11061" s="166"/>
      <c r="BD11061" s="166"/>
      <c r="BE11061" s="6"/>
      <c r="BF11061" s="6"/>
      <c r="BG11061" s="6"/>
      <c r="BH11061" s="6"/>
      <c r="BI11061" s="6"/>
      <c r="BJ11061" s="166"/>
      <c r="BK11061" s="166"/>
      <c r="BL11061" s="166"/>
      <c r="BM11061" s="6"/>
      <c r="BN11061" s="6"/>
      <c r="BO11061" s="6"/>
      <c r="BP11061" s="6"/>
      <c r="BQ11061" s="6"/>
      <c r="BR11061" s="6"/>
      <c r="BS11061" s="6"/>
      <c r="BT11061" s="6"/>
      <c r="BU11061" s="6"/>
      <c r="BV11061" s="6"/>
      <c r="BW11061" s="6"/>
      <c r="CJ11061" s="415"/>
      <c r="CK11061" s="415"/>
      <c r="CO11061" s="168"/>
    </row>
    <row r="11062" spans="32:93" s="162" customFormat="1" x14ac:dyDescent="0.25">
      <c r="AF11062" s="169"/>
      <c r="AG11062" s="169"/>
      <c r="AH11062" s="169"/>
      <c r="AI11062" s="169"/>
      <c r="AJ11062" s="169"/>
      <c r="AK11062" s="170"/>
      <c r="AP11062" s="6"/>
      <c r="AQ11062" s="6"/>
      <c r="AR11062" s="6"/>
      <c r="AS11062" s="6"/>
      <c r="AT11062" s="6"/>
      <c r="AU11062" s="6"/>
      <c r="AV11062" s="6"/>
      <c r="AW11062" s="6"/>
      <c r="AX11062" s="6"/>
      <c r="AY11062" s="6"/>
      <c r="AZ11062" s="6"/>
      <c r="BA11062" s="6"/>
      <c r="BB11062" s="166"/>
      <c r="BC11062" s="166"/>
      <c r="BD11062" s="166"/>
      <c r="BE11062" s="6"/>
      <c r="BF11062" s="6"/>
      <c r="BG11062" s="6"/>
      <c r="BH11062" s="6"/>
      <c r="BI11062" s="6"/>
      <c r="BJ11062" s="166"/>
      <c r="BK11062" s="166"/>
      <c r="BL11062" s="166"/>
      <c r="BM11062" s="6"/>
      <c r="BN11062" s="6"/>
      <c r="BO11062" s="6"/>
      <c r="BP11062" s="6"/>
      <c r="BQ11062" s="6"/>
      <c r="BR11062" s="6"/>
      <c r="BS11062" s="6"/>
      <c r="BT11062" s="6"/>
      <c r="BU11062" s="6"/>
      <c r="BV11062" s="6"/>
      <c r="BW11062" s="6"/>
      <c r="CJ11062" s="415"/>
      <c r="CK11062" s="415"/>
      <c r="CO11062" s="168"/>
    </row>
    <row r="11063" spans="32:93" s="162" customFormat="1" x14ac:dyDescent="0.25">
      <c r="AF11063" s="169"/>
      <c r="AG11063" s="169"/>
      <c r="AH11063" s="169"/>
      <c r="AI11063" s="169"/>
      <c r="AJ11063" s="169"/>
      <c r="AK11063" s="170"/>
      <c r="AP11063" s="6"/>
      <c r="AQ11063" s="6"/>
      <c r="AR11063" s="6"/>
      <c r="AS11063" s="6"/>
      <c r="AT11063" s="6"/>
      <c r="AU11063" s="6"/>
      <c r="AV11063" s="6"/>
      <c r="AW11063" s="6"/>
      <c r="AX11063" s="6"/>
      <c r="AY11063" s="6"/>
      <c r="AZ11063" s="6"/>
      <c r="BA11063" s="6"/>
      <c r="BB11063" s="166"/>
      <c r="BC11063" s="166"/>
      <c r="BD11063" s="166"/>
      <c r="BE11063" s="6"/>
      <c r="BF11063" s="6"/>
      <c r="BG11063" s="6"/>
      <c r="BH11063" s="6"/>
      <c r="BI11063" s="6"/>
      <c r="BJ11063" s="166"/>
      <c r="BK11063" s="166"/>
      <c r="BL11063" s="166"/>
      <c r="BM11063" s="6"/>
      <c r="BN11063" s="6"/>
      <c r="BO11063" s="6"/>
      <c r="BP11063" s="6"/>
      <c r="BQ11063" s="6"/>
      <c r="BR11063" s="6"/>
      <c r="BS11063" s="6"/>
      <c r="BT11063" s="6"/>
      <c r="BU11063" s="6"/>
      <c r="BV11063" s="6"/>
      <c r="BW11063" s="6"/>
      <c r="CJ11063" s="415"/>
      <c r="CK11063" s="415"/>
      <c r="CO11063" s="168"/>
    </row>
    <row r="11064" spans="32:93" s="162" customFormat="1" x14ac:dyDescent="0.25">
      <c r="AF11064" s="169"/>
      <c r="AG11064" s="169"/>
      <c r="AH11064" s="169"/>
      <c r="AI11064" s="169"/>
      <c r="AJ11064" s="169"/>
      <c r="AK11064" s="170"/>
      <c r="AP11064" s="6"/>
      <c r="AQ11064" s="6"/>
      <c r="AR11064" s="6"/>
      <c r="AS11064" s="6"/>
      <c r="AT11064" s="6"/>
      <c r="AU11064" s="6"/>
      <c r="AV11064" s="6"/>
      <c r="AW11064" s="6"/>
      <c r="AX11064" s="6"/>
      <c r="AY11064" s="6"/>
      <c r="AZ11064" s="6"/>
      <c r="BA11064" s="6"/>
      <c r="BB11064" s="166"/>
      <c r="BC11064" s="166"/>
      <c r="BD11064" s="166"/>
      <c r="BE11064" s="6"/>
      <c r="BF11064" s="6"/>
      <c r="BG11064" s="6"/>
      <c r="BH11064" s="6"/>
      <c r="BI11064" s="6"/>
      <c r="BJ11064" s="166"/>
      <c r="BK11064" s="166"/>
      <c r="BL11064" s="166"/>
      <c r="BM11064" s="6"/>
      <c r="BN11064" s="6"/>
      <c r="BO11064" s="6"/>
      <c r="BP11064" s="6"/>
      <c r="BQ11064" s="6"/>
      <c r="BR11064" s="6"/>
      <c r="BS11064" s="6"/>
      <c r="BT11064" s="6"/>
      <c r="BU11064" s="6"/>
      <c r="BV11064" s="6"/>
      <c r="BW11064" s="6"/>
      <c r="CJ11064" s="415"/>
      <c r="CK11064" s="415"/>
      <c r="CO11064" s="168"/>
    </row>
    <row r="11065" spans="32:93" s="162" customFormat="1" x14ac:dyDescent="0.25">
      <c r="AF11065" s="169"/>
      <c r="AG11065" s="169"/>
      <c r="AH11065" s="169"/>
      <c r="AI11065" s="169"/>
      <c r="AJ11065" s="169"/>
      <c r="AK11065" s="170"/>
      <c r="AP11065" s="6"/>
      <c r="AQ11065" s="6"/>
      <c r="AR11065" s="6"/>
      <c r="AS11065" s="6"/>
      <c r="AT11065" s="6"/>
      <c r="AU11065" s="6"/>
      <c r="AV11065" s="6"/>
      <c r="AW11065" s="6"/>
      <c r="AX11065" s="6"/>
      <c r="AY11065" s="6"/>
      <c r="AZ11065" s="6"/>
      <c r="BA11065" s="6"/>
      <c r="BB11065" s="166"/>
      <c r="BC11065" s="166"/>
      <c r="BD11065" s="166"/>
      <c r="BE11065" s="6"/>
      <c r="BF11065" s="6"/>
      <c r="BG11065" s="6"/>
      <c r="BH11065" s="6"/>
      <c r="BI11065" s="6"/>
      <c r="BJ11065" s="166"/>
      <c r="BK11065" s="166"/>
      <c r="BL11065" s="166"/>
      <c r="BM11065" s="6"/>
      <c r="BN11065" s="6"/>
      <c r="BO11065" s="6"/>
      <c r="BP11065" s="6"/>
      <c r="BQ11065" s="6"/>
      <c r="BR11065" s="6"/>
      <c r="BS11065" s="6"/>
      <c r="BT11065" s="6"/>
      <c r="BU11065" s="6"/>
      <c r="BV11065" s="6"/>
      <c r="BW11065" s="6"/>
      <c r="CJ11065" s="415"/>
      <c r="CK11065" s="415"/>
      <c r="CO11065" s="168"/>
    </row>
    <row r="11066" spans="32:93" s="162" customFormat="1" x14ac:dyDescent="0.25">
      <c r="AF11066" s="169"/>
      <c r="AG11066" s="169"/>
      <c r="AH11066" s="169"/>
      <c r="AI11066" s="169"/>
      <c r="AJ11066" s="169"/>
      <c r="AK11066" s="170"/>
      <c r="AP11066" s="6"/>
      <c r="AQ11066" s="6"/>
      <c r="AR11066" s="6"/>
      <c r="AS11066" s="6"/>
      <c r="AT11066" s="6"/>
      <c r="AU11066" s="6"/>
      <c r="AV11066" s="6"/>
      <c r="AW11066" s="6"/>
      <c r="AX11066" s="6"/>
      <c r="AY11066" s="6"/>
      <c r="AZ11066" s="6"/>
      <c r="BA11066" s="6"/>
      <c r="BB11066" s="166"/>
      <c r="BC11066" s="166"/>
      <c r="BD11066" s="166"/>
      <c r="BE11066" s="6"/>
      <c r="BF11066" s="6"/>
      <c r="BG11066" s="6"/>
      <c r="BH11066" s="6"/>
      <c r="BI11066" s="6"/>
      <c r="BJ11066" s="166"/>
      <c r="BK11066" s="166"/>
      <c r="BL11066" s="166"/>
      <c r="BM11066" s="6"/>
      <c r="BN11066" s="6"/>
      <c r="BO11066" s="6"/>
      <c r="BP11066" s="6"/>
      <c r="BQ11066" s="6"/>
      <c r="BR11066" s="6"/>
      <c r="BS11066" s="6"/>
      <c r="BT11066" s="6"/>
      <c r="BU11066" s="6"/>
      <c r="BV11066" s="6"/>
      <c r="BW11066" s="6"/>
      <c r="CJ11066" s="415"/>
      <c r="CK11066" s="415"/>
      <c r="CO11066" s="168"/>
    </row>
    <row r="11067" spans="32:93" s="162" customFormat="1" x14ac:dyDescent="0.25">
      <c r="AF11067" s="169"/>
      <c r="AG11067" s="169"/>
      <c r="AH11067" s="169"/>
      <c r="AI11067" s="169"/>
      <c r="AJ11067" s="169"/>
      <c r="AK11067" s="170"/>
      <c r="AP11067" s="6"/>
      <c r="AQ11067" s="6"/>
      <c r="AR11067" s="6"/>
      <c r="AS11067" s="6"/>
      <c r="AT11067" s="6"/>
      <c r="AU11067" s="6"/>
      <c r="AV11067" s="6"/>
      <c r="AW11067" s="6"/>
      <c r="AX11067" s="6"/>
      <c r="AY11067" s="6"/>
      <c r="AZ11067" s="6"/>
      <c r="BA11067" s="6"/>
      <c r="BB11067" s="166"/>
      <c r="BC11067" s="166"/>
      <c r="BD11067" s="166"/>
      <c r="BE11067" s="6"/>
      <c r="BF11067" s="6"/>
      <c r="BG11067" s="6"/>
      <c r="BH11067" s="6"/>
      <c r="BI11067" s="6"/>
      <c r="BJ11067" s="166"/>
      <c r="BK11067" s="166"/>
      <c r="BL11067" s="166"/>
      <c r="BM11067" s="6"/>
      <c r="BN11067" s="6"/>
      <c r="BO11067" s="6"/>
      <c r="BP11067" s="6"/>
      <c r="BQ11067" s="6"/>
      <c r="BR11067" s="6"/>
      <c r="BS11067" s="6"/>
      <c r="BT11067" s="6"/>
      <c r="BU11067" s="6"/>
      <c r="BV11067" s="6"/>
      <c r="BW11067" s="6"/>
      <c r="CJ11067" s="415"/>
      <c r="CK11067" s="415"/>
      <c r="CO11067" s="168"/>
    </row>
    <row r="11068" spans="32:93" s="162" customFormat="1" x14ac:dyDescent="0.25">
      <c r="AF11068" s="169"/>
      <c r="AG11068" s="169"/>
      <c r="AH11068" s="169"/>
      <c r="AI11068" s="169"/>
      <c r="AJ11068" s="169"/>
      <c r="AK11068" s="170"/>
      <c r="AP11068" s="6"/>
      <c r="AQ11068" s="6"/>
      <c r="AR11068" s="6"/>
      <c r="AS11068" s="6"/>
      <c r="AT11068" s="6"/>
      <c r="AU11068" s="6"/>
      <c r="AV11068" s="6"/>
      <c r="AW11068" s="6"/>
      <c r="AX11068" s="6"/>
      <c r="AY11068" s="6"/>
      <c r="AZ11068" s="6"/>
      <c r="BA11068" s="6"/>
      <c r="BB11068" s="166"/>
      <c r="BC11068" s="166"/>
      <c r="BD11068" s="166"/>
      <c r="BE11068" s="6"/>
      <c r="BF11068" s="6"/>
      <c r="BG11068" s="6"/>
      <c r="BH11068" s="6"/>
      <c r="BI11068" s="6"/>
      <c r="BJ11068" s="166"/>
      <c r="BK11068" s="166"/>
      <c r="BL11068" s="166"/>
      <c r="BM11068" s="6"/>
      <c r="BN11068" s="6"/>
      <c r="BO11068" s="6"/>
      <c r="BP11068" s="6"/>
      <c r="BQ11068" s="6"/>
      <c r="BR11068" s="6"/>
      <c r="BS11068" s="6"/>
      <c r="BT11068" s="6"/>
      <c r="BU11068" s="6"/>
      <c r="BV11068" s="6"/>
      <c r="BW11068" s="6"/>
      <c r="CJ11068" s="415"/>
      <c r="CK11068" s="415"/>
      <c r="CO11068" s="168"/>
    </row>
    <row r="11069" spans="32:93" s="162" customFormat="1" x14ac:dyDescent="0.25">
      <c r="AF11069" s="169"/>
      <c r="AG11069" s="169"/>
      <c r="AH11069" s="169"/>
      <c r="AI11069" s="169"/>
      <c r="AJ11069" s="169"/>
      <c r="AK11069" s="170"/>
      <c r="AP11069" s="6"/>
      <c r="AQ11069" s="6"/>
      <c r="AR11069" s="6"/>
      <c r="AS11069" s="6"/>
      <c r="AT11069" s="6"/>
      <c r="AU11069" s="6"/>
      <c r="AV11069" s="6"/>
      <c r="AW11069" s="6"/>
      <c r="AX11069" s="6"/>
      <c r="AY11069" s="6"/>
      <c r="AZ11069" s="6"/>
      <c r="BA11069" s="6"/>
      <c r="BB11069" s="166"/>
      <c r="BC11069" s="166"/>
      <c r="BD11069" s="166"/>
      <c r="BE11069" s="6"/>
      <c r="BF11069" s="6"/>
      <c r="BG11069" s="6"/>
      <c r="BH11069" s="6"/>
      <c r="BI11069" s="6"/>
      <c r="BJ11069" s="166"/>
      <c r="BK11069" s="166"/>
      <c r="BL11069" s="166"/>
      <c r="BM11069" s="6"/>
      <c r="BN11069" s="6"/>
      <c r="BO11069" s="6"/>
      <c r="BP11069" s="6"/>
      <c r="BQ11069" s="6"/>
      <c r="BR11069" s="6"/>
      <c r="BS11069" s="6"/>
      <c r="BT11069" s="6"/>
      <c r="BU11069" s="6"/>
      <c r="BV11069" s="6"/>
      <c r="BW11069" s="6"/>
      <c r="CJ11069" s="415"/>
      <c r="CK11069" s="415"/>
      <c r="CO11069" s="168"/>
    </row>
    <row r="11070" spans="32:93" s="162" customFormat="1" x14ac:dyDescent="0.25">
      <c r="AF11070" s="169"/>
      <c r="AG11070" s="169"/>
      <c r="AH11070" s="169"/>
      <c r="AI11070" s="169"/>
      <c r="AJ11070" s="169"/>
      <c r="AK11070" s="170"/>
      <c r="AP11070" s="6"/>
      <c r="AQ11070" s="6"/>
      <c r="AR11070" s="6"/>
      <c r="AS11070" s="6"/>
      <c r="AT11070" s="6"/>
      <c r="AU11070" s="6"/>
      <c r="AV11070" s="6"/>
      <c r="AW11070" s="6"/>
      <c r="AX11070" s="6"/>
      <c r="AY11070" s="6"/>
      <c r="AZ11070" s="6"/>
      <c r="BA11070" s="6"/>
      <c r="BB11070" s="166"/>
      <c r="BC11070" s="166"/>
      <c r="BD11070" s="166"/>
      <c r="BE11070" s="6"/>
      <c r="BF11070" s="6"/>
      <c r="BG11070" s="6"/>
      <c r="BH11070" s="6"/>
      <c r="BI11070" s="6"/>
      <c r="BJ11070" s="166"/>
      <c r="BK11070" s="166"/>
      <c r="BL11070" s="166"/>
      <c r="BM11070" s="6"/>
      <c r="BN11070" s="6"/>
      <c r="BO11070" s="6"/>
      <c r="BP11070" s="6"/>
      <c r="BQ11070" s="6"/>
      <c r="BR11070" s="6"/>
      <c r="BS11070" s="6"/>
      <c r="BT11070" s="6"/>
      <c r="BU11070" s="6"/>
      <c r="BV11070" s="6"/>
      <c r="BW11070" s="6"/>
      <c r="CJ11070" s="415"/>
      <c r="CK11070" s="415"/>
      <c r="CO11070" s="168"/>
    </row>
    <row r="11071" spans="32:93" s="162" customFormat="1" x14ac:dyDescent="0.25">
      <c r="AF11071" s="169"/>
      <c r="AG11071" s="169"/>
      <c r="AH11071" s="169"/>
      <c r="AI11071" s="169"/>
      <c r="AJ11071" s="169"/>
      <c r="AK11071" s="170"/>
      <c r="AP11071" s="6"/>
      <c r="AQ11071" s="6"/>
      <c r="AR11071" s="6"/>
      <c r="AS11071" s="6"/>
      <c r="AT11071" s="6"/>
      <c r="AU11071" s="6"/>
      <c r="AV11071" s="6"/>
      <c r="AW11071" s="6"/>
      <c r="AX11071" s="6"/>
      <c r="AY11071" s="6"/>
      <c r="AZ11071" s="6"/>
      <c r="BA11071" s="6"/>
      <c r="BB11071" s="166"/>
      <c r="BC11071" s="166"/>
      <c r="BD11071" s="166"/>
      <c r="BE11071" s="6"/>
      <c r="BF11071" s="6"/>
      <c r="BG11071" s="6"/>
      <c r="BH11071" s="6"/>
      <c r="BI11071" s="6"/>
      <c r="BJ11071" s="166"/>
      <c r="BK11071" s="166"/>
      <c r="BL11071" s="166"/>
      <c r="BM11071" s="6"/>
      <c r="BN11071" s="6"/>
      <c r="BO11071" s="6"/>
      <c r="BP11071" s="6"/>
      <c r="BQ11071" s="6"/>
      <c r="BR11071" s="6"/>
      <c r="BS11071" s="6"/>
      <c r="BT11071" s="6"/>
      <c r="BU11071" s="6"/>
      <c r="BV11071" s="6"/>
      <c r="BW11071" s="6"/>
      <c r="CJ11071" s="415"/>
      <c r="CK11071" s="415"/>
      <c r="CO11071" s="168"/>
    </row>
    <row r="11072" spans="32:93" s="162" customFormat="1" x14ac:dyDescent="0.25">
      <c r="AF11072" s="169"/>
      <c r="AG11072" s="169"/>
      <c r="AH11072" s="169"/>
      <c r="AI11072" s="169"/>
      <c r="AJ11072" s="169"/>
      <c r="AK11072" s="170"/>
      <c r="AP11072" s="6"/>
      <c r="AQ11072" s="6"/>
      <c r="AR11072" s="6"/>
      <c r="AS11072" s="6"/>
      <c r="AT11072" s="6"/>
      <c r="AU11072" s="6"/>
      <c r="AV11072" s="6"/>
      <c r="AW11072" s="6"/>
      <c r="AX11072" s="6"/>
      <c r="AY11072" s="6"/>
      <c r="AZ11072" s="6"/>
      <c r="BA11072" s="6"/>
      <c r="BB11072" s="166"/>
      <c r="BC11072" s="166"/>
      <c r="BD11072" s="166"/>
      <c r="BE11072" s="6"/>
      <c r="BF11072" s="6"/>
      <c r="BG11072" s="6"/>
      <c r="BH11072" s="6"/>
      <c r="BI11072" s="6"/>
      <c r="BJ11072" s="166"/>
      <c r="BK11072" s="166"/>
      <c r="BL11072" s="166"/>
      <c r="BM11072" s="6"/>
      <c r="BN11072" s="6"/>
      <c r="BO11072" s="6"/>
      <c r="BP11072" s="6"/>
      <c r="BQ11072" s="6"/>
      <c r="BR11072" s="6"/>
      <c r="BS11072" s="6"/>
      <c r="BT11072" s="6"/>
      <c r="BU11072" s="6"/>
      <c r="BV11072" s="6"/>
      <c r="BW11072" s="6"/>
      <c r="CJ11072" s="415"/>
      <c r="CK11072" s="415"/>
      <c r="CO11072" s="168"/>
    </row>
    <row r="11073" spans="32:93" s="162" customFormat="1" x14ac:dyDescent="0.25">
      <c r="AF11073" s="169"/>
      <c r="AG11073" s="169"/>
      <c r="AH11073" s="169"/>
      <c r="AI11073" s="169"/>
      <c r="AJ11073" s="169"/>
      <c r="AK11073" s="170"/>
      <c r="AP11073" s="6"/>
      <c r="AQ11073" s="6"/>
      <c r="AR11073" s="6"/>
      <c r="AS11073" s="6"/>
      <c r="AT11073" s="6"/>
      <c r="AU11073" s="6"/>
      <c r="AV11073" s="6"/>
      <c r="AW11073" s="6"/>
      <c r="AX11073" s="6"/>
      <c r="AY11073" s="6"/>
      <c r="AZ11073" s="6"/>
      <c r="BA11073" s="6"/>
      <c r="BB11073" s="166"/>
      <c r="BC11073" s="166"/>
      <c r="BD11073" s="166"/>
      <c r="BE11073" s="6"/>
      <c r="BF11073" s="6"/>
      <c r="BG11073" s="6"/>
      <c r="BH11073" s="6"/>
      <c r="BI11073" s="6"/>
      <c r="BJ11073" s="166"/>
      <c r="BK11073" s="166"/>
      <c r="BL11073" s="166"/>
      <c r="BM11073" s="6"/>
      <c r="BN11073" s="6"/>
      <c r="BO11073" s="6"/>
      <c r="BP11073" s="6"/>
      <c r="BQ11073" s="6"/>
      <c r="BR11073" s="6"/>
      <c r="BS11073" s="6"/>
      <c r="BT11073" s="6"/>
      <c r="BU11073" s="6"/>
      <c r="BV11073" s="6"/>
      <c r="BW11073" s="6"/>
      <c r="CJ11073" s="415"/>
      <c r="CK11073" s="415"/>
      <c r="CO11073" s="168"/>
    </row>
    <row r="11074" spans="32:93" s="162" customFormat="1" x14ac:dyDescent="0.25">
      <c r="AF11074" s="169"/>
      <c r="AG11074" s="169"/>
      <c r="AH11074" s="169"/>
      <c r="AI11074" s="169"/>
      <c r="AJ11074" s="169"/>
      <c r="AK11074" s="170"/>
      <c r="AP11074" s="6"/>
      <c r="AQ11074" s="6"/>
      <c r="AR11074" s="6"/>
      <c r="AS11074" s="6"/>
      <c r="AT11074" s="6"/>
      <c r="AU11074" s="6"/>
      <c r="AV11074" s="6"/>
      <c r="AW11074" s="6"/>
      <c r="AX11074" s="6"/>
      <c r="AY11074" s="6"/>
      <c r="AZ11074" s="6"/>
      <c r="BA11074" s="6"/>
      <c r="BB11074" s="166"/>
      <c r="BC11074" s="166"/>
      <c r="BD11074" s="166"/>
      <c r="BE11074" s="6"/>
      <c r="BF11074" s="6"/>
      <c r="BG11074" s="6"/>
      <c r="BH11074" s="6"/>
      <c r="BI11074" s="6"/>
      <c r="BJ11074" s="166"/>
      <c r="BK11074" s="166"/>
      <c r="BL11074" s="166"/>
      <c r="BM11074" s="6"/>
      <c r="BN11074" s="6"/>
      <c r="BO11074" s="6"/>
      <c r="BP11074" s="6"/>
      <c r="BQ11074" s="6"/>
      <c r="BR11074" s="6"/>
      <c r="BS11074" s="6"/>
      <c r="BT11074" s="6"/>
      <c r="BU11074" s="6"/>
      <c r="BV11074" s="6"/>
      <c r="BW11074" s="6"/>
      <c r="CJ11074" s="415"/>
      <c r="CK11074" s="415"/>
      <c r="CO11074" s="168"/>
    </row>
    <row r="11075" spans="32:93" s="162" customFormat="1" x14ac:dyDescent="0.25">
      <c r="AF11075" s="169"/>
      <c r="AG11075" s="169"/>
      <c r="AH11075" s="169"/>
      <c r="AI11075" s="169"/>
      <c r="AJ11075" s="169"/>
      <c r="AK11075" s="170"/>
      <c r="AP11075" s="6"/>
      <c r="AQ11075" s="6"/>
      <c r="AR11075" s="6"/>
      <c r="AS11075" s="6"/>
      <c r="AT11075" s="6"/>
      <c r="AU11075" s="6"/>
      <c r="AV11075" s="6"/>
      <c r="AW11075" s="6"/>
      <c r="AX11075" s="6"/>
      <c r="AY11075" s="6"/>
      <c r="AZ11075" s="6"/>
      <c r="BA11075" s="6"/>
      <c r="BB11075" s="166"/>
      <c r="BC11075" s="166"/>
      <c r="BD11075" s="166"/>
      <c r="BE11075" s="6"/>
      <c r="BF11075" s="6"/>
      <c r="BG11075" s="6"/>
      <c r="BH11075" s="6"/>
      <c r="BI11075" s="6"/>
      <c r="BJ11075" s="166"/>
      <c r="BK11075" s="166"/>
      <c r="BL11075" s="166"/>
      <c r="BM11075" s="6"/>
      <c r="BN11075" s="6"/>
      <c r="BO11075" s="6"/>
      <c r="BP11075" s="6"/>
      <c r="BQ11075" s="6"/>
      <c r="BR11075" s="6"/>
      <c r="BS11075" s="6"/>
      <c r="BT11075" s="6"/>
      <c r="BU11075" s="6"/>
      <c r="BV11075" s="6"/>
      <c r="BW11075" s="6"/>
      <c r="CJ11075" s="415"/>
      <c r="CK11075" s="415"/>
      <c r="CO11075" s="168"/>
    </row>
    <row r="11076" spans="32:93" s="162" customFormat="1" x14ac:dyDescent="0.25">
      <c r="AF11076" s="169"/>
      <c r="AG11076" s="169"/>
      <c r="AH11076" s="169"/>
      <c r="AI11076" s="169"/>
      <c r="AJ11076" s="169"/>
      <c r="AK11076" s="170"/>
      <c r="AP11076" s="6"/>
      <c r="AQ11076" s="6"/>
      <c r="AR11076" s="6"/>
      <c r="AS11076" s="6"/>
      <c r="AT11076" s="6"/>
      <c r="AU11076" s="6"/>
      <c r="AV11076" s="6"/>
      <c r="AW11076" s="6"/>
      <c r="AX11076" s="6"/>
      <c r="AY11076" s="6"/>
      <c r="AZ11076" s="6"/>
      <c r="BA11076" s="6"/>
      <c r="BB11076" s="166"/>
      <c r="BC11076" s="166"/>
      <c r="BD11076" s="166"/>
      <c r="BE11076" s="6"/>
      <c r="BF11076" s="6"/>
      <c r="BG11076" s="6"/>
      <c r="BH11076" s="6"/>
      <c r="BI11076" s="6"/>
      <c r="BJ11076" s="166"/>
      <c r="BK11076" s="166"/>
      <c r="BL11076" s="166"/>
      <c r="BM11076" s="6"/>
      <c r="BN11076" s="6"/>
      <c r="BO11076" s="6"/>
      <c r="BP11076" s="6"/>
      <c r="BQ11076" s="6"/>
      <c r="BR11076" s="6"/>
      <c r="BS11076" s="6"/>
      <c r="BT11076" s="6"/>
      <c r="BU11076" s="6"/>
      <c r="BV11076" s="6"/>
      <c r="BW11076" s="6"/>
      <c r="CJ11076" s="415"/>
      <c r="CK11076" s="415"/>
      <c r="CO11076" s="168"/>
    </row>
    <row r="11077" spans="32:93" s="162" customFormat="1" x14ac:dyDescent="0.25">
      <c r="AF11077" s="169"/>
      <c r="AG11077" s="169"/>
      <c r="AH11077" s="169"/>
      <c r="AI11077" s="169"/>
      <c r="AJ11077" s="169"/>
      <c r="AK11077" s="170"/>
      <c r="AP11077" s="6"/>
      <c r="AQ11077" s="6"/>
      <c r="AR11077" s="6"/>
      <c r="AS11077" s="6"/>
      <c r="AT11077" s="6"/>
      <c r="AU11077" s="6"/>
      <c r="AV11077" s="6"/>
      <c r="AW11077" s="6"/>
      <c r="AX11077" s="6"/>
      <c r="AY11077" s="6"/>
      <c r="AZ11077" s="6"/>
      <c r="BA11077" s="6"/>
      <c r="BB11077" s="166"/>
      <c r="BC11077" s="166"/>
      <c r="BD11077" s="166"/>
      <c r="BE11077" s="6"/>
      <c r="BF11077" s="6"/>
      <c r="BG11077" s="6"/>
      <c r="BH11077" s="6"/>
      <c r="BI11077" s="6"/>
      <c r="BJ11077" s="166"/>
      <c r="BK11077" s="166"/>
      <c r="BL11077" s="166"/>
      <c r="BM11077" s="6"/>
      <c r="BN11077" s="6"/>
      <c r="BO11077" s="6"/>
      <c r="BP11077" s="6"/>
      <c r="BQ11077" s="6"/>
      <c r="BR11077" s="6"/>
      <c r="BS11077" s="6"/>
      <c r="BT11077" s="6"/>
      <c r="BU11077" s="6"/>
      <c r="BV11077" s="6"/>
      <c r="BW11077" s="6"/>
      <c r="CJ11077" s="415"/>
      <c r="CK11077" s="415"/>
      <c r="CO11077" s="168"/>
    </row>
    <row r="11078" spans="32:93" s="162" customFormat="1" x14ac:dyDescent="0.25">
      <c r="AF11078" s="169"/>
      <c r="AG11078" s="169"/>
      <c r="AH11078" s="169"/>
      <c r="AI11078" s="169"/>
      <c r="AJ11078" s="169"/>
      <c r="AK11078" s="170"/>
      <c r="AP11078" s="6"/>
      <c r="AQ11078" s="6"/>
      <c r="AR11078" s="6"/>
      <c r="AS11078" s="6"/>
      <c r="AT11078" s="6"/>
      <c r="AU11078" s="6"/>
      <c r="AV11078" s="6"/>
      <c r="AW11078" s="6"/>
      <c r="AX11078" s="6"/>
      <c r="AY11078" s="6"/>
      <c r="AZ11078" s="6"/>
      <c r="BA11078" s="6"/>
      <c r="BB11078" s="166"/>
      <c r="BC11078" s="166"/>
      <c r="BD11078" s="166"/>
      <c r="BE11078" s="6"/>
      <c r="BF11078" s="6"/>
      <c r="BG11078" s="6"/>
      <c r="BH11078" s="6"/>
      <c r="BI11078" s="6"/>
      <c r="BJ11078" s="166"/>
      <c r="BK11078" s="166"/>
      <c r="BL11078" s="166"/>
      <c r="BM11078" s="6"/>
      <c r="BN11078" s="6"/>
      <c r="BO11078" s="6"/>
      <c r="BP11078" s="6"/>
      <c r="BQ11078" s="6"/>
      <c r="BR11078" s="6"/>
      <c r="BS11078" s="6"/>
      <c r="BT11078" s="6"/>
      <c r="BU11078" s="6"/>
      <c r="BV11078" s="6"/>
      <c r="BW11078" s="6"/>
      <c r="CJ11078" s="415"/>
      <c r="CK11078" s="415"/>
      <c r="CO11078" s="168"/>
    </row>
    <row r="11079" spans="32:93" s="162" customFormat="1" x14ac:dyDescent="0.25">
      <c r="AF11079" s="169"/>
      <c r="AG11079" s="169"/>
      <c r="AH11079" s="169"/>
      <c r="AI11079" s="169"/>
      <c r="AJ11079" s="169"/>
      <c r="AK11079" s="170"/>
      <c r="AP11079" s="6"/>
      <c r="AQ11079" s="6"/>
      <c r="AR11079" s="6"/>
      <c r="AS11079" s="6"/>
      <c r="AT11079" s="6"/>
      <c r="AU11079" s="6"/>
      <c r="AV11079" s="6"/>
      <c r="AW11079" s="6"/>
      <c r="AX11079" s="6"/>
      <c r="AY11079" s="6"/>
      <c r="AZ11079" s="6"/>
      <c r="BA11079" s="6"/>
      <c r="BB11079" s="166"/>
      <c r="BC11079" s="166"/>
      <c r="BD11079" s="166"/>
      <c r="BE11079" s="6"/>
      <c r="BF11079" s="6"/>
      <c r="BG11079" s="6"/>
      <c r="BH11079" s="6"/>
      <c r="BI11079" s="6"/>
      <c r="BJ11079" s="166"/>
      <c r="BK11079" s="166"/>
      <c r="BL11079" s="166"/>
      <c r="BM11079" s="6"/>
      <c r="BN11079" s="6"/>
      <c r="BO11079" s="6"/>
      <c r="BP11079" s="6"/>
      <c r="BQ11079" s="6"/>
      <c r="BR11079" s="6"/>
      <c r="BS11079" s="6"/>
      <c r="BT11079" s="6"/>
      <c r="BU11079" s="6"/>
      <c r="BV11079" s="6"/>
      <c r="BW11079" s="6"/>
      <c r="CJ11079" s="415"/>
      <c r="CK11079" s="415"/>
      <c r="CO11079" s="168"/>
    </row>
    <row r="11080" spans="32:93" s="162" customFormat="1" x14ac:dyDescent="0.25">
      <c r="AF11080" s="169"/>
      <c r="AG11080" s="169"/>
      <c r="AH11080" s="169"/>
      <c r="AI11080" s="169"/>
      <c r="AJ11080" s="169"/>
      <c r="AK11080" s="170"/>
      <c r="AP11080" s="6"/>
      <c r="AQ11080" s="6"/>
      <c r="AR11080" s="6"/>
      <c r="AS11080" s="6"/>
      <c r="AT11080" s="6"/>
      <c r="AU11080" s="6"/>
      <c r="AV11080" s="6"/>
      <c r="AW11080" s="6"/>
      <c r="AX11080" s="6"/>
      <c r="AY11080" s="6"/>
      <c r="AZ11080" s="6"/>
      <c r="BA11080" s="6"/>
      <c r="BB11080" s="166"/>
      <c r="BC11080" s="166"/>
      <c r="BD11080" s="166"/>
      <c r="BE11080" s="6"/>
      <c r="BF11080" s="6"/>
      <c r="BG11080" s="6"/>
      <c r="BH11080" s="6"/>
      <c r="BI11080" s="6"/>
      <c r="BJ11080" s="166"/>
      <c r="BK11080" s="166"/>
      <c r="BL11080" s="166"/>
      <c r="BM11080" s="6"/>
      <c r="BN11080" s="6"/>
      <c r="BO11080" s="6"/>
      <c r="BP11080" s="6"/>
      <c r="BQ11080" s="6"/>
      <c r="BR11080" s="6"/>
      <c r="BS11080" s="6"/>
      <c r="BT11080" s="6"/>
      <c r="BU11080" s="6"/>
      <c r="BV11080" s="6"/>
      <c r="BW11080" s="6"/>
      <c r="CJ11080" s="415"/>
      <c r="CK11080" s="415"/>
      <c r="CO11080" s="168"/>
    </row>
    <row r="11081" spans="32:93" s="162" customFormat="1" x14ac:dyDescent="0.25">
      <c r="AF11081" s="169"/>
      <c r="AG11081" s="169"/>
      <c r="AH11081" s="169"/>
      <c r="AI11081" s="169"/>
      <c r="AJ11081" s="169"/>
      <c r="AK11081" s="170"/>
      <c r="AP11081" s="6"/>
      <c r="AQ11081" s="6"/>
      <c r="AR11081" s="6"/>
      <c r="AS11081" s="6"/>
      <c r="AT11081" s="6"/>
      <c r="AU11081" s="6"/>
      <c r="AV11081" s="6"/>
      <c r="AW11081" s="6"/>
      <c r="AX11081" s="6"/>
      <c r="AY11081" s="6"/>
      <c r="AZ11081" s="6"/>
      <c r="BA11081" s="6"/>
      <c r="BB11081" s="166"/>
      <c r="BC11081" s="166"/>
      <c r="BD11081" s="166"/>
      <c r="BE11081" s="6"/>
      <c r="BF11081" s="6"/>
      <c r="BG11081" s="6"/>
      <c r="BH11081" s="6"/>
      <c r="BI11081" s="6"/>
      <c r="BJ11081" s="166"/>
      <c r="BK11081" s="166"/>
      <c r="BL11081" s="166"/>
      <c r="BM11081" s="6"/>
      <c r="BN11081" s="6"/>
      <c r="BO11081" s="6"/>
      <c r="BP11081" s="6"/>
      <c r="BQ11081" s="6"/>
      <c r="BR11081" s="6"/>
      <c r="BS11081" s="6"/>
      <c r="BT11081" s="6"/>
      <c r="BU11081" s="6"/>
      <c r="BV11081" s="6"/>
      <c r="BW11081" s="6"/>
      <c r="CJ11081" s="415"/>
      <c r="CK11081" s="415"/>
      <c r="CO11081" s="168"/>
    </row>
    <row r="11082" spans="32:93" s="162" customFormat="1" x14ac:dyDescent="0.25">
      <c r="AF11082" s="169"/>
      <c r="AG11082" s="169"/>
      <c r="AH11082" s="169"/>
      <c r="AI11082" s="169"/>
      <c r="AJ11082" s="169"/>
      <c r="AK11082" s="170"/>
      <c r="AP11082" s="6"/>
      <c r="AQ11082" s="6"/>
      <c r="AR11082" s="6"/>
      <c r="AS11082" s="6"/>
      <c r="AT11082" s="6"/>
      <c r="AU11082" s="6"/>
      <c r="AV11082" s="6"/>
      <c r="AW11082" s="6"/>
      <c r="AX11082" s="6"/>
      <c r="AY11082" s="6"/>
      <c r="AZ11082" s="6"/>
      <c r="BA11082" s="6"/>
      <c r="BB11082" s="166"/>
      <c r="BC11082" s="166"/>
      <c r="BD11082" s="166"/>
      <c r="BE11082" s="6"/>
      <c r="BF11082" s="6"/>
      <c r="BG11082" s="6"/>
      <c r="BH11082" s="6"/>
      <c r="BI11082" s="6"/>
      <c r="BJ11082" s="166"/>
      <c r="BK11082" s="166"/>
      <c r="BL11082" s="166"/>
      <c r="BM11082" s="6"/>
      <c r="BN11082" s="6"/>
      <c r="BO11082" s="6"/>
      <c r="BP11082" s="6"/>
      <c r="BQ11082" s="6"/>
      <c r="BR11082" s="6"/>
      <c r="BS11082" s="6"/>
      <c r="BT11082" s="6"/>
      <c r="BU11082" s="6"/>
      <c r="BV11082" s="6"/>
      <c r="BW11082" s="6"/>
      <c r="CJ11082" s="415"/>
      <c r="CK11082" s="415"/>
      <c r="CO11082" s="168"/>
    </row>
    <row r="11083" spans="32:93" s="162" customFormat="1" x14ac:dyDescent="0.25">
      <c r="AF11083" s="169"/>
      <c r="AG11083" s="169"/>
      <c r="AH11083" s="169"/>
      <c r="AI11083" s="169"/>
      <c r="AJ11083" s="169"/>
      <c r="AK11083" s="170"/>
      <c r="AP11083" s="6"/>
      <c r="AQ11083" s="6"/>
      <c r="AR11083" s="6"/>
      <c r="AS11083" s="6"/>
      <c r="AT11083" s="6"/>
      <c r="AU11083" s="6"/>
      <c r="AV11083" s="6"/>
      <c r="AW11083" s="6"/>
      <c r="AX11083" s="6"/>
      <c r="AY11083" s="6"/>
      <c r="AZ11083" s="6"/>
      <c r="BA11083" s="6"/>
      <c r="BB11083" s="166"/>
      <c r="BC11083" s="166"/>
      <c r="BD11083" s="166"/>
      <c r="BE11083" s="6"/>
      <c r="BF11083" s="6"/>
      <c r="BG11083" s="6"/>
      <c r="BH11083" s="6"/>
      <c r="BI11083" s="6"/>
      <c r="BJ11083" s="166"/>
      <c r="BK11083" s="166"/>
      <c r="BL11083" s="166"/>
      <c r="BM11083" s="6"/>
      <c r="BN11083" s="6"/>
      <c r="BO11083" s="6"/>
      <c r="BP11083" s="6"/>
      <c r="BQ11083" s="6"/>
      <c r="BR11083" s="6"/>
      <c r="BS11083" s="6"/>
      <c r="BT11083" s="6"/>
      <c r="BU11083" s="6"/>
      <c r="BV11083" s="6"/>
      <c r="BW11083" s="6"/>
      <c r="CJ11083" s="415"/>
      <c r="CK11083" s="415"/>
      <c r="CO11083" s="168"/>
    </row>
    <row r="11084" spans="32:93" s="162" customFormat="1" x14ac:dyDescent="0.25">
      <c r="AF11084" s="169"/>
      <c r="AG11084" s="169"/>
      <c r="AH11084" s="169"/>
      <c r="AI11084" s="169"/>
      <c r="AJ11084" s="169"/>
      <c r="AK11084" s="170"/>
      <c r="AP11084" s="6"/>
      <c r="AQ11084" s="6"/>
      <c r="AR11084" s="6"/>
      <c r="AS11084" s="6"/>
      <c r="AT11084" s="6"/>
      <c r="AU11084" s="6"/>
      <c r="AV11084" s="6"/>
      <c r="AW11084" s="6"/>
      <c r="AX11084" s="6"/>
      <c r="AY11084" s="6"/>
      <c r="AZ11084" s="6"/>
      <c r="BA11084" s="6"/>
      <c r="BB11084" s="166"/>
      <c r="BC11084" s="166"/>
      <c r="BD11084" s="166"/>
      <c r="BE11084" s="6"/>
      <c r="BF11084" s="6"/>
      <c r="BG11084" s="6"/>
      <c r="BH11084" s="6"/>
      <c r="BI11084" s="6"/>
      <c r="BJ11084" s="166"/>
      <c r="BK11084" s="166"/>
      <c r="BL11084" s="166"/>
      <c r="BM11084" s="6"/>
      <c r="BN11084" s="6"/>
      <c r="BO11084" s="6"/>
      <c r="BP11084" s="6"/>
      <c r="BQ11084" s="6"/>
      <c r="BR11084" s="6"/>
      <c r="BS11084" s="6"/>
      <c r="BT11084" s="6"/>
      <c r="BU11084" s="6"/>
      <c r="BV11084" s="6"/>
      <c r="BW11084" s="6"/>
      <c r="CJ11084" s="415"/>
      <c r="CK11084" s="415"/>
      <c r="CO11084" s="168"/>
    </row>
    <row r="11085" spans="32:93" s="162" customFormat="1" x14ac:dyDescent="0.25">
      <c r="AF11085" s="169"/>
      <c r="AG11085" s="169"/>
      <c r="AH11085" s="169"/>
      <c r="AI11085" s="169"/>
      <c r="AJ11085" s="169"/>
      <c r="AK11085" s="170"/>
      <c r="AP11085" s="6"/>
      <c r="AQ11085" s="6"/>
      <c r="AR11085" s="6"/>
      <c r="AS11085" s="6"/>
      <c r="AT11085" s="6"/>
      <c r="AU11085" s="6"/>
      <c r="AV11085" s="6"/>
      <c r="AW11085" s="6"/>
      <c r="AX11085" s="6"/>
      <c r="AY11085" s="6"/>
      <c r="AZ11085" s="6"/>
      <c r="BA11085" s="6"/>
      <c r="BB11085" s="166"/>
      <c r="BC11085" s="166"/>
      <c r="BD11085" s="166"/>
      <c r="BE11085" s="6"/>
      <c r="BF11085" s="6"/>
      <c r="BG11085" s="6"/>
      <c r="BH11085" s="6"/>
      <c r="BI11085" s="6"/>
      <c r="BJ11085" s="166"/>
      <c r="BK11085" s="166"/>
      <c r="BL11085" s="166"/>
      <c r="BM11085" s="6"/>
      <c r="BN11085" s="6"/>
      <c r="BO11085" s="6"/>
      <c r="BP11085" s="6"/>
      <c r="BQ11085" s="6"/>
      <c r="BR11085" s="6"/>
      <c r="BS11085" s="6"/>
      <c r="BT11085" s="6"/>
      <c r="BU11085" s="6"/>
      <c r="BV11085" s="6"/>
      <c r="BW11085" s="6"/>
      <c r="CJ11085" s="415"/>
      <c r="CK11085" s="415"/>
      <c r="CO11085" s="168"/>
    </row>
    <row r="11086" spans="32:93" s="162" customFormat="1" x14ac:dyDescent="0.25">
      <c r="AF11086" s="169"/>
      <c r="AG11086" s="169"/>
      <c r="AH11086" s="169"/>
      <c r="AI11086" s="169"/>
      <c r="AJ11086" s="169"/>
      <c r="AK11086" s="170"/>
      <c r="AP11086" s="6"/>
      <c r="AQ11086" s="6"/>
      <c r="AR11086" s="6"/>
      <c r="AS11086" s="6"/>
      <c r="AT11086" s="6"/>
      <c r="AU11086" s="6"/>
      <c r="AV11086" s="6"/>
      <c r="AW11086" s="6"/>
      <c r="AX11086" s="6"/>
      <c r="AY11086" s="6"/>
      <c r="AZ11086" s="6"/>
      <c r="BA11086" s="6"/>
      <c r="BB11086" s="166"/>
      <c r="BC11086" s="166"/>
      <c r="BD11086" s="166"/>
      <c r="BE11086" s="6"/>
      <c r="BF11086" s="6"/>
      <c r="BG11086" s="6"/>
      <c r="BH11086" s="6"/>
      <c r="BI11086" s="6"/>
      <c r="BJ11086" s="166"/>
      <c r="BK11086" s="166"/>
      <c r="BL11086" s="166"/>
      <c r="BM11086" s="6"/>
      <c r="BN11086" s="6"/>
      <c r="BO11086" s="6"/>
      <c r="BP11086" s="6"/>
      <c r="BQ11086" s="6"/>
      <c r="BR11086" s="6"/>
      <c r="BS11086" s="6"/>
      <c r="BT11086" s="6"/>
      <c r="BU11086" s="6"/>
      <c r="BV11086" s="6"/>
      <c r="BW11086" s="6"/>
      <c r="CJ11086" s="415"/>
      <c r="CK11086" s="415"/>
      <c r="CO11086" s="168"/>
    </row>
    <row r="11087" spans="32:93" s="162" customFormat="1" x14ac:dyDescent="0.25">
      <c r="AF11087" s="169"/>
      <c r="AG11087" s="169"/>
      <c r="AH11087" s="169"/>
      <c r="AI11087" s="169"/>
      <c r="AJ11087" s="169"/>
      <c r="AK11087" s="170"/>
      <c r="AP11087" s="6"/>
      <c r="AQ11087" s="6"/>
      <c r="AR11087" s="6"/>
      <c r="AS11087" s="6"/>
      <c r="AT11087" s="6"/>
      <c r="AU11087" s="6"/>
      <c r="AV11087" s="6"/>
      <c r="AW11087" s="6"/>
      <c r="AX11087" s="6"/>
      <c r="AY11087" s="6"/>
      <c r="AZ11087" s="6"/>
      <c r="BA11087" s="6"/>
      <c r="BB11087" s="166"/>
      <c r="BC11087" s="166"/>
      <c r="BD11087" s="166"/>
      <c r="BE11087" s="6"/>
      <c r="BF11087" s="6"/>
      <c r="BG11087" s="6"/>
      <c r="BH11087" s="6"/>
      <c r="BI11087" s="6"/>
      <c r="BJ11087" s="166"/>
      <c r="BK11087" s="166"/>
      <c r="BL11087" s="166"/>
      <c r="BM11087" s="6"/>
      <c r="BN11087" s="6"/>
      <c r="BO11087" s="6"/>
      <c r="BP11087" s="6"/>
      <c r="BQ11087" s="6"/>
      <c r="BR11087" s="6"/>
      <c r="BS11087" s="6"/>
      <c r="BT11087" s="6"/>
      <c r="BU11087" s="6"/>
      <c r="BV11087" s="6"/>
      <c r="BW11087" s="6"/>
      <c r="CJ11087" s="415"/>
      <c r="CK11087" s="415"/>
      <c r="CO11087" s="168"/>
    </row>
    <row r="11088" spans="32:93" s="162" customFormat="1" x14ac:dyDescent="0.25">
      <c r="AF11088" s="169"/>
      <c r="AG11088" s="169"/>
      <c r="AH11088" s="169"/>
      <c r="AI11088" s="169"/>
      <c r="AJ11088" s="169"/>
      <c r="AK11088" s="170"/>
      <c r="AP11088" s="6"/>
      <c r="AQ11088" s="6"/>
      <c r="AR11088" s="6"/>
      <c r="AS11088" s="6"/>
      <c r="AT11088" s="6"/>
      <c r="AU11088" s="6"/>
      <c r="AV11088" s="6"/>
      <c r="AW11088" s="6"/>
      <c r="AX11088" s="6"/>
      <c r="AY11088" s="6"/>
      <c r="AZ11088" s="6"/>
      <c r="BA11088" s="6"/>
      <c r="BB11088" s="166"/>
      <c r="BC11088" s="166"/>
      <c r="BD11088" s="166"/>
      <c r="BE11088" s="6"/>
      <c r="BF11088" s="6"/>
      <c r="BG11088" s="6"/>
      <c r="BH11088" s="6"/>
      <c r="BI11088" s="6"/>
      <c r="BJ11088" s="166"/>
      <c r="BK11088" s="166"/>
      <c r="BL11088" s="166"/>
      <c r="BM11088" s="6"/>
      <c r="BN11088" s="6"/>
      <c r="BO11088" s="6"/>
      <c r="BP11088" s="6"/>
      <c r="BQ11088" s="6"/>
      <c r="BR11088" s="6"/>
      <c r="BS11088" s="6"/>
      <c r="BT11088" s="6"/>
      <c r="BU11088" s="6"/>
      <c r="BV11088" s="6"/>
      <c r="BW11088" s="6"/>
      <c r="CJ11088" s="415"/>
      <c r="CK11088" s="415"/>
      <c r="CO11088" s="168"/>
    </row>
    <row r="11089" spans="32:93" s="162" customFormat="1" x14ac:dyDescent="0.25">
      <c r="AF11089" s="169"/>
      <c r="AG11089" s="169"/>
      <c r="AH11089" s="169"/>
      <c r="AI11089" s="169"/>
      <c r="AJ11089" s="169"/>
      <c r="AK11089" s="170"/>
      <c r="AP11089" s="6"/>
      <c r="AQ11089" s="6"/>
      <c r="AR11089" s="6"/>
      <c r="AS11089" s="6"/>
      <c r="AT11089" s="6"/>
      <c r="AU11089" s="6"/>
      <c r="AV11089" s="6"/>
      <c r="AW11089" s="6"/>
      <c r="AX11089" s="6"/>
      <c r="AY11089" s="6"/>
      <c r="AZ11089" s="6"/>
      <c r="BA11089" s="6"/>
      <c r="BB11089" s="166"/>
      <c r="BC11089" s="166"/>
      <c r="BD11089" s="166"/>
      <c r="BE11089" s="6"/>
      <c r="BF11089" s="6"/>
      <c r="BG11089" s="6"/>
      <c r="BH11089" s="6"/>
      <c r="BI11089" s="6"/>
      <c r="BJ11089" s="166"/>
      <c r="BK11089" s="166"/>
      <c r="BL11089" s="166"/>
      <c r="BM11089" s="6"/>
      <c r="BN11089" s="6"/>
      <c r="BO11089" s="6"/>
      <c r="BP11089" s="6"/>
      <c r="BQ11089" s="6"/>
      <c r="BR11089" s="6"/>
      <c r="BS11089" s="6"/>
      <c r="BT11089" s="6"/>
      <c r="BU11089" s="6"/>
      <c r="BV11089" s="6"/>
      <c r="BW11089" s="6"/>
      <c r="CJ11089" s="415"/>
      <c r="CK11089" s="415"/>
      <c r="CO11089" s="168"/>
    </row>
    <row r="11090" spans="32:93" s="162" customFormat="1" x14ac:dyDescent="0.25">
      <c r="AF11090" s="169"/>
      <c r="AG11090" s="169"/>
      <c r="AH11090" s="169"/>
      <c r="AI11090" s="169"/>
      <c r="AJ11090" s="169"/>
      <c r="AK11090" s="170"/>
      <c r="AP11090" s="6"/>
      <c r="AQ11090" s="6"/>
      <c r="AR11090" s="6"/>
      <c r="AS11090" s="6"/>
      <c r="AT11090" s="6"/>
      <c r="AU11090" s="6"/>
      <c r="AV11090" s="6"/>
      <c r="AW11090" s="6"/>
      <c r="AX11090" s="6"/>
      <c r="AY11090" s="6"/>
      <c r="AZ11090" s="6"/>
      <c r="BA11090" s="6"/>
      <c r="BB11090" s="166"/>
      <c r="BC11090" s="166"/>
      <c r="BD11090" s="166"/>
      <c r="BE11090" s="6"/>
      <c r="BF11090" s="6"/>
      <c r="BG11090" s="6"/>
      <c r="BH11090" s="6"/>
      <c r="BI11090" s="6"/>
      <c r="BJ11090" s="166"/>
      <c r="BK11090" s="166"/>
      <c r="BL11090" s="166"/>
      <c r="BM11090" s="6"/>
      <c r="BN11090" s="6"/>
      <c r="BO11090" s="6"/>
      <c r="BP11090" s="6"/>
      <c r="BQ11090" s="6"/>
      <c r="BR11090" s="6"/>
      <c r="BS11090" s="6"/>
      <c r="BT11090" s="6"/>
      <c r="BU11090" s="6"/>
      <c r="BV11090" s="6"/>
      <c r="BW11090" s="6"/>
      <c r="CJ11090" s="415"/>
      <c r="CK11090" s="415"/>
      <c r="CO11090" s="168"/>
    </row>
    <row r="11091" spans="32:93" s="162" customFormat="1" x14ac:dyDescent="0.25">
      <c r="AF11091" s="169"/>
      <c r="AG11091" s="169"/>
      <c r="AH11091" s="169"/>
      <c r="AI11091" s="169"/>
      <c r="AJ11091" s="169"/>
      <c r="AK11091" s="170"/>
      <c r="AP11091" s="6"/>
      <c r="AQ11091" s="6"/>
      <c r="AR11091" s="6"/>
      <c r="AS11091" s="6"/>
      <c r="AT11091" s="6"/>
      <c r="AU11091" s="6"/>
      <c r="AV11091" s="6"/>
      <c r="AW11091" s="6"/>
      <c r="AX11091" s="6"/>
      <c r="AY11091" s="6"/>
      <c r="AZ11091" s="6"/>
      <c r="BA11091" s="6"/>
      <c r="BB11091" s="166"/>
      <c r="BC11091" s="166"/>
      <c r="BD11091" s="166"/>
      <c r="BE11091" s="6"/>
      <c r="BF11091" s="6"/>
      <c r="BG11091" s="6"/>
      <c r="BH11091" s="6"/>
      <c r="BI11091" s="6"/>
      <c r="BJ11091" s="166"/>
      <c r="BK11091" s="166"/>
      <c r="BL11091" s="166"/>
      <c r="BM11091" s="6"/>
      <c r="BN11091" s="6"/>
      <c r="BO11091" s="6"/>
      <c r="BP11091" s="6"/>
      <c r="BQ11091" s="6"/>
      <c r="BR11091" s="6"/>
      <c r="BS11091" s="6"/>
      <c r="BT11091" s="6"/>
      <c r="BU11091" s="6"/>
      <c r="BV11091" s="6"/>
      <c r="BW11091" s="6"/>
      <c r="CJ11091" s="415"/>
      <c r="CK11091" s="415"/>
      <c r="CO11091" s="168"/>
    </row>
    <row r="11092" spans="32:93" s="162" customFormat="1" x14ac:dyDescent="0.25">
      <c r="AF11092" s="169"/>
      <c r="AG11092" s="169"/>
      <c r="AH11092" s="169"/>
      <c r="AI11092" s="169"/>
      <c r="AJ11092" s="169"/>
      <c r="AK11092" s="170"/>
      <c r="AP11092" s="6"/>
      <c r="AQ11092" s="6"/>
      <c r="AR11092" s="6"/>
      <c r="AS11092" s="6"/>
      <c r="AT11092" s="6"/>
      <c r="AU11092" s="6"/>
      <c r="AV11092" s="6"/>
      <c r="AW11092" s="6"/>
      <c r="AX11092" s="6"/>
      <c r="AY11092" s="6"/>
      <c r="AZ11092" s="6"/>
      <c r="BA11092" s="6"/>
      <c r="BB11092" s="166"/>
      <c r="BC11092" s="166"/>
      <c r="BD11092" s="166"/>
      <c r="BE11092" s="6"/>
      <c r="BF11092" s="6"/>
      <c r="BG11092" s="6"/>
      <c r="BH11092" s="6"/>
      <c r="BI11092" s="6"/>
      <c r="BJ11092" s="166"/>
      <c r="BK11092" s="166"/>
      <c r="BL11092" s="166"/>
      <c r="BM11092" s="6"/>
      <c r="BN11092" s="6"/>
      <c r="BO11092" s="6"/>
      <c r="BP11092" s="6"/>
      <c r="BQ11092" s="6"/>
      <c r="BR11092" s="6"/>
      <c r="BS11092" s="6"/>
      <c r="BT11092" s="6"/>
      <c r="BU11092" s="6"/>
      <c r="BV11092" s="6"/>
      <c r="BW11092" s="6"/>
      <c r="CJ11092" s="415"/>
      <c r="CK11092" s="415"/>
      <c r="CO11092" s="168"/>
    </row>
    <row r="11093" spans="32:93" s="162" customFormat="1" x14ac:dyDescent="0.25">
      <c r="AF11093" s="169"/>
      <c r="AG11093" s="169"/>
      <c r="AH11093" s="169"/>
      <c r="AI11093" s="169"/>
      <c r="AJ11093" s="169"/>
      <c r="AK11093" s="170"/>
      <c r="AP11093" s="6"/>
      <c r="AQ11093" s="6"/>
      <c r="AR11093" s="6"/>
      <c r="AS11093" s="6"/>
      <c r="AT11093" s="6"/>
      <c r="AU11093" s="6"/>
      <c r="AV11093" s="6"/>
      <c r="AW11093" s="6"/>
      <c r="AX11093" s="6"/>
      <c r="AY11093" s="6"/>
      <c r="AZ11093" s="6"/>
      <c r="BA11093" s="6"/>
      <c r="BB11093" s="166"/>
      <c r="BC11093" s="166"/>
      <c r="BD11093" s="166"/>
      <c r="BE11093" s="6"/>
      <c r="BF11093" s="6"/>
      <c r="BG11093" s="6"/>
      <c r="BH11093" s="6"/>
      <c r="BI11093" s="6"/>
      <c r="BJ11093" s="166"/>
      <c r="BK11093" s="166"/>
      <c r="BL11093" s="166"/>
      <c r="BM11093" s="6"/>
      <c r="BN11093" s="6"/>
      <c r="BO11093" s="6"/>
      <c r="BP11093" s="6"/>
      <c r="BQ11093" s="6"/>
      <c r="BR11093" s="6"/>
      <c r="BS11093" s="6"/>
      <c r="BT11093" s="6"/>
      <c r="BU11093" s="6"/>
      <c r="BV11093" s="6"/>
      <c r="BW11093" s="6"/>
      <c r="CJ11093" s="415"/>
      <c r="CK11093" s="415"/>
      <c r="CO11093" s="168"/>
    </row>
    <row r="11094" spans="32:93" s="162" customFormat="1" x14ac:dyDescent="0.25">
      <c r="AF11094" s="169"/>
      <c r="AG11094" s="169"/>
      <c r="AH11094" s="169"/>
      <c r="AI11094" s="169"/>
      <c r="AJ11094" s="169"/>
      <c r="AK11094" s="170"/>
      <c r="AP11094" s="6"/>
      <c r="AQ11094" s="6"/>
      <c r="AR11094" s="6"/>
      <c r="AS11094" s="6"/>
      <c r="AT11094" s="6"/>
      <c r="AU11094" s="6"/>
      <c r="AV11094" s="6"/>
      <c r="AW11094" s="6"/>
      <c r="AX11094" s="6"/>
      <c r="AY11094" s="6"/>
      <c r="AZ11094" s="6"/>
      <c r="BA11094" s="6"/>
      <c r="BB11094" s="166"/>
      <c r="BC11094" s="166"/>
      <c r="BD11094" s="166"/>
      <c r="BE11094" s="6"/>
      <c r="BF11094" s="6"/>
      <c r="BG11094" s="6"/>
      <c r="BH11094" s="6"/>
      <c r="BI11094" s="6"/>
      <c r="BJ11094" s="166"/>
      <c r="BK11094" s="166"/>
      <c r="BL11094" s="166"/>
      <c r="BM11094" s="6"/>
      <c r="BN11094" s="6"/>
      <c r="BO11094" s="6"/>
      <c r="BP11094" s="6"/>
      <c r="BQ11094" s="6"/>
      <c r="BR11094" s="6"/>
      <c r="BS11094" s="6"/>
      <c r="BT11094" s="6"/>
      <c r="BU11094" s="6"/>
      <c r="BV11094" s="6"/>
      <c r="BW11094" s="6"/>
      <c r="CJ11094" s="415"/>
      <c r="CK11094" s="415"/>
      <c r="CO11094" s="168"/>
    </row>
    <row r="11095" spans="32:93" s="162" customFormat="1" x14ac:dyDescent="0.25">
      <c r="AF11095" s="169"/>
      <c r="AG11095" s="169"/>
      <c r="AH11095" s="169"/>
      <c r="AI11095" s="169"/>
      <c r="AJ11095" s="169"/>
      <c r="AK11095" s="170"/>
      <c r="AP11095" s="6"/>
      <c r="AQ11095" s="6"/>
      <c r="AR11095" s="6"/>
      <c r="AS11095" s="6"/>
      <c r="AT11095" s="6"/>
      <c r="AU11095" s="6"/>
      <c r="AV11095" s="6"/>
      <c r="AW11095" s="6"/>
      <c r="AX11095" s="6"/>
      <c r="AY11095" s="6"/>
      <c r="AZ11095" s="6"/>
      <c r="BA11095" s="6"/>
      <c r="BB11095" s="166"/>
      <c r="BC11095" s="166"/>
      <c r="BD11095" s="166"/>
      <c r="BE11095" s="6"/>
      <c r="BF11095" s="6"/>
      <c r="BG11095" s="6"/>
      <c r="BH11095" s="6"/>
      <c r="BI11095" s="6"/>
      <c r="BJ11095" s="166"/>
      <c r="BK11095" s="166"/>
      <c r="BL11095" s="166"/>
      <c r="BM11095" s="6"/>
      <c r="BN11095" s="6"/>
      <c r="BO11095" s="6"/>
      <c r="BP11095" s="6"/>
      <c r="BQ11095" s="6"/>
      <c r="BR11095" s="6"/>
      <c r="BS11095" s="6"/>
      <c r="BT11095" s="6"/>
      <c r="BU11095" s="6"/>
      <c r="BV11095" s="6"/>
      <c r="BW11095" s="6"/>
      <c r="CJ11095" s="415"/>
      <c r="CK11095" s="415"/>
      <c r="CO11095" s="168"/>
    </row>
    <row r="11096" spans="32:93" s="162" customFormat="1" x14ac:dyDescent="0.25">
      <c r="AF11096" s="169"/>
      <c r="AG11096" s="169"/>
      <c r="AH11096" s="169"/>
      <c r="AI11096" s="169"/>
      <c r="AJ11096" s="169"/>
      <c r="AK11096" s="170"/>
      <c r="AP11096" s="6"/>
      <c r="AQ11096" s="6"/>
      <c r="AR11096" s="6"/>
      <c r="AS11096" s="6"/>
      <c r="AT11096" s="6"/>
      <c r="AU11096" s="6"/>
      <c r="AV11096" s="6"/>
      <c r="AW11096" s="6"/>
      <c r="AX11096" s="6"/>
      <c r="AY11096" s="6"/>
      <c r="AZ11096" s="6"/>
      <c r="BA11096" s="6"/>
      <c r="BB11096" s="166"/>
      <c r="BC11096" s="166"/>
      <c r="BD11096" s="166"/>
      <c r="BE11096" s="6"/>
      <c r="BF11096" s="6"/>
      <c r="BG11096" s="6"/>
      <c r="BH11096" s="6"/>
      <c r="BI11096" s="6"/>
      <c r="BJ11096" s="166"/>
      <c r="BK11096" s="166"/>
      <c r="BL11096" s="166"/>
      <c r="BM11096" s="6"/>
      <c r="BN11096" s="6"/>
      <c r="BO11096" s="6"/>
      <c r="BP11096" s="6"/>
      <c r="BQ11096" s="6"/>
      <c r="BR11096" s="6"/>
      <c r="BS11096" s="6"/>
      <c r="BT11096" s="6"/>
      <c r="BU11096" s="6"/>
      <c r="BV11096" s="6"/>
      <c r="BW11096" s="6"/>
      <c r="CJ11096" s="415"/>
      <c r="CK11096" s="415"/>
      <c r="CO11096" s="168"/>
    </row>
    <row r="11097" spans="32:93" s="162" customFormat="1" x14ac:dyDescent="0.25">
      <c r="AF11097" s="169"/>
      <c r="AG11097" s="169"/>
      <c r="AH11097" s="169"/>
      <c r="AI11097" s="169"/>
      <c r="AJ11097" s="169"/>
      <c r="AK11097" s="170"/>
      <c r="AP11097" s="6"/>
      <c r="AQ11097" s="6"/>
      <c r="AR11097" s="6"/>
      <c r="AS11097" s="6"/>
      <c r="AT11097" s="6"/>
      <c r="AU11097" s="6"/>
      <c r="AV11097" s="6"/>
      <c r="AW11097" s="6"/>
      <c r="AX11097" s="6"/>
      <c r="AY11097" s="6"/>
      <c r="AZ11097" s="6"/>
      <c r="BA11097" s="6"/>
      <c r="BB11097" s="166"/>
      <c r="BC11097" s="166"/>
      <c r="BD11097" s="166"/>
      <c r="BE11097" s="6"/>
      <c r="BF11097" s="6"/>
      <c r="BG11097" s="6"/>
      <c r="BH11097" s="6"/>
      <c r="BI11097" s="6"/>
      <c r="BJ11097" s="166"/>
      <c r="BK11097" s="166"/>
      <c r="BL11097" s="166"/>
      <c r="BM11097" s="6"/>
      <c r="BN11097" s="6"/>
      <c r="BO11097" s="6"/>
      <c r="BP11097" s="6"/>
      <c r="BQ11097" s="6"/>
      <c r="BR11097" s="6"/>
      <c r="BS11097" s="6"/>
      <c r="BT11097" s="6"/>
      <c r="BU11097" s="6"/>
      <c r="BV11097" s="6"/>
      <c r="BW11097" s="6"/>
      <c r="CJ11097" s="415"/>
      <c r="CK11097" s="415"/>
      <c r="CO11097" s="168"/>
    </row>
    <row r="11098" spans="32:93" s="162" customFormat="1" x14ac:dyDescent="0.25">
      <c r="AF11098" s="169"/>
      <c r="AG11098" s="169"/>
      <c r="AH11098" s="169"/>
      <c r="AI11098" s="169"/>
      <c r="AJ11098" s="169"/>
      <c r="AK11098" s="170"/>
      <c r="AP11098" s="6"/>
      <c r="AQ11098" s="6"/>
      <c r="AR11098" s="6"/>
      <c r="AS11098" s="6"/>
      <c r="AT11098" s="6"/>
      <c r="AU11098" s="6"/>
      <c r="AV11098" s="6"/>
      <c r="AW11098" s="6"/>
      <c r="AX11098" s="6"/>
      <c r="AY11098" s="6"/>
      <c r="AZ11098" s="6"/>
      <c r="BA11098" s="6"/>
      <c r="BB11098" s="166"/>
      <c r="BC11098" s="166"/>
      <c r="BD11098" s="166"/>
      <c r="BE11098" s="6"/>
      <c r="BF11098" s="6"/>
      <c r="BG11098" s="6"/>
      <c r="BH11098" s="6"/>
      <c r="BI11098" s="6"/>
      <c r="BJ11098" s="166"/>
      <c r="BK11098" s="166"/>
      <c r="BL11098" s="166"/>
      <c r="BM11098" s="6"/>
      <c r="BN11098" s="6"/>
      <c r="BO11098" s="6"/>
      <c r="BP11098" s="6"/>
      <c r="BQ11098" s="6"/>
      <c r="BR11098" s="6"/>
      <c r="BS11098" s="6"/>
      <c r="BT11098" s="6"/>
      <c r="BU11098" s="6"/>
      <c r="BV11098" s="6"/>
      <c r="BW11098" s="6"/>
      <c r="CJ11098" s="415"/>
      <c r="CK11098" s="415"/>
      <c r="CO11098" s="168"/>
    </row>
    <row r="11099" spans="32:93" s="162" customFormat="1" x14ac:dyDescent="0.25">
      <c r="AF11099" s="169"/>
      <c r="AG11099" s="169"/>
      <c r="AH11099" s="169"/>
      <c r="AI11099" s="169"/>
      <c r="AJ11099" s="169"/>
      <c r="AK11099" s="170"/>
      <c r="AP11099" s="6"/>
      <c r="AQ11099" s="6"/>
      <c r="AR11099" s="6"/>
      <c r="AS11099" s="6"/>
      <c r="AT11099" s="6"/>
      <c r="AU11099" s="6"/>
      <c r="AV11099" s="6"/>
      <c r="AW11099" s="6"/>
      <c r="AX11099" s="6"/>
      <c r="AY11099" s="6"/>
      <c r="AZ11099" s="6"/>
      <c r="BA11099" s="6"/>
      <c r="BB11099" s="166"/>
      <c r="BC11099" s="166"/>
      <c r="BD11099" s="166"/>
      <c r="BE11099" s="6"/>
      <c r="BF11099" s="6"/>
      <c r="BG11099" s="6"/>
      <c r="BH11099" s="6"/>
      <c r="BI11099" s="6"/>
      <c r="BJ11099" s="166"/>
      <c r="BK11099" s="166"/>
      <c r="BL11099" s="166"/>
      <c r="BM11099" s="6"/>
      <c r="BN11099" s="6"/>
      <c r="BO11099" s="6"/>
      <c r="BP11099" s="6"/>
      <c r="BQ11099" s="6"/>
      <c r="BR11099" s="6"/>
      <c r="BS11099" s="6"/>
      <c r="BT11099" s="6"/>
      <c r="BU11099" s="6"/>
      <c r="BV11099" s="6"/>
      <c r="BW11099" s="6"/>
      <c r="CJ11099" s="415"/>
      <c r="CK11099" s="415"/>
      <c r="CO11099" s="168"/>
    </row>
    <row r="11100" spans="32:93" s="162" customFormat="1" x14ac:dyDescent="0.25">
      <c r="AF11100" s="169"/>
      <c r="AG11100" s="169"/>
      <c r="AH11100" s="169"/>
      <c r="AI11100" s="169"/>
      <c r="AJ11100" s="169"/>
      <c r="AK11100" s="170"/>
      <c r="AP11100" s="6"/>
      <c r="AQ11100" s="6"/>
      <c r="AR11100" s="6"/>
      <c r="AS11100" s="6"/>
      <c r="AT11100" s="6"/>
      <c r="AU11100" s="6"/>
      <c r="AV11100" s="6"/>
      <c r="AW11100" s="6"/>
      <c r="AX11100" s="6"/>
      <c r="AY11100" s="6"/>
      <c r="AZ11100" s="6"/>
      <c r="BA11100" s="6"/>
      <c r="BB11100" s="166"/>
      <c r="BC11100" s="166"/>
      <c r="BD11100" s="166"/>
      <c r="BE11100" s="6"/>
      <c r="BF11100" s="6"/>
      <c r="BG11100" s="6"/>
      <c r="BH11100" s="6"/>
      <c r="BI11100" s="6"/>
      <c r="BJ11100" s="166"/>
      <c r="BK11100" s="166"/>
      <c r="BL11100" s="166"/>
      <c r="BM11100" s="6"/>
      <c r="BN11100" s="6"/>
      <c r="BO11100" s="6"/>
      <c r="BP11100" s="6"/>
      <c r="BQ11100" s="6"/>
      <c r="BR11100" s="6"/>
      <c r="BS11100" s="6"/>
      <c r="BT11100" s="6"/>
      <c r="BU11100" s="6"/>
      <c r="BV11100" s="6"/>
      <c r="BW11100" s="6"/>
      <c r="CJ11100" s="415"/>
      <c r="CK11100" s="415"/>
      <c r="CO11100" s="168"/>
    </row>
    <row r="11101" spans="32:93" s="162" customFormat="1" x14ac:dyDescent="0.25">
      <c r="AF11101" s="169"/>
      <c r="AG11101" s="169"/>
      <c r="AH11101" s="169"/>
      <c r="AI11101" s="169"/>
      <c r="AJ11101" s="169"/>
      <c r="AK11101" s="170"/>
      <c r="AP11101" s="6"/>
      <c r="AQ11101" s="6"/>
      <c r="AR11101" s="6"/>
      <c r="AS11101" s="6"/>
      <c r="AT11101" s="6"/>
      <c r="AU11101" s="6"/>
      <c r="AV11101" s="6"/>
      <c r="AW11101" s="6"/>
      <c r="AX11101" s="6"/>
      <c r="AY11101" s="6"/>
      <c r="AZ11101" s="6"/>
      <c r="BA11101" s="6"/>
      <c r="BB11101" s="166"/>
      <c r="BC11101" s="166"/>
      <c r="BD11101" s="166"/>
      <c r="BE11101" s="6"/>
      <c r="BF11101" s="6"/>
      <c r="BG11101" s="6"/>
      <c r="BH11101" s="6"/>
      <c r="BI11101" s="6"/>
      <c r="BJ11101" s="166"/>
      <c r="BK11101" s="166"/>
      <c r="BL11101" s="166"/>
      <c r="BM11101" s="6"/>
      <c r="BN11101" s="6"/>
      <c r="BO11101" s="6"/>
      <c r="BP11101" s="6"/>
      <c r="BQ11101" s="6"/>
      <c r="BR11101" s="6"/>
      <c r="BS11101" s="6"/>
      <c r="BT11101" s="6"/>
      <c r="BU11101" s="6"/>
      <c r="BV11101" s="6"/>
      <c r="BW11101" s="6"/>
      <c r="CJ11101" s="415"/>
      <c r="CK11101" s="415"/>
      <c r="CO11101" s="168"/>
    </row>
    <row r="11102" spans="32:93" s="162" customFormat="1" x14ac:dyDescent="0.25">
      <c r="AF11102" s="169"/>
      <c r="AG11102" s="169"/>
      <c r="AH11102" s="169"/>
      <c r="AI11102" s="169"/>
      <c r="AJ11102" s="169"/>
      <c r="AK11102" s="170"/>
      <c r="AP11102" s="6"/>
      <c r="AQ11102" s="6"/>
      <c r="AR11102" s="6"/>
      <c r="AS11102" s="6"/>
      <c r="AT11102" s="6"/>
      <c r="AU11102" s="6"/>
      <c r="AV11102" s="6"/>
      <c r="AW11102" s="6"/>
      <c r="AX11102" s="6"/>
      <c r="AY11102" s="6"/>
      <c r="AZ11102" s="6"/>
      <c r="BA11102" s="6"/>
      <c r="BB11102" s="166"/>
      <c r="BC11102" s="166"/>
      <c r="BD11102" s="166"/>
      <c r="BE11102" s="6"/>
      <c r="BF11102" s="6"/>
      <c r="BG11102" s="6"/>
      <c r="BH11102" s="6"/>
      <c r="BI11102" s="6"/>
      <c r="BJ11102" s="166"/>
      <c r="BK11102" s="166"/>
      <c r="BL11102" s="166"/>
      <c r="BM11102" s="6"/>
      <c r="BN11102" s="6"/>
      <c r="BO11102" s="6"/>
      <c r="BP11102" s="6"/>
      <c r="BQ11102" s="6"/>
      <c r="BR11102" s="6"/>
      <c r="BS11102" s="6"/>
      <c r="BT11102" s="6"/>
      <c r="BU11102" s="6"/>
      <c r="BV11102" s="6"/>
      <c r="BW11102" s="6"/>
      <c r="CJ11102" s="415"/>
      <c r="CK11102" s="415"/>
      <c r="CO11102" s="168"/>
    </row>
    <row r="11103" spans="32:93" s="162" customFormat="1" x14ac:dyDescent="0.25">
      <c r="AF11103" s="169"/>
      <c r="AG11103" s="169"/>
      <c r="AH11103" s="169"/>
      <c r="AI11103" s="169"/>
      <c r="AJ11103" s="169"/>
      <c r="AK11103" s="170"/>
      <c r="AP11103" s="6"/>
      <c r="AQ11103" s="6"/>
      <c r="AR11103" s="6"/>
      <c r="AS11103" s="6"/>
      <c r="AT11103" s="6"/>
      <c r="AU11103" s="6"/>
      <c r="AV11103" s="6"/>
      <c r="AW11103" s="6"/>
      <c r="AX11103" s="6"/>
      <c r="AY11103" s="6"/>
      <c r="AZ11103" s="6"/>
      <c r="BA11103" s="6"/>
      <c r="BB11103" s="166"/>
      <c r="BC11103" s="166"/>
      <c r="BD11103" s="166"/>
      <c r="BE11103" s="6"/>
      <c r="BF11103" s="6"/>
      <c r="BG11103" s="6"/>
      <c r="BH11103" s="6"/>
      <c r="BI11103" s="6"/>
      <c r="BJ11103" s="166"/>
      <c r="BK11103" s="166"/>
      <c r="BL11103" s="166"/>
      <c r="BM11103" s="6"/>
      <c r="BN11103" s="6"/>
      <c r="BO11103" s="6"/>
      <c r="BP11103" s="6"/>
      <c r="BQ11103" s="6"/>
      <c r="BR11103" s="6"/>
      <c r="BS11103" s="6"/>
      <c r="BT11103" s="6"/>
      <c r="BU11103" s="6"/>
      <c r="BV11103" s="6"/>
      <c r="BW11103" s="6"/>
      <c r="CJ11103" s="415"/>
      <c r="CK11103" s="415"/>
      <c r="CO11103" s="168"/>
    </row>
    <row r="11104" spans="32:93" s="162" customFormat="1" x14ac:dyDescent="0.25">
      <c r="AF11104" s="169"/>
      <c r="AG11104" s="169"/>
      <c r="AH11104" s="169"/>
      <c r="AI11104" s="169"/>
      <c r="AJ11104" s="169"/>
      <c r="AK11104" s="170"/>
      <c r="AP11104" s="6"/>
      <c r="AQ11104" s="6"/>
      <c r="AR11104" s="6"/>
      <c r="AS11104" s="6"/>
      <c r="AT11104" s="6"/>
      <c r="AU11104" s="6"/>
      <c r="AV11104" s="6"/>
      <c r="AW11104" s="6"/>
      <c r="AX11104" s="6"/>
      <c r="AY11104" s="6"/>
      <c r="AZ11104" s="6"/>
      <c r="BA11104" s="6"/>
      <c r="BB11104" s="166"/>
      <c r="BC11104" s="166"/>
      <c r="BD11104" s="166"/>
      <c r="BE11104" s="6"/>
      <c r="BF11104" s="6"/>
      <c r="BG11104" s="6"/>
      <c r="BH11104" s="6"/>
      <c r="BI11104" s="6"/>
      <c r="BJ11104" s="166"/>
      <c r="BK11104" s="166"/>
      <c r="BL11104" s="166"/>
      <c r="BM11104" s="6"/>
      <c r="BN11104" s="6"/>
      <c r="BO11104" s="6"/>
      <c r="BP11104" s="6"/>
      <c r="BQ11104" s="6"/>
      <c r="BR11104" s="6"/>
      <c r="BS11104" s="6"/>
      <c r="BT11104" s="6"/>
      <c r="BU11104" s="6"/>
      <c r="BV11104" s="6"/>
      <c r="BW11104" s="6"/>
      <c r="CJ11104" s="415"/>
      <c r="CK11104" s="415"/>
      <c r="CO11104" s="168"/>
    </row>
    <row r="11105" spans="32:93" s="162" customFormat="1" x14ac:dyDescent="0.25">
      <c r="AF11105" s="169"/>
      <c r="AG11105" s="169"/>
      <c r="AH11105" s="169"/>
      <c r="AI11105" s="169"/>
      <c r="AJ11105" s="169"/>
      <c r="AK11105" s="170"/>
      <c r="AP11105" s="6"/>
      <c r="AQ11105" s="6"/>
      <c r="AR11105" s="6"/>
      <c r="AS11105" s="6"/>
      <c r="AT11105" s="6"/>
      <c r="AU11105" s="6"/>
      <c r="AV11105" s="6"/>
      <c r="AW11105" s="6"/>
      <c r="AX11105" s="6"/>
      <c r="AY11105" s="6"/>
      <c r="AZ11105" s="6"/>
      <c r="BA11105" s="6"/>
      <c r="BB11105" s="166"/>
      <c r="BC11105" s="166"/>
      <c r="BD11105" s="166"/>
      <c r="BE11105" s="6"/>
      <c r="BF11105" s="6"/>
      <c r="BG11105" s="6"/>
      <c r="BH11105" s="6"/>
      <c r="BI11105" s="6"/>
      <c r="BJ11105" s="166"/>
      <c r="BK11105" s="166"/>
      <c r="BL11105" s="166"/>
      <c r="BM11105" s="6"/>
      <c r="BN11105" s="6"/>
      <c r="BO11105" s="6"/>
      <c r="BP11105" s="6"/>
      <c r="BQ11105" s="6"/>
      <c r="BR11105" s="6"/>
      <c r="BS11105" s="6"/>
      <c r="BT11105" s="6"/>
      <c r="BU11105" s="6"/>
      <c r="BV11105" s="6"/>
      <c r="BW11105" s="6"/>
      <c r="CJ11105" s="415"/>
      <c r="CK11105" s="415"/>
      <c r="CO11105" s="168"/>
    </row>
    <row r="11106" spans="32:93" s="162" customFormat="1" x14ac:dyDescent="0.25">
      <c r="AF11106" s="169"/>
      <c r="AG11106" s="169"/>
      <c r="AH11106" s="169"/>
      <c r="AI11106" s="169"/>
      <c r="AJ11106" s="169"/>
      <c r="AK11106" s="170"/>
      <c r="AP11106" s="6"/>
      <c r="AQ11106" s="6"/>
      <c r="AR11106" s="6"/>
      <c r="AS11106" s="6"/>
      <c r="AT11106" s="6"/>
      <c r="AU11106" s="6"/>
      <c r="AV11106" s="6"/>
      <c r="AW11106" s="6"/>
      <c r="AX11106" s="6"/>
      <c r="AY11106" s="6"/>
      <c r="AZ11106" s="6"/>
      <c r="BA11106" s="6"/>
      <c r="BB11106" s="166"/>
      <c r="BC11106" s="166"/>
      <c r="BD11106" s="166"/>
      <c r="BE11106" s="6"/>
      <c r="BF11106" s="6"/>
      <c r="BG11106" s="6"/>
      <c r="BH11106" s="6"/>
      <c r="BI11106" s="6"/>
      <c r="BJ11106" s="166"/>
      <c r="BK11106" s="166"/>
      <c r="BL11106" s="166"/>
      <c r="BM11106" s="6"/>
      <c r="BN11106" s="6"/>
      <c r="BO11106" s="6"/>
      <c r="BP11106" s="6"/>
      <c r="BQ11106" s="6"/>
      <c r="BR11106" s="6"/>
      <c r="BS11106" s="6"/>
      <c r="BT11106" s="6"/>
      <c r="BU11106" s="6"/>
      <c r="BV11106" s="6"/>
      <c r="BW11106" s="6"/>
      <c r="CJ11106" s="415"/>
      <c r="CK11106" s="415"/>
      <c r="CO11106" s="168"/>
    </row>
    <row r="11107" spans="32:93" s="162" customFormat="1" x14ac:dyDescent="0.25">
      <c r="AF11107" s="169"/>
      <c r="AG11107" s="169"/>
      <c r="AH11107" s="169"/>
      <c r="AI11107" s="169"/>
      <c r="AJ11107" s="169"/>
      <c r="AK11107" s="170"/>
      <c r="AP11107" s="6"/>
      <c r="AQ11107" s="6"/>
      <c r="AR11107" s="6"/>
      <c r="AS11107" s="6"/>
      <c r="AT11107" s="6"/>
      <c r="AU11107" s="6"/>
      <c r="AV11107" s="6"/>
      <c r="AW11107" s="6"/>
      <c r="AX11107" s="6"/>
      <c r="AY11107" s="6"/>
      <c r="AZ11107" s="6"/>
      <c r="BA11107" s="6"/>
      <c r="BB11107" s="166"/>
      <c r="BC11107" s="166"/>
      <c r="BD11107" s="166"/>
      <c r="BE11107" s="6"/>
      <c r="BF11107" s="6"/>
      <c r="BG11107" s="6"/>
      <c r="BH11107" s="6"/>
      <c r="BI11107" s="6"/>
      <c r="BJ11107" s="166"/>
      <c r="BK11107" s="166"/>
      <c r="BL11107" s="166"/>
      <c r="BM11107" s="6"/>
      <c r="BN11107" s="6"/>
      <c r="BO11107" s="6"/>
      <c r="BP11107" s="6"/>
      <c r="BQ11107" s="6"/>
      <c r="BR11107" s="6"/>
      <c r="BS11107" s="6"/>
      <c r="BT11107" s="6"/>
      <c r="BU11107" s="6"/>
      <c r="BV11107" s="6"/>
      <c r="BW11107" s="6"/>
      <c r="CJ11107" s="415"/>
      <c r="CK11107" s="415"/>
      <c r="CO11107" s="168"/>
    </row>
    <row r="11108" spans="32:93" s="162" customFormat="1" x14ac:dyDescent="0.25">
      <c r="AF11108" s="169"/>
      <c r="AG11108" s="169"/>
      <c r="AH11108" s="169"/>
      <c r="AI11108" s="169"/>
      <c r="AJ11108" s="169"/>
      <c r="AK11108" s="170"/>
      <c r="AP11108" s="6"/>
      <c r="AQ11108" s="6"/>
      <c r="AR11108" s="6"/>
      <c r="AS11108" s="6"/>
      <c r="AT11108" s="6"/>
      <c r="AU11108" s="6"/>
      <c r="AV11108" s="6"/>
      <c r="AW11108" s="6"/>
      <c r="AX11108" s="6"/>
      <c r="AY11108" s="6"/>
      <c r="AZ11108" s="6"/>
      <c r="BA11108" s="6"/>
      <c r="BB11108" s="166"/>
      <c r="BC11108" s="166"/>
      <c r="BD11108" s="166"/>
      <c r="BE11108" s="6"/>
      <c r="BF11108" s="6"/>
      <c r="BG11108" s="6"/>
      <c r="BH11108" s="6"/>
      <c r="BI11108" s="6"/>
      <c r="BJ11108" s="166"/>
      <c r="BK11108" s="166"/>
      <c r="BL11108" s="166"/>
      <c r="BM11108" s="6"/>
      <c r="BN11108" s="6"/>
      <c r="BO11108" s="6"/>
      <c r="BP11108" s="6"/>
      <c r="BQ11108" s="6"/>
      <c r="BR11108" s="6"/>
      <c r="BS11108" s="6"/>
      <c r="BT11108" s="6"/>
      <c r="BU11108" s="6"/>
      <c r="BV11108" s="6"/>
      <c r="BW11108" s="6"/>
      <c r="CJ11108" s="415"/>
      <c r="CK11108" s="415"/>
      <c r="CO11108" s="168"/>
    </row>
    <row r="11109" spans="32:93" s="162" customFormat="1" x14ac:dyDescent="0.25">
      <c r="AF11109" s="169"/>
      <c r="AG11109" s="169"/>
      <c r="AH11109" s="169"/>
      <c r="AI11109" s="169"/>
      <c r="AJ11109" s="169"/>
      <c r="AK11109" s="170"/>
      <c r="AP11109" s="6"/>
      <c r="AQ11109" s="6"/>
      <c r="AR11109" s="6"/>
      <c r="AS11109" s="6"/>
      <c r="AT11109" s="6"/>
      <c r="AU11109" s="6"/>
      <c r="AV11109" s="6"/>
      <c r="AW11109" s="6"/>
      <c r="AX11109" s="6"/>
      <c r="AY11109" s="6"/>
      <c r="AZ11109" s="6"/>
      <c r="BA11109" s="6"/>
      <c r="BB11109" s="166"/>
      <c r="BC11109" s="166"/>
      <c r="BD11109" s="166"/>
      <c r="BE11109" s="6"/>
      <c r="BF11109" s="6"/>
      <c r="BG11109" s="6"/>
      <c r="BH11109" s="6"/>
      <c r="BI11109" s="6"/>
      <c r="BJ11109" s="166"/>
      <c r="BK11109" s="166"/>
      <c r="BL11109" s="166"/>
      <c r="BM11109" s="6"/>
      <c r="BN11109" s="6"/>
      <c r="BO11109" s="6"/>
      <c r="BP11109" s="6"/>
      <c r="BQ11109" s="6"/>
      <c r="BR11109" s="6"/>
      <c r="BS11109" s="6"/>
      <c r="BT11109" s="6"/>
      <c r="BU11109" s="6"/>
      <c r="BV11109" s="6"/>
      <c r="BW11109" s="6"/>
      <c r="CJ11109" s="415"/>
      <c r="CK11109" s="415"/>
      <c r="CO11109" s="168"/>
    </row>
    <row r="11110" spans="32:93" s="162" customFormat="1" x14ac:dyDescent="0.25">
      <c r="AF11110" s="169"/>
      <c r="AG11110" s="169"/>
      <c r="AH11110" s="169"/>
      <c r="AI11110" s="169"/>
      <c r="AJ11110" s="169"/>
      <c r="AK11110" s="170"/>
      <c r="AP11110" s="6"/>
      <c r="AQ11110" s="6"/>
      <c r="AR11110" s="6"/>
      <c r="AS11110" s="6"/>
      <c r="AT11110" s="6"/>
      <c r="AU11110" s="6"/>
      <c r="AV11110" s="6"/>
      <c r="AW11110" s="6"/>
      <c r="AX11110" s="6"/>
      <c r="AY11110" s="6"/>
      <c r="AZ11110" s="6"/>
      <c r="BA11110" s="6"/>
      <c r="BB11110" s="166"/>
      <c r="BC11110" s="166"/>
      <c r="BD11110" s="166"/>
      <c r="BE11110" s="6"/>
      <c r="BF11110" s="6"/>
      <c r="BG11110" s="6"/>
      <c r="BH11110" s="6"/>
      <c r="BI11110" s="6"/>
      <c r="BJ11110" s="166"/>
      <c r="BK11110" s="166"/>
      <c r="BL11110" s="166"/>
      <c r="BM11110" s="6"/>
      <c r="BN11110" s="6"/>
      <c r="BO11110" s="6"/>
      <c r="BP11110" s="6"/>
      <c r="BQ11110" s="6"/>
      <c r="BR11110" s="6"/>
      <c r="BS11110" s="6"/>
      <c r="BT11110" s="6"/>
      <c r="BU11110" s="6"/>
      <c r="BV11110" s="6"/>
      <c r="BW11110" s="6"/>
      <c r="CJ11110" s="415"/>
      <c r="CK11110" s="415"/>
      <c r="CO11110" s="168"/>
    </row>
    <row r="11111" spans="32:93" s="162" customFormat="1" x14ac:dyDescent="0.25">
      <c r="AF11111" s="169"/>
      <c r="AG11111" s="169"/>
      <c r="AH11111" s="169"/>
      <c r="AI11111" s="169"/>
      <c r="AJ11111" s="169"/>
      <c r="AK11111" s="170"/>
      <c r="AP11111" s="6"/>
      <c r="AQ11111" s="6"/>
      <c r="AR11111" s="6"/>
      <c r="AS11111" s="6"/>
      <c r="AT11111" s="6"/>
      <c r="AU11111" s="6"/>
      <c r="AV11111" s="6"/>
      <c r="AW11111" s="6"/>
      <c r="AX11111" s="6"/>
      <c r="AY11111" s="6"/>
      <c r="AZ11111" s="6"/>
      <c r="BA11111" s="6"/>
      <c r="BB11111" s="166"/>
      <c r="BC11111" s="166"/>
      <c r="BD11111" s="166"/>
      <c r="BE11111" s="6"/>
      <c r="BF11111" s="6"/>
      <c r="BG11111" s="6"/>
      <c r="BH11111" s="6"/>
      <c r="BI11111" s="6"/>
      <c r="BJ11111" s="166"/>
      <c r="BK11111" s="166"/>
      <c r="BL11111" s="166"/>
      <c r="BM11111" s="6"/>
      <c r="BN11111" s="6"/>
      <c r="BO11111" s="6"/>
      <c r="BP11111" s="6"/>
      <c r="BQ11111" s="6"/>
      <c r="BR11111" s="6"/>
      <c r="BS11111" s="6"/>
      <c r="BT11111" s="6"/>
      <c r="BU11111" s="6"/>
      <c r="BV11111" s="6"/>
      <c r="BW11111" s="6"/>
      <c r="CJ11111" s="415"/>
      <c r="CK11111" s="415"/>
      <c r="CO11111" s="168"/>
    </row>
    <row r="11112" spans="32:93" s="162" customFormat="1" x14ac:dyDescent="0.25">
      <c r="AF11112" s="169"/>
      <c r="AG11112" s="169"/>
      <c r="AH11112" s="169"/>
      <c r="AI11112" s="169"/>
      <c r="AJ11112" s="169"/>
      <c r="AK11112" s="170"/>
      <c r="AP11112" s="6"/>
      <c r="AQ11112" s="6"/>
      <c r="AR11112" s="6"/>
      <c r="AS11112" s="6"/>
      <c r="AT11112" s="6"/>
      <c r="AU11112" s="6"/>
      <c r="AV11112" s="6"/>
      <c r="AW11112" s="6"/>
      <c r="AX11112" s="6"/>
      <c r="AY11112" s="6"/>
      <c r="AZ11112" s="6"/>
      <c r="BA11112" s="6"/>
      <c r="BB11112" s="166"/>
      <c r="BC11112" s="166"/>
      <c r="BD11112" s="166"/>
      <c r="BE11112" s="6"/>
      <c r="BF11112" s="6"/>
      <c r="BG11112" s="6"/>
      <c r="BH11112" s="6"/>
      <c r="BI11112" s="6"/>
      <c r="BJ11112" s="166"/>
      <c r="BK11112" s="166"/>
      <c r="BL11112" s="166"/>
      <c r="BM11112" s="6"/>
      <c r="BN11112" s="6"/>
      <c r="BO11112" s="6"/>
      <c r="BP11112" s="6"/>
      <c r="BQ11112" s="6"/>
      <c r="BR11112" s="6"/>
      <c r="BS11112" s="6"/>
      <c r="BT11112" s="6"/>
      <c r="BU11112" s="6"/>
      <c r="BV11112" s="6"/>
      <c r="BW11112" s="6"/>
      <c r="CJ11112" s="415"/>
      <c r="CK11112" s="415"/>
      <c r="CO11112" s="168"/>
    </row>
    <row r="11113" spans="32:93" s="162" customFormat="1" x14ac:dyDescent="0.25">
      <c r="AF11113" s="169"/>
      <c r="AG11113" s="169"/>
      <c r="AH11113" s="169"/>
      <c r="AI11113" s="169"/>
      <c r="AJ11113" s="169"/>
      <c r="AK11113" s="170"/>
      <c r="AP11113" s="6"/>
      <c r="AQ11113" s="6"/>
      <c r="AR11113" s="6"/>
      <c r="AS11113" s="6"/>
      <c r="AT11113" s="6"/>
      <c r="AU11113" s="6"/>
      <c r="AV11113" s="6"/>
      <c r="AW11113" s="6"/>
      <c r="AX11113" s="6"/>
      <c r="AY11113" s="6"/>
      <c r="AZ11113" s="6"/>
      <c r="BA11113" s="6"/>
      <c r="BB11113" s="166"/>
      <c r="BC11113" s="166"/>
      <c r="BD11113" s="166"/>
      <c r="BE11113" s="6"/>
      <c r="BF11113" s="6"/>
      <c r="BG11113" s="6"/>
      <c r="BH11113" s="6"/>
      <c r="BI11113" s="6"/>
      <c r="BJ11113" s="166"/>
      <c r="BK11113" s="166"/>
      <c r="BL11113" s="166"/>
      <c r="BM11113" s="6"/>
      <c r="BN11113" s="6"/>
      <c r="BO11113" s="6"/>
      <c r="BP11113" s="6"/>
      <c r="BQ11113" s="6"/>
      <c r="BR11113" s="6"/>
      <c r="BS11113" s="6"/>
      <c r="BT11113" s="6"/>
      <c r="BU11113" s="6"/>
      <c r="BV11113" s="6"/>
      <c r="BW11113" s="6"/>
      <c r="CJ11113" s="415"/>
      <c r="CK11113" s="415"/>
      <c r="CO11113" s="168"/>
    </row>
    <row r="11114" spans="32:93" s="162" customFormat="1" x14ac:dyDescent="0.25">
      <c r="AF11114" s="169"/>
      <c r="AG11114" s="169"/>
      <c r="AH11114" s="169"/>
      <c r="AI11114" s="169"/>
      <c r="AJ11114" s="169"/>
      <c r="AK11114" s="170"/>
      <c r="AP11114" s="6"/>
      <c r="AQ11114" s="6"/>
      <c r="AR11114" s="6"/>
      <c r="AS11114" s="6"/>
      <c r="AT11114" s="6"/>
      <c r="AU11114" s="6"/>
      <c r="AV11114" s="6"/>
      <c r="AW11114" s="6"/>
      <c r="AX11114" s="6"/>
      <c r="AY11114" s="6"/>
      <c r="AZ11114" s="6"/>
      <c r="BA11114" s="6"/>
      <c r="BB11114" s="166"/>
      <c r="BC11114" s="166"/>
      <c r="BD11114" s="166"/>
      <c r="BE11114" s="6"/>
      <c r="BF11114" s="6"/>
      <c r="BG11114" s="6"/>
      <c r="BH11114" s="6"/>
      <c r="BI11114" s="6"/>
      <c r="BJ11114" s="166"/>
      <c r="BK11114" s="166"/>
      <c r="BL11114" s="166"/>
      <c r="BM11114" s="6"/>
      <c r="BN11114" s="6"/>
      <c r="BO11114" s="6"/>
      <c r="BP11114" s="6"/>
      <c r="BQ11114" s="6"/>
      <c r="BR11114" s="6"/>
      <c r="BS11114" s="6"/>
      <c r="BT11114" s="6"/>
      <c r="BU11114" s="6"/>
      <c r="BV11114" s="6"/>
      <c r="BW11114" s="6"/>
      <c r="CJ11114" s="415"/>
      <c r="CK11114" s="415"/>
      <c r="CO11114" s="168"/>
    </row>
    <row r="11115" spans="32:93" s="162" customFormat="1" x14ac:dyDescent="0.25">
      <c r="AF11115" s="169"/>
      <c r="AG11115" s="169"/>
      <c r="AH11115" s="169"/>
      <c r="AI11115" s="169"/>
      <c r="AJ11115" s="169"/>
      <c r="AK11115" s="170"/>
      <c r="AP11115" s="6"/>
      <c r="AQ11115" s="6"/>
      <c r="AR11115" s="6"/>
      <c r="AS11115" s="6"/>
      <c r="AT11115" s="6"/>
      <c r="AU11115" s="6"/>
      <c r="AV11115" s="6"/>
      <c r="AW11115" s="6"/>
      <c r="AX11115" s="6"/>
      <c r="AY11115" s="6"/>
      <c r="AZ11115" s="6"/>
      <c r="BA11115" s="6"/>
      <c r="BB11115" s="166"/>
      <c r="BC11115" s="166"/>
      <c r="BD11115" s="166"/>
      <c r="BE11115" s="6"/>
      <c r="BF11115" s="6"/>
      <c r="BG11115" s="6"/>
      <c r="BH11115" s="6"/>
      <c r="BI11115" s="6"/>
      <c r="BJ11115" s="166"/>
      <c r="BK11115" s="166"/>
      <c r="BL11115" s="166"/>
      <c r="BM11115" s="6"/>
      <c r="BN11115" s="6"/>
      <c r="BO11115" s="6"/>
      <c r="BP11115" s="6"/>
      <c r="BQ11115" s="6"/>
      <c r="BR11115" s="6"/>
      <c r="BS11115" s="6"/>
      <c r="BT11115" s="6"/>
      <c r="BU11115" s="6"/>
      <c r="BV11115" s="6"/>
      <c r="BW11115" s="6"/>
      <c r="CJ11115" s="415"/>
      <c r="CK11115" s="415"/>
      <c r="CO11115" s="168"/>
    </row>
    <row r="11116" spans="32:93" s="162" customFormat="1" x14ac:dyDescent="0.25">
      <c r="AF11116" s="169"/>
      <c r="AG11116" s="169"/>
      <c r="AH11116" s="169"/>
      <c r="AI11116" s="169"/>
      <c r="AJ11116" s="169"/>
      <c r="AK11116" s="170"/>
      <c r="AP11116" s="6"/>
      <c r="AQ11116" s="6"/>
      <c r="AR11116" s="6"/>
      <c r="AS11116" s="6"/>
      <c r="AT11116" s="6"/>
      <c r="AU11116" s="6"/>
      <c r="AV11116" s="6"/>
      <c r="AW11116" s="6"/>
      <c r="AX11116" s="6"/>
      <c r="AY11116" s="6"/>
      <c r="AZ11116" s="6"/>
      <c r="BA11116" s="6"/>
      <c r="BB11116" s="166"/>
      <c r="BC11116" s="166"/>
      <c r="BD11116" s="166"/>
      <c r="BE11116" s="6"/>
      <c r="BF11116" s="6"/>
      <c r="BG11116" s="6"/>
      <c r="BH11116" s="6"/>
      <c r="BI11116" s="6"/>
      <c r="BJ11116" s="166"/>
      <c r="BK11116" s="166"/>
      <c r="BL11116" s="166"/>
      <c r="BM11116" s="6"/>
      <c r="BN11116" s="6"/>
      <c r="BO11116" s="6"/>
      <c r="BP11116" s="6"/>
      <c r="BQ11116" s="6"/>
      <c r="BR11116" s="6"/>
      <c r="BS11116" s="6"/>
      <c r="BT11116" s="6"/>
      <c r="BU11116" s="6"/>
      <c r="BV11116" s="6"/>
      <c r="BW11116" s="6"/>
      <c r="CJ11116" s="415"/>
      <c r="CK11116" s="415"/>
      <c r="CO11116" s="168"/>
    </row>
    <row r="11117" spans="32:93" s="162" customFormat="1" x14ac:dyDescent="0.25">
      <c r="AF11117" s="169"/>
      <c r="AG11117" s="169"/>
      <c r="AH11117" s="169"/>
      <c r="AI11117" s="169"/>
      <c r="AJ11117" s="169"/>
      <c r="AK11117" s="170"/>
      <c r="AP11117" s="6"/>
      <c r="AQ11117" s="6"/>
      <c r="AR11117" s="6"/>
      <c r="AS11117" s="6"/>
      <c r="AT11117" s="6"/>
      <c r="AU11117" s="6"/>
      <c r="AV11117" s="6"/>
      <c r="AW11117" s="6"/>
      <c r="AX11117" s="6"/>
      <c r="AY11117" s="6"/>
      <c r="AZ11117" s="6"/>
      <c r="BA11117" s="6"/>
      <c r="BB11117" s="166"/>
      <c r="BC11117" s="166"/>
      <c r="BD11117" s="166"/>
      <c r="BE11117" s="6"/>
      <c r="BF11117" s="6"/>
      <c r="BG11117" s="6"/>
      <c r="BH11117" s="6"/>
      <c r="BI11117" s="6"/>
      <c r="BJ11117" s="166"/>
      <c r="BK11117" s="166"/>
      <c r="BL11117" s="166"/>
      <c r="BM11117" s="6"/>
      <c r="BN11117" s="6"/>
      <c r="BO11117" s="6"/>
      <c r="BP11117" s="6"/>
      <c r="BQ11117" s="6"/>
      <c r="BR11117" s="6"/>
      <c r="BS11117" s="6"/>
      <c r="BT11117" s="6"/>
      <c r="BU11117" s="6"/>
      <c r="BV11117" s="6"/>
      <c r="BW11117" s="6"/>
      <c r="CJ11117" s="415"/>
      <c r="CK11117" s="415"/>
      <c r="CO11117" s="168"/>
    </row>
    <row r="11118" spans="32:93" s="162" customFormat="1" x14ac:dyDescent="0.25">
      <c r="AF11118" s="169"/>
      <c r="AG11118" s="169"/>
      <c r="AH11118" s="169"/>
      <c r="AI11118" s="169"/>
      <c r="AJ11118" s="169"/>
      <c r="AK11118" s="170"/>
      <c r="AP11118" s="6"/>
      <c r="AQ11118" s="6"/>
      <c r="AR11118" s="6"/>
      <c r="AS11118" s="6"/>
      <c r="AT11118" s="6"/>
      <c r="AU11118" s="6"/>
      <c r="AV11118" s="6"/>
      <c r="AW11118" s="6"/>
      <c r="AX11118" s="6"/>
      <c r="AY11118" s="6"/>
      <c r="AZ11118" s="6"/>
      <c r="BA11118" s="6"/>
      <c r="BB11118" s="166"/>
      <c r="BC11118" s="166"/>
      <c r="BD11118" s="166"/>
      <c r="BE11118" s="6"/>
      <c r="BF11118" s="6"/>
      <c r="BG11118" s="6"/>
      <c r="BH11118" s="6"/>
      <c r="BI11118" s="6"/>
      <c r="BJ11118" s="166"/>
      <c r="BK11118" s="166"/>
      <c r="BL11118" s="166"/>
      <c r="BM11118" s="6"/>
      <c r="BN11118" s="6"/>
      <c r="BO11118" s="6"/>
      <c r="BP11118" s="6"/>
      <c r="BQ11118" s="6"/>
      <c r="BR11118" s="6"/>
      <c r="BS11118" s="6"/>
      <c r="BT11118" s="6"/>
      <c r="BU11118" s="6"/>
      <c r="BV11118" s="6"/>
      <c r="BW11118" s="6"/>
      <c r="CJ11118" s="415"/>
      <c r="CK11118" s="415"/>
      <c r="CO11118" s="168"/>
    </row>
    <row r="11119" spans="32:93" s="162" customFormat="1" x14ac:dyDescent="0.25">
      <c r="AF11119" s="169"/>
      <c r="AG11119" s="169"/>
      <c r="AH11119" s="169"/>
      <c r="AI11119" s="169"/>
      <c r="AJ11119" s="169"/>
      <c r="AK11119" s="170"/>
      <c r="AP11119" s="6"/>
      <c r="AQ11119" s="6"/>
      <c r="AR11119" s="6"/>
      <c r="AS11119" s="6"/>
      <c r="AT11119" s="6"/>
      <c r="AU11119" s="6"/>
      <c r="AV11119" s="6"/>
      <c r="AW11119" s="6"/>
      <c r="AX11119" s="6"/>
      <c r="AY11119" s="6"/>
      <c r="AZ11119" s="6"/>
      <c r="BA11119" s="6"/>
      <c r="BB11119" s="166"/>
      <c r="BC11119" s="166"/>
      <c r="BD11119" s="166"/>
      <c r="BE11119" s="6"/>
      <c r="BF11119" s="6"/>
      <c r="BG11119" s="6"/>
      <c r="BH11119" s="6"/>
      <c r="BI11119" s="6"/>
      <c r="BJ11119" s="166"/>
      <c r="BK11119" s="166"/>
      <c r="BL11119" s="166"/>
      <c r="BM11119" s="6"/>
      <c r="BN11119" s="6"/>
      <c r="BO11119" s="6"/>
      <c r="BP11119" s="6"/>
      <c r="BQ11119" s="6"/>
      <c r="BR11119" s="6"/>
      <c r="BS11119" s="6"/>
      <c r="BT11119" s="6"/>
      <c r="BU11119" s="6"/>
      <c r="BV11119" s="6"/>
      <c r="BW11119" s="6"/>
      <c r="CJ11119" s="415"/>
      <c r="CK11119" s="415"/>
      <c r="CO11119" s="168"/>
    </row>
    <row r="11120" spans="32:93" s="162" customFormat="1" x14ac:dyDescent="0.25">
      <c r="AF11120" s="169"/>
      <c r="AG11120" s="169"/>
      <c r="AH11120" s="169"/>
      <c r="AI11120" s="169"/>
      <c r="AJ11120" s="169"/>
      <c r="AK11120" s="170"/>
      <c r="AP11120" s="6"/>
      <c r="AQ11120" s="6"/>
      <c r="AR11120" s="6"/>
      <c r="AS11120" s="6"/>
      <c r="AT11120" s="6"/>
      <c r="AU11120" s="6"/>
      <c r="AV11120" s="6"/>
      <c r="AW11120" s="6"/>
      <c r="AX11120" s="6"/>
      <c r="AY11120" s="6"/>
      <c r="AZ11120" s="6"/>
      <c r="BA11120" s="6"/>
      <c r="BB11120" s="166"/>
      <c r="BC11120" s="166"/>
      <c r="BD11120" s="166"/>
      <c r="BE11120" s="6"/>
      <c r="BF11120" s="6"/>
      <c r="BG11120" s="6"/>
      <c r="BH11120" s="6"/>
      <c r="BI11120" s="6"/>
      <c r="BJ11120" s="166"/>
      <c r="BK11120" s="166"/>
      <c r="BL11120" s="166"/>
      <c r="BM11120" s="6"/>
      <c r="BN11120" s="6"/>
      <c r="BO11120" s="6"/>
      <c r="BP11120" s="6"/>
      <c r="BQ11120" s="6"/>
      <c r="BR11120" s="6"/>
      <c r="BS11120" s="6"/>
      <c r="BT11120" s="6"/>
      <c r="BU11120" s="6"/>
      <c r="BV11120" s="6"/>
      <c r="BW11120" s="6"/>
      <c r="CJ11120" s="415"/>
      <c r="CK11120" s="415"/>
      <c r="CO11120" s="168"/>
    </row>
    <row r="11121" spans="32:93" s="162" customFormat="1" x14ac:dyDescent="0.25">
      <c r="AF11121" s="169"/>
      <c r="AG11121" s="169"/>
      <c r="AH11121" s="169"/>
      <c r="AI11121" s="169"/>
      <c r="AJ11121" s="169"/>
      <c r="AK11121" s="170"/>
      <c r="AP11121" s="6"/>
      <c r="AQ11121" s="6"/>
      <c r="AR11121" s="6"/>
      <c r="AS11121" s="6"/>
      <c r="AT11121" s="6"/>
      <c r="AU11121" s="6"/>
      <c r="AV11121" s="6"/>
      <c r="AW11121" s="6"/>
      <c r="AX11121" s="6"/>
      <c r="AY11121" s="6"/>
      <c r="AZ11121" s="6"/>
      <c r="BA11121" s="6"/>
      <c r="BB11121" s="166"/>
      <c r="BC11121" s="166"/>
      <c r="BD11121" s="166"/>
      <c r="BE11121" s="6"/>
      <c r="BF11121" s="6"/>
      <c r="BG11121" s="6"/>
      <c r="BH11121" s="6"/>
      <c r="BI11121" s="6"/>
      <c r="BJ11121" s="166"/>
      <c r="BK11121" s="166"/>
      <c r="BL11121" s="166"/>
      <c r="BM11121" s="6"/>
      <c r="BN11121" s="6"/>
      <c r="BO11121" s="6"/>
      <c r="BP11121" s="6"/>
      <c r="BQ11121" s="6"/>
      <c r="BR11121" s="6"/>
      <c r="BS11121" s="6"/>
      <c r="BT11121" s="6"/>
      <c r="BU11121" s="6"/>
      <c r="BV11121" s="6"/>
      <c r="BW11121" s="6"/>
      <c r="CJ11121" s="415"/>
      <c r="CK11121" s="415"/>
      <c r="CO11121" s="168"/>
    </row>
    <row r="11122" spans="32:93" s="162" customFormat="1" x14ac:dyDescent="0.25">
      <c r="AF11122" s="169"/>
      <c r="AG11122" s="169"/>
      <c r="AH11122" s="169"/>
      <c r="AI11122" s="169"/>
      <c r="AJ11122" s="169"/>
      <c r="AK11122" s="170"/>
      <c r="AP11122" s="6"/>
      <c r="AQ11122" s="6"/>
      <c r="AR11122" s="6"/>
      <c r="AS11122" s="6"/>
      <c r="AT11122" s="6"/>
      <c r="AU11122" s="6"/>
      <c r="AV11122" s="6"/>
      <c r="AW11122" s="6"/>
      <c r="AX11122" s="6"/>
      <c r="AY11122" s="6"/>
      <c r="AZ11122" s="6"/>
      <c r="BA11122" s="6"/>
      <c r="BB11122" s="166"/>
      <c r="BC11122" s="166"/>
      <c r="BD11122" s="166"/>
      <c r="BE11122" s="6"/>
      <c r="BF11122" s="6"/>
      <c r="BG11122" s="6"/>
      <c r="BH11122" s="6"/>
      <c r="BI11122" s="6"/>
      <c r="BJ11122" s="166"/>
      <c r="BK11122" s="166"/>
      <c r="BL11122" s="166"/>
      <c r="BM11122" s="6"/>
      <c r="BN11122" s="6"/>
      <c r="BO11122" s="6"/>
      <c r="BP11122" s="6"/>
      <c r="BQ11122" s="6"/>
      <c r="BR11122" s="6"/>
      <c r="BS11122" s="6"/>
      <c r="BT11122" s="6"/>
      <c r="BU11122" s="6"/>
      <c r="BV11122" s="6"/>
      <c r="BW11122" s="6"/>
      <c r="CJ11122" s="415"/>
      <c r="CK11122" s="415"/>
      <c r="CO11122" s="168"/>
    </row>
    <row r="11123" spans="32:93" s="162" customFormat="1" x14ac:dyDescent="0.25">
      <c r="AF11123" s="169"/>
      <c r="AG11123" s="169"/>
      <c r="AH11123" s="169"/>
      <c r="AI11123" s="169"/>
      <c r="AJ11123" s="169"/>
      <c r="AK11123" s="170"/>
      <c r="AP11123" s="6"/>
      <c r="AQ11123" s="6"/>
      <c r="AR11123" s="6"/>
      <c r="AS11123" s="6"/>
      <c r="AT11123" s="6"/>
      <c r="AU11123" s="6"/>
      <c r="AV11123" s="6"/>
      <c r="AW11123" s="6"/>
      <c r="AX11123" s="6"/>
      <c r="AY11123" s="6"/>
      <c r="AZ11123" s="6"/>
      <c r="BA11123" s="6"/>
      <c r="BB11123" s="166"/>
      <c r="BC11123" s="166"/>
      <c r="BD11123" s="166"/>
      <c r="BE11123" s="6"/>
      <c r="BF11123" s="6"/>
      <c r="BG11123" s="6"/>
      <c r="BH11123" s="6"/>
      <c r="BI11123" s="6"/>
      <c r="BJ11123" s="166"/>
      <c r="BK11123" s="166"/>
      <c r="BL11123" s="166"/>
      <c r="BM11123" s="6"/>
      <c r="BN11123" s="6"/>
      <c r="BO11123" s="6"/>
      <c r="BP11123" s="6"/>
      <c r="BQ11123" s="6"/>
      <c r="BR11123" s="6"/>
      <c r="BS11123" s="6"/>
      <c r="BT11123" s="6"/>
      <c r="BU11123" s="6"/>
      <c r="BV11123" s="6"/>
      <c r="BW11123" s="6"/>
      <c r="CJ11123" s="415"/>
      <c r="CK11123" s="415"/>
      <c r="CO11123" s="168"/>
    </row>
    <row r="11124" spans="32:93" s="162" customFormat="1" x14ac:dyDescent="0.25">
      <c r="AF11124" s="169"/>
      <c r="AG11124" s="169"/>
      <c r="AH11124" s="169"/>
      <c r="AI11124" s="169"/>
      <c r="AJ11124" s="169"/>
      <c r="AK11124" s="170"/>
      <c r="AP11124" s="6"/>
      <c r="AQ11124" s="6"/>
      <c r="AR11124" s="6"/>
      <c r="AS11124" s="6"/>
      <c r="AT11124" s="6"/>
      <c r="AU11124" s="6"/>
      <c r="AV11124" s="6"/>
      <c r="AW11124" s="6"/>
      <c r="AX11124" s="6"/>
      <c r="AY11124" s="6"/>
      <c r="AZ11124" s="6"/>
      <c r="BA11124" s="6"/>
      <c r="BB11124" s="166"/>
      <c r="BC11124" s="166"/>
      <c r="BD11124" s="166"/>
      <c r="BE11124" s="6"/>
      <c r="BF11124" s="6"/>
      <c r="BG11124" s="6"/>
      <c r="BH11124" s="6"/>
      <c r="BI11124" s="6"/>
      <c r="BJ11124" s="166"/>
      <c r="BK11124" s="166"/>
      <c r="BL11124" s="166"/>
      <c r="BM11124" s="6"/>
      <c r="BN11124" s="6"/>
      <c r="BO11124" s="6"/>
      <c r="BP11124" s="6"/>
      <c r="BQ11124" s="6"/>
      <c r="BR11124" s="6"/>
      <c r="BS11124" s="6"/>
      <c r="BT11124" s="6"/>
      <c r="BU11124" s="6"/>
      <c r="BV11124" s="6"/>
      <c r="BW11124" s="6"/>
      <c r="CJ11124" s="415"/>
      <c r="CK11124" s="415"/>
      <c r="CO11124" s="168"/>
    </row>
    <row r="11125" spans="32:93" s="162" customFormat="1" x14ac:dyDescent="0.25">
      <c r="AF11125" s="169"/>
      <c r="AG11125" s="169"/>
      <c r="AH11125" s="169"/>
      <c r="AI11125" s="169"/>
      <c r="AJ11125" s="169"/>
      <c r="AK11125" s="170"/>
      <c r="AP11125" s="6"/>
      <c r="AQ11125" s="6"/>
      <c r="AR11125" s="6"/>
      <c r="AS11125" s="6"/>
      <c r="AT11125" s="6"/>
      <c r="AU11125" s="6"/>
      <c r="AV11125" s="6"/>
      <c r="AW11125" s="6"/>
      <c r="AX11125" s="6"/>
      <c r="AY11125" s="6"/>
      <c r="AZ11125" s="6"/>
      <c r="BA11125" s="6"/>
      <c r="BB11125" s="166"/>
      <c r="BC11125" s="166"/>
      <c r="BD11125" s="166"/>
      <c r="BE11125" s="6"/>
      <c r="BF11125" s="6"/>
      <c r="BG11125" s="6"/>
      <c r="BH11125" s="6"/>
      <c r="BI11125" s="6"/>
      <c r="BJ11125" s="166"/>
      <c r="BK11125" s="166"/>
      <c r="BL11125" s="166"/>
      <c r="BM11125" s="6"/>
      <c r="BN11125" s="6"/>
      <c r="BO11125" s="6"/>
      <c r="BP11125" s="6"/>
      <c r="BQ11125" s="6"/>
      <c r="BR11125" s="6"/>
      <c r="BS11125" s="6"/>
      <c r="BT11125" s="6"/>
      <c r="BU11125" s="6"/>
      <c r="BV11125" s="6"/>
      <c r="BW11125" s="6"/>
      <c r="CJ11125" s="415"/>
      <c r="CK11125" s="415"/>
      <c r="CO11125" s="168"/>
    </row>
    <row r="11126" spans="32:93" s="162" customFormat="1" x14ac:dyDescent="0.25">
      <c r="AF11126" s="169"/>
      <c r="AG11126" s="169"/>
      <c r="AH11126" s="169"/>
      <c r="AI11126" s="169"/>
      <c r="AJ11126" s="169"/>
      <c r="AK11126" s="170"/>
      <c r="AP11126" s="6"/>
      <c r="AQ11126" s="6"/>
      <c r="AR11126" s="6"/>
      <c r="AS11126" s="6"/>
      <c r="AT11126" s="6"/>
      <c r="AU11126" s="6"/>
      <c r="AV11126" s="6"/>
      <c r="AW11126" s="6"/>
      <c r="AX11126" s="6"/>
      <c r="AY11126" s="6"/>
      <c r="AZ11126" s="6"/>
      <c r="BA11126" s="6"/>
      <c r="BB11126" s="166"/>
      <c r="BC11126" s="166"/>
      <c r="BD11126" s="166"/>
      <c r="BE11126" s="6"/>
      <c r="BF11126" s="6"/>
      <c r="BG11126" s="6"/>
      <c r="BH11126" s="6"/>
      <c r="BI11126" s="6"/>
      <c r="BJ11126" s="166"/>
      <c r="BK11126" s="166"/>
      <c r="BL11126" s="166"/>
      <c r="BM11126" s="6"/>
      <c r="BN11126" s="6"/>
      <c r="BO11126" s="6"/>
      <c r="BP11126" s="6"/>
      <c r="BQ11126" s="6"/>
      <c r="BR11126" s="6"/>
      <c r="BS11126" s="6"/>
      <c r="BT11126" s="6"/>
      <c r="BU11126" s="6"/>
      <c r="BV11126" s="6"/>
      <c r="BW11126" s="6"/>
      <c r="CJ11126" s="415"/>
      <c r="CK11126" s="415"/>
      <c r="CO11126" s="168"/>
    </row>
    <row r="11127" spans="32:93" s="162" customFormat="1" x14ac:dyDescent="0.25">
      <c r="AF11127" s="169"/>
      <c r="AG11127" s="169"/>
      <c r="AH11127" s="169"/>
      <c r="AI11127" s="169"/>
      <c r="AJ11127" s="169"/>
      <c r="AK11127" s="170"/>
      <c r="AP11127" s="6"/>
      <c r="AQ11127" s="6"/>
      <c r="AR11127" s="6"/>
      <c r="AS11127" s="6"/>
      <c r="AT11127" s="6"/>
      <c r="AU11127" s="6"/>
      <c r="AV11127" s="6"/>
      <c r="AW11127" s="6"/>
      <c r="AX11127" s="6"/>
      <c r="AY11127" s="6"/>
      <c r="AZ11127" s="6"/>
      <c r="BA11127" s="6"/>
      <c r="BB11127" s="166"/>
      <c r="BC11127" s="166"/>
      <c r="BD11127" s="166"/>
      <c r="BE11127" s="6"/>
      <c r="BF11127" s="6"/>
      <c r="BG11127" s="6"/>
      <c r="BH11127" s="6"/>
      <c r="BI11127" s="6"/>
      <c r="BJ11127" s="166"/>
      <c r="BK11127" s="166"/>
      <c r="BL11127" s="166"/>
      <c r="BM11127" s="6"/>
      <c r="BN11127" s="6"/>
      <c r="BO11127" s="6"/>
      <c r="BP11127" s="6"/>
      <c r="BQ11127" s="6"/>
      <c r="BR11127" s="6"/>
      <c r="BS11127" s="6"/>
      <c r="BT11127" s="6"/>
      <c r="BU11127" s="6"/>
      <c r="BV11127" s="6"/>
      <c r="BW11127" s="6"/>
      <c r="CJ11127" s="415"/>
      <c r="CK11127" s="415"/>
      <c r="CO11127" s="168"/>
    </row>
    <row r="11128" spans="32:93" s="162" customFormat="1" x14ac:dyDescent="0.25">
      <c r="AF11128" s="169"/>
      <c r="AG11128" s="169"/>
      <c r="AH11128" s="169"/>
      <c r="AI11128" s="169"/>
      <c r="AJ11128" s="169"/>
      <c r="AK11128" s="170"/>
      <c r="AP11128" s="6"/>
      <c r="AQ11128" s="6"/>
      <c r="AR11128" s="6"/>
      <c r="AS11128" s="6"/>
      <c r="AT11128" s="6"/>
      <c r="AU11128" s="6"/>
      <c r="AV11128" s="6"/>
      <c r="AW11128" s="6"/>
      <c r="AX11128" s="6"/>
      <c r="AY11128" s="6"/>
      <c r="AZ11128" s="6"/>
      <c r="BA11128" s="6"/>
      <c r="BB11128" s="166"/>
      <c r="BC11128" s="166"/>
      <c r="BD11128" s="166"/>
      <c r="BE11128" s="6"/>
      <c r="BF11128" s="6"/>
      <c r="BG11128" s="6"/>
      <c r="BH11128" s="6"/>
      <c r="BI11128" s="6"/>
      <c r="BJ11128" s="166"/>
      <c r="BK11128" s="166"/>
      <c r="BL11128" s="166"/>
      <c r="BM11128" s="6"/>
      <c r="BN11128" s="6"/>
      <c r="BO11128" s="6"/>
      <c r="BP11128" s="6"/>
      <c r="BQ11128" s="6"/>
      <c r="BR11128" s="6"/>
      <c r="BS11128" s="6"/>
      <c r="BT11128" s="6"/>
      <c r="BU11128" s="6"/>
      <c r="BV11128" s="6"/>
      <c r="BW11128" s="6"/>
      <c r="CJ11128" s="415"/>
      <c r="CK11128" s="415"/>
      <c r="CO11128" s="168"/>
    </row>
    <row r="11129" spans="32:93" s="162" customFormat="1" x14ac:dyDescent="0.25">
      <c r="AF11129" s="169"/>
      <c r="AG11129" s="169"/>
      <c r="AH11129" s="169"/>
      <c r="AI11129" s="169"/>
      <c r="AJ11129" s="169"/>
      <c r="AK11129" s="170"/>
      <c r="AP11129" s="6"/>
      <c r="AQ11129" s="6"/>
      <c r="AR11129" s="6"/>
      <c r="AS11129" s="6"/>
      <c r="AT11129" s="6"/>
      <c r="AU11129" s="6"/>
      <c r="AV11129" s="6"/>
      <c r="AW11129" s="6"/>
      <c r="AX11129" s="6"/>
      <c r="AY11129" s="6"/>
      <c r="AZ11129" s="6"/>
      <c r="BA11129" s="6"/>
      <c r="BB11129" s="166"/>
      <c r="BC11129" s="166"/>
      <c r="BD11129" s="166"/>
      <c r="BE11129" s="6"/>
      <c r="BF11129" s="6"/>
      <c r="BG11129" s="6"/>
      <c r="BH11129" s="6"/>
      <c r="BI11129" s="6"/>
      <c r="BJ11129" s="166"/>
      <c r="BK11129" s="166"/>
      <c r="BL11129" s="166"/>
      <c r="BM11129" s="6"/>
      <c r="BN11129" s="6"/>
      <c r="BO11129" s="6"/>
      <c r="BP11129" s="6"/>
      <c r="BQ11129" s="6"/>
      <c r="BR11129" s="6"/>
      <c r="BS11129" s="6"/>
      <c r="BT11129" s="6"/>
      <c r="BU11129" s="6"/>
      <c r="BV11129" s="6"/>
      <c r="BW11129" s="6"/>
      <c r="CJ11129" s="415"/>
      <c r="CK11129" s="415"/>
      <c r="CO11129" s="168"/>
    </row>
    <row r="11130" spans="32:93" s="162" customFormat="1" x14ac:dyDescent="0.25">
      <c r="AF11130" s="169"/>
      <c r="AG11130" s="169"/>
      <c r="AH11130" s="169"/>
      <c r="AI11130" s="169"/>
      <c r="AJ11130" s="169"/>
      <c r="AK11130" s="170"/>
      <c r="AP11130" s="6"/>
      <c r="AQ11130" s="6"/>
      <c r="AR11130" s="6"/>
      <c r="AS11130" s="6"/>
      <c r="AT11130" s="6"/>
      <c r="AU11130" s="6"/>
      <c r="AV11130" s="6"/>
      <c r="AW11130" s="6"/>
      <c r="AX11130" s="6"/>
      <c r="AY11130" s="6"/>
      <c r="AZ11130" s="6"/>
      <c r="BA11130" s="6"/>
      <c r="BB11130" s="166"/>
      <c r="BC11130" s="166"/>
      <c r="BD11130" s="166"/>
      <c r="BE11130" s="6"/>
      <c r="BF11130" s="6"/>
      <c r="BG11130" s="6"/>
      <c r="BH11130" s="6"/>
      <c r="BI11130" s="6"/>
      <c r="BJ11130" s="166"/>
      <c r="BK11130" s="166"/>
      <c r="BL11130" s="166"/>
      <c r="BM11130" s="6"/>
      <c r="BN11130" s="6"/>
      <c r="BO11130" s="6"/>
      <c r="BP11130" s="6"/>
      <c r="BQ11130" s="6"/>
      <c r="BR11130" s="6"/>
      <c r="BS11130" s="6"/>
      <c r="BT11130" s="6"/>
      <c r="BU11130" s="6"/>
      <c r="BV11130" s="6"/>
      <c r="BW11130" s="6"/>
      <c r="CJ11130" s="415"/>
      <c r="CK11130" s="415"/>
      <c r="CO11130" s="168"/>
    </row>
    <row r="11131" spans="32:93" s="162" customFormat="1" x14ac:dyDescent="0.25">
      <c r="AF11131" s="169"/>
      <c r="AG11131" s="169"/>
      <c r="AH11131" s="169"/>
      <c r="AI11131" s="169"/>
      <c r="AJ11131" s="169"/>
      <c r="AK11131" s="170"/>
      <c r="AP11131" s="6"/>
      <c r="AQ11131" s="6"/>
      <c r="AR11131" s="6"/>
      <c r="AS11131" s="6"/>
      <c r="AT11131" s="6"/>
      <c r="AU11131" s="6"/>
      <c r="AV11131" s="6"/>
      <c r="AW11131" s="6"/>
      <c r="AX11131" s="6"/>
      <c r="AY11131" s="6"/>
      <c r="AZ11131" s="6"/>
      <c r="BA11131" s="6"/>
      <c r="BB11131" s="166"/>
      <c r="BC11131" s="166"/>
      <c r="BD11131" s="166"/>
      <c r="BE11131" s="6"/>
      <c r="BF11131" s="6"/>
      <c r="BG11131" s="6"/>
      <c r="BH11131" s="6"/>
      <c r="BI11131" s="6"/>
      <c r="BJ11131" s="166"/>
      <c r="BK11131" s="166"/>
      <c r="BL11131" s="166"/>
      <c r="BM11131" s="6"/>
      <c r="BN11131" s="6"/>
      <c r="BO11131" s="6"/>
      <c r="BP11131" s="6"/>
      <c r="BQ11131" s="6"/>
      <c r="BR11131" s="6"/>
      <c r="BS11131" s="6"/>
      <c r="BT11131" s="6"/>
      <c r="BU11131" s="6"/>
      <c r="BV11131" s="6"/>
      <c r="BW11131" s="6"/>
      <c r="CJ11131" s="415"/>
      <c r="CK11131" s="415"/>
      <c r="CO11131" s="168"/>
    </row>
    <row r="11132" spans="32:93" s="162" customFormat="1" x14ac:dyDescent="0.25">
      <c r="AF11132" s="169"/>
      <c r="AG11132" s="169"/>
      <c r="AH11132" s="169"/>
      <c r="AI11132" s="169"/>
      <c r="AJ11132" s="169"/>
      <c r="AK11132" s="170"/>
      <c r="AP11132" s="6"/>
      <c r="AQ11132" s="6"/>
      <c r="AR11132" s="6"/>
      <c r="AS11132" s="6"/>
      <c r="AT11132" s="6"/>
      <c r="AU11132" s="6"/>
      <c r="AV11132" s="6"/>
      <c r="AW11132" s="6"/>
      <c r="AX11132" s="6"/>
      <c r="AY11132" s="6"/>
      <c r="AZ11132" s="6"/>
      <c r="BA11132" s="6"/>
      <c r="BB11132" s="166"/>
      <c r="BC11132" s="166"/>
      <c r="BD11132" s="166"/>
      <c r="BE11132" s="6"/>
      <c r="BF11132" s="6"/>
      <c r="BG11132" s="6"/>
      <c r="BH11132" s="6"/>
      <c r="BI11132" s="6"/>
      <c r="BJ11132" s="166"/>
      <c r="BK11132" s="166"/>
      <c r="BL11132" s="166"/>
      <c r="BM11132" s="6"/>
      <c r="BN11132" s="6"/>
      <c r="BO11132" s="6"/>
      <c r="BP11132" s="6"/>
      <c r="BQ11132" s="6"/>
      <c r="BR11132" s="6"/>
      <c r="BS11132" s="6"/>
      <c r="BT11132" s="6"/>
      <c r="BU11132" s="6"/>
      <c r="BV11132" s="6"/>
      <c r="BW11132" s="6"/>
      <c r="CJ11132" s="415"/>
      <c r="CK11132" s="415"/>
      <c r="CO11132" s="168"/>
    </row>
    <row r="11133" spans="32:93" s="162" customFormat="1" x14ac:dyDescent="0.25">
      <c r="AF11133" s="169"/>
      <c r="AG11133" s="169"/>
      <c r="AH11133" s="169"/>
      <c r="AI11133" s="169"/>
      <c r="AJ11133" s="169"/>
      <c r="AK11133" s="170"/>
      <c r="AP11133" s="6"/>
      <c r="AQ11133" s="6"/>
      <c r="AR11133" s="6"/>
      <c r="AS11133" s="6"/>
      <c r="AT11133" s="6"/>
      <c r="AU11133" s="6"/>
      <c r="AV11133" s="6"/>
      <c r="AW11133" s="6"/>
      <c r="AX11133" s="6"/>
      <c r="AY11133" s="6"/>
      <c r="AZ11133" s="6"/>
      <c r="BA11133" s="6"/>
      <c r="BB11133" s="166"/>
      <c r="BC11133" s="166"/>
      <c r="BD11133" s="166"/>
      <c r="BE11133" s="6"/>
      <c r="BF11133" s="6"/>
      <c r="BG11133" s="6"/>
      <c r="BH11133" s="6"/>
      <c r="BI11133" s="6"/>
      <c r="BJ11133" s="166"/>
      <c r="BK11133" s="166"/>
      <c r="BL11133" s="166"/>
      <c r="BM11133" s="6"/>
      <c r="BN11133" s="6"/>
      <c r="BO11133" s="6"/>
      <c r="BP11133" s="6"/>
      <c r="BQ11133" s="6"/>
      <c r="BR11133" s="6"/>
      <c r="BS11133" s="6"/>
      <c r="BT11133" s="6"/>
      <c r="BU11133" s="6"/>
      <c r="BV11133" s="6"/>
      <c r="BW11133" s="6"/>
      <c r="CJ11133" s="415"/>
      <c r="CK11133" s="415"/>
      <c r="CO11133" s="168"/>
    </row>
    <row r="11134" spans="32:93" s="162" customFormat="1" x14ac:dyDescent="0.25">
      <c r="AF11134" s="169"/>
      <c r="AG11134" s="169"/>
      <c r="AH11134" s="169"/>
      <c r="AI11134" s="169"/>
      <c r="AJ11134" s="169"/>
      <c r="AK11134" s="170"/>
      <c r="AP11134" s="6"/>
      <c r="AQ11134" s="6"/>
      <c r="AR11134" s="6"/>
      <c r="AS11134" s="6"/>
      <c r="AT11134" s="6"/>
      <c r="AU11134" s="6"/>
      <c r="AV11134" s="6"/>
      <c r="AW11134" s="6"/>
      <c r="AX11134" s="6"/>
      <c r="AY11134" s="6"/>
      <c r="AZ11134" s="6"/>
      <c r="BA11134" s="6"/>
      <c r="BB11134" s="166"/>
      <c r="BC11134" s="166"/>
      <c r="BD11134" s="166"/>
      <c r="BE11134" s="6"/>
      <c r="BF11134" s="6"/>
      <c r="BG11134" s="6"/>
      <c r="BH11134" s="6"/>
      <c r="BI11134" s="6"/>
      <c r="BJ11134" s="166"/>
      <c r="BK11134" s="166"/>
      <c r="BL11134" s="166"/>
      <c r="BM11134" s="6"/>
      <c r="BN11134" s="6"/>
      <c r="BO11134" s="6"/>
      <c r="BP11134" s="6"/>
      <c r="BQ11134" s="6"/>
      <c r="BR11134" s="6"/>
      <c r="BS11134" s="6"/>
      <c r="BT11134" s="6"/>
      <c r="BU11134" s="6"/>
      <c r="BV11134" s="6"/>
      <c r="BW11134" s="6"/>
      <c r="CJ11134" s="415"/>
      <c r="CK11134" s="415"/>
      <c r="CO11134" s="168"/>
    </row>
    <row r="11135" spans="32:93" s="162" customFormat="1" x14ac:dyDescent="0.25">
      <c r="AF11135" s="169"/>
      <c r="AG11135" s="169"/>
      <c r="AH11135" s="169"/>
      <c r="AI11135" s="169"/>
      <c r="AJ11135" s="169"/>
      <c r="AK11135" s="170"/>
      <c r="AP11135" s="6"/>
      <c r="AQ11135" s="6"/>
      <c r="AR11135" s="6"/>
      <c r="AS11135" s="6"/>
      <c r="AT11135" s="6"/>
      <c r="AU11135" s="6"/>
      <c r="AV11135" s="6"/>
      <c r="AW11135" s="6"/>
      <c r="AX11135" s="6"/>
      <c r="AY11135" s="6"/>
      <c r="AZ11135" s="6"/>
      <c r="BA11135" s="6"/>
      <c r="BB11135" s="166"/>
      <c r="BC11135" s="166"/>
      <c r="BD11135" s="166"/>
      <c r="BE11135" s="6"/>
      <c r="BF11135" s="6"/>
      <c r="BG11135" s="6"/>
      <c r="BH11135" s="6"/>
      <c r="BI11135" s="6"/>
      <c r="BJ11135" s="166"/>
      <c r="BK11135" s="166"/>
      <c r="BL11135" s="166"/>
      <c r="BM11135" s="6"/>
      <c r="BN11135" s="6"/>
      <c r="BO11135" s="6"/>
      <c r="BP11135" s="6"/>
      <c r="BQ11135" s="6"/>
      <c r="BR11135" s="6"/>
      <c r="BS11135" s="6"/>
      <c r="BT11135" s="6"/>
      <c r="BU11135" s="6"/>
      <c r="BV11135" s="6"/>
      <c r="BW11135" s="6"/>
      <c r="CJ11135" s="415"/>
      <c r="CK11135" s="415"/>
      <c r="CO11135" s="168"/>
    </row>
    <row r="11136" spans="32:93" s="162" customFormat="1" x14ac:dyDescent="0.25">
      <c r="AF11136" s="169"/>
      <c r="AG11136" s="169"/>
      <c r="AH11136" s="169"/>
      <c r="AI11136" s="169"/>
      <c r="AJ11136" s="169"/>
      <c r="AK11136" s="170"/>
      <c r="AP11136" s="6"/>
      <c r="AQ11136" s="6"/>
      <c r="AR11136" s="6"/>
      <c r="AS11136" s="6"/>
      <c r="AT11136" s="6"/>
      <c r="AU11136" s="6"/>
      <c r="AV11136" s="6"/>
      <c r="AW11136" s="6"/>
      <c r="AX11136" s="6"/>
      <c r="AY11136" s="6"/>
      <c r="AZ11136" s="6"/>
      <c r="BA11136" s="6"/>
      <c r="BB11136" s="166"/>
      <c r="BC11136" s="166"/>
      <c r="BD11136" s="166"/>
      <c r="BE11136" s="6"/>
      <c r="BF11136" s="6"/>
      <c r="BG11136" s="6"/>
      <c r="BH11136" s="6"/>
      <c r="BI11136" s="6"/>
      <c r="BJ11136" s="166"/>
      <c r="BK11136" s="166"/>
      <c r="BL11136" s="166"/>
      <c r="BM11136" s="6"/>
      <c r="BN11136" s="6"/>
      <c r="BO11136" s="6"/>
      <c r="BP11136" s="6"/>
      <c r="BQ11136" s="6"/>
      <c r="BR11136" s="6"/>
      <c r="BS11136" s="6"/>
      <c r="BT11136" s="6"/>
      <c r="BU11136" s="6"/>
      <c r="BV11136" s="6"/>
      <c r="BW11136" s="6"/>
      <c r="CJ11136" s="415"/>
      <c r="CK11136" s="415"/>
      <c r="CO11136" s="168"/>
    </row>
    <row r="11137" spans="32:93" s="162" customFormat="1" x14ac:dyDescent="0.25">
      <c r="AF11137" s="169"/>
      <c r="AG11137" s="169"/>
      <c r="AH11137" s="169"/>
      <c r="AI11137" s="169"/>
      <c r="AJ11137" s="169"/>
      <c r="AK11137" s="170"/>
      <c r="AP11137" s="6"/>
      <c r="AQ11137" s="6"/>
      <c r="AR11137" s="6"/>
      <c r="AS11137" s="6"/>
      <c r="AT11137" s="6"/>
      <c r="AU11137" s="6"/>
      <c r="AV11137" s="6"/>
      <c r="AW11137" s="6"/>
      <c r="AX11137" s="6"/>
      <c r="AY11137" s="6"/>
      <c r="AZ11137" s="6"/>
      <c r="BA11137" s="6"/>
      <c r="BB11137" s="166"/>
      <c r="BC11137" s="166"/>
      <c r="BD11137" s="166"/>
      <c r="BE11137" s="6"/>
      <c r="BF11137" s="6"/>
      <c r="BG11137" s="6"/>
      <c r="BH11137" s="6"/>
      <c r="BI11137" s="6"/>
      <c r="BJ11137" s="166"/>
      <c r="BK11137" s="166"/>
      <c r="BL11137" s="166"/>
      <c r="BM11137" s="6"/>
      <c r="BN11137" s="6"/>
      <c r="BO11137" s="6"/>
      <c r="BP11137" s="6"/>
      <c r="BQ11137" s="6"/>
      <c r="BR11137" s="6"/>
      <c r="BS11137" s="6"/>
      <c r="BT11137" s="6"/>
      <c r="BU11137" s="6"/>
      <c r="BV11137" s="6"/>
      <c r="BW11137" s="6"/>
      <c r="CJ11137" s="415"/>
      <c r="CK11137" s="415"/>
      <c r="CO11137" s="168"/>
    </row>
    <row r="11138" spans="32:93" s="162" customFormat="1" x14ac:dyDescent="0.25">
      <c r="AF11138" s="169"/>
      <c r="AG11138" s="169"/>
      <c r="AH11138" s="169"/>
      <c r="AI11138" s="169"/>
      <c r="AJ11138" s="169"/>
      <c r="AK11138" s="170"/>
      <c r="AP11138" s="6"/>
      <c r="AQ11138" s="6"/>
      <c r="AR11138" s="6"/>
      <c r="AS11138" s="6"/>
      <c r="AT11138" s="6"/>
      <c r="AU11138" s="6"/>
      <c r="AV11138" s="6"/>
      <c r="AW11138" s="6"/>
      <c r="AX11138" s="6"/>
      <c r="AY11138" s="6"/>
      <c r="AZ11138" s="6"/>
      <c r="BA11138" s="6"/>
      <c r="BB11138" s="166"/>
      <c r="BC11138" s="166"/>
      <c r="BD11138" s="166"/>
      <c r="BE11138" s="6"/>
      <c r="BF11138" s="6"/>
      <c r="BG11138" s="6"/>
      <c r="BH11138" s="6"/>
      <c r="BI11138" s="6"/>
      <c r="BJ11138" s="166"/>
      <c r="BK11138" s="166"/>
      <c r="BL11138" s="166"/>
      <c r="BM11138" s="6"/>
      <c r="BN11138" s="6"/>
      <c r="BO11138" s="6"/>
      <c r="BP11138" s="6"/>
      <c r="BQ11138" s="6"/>
      <c r="BR11138" s="6"/>
      <c r="BS11138" s="6"/>
      <c r="BT11138" s="6"/>
      <c r="BU11138" s="6"/>
      <c r="BV11138" s="6"/>
      <c r="BW11138" s="6"/>
      <c r="CJ11138" s="415"/>
      <c r="CK11138" s="415"/>
      <c r="CO11138" s="168"/>
    </row>
    <row r="11139" spans="32:93" s="162" customFormat="1" x14ac:dyDescent="0.25">
      <c r="AF11139" s="169"/>
      <c r="AG11139" s="169"/>
      <c r="AH11139" s="169"/>
      <c r="AI11139" s="169"/>
      <c r="AJ11139" s="169"/>
      <c r="AK11139" s="170"/>
      <c r="AP11139" s="6"/>
      <c r="AQ11139" s="6"/>
      <c r="AR11139" s="6"/>
      <c r="AS11139" s="6"/>
      <c r="AT11139" s="6"/>
      <c r="AU11139" s="6"/>
      <c r="AV11139" s="6"/>
      <c r="AW11139" s="6"/>
      <c r="AX11139" s="6"/>
      <c r="AY11139" s="6"/>
      <c r="AZ11139" s="6"/>
      <c r="BA11139" s="6"/>
      <c r="BB11139" s="166"/>
      <c r="BC11139" s="166"/>
      <c r="BD11139" s="166"/>
      <c r="BE11139" s="6"/>
      <c r="BF11139" s="6"/>
      <c r="BG11139" s="6"/>
      <c r="BH11139" s="6"/>
      <c r="BI11139" s="6"/>
      <c r="BJ11139" s="166"/>
      <c r="BK11139" s="166"/>
      <c r="BL11139" s="166"/>
      <c r="BM11139" s="6"/>
      <c r="BN11139" s="6"/>
      <c r="BO11139" s="6"/>
      <c r="BP11139" s="6"/>
      <c r="BQ11139" s="6"/>
      <c r="BR11139" s="6"/>
      <c r="BS11139" s="6"/>
      <c r="BT11139" s="6"/>
      <c r="BU11139" s="6"/>
      <c r="BV11139" s="6"/>
      <c r="BW11139" s="6"/>
      <c r="CJ11139" s="415"/>
      <c r="CK11139" s="415"/>
      <c r="CO11139" s="168"/>
    </row>
    <row r="11140" spans="32:93" s="162" customFormat="1" x14ac:dyDescent="0.25">
      <c r="AF11140" s="169"/>
      <c r="AG11140" s="169"/>
      <c r="AH11140" s="169"/>
      <c r="AI11140" s="169"/>
      <c r="AJ11140" s="169"/>
      <c r="AK11140" s="170"/>
      <c r="AP11140" s="6"/>
      <c r="AQ11140" s="6"/>
      <c r="AR11140" s="6"/>
      <c r="AS11140" s="6"/>
      <c r="AT11140" s="6"/>
      <c r="AU11140" s="6"/>
      <c r="AV11140" s="6"/>
      <c r="AW11140" s="6"/>
      <c r="AX11140" s="6"/>
      <c r="AY11140" s="6"/>
      <c r="AZ11140" s="6"/>
      <c r="BA11140" s="6"/>
      <c r="BB11140" s="166"/>
      <c r="BC11140" s="166"/>
      <c r="BD11140" s="166"/>
      <c r="BE11140" s="6"/>
      <c r="BF11140" s="6"/>
      <c r="BG11140" s="6"/>
      <c r="BH11140" s="6"/>
      <c r="BI11140" s="6"/>
      <c r="BJ11140" s="166"/>
      <c r="BK11140" s="166"/>
      <c r="BL11140" s="166"/>
      <c r="BM11140" s="6"/>
      <c r="BN11140" s="6"/>
      <c r="BO11140" s="6"/>
      <c r="BP11140" s="6"/>
      <c r="BQ11140" s="6"/>
      <c r="BR11140" s="6"/>
      <c r="BS11140" s="6"/>
      <c r="BT11140" s="6"/>
      <c r="BU11140" s="6"/>
      <c r="BV11140" s="6"/>
      <c r="BW11140" s="6"/>
      <c r="CJ11140" s="415"/>
      <c r="CK11140" s="415"/>
      <c r="CO11140" s="168"/>
    </row>
    <row r="11141" spans="32:93" s="162" customFormat="1" x14ac:dyDescent="0.25">
      <c r="AF11141" s="169"/>
      <c r="AG11141" s="169"/>
      <c r="AH11141" s="169"/>
      <c r="AI11141" s="169"/>
      <c r="AJ11141" s="169"/>
      <c r="AK11141" s="170"/>
      <c r="AP11141" s="6"/>
      <c r="AQ11141" s="6"/>
      <c r="AR11141" s="6"/>
      <c r="AS11141" s="6"/>
      <c r="AT11141" s="6"/>
      <c r="AU11141" s="6"/>
      <c r="AV11141" s="6"/>
      <c r="AW11141" s="6"/>
      <c r="AX11141" s="6"/>
      <c r="AY11141" s="6"/>
      <c r="AZ11141" s="6"/>
      <c r="BA11141" s="6"/>
      <c r="BB11141" s="166"/>
      <c r="BC11141" s="166"/>
      <c r="BD11141" s="166"/>
      <c r="BE11141" s="6"/>
      <c r="BF11141" s="6"/>
      <c r="BG11141" s="6"/>
      <c r="BH11141" s="6"/>
      <c r="BI11141" s="6"/>
      <c r="BJ11141" s="166"/>
      <c r="BK11141" s="166"/>
      <c r="BL11141" s="166"/>
      <c r="BM11141" s="6"/>
      <c r="BN11141" s="6"/>
      <c r="BO11141" s="6"/>
      <c r="BP11141" s="6"/>
      <c r="BQ11141" s="6"/>
      <c r="BR11141" s="6"/>
      <c r="BS11141" s="6"/>
      <c r="BT11141" s="6"/>
      <c r="BU11141" s="6"/>
      <c r="BV11141" s="6"/>
      <c r="BW11141" s="6"/>
      <c r="CJ11141" s="415"/>
      <c r="CK11141" s="415"/>
      <c r="CO11141" s="168"/>
    </row>
    <row r="11142" spans="32:93" s="162" customFormat="1" x14ac:dyDescent="0.25">
      <c r="AF11142" s="169"/>
      <c r="AG11142" s="169"/>
      <c r="AH11142" s="169"/>
      <c r="AI11142" s="169"/>
      <c r="AJ11142" s="169"/>
      <c r="AK11142" s="170"/>
      <c r="AP11142" s="6"/>
      <c r="AQ11142" s="6"/>
      <c r="AR11142" s="6"/>
      <c r="AS11142" s="6"/>
      <c r="AT11142" s="6"/>
      <c r="AU11142" s="6"/>
      <c r="AV11142" s="6"/>
      <c r="AW11142" s="6"/>
      <c r="AX11142" s="6"/>
      <c r="AY11142" s="6"/>
      <c r="AZ11142" s="6"/>
      <c r="BA11142" s="6"/>
      <c r="BB11142" s="166"/>
      <c r="BC11142" s="166"/>
      <c r="BD11142" s="166"/>
      <c r="BE11142" s="6"/>
      <c r="BF11142" s="6"/>
      <c r="BG11142" s="6"/>
      <c r="BH11142" s="6"/>
      <c r="BI11142" s="6"/>
      <c r="BJ11142" s="166"/>
      <c r="BK11142" s="166"/>
      <c r="BL11142" s="166"/>
      <c r="BM11142" s="6"/>
      <c r="BN11142" s="6"/>
      <c r="BO11142" s="6"/>
      <c r="BP11142" s="6"/>
      <c r="BQ11142" s="6"/>
      <c r="BR11142" s="6"/>
      <c r="BS11142" s="6"/>
      <c r="BT11142" s="6"/>
      <c r="BU11142" s="6"/>
      <c r="BV11142" s="6"/>
      <c r="BW11142" s="6"/>
      <c r="CJ11142" s="415"/>
      <c r="CK11142" s="415"/>
      <c r="CO11142" s="168"/>
    </row>
    <row r="11143" spans="32:93" s="162" customFormat="1" x14ac:dyDescent="0.25">
      <c r="AF11143" s="169"/>
      <c r="AG11143" s="169"/>
      <c r="AH11143" s="169"/>
      <c r="AI11143" s="169"/>
      <c r="AJ11143" s="169"/>
      <c r="AK11143" s="170"/>
      <c r="AP11143" s="6"/>
      <c r="AQ11143" s="6"/>
      <c r="AR11143" s="6"/>
      <c r="AS11143" s="6"/>
      <c r="AT11143" s="6"/>
      <c r="AU11143" s="6"/>
      <c r="AV11143" s="6"/>
      <c r="AW11143" s="6"/>
      <c r="AX11143" s="6"/>
      <c r="AY11143" s="6"/>
      <c r="AZ11143" s="6"/>
      <c r="BA11143" s="6"/>
      <c r="BB11143" s="166"/>
      <c r="BC11143" s="166"/>
      <c r="BD11143" s="166"/>
      <c r="BE11143" s="6"/>
      <c r="BF11143" s="6"/>
      <c r="BG11143" s="6"/>
      <c r="BH11143" s="6"/>
      <c r="BI11143" s="6"/>
      <c r="BJ11143" s="166"/>
      <c r="BK11143" s="166"/>
      <c r="BL11143" s="166"/>
      <c r="BM11143" s="6"/>
      <c r="BN11143" s="6"/>
      <c r="BO11143" s="6"/>
      <c r="BP11143" s="6"/>
      <c r="BQ11143" s="6"/>
      <c r="BR11143" s="6"/>
      <c r="BS11143" s="6"/>
      <c r="BT11143" s="6"/>
      <c r="BU11143" s="6"/>
      <c r="BV11143" s="6"/>
      <c r="BW11143" s="6"/>
      <c r="CJ11143" s="415"/>
      <c r="CK11143" s="415"/>
      <c r="CO11143" s="168"/>
    </row>
    <row r="11144" spans="32:93" s="162" customFormat="1" x14ac:dyDescent="0.25">
      <c r="AF11144" s="169"/>
      <c r="AG11144" s="169"/>
      <c r="AH11144" s="169"/>
      <c r="AI11144" s="169"/>
      <c r="AJ11144" s="169"/>
      <c r="AK11144" s="170"/>
      <c r="AP11144" s="6"/>
      <c r="AQ11144" s="6"/>
      <c r="AR11144" s="6"/>
      <c r="AS11144" s="6"/>
      <c r="AT11144" s="6"/>
      <c r="AU11144" s="6"/>
      <c r="AV11144" s="6"/>
      <c r="AW11144" s="6"/>
      <c r="AX11144" s="6"/>
      <c r="AY11144" s="6"/>
      <c r="AZ11144" s="6"/>
      <c r="BA11144" s="6"/>
      <c r="BB11144" s="166"/>
      <c r="BC11144" s="166"/>
      <c r="BD11144" s="166"/>
      <c r="BE11144" s="6"/>
      <c r="BF11144" s="6"/>
      <c r="BG11144" s="6"/>
      <c r="BH11144" s="6"/>
      <c r="BI11144" s="6"/>
      <c r="BJ11144" s="166"/>
      <c r="BK11144" s="166"/>
      <c r="BL11144" s="166"/>
      <c r="BM11144" s="6"/>
      <c r="BN11144" s="6"/>
      <c r="BO11144" s="6"/>
      <c r="BP11144" s="6"/>
      <c r="BQ11144" s="6"/>
      <c r="BR11144" s="6"/>
      <c r="BS11144" s="6"/>
      <c r="BT11144" s="6"/>
      <c r="BU11144" s="6"/>
      <c r="BV11144" s="6"/>
      <c r="BW11144" s="6"/>
      <c r="CJ11144" s="415"/>
      <c r="CK11144" s="415"/>
      <c r="CO11144" s="168"/>
    </row>
    <row r="11145" spans="32:93" s="162" customFormat="1" x14ac:dyDescent="0.25">
      <c r="AF11145" s="169"/>
      <c r="AG11145" s="169"/>
      <c r="AH11145" s="169"/>
      <c r="AI11145" s="169"/>
      <c r="AJ11145" s="169"/>
      <c r="AK11145" s="170"/>
      <c r="AP11145" s="6"/>
      <c r="AQ11145" s="6"/>
      <c r="AR11145" s="6"/>
      <c r="AS11145" s="6"/>
      <c r="AT11145" s="6"/>
      <c r="AU11145" s="6"/>
      <c r="AV11145" s="6"/>
      <c r="AW11145" s="6"/>
      <c r="AX11145" s="6"/>
      <c r="AY11145" s="6"/>
      <c r="AZ11145" s="6"/>
      <c r="BA11145" s="6"/>
      <c r="BB11145" s="166"/>
      <c r="BC11145" s="166"/>
      <c r="BD11145" s="166"/>
      <c r="BE11145" s="6"/>
      <c r="BF11145" s="6"/>
      <c r="BG11145" s="6"/>
      <c r="BH11145" s="6"/>
      <c r="BI11145" s="6"/>
      <c r="BJ11145" s="166"/>
      <c r="BK11145" s="166"/>
      <c r="BL11145" s="166"/>
      <c r="BM11145" s="6"/>
      <c r="BN11145" s="6"/>
      <c r="BO11145" s="6"/>
      <c r="BP11145" s="6"/>
      <c r="BQ11145" s="6"/>
      <c r="BR11145" s="6"/>
      <c r="BS11145" s="6"/>
      <c r="BT11145" s="6"/>
      <c r="BU11145" s="6"/>
      <c r="BV11145" s="6"/>
      <c r="BW11145" s="6"/>
      <c r="CJ11145" s="415"/>
      <c r="CK11145" s="415"/>
      <c r="CO11145" s="168"/>
    </row>
    <row r="11146" spans="32:93" s="162" customFormat="1" x14ac:dyDescent="0.25">
      <c r="AF11146" s="169"/>
      <c r="AG11146" s="169"/>
      <c r="AH11146" s="169"/>
      <c r="AI11146" s="169"/>
      <c r="AJ11146" s="169"/>
      <c r="AK11146" s="170"/>
      <c r="AP11146" s="6"/>
      <c r="AQ11146" s="6"/>
      <c r="AR11146" s="6"/>
      <c r="AS11146" s="6"/>
      <c r="AT11146" s="6"/>
      <c r="AU11146" s="6"/>
      <c r="AV11146" s="6"/>
      <c r="AW11146" s="6"/>
      <c r="AX11146" s="6"/>
      <c r="AY11146" s="6"/>
      <c r="AZ11146" s="6"/>
      <c r="BA11146" s="6"/>
      <c r="BB11146" s="166"/>
      <c r="BC11146" s="166"/>
      <c r="BD11146" s="166"/>
      <c r="BE11146" s="6"/>
      <c r="BF11146" s="6"/>
      <c r="BG11146" s="6"/>
      <c r="BH11146" s="6"/>
      <c r="BI11146" s="6"/>
      <c r="BJ11146" s="166"/>
      <c r="BK11146" s="166"/>
      <c r="BL11146" s="166"/>
      <c r="BM11146" s="6"/>
      <c r="BN11146" s="6"/>
      <c r="BO11146" s="6"/>
      <c r="BP11146" s="6"/>
      <c r="BQ11146" s="6"/>
      <c r="BR11146" s="6"/>
      <c r="BS11146" s="6"/>
      <c r="BT11146" s="6"/>
      <c r="BU11146" s="6"/>
      <c r="BV11146" s="6"/>
      <c r="BW11146" s="6"/>
      <c r="CJ11146" s="415"/>
      <c r="CK11146" s="415"/>
      <c r="CO11146" s="168"/>
    </row>
    <row r="11147" spans="32:93" s="162" customFormat="1" x14ac:dyDescent="0.25">
      <c r="AF11147" s="169"/>
      <c r="AG11147" s="169"/>
      <c r="AH11147" s="169"/>
      <c r="AI11147" s="169"/>
      <c r="AJ11147" s="169"/>
      <c r="AK11147" s="170"/>
      <c r="AP11147" s="6"/>
      <c r="AQ11147" s="6"/>
      <c r="AR11147" s="6"/>
      <c r="AS11147" s="6"/>
      <c r="AT11147" s="6"/>
      <c r="AU11147" s="6"/>
      <c r="AV11147" s="6"/>
      <c r="AW11147" s="6"/>
      <c r="AX11147" s="6"/>
      <c r="AY11147" s="6"/>
      <c r="AZ11147" s="6"/>
      <c r="BA11147" s="6"/>
      <c r="BB11147" s="166"/>
      <c r="BC11147" s="166"/>
      <c r="BD11147" s="166"/>
      <c r="BE11147" s="6"/>
      <c r="BF11147" s="6"/>
      <c r="BG11147" s="6"/>
      <c r="BH11147" s="6"/>
      <c r="BI11147" s="6"/>
      <c r="BJ11147" s="166"/>
      <c r="BK11147" s="166"/>
      <c r="BL11147" s="166"/>
      <c r="BM11147" s="6"/>
      <c r="BN11147" s="6"/>
      <c r="BO11147" s="6"/>
      <c r="BP11147" s="6"/>
      <c r="BQ11147" s="6"/>
      <c r="BR11147" s="6"/>
      <c r="BS11147" s="6"/>
      <c r="BT11147" s="6"/>
      <c r="BU11147" s="6"/>
      <c r="BV11147" s="6"/>
      <c r="BW11147" s="6"/>
      <c r="CJ11147" s="415"/>
      <c r="CK11147" s="415"/>
      <c r="CO11147" s="168"/>
    </row>
    <row r="11148" spans="32:93" s="162" customFormat="1" x14ac:dyDescent="0.25">
      <c r="AF11148" s="169"/>
      <c r="AG11148" s="169"/>
      <c r="AH11148" s="169"/>
      <c r="AI11148" s="169"/>
      <c r="AJ11148" s="169"/>
      <c r="AK11148" s="170"/>
      <c r="AP11148" s="6"/>
      <c r="AQ11148" s="6"/>
      <c r="AR11148" s="6"/>
      <c r="AS11148" s="6"/>
      <c r="AT11148" s="6"/>
      <c r="AU11148" s="6"/>
      <c r="AV11148" s="6"/>
      <c r="AW11148" s="6"/>
      <c r="AX11148" s="6"/>
      <c r="AY11148" s="6"/>
      <c r="AZ11148" s="6"/>
      <c r="BA11148" s="6"/>
      <c r="BB11148" s="166"/>
      <c r="BC11148" s="166"/>
      <c r="BD11148" s="166"/>
      <c r="BE11148" s="6"/>
      <c r="BF11148" s="6"/>
      <c r="BG11148" s="6"/>
      <c r="BH11148" s="6"/>
      <c r="BI11148" s="6"/>
      <c r="BJ11148" s="166"/>
      <c r="BK11148" s="166"/>
      <c r="BL11148" s="166"/>
      <c r="BM11148" s="6"/>
      <c r="BN11148" s="6"/>
      <c r="BO11148" s="6"/>
      <c r="BP11148" s="6"/>
      <c r="BQ11148" s="6"/>
      <c r="BR11148" s="6"/>
      <c r="BS11148" s="6"/>
      <c r="BT11148" s="6"/>
      <c r="BU11148" s="6"/>
      <c r="BV11148" s="6"/>
      <c r="BW11148" s="6"/>
      <c r="CJ11148" s="415"/>
      <c r="CK11148" s="415"/>
      <c r="CO11148" s="168"/>
    </row>
    <row r="11149" spans="32:93" s="162" customFormat="1" x14ac:dyDescent="0.25">
      <c r="AF11149" s="169"/>
      <c r="AG11149" s="169"/>
      <c r="AH11149" s="169"/>
      <c r="AI11149" s="169"/>
      <c r="AJ11149" s="169"/>
      <c r="AK11149" s="170"/>
      <c r="AP11149" s="6"/>
      <c r="AQ11149" s="6"/>
      <c r="AR11149" s="6"/>
      <c r="AS11149" s="6"/>
      <c r="AT11149" s="6"/>
      <c r="AU11149" s="6"/>
      <c r="AV11149" s="6"/>
      <c r="AW11149" s="6"/>
      <c r="AX11149" s="6"/>
      <c r="AY11149" s="6"/>
      <c r="AZ11149" s="6"/>
      <c r="BA11149" s="6"/>
      <c r="BB11149" s="166"/>
      <c r="BC11149" s="166"/>
      <c r="BD11149" s="166"/>
      <c r="BE11149" s="6"/>
      <c r="BF11149" s="6"/>
      <c r="BG11149" s="6"/>
      <c r="BH11149" s="6"/>
      <c r="BI11149" s="6"/>
      <c r="BJ11149" s="166"/>
      <c r="BK11149" s="166"/>
      <c r="BL11149" s="166"/>
      <c r="BM11149" s="6"/>
      <c r="BN11149" s="6"/>
      <c r="BO11149" s="6"/>
      <c r="BP11149" s="6"/>
      <c r="BQ11149" s="6"/>
      <c r="BR11149" s="6"/>
      <c r="BS11149" s="6"/>
      <c r="BT11149" s="6"/>
      <c r="BU11149" s="6"/>
      <c r="BV11149" s="6"/>
      <c r="BW11149" s="6"/>
      <c r="CJ11149" s="415"/>
      <c r="CK11149" s="415"/>
      <c r="CO11149" s="168"/>
    </row>
    <row r="11150" spans="32:93" s="162" customFormat="1" x14ac:dyDescent="0.25">
      <c r="AF11150" s="169"/>
      <c r="AG11150" s="169"/>
      <c r="AH11150" s="169"/>
      <c r="AI11150" s="169"/>
      <c r="AJ11150" s="169"/>
      <c r="AK11150" s="170"/>
      <c r="AP11150" s="6"/>
      <c r="AQ11150" s="6"/>
      <c r="AR11150" s="6"/>
      <c r="AS11150" s="6"/>
      <c r="AT11150" s="6"/>
      <c r="AU11150" s="6"/>
      <c r="AV11150" s="6"/>
      <c r="AW11150" s="6"/>
      <c r="AX11150" s="6"/>
      <c r="AY11150" s="6"/>
      <c r="AZ11150" s="6"/>
      <c r="BA11150" s="6"/>
      <c r="BB11150" s="166"/>
      <c r="BC11150" s="166"/>
      <c r="BD11150" s="166"/>
      <c r="BE11150" s="6"/>
      <c r="BF11150" s="6"/>
      <c r="BG11150" s="6"/>
      <c r="BH11150" s="6"/>
      <c r="BI11150" s="6"/>
      <c r="BJ11150" s="166"/>
      <c r="BK11150" s="166"/>
      <c r="BL11150" s="166"/>
      <c r="BM11150" s="6"/>
      <c r="BN11150" s="6"/>
      <c r="BO11150" s="6"/>
      <c r="BP11150" s="6"/>
      <c r="BQ11150" s="6"/>
      <c r="BR11150" s="6"/>
      <c r="BS11150" s="6"/>
      <c r="BT11150" s="6"/>
      <c r="BU11150" s="6"/>
      <c r="BV11150" s="6"/>
      <c r="BW11150" s="6"/>
      <c r="CJ11150" s="415"/>
      <c r="CK11150" s="415"/>
      <c r="CO11150" s="168"/>
    </row>
    <row r="11151" spans="32:93" s="162" customFormat="1" x14ac:dyDescent="0.25">
      <c r="AF11151" s="169"/>
      <c r="AG11151" s="169"/>
      <c r="AH11151" s="169"/>
      <c r="AI11151" s="169"/>
      <c r="AJ11151" s="169"/>
      <c r="AK11151" s="170"/>
      <c r="AP11151" s="6"/>
      <c r="AQ11151" s="6"/>
      <c r="AR11151" s="6"/>
      <c r="AS11151" s="6"/>
      <c r="AT11151" s="6"/>
      <c r="AU11151" s="6"/>
      <c r="AV11151" s="6"/>
      <c r="AW11151" s="6"/>
      <c r="AX11151" s="6"/>
      <c r="AY11151" s="6"/>
      <c r="AZ11151" s="6"/>
      <c r="BA11151" s="6"/>
      <c r="BB11151" s="166"/>
      <c r="BC11151" s="166"/>
      <c r="BD11151" s="166"/>
      <c r="BE11151" s="6"/>
      <c r="BF11151" s="6"/>
      <c r="BG11151" s="6"/>
      <c r="BH11151" s="6"/>
      <c r="BI11151" s="6"/>
      <c r="BJ11151" s="166"/>
      <c r="BK11151" s="166"/>
      <c r="BL11151" s="166"/>
      <c r="BM11151" s="6"/>
      <c r="BN11151" s="6"/>
      <c r="BO11151" s="6"/>
      <c r="BP11151" s="6"/>
      <c r="BQ11151" s="6"/>
      <c r="BR11151" s="6"/>
      <c r="BS11151" s="6"/>
      <c r="BT11151" s="6"/>
      <c r="BU11151" s="6"/>
      <c r="BV11151" s="6"/>
      <c r="BW11151" s="6"/>
      <c r="CJ11151" s="415"/>
      <c r="CK11151" s="415"/>
      <c r="CO11151" s="168"/>
    </row>
    <row r="11152" spans="32:93" s="162" customFormat="1" x14ac:dyDescent="0.25">
      <c r="AF11152" s="169"/>
      <c r="AG11152" s="169"/>
      <c r="AH11152" s="169"/>
      <c r="AI11152" s="169"/>
      <c r="AJ11152" s="169"/>
      <c r="AK11152" s="170"/>
      <c r="AP11152" s="6"/>
      <c r="AQ11152" s="6"/>
      <c r="AR11152" s="6"/>
      <c r="AS11152" s="6"/>
      <c r="AT11152" s="6"/>
      <c r="AU11152" s="6"/>
      <c r="AV11152" s="6"/>
      <c r="AW11152" s="6"/>
      <c r="AX11152" s="6"/>
      <c r="AY11152" s="6"/>
      <c r="AZ11152" s="6"/>
      <c r="BA11152" s="6"/>
      <c r="BB11152" s="166"/>
      <c r="BC11152" s="166"/>
      <c r="BD11152" s="166"/>
      <c r="BE11152" s="6"/>
      <c r="BF11152" s="6"/>
      <c r="BG11152" s="6"/>
      <c r="BH11152" s="6"/>
      <c r="BI11152" s="6"/>
      <c r="BJ11152" s="166"/>
      <c r="BK11152" s="166"/>
      <c r="BL11152" s="166"/>
      <c r="BM11152" s="6"/>
      <c r="BN11152" s="6"/>
      <c r="BO11152" s="6"/>
      <c r="BP11152" s="6"/>
      <c r="BQ11152" s="6"/>
      <c r="BR11152" s="6"/>
      <c r="BS11152" s="6"/>
      <c r="BT11152" s="6"/>
      <c r="BU11152" s="6"/>
      <c r="BV11152" s="6"/>
      <c r="BW11152" s="6"/>
      <c r="CJ11152" s="415"/>
      <c r="CK11152" s="415"/>
      <c r="CO11152" s="168"/>
    </row>
    <row r="11153" spans="32:93" s="162" customFormat="1" x14ac:dyDescent="0.25">
      <c r="AF11153" s="169"/>
      <c r="AG11153" s="169"/>
      <c r="AH11153" s="169"/>
      <c r="AI11153" s="169"/>
      <c r="AJ11153" s="169"/>
      <c r="AK11153" s="170"/>
      <c r="AP11153" s="6"/>
      <c r="AQ11153" s="6"/>
      <c r="AR11153" s="6"/>
      <c r="AS11153" s="6"/>
      <c r="AT11153" s="6"/>
      <c r="AU11153" s="6"/>
      <c r="AV11153" s="6"/>
      <c r="AW11153" s="6"/>
      <c r="AX11153" s="6"/>
      <c r="AY11153" s="6"/>
      <c r="AZ11153" s="6"/>
      <c r="BA11153" s="6"/>
      <c r="BB11153" s="166"/>
      <c r="BC11153" s="166"/>
      <c r="BD11153" s="166"/>
      <c r="BE11153" s="6"/>
      <c r="BF11153" s="6"/>
      <c r="BG11153" s="6"/>
      <c r="BH11153" s="6"/>
      <c r="BI11153" s="6"/>
      <c r="BJ11153" s="166"/>
      <c r="BK11153" s="166"/>
      <c r="BL11153" s="166"/>
      <c r="BM11153" s="6"/>
      <c r="BN11153" s="6"/>
      <c r="BO11153" s="6"/>
      <c r="BP11153" s="6"/>
      <c r="BQ11153" s="6"/>
      <c r="BR11153" s="6"/>
      <c r="BS11153" s="6"/>
      <c r="BT11153" s="6"/>
      <c r="BU11153" s="6"/>
      <c r="BV11153" s="6"/>
      <c r="BW11153" s="6"/>
      <c r="CJ11153" s="415"/>
      <c r="CK11153" s="415"/>
      <c r="CO11153" s="168"/>
    </row>
    <row r="11154" spans="32:93" s="162" customFormat="1" x14ac:dyDescent="0.25">
      <c r="AF11154" s="169"/>
      <c r="AG11154" s="169"/>
      <c r="AH11154" s="169"/>
      <c r="AI11154" s="169"/>
      <c r="AJ11154" s="169"/>
      <c r="AK11154" s="170"/>
      <c r="AP11154" s="6"/>
      <c r="AQ11154" s="6"/>
      <c r="AR11154" s="6"/>
      <c r="AS11154" s="6"/>
      <c r="AT11154" s="6"/>
      <c r="AU11154" s="6"/>
      <c r="AV11154" s="6"/>
      <c r="AW11154" s="6"/>
      <c r="AX11154" s="6"/>
      <c r="AY11154" s="6"/>
      <c r="AZ11154" s="6"/>
      <c r="BA11154" s="6"/>
      <c r="BB11154" s="166"/>
      <c r="BC11154" s="166"/>
      <c r="BD11154" s="166"/>
      <c r="BE11154" s="6"/>
      <c r="BF11154" s="6"/>
      <c r="BG11154" s="6"/>
      <c r="BH11154" s="6"/>
      <c r="BI11154" s="6"/>
      <c r="BJ11154" s="166"/>
      <c r="BK11154" s="166"/>
      <c r="BL11154" s="166"/>
      <c r="BM11154" s="6"/>
      <c r="BN11154" s="6"/>
      <c r="BO11154" s="6"/>
      <c r="BP11154" s="6"/>
      <c r="BQ11154" s="6"/>
      <c r="BR11154" s="6"/>
      <c r="BS11154" s="6"/>
      <c r="BT11154" s="6"/>
      <c r="BU11154" s="6"/>
      <c r="BV11154" s="6"/>
      <c r="BW11154" s="6"/>
      <c r="CJ11154" s="415"/>
      <c r="CK11154" s="415"/>
      <c r="CO11154" s="168"/>
    </row>
    <row r="11155" spans="32:93" s="162" customFormat="1" x14ac:dyDescent="0.25">
      <c r="AF11155" s="169"/>
      <c r="AG11155" s="169"/>
      <c r="AH11155" s="169"/>
      <c r="AI11155" s="169"/>
      <c r="AJ11155" s="169"/>
      <c r="AK11155" s="170"/>
      <c r="AP11155" s="6"/>
      <c r="AQ11155" s="6"/>
      <c r="AR11155" s="6"/>
      <c r="AS11155" s="6"/>
      <c r="AT11155" s="6"/>
      <c r="AU11155" s="6"/>
      <c r="AV11155" s="6"/>
      <c r="AW11155" s="6"/>
      <c r="AX11155" s="6"/>
      <c r="AY11155" s="6"/>
      <c r="AZ11155" s="6"/>
      <c r="BA11155" s="6"/>
      <c r="BB11155" s="166"/>
      <c r="BC11155" s="166"/>
      <c r="BD11155" s="166"/>
      <c r="BE11155" s="6"/>
      <c r="BF11155" s="6"/>
      <c r="BG11155" s="6"/>
      <c r="BH11155" s="6"/>
      <c r="BI11155" s="6"/>
      <c r="BJ11155" s="166"/>
      <c r="BK11155" s="166"/>
      <c r="BL11155" s="166"/>
      <c r="BM11155" s="6"/>
      <c r="BN11155" s="6"/>
      <c r="BO11155" s="6"/>
      <c r="BP11155" s="6"/>
      <c r="BQ11155" s="6"/>
      <c r="BR11155" s="6"/>
      <c r="BS11155" s="6"/>
      <c r="BT11155" s="6"/>
      <c r="BU11155" s="6"/>
      <c r="BV11155" s="6"/>
      <c r="BW11155" s="6"/>
      <c r="CJ11155" s="415"/>
      <c r="CK11155" s="415"/>
      <c r="CO11155" s="168"/>
    </row>
    <row r="11156" spans="32:93" s="162" customFormat="1" x14ac:dyDescent="0.25">
      <c r="AF11156" s="169"/>
      <c r="AG11156" s="169"/>
      <c r="AH11156" s="169"/>
      <c r="AI11156" s="169"/>
      <c r="AJ11156" s="169"/>
      <c r="AK11156" s="170"/>
      <c r="AP11156" s="6"/>
      <c r="AQ11156" s="6"/>
      <c r="AR11156" s="6"/>
      <c r="AS11156" s="6"/>
      <c r="AT11156" s="6"/>
      <c r="AU11156" s="6"/>
      <c r="AV11156" s="6"/>
      <c r="AW11156" s="6"/>
      <c r="AX11156" s="6"/>
      <c r="AY11156" s="6"/>
      <c r="AZ11156" s="6"/>
      <c r="BA11156" s="6"/>
      <c r="BB11156" s="166"/>
      <c r="BC11156" s="166"/>
      <c r="BD11156" s="166"/>
      <c r="BE11156" s="6"/>
      <c r="BF11156" s="6"/>
      <c r="BG11156" s="6"/>
      <c r="BH11156" s="6"/>
      <c r="BI11156" s="6"/>
      <c r="BJ11156" s="166"/>
      <c r="BK11156" s="166"/>
      <c r="BL11156" s="166"/>
      <c r="BM11156" s="6"/>
      <c r="BN11156" s="6"/>
      <c r="BO11156" s="6"/>
      <c r="BP11156" s="6"/>
      <c r="BQ11156" s="6"/>
      <c r="BR11156" s="6"/>
      <c r="BS11156" s="6"/>
      <c r="BT11156" s="6"/>
      <c r="BU11156" s="6"/>
      <c r="BV11156" s="6"/>
      <c r="BW11156" s="6"/>
      <c r="CJ11156" s="415"/>
      <c r="CK11156" s="415"/>
      <c r="CO11156" s="168"/>
    </row>
    <row r="11157" spans="32:93" s="162" customFormat="1" x14ac:dyDescent="0.25">
      <c r="AF11157" s="169"/>
      <c r="AG11157" s="169"/>
      <c r="AH11157" s="169"/>
      <c r="AI11157" s="169"/>
      <c r="AJ11157" s="169"/>
      <c r="AK11157" s="170"/>
      <c r="AP11157" s="6"/>
      <c r="AQ11157" s="6"/>
      <c r="AR11157" s="6"/>
      <c r="AS11157" s="6"/>
      <c r="AT11157" s="6"/>
      <c r="AU11157" s="6"/>
      <c r="AV11157" s="6"/>
      <c r="AW11157" s="6"/>
      <c r="AX11157" s="6"/>
      <c r="AY11157" s="6"/>
      <c r="AZ11157" s="6"/>
      <c r="BA11157" s="6"/>
      <c r="BB11157" s="166"/>
      <c r="BC11157" s="166"/>
      <c r="BD11157" s="166"/>
      <c r="BE11157" s="6"/>
      <c r="BF11157" s="6"/>
      <c r="BG11157" s="6"/>
      <c r="BH11157" s="6"/>
      <c r="BI11157" s="6"/>
      <c r="BJ11157" s="166"/>
      <c r="BK11157" s="166"/>
      <c r="BL11157" s="166"/>
      <c r="BM11157" s="6"/>
      <c r="BN11157" s="6"/>
      <c r="BO11157" s="6"/>
      <c r="BP11157" s="6"/>
      <c r="BQ11157" s="6"/>
      <c r="BR11157" s="6"/>
      <c r="BS11157" s="6"/>
      <c r="BT11157" s="6"/>
      <c r="BU11157" s="6"/>
      <c r="BV11157" s="6"/>
      <c r="BW11157" s="6"/>
      <c r="CJ11157" s="415"/>
      <c r="CK11157" s="415"/>
      <c r="CO11157" s="168"/>
    </row>
    <row r="11158" spans="32:93" s="162" customFormat="1" x14ac:dyDescent="0.25">
      <c r="AF11158" s="169"/>
      <c r="AG11158" s="169"/>
      <c r="AH11158" s="169"/>
      <c r="AI11158" s="169"/>
      <c r="AJ11158" s="169"/>
      <c r="AK11158" s="170"/>
      <c r="AP11158" s="6"/>
      <c r="AQ11158" s="6"/>
      <c r="AR11158" s="6"/>
      <c r="AS11158" s="6"/>
      <c r="AT11158" s="6"/>
      <c r="AU11158" s="6"/>
      <c r="AV11158" s="6"/>
      <c r="AW11158" s="6"/>
      <c r="AX11158" s="6"/>
      <c r="AY11158" s="6"/>
      <c r="AZ11158" s="6"/>
      <c r="BA11158" s="6"/>
      <c r="BB11158" s="166"/>
      <c r="BC11158" s="166"/>
      <c r="BD11158" s="166"/>
      <c r="BE11158" s="6"/>
      <c r="BF11158" s="6"/>
      <c r="BG11158" s="6"/>
      <c r="BH11158" s="6"/>
      <c r="BI11158" s="6"/>
      <c r="BJ11158" s="166"/>
      <c r="BK11158" s="166"/>
      <c r="BL11158" s="166"/>
      <c r="BM11158" s="6"/>
      <c r="BN11158" s="6"/>
      <c r="BO11158" s="6"/>
      <c r="BP11158" s="6"/>
      <c r="BQ11158" s="6"/>
      <c r="BR11158" s="6"/>
      <c r="BS11158" s="6"/>
      <c r="BT11158" s="6"/>
      <c r="BU11158" s="6"/>
      <c r="BV11158" s="6"/>
      <c r="BW11158" s="6"/>
      <c r="CJ11158" s="415"/>
      <c r="CK11158" s="415"/>
      <c r="CO11158" s="168"/>
    </row>
    <row r="11159" spans="32:93" s="162" customFormat="1" x14ac:dyDescent="0.25">
      <c r="AF11159" s="169"/>
      <c r="AG11159" s="169"/>
      <c r="AH11159" s="169"/>
      <c r="AI11159" s="169"/>
      <c r="AJ11159" s="169"/>
      <c r="AK11159" s="170"/>
      <c r="AP11159" s="6"/>
      <c r="AQ11159" s="6"/>
      <c r="AR11159" s="6"/>
      <c r="AS11159" s="6"/>
      <c r="AT11159" s="6"/>
      <c r="AU11159" s="6"/>
      <c r="AV11159" s="6"/>
      <c r="AW11159" s="6"/>
      <c r="AX11159" s="6"/>
      <c r="AY11159" s="6"/>
      <c r="AZ11159" s="6"/>
      <c r="BA11159" s="6"/>
      <c r="BB11159" s="166"/>
      <c r="BC11159" s="166"/>
      <c r="BD11159" s="166"/>
      <c r="BE11159" s="6"/>
      <c r="BF11159" s="6"/>
      <c r="BG11159" s="6"/>
      <c r="BH11159" s="6"/>
      <c r="BI11159" s="6"/>
      <c r="BJ11159" s="166"/>
      <c r="BK11159" s="166"/>
      <c r="BL11159" s="166"/>
      <c r="BM11159" s="6"/>
      <c r="BN11159" s="6"/>
      <c r="BO11159" s="6"/>
      <c r="BP11159" s="6"/>
      <c r="BQ11159" s="6"/>
      <c r="BR11159" s="6"/>
      <c r="BS11159" s="6"/>
      <c r="BT11159" s="6"/>
      <c r="BU11159" s="6"/>
      <c r="BV11159" s="6"/>
      <c r="BW11159" s="6"/>
      <c r="CJ11159" s="415"/>
      <c r="CK11159" s="415"/>
      <c r="CO11159" s="168"/>
    </row>
    <row r="11160" spans="32:93" s="162" customFormat="1" x14ac:dyDescent="0.25">
      <c r="AF11160" s="169"/>
      <c r="AG11160" s="169"/>
      <c r="AH11160" s="169"/>
      <c r="AI11160" s="169"/>
      <c r="AJ11160" s="169"/>
      <c r="AK11160" s="170"/>
      <c r="AP11160" s="6"/>
      <c r="AQ11160" s="6"/>
      <c r="AR11160" s="6"/>
      <c r="AS11160" s="6"/>
      <c r="AT11160" s="6"/>
      <c r="AU11160" s="6"/>
      <c r="AV11160" s="6"/>
      <c r="AW11160" s="6"/>
      <c r="AX11160" s="6"/>
      <c r="AY11160" s="6"/>
      <c r="AZ11160" s="6"/>
      <c r="BA11160" s="6"/>
      <c r="BB11160" s="166"/>
      <c r="BC11160" s="166"/>
      <c r="BD11160" s="166"/>
      <c r="BE11160" s="6"/>
      <c r="BF11160" s="6"/>
      <c r="BG11160" s="6"/>
      <c r="BH11160" s="6"/>
      <c r="BI11160" s="6"/>
      <c r="BJ11160" s="166"/>
      <c r="BK11160" s="166"/>
      <c r="BL11160" s="166"/>
      <c r="BM11160" s="6"/>
      <c r="BN11160" s="6"/>
      <c r="BO11160" s="6"/>
      <c r="BP11160" s="6"/>
      <c r="BQ11160" s="6"/>
      <c r="BR11160" s="6"/>
      <c r="BS11160" s="6"/>
      <c r="BT11160" s="6"/>
      <c r="BU11160" s="6"/>
      <c r="BV11160" s="6"/>
      <c r="BW11160" s="6"/>
      <c r="CJ11160" s="415"/>
      <c r="CK11160" s="415"/>
      <c r="CO11160" s="168"/>
    </row>
    <row r="11161" spans="32:93" s="162" customFormat="1" x14ac:dyDescent="0.25">
      <c r="AF11161" s="169"/>
      <c r="AG11161" s="169"/>
      <c r="AH11161" s="169"/>
      <c r="AI11161" s="169"/>
      <c r="AJ11161" s="169"/>
      <c r="AK11161" s="170"/>
      <c r="AP11161" s="6"/>
      <c r="AQ11161" s="6"/>
      <c r="AR11161" s="6"/>
      <c r="AS11161" s="6"/>
      <c r="AT11161" s="6"/>
      <c r="AU11161" s="6"/>
      <c r="AV11161" s="6"/>
      <c r="AW11161" s="6"/>
      <c r="AX11161" s="6"/>
      <c r="AY11161" s="6"/>
      <c r="AZ11161" s="6"/>
      <c r="BA11161" s="6"/>
      <c r="BB11161" s="166"/>
      <c r="BC11161" s="166"/>
      <c r="BD11161" s="166"/>
      <c r="BE11161" s="6"/>
      <c r="BF11161" s="6"/>
      <c r="BG11161" s="6"/>
      <c r="BH11161" s="6"/>
      <c r="BI11161" s="6"/>
      <c r="BJ11161" s="166"/>
      <c r="BK11161" s="166"/>
      <c r="BL11161" s="166"/>
      <c r="BM11161" s="6"/>
      <c r="BN11161" s="6"/>
      <c r="BO11161" s="6"/>
      <c r="BP11161" s="6"/>
      <c r="BQ11161" s="6"/>
      <c r="BR11161" s="6"/>
      <c r="BS11161" s="6"/>
      <c r="BT11161" s="6"/>
      <c r="BU11161" s="6"/>
      <c r="BV11161" s="6"/>
      <c r="BW11161" s="6"/>
      <c r="CJ11161" s="415"/>
      <c r="CK11161" s="415"/>
      <c r="CO11161" s="168"/>
    </row>
    <row r="11162" spans="32:93" s="162" customFormat="1" x14ac:dyDescent="0.25">
      <c r="AF11162" s="169"/>
      <c r="AG11162" s="169"/>
      <c r="AH11162" s="169"/>
      <c r="AI11162" s="169"/>
      <c r="AJ11162" s="169"/>
      <c r="AK11162" s="170"/>
      <c r="AP11162" s="6"/>
      <c r="AQ11162" s="6"/>
      <c r="AR11162" s="6"/>
      <c r="AS11162" s="6"/>
      <c r="AT11162" s="6"/>
      <c r="AU11162" s="6"/>
      <c r="AV11162" s="6"/>
      <c r="AW11162" s="6"/>
      <c r="AX11162" s="6"/>
      <c r="AY11162" s="6"/>
      <c r="AZ11162" s="6"/>
      <c r="BA11162" s="6"/>
      <c r="BB11162" s="166"/>
      <c r="BC11162" s="166"/>
      <c r="BD11162" s="166"/>
      <c r="BE11162" s="6"/>
      <c r="BF11162" s="6"/>
      <c r="BG11162" s="6"/>
      <c r="BH11162" s="6"/>
      <c r="BI11162" s="6"/>
      <c r="BJ11162" s="166"/>
      <c r="BK11162" s="166"/>
      <c r="BL11162" s="166"/>
      <c r="BM11162" s="6"/>
      <c r="BN11162" s="6"/>
      <c r="BO11162" s="6"/>
      <c r="BP11162" s="6"/>
      <c r="BQ11162" s="6"/>
      <c r="BR11162" s="6"/>
      <c r="BS11162" s="6"/>
      <c r="BT11162" s="6"/>
      <c r="BU11162" s="6"/>
      <c r="BV11162" s="6"/>
      <c r="BW11162" s="6"/>
      <c r="CJ11162" s="415"/>
      <c r="CK11162" s="415"/>
      <c r="CO11162" s="168"/>
    </row>
    <row r="11163" spans="32:93" s="162" customFormat="1" x14ac:dyDescent="0.25">
      <c r="AF11163" s="169"/>
      <c r="AG11163" s="169"/>
      <c r="AH11163" s="169"/>
      <c r="AI11163" s="169"/>
      <c r="AJ11163" s="169"/>
      <c r="AK11163" s="170"/>
      <c r="AP11163" s="6"/>
      <c r="AQ11163" s="6"/>
      <c r="AR11163" s="6"/>
      <c r="AS11163" s="6"/>
      <c r="AT11163" s="6"/>
      <c r="AU11163" s="6"/>
      <c r="AV11163" s="6"/>
      <c r="AW11163" s="6"/>
      <c r="AX11163" s="6"/>
      <c r="AY11163" s="6"/>
      <c r="AZ11163" s="6"/>
      <c r="BA11163" s="6"/>
      <c r="BB11163" s="166"/>
      <c r="BC11163" s="166"/>
      <c r="BD11163" s="166"/>
      <c r="BE11163" s="6"/>
      <c r="BF11163" s="6"/>
      <c r="BG11163" s="6"/>
      <c r="BH11163" s="6"/>
      <c r="BI11163" s="6"/>
      <c r="BJ11163" s="166"/>
      <c r="BK11163" s="166"/>
      <c r="BL11163" s="166"/>
      <c r="BM11163" s="6"/>
      <c r="BN11163" s="6"/>
      <c r="BO11163" s="6"/>
      <c r="BP11163" s="6"/>
      <c r="BQ11163" s="6"/>
      <c r="BR11163" s="6"/>
      <c r="BS11163" s="6"/>
      <c r="BT11163" s="6"/>
      <c r="BU11163" s="6"/>
      <c r="BV11163" s="6"/>
      <c r="BW11163" s="6"/>
      <c r="CJ11163" s="415"/>
      <c r="CK11163" s="415"/>
      <c r="CO11163" s="168"/>
    </row>
    <row r="11164" spans="32:93" s="162" customFormat="1" x14ac:dyDescent="0.25">
      <c r="AF11164" s="169"/>
      <c r="AG11164" s="169"/>
      <c r="AH11164" s="169"/>
      <c r="AI11164" s="169"/>
      <c r="AJ11164" s="169"/>
      <c r="AK11164" s="170"/>
      <c r="AP11164" s="6"/>
      <c r="AQ11164" s="6"/>
      <c r="AR11164" s="6"/>
      <c r="AS11164" s="6"/>
      <c r="AT11164" s="6"/>
      <c r="AU11164" s="6"/>
      <c r="AV11164" s="6"/>
      <c r="AW11164" s="6"/>
      <c r="AX11164" s="6"/>
      <c r="AY11164" s="6"/>
      <c r="AZ11164" s="6"/>
      <c r="BA11164" s="6"/>
      <c r="BB11164" s="166"/>
      <c r="BC11164" s="166"/>
      <c r="BD11164" s="166"/>
      <c r="BE11164" s="6"/>
      <c r="BF11164" s="6"/>
      <c r="BG11164" s="6"/>
      <c r="BH11164" s="6"/>
      <c r="BI11164" s="6"/>
      <c r="BJ11164" s="166"/>
      <c r="BK11164" s="166"/>
      <c r="BL11164" s="166"/>
      <c r="BM11164" s="6"/>
      <c r="BN11164" s="6"/>
      <c r="BO11164" s="6"/>
      <c r="BP11164" s="6"/>
      <c r="BQ11164" s="6"/>
      <c r="BR11164" s="6"/>
      <c r="BS11164" s="6"/>
      <c r="BT11164" s="6"/>
      <c r="BU11164" s="6"/>
      <c r="BV11164" s="6"/>
      <c r="BW11164" s="6"/>
      <c r="CJ11164" s="415"/>
      <c r="CK11164" s="415"/>
      <c r="CO11164" s="168"/>
    </row>
    <row r="11165" spans="32:93" s="162" customFormat="1" x14ac:dyDescent="0.25">
      <c r="AF11165" s="169"/>
      <c r="AG11165" s="169"/>
      <c r="AH11165" s="169"/>
      <c r="AI11165" s="169"/>
      <c r="AJ11165" s="169"/>
      <c r="AK11165" s="170"/>
      <c r="AP11165" s="6"/>
      <c r="AQ11165" s="6"/>
      <c r="AR11165" s="6"/>
      <c r="AS11165" s="6"/>
      <c r="AT11165" s="6"/>
      <c r="AU11165" s="6"/>
      <c r="AV11165" s="6"/>
      <c r="AW11165" s="6"/>
      <c r="AX11165" s="6"/>
      <c r="AY11165" s="6"/>
      <c r="AZ11165" s="6"/>
      <c r="BA11165" s="6"/>
      <c r="BB11165" s="166"/>
      <c r="BC11165" s="166"/>
      <c r="BD11165" s="166"/>
      <c r="BE11165" s="6"/>
      <c r="BF11165" s="6"/>
      <c r="BG11165" s="6"/>
      <c r="BH11165" s="6"/>
      <c r="BI11165" s="6"/>
      <c r="BJ11165" s="166"/>
      <c r="BK11165" s="166"/>
      <c r="BL11165" s="166"/>
      <c r="BM11165" s="6"/>
      <c r="BN11165" s="6"/>
      <c r="BO11165" s="6"/>
      <c r="BP11165" s="6"/>
      <c r="BQ11165" s="6"/>
      <c r="BR11165" s="6"/>
      <c r="BS11165" s="6"/>
      <c r="BT11165" s="6"/>
      <c r="BU11165" s="6"/>
      <c r="BV11165" s="6"/>
      <c r="BW11165" s="6"/>
      <c r="CJ11165" s="415"/>
      <c r="CK11165" s="415"/>
      <c r="CO11165" s="168"/>
    </row>
    <row r="11166" spans="32:93" s="162" customFormat="1" x14ac:dyDescent="0.25">
      <c r="AF11166" s="169"/>
      <c r="AG11166" s="169"/>
      <c r="AH11166" s="169"/>
      <c r="AI11166" s="169"/>
      <c r="AJ11166" s="169"/>
      <c r="AK11166" s="170"/>
      <c r="AP11166" s="6"/>
      <c r="AQ11166" s="6"/>
      <c r="AR11166" s="6"/>
      <c r="AS11166" s="6"/>
      <c r="AT11166" s="6"/>
      <c r="AU11166" s="6"/>
      <c r="AV11166" s="6"/>
      <c r="AW11166" s="6"/>
      <c r="AX11166" s="6"/>
      <c r="AY11166" s="6"/>
      <c r="AZ11166" s="6"/>
      <c r="BA11166" s="6"/>
      <c r="BB11166" s="166"/>
      <c r="BC11166" s="166"/>
      <c r="BD11166" s="166"/>
      <c r="BE11166" s="6"/>
      <c r="BF11166" s="6"/>
      <c r="BG11166" s="6"/>
      <c r="BH11166" s="6"/>
      <c r="BI11166" s="6"/>
      <c r="BJ11166" s="166"/>
      <c r="BK11166" s="166"/>
      <c r="BL11166" s="166"/>
      <c r="BM11166" s="6"/>
      <c r="BN11166" s="6"/>
      <c r="BO11166" s="6"/>
      <c r="BP11166" s="6"/>
      <c r="BQ11166" s="6"/>
      <c r="BR11166" s="6"/>
      <c r="BS11166" s="6"/>
      <c r="BT11166" s="6"/>
      <c r="BU11166" s="6"/>
      <c r="BV11166" s="6"/>
      <c r="BW11166" s="6"/>
      <c r="CJ11166" s="415"/>
      <c r="CK11166" s="415"/>
      <c r="CO11166" s="168"/>
    </row>
    <row r="11167" spans="32:93" s="162" customFormat="1" x14ac:dyDescent="0.25">
      <c r="AF11167" s="169"/>
      <c r="AG11167" s="169"/>
      <c r="AH11167" s="169"/>
      <c r="AI11167" s="169"/>
      <c r="AJ11167" s="169"/>
      <c r="AK11167" s="170"/>
      <c r="AP11167" s="6"/>
      <c r="AQ11167" s="6"/>
      <c r="AR11167" s="6"/>
      <c r="AS11167" s="6"/>
      <c r="AT11167" s="6"/>
      <c r="AU11167" s="6"/>
      <c r="AV11167" s="6"/>
      <c r="AW11167" s="6"/>
      <c r="AX11167" s="6"/>
      <c r="AY11167" s="6"/>
      <c r="AZ11167" s="6"/>
      <c r="BA11167" s="6"/>
      <c r="BB11167" s="166"/>
      <c r="BC11167" s="166"/>
      <c r="BD11167" s="166"/>
      <c r="BE11167" s="6"/>
      <c r="BF11167" s="6"/>
      <c r="BG11167" s="6"/>
      <c r="BH11167" s="6"/>
      <c r="BI11167" s="6"/>
      <c r="BJ11167" s="166"/>
      <c r="BK11167" s="166"/>
      <c r="BL11167" s="166"/>
      <c r="BM11167" s="6"/>
      <c r="BN11167" s="6"/>
      <c r="BO11167" s="6"/>
      <c r="BP11167" s="6"/>
      <c r="BQ11167" s="6"/>
      <c r="BR11167" s="6"/>
      <c r="BS11167" s="6"/>
      <c r="BT11167" s="6"/>
      <c r="BU11167" s="6"/>
      <c r="BV11167" s="6"/>
      <c r="BW11167" s="6"/>
      <c r="CJ11167" s="415"/>
      <c r="CK11167" s="415"/>
      <c r="CO11167" s="168"/>
    </row>
    <row r="11168" spans="32:93" s="162" customFormat="1" x14ac:dyDescent="0.25">
      <c r="AF11168" s="169"/>
      <c r="AG11168" s="169"/>
      <c r="AH11168" s="169"/>
      <c r="AI11168" s="169"/>
      <c r="AJ11168" s="169"/>
      <c r="AK11168" s="170"/>
      <c r="AP11168" s="6"/>
      <c r="AQ11168" s="6"/>
      <c r="AR11168" s="6"/>
      <c r="AS11168" s="6"/>
      <c r="AT11168" s="6"/>
      <c r="AU11168" s="6"/>
      <c r="AV11168" s="6"/>
      <c r="AW11168" s="6"/>
      <c r="AX11168" s="6"/>
      <c r="AY11168" s="6"/>
      <c r="AZ11168" s="6"/>
      <c r="BA11168" s="6"/>
      <c r="BB11168" s="166"/>
      <c r="BC11168" s="166"/>
      <c r="BD11168" s="166"/>
      <c r="BE11168" s="6"/>
      <c r="BF11168" s="6"/>
      <c r="BG11168" s="6"/>
      <c r="BH11168" s="6"/>
      <c r="BI11168" s="6"/>
      <c r="BJ11168" s="166"/>
      <c r="BK11168" s="166"/>
      <c r="BL11168" s="166"/>
      <c r="BM11168" s="6"/>
      <c r="BN11168" s="6"/>
      <c r="BO11168" s="6"/>
      <c r="BP11168" s="6"/>
      <c r="BQ11168" s="6"/>
      <c r="BR11168" s="6"/>
      <c r="BS11168" s="6"/>
      <c r="BT11168" s="6"/>
      <c r="BU11168" s="6"/>
      <c r="BV11168" s="6"/>
      <c r="BW11168" s="6"/>
      <c r="CJ11168" s="415"/>
      <c r="CK11168" s="415"/>
      <c r="CO11168" s="168"/>
    </row>
    <row r="11169" spans="32:93" s="162" customFormat="1" x14ac:dyDescent="0.25">
      <c r="AF11169" s="169"/>
      <c r="AG11169" s="169"/>
      <c r="AH11169" s="169"/>
      <c r="AI11169" s="169"/>
      <c r="AJ11169" s="169"/>
      <c r="AK11169" s="170"/>
      <c r="AP11169" s="6"/>
      <c r="AQ11169" s="6"/>
      <c r="AR11169" s="6"/>
      <c r="AS11169" s="6"/>
      <c r="AT11169" s="6"/>
      <c r="AU11169" s="6"/>
      <c r="AV11169" s="6"/>
      <c r="AW11169" s="6"/>
      <c r="AX11169" s="6"/>
      <c r="AY11169" s="6"/>
      <c r="AZ11169" s="6"/>
      <c r="BA11169" s="6"/>
      <c r="BB11169" s="166"/>
      <c r="BC11169" s="166"/>
      <c r="BD11169" s="166"/>
      <c r="BE11169" s="6"/>
      <c r="BF11169" s="6"/>
      <c r="BG11169" s="6"/>
      <c r="BH11169" s="6"/>
      <c r="BI11169" s="6"/>
      <c r="BJ11169" s="166"/>
      <c r="BK11169" s="166"/>
      <c r="BL11169" s="166"/>
      <c r="BM11169" s="6"/>
      <c r="BN11169" s="6"/>
      <c r="BO11169" s="6"/>
      <c r="BP11169" s="6"/>
      <c r="BQ11169" s="6"/>
      <c r="BR11169" s="6"/>
      <c r="BS11169" s="6"/>
      <c r="BT11169" s="6"/>
      <c r="BU11169" s="6"/>
      <c r="BV11169" s="6"/>
      <c r="BW11169" s="6"/>
      <c r="CJ11169" s="415"/>
      <c r="CK11169" s="415"/>
      <c r="CO11169" s="168"/>
    </row>
    <row r="11170" spans="32:93" s="162" customFormat="1" x14ac:dyDescent="0.25">
      <c r="AF11170" s="169"/>
      <c r="AG11170" s="169"/>
      <c r="AH11170" s="169"/>
      <c r="AI11170" s="169"/>
      <c r="AJ11170" s="169"/>
      <c r="AK11170" s="170"/>
      <c r="AP11170" s="6"/>
      <c r="AQ11170" s="6"/>
      <c r="AR11170" s="6"/>
      <c r="AS11170" s="6"/>
      <c r="AT11170" s="6"/>
      <c r="AU11170" s="6"/>
      <c r="AV11170" s="6"/>
      <c r="AW11170" s="6"/>
      <c r="AX11170" s="6"/>
      <c r="AY11170" s="6"/>
      <c r="AZ11170" s="6"/>
      <c r="BA11170" s="6"/>
      <c r="BB11170" s="166"/>
      <c r="BC11170" s="166"/>
      <c r="BD11170" s="166"/>
      <c r="BE11170" s="6"/>
      <c r="BF11170" s="6"/>
      <c r="BG11170" s="6"/>
      <c r="BH11170" s="6"/>
      <c r="BI11170" s="6"/>
      <c r="BJ11170" s="166"/>
      <c r="BK11170" s="166"/>
      <c r="BL11170" s="166"/>
      <c r="BM11170" s="6"/>
      <c r="BN11170" s="6"/>
      <c r="BO11170" s="6"/>
      <c r="BP11170" s="6"/>
      <c r="BQ11170" s="6"/>
      <c r="BR11170" s="6"/>
      <c r="BS11170" s="6"/>
      <c r="BT11170" s="6"/>
      <c r="BU11170" s="6"/>
      <c r="BV11170" s="6"/>
      <c r="BW11170" s="6"/>
      <c r="CJ11170" s="415"/>
      <c r="CK11170" s="415"/>
      <c r="CO11170" s="168"/>
    </row>
    <row r="11171" spans="32:93" s="162" customFormat="1" x14ac:dyDescent="0.25">
      <c r="AF11171" s="169"/>
      <c r="AG11171" s="169"/>
      <c r="AH11171" s="169"/>
      <c r="AI11171" s="169"/>
      <c r="AJ11171" s="169"/>
      <c r="AK11171" s="170"/>
      <c r="AP11171" s="6"/>
      <c r="AQ11171" s="6"/>
      <c r="AR11171" s="6"/>
      <c r="AS11171" s="6"/>
      <c r="AT11171" s="6"/>
      <c r="AU11171" s="6"/>
      <c r="AV11171" s="6"/>
      <c r="AW11171" s="6"/>
      <c r="AX11171" s="6"/>
      <c r="AY11171" s="6"/>
      <c r="AZ11171" s="6"/>
      <c r="BA11171" s="6"/>
      <c r="BB11171" s="166"/>
      <c r="BC11171" s="166"/>
      <c r="BD11171" s="166"/>
      <c r="BE11171" s="6"/>
      <c r="BF11171" s="6"/>
      <c r="BG11171" s="6"/>
      <c r="BH11171" s="6"/>
      <c r="BI11171" s="6"/>
      <c r="BJ11171" s="166"/>
      <c r="BK11171" s="166"/>
      <c r="BL11171" s="166"/>
      <c r="BM11171" s="6"/>
      <c r="BN11171" s="6"/>
      <c r="BO11171" s="6"/>
      <c r="BP11171" s="6"/>
      <c r="BQ11171" s="6"/>
      <c r="BR11171" s="6"/>
      <c r="BS11171" s="6"/>
      <c r="BT11171" s="6"/>
      <c r="BU11171" s="6"/>
      <c r="BV11171" s="6"/>
      <c r="BW11171" s="6"/>
      <c r="CJ11171" s="415"/>
      <c r="CK11171" s="415"/>
      <c r="CO11171" s="168"/>
    </row>
    <row r="11172" spans="32:93" s="162" customFormat="1" x14ac:dyDescent="0.25">
      <c r="AF11172" s="169"/>
      <c r="AG11172" s="169"/>
      <c r="AH11172" s="169"/>
      <c r="AI11172" s="169"/>
      <c r="AJ11172" s="169"/>
      <c r="AK11172" s="170"/>
      <c r="AP11172" s="6"/>
      <c r="AQ11172" s="6"/>
      <c r="AR11172" s="6"/>
      <c r="AS11172" s="6"/>
      <c r="AT11172" s="6"/>
      <c r="AU11172" s="6"/>
      <c r="AV11172" s="6"/>
      <c r="AW11172" s="6"/>
      <c r="AX11172" s="6"/>
      <c r="AY11172" s="6"/>
      <c r="AZ11172" s="6"/>
      <c r="BA11172" s="6"/>
      <c r="BB11172" s="166"/>
      <c r="BC11172" s="166"/>
      <c r="BD11172" s="166"/>
      <c r="BE11172" s="6"/>
      <c r="BF11172" s="6"/>
      <c r="BG11172" s="6"/>
      <c r="BH11172" s="6"/>
      <c r="BI11172" s="6"/>
      <c r="BJ11172" s="166"/>
      <c r="BK11172" s="166"/>
      <c r="BL11172" s="166"/>
      <c r="BM11172" s="6"/>
      <c r="BN11172" s="6"/>
      <c r="BO11172" s="6"/>
      <c r="BP11172" s="6"/>
      <c r="BQ11172" s="6"/>
      <c r="BR11172" s="6"/>
      <c r="BS11172" s="6"/>
      <c r="BT11172" s="6"/>
      <c r="BU11172" s="6"/>
      <c r="BV11172" s="6"/>
      <c r="BW11172" s="6"/>
      <c r="CJ11172" s="415"/>
      <c r="CK11172" s="415"/>
      <c r="CO11172" s="168"/>
    </row>
    <row r="11173" spans="32:93" s="162" customFormat="1" x14ac:dyDescent="0.25">
      <c r="AF11173" s="169"/>
      <c r="AG11173" s="169"/>
      <c r="AH11173" s="169"/>
      <c r="AI11173" s="169"/>
      <c r="AJ11173" s="169"/>
      <c r="AK11173" s="170"/>
      <c r="AP11173" s="6"/>
      <c r="AQ11173" s="6"/>
      <c r="AR11173" s="6"/>
      <c r="AS11173" s="6"/>
      <c r="AT11173" s="6"/>
      <c r="AU11173" s="6"/>
      <c r="AV11173" s="6"/>
      <c r="AW11173" s="6"/>
      <c r="AX11173" s="6"/>
      <c r="AY11173" s="6"/>
      <c r="AZ11173" s="6"/>
      <c r="BA11173" s="6"/>
      <c r="BB11173" s="166"/>
      <c r="BC11173" s="166"/>
      <c r="BD11173" s="166"/>
      <c r="BE11173" s="6"/>
      <c r="BF11173" s="6"/>
      <c r="BG11173" s="6"/>
      <c r="BH11173" s="6"/>
      <c r="BI11173" s="6"/>
      <c r="BJ11173" s="166"/>
      <c r="BK11173" s="166"/>
      <c r="BL11173" s="166"/>
      <c r="BM11173" s="6"/>
      <c r="BN11173" s="6"/>
      <c r="BO11173" s="6"/>
      <c r="BP11173" s="6"/>
      <c r="BQ11173" s="6"/>
      <c r="BR11173" s="6"/>
      <c r="BS11173" s="6"/>
      <c r="BT11173" s="6"/>
      <c r="BU11173" s="6"/>
      <c r="BV11173" s="6"/>
      <c r="BW11173" s="6"/>
      <c r="CJ11173" s="415"/>
      <c r="CK11173" s="415"/>
      <c r="CO11173" s="168"/>
    </row>
    <row r="11174" spans="32:93" s="162" customFormat="1" x14ac:dyDescent="0.25">
      <c r="AF11174" s="169"/>
      <c r="AG11174" s="169"/>
      <c r="AH11174" s="169"/>
      <c r="AI11174" s="169"/>
      <c r="AJ11174" s="169"/>
      <c r="AK11174" s="170"/>
      <c r="AP11174" s="6"/>
      <c r="AQ11174" s="6"/>
      <c r="AR11174" s="6"/>
      <c r="AS11174" s="6"/>
      <c r="AT11174" s="6"/>
      <c r="AU11174" s="6"/>
      <c r="AV11174" s="6"/>
      <c r="AW11174" s="6"/>
      <c r="AX11174" s="6"/>
      <c r="AY11174" s="6"/>
      <c r="AZ11174" s="6"/>
      <c r="BA11174" s="6"/>
      <c r="BB11174" s="166"/>
      <c r="BC11174" s="166"/>
      <c r="BD11174" s="166"/>
      <c r="BE11174" s="6"/>
      <c r="BF11174" s="6"/>
      <c r="BG11174" s="6"/>
      <c r="BH11174" s="6"/>
      <c r="BI11174" s="6"/>
      <c r="BJ11174" s="166"/>
      <c r="BK11174" s="166"/>
      <c r="BL11174" s="166"/>
      <c r="BM11174" s="6"/>
      <c r="BN11174" s="6"/>
      <c r="BO11174" s="6"/>
      <c r="BP11174" s="6"/>
      <c r="BQ11174" s="6"/>
      <c r="BR11174" s="6"/>
      <c r="BS11174" s="6"/>
      <c r="BT11174" s="6"/>
      <c r="BU11174" s="6"/>
      <c r="BV11174" s="6"/>
      <c r="BW11174" s="6"/>
      <c r="CJ11174" s="415"/>
      <c r="CK11174" s="415"/>
      <c r="CO11174" s="168"/>
    </row>
    <row r="11175" spans="32:93" s="162" customFormat="1" x14ac:dyDescent="0.25">
      <c r="AF11175" s="169"/>
      <c r="AG11175" s="169"/>
      <c r="AH11175" s="169"/>
      <c r="AI11175" s="169"/>
      <c r="AJ11175" s="169"/>
      <c r="AK11175" s="170"/>
      <c r="AP11175" s="6"/>
      <c r="AQ11175" s="6"/>
      <c r="AR11175" s="6"/>
      <c r="AS11175" s="6"/>
      <c r="AT11175" s="6"/>
      <c r="AU11175" s="6"/>
      <c r="AV11175" s="6"/>
      <c r="AW11175" s="6"/>
      <c r="AX11175" s="6"/>
      <c r="AY11175" s="6"/>
      <c r="AZ11175" s="6"/>
      <c r="BA11175" s="6"/>
      <c r="BB11175" s="166"/>
      <c r="BC11175" s="166"/>
      <c r="BD11175" s="166"/>
      <c r="BE11175" s="6"/>
      <c r="BF11175" s="6"/>
      <c r="BG11175" s="6"/>
      <c r="BH11175" s="6"/>
      <c r="BI11175" s="6"/>
      <c r="BJ11175" s="166"/>
      <c r="BK11175" s="166"/>
      <c r="BL11175" s="166"/>
      <c r="BM11175" s="6"/>
      <c r="BN11175" s="6"/>
      <c r="BO11175" s="6"/>
      <c r="BP11175" s="6"/>
      <c r="BQ11175" s="6"/>
      <c r="BR11175" s="6"/>
      <c r="BS11175" s="6"/>
      <c r="BT11175" s="6"/>
      <c r="BU11175" s="6"/>
      <c r="BV11175" s="6"/>
      <c r="BW11175" s="6"/>
      <c r="CJ11175" s="415"/>
      <c r="CK11175" s="415"/>
      <c r="CO11175" s="168"/>
    </row>
    <row r="11176" spans="32:93" s="162" customFormat="1" x14ac:dyDescent="0.25">
      <c r="AF11176" s="169"/>
      <c r="AG11176" s="169"/>
      <c r="AH11176" s="169"/>
      <c r="AI11176" s="169"/>
      <c r="AJ11176" s="169"/>
      <c r="AK11176" s="170"/>
      <c r="AP11176" s="6"/>
      <c r="AQ11176" s="6"/>
      <c r="AR11176" s="6"/>
      <c r="AS11176" s="6"/>
      <c r="AT11176" s="6"/>
      <c r="AU11176" s="6"/>
      <c r="AV11176" s="6"/>
      <c r="AW11176" s="6"/>
      <c r="AX11176" s="6"/>
      <c r="AY11176" s="6"/>
      <c r="AZ11176" s="6"/>
      <c r="BA11176" s="6"/>
      <c r="BB11176" s="166"/>
      <c r="BC11176" s="166"/>
      <c r="BD11176" s="166"/>
      <c r="BE11176" s="6"/>
      <c r="BF11176" s="6"/>
      <c r="BG11176" s="6"/>
      <c r="BH11176" s="6"/>
      <c r="BI11176" s="6"/>
      <c r="BJ11176" s="166"/>
      <c r="BK11176" s="166"/>
      <c r="BL11176" s="166"/>
      <c r="BM11176" s="6"/>
      <c r="BN11176" s="6"/>
      <c r="BO11176" s="6"/>
      <c r="BP11176" s="6"/>
      <c r="BQ11176" s="6"/>
      <c r="BR11176" s="6"/>
      <c r="BS11176" s="6"/>
      <c r="BT11176" s="6"/>
      <c r="BU11176" s="6"/>
      <c r="BV11176" s="6"/>
      <c r="BW11176" s="6"/>
      <c r="CJ11176" s="415"/>
      <c r="CK11176" s="415"/>
      <c r="CO11176" s="168"/>
    </row>
    <row r="11177" spans="32:93" s="162" customFormat="1" x14ac:dyDescent="0.25">
      <c r="AF11177" s="169"/>
      <c r="AG11177" s="169"/>
      <c r="AH11177" s="169"/>
      <c r="AI11177" s="169"/>
      <c r="AJ11177" s="169"/>
      <c r="AK11177" s="170"/>
      <c r="AP11177" s="6"/>
      <c r="AQ11177" s="6"/>
      <c r="AR11177" s="6"/>
      <c r="AS11177" s="6"/>
      <c r="AT11177" s="6"/>
      <c r="AU11177" s="6"/>
      <c r="AV11177" s="6"/>
      <c r="AW11177" s="6"/>
      <c r="AX11177" s="6"/>
      <c r="AY11177" s="6"/>
      <c r="AZ11177" s="6"/>
      <c r="BA11177" s="6"/>
      <c r="BB11177" s="166"/>
      <c r="BC11177" s="166"/>
      <c r="BD11177" s="166"/>
      <c r="BE11177" s="6"/>
      <c r="BF11177" s="6"/>
      <c r="BG11177" s="6"/>
      <c r="BH11177" s="6"/>
      <c r="BI11177" s="6"/>
      <c r="BJ11177" s="166"/>
      <c r="BK11177" s="166"/>
      <c r="BL11177" s="166"/>
      <c r="BM11177" s="6"/>
      <c r="BN11177" s="6"/>
      <c r="BO11177" s="6"/>
      <c r="BP11177" s="6"/>
      <c r="BQ11177" s="6"/>
      <c r="BR11177" s="6"/>
      <c r="BS11177" s="6"/>
      <c r="BT11177" s="6"/>
      <c r="BU11177" s="6"/>
      <c r="BV11177" s="6"/>
      <c r="BW11177" s="6"/>
      <c r="CJ11177" s="415"/>
      <c r="CK11177" s="415"/>
      <c r="CO11177" s="168"/>
    </row>
    <row r="11178" spans="32:93" s="162" customFormat="1" x14ac:dyDescent="0.25">
      <c r="AF11178" s="169"/>
      <c r="AG11178" s="169"/>
      <c r="AH11178" s="169"/>
      <c r="AI11178" s="169"/>
      <c r="AJ11178" s="169"/>
      <c r="AK11178" s="170"/>
      <c r="AP11178" s="6"/>
      <c r="AQ11178" s="6"/>
      <c r="AR11178" s="6"/>
      <c r="AS11178" s="6"/>
      <c r="AT11178" s="6"/>
      <c r="AU11178" s="6"/>
      <c r="AV11178" s="6"/>
      <c r="AW11178" s="6"/>
      <c r="AX11178" s="6"/>
      <c r="AY11178" s="6"/>
      <c r="AZ11178" s="6"/>
      <c r="BA11178" s="6"/>
      <c r="BB11178" s="166"/>
      <c r="BC11178" s="166"/>
      <c r="BD11178" s="166"/>
      <c r="BE11178" s="6"/>
      <c r="BF11178" s="6"/>
      <c r="BG11178" s="6"/>
      <c r="BH11178" s="6"/>
      <c r="BI11178" s="6"/>
      <c r="BJ11178" s="166"/>
      <c r="BK11178" s="166"/>
      <c r="BL11178" s="166"/>
      <c r="BM11178" s="6"/>
      <c r="BN11178" s="6"/>
      <c r="BO11178" s="6"/>
      <c r="BP11178" s="6"/>
      <c r="BQ11178" s="6"/>
      <c r="BR11178" s="6"/>
      <c r="BS11178" s="6"/>
      <c r="BT11178" s="6"/>
      <c r="BU11178" s="6"/>
      <c r="BV11178" s="6"/>
      <c r="BW11178" s="6"/>
      <c r="CJ11178" s="415"/>
      <c r="CK11178" s="415"/>
      <c r="CO11178" s="168"/>
    </row>
    <row r="11179" spans="32:93" s="162" customFormat="1" x14ac:dyDescent="0.25">
      <c r="AF11179" s="169"/>
      <c r="AG11179" s="169"/>
      <c r="AH11179" s="169"/>
      <c r="AI11179" s="169"/>
      <c r="AJ11179" s="169"/>
      <c r="AK11179" s="170"/>
      <c r="AP11179" s="6"/>
      <c r="AQ11179" s="6"/>
      <c r="AR11179" s="6"/>
      <c r="AS11179" s="6"/>
      <c r="AT11179" s="6"/>
      <c r="AU11179" s="6"/>
      <c r="AV11179" s="6"/>
      <c r="AW11179" s="6"/>
      <c r="AX11179" s="6"/>
      <c r="AY11179" s="6"/>
      <c r="AZ11179" s="6"/>
      <c r="BA11179" s="6"/>
      <c r="BB11179" s="166"/>
      <c r="BC11179" s="166"/>
      <c r="BD11179" s="166"/>
      <c r="BE11179" s="6"/>
      <c r="BF11179" s="6"/>
      <c r="BG11179" s="6"/>
      <c r="BH11179" s="6"/>
      <c r="BI11179" s="6"/>
      <c r="BJ11179" s="166"/>
      <c r="BK11179" s="166"/>
      <c r="BL11179" s="166"/>
      <c r="BM11179" s="6"/>
      <c r="BN11179" s="6"/>
      <c r="BO11179" s="6"/>
      <c r="BP11179" s="6"/>
      <c r="BQ11179" s="6"/>
      <c r="BR11179" s="6"/>
      <c r="BS11179" s="6"/>
      <c r="BT11179" s="6"/>
      <c r="BU11179" s="6"/>
      <c r="BV11179" s="6"/>
      <c r="BW11179" s="6"/>
      <c r="CJ11179" s="415"/>
      <c r="CK11179" s="415"/>
      <c r="CO11179" s="168"/>
    </row>
    <row r="11180" spans="32:93" s="162" customFormat="1" x14ac:dyDescent="0.25">
      <c r="AF11180" s="169"/>
      <c r="AG11180" s="169"/>
      <c r="AH11180" s="169"/>
      <c r="AI11180" s="169"/>
      <c r="AJ11180" s="169"/>
      <c r="AK11180" s="170"/>
      <c r="AP11180" s="6"/>
      <c r="AQ11180" s="6"/>
      <c r="AR11180" s="6"/>
      <c r="AS11180" s="6"/>
      <c r="AT11180" s="6"/>
      <c r="AU11180" s="6"/>
      <c r="AV11180" s="6"/>
      <c r="AW11180" s="6"/>
      <c r="AX11180" s="6"/>
      <c r="AY11180" s="6"/>
      <c r="AZ11180" s="6"/>
      <c r="BA11180" s="6"/>
      <c r="BB11180" s="166"/>
      <c r="BC11180" s="166"/>
      <c r="BD11180" s="166"/>
      <c r="BE11180" s="6"/>
      <c r="BF11180" s="6"/>
      <c r="BG11180" s="6"/>
      <c r="BH11180" s="6"/>
      <c r="BI11180" s="6"/>
      <c r="BJ11180" s="166"/>
      <c r="BK11180" s="166"/>
      <c r="BL11180" s="166"/>
      <c r="BM11180" s="6"/>
      <c r="BN11180" s="6"/>
      <c r="BO11180" s="6"/>
      <c r="BP11180" s="6"/>
      <c r="BQ11180" s="6"/>
      <c r="BR11180" s="6"/>
      <c r="BS11180" s="6"/>
      <c r="BT11180" s="6"/>
      <c r="BU11180" s="6"/>
      <c r="BV11180" s="6"/>
      <c r="BW11180" s="6"/>
      <c r="CJ11180" s="415"/>
      <c r="CK11180" s="415"/>
      <c r="CO11180" s="168"/>
    </row>
    <row r="11181" spans="32:93" s="162" customFormat="1" x14ac:dyDescent="0.25">
      <c r="AF11181" s="169"/>
      <c r="AG11181" s="169"/>
      <c r="AH11181" s="169"/>
      <c r="AI11181" s="169"/>
      <c r="AJ11181" s="169"/>
      <c r="AK11181" s="170"/>
      <c r="AP11181" s="6"/>
      <c r="AQ11181" s="6"/>
      <c r="AR11181" s="6"/>
      <c r="AS11181" s="6"/>
      <c r="AT11181" s="6"/>
      <c r="AU11181" s="6"/>
      <c r="AV11181" s="6"/>
      <c r="AW11181" s="6"/>
      <c r="AX11181" s="6"/>
      <c r="AY11181" s="6"/>
      <c r="AZ11181" s="6"/>
      <c r="BA11181" s="6"/>
      <c r="BB11181" s="166"/>
      <c r="BC11181" s="166"/>
      <c r="BD11181" s="166"/>
      <c r="BE11181" s="6"/>
      <c r="BF11181" s="6"/>
      <c r="BG11181" s="6"/>
      <c r="BH11181" s="6"/>
      <c r="BI11181" s="6"/>
      <c r="BJ11181" s="166"/>
      <c r="BK11181" s="166"/>
      <c r="BL11181" s="166"/>
      <c r="BM11181" s="6"/>
      <c r="BN11181" s="6"/>
      <c r="BO11181" s="6"/>
      <c r="BP11181" s="6"/>
      <c r="BQ11181" s="6"/>
      <c r="BR11181" s="6"/>
      <c r="BS11181" s="6"/>
      <c r="BT11181" s="6"/>
      <c r="BU11181" s="6"/>
      <c r="BV11181" s="6"/>
      <c r="BW11181" s="6"/>
      <c r="CJ11181" s="415"/>
      <c r="CK11181" s="415"/>
      <c r="CO11181" s="168"/>
    </row>
    <row r="11182" spans="32:93" s="162" customFormat="1" x14ac:dyDescent="0.25">
      <c r="AF11182" s="169"/>
      <c r="AG11182" s="169"/>
      <c r="AH11182" s="169"/>
      <c r="AI11182" s="169"/>
      <c r="AJ11182" s="169"/>
      <c r="AK11182" s="170"/>
      <c r="AP11182" s="6"/>
      <c r="AQ11182" s="6"/>
      <c r="AR11182" s="6"/>
      <c r="AS11182" s="6"/>
      <c r="AT11182" s="6"/>
      <c r="AU11182" s="6"/>
      <c r="AV11182" s="6"/>
      <c r="AW11182" s="6"/>
      <c r="AX11182" s="6"/>
      <c r="AY11182" s="6"/>
      <c r="AZ11182" s="6"/>
      <c r="BA11182" s="6"/>
      <c r="BB11182" s="166"/>
      <c r="BC11182" s="166"/>
      <c r="BD11182" s="166"/>
      <c r="BE11182" s="6"/>
      <c r="BF11182" s="6"/>
      <c r="BG11182" s="6"/>
      <c r="BH11182" s="6"/>
      <c r="BI11182" s="6"/>
      <c r="BJ11182" s="166"/>
      <c r="BK11182" s="166"/>
      <c r="BL11182" s="166"/>
      <c r="BM11182" s="6"/>
      <c r="BN11182" s="6"/>
      <c r="BO11182" s="6"/>
      <c r="BP11182" s="6"/>
      <c r="BQ11182" s="6"/>
      <c r="BR11182" s="6"/>
      <c r="BS11182" s="6"/>
      <c r="BT11182" s="6"/>
      <c r="BU11182" s="6"/>
      <c r="BV11182" s="6"/>
      <c r="BW11182" s="6"/>
      <c r="CJ11182" s="415"/>
      <c r="CK11182" s="415"/>
      <c r="CO11182" s="168"/>
    </row>
    <row r="11183" spans="32:93" s="162" customFormat="1" x14ac:dyDescent="0.25">
      <c r="AF11183" s="169"/>
      <c r="AG11183" s="169"/>
      <c r="AH11183" s="169"/>
      <c r="AI11183" s="169"/>
      <c r="AJ11183" s="169"/>
      <c r="AK11183" s="170"/>
      <c r="AP11183" s="6"/>
      <c r="AQ11183" s="6"/>
      <c r="AR11183" s="6"/>
      <c r="AS11183" s="6"/>
      <c r="AT11183" s="6"/>
      <c r="AU11183" s="6"/>
      <c r="AV11183" s="6"/>
      <c r="AW11183" s="6"/>
      <c r="AX11183" s="6"/>
      <c r="AY11183" s="6"/>
      <c r="AZ11183" s="6"/>
      <c r="BA11183" s="6"/>
      <c r="BB11183" s="166"/>
      <c r="BC11183" s="166"/>
      <c r="BD11183" s="166"/>
      <c r="BE11183" s="6"/>
      <c r="BF11183" s="6"/>
      <c r="BG11183" s="6"/>
      <c r="BH11183" s="6"/>
      <c r="BI11183" s="6"/>
      <c r="BJ11183" s="166"/>
      <c r="BK11183" s="166"/>
      <c r="BL11183" s="166"/>
      <c r="BM11183" s="6"/>
      <c r="BN11183" s="6"/>
      <c r="BO11183" s="6"/>
      <c r="BP11183" s="6"/>
      <c r="BQ11183" s="6"/>
      <c r="BR11183" s="6"/>
      <c r="BS11183" s="6"/>
      <c r="BT11183" s="6"/>
      <c r="BU11183" s="6"/>
      <c r="BV11183" s="6"/>
      <c r="BW11183" s="6"/>
      <c r="CJ11183" s="415"/>
      <c r="CK11183" s="415"/>
      <c r="CO11183" s="168"/>
    </row>
    <row r="11184" spans="32:93" s="162" customFormat="1" x14ac:dyDescent="0.25">
      <c r="AF11184" s="169"/>
      <c r="AG11184" s="169"/>
      <c r="AH11184" s="169"/>
      <c r="AI11184" s="169"/>
      <c r="AJ11184" s="169"/>
      <c r="AK11184" s="170"/>
      <c r="AP11184" s="6"/>
      <c r="AQ11184" s="6"/>
      <c r="AR11184" s="6"/>
      <c r="AS11184" s="6"/>
      <c r="AT11184" s="6"/>
      <c r="AU11184" s="6"/>
      <c r="AV11184" s="6"/>
      <c r="AW11184" s="6"/>
      <c r="AX11184" s="6"/>
      <c r="AY11184" s="6"/>
      <c r="AZ11184" s="6"/>
      <c r="BA11184" s="6"/>
      <c r="BB11184" s="166"/>
      <c r="BC11184" s="166"/>
      <c r="BD11184" s="166"/>
      <c r="BE11184" s="6"/>
      <c r="BF11184" s="6"/>
      <c r="BG11184" s="6"/>
      <c r="BH11184" s="6"/>
      <c r="BI11184" s="6"/>
      <c r="BJ11184" s="166"/>
      <c r="BK11184" s="166"/>
      <c r="BL11184" s="166"/>
      <c r="BM11184" s="6"/>
      <c r="BN11184" s="6"/>
      <c r="BO11184" s="6"/>
      <c r="BP11184" s="6"/>
      <c r="BQ11184" s="6"/>
      <c r="BR11184" s="6"/>
      <c r="BS11184" s="6"/>
      <c r="BT11184" s="6"/>
      <c r="BU11184" s="6"/>
      <c r="BV11184" s="6"/>
      <c r="BW11184" s="6"/>
      <c r="CJ11184" s="415"/>
      <c r="CK11184" s="415"/>
      <c r="CO11184" s="168"/>
    </row>
    <row r="11185" spans="32:93" s="162" customFormat="1" x14ac:dyDescent="0.25">
      <c r="AF11185" s="169"/>
      <c r="AG11185" s="169"/>
      <c r="AH11185" s="169"/>
      <c r="AI11185" s="169"/>
      <c r="AJ11185" s="169"/>
      <c r="AK11185" s="170"/>
      <c r="AP11185" s="6"/>
      <c r="AQ11185" s="6"/>
      <c r="AR11185" s="6"/>
      <c r="AS11185" s="6"/>
      <c r="AT11185" s="6"/>
      <c r="AU11185" s="6"/>
      <c r="AV11185" s="6"/>
      <c r="AW11185" s="6"/>
      <c r="AX11185" s="6"/>
      <c r="AY11185" s="6"/>
      <c r="AZ11185" s="6"/>
      <c r="BA11185" s="6"/>
      <c r="BB11185" s="166"/>
      <c r="BC11185" s="166"/>
      <c r="BD11185" s="166"/>
      <c r="BE11185" s="6"/>
      <c r="BF11185" s="6"/>
      <c r="BG11185" s="6"/>
      <c r="BH11185" s="6"/>
      <c r="BI11185" s="6"/>
      <c r="BJ11185" s="166"/>
      <c r="BK11185" s="166"/>
      <c r="BL11185" s="166"/>
      <c r="BM11185" s="6"/>
      <c r="BN11185" s="6"/>
      <c r="BO11185" s="6"/>
      <c r="BP11185" s="6"/>
      <c r="BQ11185" s="6"/>
      <c r="BR11185" s="6"/>
      <c r="BS11185" s="6"/>
      <c r="BT11185" s="6"/>
      <c r="BU11185" s="6"/>
      <c r="BV11185" s="6"/>
      <c r="BW11185" s="6"/>
      <c r="CJ11185" s="415"/>
      <c r="CK11185" s="415"/>
      <c r="CO11185" s="168"/>
    </row>
    <row r="11186" spans="32:93" s="162" customFormat="1" x14ac:dyDescent="0.25">
      <c r="AF11186" s="169"/>
      <c r="AG11186" s="169"/>
      <c r="AH11186" s="169"/>
      <c r="AI11186" s="169"/>
      <c r="AJ11186" s="169"/>
      <c r="AK11186" s="170"/>
      <c r="AP11186" s="6"/>
      <c r="AQ11186" s="6"/>
      <c r="AR11186" s="6"/>
      <c r="AS11186" s="6"/>
      <c r="AT11186" s="6"/>
      <c r="AU11186" s="6"/>
      <c r="AV11186" s="6"/>
      <c r="AW11186" s="6"/>
      <c r="AX11186" s="6"/>
      <c r="AY11186" s="6"/>
      <c r="AZ11186" s="6"/>
      <c r="BA11186" s="6"/>
      <c r="BB11186" s="166"/>
      <c r="BC11186" s="166"/>
      <c r="BD11186" s="166"/>
      <c r="BE11186" s="6"/>
      <c r="BF11186" s="6"/>
      <c r="BG11186" s="6"/>
      <c r="BH11186" s="6"/>
      <c r="BI11186" s="6"/>
      <c r="BJ11186" s="166"/>
      <c r="BK11186" s="166"/>
      <c r="BL11186" s="166"/>
      <c r="BM11186" s="6"/>
      <c r="BN11186" s="6"/>
      <c r="BO11186" s="6"/>
      <c r="BP11186" s="6"/>
      <c r="BQ11186" s="6"/>
      <c r="BR11186" s="6"/>
      <c r="BS11186" s="6"/>
      <c r="BT11186" s="6"/>
      <c r="BU11186" s="6"/>
      <c r="BV11186" s="6"/>
      <c r="BW11186" s="6"/>
      <c r="CJ11186" s="415"/>
      <c r="CK11186" s="415"/>
      <c r="CO11186" s="168"/>
    </row>
    <row r="11187" spans="32:93" s="162" customFormat="1" x14ac:dyDescent="0.25">
      <c r="AF11187" s="169"/>
      <c r="AG11187" s="169"/>
      <c r="AH11187" s="169"/>
      <c r="AI11187" s="169"/>
      <c r="AJ11187" s="169"/>
      <c r="AK11187" s="170"/>
      <c r="AP11187" s="6"/>
      <c r="AQ11187" s="6"/>
      <c r="AR11187" s="6"/>
      <c r="AS11187" s="6"/>
      <c r="AT11187" s="6"/>
      <c r="AU11187" s="6"/>
      <c r="AV11187" s="6"/>
      <c r="AW11187" s="6"/>
      <c r="AX11187" s="6"/>
      <c r="AY11187" s="6"/>
      <c r="AZ11187" s="6"/>
      <c r="BA11187" s="6"/>
      <c r="BB11187" s="166"/>
      <c r="BC11187" s="166"/>
      <c r="BD11187" s="166"/>
      <c r="BE11187" s="6"/>
      <c r="BF11187" s="6"/>
      <c r="BG11187" s="6"/>
      <c r="BH11187" s="6"/>
      <c r="BI11187" s="6"/>
      <c r="BJ11187" s="166"/>
      <c r="BK11187" s="166"/>
      <c r="BL11187" s="166"/>
      <c r="BM11187" s="6"/>
      <c r="BN11187" s="6"/>
      <c r="BO11187" s="6"/>
      <c r="BP11187" s="6"/>
      <c r="BQ11187" s="6"/>
      <c r="BR11187" s="6"/>
      <c r="BS11187" s="6"/>
      <c r="BT11187" s="6"/>
      <c r="BU11187" s="6"/>
      <c r="BV11187" s="6"/>
      <c r="BW11187" s="6"/>
      <c r="CJ11187" s="415"/>
      <c r="CK11187" s="415"/>
      <c r="CO11187" s="168"/>
    </row>
    <row r="11188" spans="32:93" s="162" customFormat="1" x14ac:dyDescent="0.25">
      <c r="AF11188" s="169"/>
      <c r="AG11188" s="169"/>
      <c r="AH11188" s="169"/>
      <c r="AI11188" s="169"/>
      <c r="AJ11188" s="169"/>
      <c r="AK11188" s="170"/>
      <c r="AP11188" s="6"/>
      <c r="AQ11188" s="6"/>
      <c r="AR11188" s="6"/>
      <c r="AS11188" s="6"/>
      <c r="AT11188" s="6"/>
      <c r="AU11188" s="6"/>
      <c r="AV11188" s="6"/>
      <c r="AW11188" s="6"/>
      <c r="AX11188" s="6"/>
      <c r="AY11188" s="6"/>
      <c r="AZ11188" s="6"/>
      <c r="BA11188" s="6"/>
      <c r="BB11188" s="166"/>
      <c r="BC11188" s="166"/>
      <c r="BD11188" s="166"/>
      <c r="BE11188" s="6"/>
      <c r="BF11188" s="6"/>
      <c r="BG11188" s="6"/>
      <c r="BH11188" s="6"/>
      <c r="BI11188" s="6"/>
      <c r="BJ11188" s="166"/>
      <c r="BK11188" s="166"/>
      <c r="BL11188" s="166"/>
      <c r="BM11188" s="6"/>
      <c r="BN11188" s="6"/>
      <c r="BO11188" s="6"/>
      <c r="BP11188" s="6"/>
      <c r="BQ11188" s="6"/>
      <c r="BR11188" s="6"/>
      <c r="BS11188" s="6"/>
      <c r="BT11188" s="6"/>
      <c r="BU11188" s="6"/>
      <c r="BV11188" s="6"/>
      <c r="BW11188" s="6"/>
      <c r="CJ11188" s="415"/>
      <c r="CK11188" s="415"/>
      <c r="CO11188" s="168"/>
    </row>
    <row r="11189" spans="32:93" s="162" customFormat="1" x14ac:dyDescent="0.25">
      <c r="AF11189" s="169"/>
      <c r="AG11189" s="169"/>
      <c r="AH11189" s="169"/>
      <c r="AI11189" s="169"/>
      <c r="AJ11189" s="169"/>
      <c r="AK11189" s="170"/>
      <c r="AP11189" s="6"/>
      <c r="AQ11189" s="6"/>
      <c r="AR11189" s="6"/>
      <c r="AS11189" s="6"/>
      <c r="AT11189" s="6"/>
      <c r="AU11189" s="6"/>
      <c r="AV11189" s="6"/>
      <c r="AW11189" s="6"/>
      <c r="AX11189" s="6"/>
      <c r="AY11189" s="6"/>
      <c r="AZ11189" s="6"/>
      <c r="BA11189" s="6"/>
      <c r="BB11189" s="166"/>
      <c r="BC11189" s="166"/>
      <c r="BD11189" s="166"/>
      <c r="BE11189" s="6"/>
      <c r="BF11189" s="6"/>
      <c r="BG11189" s="6"/>
      <c r="BH11189" s="6"/>
      <c r="BI11189" s="6"/>
      <c r="BJ11189" s="166"/>
      <c r="BK11189" s="166"/>
      <c r="BL11189" s="166"/>
      <c r="BM11189" s="6"/>
      <c r="BN11189" s="6"/>
      <c r="BO11189" s="6"/>
      <c r="BP11189" s="6"/>
      <c r="BQ11189" s="6"/>
      <c r="BR11189" s="6"/>
      <c r="BS11189" s="6"/>
      <c r="BT11189" s="6"/>
      <c r="BU11189" s="6"/>
      <c r="BV11189" s="6"/>
      <c r="BW11189" s="6"/>
      <c r="CJ11189" s="415"/>
      <c r="CK11189" s="415"/>
      <c r="CO11189" s="168"/>
    </row>
    <row r="11190" spans="32:93" s="162" customFormat="1" x14ac:dyDescent="0.25">
      <c r="AF11190" s="169"/>
      <c r="AG11190" s="169"/>
      <c r="AH11190" s="169"/>
      <c r="AI11190" s="169"/>
      <c r="AJ11190" s="169"/>
      <c r="AK11190" s="170"/>
      <c r="AP11190" s="6"/>
      <c r="AQ11190" s="6"/>
      <c r="AR11190" s="6"/>
      <c r="AS11190" s="6"/>
      <c r="AT11190" s="6"/>
      <c r="AU11190" s="6"/>
      <c r="AV11190" s="6"/>
      <c r="AW11190" s="6"/>
      <c r="AX11190" s="6"/>
      <c r="AY11190" s="6"/>
      <c r="AZ11190" s="6"/>
      <c r="BA11190" s="6"/>
      <c r="BB11190" s="166"/>
      <c r="BC11190" s="166"/>
      <c r="BD11190" s="166"/>
      <c r="BE11190" s="6"/>
      <c r="BF11190" s="6"/>
      <c r="BG11190" s="6"/>
      <c r="BH11190" s="6"/>
      <c r="BI11190" s="6"/>
      <c r="BJ11190" s="166"/>
      <c r="BK11190" s="166"/>
      <c r="BL11190" s="166"/>
      <c r="BM11190" s="6"/>
      <c r="BN11190" s="6"/>
      <c r="BO11190" s="6"/>
      <c r="BP11190" s="6"/>
      <c r="BQ11190" s="6"/>
      <c r="BR11190" s="6"/>
      <c r="BS11190" s="6"/>
      <c r="BT11190" s="6"/>
      <c r="BU11190" s="6"/>
      <c r="BV11190" s="6"/>
      <c r="BW11190" s="6"/>
      <c r="CJ11190" s="415"/>
      <c r="CK11190" s="415"/>
      <c r="CO11190" s="168"/>
    </row>
    <row r="11191" spans="32:93" s="162" customFormat="1" x14ac:dyDescent="0.25">
      <c r="AF11191" s="169"/>
      <c r="AG11191" s="169"/>
      <c r="AH11191" s="169"/>
      <c r="AI11191" s="169"/>
      <c r="AJ11191" s="169"/>
      <c r="AK11191" s="170"/>
      <c r="AP11191" s="6"/>
      <c r="AQ11191" s="6"/>
      <c r="AR11191" s="6"/>
      <c r="AS11191" s="6"/>
      <c r="AT11191" s="6"/>
      <c r="AU11191" s="6"/>
      <c r="AV11191" s="6"/>
      <c r="AW11191" s="6"/>
      <c r="AX11191" s="6"/>
      <c r="AY11191" s="6"/>
      <c r="AZ11191" s="6"/>
      <c r="BA11191" s="6"/>
      <c r="BB11191" s="166"/>
      <c r="BC11191" s="166"/>
      <c r="BD11191" s="166"/>
      <c r="BE11191" s="6"/>
      <c r="BF11191" s="6"/>
      <c r="BG11191" s="6"/>
      <c r="BH11191" s="6"/>
      <c r="BI11191" s="6"/>
      <c r="BJ11191" s="166"/>
      <c r="BK11191" s="166"/>
      <c r="BL11191" s="166"/>
      <c r="BM11191" s="6"/>
      <c r="BN11191" s="6"/>
      <c r="BO11191" s="6"/>
      <c r="BP11191" s="6"/>
      <c r="BQ11191" s="6"/>
      <c r="BR11191" s="6"/>
      <c r="BS11191" s="6"/>
      <c r="BT11191" s="6"/>
      <c r="BU11191" s="6"/>
      <c r="BV11191" s="6"/>
      <c r="BW11191" s="6"/>
      <c r="CJ11191" s="415"/>
      <c r="CK11191" s="415"/>
      <c r="CO11191" s="168"/>
    </row>
    <row r="11192" spans="32:93" s="162" customFormat="1" x14ac:dyDescent="0.25">
      <c r="AF11192" s="169"/>
      <c r="AG11192" s="169"/>
      <c r="AH11192" s="169"/>
      <c r="AI11192" s="169"/>
      <c r="AJ11192" s="169"/>
      <c r="AK11192" s="170"/>
      <c r="AP11192" s="6"/>
      <c r="AQ11192" s="6"/>
      <c r="AR11192" s="6"/>
      <c r="AS11192" s="6"/>
      <c r="AT11192" s="6"/>
      <c r="AU11192" s="6"/>
      <c r="AV11192" s="6"/>
      <c r="AW11192" s="6"/>
      <c r="AX11192" s="6"/>
      <c r="AY11192" s="6"/>
      <c r="AZ11192" s="6"/>
      <c r="BA11192" s="6"/>
      <c r="BB11192" s="166"/>
      <c r="BC11192" s="166"/>
      <c r="BD11192" s="166"/>
      <c r="BE11192" s="6"/>
      <c r="BF11192" s="6"/>
      <c r="BG11192" s="6"/>
      <c r="BH11192" s="6"/>
      <c r="BI11192" s="6"/>
      <c r="BJ11192" s="166"/>
      <c r="BK11192" s="166"/>
      <c r="BL11192" s="166"/>
      <c r="BM11192" s="6"/>
      <c r="BN11192" s="6"/>
      <c r="BO11192" s="6"/>
      <c r="BP11192" s="6"/>
      <c r="BQ11192" s="6"/>
      <c r="BR11192" s="6"/>
      <c r="BS11192" s="6"/>
      <c r="BT11192" s="6"/>
      <c r="BU11192" s="6"/>
      <c r="BV11192" s="6"/>
      <c r="BW11192" s="6"/>
      <c r="CJ11192" s="415"/>
      <c r="CK11192" s="415"/>
      <c r="CO11192" s="168"/>
    </row>
    <row r="11193" spans="32:93" s="162" customFormat="1" x14ac:dyDescent="0.25">
      <c r="AF11193" s="169"/>
      <c r="AG11193" s="169"/>
      <c r="AH11193" s="169"/>
      <c r="AI11193" s="169"/>
      <c r="AJ11193" s="169"/>
      <c r="AK11193" s="170"/>
      <c r="AP11193" s="6"/>
      <c r="AQ11193" s="6"/>
      <c r="AR11193" s="6"/>
      <c r="AS11193" s="6"/>
      <c r="AT11193" s="6"/>
      <c r="AU11193" s="6"/>
      <c r="AV11193" s="6"/>
      <c r="AW11193" s="6"/>
      <c r="AX11193" s="6"/>
      <c r="AY11193" s="6"/>
      <c r="AZ11193" s="6"/>
      <c r="BA11193" s="6"/>
      <c r="BB11193" s="166"/>
      <c r="BC11193" s="166"/>
      <c r="BD11193" s="166"/>
      <c r="BE11193" s="6"/>
      <c r="BF11193" s="6"/>
      <c r="BG11193" s="6"/>
      <c r="BH11193" s="6"/>
      <c r="BI11193" s="6"/>
      <c r="BJ11193" s="166"/>
      <c r="BK11193" s="166"/>
      <c r="BL11193" s="166"/>
      <c r="BM11193" s="6"/>
      <c r="BN11193" s="6"/>
      <c r="BO11193" s="6"/>
      <c r="BP11193" s="6"/>
      <c r="BQ11193" s="6"/>
      <c r="BR11193" s="6"/>
      <c r="BS11193" s="6"/>
      <c r="BT11193" s="6"/>
      <c r="BU11193" s="6"/>
      <c r="BV11193" s="6"/>
      <c r="BW11193" s="6"/>
      <c r="CJ11193" s="415"/>
      <c r="CK11193" s="415"/>
      <c r="CO11193" s="168"/>
    </row>
    <row r="11194" spans="32:93" s="162" customFormat="1" x14ac:dyDescent="0.25">
      <c r="AF11194" s="169"/>
      <c r="AG11194" s="169"/>
      <c r="AH11194" s="169"/>
      <c r="AI11194" s="169"/>
      <c r="AJ11194" s="169"/>
      <c r="AK11194" s="170"/>
      <c r="AP11194" s="6"/>
      <c r="AQ11194" s="6"/>
      <c r="AR11194" s="6"/>
      <c r="AS11194" s="6"/>
      <c r="AT11194" s="6"/>
      <c r="AU11194" s="6"/>
      <c r="AV11194" s="6"/>
      <c r="AW11194" s="6"/>
      <c r="AX11194" s="6"/>
      <c r="AY11194" s="6"/>
      <c r="AZ11194" s="6"/>
      <c r="BA11194" s="6"/>
      <c r="BB11194" s="166"/>
      <c r="BC11194" s="166"/>
      <c r="BD11194" s="166"/>
      <c r="BE11194" s="6"/>
      <c r="BF11194" s="6"/>
      <c r="BG11194" s="6"/>
      <c r="BH11194" s="6"/>
      <c r="BI11194" s="6"/>
      <c r="BJ11194" s="166"/>
      <c r="BK11194" s="166"/>
      <c r="BL11194" s="166"/>
      <c r="BM11194" s="6"/>
      <c r="BN11194" s="6"/>
      <c r="BO11194" s="6"/>
      <c r="BP11194" s="6"/>
      <c r="BQ11194" s="6"/>
      <c r="BR11194" s="6"/>
      <c r="BS11194" s="6"/>
      <c r="BT11194" s="6"/>
      <c r="BU11194" s="6"/>
      <c r="BV11194" s="6"/>
      <c r="BW11194" s="6"/>
      <c r="CJ11194" s="415"/>
      <c r="CK11194" s="415"/>
      <c r="CO11194" s="168"/>
    </row>
    <row r="11195" spans="32:93" s="162" customFormat="1" x14ac:dyDescent="0.25">
      <c r="AF11195" s="169"/>
      <c r="AG11195" s="169"/>
      <c r="AH11195" s="169"/>
      <c r="AI11195" s="169"/>
      <c r="AJ11195" s="169"/>
      <c r="AK11195" s="170"/>
      <c r="AP11195" s="6"/>
      <c r="AQ11195" s="6"/>
      <c r="AR11195" s="6"/>
      <c r="AS11195" s="6"/>
      <c r="AT11195" s="6"/>
      <c r="AU11195" s="6"/>
      <c r="AV11195" s="6"/>
      <c r="AW11195" s="6"/>
      <c r="AX11195" s="6"/>
      <c r="AY11195" s="6"/>
      <c r="AZ11195" s="6"/>
      <c r="BA11195" s="6"/>
      <c r="BB11195" s="166"/>
      <c r="BC11195" s="166"/>
      <c r="BD11195" s="166"/>
      <c r="BE11195" s="6"/>
      <c r="BF11195" s="6"/>
      <c r="BG11195" s="6"/>
      <c r="BH11195" s="6"/>
      <c r="BI11195" s="6"/>
      <c r="BJ11195" s="166"/>
      <c r="BK11195" s="166"/>
      <c r="BL11195" s="166"/>
      <c r="BM11195" s="6"/>
      <c r="BN11195" s="6"/>
      <c r="BO11195" s="6"/>
      <c r="BP11195" s="6"/>
      <c r="BQ11195" s="6"/>
      <c r="BR11195" s="6"/>
      <c r="BS11195" s="6"/>
      <c r="BT11195" s="6"/>
      <c r="BU11195" s="6"/>
      <c r="BV11195" s="6"/>
      <c r="BW11195" s="6"/>
      <c r="CJ11195" s="415"/>
      <c r="CK11195" s="415"/>
      <c r="CO11195" s="168"/>
    </row>
    <row r="11196" spans="32:93" s="162" customFormat="1" x14ac:dyDescent="0.25">
      <c r="AF11196" s="169"/>
      <c r="AG11196" s="169"/>
      <c r="AH11196" s="169"/>
      <c r="AI11196" s="169"/>
      <c r="AJ11196" s="169"/>
      <c r="AK11196" s="170"/>
      <c r="AP11196" s="6"/>
      <c r="AQ11196" s="6"/>
      <c r="AR11196" s="6"/>
      <c r="AS11196" s="6"/>
      <c r="AT11196" s="6"/>
      <c r="AU11196" s="6"/>
      <c r="AV11196" s="6"/>
      <c r="AW11196" s="6"/>
      <c r="AX11196" s="6"/>
      <c r="AY11196" s="6"/>
      <c r="AZ11196" s="6"/>
      <c r="BA11196" s="6"/>
      <c r="BB11196" s="166"/>
      <c r="BC11196" s="166"/>
      <c r="BD11196" s="166"/>
      <c r="BE11196" s="6"/>
      <c r="BF11196" s="6"/>
      <c r="BG11196" s="6"/>
      <c r="BH11196" s="6"/>
      <c r="BI11196" s="6"/>
      <c r="BJ11196" s="166"/>
      <c r="BK11196" s="166"/>
      <c r="BL11196" s="166"/>
      <c r="BM11196" s="6"/>
      <c r="BN11196" s="6"/>
      <c r="BO11196" s="6"/>
      <c r="BP11196" s="6"/>
      <c r="BQ11196" s="6"/>
      <c r="BR11196" s="6"/>
      <c r="BS11196" s="6"/>
      <c r="BT11196" s="6"/>
      <c r="BU11196" s="6"/>
      <c r="BV11196" s="6"/>
      <c r="BW11196" s="6"/>
      <c r="CJ11196" s="415"/>
      <c r="CK11196" s="415"/>
      <c r="CO11196" s="168"/>
    </row>
    <row r="11197" spans="32:93" s="162" customFormat="1" x14ac:dyDescent="0.25">
      <c r="AF11197" s="169"/>
      <c r="AG11197" s="169"/>
      <c r="AH11197" s="169"/>
      <c r="AI11197" s="169"/>
      <c r="AJ11197" s="169"/>
      <c r="AK11197" s="170"/>
      <c r="AP11197" s="6"/>
      <c r="AQ11197" s="6"/>
      <c r="AR11197" s="6"/>
      <c r="AS11197" s="6"/>
      <c r="AT11197" s="6"/>
      <c r="AU11197" s="6"/>
      <c r="AV11197" s="6"/>
      <c r="AW11197" s="6"/>
      <c r="AX11197" s="6"/>
      <c r="AY11197" s="6"/>
      <c r="AZ11197" s="6"/>
      <c r="BA11197" s="6"/>
      <c r="BB11197" s="166"/>
      <c r="BC11197" s="166"/>
      <c r="BD11197" s="166"/>
      <c r="BE11197" s="6"/>
      <c r="BF11197" s="6"/>
      <c r="BG11197" s="6"/>
      <c r="BH11197" s="6"/>
      <c r="BI11197" s="6"/>
      <c r="BJ11197" s="166"/>
      <c r="BK11197" s="166"/>
      <c r="BL11197" s="166"/>
      <c r="BM11197" s="6"/>
      <c r="BN11197" s="6"/>
      <c r="BO11197" s="6"/>
      <c r="BP11197" s="6"/>
      <c r="BQ11197" s="6"/>
      <c r="BR11197" s="6"/>
      <c r="BS11197" s="6"/>
      <c r="BT11197" s="6"/>
      <c r="BU11197" s="6"/>
      <c r="BV11197" s="6"/>
      <c r="BW11197" s="6"/>
      <c r="CJ11197" s="415"/>
      <c r="CK11197" s="415"/>
      <c r="CO11197" s="168"/>
    </row>
    <row r="11198" spans="32:93" s="162" customFormat="1" x14ac:dyDescent="0.25">
      <c r="AF11198" s="169"/>
      <c r="AG11198" s="169"/>
      <c r="AH11198" s="169"/>
      <c r="AI11198" s="169"/>
      <c r="AJ11198" s="169"/>
      <c r="AK11198" s="170"/>
      <c r="AP11198" s="6"/>
      <c r="AQ11198" s="6"/>
      <c r="AR11198" s="6"/>
      <c r="AS11198" s="6"/>
      <c r="AT11198" s="6"/>
      <c r="AU11198" s="6"/>
      <c r="AV11198" s="6"/>
      <c r="AW11198" s="6"/>
      <c r="AX11198" s="6"/>
      <c r="AY11198" s="6"/>
      <c r="AZ11198" s="6"/>
      <c r="BA11198" s="6"/>
      <c r="BB11198" s="166"/>
      <c r="BC11198" s="166"/>
      <c r="BD11198" s="166"/>
      <c r="BE11198" s="6"/>
      <c r="BF11198" s="6"/>
      <c r="BG11198" s="6"/>
      <c r="BH11198" s="6"/>
      <c r="BI11198" s="6"/>
      <c r="BJ11198" s="166"/>
      <c r="BK11198" s="166"/>
      <c r="BL11198" s="166"/>
      <c r="BM11198" s="6"/>
      <c r="BN11198" s="6"/>
      <c r="BO11198" s="6"/>
      <c r="BP11198" s="6"/>
      <c r="BQ11198" s="6"/>
      <c r="BR11198" s="6"/>
      <c r="BS11198" s="6"/>
      <c r="BT11198" s="6"/>
      <c r="BU11198" s="6"/>
      <c r="BV11198" s="6"/>
      <c r="BW11198" s="6"/>
      <c r="CJ11198" s="415"/>
      <c r="CK11198" s="415"/>
      <c r="CO11198" s="168"/>
    </row>
    <row r="11199" spans="32:93" s="162" customFormat="1" x14ac:dyDescent="0.25">
      <c r="AF11199" s="169"/>
      <c r="AG11199" s="169"/>
      <c r="AH11199" s="169"/>
      <c r="AI11199" s="169"/>
      <c r="AJ11199" s="169"/>
      <c r="AK11199" s="170"/>
      <c r="AP11199" s="6"/>
      <c r="AQ11199" s="6"/>
      <c r="AR11199" s="6"/>
      <c r="AS11199" s="6"/>
      <c r="AT11199" s="6"/>
      <c r="AU11199" s="6"/>
      <c r="AV11199" s="6"/>
      <c r="AW11199" s="6"/>
      <c r="AX11199" s="6"/>
      <c r="AY11199" s="6"/>
      <c r="AZ11199" s="6"/>
      <c r="BA11199" s="6"/>
      <c r="BB11199" s="166"/>
      <c r="BC11199" s="166"/>
      <c r="BD11199" s="166"/>
      <c r="BE11199" s="6"/>
      <c r="BF11199" s="6"/>
      <c r="BG11199" s="6"/>
      <c r="BH11199" s="6"/>
      <c r="BI11199" s="6"/>
      <c r="BJ11199" s="166"/>
      <c r="BK11199" s="166"/>
      <c r="BL11199" s="166"/>
      <c r="BM11199" s="6"/>
      <c r="BN11199" s="6"/>
      <c r="BO11199" s="6"/>
      <c r="BP11199" s="6"/>
      <c r="BQ11199" s="6"/>
      <c r="BR11199" s="6"/>
      <c r="BS11199" s="6"/>
      <c r="BT11199" s="6"/>
      <c r="BU11199" s="6"/>
      <c r="BV11199" s="6"/>
      <c r="BW11199" s="6"/>
      <c r="CJ11199" s="415"/>
      <c r="CK11199" s="415"/>
      <c r="CO11199" s="168"/>
    </row>
    <row r="11200" spans="32:93" s="162" customFormat="1" x14ac:dyDescent="0.25">
      <c r="AF11200" s="169"/>
      <c r="AG11200" s="169"/>
      <c r="AH11200" s="169"/>
      <c r="AI11200" s="169"/>
      <c r="AJ11200" s="169"/>
      <c r="AK11200" s="170"/>
      <c r="AP11200" s="6"/>
      <c r="AQ11200" s="6"/>
      <c r="AR11200" s="6"/>
      <c r="AS11200" s="6"/>
      <c r="AT11200" s="6"/>
      <c r="AU11200" s="6"/>
      <c r="AV11200" s="6"/>
      <c r="AW11200" s="6"/>
      <c r="AX11200" s="6"/>
      <c r="AY11200" s="6"/>
      <c r="AZ11200" s="6"/>
      <c r="BA11200" s="6"/>
      <c r="BB11200" s="166"/>
      <c r="BC11200" s="166"/>
      <c r="BD11200" s="166"/>
      <c r="BE11200" s="6"/>
      <c r="BF11200" s="6"/>
      <c r="BG11200" s="6"/>
      <c r="BH11200" s="6"/>
      <c r="BI11200" s="6"/>
      <c r="BJ11200" s="166"/>
      <c r="BK11200" s="166"/>
      <c r="BL11200" s="166"/>
      <c r="BM11200" s="6"/>
      <c r="BN11200" s="6"/>
      <c r="BO11200" s="6"/>
      <c r="BP11200" s="6"/>
      <c r="BQ11200" s="6"/>
      <c r="BR11200" s="6"/>
      <c r="BS11200" s="6"/>
      <c r="BT11200" s="6"/>
      <c r="BU11200" s="6"/>
      <c r="BV11200" s="6"/>
      <c r="BW11200" s="6"/>
      <c r="CJ11200" s="415"/>
      <c r="CK11200" s="415"/>
      <c r="CO11200" s="168"/>
    </row>
    <row r="11201" spans="32:93" s="162" customFormat="1" x14ac:dyDescent="0.25">
      <c r="AF11201" s="169"/>
      <c r="AG11201" s="169"/>
      <c r="AH11201" s="169"/>
      <c r="AI11201" s="169"/>
      <c r="AJ11201" s="169"/>
      <c r="AK11201" s="170"/>
      <c r="AP11201" s="6"/>
      <c r="AQ11201" s="6"/>
      <c r="AR11201" s="6"/>
      <c r="AS11201" s="6"/>
      <c r="AT11201" s="6"/>
      <c r="AU11201" s="6"/>
      <c r="AV11201" s="6"/>
      <c r="AW11201" s="6"/>
      <c r="AX11201" s="6"/>
      <c r="AY11201" s="6"/>
      <c r="AZ11201" s="6"/>
      <c r="BA11201" s="6"/>
      <c r="BB11201" s="166"/>
      <c r="BC11201" s="166"/>
      <c r="BD11201" s="166"/>
      <c r="BE11201" s="6"/>
      <c r="BF11201" s="6"/>
      <c r="BG11201" s="6"/>
      <c r="BH11201" s="6"/>
      <c r="BI11201" s="6"/>
      <c r="BJ11201" s="166"/>
      <c r="BK11201" s="166"/>
      <c r="BL11201" s="166"/>
      <c r="BM11201" s="6"/>
      <c r="BN11201" s="6"/>
      <c r="BO11201" s="6"/>
      <c r="BP11201" s="6"/>
      <c r="BQ11201" s="6"/>
      <c r="BR11201" s="6"/>
      <c r="BS11201" s="6"/>
      <c r="BT11201" s="6"/>
      <c r="BU11201" s="6"/>
      <c r="BV11201" s="6"/>
      <c r="BW11201" s="6"/>
      <c r="CJ11201" s="415"/>
      <c r="CK11201" s="415"/>
      <c r="CO11201" s="168"/>
    </row>
    <row r="11202" spans="32:93" s="162" customFormat="1" x14ac:dyDescent="0.25">
      <c r="AF11202" s="169"/>
      <c r="AG11202" s="169"/>
      <c r="AH11202" s="169"/>
      <c r="AI11202" s="169"/>
      <c r="AJ11202" s="169"/>
      <c r="AK11202" s="170"/>
      <c r="AP11202" s="6"/>
      <c r="AQ11202" s="6"/>
      <c r="AR11202" s="6"/>
      <c r="AS11202" s="6"/>
      <c r="AT11202" s="6"/>
      <c r="AU11202" s="6"/>
      <c r="AV11202" s="6"/>
      <c r="AW11202" s="6"/>
      <c r="AX11202" s="6"/>
      <c r="AY11202" s="6"/>
      <c r="AZ11202" s="6"/>
      <c r="BA11202" s="6"/>
      <c r="BB11202" s="166"/>
      <c r="BC11202" s="166"/>
      <c r="BD11202" s="166"/>
      <c r="BE11202" s="6"/>
      <c r="BF11202" s="6"/>
      <c r="BG11202" s="6"/>
      <c r="BH11202" s="6"/>
      <c r="BI11202" s="6"/>
      <c r="BJ11202" s="166"/>
      <c r="BK11202" s="166"/>
      <c r="BL11202" s="166"/>
      <c r="BM11202" s="6"/>
      <c r="BN11202" s="6"/>
      <c r="BO11202" s="6"/>
      <c r="BP11202" s="6"/>
      <c r="BQ11202" s="6"/>
      <c r="BR11202" s="6"/>
      <c r="BS11202" s="6"/>
      <c r="BT11202" s="6"/>
      <c r="BU11202" s="6"/>
      <c r="BV11202" s="6"/>
      <c r="BW11202" s="6"/>
      <c r="CJ11202" s="415"/>
      <c r="CK11202" s="415"/>
      <c r="CO11202" s="168"/>
    </row>
    <row r="11203" spans="32:93" s="162" customFormat="1" x14ac:dyDescent="0.25">
      <c r="AF11203" s="169"/>
      <c r="AG11203" s="169"/>
      <c r="AH11203" s="169"/>
      <c r="AI11203" s="169"/>
      <c r="AJ11203" s="169"/>
      <c r="AK11203" s="170"/>
      <c r="AP11203" s="6"/>
      <c r="AQ11203" s="6"/>
      <c r="AR11203" s="6"/>
      <c r="AS11203" s="6"/>
      <c r="AT11203" s="6"/>
      <c r="AU11203" s="6"/>
      <c r="AV11203" s="6"/>
      <c r="AW11203" s="6"/>
      <c r="AX11203" s="6"/>
      <c r="AY11203" s="6"/>
      <c r="AZ11203" s="6"/>
      <c r="BA11203" s="6"/>
      <c r="BB11203" s="166"/>
      <c r="BC11203" s="166"/>
      <c r="BD11203" s="166"/>
      <c r="BE11203" s="6"/>
      <c r="BF11203" s="6"/>
      <c r="BG11203" s="6"/>
      <c r="BH11203" s="6"/>
      <c r="BI11203" s="6"/>
      <c r="BJ11203" s="166"/>
      <c r="BK11203" s="166"/>
      <c r="BL11203" s="166"/>
      <c r="BM11203" s="6"/>
      <c r="BN11203" s="6"/>
      <c r="BO11203" s="6"/>
      <c r="BP11203" s="6"/>
      <c r="BQ11203" s="6"/>
      <c r="BR11203" s="6"/>
      <c r="BS11203" s="6"/>
      <c r="BT11203" s="6"/>
      <c r="BU11203" s="6"/>
      <c r="BV11203" s="6"/>
      <c r="BW11203" s="6"/>
      <c r="CJ11203" s="415"/>
      <c r="CK11203" s="415"/>
      <c r="CO11203" s="168"/>
    </row>
    <row r="11204" spans="32:93" s="162" customFormat="1" x14ac:dyDescent="0.25">
      <c r="AF11204" s="169"/>
      <c r="AG11204" s="169"/>
      <c r="AH11204" s="169"/>
      <c r="AI11204" s="169"/>
      <c r="AJ11204" s="169"/>
      <c r="AK11204" s="170"/>
      <c r="AP11204" s="6"/>
      <c r="AQ11204" s="6"/>
      <c r="AR11204" s="6"/>
      <c r="AS11204" s="6"/>
      <c r="AT11204" s="6"/>
      <c r="AU11204" s="6"/>
      <c r="AV11204" s="6"/>
      <c r="AW11204" s="6"/>
      <c r="AX11204" s="6"/>
      <c r="AY11204" s="6"/>
      <c r="AZ11204" s="6"/>
      <c r="BA11204" s="6"/>
      <c r="BB11204" s="166"/>
      <c r="BC11204" s="166"/>
      <c r="BD11204" s="166"/>
      <c r="BE11204" s="6"/>
      <c r="BF11204" s="6"/>
      <c r="BG11204" s="6"/>
      <c r="BH11204" s="6"/>
      <c r="BI11204" s="6"/>
      <c r="BJ11204" s="166"/>
      <c r="BK11204" s="166"/>
      <c r="BL11204" s="166"/>
      <c r="BM11204" s="6"/>
      <c r="BN11204" s="6"/>
      <c r="BO11204" s="6"/>
      <c r="BP11204" s="6"/>
      <c r="BQ11204" s="6"/>
      <c r="BR11204" s="6"/>
      <c r="BS11204" s="6"/>
      <c r="BT11204" s="6"/>
      <c r="BU11204" s="6"/>
      <c r="BV11204" s="6"/>
      <c r="BW11204" s="6"/>
      <c r="CJ11204" s="415"/>
      <c r="CK11204" s="415"/>
      <c r="CO11204" s="168"/>
    </row>
    <row r="11205" spans="32:93" s="162" customFormat="1" x14ac:dyDescent="0.25">
      <c r="AF11205" s="169"/>
      <c r="AG11205" s="169"/>
      <c r="AH11205" s="169"/>
      <c r="AI11205" s="169"/>
      <c r="AJ11205" s="169"/>
      <c r="AK11205" s="170"/>
      <c r="AP11205" s="6"/>
      <c r="AQ11205" s="6"/>
      <c r="AR11205" s="6"/>
      <c r="AS11205" s="6"/>
      <c r="AT11205" s="6"/>
      <c r="AU11205" s="6"/>
      <c r="AV11205" s="6"/>
      <c r="AW11205" s="6"/>
      <c r="AX11205" s="6"/>
      <c r="AY11205" s="6"/>
      <c r="AZ11205" s="6"/>
      <c r="BA11205" s="6"/>
      <c r="BB11205" s="166"/>
      <c r="BC11205" s="166"/>
      <c r="BD11205" s="166"/>
      <c r="BE11205" s="6"/>
      <c r="BF11205" s="6"/>
      <c r="BG11205" s="6"/>
      <c r="BH11205" s="6"/>
      <c r="BI11205" s="6"/>
      <c r="BJ11205" s="166"/>
      <c r="BK11205" s="166"/>
      <c r="BL11205" s="166"/>
      <c r="BM11205" s="6"/>
      <c r="BN11205" s="6"/>
      <c r="BO11205" s="6"/>
      <c r="BP11205" s="6"/>
      <c r="BQ11205" s="6"/>
      <c r="BR11205" s="6"/>
      <c r="BS11205" s="6"/>
      <c r="BT11205" s="6"/>
      <c r="BU11205" s="6"/>
      <c r="BV11205" s="6"/>
      <c r="BW11205" s="6"/>
      <c r="CJ11205" s="415"/>
      <c r="CK11205" s="415"/>
      <c r="CO11205" s="168"/>
    </row>
    <row r="11206" spans="32:93" s="162" customFormat="1" x14ac:dyDescent="0.25">
      <c r="AF11206" s="169"/>
      <c r="AG11206" s="169"/>
      <c r="AH11206" s="169"/>
      <c r="AI11206" s="169"/>
      <c r="AJ11206" s="169"/>
      <c r="AK11206" s="170"/>
      <c r="AP11206" s="6"/>
      <c r="AQ11206" s="6"/>
      <c r="AR11206" s="6"/>
      <c r="AS11206" s="6"/>
      <c r="AT11206" s="6"/>
      <c r="AU11206" s="6"/>
      <c r="AV11206" s="6"/>
      <c r="AW11206" s="6"/>
      <c r="AX11206" s="6"/>
      <c r="AY11206" s="6"/>
      <c r="AZ11206" s="6"/>
      <c r="BA11206" s="6"/>
      <c r="BB11206" s="166"/>
      <c r="BC11206" s="166"/>
      <c r="BD11206" s="166"/>
      <c r="BE11206" s="6"/>
      <c r="BF11206" s="6"/>
      <c r="BG11206" s="6"/>
      <c r="BH11206" s="6"/>
      <c r="BI11206" s="6"/>
      <c r="BJ11206" s="166"/>
      <c r="BK11206" s="166"/>
      <c r="BL11206" s="166"/>
      <c r="BM11206" s="6"/>
      <c r="BN11206" s="6"/>
      <c r="BO11206" s="6"/>
      <c r="BP11206" s="6"/>
      <c r="BQ11206" s="6"/>
      <c r="BR11206" s="6"/>
      <c r="BS11206" s="6"/>
      <c r="BT11206" s="6"/>
      <c r="BU11206" s="6"/>
      <c r="BV11206" s="6"/>
      <c r="BW11206" s="6"/>
      <c r="CJ11206" s="415"/>
      <c r="CK11206" s="415"/>
      <c r="CO11206" s="168"/>
    </row>
    <row r="11207" spans="32:93" s="162" customFormat="1" x14ac:dyDescent="0.25">
      <c r="AF11207" s="169"/>
      <c r="AG11207" s="169"/>
      <c r="AH11207" s="169"/>
      <c r="AI11207" s="169"/>
      <c r="AJ11207" s="169"/>
      <c r="AK11207" s="170"/>
      <c r="AP11207" s="6"/>
      <c r="AQ11207" s="6"/>
      <c r="AR11207" s="6"/>
      <c r="AS11207" s="6"/>
      <c r="AT11207" s="6"/>
      <c r="AU11207" s="6"/>
      <c r="AV11207" s="6"/>
      <c r="AW11207" s="6"/>
      <c r="AX11207" s="6"/>
      <c r="AY11207" s="6"/>
      <c r="AZ11207" s="6"/>
      <c r="BA11207" s="6"/>
      <c r="BB11207" s="166"/>
      <c r="BC11207" s="166"/>
      <c r="BD11207" s="166"/>
      <c r="BE11207" s="6"/>
      <c r="BF11207" s="6"/>
      <c r="BG11207" s="6"/>
      <c r="BH11207" s="6"/>
      <c r="BI11207" s="6"/>
      <c r="BJ11207" s="166"/>
      <c r="BK11207" s="166"/>
      <c r="BL11207" s="166"/>
      <c r="BM11207" s="6"/>
      <c r="BN11207" s="6"/>
      <c r="BO11207" s="6"/>
      <c r="BP11207" s="6"/>
      <c r="BQ11207" s="6"/>
      <c r="BR11207" s="6"/>
      <c r="BS11207" s="6"/>
      <c r="BT11207" s="6"/>
      <c r="BU11207" s="6"/>
      <c r="BV11207" s="6"/>
      <c r="BW11207" s="6"/>
      <c r="CJ11207" s="415"/>
      <c r="CK11207" s="415"/>
      <c r="CO11207" s="168"/>
    </row>
    <row r="11208" spans="32:93" s="162" customFormat="1" x14ac:dyDescent="0.25">
      <c r="AF11208" s="169"/>
      <c r="AG11208" s="169"/>
      <c r="AH11208" s="169"/>
      <c r="AI11208" s="169"/>
      <c r="AJ11208" s="169"/>
      <c r="AK11208" s="170"/>
      <c r="AP11208" s="6"/>
      <c r="AQ11208" s="6"/>
      <c r="AR11208" s="6"/>
      <c r="AS11208" s="6"/>
      <c r="AT11208" s="6"/>
      <c r="AU11208" s="6"/>
      <c r="AV11208" s="6"/>
      <c r="AW11208" s="6"/>
      <c r="AX11208" s="6"/>
      <c r="AY11208" s="6"/>
      <c r="AZ11208" s="6"/>
      <c r="BA11208" s="6"/>
      <c r="BB11208" s="166"/>
      <c r="BC11208" s="166"/>
      <c r="BD11208" s="166"/>
      <c r="BE11208" s="6"/>
      <c r="BF11208" s="6"/>
      <c r="BG11208" s="6"/>
      <c r="BH11208" s="6"/>
      <c r="BI11208" s="6"/>
      <c r="BJ11208" s="166"/>
      <c r="BK11208" s="166"/>
      <c r="BL11208" s="166"/>
      <c r="BM11208" s="6"/>
      <c r="BN11208" s="6"/>
      <c r="BO11208" s="6"/>
      <c r="BP11208" s="6"/>
      <c r="BQ11208" s="6"/>
      <c r="BR11208" s="6"/>
      <c r="BS11208" s="6"/>
      <c r="BT11208" s="6"/>
      <c r="BU11208" s="6"/>
      <c r="BV11208" s="6"/>
      <c r="BW11208" s="6"/>
      <c r="CJ11208" s="415"/>
      <c r="CK11208" s="415"/>
      <c r="CO11208" s="168"/>
    </row>
    <row r="11209" spans="32:93" s="162" customFormat="1" x14ac:dyDescent="0.25">
      <c r="AF11209" s="169"/>
      <c r="AG11209" s="169"/>
      <c r="AH11209" s="169"/>
      <c r="AI11209" s="169"/>
      <c r="AJ11209" s="169"/>
      <c r="AK11209" s="170"/>
      <c r="AP11209" s="6"/>
      <c r="AQ11209" s="6"/>
      <c r="AR11209" s="6"/>
      <c r="AS11209" s="6"/>
      <c r="AT11209" s="6"/>
      <c r="AU11209" s="6"/>
      <c r="AV11209" s="6"/>
      <c r="AW11209" s="6"/>
      <c r="AX11209" s="6"/>
      <c r="AY11209" s="6"/>
      <c r="AZ11209" s="6"/>
      <c r="BA11209" s="6"/>
      <c r="BB11209" s="166"/>
      <c r="BC11209" s="166"/>
      <c r="BD11209" s="166"/>
      <c r="BE11209" s="6"/>
      <c r="BF11209" s="6"/>
      <c r="BG11209" s="6"/>
      <c r="BH11209" s="6"/>
      <c r="BI11209" s="6"/>
      <c r="BJ11209" s="166"/>
      <c r="BK11209" s="166"/>
      <c r="BL11209" s="166"/>
      <c r="BM11209" s="6"/>
      <c r="BN11209" s="6"/>
      <c r="BO11209" s="6"/>
      <c r="BP11209" s="6"/>
      <c r="BQ11209" s="6"/>
      <c r="BR11209" s="6"/>
      <c r="BS11209" s="6"/>
      <c r="BT11209" s="6"/>
      <c r="BU11209" s="6"/>
      <c r="BV11209" s="6"/>
      <c r="BW11209" s="6"/>
      <c r="CJ11209" s="415"/>
      <c r="CK11209" s="415"/>
      <c r="CO11209" s="168"/>
    </row>
    <row r="11210" spans="32:93" s="162" customFormat="1" x14ac:dyDescent="0.25">
      <c r="AF11210" s="169"/>
      <c r="AG11210" s="169"/>
      <c r="AH11210" s="169"/>
      <c r="AI11210" s="169"/>
      <c r="AJ11210" s="169"/>
      <c r="AK11210" s="170"/>
      <c r="AP11210" s="6"/>
      <c r="AQ11210" s="6"/>
      <c r="AR11210" s="6"/>
      <c r="AS11210" s="6"/>
      <c r="AT11210" s="6"/>
      <c r="AU11210" s="6"/>
      <c r="AV11210" s="6"/>
      <c r="AW11210" s="6"/>
      <c r="AX11210" s="6"/>
      <c r="AY11210" s="6"/>
      <c r="AZ11210" s="6"/>
      <c r="BA11210" s="6"/>
      <c r="BB11210" s="166"/>
      <c r="BC11210" s="166"/>
      <c r="BD11210" s="166"/>
      <c r="BE11210" s="6"/>
      <c r="BF11210" s="6"/>
      <c r="BG11210" s="6"/>
      <c r="BH11210" s="6"/>
      <c r="BI11210" s="6"/>
      <c r="BJ11210" s="166"/>
      <c r="BK11210" s="166"/>
      <c r="BL11210" s="166"/>
      <c r="BM11210" s="6"/>
      <c r="BN11210" s="6"/>
      <c r="BO11210" s="6"/>
      <c r="BP11210" s="6"/>
      <c r="BQ11210" s="6"/>
      <c r="BR11210" s="6"/>
      <c r="BS11210" s="6"/>
      <c r="BT11210" s="6"/>
      <c r="BU11210" s="6"/>
      <c r="BV11210" s="6"/>
      <c r="BW11210" s="6"/>
      <c r="CJ11210" s="415"/>
      <c r="CK11210" s="415"/>
      <c r="CO11210" s="168"/>
    </row>
    <row r="11211" spans="32:93" s="162" customFormat="1" x14ac:dyDescent="0.25">
      <c r="AF11211" s="169"/>
      <c r="AG11211" s="169"/>
      <c r="AH11211" s="169"/>
      <c r="AI11211" s="169"/>
      <c r="AJ11211" s="169"/>
      <c r="AK11211" s="170"/>
      <c r="AP11211" s="6"/>
      <c r="AQ11211" s="6"/>
      <c r="AR11211" s="6"/>
      <c r="AS11211" s="6"/>
      <c r="AT11211" s="6"/>
      <c r="AU11211" s="6"/>
      <c r="AV11211" s="6"/>
      <c r="AW11211" s="6"/>
      <c r="AX11211" s="6"/>
      <c r="AY11211" s="6"/>
      <c r="AZ11211" s="6"/>
      <c r="BA11211" s="6"/>
      <c r="BB11211" s="166"/>
      <c r="BC11211" s="166"/>
      <c r="BD11211" s="166"/>
      <c r="BE11211" s="6"/>
      <c r="BF11211" s="6"/>
      <c r="BG11211" s="6"/>
      <c r="BH11211" s="6"/>
      <c r="BI11211" s="6"/>
      <c r="BJ11211" s="166"/>
      <c r="BK11211" s="166"/>
      <c r="BL11211" s="166"/>
      <c r="BM11211" s="6"/>
      <c r="BN11211" s="6"/>
      <c r="BO11211" s="6"/>
      <c r="BP11211" s="6"/>
      <c r="BQ11211" s="6"/>
      <c r="BR11211" s="6"/>
      <c r="BS11211" s="6"/>
      <c r="BT11211" s="6"/>
      <c r="BU11211" s="6"/>
      <c r="BV11211" s="6"/>
      <c r="BW11211" s="6"/>
      <c r="CJ11211" s="415"/>
      <c r="CK11211" s="415"/>
      <c r="CO11211" s="168"/>
    </row>
    <row r="11212" spans="32:93" s="162" customFormat="1" x14ac:dyDescent="0.25">
      <c r="AF11212" s="169"/>
      <c r="AG11212" s="169"/>
      <c r="AH11212" s="169"/>
      <c r="AI11212" s="169"/>
      <c r="AJ11212" s="169"/>
      <c r="AK11212" s="170"/>
      <c r="AP11212" s="6"/>
      <c r="AQ11212" s="6"/>
      <c r="AR11212" s="6"/>
      <c r="AS11212" s="6"/>
      <c r="AT11212" s="6"/>
      <c r="AU11212" s="6"/>
      <c r="AV11212" s="6"/>
      <c r="AW11212" s="6"/>
      <c r="AX11212" s="6"/>
      <c r="AY11212" s="6"/>
      <c r="AZ11212" s="6"/>
      <c r="BA11212" s="6"/>
      <c r="BB11212" s="166"/>
      <c r="BC11212" s="166"/>
      <c r="BD11212" s="166"/>
      <c r="BE11212" s="6"/>
      <c r="BF11212" s="6"/>
      <c r="BG11212" s="6"/>
      <c r="BH11212" s="6"/>
      <c r="BI11212" s="6"/>
      <c r="BJ11212" s="166"/>
      <c r="BK11212" s="166"/>
      <c r="BL11212" s="166"/>
      <c r="BM11212" s="6"/>
      <c r="BN11212" s="6"/>
      <c r="BO11212" s="6"/>
      <c r="BP11212" s="6"/>
      <c r="BQ11212" s="6"/>
      <c r="BR11212" s="6"/>
      <c r="BS11212" s="6"/>
      <c r="BT11212" s="6"/>
      <c r="BU11212" s="6"/>
      <c r="BV11212" s="6"/>
      <c r="BW11212" s="6"/>
      <c r="CJ11212" s="415"/>
      <c r="CK11212" s="415"/>
      <c r="CO11212" s="168"/>
    </row>
    <row r="11213" spans="32:93" s="162" customFormat="1" x14ac:dyDescent="0.25">
      <c r="AF11213" s="169"/>
      <c r="AG11213" s="169"/>
      <c r="AH11213" s="169"/>
      <c r="AI11213" s="169"/>
      <c r="AJ11213" s="169"/>
      <c r="AK11213" s="170"/>
      <c r="AP11213" s="6"/>
      <c r="AQ11213" s="6"/>
      <c r="AR11213" s="6"/>
      <c r="AS11213" s="6"/>
      <c r="AT11213" s="6"/>
      <c r="AU11213" s="6"/>
      <c r="AV11213" s="6"/>
      <c r="AW11213" s="6"/>
      <c r="AX11213" s="6"/>
      <c r="AY11213" s="6"/>
      <c r="AZ11213" s="6"/>
      <c r="BA11213" s="6"/>
      <c r="BB11213" s="166"/>
      <c r="BC11213" s="166"/>
      <c r="BD11213" s="166"/>
      <c r="BE11213" s="6"/>
      <c r="BF11213" s="6"/>
      <c r="BG11213" s="6"/>
      <c r="BH11213" s="6"/>
      <c r="BI11213" s="6"/>
      <c r="BJ11213" s="166"/>
      <c r="BK11213" s="166"/>
      <c r="BL11213" s="166"/>
      <c r="BM11213" s="6"/>
      <c r="BN11213" s="6"/>
      <c r="BO11213" s="6"/>
      <c r="BP11213" s="6"/>
      <c r="BQ11213" s="6"/>
      <c r="BR11213" s="6"/>
      <c r="BS11213" s="6"/>
      <c r="BT11213" s="6"/>
      <c r="BU11213" s="6"/>
      <c r="BV11213" s="6"/>
      <c r="BW11213" s="6"/>
      <c r="CJ11213" s="415"/>
      <c r="CK11213" s="415"/>
      <c r="CO11213" s="168"/>
    </row>
    <row r="11214" spans="32:93" s="162" customFormat="1" x14ac:dyDescent="0.25">
      <c r="AF11214" s="169"/>
      <c r="AG11214" s="169"/>
      <c r="AH11214" s="169"/>
      <c r="AI11214" s="169"/>
      <c r="AJ11214" s="169"/>
      <c r="AK11214" s="170"/>
      <c r="AP11214" s="6"/>
      <c r="AQ11214" s="6"/>
      <c r="AR11214" s="6"/>
      <c r="AS11214" s="6"/>
      <c r="AT11214" s="6"/>
      <c r="AU11214" s="6"/>
      <c r="AV11214" s="6"/>
      <c r="AW11214" s="6"/>
      <c r="AX11214" s="6"/>
      <c r="AY11214" s="6"/>
      <c r="AZ11214" s="6"/>
      <c r="BA11214" s="6"/>
      <c r="BB11214" s="166"/>
      <c r="BC11214" s="166"/>
      <c r="BD11214" s="166"/>
      <c r="BE11214" s="6"/>
      <c r="BF11214" s="6"/>
      <c r="BG11214" s="6"/>
      <c r="BH11214" s="6"/>
      <c r="BI11214" s="6"/>
      <c r="BJ11214" s="166"/>
      <c r="BK11214" s="166"/>
      <c r="BL11214" s="166"/>
      <c r="BM11214" s="6"/>
      <c r="BN11214" s="6"/>
      <c r="BO11214" s="6"/>
      <c r="BP11214" s="6"/>
      <c r="BQ11214" s="6"/>
      <c r="BR11214" s="6"/>
      <c r="BS11214" s="6"/>
      <c r="BT11214" s="6"/>
      <c r="BU11214" s="6"/>
      <c r="BV11214" s="6"/>
      <c r="BW11214" s="6"/>
      <c r="CJ11214" s="415"/>
      <c r="CK11214" s="415"/>
      <c r="CO11214" s="168"/>
    </row>
    <row r="11215" spans="32:93" s="162" customFormat="1" x14ac:dyDescent="0.25">
      <c r="AF11215" s="169"/>
      <c r="AG11215" s="169"/>
      <c r="AH11215" s="169"/>
      <c r="AI11215" s="169"/>
      <c r="AJ11215" s="169"/>
      <c r="AK11215" s="170"/>
      <c r="AP11215" s="6"/>
      <c r="AQ11215" s="6"/>
      <c r="AR11215" s="6"/>
      <c r="AS11215" s="6"/>
      <c r="AT11215" s="6"/>
      <c r="AU11215" s="6"/>
      <c r="AV11215" s="6"/>
      <c r="AW11215" s="6"/>
      <c r="AX11215" s="6"/>
      <c r="AY11215" s="6"/>
      <c r="AZ11215" s="6"/>
      <c r="BA11215" s="6"/>
      <c r="BB11215" s="166"/>
      <c r="BC11215" s="166"/>
      <c r="BD11215" s="166"/>
      <c r="BE11215" s="6"/>
      <c r="BF11215" s="6"/>
      <c r="BG11215" s="6"/>
      <c r="BH11215" s="6"/>
      <c r="BI11215" s="6"/>
      <c r="BJ11215" s="166"/>
      <c r="BK11215" s="166"/>
      <c r="BL11215" s="166"/>
      <c r="BM11215" s="6"/>
      <c r="BN11215" s="6"/>
      <c r="BO11215" s="6"/>
      <c r="BP11215" s="6"/>
      <c r="BQ11215" s="6"/>
      <c r="BR11215" s="6"/>
      <c r="BS11215" s="6"/>
      <c r="BT11215" s="6"/>
      <c r="BU11215" s="6"/>
      <c r="BV11215" s="6"/>
      <c r="BW11215" s="6"/>
      <c r="CJ11215" s="415"/>
      <c r="CK11215" s="415"/>
      <c r="CO11215" s="168"/>
    </row>
    <row r="11216" spans="32:93" s="162" customFormat="1" x14ac:dyDescent="0.25">
      <c r="AF11216" s="169"/>
      <c r="AG11216" s="169"/>
      <c r="AH11216" s="169"/>
      <c r="AI11216" s="169"/>
      <c r="AJ11216" s="169"/>
      <c r="AK11216" s="170"/>
      <c r="AP11216" s="6"/>
      <c r="AQ11216" s="6"/>
      <c r="AR11216" s="6"/>
      <c r="AS11216" s="6"/>
      <c r="AT11216" s="6"/>
      <c r="AU11216" s="6"/>
      <c r="AV11216" s="6"/>
      <c r="AW11216" s="6"/>
      <c r="AX11216" s="6"/>
      <c r="AY11216" s="6"/>
      <c r="AZ11216" s="6"/>
      <c r="BA11216" s="6"/>
      <c r="BB11216" s="166"/>
      <c r="BC11216" s="166"/>
      <c r="BD11216" s="166"/>
      <c r="BE11216" s="6"/>
      <c r="BF11216" s="6"/>
      <c r="BG11216" s="6"/>
      <c r="BH11216" s="6"/>
      <c r="BI11216" s="6"/>
      <c r="BJ11216" s="166"/>
      <c r="BK11216" s="166"/>
      <c r="BL11216" s="166"/>
      <c r="BM11216" s="6"/>
      <c r="BN11216" s="6"/>
      <c r="BO11216" s="6"/>
      <c r="BP11216" s="6"/>
      <c r="BQ11216" s="6"/>
      <c r="BR11216" s="6"/>
      <c r="BS11216" s="6"/>
      <c r="BT11216" s="6"/>
      <c r="BU11216" s="6"/>
      <c r="BV11216" s="6"/>
      <c r="BW11216" s="6"/>
      <c r="CJ11216" s="415"/>
      <c r="CK11216" s="415"/>
      <c r="CO11216" s="168"/>
    </row>
    <row r="11217" spans="32:93" s="162" customFormat="1" x14ac:dyDescent="0.25">
      <c r="AF11217" s="169"/>
      <c r="AG11217" s="169"/>
      <c r="AH11217" s="169"/>
      <c r="AI11217" s="169"/>
      <c r="AJ11217" s="169"/>
      <c r="AK11217" s="170"/>
      <c r="AP11217" s="6"/>
      <c r="AQ11217" s="6"/>
      <c r="AR11217" s="6"/>
      <c r="AS11217" s="6"/>
      <c r="AT11217" s="6"/>
      <c r="AU11217" s="6"/>
      <c r="AV11217" s="6"/>
      <c r="AW11217" s="6"/>
      <c r="AX11217" s="6"/>
      <c r="AY11217" s="6"/>
      <c r="AZ11217" s="6"/>
      <c r="BA11217" s="6"/>
      <c r="BB11217" s="166"/>
      <c r="BC11217" s="166"/>
      <c r="BD11217" s="166"/>
      <c r="BE11217" s="6"/>
      <c r="BF11217" s="6"/>
      <c r="BG11217" s="6"/>
      <c r="BH11217" s="6"/>
      <c r="BI11217" s="6"/>
      <c r="BJ11217" s="166"/>
      <c r="BK11217" s="166"/>
      <c r="BL11217" s="166"/>
      <c r="BM11217" s="6"/>
      <c r="BN11217" s="6"/>
      <c r="BO11217" s="6"/>
      <c r="BP11217" s="6"/>
      <c r="BQ11217" s="6"/>
      <c r="BR11217" s="6"/>
      <c r="BS11217" s="6"/>
      <c r="BT11217" s="6"/>
      <c r="BU11217" s="6"/>
      <c r="BV11217" s="6"/>
      <c r="BW11217" s="6"/>
      <c r="CJ11217" s="415"/>
      <c r="CK11217" s="415"/>
      <c r="CO11217" s="168"/>
    </row>
    <row r="11218" spans="32:93" s="162" customFormat="1" x14ac:dyDescent="0.25">
      <c r="AF11218" s="169"/>
      <c r="AG11218" s="169"/>
      <c r="AH11218" s="169"/>
      <c r="AI11218" s="169"/>
      <c r="AJ11218" s="169"/>
      <c r="AK11218" s="170"/>
      <c r="AP11218" s="6"/>
      <c r="AQ11218" s="6"/>
      <c r="AR11218" s="6"/>
      <c r="AS11218" s="6"/>
      <c r="AT11218" s="6"/>
      <c r="AU11218" s="6"/>
      <c r="AV11218" s="6"/>
      <c r="AW11218" s="6"/>
      <c r="AX11218" s="6"/>
      <c r="AY11218" s="6"/>
      <c r="AZ11218" s="6"/>
      <c r="BA11218" s="6"/>
      <c r="BB11218" s="166"/>
      <c r="BC11218" s="166"/>
      <c r="BD11218" s="166"/>
      <c r="BE11218" s="6"/>
      <c r="BF11218" s="6"/>
      <c r="BG11218" s="6"/>
      <c r="BH11218" s="6"/>
      <c r="BI11218" s="6"/>
      <c r="BJ11218" s="166"/>
      <c r="BK11218" s="166"/>
      <c r="BL11218" s="166"/>
      <c r="BM11218" s="6"/>
      <c r="BN11218" s="6"/>
      <c r="BO11218" s="6"/>
      <c r="BP11218" s="6"/>
      <c r="BQ11218" s="6"/>
      <c r="BR11218" s="6"/>
      <c r="BS11218" s="6"/>
      <c r="BT11218" s="6"/>
      <c r="BU11218" s="6"/>
      <c r="BV11218" s="6"/>
      <c r="BW11218" s="6"/>
      <c r="CJ11218" s="415"/>
      <c r="CK11218" s="415"/>
      <c r="CO11218" s="168"/>
    </row>
    <row r="11219" spans="32:93" s="162" customFormat="1" x14ac:dyDescent="0.25">
      <c r="AF11219" s="169"/>
      <c r="AG11219" s="169"/>
      <c r="AH11219" s="169"/>
      <c r="AI11219" s="169"/>
      <c r="AJ11219" s="169"/>
      <c r="AK11219" s="170"/>
      <c r="AP11219" s="6"/>
      <c r="AQ11219" s="6"/>
      <c r="AR11219" s="6"/>
      <c r="AS11219" s="6"/>
      <c r="AT11219" s="6"/>
      <c r="AU11219" s="6"/>
      <c r="AV11219" s="6"/>
      <c r="AW11219" s="6"/>
      <c r="AX11219" s="6"/>
      <c r="AY11219" s="6"/>
      <c r="AZ11219" s="6"/>
      <c r="BA11219" s="6"/>
      <c r="BB11219" s="166"/>
      <c r="BC11219" s="166"/>
      <c r="BD11219" s="166"/>
      <c r="BE11219" s="6"/>
      <c r="BF11219" s="6"/>
      <c r="BG11219" s="6"/>
      <c r="BH11219" s="6"/>
      <c r="BI11219" s="6"/>
      <c r="BJ11219" s="166"/>
      <c r="BK11219" s="166"/>
      <c r="BL11219" s="166"/>
      <c r="BM11219" s="6"/>
      <c r="BN11219" s="6"/>
      <c r="BO11219" s="6"/>
      <c r="BP11219" s="6"/>
      <c r="BQ11219" s="6"/>
      <c r="BR11219" s="6"/>
      <c r="BS11219" s="6"/>
      <c r="BT11219" s="6"/>
      <c r="BU11219" s="6"/>
      <c r="BV11219" s="6"/>
      <c r="BW11219" s="6"/>
      <c r="CJ11219" s="415"/>
      <c r="CK11219" s="415"/>
      <c r="CO11219" s="168"/>
    </row>
    <row r="11220" spans="32:93" s="162" customFormat="1" x14ac:dyDescent="0.25">
      <c r="AF11220" s="169"/>
      <c r="AG11220" s="169"/>
      <c r="AH11220" s="169"/>
      <c r="AI11220" s="169"/>
      <c r="AJ11220" s="169"/>
      <c r="AK11220" s="170"/>
      <c r="AP11220" s="6"/>
      <c r="AQ11220" s="6"/>
      <c r="AR11220" s="6"/>
      <c r="AS11220" s="6"/>
      <c r="AT11220" s="6"/>
      <c r="AU11220" s="6"/>
      <c r="AV11220" s="6"/>
      <c r="AW11220" s="6"/>
      <c r="AX11220" s="6"/>
      <c r="AY11220" s="6"/>
      <c r="AZ11220" s="6"/>
      <c r="BA11220" s="6"/>
      <c r="BB11220" s="166"/>
      <c r="BC11220" s="166"/>
      <c r="BD11220" s="166"/>
      <c r="BE11220" s="6"/>
      <c r="BF11220" s="6"/>
      <c r="BG11220" s="6"/>
      <c r="BH11220" s="6"/>
      <c r="BI11220" s="6"/>
      <c r="BJ11220" s="166"/>
      <c r="BK11220" s="166"/>
      <c r="BL11220" s="166"/>
      <c r="BM11220" s="6"/>
      <c r="BN11220" s="6"/>
      <c r="BO11220" s="6"/>
      <c r="BP11220" s="6"/>
      <c r="BQ11220" s="6"/>
      <c r="BR11220" s="6"/>
      <c r="BS11220" s="6"/>
      <c r="BT11220" s="6"/>
      <c r="BU11220" s="6"/>
      <c r="BV11220" s="6"/>
      <c r="BW11220" s="6"/>
      <c r="CJ11220" s="415"/>
      <c r="CK11220" s="415"/>
      <c r="CO11220" s="168"/>
    </row>
    <row r="11221" spans="32:93" s="162" customFormat="1" x14ac:dyDescent="0.25">
      <c r="AF11221" s="169"/>
      <c r="AG11221" s="169"/>
      <c r="AH11221" s="169"/>
      <c r="AI11221" s="169"/>
      <c r="AJ11221" s="169"/>
      <c r="AK11221" s="170"/>
      <c r="AP11221" s="6"/>
      <c r="AQ11221" s="6"/>
      <c r="AR11221" s="6"/>
      <c r="AS11221" s="6"/>
      <c r="AT11221" s="6"/>
      <c r="AU11221" s="6"/>
      <c r="AV11221" s="6"/>
      <c r="AW11221" s="6"/>
      <c r="AX11221" s="6"/>
      <c r="AY11221" s="6"/>
      <c r="AZ11221" s="6"/>
      <c r="BA11221" s="6"/>
      <c r="BB11221" s="166"/>
      <c r="BC11221" s="166"/>
      <c r="BD11221" s="166"/>
      <c r="BE11221" s="6"/>
      <c r="BF11221" s="6"/>
      <c r="BG11221" s="6"/>
      <c r="BH11221" s="6"/>
      <c r="BI11221" s="6"/>
      <c r="BJ11221" s="166"/>
      <c r="BK11221" s="166"/>
      <c r="BL11221" s="166"/>
      <c r="BM11221" s="6"/>
      <c r="BN11221" s="6"/>
      <c r="BO11221" s="6"/>
      <c r="BP11221" s="6"/>
      <c r="BQ11221" s="6"/>
      <c r="BR11221" s="6"/>
      <c r="BS11221" s="6"/>
      <c r="BT11221" s="6"/>
      <c r="BU11221" s="6"/>
      <c r="BV11221" s="6"/>
      <c r="BW11221" s="6"/>
      <c r="CJ11221" s="415"/>
      <c r="CK11221" s="415"/>
      <c r="CO11221" s="168"/>
    </row>
    <row r="11222" spans="32:93" s="162" customFormat="1" x14ac:dyDescent="0.25">
      <c r="AF11222" s="169"/>
      <c r="AG11222" s="169"/>
      <c r="AH11222" s="169"/>
      <c r="AI11222" s="169"/>
      <c r="AJ11222" s="169"/>
      <c r="AK11222" s="170"/>
      <c r="AP11222" s="6"/>
      <c r="AQ11222" s="6"/>
      <c r="AR11222" s="6"/>
      <c r="AS11222" s="6"/>
      <c r="AT11222" s="6"/>
      <c r="AU11222" s="6"/>
      <c r="AV11222" s="6"/>
      <c r="AW11222" s="6"/>
      <c r="AX11222" s="6"/>
      <c r="AY11222" s="6"/>
      <c r="AZ11222" s="6"/>
      <c r="BA11222" s="6"/>
      <c r="BB11222" s="166"/>
      <c r="BC11222" s="166"/>
      <c r="BD11222" s="166"/>
      <c r="BE11222" s="6"/>
      <c r="BF11222" s="6"/>
      <c r="BG11222" s="6"/>
      <c r="BH11222" s="6"/>
      <c r="BI11222" s="6"/>
      <c r="BJ11222" s="166"/>
      <c r="BK11222" s="166"/>
      <c r="BL11222" s="166"/>
      <c r="BM11222" s="6"/>
      <c r="BN11222" s="6"/>
      <c r="BO11222" s="6"/>
      <c r="BP11222" s="6"/>
      <c r="BQ11222" s="6"/>
      <c r="BR11222" s="6"/>
      <c r="BS11222" s="6"/>
      <c r="BT11222" s="6"/>
      <c r="BU11222" s="6"/>
      <c r="BV11222" s="6"/>
      <c r="BW11222" s="6"/>
      <c r="CJ11222" s="415"/>
      <c r="CK11222" s="415"/>
      <c r="CO11222" s="168"/>
    </row>
    <row r="11223" spans="32:93" s="162" customFormat="1" x14ac:dyDescent="0.25">
      <c r="AF11223" s="169"/>
      <c r="AG11223" s="169"/>
      <c r="AH11223" s="169"/>
      <c r="AI11223" s="169"/>
      <c r="AJ11223" s="169"/>
      <c r="AK11223" s="170"/>
      <c r="AP11223" s="6"/>
      <c r="AQ11223" s="6"/>
      <c r="AR11223" s="6"/>
      <c r="AS11223" s="6"/>
      <c r="AT11223" s="6"/>
      <c r="AU11223" s="6"/>
      <c r="AV11223" s="6"/>
      <c r="AW11223" s="6"/>
      <c r="AX11223" s="6"/>
      <c r="AY11223" s="6"/>
      <c r="AZ11223" s="6"/>
      <c r="BA11223" s="6"/>
      <c r="BB11223" s="166"/>
      <c r="BC11223" s="166"/>
      <c r="BD11223" s="166"/>
      <c r="BE11223" s="6"/>
      <c r="BF11223" s="6"/>
      <c r="BG11223" s="6"/>
      <c r="BH11223" s="6"/>
      <c r="BI11223" s="6"/>
      <c r="BJ11223" s="166"/>
      <c r="BK11223" s="166"/>
      <c r="BL11223" s="166"/>
      <c r="BM11223" s="6"/>
      <c r="BN11223" s="6"/>
      <c r="BO11223" s="6"/>
      <c r="BP11223" s="6"/>
      <c r="BQ11223" s="6"/>
      <c r="BR11223" s="6"/>
      <c r="BS11223" s="6"/>
      <c r="BT11223" s="6"/>
      <c r="BU11223" s="6"/>
      <c r="BV11223" s="6"/>
      <c r="BW11223" s="6"/>
      <c r="CJ11223" s="415"/>
      <c r="CK11223" s="415"/>
      <c r="CO11223" s="168"/>
    </row>
    <row r="11224" spans="32:93" s="162" customFormat="1" x14ac:dyDescent="0.25">
      <c r="AF11224" s="169"/>
      <c r="AG11224" s="169"/>
      <c r="AH11224" s="169"/>
      <c r="AI11224" s="169"/>
      <c r="AJ11224" s="169"/>
      <c r="AK11224" s="170"/>
      <c r="AP11224" s="6"/>
      <c r="AQ11224" s="6"/>
      <c r="AR11224" s="6"/>
      <c r="AS11224" s="6"/>
      <c r="AT11224" s="6"/>
      <c r="AU11224" s="6"/>
      <c r="AV11224" s="6"/>
      <c r="AW11224" s="6"/>
      <c r="AX11224" s="6"/>
      <c r="AY11224" s="6"/>
      <c r="AZ11224" s="6"/>
      <c r="BA11224" s="6"/>
      <c r="BB11224" s="166"/>
      <c r="BC11224" s="166"/>
      <c r="BD11224" s="166"/>
      <c r="BE11224" s="6"/>
      <c r="BF11224" s="6"/>
      <c r="BG11224" s="6"/>
      <c r="BH11224" s="6"/>
      <c r="BI11224" s="6"/>
      <c r="BJ11224" s="166"/>
      <c r="BK11224" s="166"/>
      <c r="BL11224" s="166"/>
      <c r="BM11224" s="6"/>
      <c r="BN11224" s="6"/>
      <c r="BO11224" s="6"/>
      <c r="BP11224" s="6"/>
      <c r="BQ11224" s="6"/>
      <c r="BR11224" s="6"/>
      <c r="BS11224" s="6"/>
      <c r="BT11224" s="6"/>
      <c r="BU11224" s="6"/>
      <c r="BV11224" s="6"/>
      <c r="BW11224" s="6"/>
      <c r="CJ11224" s="415"/>
      <c r="CK11224" s="415"/>
      <c r="CO11224" s="168"/>
    </row>
    <row r="11225" spans="32:93" s="162" customFormat="1" x14ac:dyDescent="0.25">
      <c r="AF11225" s="169"/>
      <c r="AG11225" s="169"/>
      <c r="AH11225" s="169"/>
      <c r="AI11225" s="169"/>
      <c r="AJ11225" s="169"/>
      <c r="AK11225" s="170"/>
      <c r="AP11225" s="6"/>
      <c r="AQ11225" s="6"/>
      <c r="AR11225" s="6"/>
      <c r="AS11225" s="6"/>
      <c r="AT11225" s="6"/>
      <c r="AU11225" s="6"/>
      <c r="AV11225" s="6"/>
      <c r="AW11225" s="6"/>
      <c r="AX11225" s="6"/>
      <c r="AY11225" s="6"/>
      <c r="AZ11225" s="6"/>
      <c r="BA11225" s="6"/>
      <c r="BB11225" s="166"/>
      <c r="BC11225" s="166"/>
      <c r="BD11225" s="166"/>
      <c r="BE11225" s="6"/>
      <c r="BF11225" s="6"/>
      <c r="BG11225" s="6"/>
      <c r="BH11225" s="6"/>
      <c r="BI11225" s="6"/>
      <c r="BJ11225" s="166"/>
      <c r="BK11225" s="166"/>
      <c r="BL11225" s="166"/>
      <c r="BM11225" s="6"/>
      <c r="BN11225" s="6"/>
      <c r="BO11225" s="6"/>
      <c r="BP11225" s="6"/>
      <c r="BQ11225" s="6"/>
      <c r="BR11225" s="6"/>
      <c r="BS11225" s="6"/>
      <c r="BT11225" s="6"/>
      <c r="BU11225" s="6"/>
      <c r="BV11225" s="6"/>
      <c r="BW11225" s="6"/>
      <c r="CJ11225" s="415"/>
      <c r="CK11225" s="415"/>
      <c r="CO11225" s="168"/>
    </row>
    <row r="11226" spans="32:93" s="162" customFormat="1" x14ac:dyDescent="0.25">
      <c r="AF11226" s="169"/>
      <c r="AG11226" s="169"/>
      <c r="AH11226" s="169"/>
      <c r="AI11226" s="169"/>
      <c r="AJ11226" s="169"/>
      <c r="AK11226" s="170"/>
      <c r="AP11226" s="6"/>
      <c r="AQ11226" s="6"/>
      <c r="AR11226" s="6"/>
      <c r="AS11226" s="6"/>
      <c r="AT11226" s="6"/>
      <c r="AU11226" s="6"/>
      <c r="AV11226" s="6"/>
      <c r="AW11226" s="6"/>
      <c r="AX11226" s="6"/>
      <c r="AY11226" s="6"/>
      <c r="AZ11226" s="6"/>
      <c r="BA11226" s="6"/>
      <c r="BB11226" s="166"/>
      <c r="BC11226" s="166"/>
      <c r="BD11226" s="166"/>
      <c r="BE11226" s="6"/>
      <c r="BF11226" s="6"/>
      <c r="BG11226" s="6"/>
      <c r="BH11226" s="6"/>
      <c r="BI11226" s="6"/>
      <c r="BJ11226" s="166"/>
      <c r="BK11226" s="166"/>
      <c r="BL11226" s="166"/>
      <c r="BM11226" s="6"/>
      <c r="BN11226" s="6"/>
      <c r="BO11226" s="6"/>
      <c r="BP11226" s="6"/>
      <c r="BQ11226" s="6"/>
      <c r="BR11226" s="6"/>
      <c r="BS11226" s="6"/>
      <c r="BT11226" s="6"/>
      <c r="BU11226" s="6"/>
      <c r="BV11226" s="6"/>
      <c r="BW11226" s="6"/>
      <c r="CJ11226" s="415"/>
      <c r="CK11226" s="415"/>
      <c r="CO11226" s="168"/>
    </row>
    <row r="11227" spans="32:93" s="162" customFormat="1" x14ac:dyDescent="0.25">
      <c r="AF11227" s="169"/>
      <c r="AG11227" s="169"/>
      <c r="AH11227" s="169"/>
      <c r="AI11227" s="169"/>
      <c r="AJ11227" s="169"/>
      <c r="AK11227" s="170"/>
      <c r="AP11227" s="6"/>
      <c r="AQ11227" s="6"/>
      <c r="AR11227" s="6"/>
      <c r="AS11227" s="6"/>
      <c r="AT11227" s="6"/>
      <c r="AU11227" s="6"/>
      <c r="AV11227" s="6"/>
      <c r="AW11227" s="6"/>
      <c r="AX11227" s="6"/>
      <c r="AY11227" s="6"/>
      <c r="AZ11227" s="6"/>
      <c r="BA11227" s="6"/>
      <c r="BB11227" s="166"/>
      <c r="BC11227" s="166"/>
      <c r="BD11227" s="166"/>
      <c r="BE11227" s="6"/>
      <c r="BF11227" s="6"/>
      <c r="BG11227" s="6"/>
      <c r="BH11227" s="6"/>
      <c r="BI11227" s="6"/>
      <c r="BJ11227" s="166"/>
      <c r="BK11227" s="166"/>
      <c r="BL11227" s="166"/>
      <c r="BM11227" s="6"/>
      <c r="BN11227" s="6"/>
      <c r="BO11227" s="6"/>
      <c r="BP11227" s="6"/>
      <c r="BQ11227" s="6"/>
      <c r="BR11227" s="6"/>
      <c r="BS11227" s="6"/>
      <c r="BT11227" s="6"/>
      <c r="BU11227" s="6"/>
      <c r="BV11227" s="6"/>
      <c r="BW11227" s="6"/>
      <c r="CJ11227" s="415"/>
      <c r="CK11227" s="415"/>
      <c r="CO11227" s="168"/>
    </row>
    <row r="11228" spans="32:93" s="162" customFormat="1" x14ac:dyDescent="0.25">
      <c r="AF11228" s="169"/>
      <c r="AG11228" s="169"/>
      <c r="AH11228" s="169"/>
      <c r="AI11228" s="169"/>
      <c r="AJ11228" s="169"/>
      <c r="AK11228" s="170"/>
      <c r="AP11228" s="6"/>
      <c r="AQ11228" s="6"/>
      <c r="AR11228" s="6"/>
      <c r="AS11228" s="6"/>
      <c r="AT11228" s="6"/>
      <c r="AU11228" s="6"/>
      <c r="AV11228" s="6"/>
      <c r="AW11228" s="6"/>
      <c r="AX11228" s="6"/>
      <c r="AY11228" s="6"/>
      <c r="AZ11228" s="6"/>
      <c r="BA11228" s="6"/>
      <c r="BB11228" s="166"/>
      <c r="BC11228" s="166"/>
      <c r="BD11228" s="166"/>
      <c r="BE11228" s="6"/>
      <c r="BF11228" s="6"/>
      <c r="BG11228" s="6"/>
      <c r="BH11228" s="6"/>
      <c r="BI11228" s="6"/>
      <c r="BJ11228" s="166"/>
      <c r="BK11228" s="166"/>
      <c r="BL11228" s="166"/>
      <c r="BM11228" s="6"/>
      <c r="BN11228" s="6"/>
      <c r="BO11228" s="6"/>
      <c r="BP11228" s="6"/>
      <c r="BQ11228" s="6"/>
      <c r="BR11228" s="6"/>
      <c r="BS11228" s="6"/>
      <c r="BT11228" s="6"/>
      <c r="BU11228" s="6"/>
      <c r="BV11228" s="6"/>
      <c r="BW11228" s="6"/>
      <c r="CJ11228" s="415"/>
      <c r="CK11228" s="415"/>
      <c r="CO11228" s="168"/>
    </row>
    <row r="11229" spans="32:93" s="162" customFormat="1" x14ac:dyDescent="0.25">
      <c r="AF11229" s="169"/>
      <c r="AG11229" s="169"/>
      <c r="AH11229" s="169"/>
      <c r="AI11229" s="169"/>
      <c r="AJ11229" s="169"/>
      <c r="AK11229" s="170"/>
      <c r="AP11229" s="6"/>
      <c r="AQ11229" s="6"/>
      <c r="AR11229" s="6"/>
      <c r="AS11229" s="6"/>
      <c r="AT11229" s="6"/>
      <c r="AU11229" s="6"/>
      <c r="AV11229" s="6"/>
      <c r="AW11229" s="6"/>
      <c r="AX11229" s="6"/>
      <c r="AY11229" s="6"/>
      <c r="AZ11229" s="6"/>
      <c r="BA11229" s="6"/>
      <c r="BB11229" s="166"/>
      <c r="BC11229" s="166"/>
      <c r="BD11229" s="166"/>
      <c r="BE11229" s="6"/>
      <c r="BF11229" s="6"/>
      <c r="BG11229" s="6"/>
      <c r="BH11229" s="6"/>
      <c r="BI11229" s="6"/>
      <c r="BJ11229" s="166"/>
      <c r="BK11229" s="166"/>
      <c r="BL11229" s="166"/>
      <c r="BM11229" s="6"/>
      <c r="BN11229" s="6"/>
      <c r="BO11229" s="6"/>
      <c r="BP11229" s="6"/>
      <c r="BQ11229" s="6"/>
      <c r="BR11229" s="6"/>
      <c r="BS11229" s="6"/>
      <c r="BT11229" s="6"/>
      <c r="BU11229" s="6"/>
      <c r="BV11229" s="6"/>
      <c r="BW11229" s="6"/>
      <c r="CJ11229" s="415"/>
      <c r="CK11229" s="415"/>
      <c r="CO11229" s="168"/>
    </row>
    <row r="11230" spans="32:93" s="162" customFormat="1" x14ac:dyDescent="0.25">
      <c r="AF11230" s="169"/>
      <c r="AG11230" s="169"/>
      <c r="AH11230" s="169"/>
      <c r="AI11230" s="169"/>
      <c r="AJ11230" s="169"/>
      <c r="AK11230" s="170"/>
      <c r="AP11230" s="6"/>
      <c r="AQ11230" s="6"/>
      <c r="AR11230" s="6"/>
      <c r="AS11230" s="6"/>
      <c r="AT11230" s="6"/>
      <c r="AU11230" s="6"/>
      <c r="AV11230" s="6"/>
      <c r="AW11230" s="6"/>
      <c r="AX11230" s="6"/>
      <c r="AY11230" s="6"/>
      <c r="AZ11230" s="6"/>
      <c r="BA11230" s="6"/>
      <c r="BB11230" s="166"/>
      <c r="BC11230" s="166"/>
      <c r="BD11230" s="166"/>
      <c r="BE11230" s="6"/>
      <c r="BF11230" s="6"/>
      <c r="BG11230" s="6"/>
      <c r="BH11230" s="6"/>
      <c r="BI11230" s="6"/>
      <c r="BJ11230" s="166"/>
      <c r="BK11230" s="166"/>
      <c r="BL11230" s="166"/>
      <c r="BM11230" s="6"/>
      <c r="BN11230" s="6"/>
      <c r="BO11230" s="6"/>
      <c r="BP11230" s="6"/>
      <c r="BQ11230" s="6"/>
      <c r="BR11230" s="6"/>
      <c r="BS11230" s="6"/>
      <c r="BT11230" s="6"/>
      <c r="BU11230" s="6"/>
      <c r="BV11230" s="6"/>
      <c r="BW11230" s="6"/>
      <c r="CJ11230" s="415"/>
      <c r="CK11230" s="415"/>
      <c r="CO11230" s="168"/>
    </row>
    <row r="11231" spans="32:93" s="162" customFormat="1" x14ac:dyDescent="0.25">
      <c r="AF11231" s="169"/>
      <c r="AG11231" s="169"/>
      <c r="AH11231" s="169"/>
      <c r="AI11231" s="169"/>
      <c r="AJ11231" s="169"/>
      <c r="AK11231" s="170"/>
      <c r="AP11231" s="6"/>
      <c r="AQ11231" s="6"/>
      <c r="AR11231" s="6"/>
      <c r="AS11231" s="6"/>
      <c r="AT11231" s="6"/>
      <c r="AU11231" s="6"/>
      <c r="AV11231" s="6"/>
      <c r="AW11231" s="6"/>
      <c r="AX11231" s="6"/>
      <c r="AY11231" s="6"/>
      <c r="AZ11231" s="6"/>
      <c r="BA11231" s="6"/>
      <c r="BB11231" s="166"/>
      <c r="BC11231" s="166"/>
      <c r="BD11231" s="166"/>
      <c r="BE11231" s="6"/>
      <c r="BF11231" s="6"/>
      <c r="BG11231" s="6"/>
      <c r="BH11231" s="6"/>
      <c r="BI11231" s="6"/>
      <c r="BJ11231" s="166"/>
      <c r="BK11231" s="166"/>
      <c r="BL11231" s="166"/>
      <c r="BM11231" s="6"/>
      <c r="BN11231" s="6"/>
      <c r="BO11231" s="6"/>
      <c r="BP11231" s="6"/>
      <c r="BQ11231" s="6"/>
      <c r="BR11231" s="6"/>
      <c r="BS11231" s="6"/>
      <c r="BT11231" s="6"/>
      <c r="BU11231" s="6"/>
      <c r="BV11231" s="6"/>
      <c r="BW11231" s="6"/>
      <c r="CJ11231" s="415"/>
      <c r="CK11231" s="415"/>
      <c r="CO11231" s="168"/>
    </row>
    <row r="11232" spans="32:93" s="162" customFormat="1" x14ac:dyDescent="0.25">
      <c r="AF11232" s="169"/>
      <c r="AG11232" s="169"/>
      <c r="AH11232" s="169"/>
      <c r="AI11232" s="169"/>
      <c r="AJ11232" s="169"/>
      <c r="AK11232" s="170"/>
      <c r="AP11232" s="6"/>
      <c r="AQ11232" s="6"/>
      <c r="AR11232" s="6"/>
      <c r="AS11232" s="6"/>
      <c r="AT11232" s="6"/>
      <c r="AU11232" s="6"/>
      <c r="AV11232" s="6"/>
      <c r="AW11232" s="6"/>
      <c r="AX11232" s="6"/>
      <c r="AY11232" s="6"/>
      <c r="AZ11232" s="6"/>
      <c r="BA11232" s="6"/>
      <c r="BB11232" s="166"/>
      <c r="BC11232" s="166"/>
      <c r="BD11232" s="166"/>
      <c r="BE11232" s="6"/>
      <c r="BF11232" s="6"/>
      <c r="BG11232" s="6"/>
      <c r="BH11232" s="6"/>
      <c r="BI11232" s="6"/>
      <c r="BJ11232" s="166"/>
      <c r="BK11232" s="166"/>
      <c r="BL11232" s="166"/>
      <c r="BM11232" s="6"/>
      <c r="BN11232" s="6"/>
      <c r="BO11232" s="6"/>
      <c r="BP11232" s="6"/>
      <c r="BQ11232" s="6"/>
      <c r="BR11232" s="6"/>
      <c r="BS11232" s="6"/>
      <c r="BT11232" s="6"/>
      <c r="BU11232" s="6"/>
      <c r="BV11232" s="6"/>
      <c r="BW11232" s="6"/>
      <c r="CJ11232" s="415"/>
      <c r="CK11232" s="415"/>
      <c r="CO11232" s="168"/>
    </row>
    <row r="11233" spans="32:93" s="162" customFormat="1" x14ac:dyDescent="0.25">
      <c r="AF11233" s="169"/>
      <c r="AG11233" s="169"/>
      <c r="AH11233" s="169"/>
      <c r="AI11233" s="169"/>
      <c r="AJ11233" s="169"/>
      <c r="AK11233" s="170"/>
      <c r="AP11233" s="6"/>
      <c r="AQ11233" s="6"/>
      <c r="AR11233" s="6"/>
      <c r="AS11233" s="6"/>
      <c r="AT11233" s="6"/>
      <c r="AU11233" s="6"/>
      <c r="AV11233" s="6"/>
      <c r="AW11233" s="6"/>
      <c r="AX11233" s="6"/>
      <c r="AY11233" s="6"/>
      <c r="AZ11233" s="6"/>
      <c r="BA11233" s="6"/>
      <c r="BB11233" s="166"/>
      <c r="BC11233" s="166"/>
      <c r="BD11233" s="166"/>
      <c r="BE11233" s="6"/>
      <c r="BF11233" s="6"/>
      <c r="BG11233" s="6"/>
      <c r="BH11233" s="6"/>
      <c r="BI11233" s="6"/>
      <c r="BJ11233" s="166"/>
      <c r="BK11233" s="166"/>
      <c r="BL11233" s="166"/>
      <c r="BM11233" s="6"/>
      <c r="BN11233" s="6"/>
      <c r="BO11233" s="6"/>
      <c r="BP11233" s="6"/>
      <c r="BQ11233" s="6"/>
      <c r="BR11233" s="6"/>
      <c r="BS11233" s="6"/>
      <c r="BT11233" s="6"/>
      <c r="BU11233" s="6"/>
      <c r="BV11233" s="6"/>
      <c r="BW11233" s="6"/>
      <c r="CJ11233" s="415"/>
      <c r="CK11233" s="415"/>
      <c r="CO11233" s="168"/>
    </row>
    <row r="11234" spans="32:93" s="162" customFormat="1" x14ac:dyDescent="0.25">
      <c r="AF11234" s="169"/>
      <c r="AG11234" s="169"/>
      <c r="AH11234" s="169"/>
      <c r="AI11234" s="169"/>
      <c r="AJ11234" s="169"/>
      <c r="AK11234" s="170"/>
      <c r="AP11234" s="6"/>
      <c r="AQ11234" s="6"/>
      <c r="AR11234" s="6"/>
      <c r="AS11234" s="6"/>
      <c r="AT11234" s="6"/>
      <c r="AU11234" s="6"/>
      <c r="AV11234" s="6"/>
      <c r="AW11234" s="6"/>
      <c r="AX11234" s="6"/>
      <c r="AY11234" s="6"/>
      <c r="AZ11234" s="6"/>
      <c r="BA11234" s="6"/>
      <c r="BB11234" s="166"/>
      <c r="BC11234" s="166"/>
      <c r="BD11234" s="166"/>
      <c r="BE11234" s="6"/>
      <c r="BF11234" s="6"/>
      <c r="BG11234" s="6"/>
      <c r="BH11234" s="6"/>
      <c r="BI11234" s="6"/>
      <c r="BJ11234" s="166"/>
      <c r="BK11234" s="166"/>
      <c r="BL11234" s="166"/>
      <c r="BM11234" s="6"/>
      <c r="BN11234" s="6"/>
      <c r="BO11234" s="6"/>
      <c r="BP11234" s="6"/>
      <c r="BQ11234" s="6"/>
      <c r="BR11234" s="6"/>
      <c r="BS11234" s="6"/>
      <c r="BT11234" s="6"/>
      <c r="BU11234" s="6"/>
      <c r="BV11234" s="6"/>
      <c r="BW11234" s="6"/>
      <c r="CJ11234" s="415"/>
      <c r="CK11234" s="415"/>
      <c r="CO11234" s="168"/>
    </row>
    <row r="11235" spans="32:93" s="162" customFormat="1" x14ac:dyDescent="0.25">
      <c r="AF11235" s="169"/>
      <c r="AG11235" s="169"/>
      <c r="AH11235" s="169"/>
      <c r="AI11235" s="169"/>
      <c r="AJ11235" s="169"/>
      <c r="AK11235" s="170"/>
      <c r="AP11235" s="6"/>
      <c r="AQ11235" s="6"/>
      <c r="AR11235" s="6"/>
      <c r="AS11235" s="6"/>
      <c r="AT11235" s="6"/>
      <c r="AU11235" s="6"/>
      <c r="AV11235" s="6"/>
      <c r="AW11235" s="6"/>
      <c r="AX11235" s="6"/>
      <c r="AY11235" s="6"/>
      <c r="AZ11235" s="6"/>
      <c r="BA11235" s="6"/>
      <c r="BB11235" s="166"/>
      <c r="BC11235" s="166"/>
      <c r="BD11235" s="166"/>
      <c r="BE11235" s="6"/>
      <c r="BF11235" s="6"/>
      <c r="BG11235" s="6"/>
      <c r="BH11235" s="6"/>
      <c r="BI11235" s="6"/>
      <c r="BJ11235" s="166"/>
      <c r="BK11235" s="166"/>
      <c r="BL11235" s="166"/>
      <c r="BM11235" s="6"/>
      <c r="BN11235" s="6"/>
      <c r="BO11235" s="6"/>
      <c r="BP11235" s="6"/>
      <c r="BQ11235" s="6"/>
      <c r="BR11235" s="6"/>
      <c r="BS11235" s="6"/>
      <c r="BT11235" s="6"/>
      <c r="BU11235" s="6"/>
      <c r="BV11235" s="6"/>
      <c r="BW11235" s="6"/>
      <c r="CJ11235" s="415"/>
      <c r="CK11235" s="415"/>
      <c r="CO11235" s="168"/>
    </row>
    <row r="11236" spans="32:93" s="162" customFormat="1" x14ac:dyDescent="0.25">
      <c r="AF11236" s="169"/>
      <c r="AG11236" s="169"/>
      <c r="AH11236" s="169"/>
      <c r="AI11236" s="169"/>
      <c r="AJ11236" s="169"/>
      <c r="AK11236" s="170"/>
      <c r="AP11236" s="6"/>
      <c r="AQ11236" s="6"/>
      <c r="AR11236" s="6"/>
      <c r="AS11236" s="6"/>
      <c r="AT11236" s="6"/>
      <c r="AU11236" s="6"/>
      <c r="AV11236" s="6"/>
      <c r="AW11236" s="6"/>
      <c r="AX11236" s="6"/>
      <c r="AY11236" s="6"/>
      <c r="AZ11236" s="6"/>
      <c r="BA11236" s="6"/>
      <c r="BB11236" s="166"/>
      <c r="BC11236" s="166"/>
      <c r="BD11236" s="166"/>
      <c r="BE11236" s="6"/>
      <c r="BF11236" s="6"/>
      <c r="BG11236" s="6"/>
      <c r="BH11236" s="6"/>
      <c r="BI11236" s="6"/>
      <c r="BJ11236" s="166"/>
      <c r="BK11236" s="166"/>
      <c r="BL11236" s="166"/>
      <c r="BM11236" s="6"/>
      <c r="BN11236" s="6"/>
      <c r="BO11236" s="6"/>
      <c r="BP11236" s="6"/>
      <c r="BQ11236" s="6"/>
      <c r="BR11236" s="6"/>
      <c r="BS11236" s="6"/>
      <c r="BT11236" s="6"/>
      <c r="BU11236" s="6"/>
      <c r="BV11236" s="6"/>
      <c r="BW11236" s="6"/>
      <c r="CJ11236" s="415"/>
      <c r="CK11236" s="415"/>
      <c r="CO11236" s="168"/>
    </row>
    <row r="11237" spans="32:93" s="162" customFormat="1" x14ac:dyDescent="0.25">
      <c r="AF11237" s="169"/>
      <c r="AG11237" s="169"/>
      <c r="AH11237" s="169"/>
      <c r="AI11237" s="169"/>
      <c r="AJ11237" s="169"/>
      <c r="AK11237" s="170"/>
      <c r="AP11237" s="6"/>
      <c r="AQ11237" s="6"/>
      <c r="AR11237" s="6"/>
      <c r="AS11237" s="6"/>
      <c r="AT11237" s="6"/>
      <c r="AU11237" s="6"/>
      <c r="AV11237" s="6"/>
      <c r="AW11237" s="6"/>
      <c r="AX11237" s="6"/>
      <c r="AY11237" s="6"/>
      <c r="AZ11237" s="6"/>
      <c r="BA11237" s="6"/>
      <c r="BB11237" s="166"/>
      <c r="BC11237" s="166"/>
      <c r="BD11237" s="166"/>
      <c r="BE11237" s="6"/>
      <c r="BF11237" s="6"/>
      <c r="BG11237" s="6"/>
      <c r="BH11237" s="6"/>
      <c r="BI11237" s="6"/>
      <c r="BJ11237" s="166"/>
      <c r="BK11237" s="166"/>
      <c r="BL11237" s="166"/>
      <c r="BM11237" s="6"/>
      <c r="BN11237" s="6"/>
      <c r="BO11237" s="6"/>
      <c r="BP11237" s="6"/>
      <c r="BQ11237" s="6"/>
      <c r="BR11237" s="6"/>
      <c r="BS11237" s="6"/>
      <c r="BT11237" s="6"/>
      <c r="BU11237" s="6"/>
      <c r="BV11237" s="6"/>
      <c r="BW11237" s="6"/>
      <c r="CJ11237" s="415"/>
      <c r="CK11237" s="415"/>
      <c r="CO11237" s="168"/>
    </row>
    <row r="11238" spans="32:93" s="162" customFormat="1" x14ac:dyDescent="0.25">
      <c r="AF11238" s="169"/>
      <c r="AG11238" s="169"/>
      <c r="AH11238" s="169"/>
      <c r="AI11238" s="169"/>
      <c r="AJ11238" s="169"/>
      <c r="AK11238" s="170"/>
      <c r="AP11238" s="6"/>
      <c r="AQ11238" s="6"/>
      <c r="AR11238" s="6"/>
      <c r="AS11238" s="6"/>
      <c r="AT11238" s="6"/>
      <c r="AU11238" s="6"/>
      <c r="AV11238" s="6"/>
      <c r="AW11238" s="6"/>
      <c r="AX11238" s="6"/>
      <c r="AY11238" s="6"/>
      <c r="AZ11238" s="6"/>
      <c r="BA11238" s="6"/>
      <c r="BB11238" s="166"/>
      <c r="BC11238" s="166"/>
      <c r="BD11238" s="166"/>
      <c r="BE11238" s="6"/>
      <c r="BF11238" s="6"/>
      <c r="BG11238" s="6"/>
      <c r="BH11238" s="6"/>
      <c r="BI11238" s="6"/>
      <c r="BJ11238" s="166"/>
      <c r="BK11238" s="166"/>
      <c r="BL11238" s="166"/>
      <c r="BM11238" s="6"/>
      <c r="BN11238" s="6"/>
      <c r="BO11238" s="6"/>
      <c r="BP11238" s="6"/>
      <c r="BQ11238" s="6"/>
      <c r="BR11238" s="6"/>
      <c r="BS11238" s="6"/>
      <c r="BT11238" s="6"/>
      <c r="BU11238" s="6"/>
      <c r="BV11238" s="6"/>
      <c r="BW11238" s="6"/>
      <c r="CJ11238" s="415"/>
      <c r="CK11238" s="415"/>
      <c r="CO11238" s="168"/>
    </row>
    <row r="11239" spans="32:93" s="162" customFormat="1" x14ac:dyDescent="0.25">
      <c r="AF11239" s="169"/>
      <c r="AG11239" s="169"/>
      <c r="AH11239" s="169"/>
      <c r="AI11239" s="169"/>
      <c r="AJ11239" s="169"/>
      <c r="AK11239" s="170"/>
      <c r="AP11239" s="6"/>
      <c r="AQ11239" s="6"/>
      <c r="AR11239" s="6"/>
      <c r="AS11239" s="6"/>
      <c r="AT11239" s="6"/>
      <c r="AU11239" s="6"/>
      <c r="AV11239" s="6"/>
      <c r="AW11239" s="6"/>
      <c r="AX11239" s="6"/>
      <c r="AY11239" s="6"/>
      <c r="AZ11239" s="6"/>
      <c r="BA11239" s="6"/>
      <c r="BB11239" s="166"/>
      <c r="BC11239" s="166"/>
      <c r="BD11239" s="166"/>
      <c r="BE11239" s="6"/>
      <c r="BF11239" s="6"/>
      <c r="BG11239" s="6"/>
      <c r="BH11239" s="6"/>
      <c r="BI11239" s="6"/>
      <c r="BJ11239" s="166"/>
      <c r="BK11239" s="166"/>
      <c r="BL11239" s="166"/>
      <c r="BM11239" s="6"/>
      <c r="BN11239" s="6"/>
      <c r="BO11239" s="6"/>
      <c r="BP11239" s="6"/>
      <c r="BQ11239" s="6"/>
      <c r="BR11239" s="6"/>
      <c r="BS11239" s="6"/>
      <c r="BT11239" s="6"/>
      <c r="BU11239" s="6"/>
      <c r="BV11239" s="6"/>
      <c r="BW11239" s="6"/>
      <c r="CJ11239" s="415"/>
      <c r="CK11239" s="415"/>
      <c r="CO11239" s="168"/>
    </row>
    <row r="11240" spans="32:93" s="162" customFormat="1" x14ac:dyDescent="0.25">
      <c r="AF11240" s="169"/>
      <c r="AG11240" s="169"/>
      <c r="AH11240" s="169"/>
      <c r="AI11240" s="169"/>
      <c r="AJ11240" s="169"/>
      <c r="AK11240" s="170"/>
      <c r="AP11240" s="6"/>
      <c r="AQ11240" s="6"/>
      <c r="AR11240" s="6"/>
      <c r="AS11240" s="6"/>
      <c r="AT11240" s="6"/>
      <c r="AU11240" s="6"/>
      <c r="AV11240" s="6"/>
      <c r="AW11240" s="6"/>
      <c r="AX11240" s="6"/>
      <c r="AY11240" s="6"/>
      <c r="AZ11240" s="6"/>
      <c r="BA11240" s="6"/>
      <c r="BB11240" s="166"/>
      <c r="BC11240" s="166"/>
      <c r="BD11240" s="166"/>
      <c r="BE11240" s="6"/>
      <c r="BF11240" s="6"/>
      <c r="BG11240" s="6"/>
      <c r="BH11240" s="6"/>
      <c r="BI11240" s="6"/>
      <c r="BJ11240" s="166"/>
      <c r="BK11240" s="166"/>
      <c r="BL11240" s="166"/>
      <c r="BM11240" s="6"/>
      <c r="BN11240" s="6"/>
      <c r="BO11240" s="6"/>
      <c r="BP11240" s="6"/>
      <c r="BQ11240" s="6"/>
      <c r="BR11240" s="6"/>
      <c r="BS11240" s="6"/>
      <c r="BT11240" s="6"/>
      <c r="BU11240" s="6"/>
      <c r="BV11240" s="6"/>
      <c r="BW11240" s="6"/>
      <c r="CJ11240" s="415"/>
      <c r="CK11240" s="415"/>
      <c r="CO11240" s="168"/>
    </row>
    <row r="11241" spans="32:93" s="162" customFormat="1" x14ac:dyDescent="0.25">
      <c r="AF11241" s="169"/>
      <c r="AG11241" s="169"/>
      <c r="AH11241" s="169"/>
      <c r="AI11241" s="169"/>
      <c r="AJ11241" s="169"/>
      <c r="AK11241" s="170"/>
      <c r="AP11241" s="6"/>
      <c r="AQ11241" s="6"/>
      <c r="AR11241" s="6"/>
      <c r="AS11241" s="6"/>
      <c r="AT11241" s="6"/>
      <c r="AU11241" s="6"/>
      <c r="AV11241" s="6"/>
      <c r="AW11241" s="6"/>
      <c r="AX11241" s="6"/>
      <c r="AY11241" s="6"/>
      <c r="AZ11241" s="6"/>
      <c r="BA11241" s="6"/>
      <c r="BB11241" s="166"/>
      <c r="BC11241" s="166"/>
      <c r="BD11241" s="166"/>
      <c r="BE11241" s="6"/>
      <c r="BF11241" s="6"/>
      <c r="BG11241" s="6"/>
      <c r="BH11241" s="6"/>
      <c r="BI11241" s="6"/>
      <c r="BJ11241" s="166"/>
      <c r="BK11241" s="166"/>
      <c r="BL11241" s="166"/>
      <c r="BM11241" s="6"/>
      <c r="BN11241" s="6"/>
      <c r="BO11241" s="6"/>
      <c r="BP11241" s="6"/>
      <c r="BQ11241" s="6"/>
      <c r="BR11241" s="6"/>
      <c r="BS11241" s="6"/>
      <c r="BT11241" s="6"/>
      <c r="BU11241" s="6"/>
      <c r="BV11241" s="6"/>
      <c r="BW11241" s="6"/>
      <c r="CJ11241" s="415"/>
      <c r="CK11241" s="415"/>
      <c r="CO11241" s="168"/>
    </row>
    <row r="11242" spans="32:93" s="162" customFormat="1" x14ac:dyDescent="0.25">
      <c r="AF11242" s="169"/>
      <c r="AG11242" s="169"/>
      <c r="AH11242" s="169"/>
      <c r="AI11242" s="169"/>
      <c r="AJ11242" s="169"/>
      <c r="AK11242" s="170"/>
      <c r="AP11242" s="6"/>
      <c r="AQ11242" s="6"/>
      <c r="AR11242" s="6"/>
      <c r="AS11242" s="6"/>
      <c r="AT11242" s="6"/>
      <c r="AU11242" s="6"/>
      <c r="AV11242" s="6"/>
      <c r="AW11242" s="6"/>
      <c r="AX11242" s="6"/>
      <c r="AY11242" s="6"/>
      <c r="AZ11242" s="6"/>
      <c r="BA11242" s="6"/>
      <c r="BB11242" s="166"/>
      <c r="BC11242" s="166"/>
      <c r="BD11242" s="166"/>
      <c r="BE11242" s="6"/>
      <c r="BF11242" s="6"/>
      <c r="BG11242" s="6"/>
      <c r="BH11242" s="6"/>
      <c r="BI11242" s="6"/>
      <c r="BJ11242" s="166"/>
      <c r="BK11242" s="166"/>
      <c r="BL11242" s="166"/>
      <c r="BM11242" s="6"/>
      <c r="BN11242" s="6"/>
      <c r="BO11242" s="6"/>
      <c r="BP11242" s="6"/>
      <c r="BQ11242" s="6"/>
      <c r="BR11242" s="6"/>
      <c r="BS11242" s="6"/>
      <c r="BT11242" s="6"/>
      <c r="BU11242" s="6"/>
      <c r="BV11242" s="6"/>
      <c r="BW11242" s="6"/>
      <c r="CJ11242" s="415"/>
      <c r="CK11242" s="415"/>
      <c r="CO11242" s="168"/>
    </row>
    <row r="11243" spans="32:93" s="162" customFormat="1" x14ac:dyDescent="0.25">
      <c r="AF11243" s="169"/>
      <c r="AG11243" s="169"/>
      <c r="AH11243" s="169"/>
      <c r="AI11243" s="169"/>
      <c r="AJ11243" s="169"/>
      <c r="AK11243" s="170"/>
      <c r="AP11243" s="6"/>
      <c r="AQ11243" s="6"/>
      <c r="AR11243" s="6"/>
      <c r="AS11243" s="6"/>
      <c r="AT11243" s="6"/>
      <c r="AU11243" s="6"/>
      <c r="AV11243" s="6"/>
      <c r="AW11243" s="6"/>
      <c r="AX11243" s="6"/>
      <c r="AY11243" s="6"/>
      <c r="AZ11243" s="6"/>
      <c r="BA11243" s="6"/>
      <c r="BB11243" s="166"/>
      <c r="BC11243" s="166"/>
      <c r="BD11243" s="166"/>
      <c r="BE11243" s="6"/>
      <c r="BF11243" s="6"/>
      <c r="BG11243" s="6"/>
      <c r="BH11243" s="6"/>
      <c r="BI11243" s="6"/>
      <c r="BJ11243" s="166"/>
      <c r="BK11243" s="166"/>
      <c r="BL11243" s="166"/>
      <c r="BM11243" s="6"/>
      <c r="BN11243" s="6"/>
      <c r="BO11243" s="6"/>
      <c r="BP11243" s="6"/>
      <c r="BQ11243" s="6"/>
      <c r="BR11243" s="6"/>
      <c r="BS11243" s="6"/>
      <c r="BT11243" s="6"/>
      <c r="BU11243" s="6"/>
      <c r="BV11243" s="6"/>
      <c r="BW11243" s="6"/>
      <c r="CJ11243" s="415"/>
      <c r="CK11243" s="415"/>
      <c r="CO11243" s="168"/>
    </row>
    <row r="11244" spans="32:93" s="162" customFormat="1" x14ac:dyDescent="0.25">
      <c r="AF11244" s="169"/>
      <c r="AG11244" s="169"/>
      <c r="AH11244" s="169"/>
      <c r="AI11244" s="169"/>
      <c r="AJ11244" s="169"/>
      <c r="AK11244" s="170"/>
      <c r="AP11244" s="6"/>
      <c r="AQ11244" s="6"/>
      <c r="AR11244" s="6"/>
      <c r="AS11244" s="6"/>
      <c r="AT11244" s="6"/>
      <c r="AU11244" s="6"/>
      <c r="AV11244" s="6"/>
      <c r="AW11244" s="6"/>
      <c r="AX11244" s="6"/>
      <c r="AY11244" s="6"/>
      <c r="AZ11244" s="6"/>
      <c r="BA11244" s="6"/>
      <c r="BB11244" s="166"/>
      <c r="BC11244" s="166"/>
      <c r="BD11244" s="166"/>
      <c r="BE11244" s="6"/>
      <c r="BF11244" s="6"/>
      <c r="BG11244" s="6"/>
      <c r="BH11244" s="6"/>
      <c r="BI11244" s="6"/>
      <c r="BJ11244" s="166"/>
      <c r="BK11244" s="166"/>
      <c r="BL11244" s="166"/>
      <c r="BM11244" s="6"/>
      <c r="BN11244" s="6"/>
      <c r="BO11244" s="6"/>
      <c r="BP11244" s="6"/>
      <c r="BQ11244" s="6"/>
      <c r="BR11244" s="6"/>
      <c r="BS11244" s="6"/>
      <c r="BT11244" s="6"/>
      <c r="BU11244" s="6"/>
      <c r="BV11244" s="6"/>
      <c r="BW11244" s="6"/>
      <c r="CJ11244" s="415"/>
      <c r="CK11244" s="415"/>
      <c r="CO11244" s="168"/>
    </row>
    <row r="11245" spans="32:93" s="162" customFormat="1" x14ac:dyDescent="0.25">
      <c r="AF11245" s="169"/>
      <c r="AG11245" s="169"/>
      <c r="AH11245" s="169"/>
      <c r="AI11245" s="169"/>
      <c r="AJ11245" s="169"/>
      <c r="AK11245" s="170"/>
      <c r="AP11245" s="6"/>
      <c r="AQ11245" s="6"/>
      <c r="AR11245" s="6"/>
      <c r="AS11245" s="6"/>
      <c r="AT11245" s="6"/>
      <c r="AU11245" s="6"/>
      <c r="AV11245" s="6"/>
      <c r="AW11245" s="6"/>
      <c r="AX11245" s="6"/>
      <c r="AY11245" s="6"/>
      <c r="AZ11245" s="6"/>
      <c r="BA11245" s="6"/>
      <c r="BB11245" s="166"/>
      <c r="BC11245" s="166"/>
      <c r="BD11245" s="166"/>
      <c r="BE11245" s="6"/>
      <c r="BF11245" s="6"/>
      <c r="BG11245" s="6"/>
      <c r="BH11245" s="6"/>
      <c r="BI11245" s="6"/>
      <c r="BJ11245" s="166"/>
      <c r="BK11245" s="166"/>
      <c r="BL11245" s="166"/>
      <c r="BM11245" s="6"/>
      <c r="BN11245" s="6"/>
      <c r="BO11245" s="6"/>
      <c r="BP11245" s="6"/>
      <c r="BQ11245" s="6"/>
      <c r="BR11245" s="6"/>
      <c r="BS11245" s="6"/>
      <c r="BT11245" s="6"/>
      <c r="BU11245" s="6"/>
      <c r="BV11245" s="6"/>
      <c r="BW11245" s="6"/>
      <c r="CJ11245" s="415"/>
      <c r="CK11245" s="415"/>
      <c r="CO11245" s="168"/>
    </row>
    <row r="11246" spans="32:93" s="162" customFormat="1" x14ac:dyDescent="0.25">
      <c r="AF11246" s="169"/>
      <c r="AG11246" s="169"/>
      <c r="AH11246" s="169"/>
      <c r="AI11246" s="169"/>
      <c r="AJ11246" s="169"/>
      <c r="AK11246" s="170"/>
      <c r="AP11246" s="6"/>
      <c r="AQ11246" s="6"/>
      <c r="AR11246" s="6"/>
      <c r="AS11246" s="6"/>
      <c r="AT11246" s="6"/>
      <c r="AU11246" s="6"/>
      <c r="AV11246" s="6"/>
      <c r="AW11246" s="6"/>
      <c r="AX11246" s="6"/>
      <c r="AY11246" s="6"/>
      <c r="AZ11246" s="6"/>
      <c r="BA11246" s="6"/>
      <c r="BB11246" s="166"/>
      <c r="BC11246" s="166"/>
      <c r="BD11246" s="166"/>
      <c r="BE11246" s="6"/>
      <c r="BF11246" s="6"/>
      <c r="BG11246" s="6"/>
      <c r="BH11246" s="6"/>
      <c r="BI11246" s="6"/>
      <c r="BJ11246" s="166"/>
      <c r="BK11246" s="166"/>
      <c r="BL11246" s="166"/>
      <c r="BM11246" s="6"/>
      <c r="BN11246" s="6"/>
      <c r="BO11246" s="6"/>
      <c r="BP11246" s="6"/>
      <c r="BQ11246" s="6"/>
      <c r="BR11246" s="6"/>
      <c r="BS11246" s="6"/>
      <c r="BT11246" s="6"/>
      <c r="BU11246" s="6"/>
      <c r="BV11246" s="6"/>
      <c r="BW11246" s="6"/>
      <c r="CJ11246" s="415"/>
      <c r="CK11246" s="415"/>
      <c r="CO11246" s="168"/>
    </row>
    <row r="11247" spans="32:93" s="162" customFormat="1" x14ac:dyDescent="0.25">
      <c r="AF11247" s="169"/>
      <c r="AG11247" s="169"/>
      <c r="AH11247" s="169"/>
      <c r="AI11247" s="169"/>
      <c r="AJ11247" s="169"/>
      <c r="AK11247" s="170"/>
      <c r="AP11247" s="6"/>
      <c r="AQ11247" s="6"/>
      <c r="AR11247" s="6"/>
      <c r="AS11247" s="6"/>
      <c r="AT11247" s="6"/>
      <c r="AU11247" s="6"/>
      <c r="AV11247" s="6"/>
      <c r="AW11247" s="6"/>
      <c r="AX11247" s="6"/>
      <c r="AY11247" s="6"/>
      <c r="AZ11247" s="6"/>
      <c r="BA11247" s="6"/>
      <c r="BB11247" s="166"/>
      <c r="BC11247" s="166"/>
      <c r="BD11247" s="166"/>
      <c r="BE11247" s="6"/>
      <c r="BF11247" s="6"/>
      <c r="BG11247" s="6"/>
      <c r="BH11247" s="6"/>
      <c r="BI11247" s="6"/>
      <c r="BJ11247" s="166"/>
      <c r="BK11247" s="166"/>
      <c r="BL11247" s="166"/>
      <c r="BM11247" s="6"/>
      <c r="BN11247" s="6"/>
      <c r="BO11247" s="6"/>
      <c r="BP11247" s="6"/>
      <c r="BQ11247" s="6"/>
      <c r="BR11247" s="6"/>
      <c r="BS11247" s="6"/>
      <c r="BT11247" s="6"/>
      <c r="BU11247" s="6"/>
      <c r="BV11247" s="6"/>
      <c r="BW11247" s="6"/>
      <c r="CJ11247" s="415"/>
      <c r="CK11247" s="415"/>
      <c r="CO11247" s="168"/>
    </row>
    <row r="11248" spans="32:93" s="162" customFormat="1" x14ac:dyDescent="0.25">
      <c r="AF11248" s="169"/>
      <c r="AG11248" s="169"/>
      <c r="AH11248" s="169"/>
      <c r="AI11248" s="169"/>
      <c r="AJ11248" s="169"/>
      <c r="AK11248" s="170"/>
      <c r="AP11248" s="6"/>
      <c r="AQ11248" s="6"/>
      <c r="AR11248" s="6"/>
      <c r="AS11248" s="6"/>
      <c r="AT11248" s="6"/>
      <c r="AU11248" s="6"/>
      <c r="AV11248" s="6"/>
      <c r="AW11248" s="6"/>
      <c r="AX11248" s="6"/>
      <c r="AY11248" s="6"/>
      <c r="AZ11248" s="6"/>
      <c r="BA11248" s="6"/>
      <c r="BB11248" s="166"/>
      <c r="BC11248" s="166"/>
      <c r="BD11248" s="166"/>
      <c r="BE11248" s="6"/>
      <c r="BF11248" s="6"/>
      <c r="BG11248" s="6"/>
      <c r="BH11248" s="6"/>
      <c r="BI11248" s="6"/>
      <c r="BJ11248" s="166"/>
      <c r="BK11248" s="166"/>
      <c r="BL11248" s="166"/>
      <c r="BM11248" s="6"/>
      <c r="BN11248" s="6"/>
      <c r="BO11248" s="6"/>
      <c r="BP11248" s="6"/>
      <c r="BQ11248" s="6"/>
      <c r="BR11248" s="6"/>
      <c r="BS11248" s="6"/>
      <c r="BT11248" s="6"/>
      <c r="BU11248" s="6"/>
      <c r="BV11248" s="6"/>
      <c r="BW11248" s="6"/>
      <c r="CJ11248" s="415"/>
      <c r="CK11248" s="415"/>
      <c r="CO11248" s="168"/>
    </row>
    <row r="11249" spans="32:93" s="162" customFormat="1" x14ac:dyDescent="0.25">
      <c r="AF11249" s="169"/>
      <c r="AG11249" s="169"/>
      <c r="AH11249" s="169"/>
      <c r="AI11249" s="169"/>
      <c r="AJ11249" s="169"/>
      <c r="AK11249" s="170"/>
      <c r="AP11249" s="6"/>
      <c r="AQ11249" s="6"/>
      <c r="AR11249" s="6"/>
      <c r="AS11249" s="6"/>
      <c r="AT11249" s="6"/>
      <c r="AU11249" s="6"/>
      <c r="AV11249" s="6"/>
      <c r="AW11249" s="6"/>
      <c r="AX11249" s="6"/>
      <c r="AY11249" s="6"/>
      <c r="AZ11249" s="6"/>
      <c r="BA11249" s="6"/>
      <c r="BB11249" s="166"/>
      <c r="BC11249" s="166"/>
      <c r="BD11249" s="166"/>
      <c r="BE11249" s="6"/>
      <c r="BF11249" s="6"/>
      <c r="BG11249" s="6"/>
      <c r="BH11249" s="6"/>
      <c r="BI11249" s="6"/>
      <c r="BJ11249" s="166"/>
      <c r="BK11249" s="166"/>
      <c r="BL11249" s="166"/>
      <c r="BM11249" s="6"/>
      <c r="BN11249" s="6"/>
      <c r="BO11249" s="6"/>
      <c r="BP11249" s="6"/>
      <c r="BQ11249" s="6"/>
      <c r="BR11249" s="6"/>
      <c r="BS11249" s="6"/>
      <c r="BT11249" s="6"/>
      <c r="BU11249" s="6"/>
      <c r="BV11249" s="6"/>
      <c r="BW11249" s="6"/>
      <c r="CJ11249" s="415"/>
      <c r="CK11249" s="415"/>
      <c r="CO11249" s="168"/>
    </row>
    <row r="11250" spans="32:93" s="162" customFormat="1" x14ac:dyDescent="0.25">
      <c r="AF11250" s="169"/>
      <c r="AG11250" s="169"/>
      <c r="AH11250" s="169"/>
      <c r="AI11250" s="169"/>
      <c r="AJ11250" s="169"/>
      <c r="AK11250" s="170"/>
      <c r="AP11250" s="6"/>
      <c r="AQ11250" s="6"/>
      <c r="AR11250" s="6"/>
      <c r="AS11250" s="6"/>
      <c r="AT11250" s="6"/>
      <c r="AU11250" s="6"/>
      <c r="AV11250" s="6"/>
      <c r="AW11250" s="6"/>
      <c r="AX11250" s="6"/>
      <c r="AY11250" s="6"/>
      <c r="AZ11250" s="6"/>
      <c r="BA11250" s="6"/>
      <c r="BB11250" s="166"/>
      <c r="BC11250" s="166"/>
      <c r="BD11250" s="166"/>
      <c r="BE11250" s="6"/>
      <c r="BF11250" s="6"/>
      <c r="BG11250" s="6"/>
      <c r="BH11250" s="6"/>
      <c r="BI11250" s="6"/>
      <c r="BJ11250" s="166"/>
      <c r="BK11250" s="166"/>
      <c r="BL11250" s="166"/>
      <c r="BM11250" s="6"/>
      <c r="BN11250" s="6"/>
      <c r="BO11250" s="6"/>
      <c r="BP11250" s="6"/>
      <c r="BQ11250" s="6"/>
      <c r="BR11250" s="6"/>
      <c r="BS11250" s="6"/>
      <c r="BT11250" s="6"/>
      <c r="BU11250" s="6"/>
      <c r="BV11250" s="6"/>
      <c r="BW11250" s="6"/>
      <c r="CJ11250" s="415"/>
      <c r="CK11250" s="415"/>
      <c r="CO11250" s="168"/>
    </row>
    <row r="11251" spans="32:93" s="162" customFormat="1" x14ac:dyDescent="0.25">
      <c r="AF11251" s="169"/>
      <c r="AG11251" s="169"/>
      <c r="AH11251" s="169"/>
      <c r="AI11251" s="169"/>
      <c r="AJ11251" s="169"/>
      <c r="AK11251" s="170"/>
      <c r="AP11251" s="6"/>
      <c r="AQ11251" s="6"/>
      <c r="AR11251" s="6"/>
      <c r="AS11251" s="6"/>
      <c r="AT11251" s="6"/>
      <c r="AU11251" s="6"/>
      <c r="AV11251" s="6"/>
      <c r="AW11251" s="6"/>
      <c r="AX11251" s="6"/>
      <c r="AY11251" s="6"/>
      <c r="AZ11251" s="6"/>
      <c r="BA11251" s="6"/>
      <c r="BB11251" s="166"/>
      <c r="BC11251" s="166"/>
      <c r="BD11251" s="166"/>
      <c r="BE11251" s="6"/>
      <c r="BF11251" s="6"/>
      <c r="BG11251" s="6"/>
      <c r="BH11251" s="6"/>
      <c r="BI11251" s="6"/>
      <c r="BJ11251" s="166"/>
      <c r="BK11251" s="166"/>
      <c r="BL11251" s="166"/>
      <c r="BM11251" s="6"/>
      <c r="BN11251" s="6"/>
      <c r="BO11251" s="6"/>
      <c r="BP11251" s="6"/>
      <c r="BQ11251" s="6"/>
      <c r="BR11251" s="6"/>
      <c r="BS11251" s="6"/>
      <c r="BT11251" s="6"/>
      <c r="BU11251" s="6"/>
      <c r="BV11251" s="6"/>
      <c r="BW11251" s="6"/>
      <c r="CJ11251" s="415"/>
      <c r="CK11251" s="415"/>
      <c r="CO11251" s="168"/>
    </row>
    <row r="11252" spans="32:93" s="162" customFormat="1" x14ac:dyDescent="0.25">
      <c r="AF11252" s="169"/>
      <c r="AG11252" s="169"/>
      <c r="AH11252" s="169"/>
      <c r="AI11252" s="169"/>
      <c r="AJ11252" s="169"/>
      <c r="AK11252" s="170"/>
      <c r="AP11252" s="6"/>
      <c r="AQ11252" s="6"/>
      <c r="AR11252" s="6"/>
      <c r="AS11252" s="6"/>
      <c r="AT11252" s="6"/>
      <c r="AU11252" s="6"/>
      <c r="AV11252" s="6"/>
      <c r="AW11252" s="6"/>
      <c r="AX11252" s="6"/>
      <c r="AY11252" s="6"/>
      <c r="AZ11252" s="6"/>
      <c r="BA11252" s="6"/>
      <c r="BB11252" s="166"/>
      <c r="BC11252" s="166"/>
      <c r="BD11252" s="166"/>
      <c r="BE11252" s="6"/>
      <c r="BF11252" s="6"/>
      <c r="BG11252" s="6"/>
      <c r="BH11252" s="6"/>
      <c r="BI11252" s="6"/>
      <c r="BJ11252" s="166"/>
      <c r="BK11252" s="166"/>
      <c r="BL11252" s="166"/>
      <c r="BM11252" s="6"/>
      <c r="BN11252" s="6"/>
      <c r="BO11252" s="6"/>
      <c r="BP11252" s="6"/>
      <c r="BQ11252" s="6"/>
      <c r="BR11252" s="6"/>
      <c r="BS11252" s="6"/>
      <c r="BT11252" s="6"/>
      <c r="BU11252" s="6"/>
      <c r="BV11252" s="6"/>
      <c r="BW11252" s="6"/>
      <c r="CJ11252" s="415"/>
      <c r="CK11252" s="415"/>
      <c r="CO11252" s="168"/>
    </row>
    <row r="11253" spans="32:93" s="162" customFormat="1" x14ac:dyDescent="0.25">
      <c r="AF11253" s="169"/>
      <c r="AG11253" s="169"/>
      <c r="AH11253" s="169"/>
      <c r="AI11253" s="169"/>
      <c r="AJ11253" s="169"/>
      <c r="AK11253" s="170"/>
      <c r="AP11253" s="6"/>
      <c r="AQ11253" s="6"/>
      <c r="AR11253" s="6"/>
      <c r="AS11253" s="6"/>
      <c r="AT11253" s="6"/>
      <c r="AU11253" s="6"/>
      <c r="AV11253" s="6"/>
      <c r="AW11253" s="6"/>
      <c r="AX11253" s="6"/>
      <c r="AY11253" s="6"/>
      <c r="AZ11253" s="6"/>
      <c r="BA11253" s="6"/>
      <c r="BB11253" s="166"/>
      <c r="BC11253" s="166"/>
      <c r="BD11253" s="166"/>
      <c r="BE11253" s="6"/>
      <c r="BF11253" s="6"/>
      <c r="BG11253" s="6"/>
      <c r="BH11253" s="6"/>
      <c r="BI11253" s="6"/>
      <c r="BJ11253" s="166"/>
      <c r="BK11253" s="166"/>
      <c r="BL11253" s="166"/>
      <c r="BM11253" s="6"/>
      <c r="BN11253" s="6"/>
      <c r="BO11253" s="6"/>
      <c r="BP11253" s="6"/>
      <c r="BQ11253" s="6"/>
      <c r="BR11253" s="6"/>
      <c r="BS11253" s="6"/>
      <c r="BT11253" s="6"/>
      <c r="BU11253" s="6"/>
      <c r="BV11253" s="6"/>
      <c r="BW11253" s="6"/>
      <c r="CJ11253" s="415"/>
      <c r="CK11253" s="415"/>
      <c r="CO11253" s="168"/>
    </row>
    <row r="11254" spans="32:93" s="162" customFormat="1" x14ac:dyDescent="0.25">
      <c r="AF11254" s="169"/>
      <c r="AG11254" s="169"/>
      <c r="AH11254" s="169"/>
      <c r="AI11254" s="169"/>
      <c r="AJ11254" s="169"/>
      <c r="AK11254" s="170"/>
      <c r="AP11254" s="6"/>
      <c r="AQ11254" s="6"/>
      <c r="AR11254" s="6"/>
      <c r="AS11254" s="6"/>
      <c r="AT11254" s="6"/>
      <c r="AU11254" s="6"/>
      <c r="AV11254" s="6"/>
      <c r="AW11254" s="6"/>
      <c r="AX11254" s="6"/>
      <c r="AY11254" s="6"/>
      <c r="AZ11254" s="6"/>
      <c r="BA11254" s="6"/>
      <c r="BB11254" s="166"/>
      <c r="BC11254" s="166"/>
      <c r="BD11254" s="166"/>
      <c r="BE11254" s="6"/>
      <c r="BF11254" s="6"/>
      <c r="BG11254" s="6"/>
      <c r="BH11254" s="6"/>
      <c r="BI11254" s="6"/>
      <c r="BJ11254" s="166"/>
      <c r="BK11254" s="166"/>
      <c r="BL11254" s="166"/>
      <c r="BM11254" s="6"/>
      <c r="BN11254" s="6"/>
      <c r="BO11254" s="6"/>
      <c r="BP11254" s="6"/>
      <c r="BQ11254" s="6"/>
      <c r="BR11254" s="6"/>
      <c r="BS11254" s="6"/>
      <c r="BT11254" s="6"/>
      <c r="BU11254" s="6"/>
      <c r="BV11254" s="6"/>
      <c r="BW11254" s="6"/>
      <c r="CJ11254" s="415"/>
      <c r="CK11254" s="415"/>
      <c r="CO11254" s="168"/>
    </row>
    <row r="11255" spans="32:93" s="162" customFormat="1" x14ac:dyDescent="0.25">
      <c r="AF11255" s="169"/>
      <c r="AG11255" s="169"/>
      <c r="AH11255" s="169"/>
      <c r="AI11255" s="169"/>
      <c r="AJ11255" s="169"/>
      <c r="AK11255" s="170"/>
      <c r="AP11255" s="6"/>
      <c r="AQ11255" s="6"/>
      <c r="AR11255" s="6"/>
      <c r="AS11255" s="6"/>
      <c r="AT11255" s="6"/>
      <c r="AU11255" s="6"/>
      <c r="AV11255" s="6"/>
      <c r="AW11255" s="6"/>
      <c r="AX11255" s="6"/>
      <c r="AY11255" s="6"/>
      <c r="AZ11255" s="6"/>
      <c r="BA11255" s="6"/>
      <c r="BB11255" s="166"/>
      <c r="BC11255" s="166"/>
      <c r="BD11255" s="166"/>
      <c r="BE11255" s="6"/>
      <c r="BF11255" s="6"/>
      <c r="BG11255" s="6"/>
      <c r="BH11255" s="6"/>
      <c r="BI11255" s="6"/>
      <c r="BJ11255" s="166"/>
      <c r="BK11255" s="166"/>
      <c r="BL11255" s="166"/>
      <c r="BM11255" s="6"/>
      <c r="BN11255" s="6"/>
      <c r="BO11255" s="6"/>
      <c r="BP11255" s="6"/>
      <c r="BQ11255" s="6"/>
      <c r="BR11255" s="6"/>
      <c r="BS11255" s="6"/>
      <c r="BT11255" s="6"/>
      <c r="BU11255" s="6"/>
      <c r="BV11255" s="6"/>
      <c r="BW11255" s="6"/>
      <c r="CJ11255" s="415"/>
      <c r="CK11255" s="415"/>
      <c r="CO11255" s="168"/>
    </row>
    <row r="11256" spans="32:93" s="162" customFormat="1" x14ac:dyDescent="0.25">
      <c r="AF11256" s="169"/>
      <c r="AG11256" s="169"/>
      <c r="AH11256" s="169"/>
      <c r="AI11256" s="169"/>
      <c r="AJ11256" s="169"/>
      <c r="AK11256" s="170"/>
      <c r="AP11256" s="6"/>
      <c r="AQ11256" s="6"/>
      <c r="AR11256" s="6"/>
      <c r="AS11256" s="6"/>
      <c r="AT11256" s="6"/>
      <c r="AU11256" s="6"/>
      <c r="AV11256" s="6"/>
      <c r="AW11256" s="6"/>
      <c r="AX11256" s="6"/>
      <c r="AY11256" s="6"/>
      <c r="AZ11256" s="6"/>
      <c r="BA11256" s="6"/>
      <c r="BB11256" s="166"/>
      <c r="BC11256" s="166"/>
      <c r="BD11256" s="166"/>
      <c r="BE11256" s="6"/>
      <c r="BF11256" s="6"/>
      <c r="BG11256" s="6"/>
      <c r="BH11256" s="6"/>
      <c r="BI11256" s="6"/>
      <c r="BJ11256" s="166"/>
      <c r="BK11256" s="166"/>
      <c r="BL11256" s="166"/>
      <c r="BM11256" s="6"/>
      <c r="BN11256" s="6"/>
      <c r="BO11256" s="6"/>
      <c r="BP11256" s="6"/>
      <c r="BQ11256" s="6"/>
      <c r="BR11256" s="6"/>
      <c r="BS11256" s="6"/>
      <c r="BT11256" s="6"/>
      <c r="BU11256" s="6"/>
      <c r="BV11256" s="6"/>
      <c r="BW11256" s="6"/>
      <c r="CJ11256" s="415"/>
      <c r="CK11256" s="415"/>
      <c r="CO11256" s="168"/>
    </row>
    <row r="11257" spans="32:93" s="162" customFormat="1" x14ac:dyDescent="0.25">
      <c r="AF11257" s="169"/>
      <c r="AG11257" s="169"/>
      <c r="AH11257" s="169"/>
      <c r="AI11257" s="169"/>
      <c r="AJ11257" s="169"/>
      <c r="AK11257" s="170"/>
      <c r="AP11257" s="6"/>
      <c r="AQ11257" s="6"/>
      <c r="AR11257" s="6"/>
      <c r="AS11257" s="6"/>
      <c r="AT11257" s="6"/>
      <c r="AU11257" s="6"/>
      <c r="AV11257" s="6"/>
      <c r="AW11257" s="6"/>
      <c r="AX11257" s="6"/>
      <c r="AY11257" s="6"/>
      <c r="AZ11257" s="6"/>
      <c r="BA11257" s="6"/>
      <c r="BB11257" s="166"/>
      <c r="BC11257" s="166"/>
      <c r="BD11257" s="166"/>
      <c r="BE11257" s="6"/>
      <c r="BF11257" s="6"/>
      <c r="BG11257" s="6"/>
      <c r="BH11257" s="6"/>
      <c r="BI11257" s="6"/>
      <c r="BJ11257" s="166"/>
      <c r="BK11257" s="166"/>
      <c r="BL11257" s="166"/>
      <c r="BM11257" s="6"/>
      <c r="BN11257" s="6"/>
      <c r="BO11257" s="6"/>
      <c r="BP11257" s="6"/>
      <c r="BQ11257" s="6"/>
      <c r="BR11257" s="6"/>
      <c r="BS11257" s="6"/>
      <c r="BT11257" s="6"/>
      <c r="BU11257" s="6"/>
      <c r="BV11257" s="6"/>
      <c r="BW11257" s="6"/>
      <c r="CJ11257" s="415"/>
      <c r="CK11257" s="415"/>
      <c r="CO11257" s="168"/>
    </row>
    <row r="11258" spans="32:93" s="162" customFormat="1" x14ac:dyDescent="0.25">
      <c r="AF11258" s="169"/>
      <c r="AG11258" s="169"/>
      <c r="AH11258" s="169"/>
      <c r="AI11258" s="169"/>
      <c r="AJ11258" s="169"/>
      <c r="AK11258" s="170"/>
      <c r="AP11258" s="6"/>
      <c r="AQ11258" s="6"/>
      <c r="AR11258" s="6"/>
      <c r="AS11258" s="6"/>
      <c r="AT11258" s="6"/>
      <c r="AU11258" s="6"/>
      <c r="AV11258" s="6"/>
      <c r="AW11258" s="6"/>
      <c r="AX11258" s="6"/>
      <c r="AY11258" s="6"/>
      <c r="AZ11258" s="6"/>
      <c r="BA11258" s="6"/>
      <c r="BB11258" s="166"/>
      <c r="BC11258" s="166"/>
      <c r="BD11258" s="166"/>
      <c r="BE11258" s="6"/>
      <c r="BF11258" s="6"/>
      <c r="BG11258" s="6"/>
      <c r="BH11258" s="6"/>
      <c r="BI11258" s="6"/>
      <c r="BJ11258" s="166"/>
      <c r="BK11258" s="166"/>
      <c r="BL11258" s="166"/>
      <c r="BM11258" s="6"/>
      <c r="BN11258" s="6"/>
      <c r="BO11258" s="6"/>
      <c r="BP11258" s="6"/>
      <c r="BQ11258" s="6"/>
      <c r="BR11258" s="6"/>
      <c r="BS11258" s="6"/>
      <c r="BT11258" s="6"/>
      <c r="BU11258" s="6"/>
      <c r="BV11258" s="6"/>
      <c r="BW11258" s="6"/>
      <c r="CJ11258" s="415"/>
      <c r="CK11258" s="415"/>
      <c r="CO11258" s="168"/>
    </row>
    <row r="11259" spans="32:93" s="162" customFormat="1" x14ac:dyDescent="0.25">
      <c r="AF11259" s="169"/>
      <c r="AG11259" s="169"/>
      <c r="AH11259" s="169"/>
      <c r="AI11259" s="169"/>
      <c r="AJ11259" s="169"/>
      <c r="AK11259" s="170"/>
      <c r="AP11259" s="6"/>
      <c r="AQ11259" s="6"/>
      <c r="AR11259" s="6"/>
      <c r="AS11259" s="6"/>
      <c r="AT11259" s="6"/>
      <c r="AU11259" s="6"/>
      <c r="AV11259" s="6"/>
      <c r="AW11259" s="6"/>
      <c r="AX11259" s="6"/>
      <c r="AY11259" s="6"/>
      <c r="AZ11259" s="6"/>
      <c r="BA11259" s="6"/>
      <c r="BB11259" s="166"/>
      <c r="BC11259" s="166"/>
      <c r="BD11259" s="166"/>
      <c r="BE11259" s="6"/>
      <c r="BF11259" s="6"/>
      <c r="BG11259" s="6"/>
      <c r="BH11259" s="6"/>
      <c r="BI11259" s="6"/>
      <c r="BJ11259" s="166"/>
      <c r="BK11259" s="166"/>
      <c r="BL11259" s="166"/>
      <c r="BM11259" s="6"/>
      <c r="BN11259" s="6"/>
      <c r="BO11259" s="6"/>
      <c r="BP11259" s="6"/>
      <c r="BQ11259" s="6"/>
      <c r="BR11259" s="6"/>
      <c r="BS11259" s="6"/>
      <c r="BT11259" s="6"/>
      <c r="BU11259" s="6"/>
      <c r="BV11259" s="6"/>
      <c r="BW11259" s="6"/>
      <c r="CJ11259" s="415"/>
      <c r="CK11259" s="415"/>
      <c r="CO11259" s="168"/>
    </row>
    <row r="11260" spans="32:93" s="162" customFormat="1" x14ac:dyDescent="0.25">
      <c r="AF11260" s="169"/>
      <c r="AG11260" s="169"/>
      <c r="AH11260" s="169"/>
      <c r="AI11260" s="169"/>
      <c r="AJ11260" s="169"/>
      <c r="AK11260" s="170"/>
      <c r="AP11260" s="6"/>
      <c r="AQ11260" s="6"/>
      <c r="AR11260" s="6"/>
      <c r="AS11260" s="6"/>
      <c r="AT11260" s="6"/>
      <c r="AU11260" s="6"/>
      <c r="AV11260" s="6"/>
      <c r="AW11260" s="6"/>
      <c r="AX11260" s="6"/>
      <c r="AY11260" s="6"/>
      <c r="AZ11260" s="6"/>
      <c r="BA11260" s="6"/>
      <c r="BB11260" s="166"/>
      <c r="BC11260" s="166"/>
      <c r="BD11260" s="166"/>
      <c r="BE11260" s="6"/>
      <c r="BF11260" s="6"/>
      <c r="BG11260" s="6"/>
      <c r="BH11260" s="6"/>
      <c r="BI11260" s="6"/>
      <c r="BJ11260" s="166"/>
      <c r="BK11260" s="166"/>
      <c r="BL11260" s="166"/>
      <c r="BM11260" s="6"/>
      <c r="BN11260" s="6"/>
      <c r="BO11260" s="6"/>
      <c r="BP11260" s="6"/>
      <c r="BQ11260" s="6"/>
      <c r="BR11260" s="6"/>
      <c r="BS11260" s="6"/>
      <c r="BT11260" s="6"/>
      <c r="BU11260" s="6"/>
      <c r="BV11260" s="6"/>
      <c r="BW11260" s="6"/>
      <c r="CJ11260" s="415"/>
      <c r="CK11260" s="415"/>
      <c r="CO11260" s="168"/>
    </row>
    <row r="11261" spans="32:93" s="162" customFormat="1" x14ac:dyDescent="0.25">
      <c r="AF11261" s="169"/>
      <c r="AG11261" s="169"/>
      <c r="AH11261" s="169"/>
      <c r="AI11261" s="169"/>
      <c r="AJ11261" s="169"/>
      <c r="AK11261" s="170"/>
      <c r="AP11261" s="6"/>
      <c r="AQ11261" s="6"/>
      <c r="AR11261" s="6"/>
      <c r="AS11261" s="6"/>
      <c r="AT11261" s="6"/>
      <c r="AU11261" s="6"/>
      <c r="AV11261" s="6"/>
      <c r="AW11261" s="6"/>
      <c r="AX11261" s="6"/>
      <c r="AY11261" s="6"/>
      <c r="AZ11261" s="6"/>
      <c r="BA11261" s="6"/>
      <c r="BB11261" s="166"/>
      <c r="BC11261" s="166"/>
      <c r="BD11261" s="166"/>
      <c r="BE11261" s="6"/>
      <c r="BF11261" s="6"/>
      <c r="BG11261" s="6"/>
      <c r="BH11261" s="6"/>
      <c r="BI11261" s="6"/>
      <c r="BJ11261" s="166"/>
      <c r="BK11261" s="166"/>
      <c r="BL11261" s="166"/>
      <c r="BM11261" s="6"/>
      <c r="BN11261" s="6"/>
      <c r="BO11261" s="6"/>
      <c r="BP11261" s="6"/>
      <c r="BQ11261" s="6"/>
      <c r="BR11261" s="6"/>
      <c r="BS11261" s="6"/>
      <c r="BT11261" s="6"/>
      <c r="BU11261" s="6"/>
      <c r="BV11261" s="6"/>
      <c r="BW11261" s="6"/>
      <c r="CJ11261" s="415"/>
      <c r="CK11261" s="415"/>
      <c r="CO11261" s="168"/>
    </row>
    <row r="11262" spans="32:93" s="162" customFormat="1" x14ac:dyDescent="0.25">
      <c r="AF11262" s="169"/>
      <c r="AG11262" s="169"/>
      <c r="AH11262" s="169"/>
      <c r="AI11262" s="169"/>
      <c r="AJ11262" s="169"/>
      <c r="AK11262" s="170"/>
      <c r="AP11262" s="6"/>
      <c r="AQ11262" s="6"/>
      <c r="AR11262" s="6"/>
      <c r="AS11262" s="6"/>
      <c r="AT11262" s="6"/>
      <c r="AU11262" s="6"/>
      <c r="AV11262" s="6"/>
      <c r="AW11262" s="6"/>
      <c r="AX11262" s="6"/>
      <c r="AY11262" s="6"/>
      <c r="AZ11262" s="6"/>
      <c r="BA11262" s="6"/>
      <c r="BB11262" s="166"/>
      <c r="BC11262" s="166"/>
      <c r="BD11262" s="166"/>
      <c r="BE11262" s="6"/>
      <c r="BF11262" s="6"/>
      <c r="BG11262" s="6"/>
      <c r="BH11262" s="6"/>
      <c r="BI11262" s="6"/>
      <c r="BJ11262" s="166"/>
      <c r="BK11262" s="166"/>
      <c r="BL11262" s="166"/>
      <c r="BM11262" s="6"/>
      <c r="BN11262" s="6"/>
      <c r="BO11262" s="6"/>
      <c r="BP11262" s="6"/>
      <c r="BQ11262" s="6"/>
      <c r="BR11262" s="6"/>
      <c r="BS11262" s="6"/>
      <c r="BT11262" s="6"/>
      <c r="BU11262" s="6"/>
      <c r="BV11262" s="6"/>
      <c r="BW11262" s="6"/>
      <c r="CJ11262" s="415"/>
      <c r="CK11262" s="415"/>
      <c r="CO11262" s="168"/>
    </row>
    <row r="11263" spans="32:93" s="162" customFormat="1" x14ac:dyDescent="0.25">
      <c r="AF11263" s="169"/>
      <c r="AG11263" s="169"/>
      <c r="AH11263" s="169"/>
      <c r="AI11263" s="169"/>
      <c r="AJ11263" s="169"/>
      <c r="AK11263" s="170"/>
      <c r="AP11263" s="6"/>
      <c r="AQ11263" s="6"/>
      <c r="AR11263" s="6"/>
      <c r="AS11263" s="6"/>
      <c r="AT11263" s="6"/>
      <c r="AU11263" s="6"/>
      <c r="AV11263" s="6"/>
      <c r="AW11263" s="6"/>
      <c r="AX11263" s="6"/>
      <c r="AY11263" s="6"/>
      <c r="AZ11263" s="6"/>
      <c r="BA11263" s="6"/>
      <c r="BB11263" s="166"/>
      <c r="BC11263" s="166"/>
      <c r="BD11263" s="166"/>
      <c r="BE11263" s="6"/>
      <c r="BF11263" s="6"/>
      <c r="BG11263" s="6"/>
      <c r="BH11263" s="6"/>
      <c r="BI11263" s="6"/>
      <c r="BJ11263" s="166"/>
      <c r="BK11263" s="166"/>
      <c r="BL11263" s="166"/>
      <c r="BM11263" s="6"/>
      <c r="BN11263" s="6"/>
      <c r="BO11263" s="6"/>
      <c r="BP11263" s="6"/>
      <c r="BQ11263" s="6"/>
      <c r="BR11263" s="6"/>
      <c r="BS11263" s="6"/>
      <c r="BT11263" s="6"/>
      <c r="BU11263" s="6"/>
      <c r="BV11263" s="6"/>
      <c r="BW11263" s="6"/>
      <c r="CJ11263" s="415"/>
      <c r="CK11263" s="415"/>
      <c r="CO11263" s="168"/>
    </row>
    <row r="11264" spans="32:93" s="162" customFormat="1" x14ac:dyDescent="0.25">
      <c r="AF11264" s="169"/>
      <c r="AG11264" s="169"/>
      <c r="AH11264" s="169"/>
      <c r="AI11264" s="169"/>
      <c r="AJ11264" s="169"/>
      <c r="AK11264" s="170"/>
      <c r="AP11264" s="6"/>
      <c r="AQ11264" s="6"/>
      <c r="AR11264" s="6"/>
      <c r="AS11264" s="6"/>
      <c r="AT11264" s="6"/>
      <c r="AU11264" s="6"/>
      <c r="AV11264" s="6"/>
      <c r="AW11264" s="6"/>
      <c r="AX11264" s="6"/>
      <c r="AY11264" s="6"/>
      <c r="AZ11264" s="6"/>
      <c r="BA11264" s="6"/>
      <c r="BB11264" s="166"/>
      <c r="BC11264" s="166"/>
      <c r="BD11264" s="166"/>
      <c r="BE11264" s="6"/>
      <c r="BF11264" s="6"/>
      <c r="BG11264" s="6"/>
      <c r="BH11264" s="6"/>
      <c r="BI11264" s="6"/>
      <c r="BJ11264" s="166"/>
      <c r="BK11264" s="166"/>
      <c r="BL11264" s="166"/>
      <c r="BM11264" s="6"/>
      <c r="BN11264" s="6"/>
      <c r="BO11264" s="6"/>
      <c r="BP11264" s="6"/>
      <c r="BQ11264" s="6"/>
      <c r="BR11264" s="6"/>
      <c r="BS11264" s="6"/>
      <c r="BT11264" s="6"/>
      <c r="BU11264" s="6"/>
      <c r="BV11264" s="6"/>
      <c r="BW11264" s="6"/>
      <c r="CJ11264" s="415"/>
      <c r="CK11264" s="415"/>
      <c r="CO11264" s="168"/>
    </row>
    <row r="11265" spans="32:93" s="162" customFormat="1" x14ac:dyDescent="0.25">
      <c r="AF11265" s="169"/>
      <c r="AG11265" s="169"/>
      <c r="AH11265" s="169"/>
      <c r="AI11265" s="169"/>
      <c r="AJ11265" s="169"/>
      <c r="AK11265" s="170"/>
      <c r="AP11265" s="6"/>
      <c r="AQ11265" s="6"/>
      <c r="AR11265" s="6"/>
      <c r="AS11265" s="6"/>
      <c r="AT11265" s="6"/>
      <c r="AU11265" s="6"/>
      <c r="AV11265" s="6"/>
      <c r="AW11265" s="6"/>
      <c r="AX11265" s="6"/>
      <c r="AY11265" s="6"/>
      <c r="AZ11265" s="6"/>
      <c r="BA11265" s="6"/>
      <c r="BB11265" s="166"/>
      <c r="BC11265" s="166"/>
      <c r="BD11265" s="166"/>
      <c r="BE11265" s="6"/>
      <c r="BF11265" s="6"/>
      <c r="BG11265" s="6"/>
      <c r="BH11265" s="6"/>
      <c r="BI11265" s="6"/>
      <c r="BJ11265" s="166"/>
      <c r="BK11265" s="166"/>
      <c r="BL11265" s="166"/>
      <c r="BM11265" s="6"/>
      <c r="BN11265" s="6"/>
      <c r="BO11265" s="6"/>
      <c r="BP11265" s="6"/>
      <c r="BQ11265" s="6"/>
      <c r="BR11265" s="6"/>
      <c r="BS11265" s="6"/>
      <c r="BT11265" s="6"/>
      <c r="BU11265" s="6"/>
      <c r="BV11265" s="6"/>
      <c r="BW11265" s="6"/>
      <c r="CJ11265" s="415"/>
      <c r="CK11265" s="415"/>
      <c r="CO11265" s="168"/>
    </row>
    <row r="11266" spans="32:93" s="162" customFormat="1" x14ac:dyDescent="0.25">
      <c r="AF11266" s="169"/>
      <c r="AG11266" s="169"/>
      <c r="AH11266" s="169"/>
      <c r="AI11266" s="169"/>
      <c r="AJ11266" s="169"/>
      <c r="AK11266" s="170"/>
      <c r="AP11266" s="6"/>
      <c r="AQ11266" s="6"/>
      <c r="AR11266" s="6"/>
      <c r="AS11266" s="6"/>
      <c r="AT11266" s="6"/>
      <c r="AU11266" s="6"/>
      <c r="AV11266" s="6"/>
      <c r="AW11266" s="6"/>
      <c r="AX11266" s="6"/>
      <c r="AY11266" s="6"/>
      <c r="AZ11266" s="6"/>
      <c r="BA11266" s="6"/>
      <c r="BB11266" s="166"/>
      <c r="BC11266" s="166"/>
      <c r="BD11266" s="166"/>
      <c r="BE11266" s="6"/>
      <c r="BF11266" s="6"/>
      <c r="BG11266" s="6"/>
      <c r="BH11266" s="6"/>
      <c r="BI11266" s="6"/>
      <c r="BJ11266" s="166"/>
      <c r="BK11266" s="166"/>
      <c r="BL11266" s="166"/>
      <c r="BM11266" s="6"/>
      <c r="BN11266" s="6"/>
      <c r="BO11266" s="6"/>
      <c r="BP11266" s="6"/>
      <c r="BQ11266" s="6"/>
      <c r="BR11266" s="6"/>
      <c r="BS11266" s="6"/>
      <c r="BT11266" s="6"/>
      <c r="BU11266" s="6"/>
      <c r="BV11266" s="6"/>
      <c r="BW11266" s="6"/>
      <c r="CJ11266" s="415"/>
      <c r="CK11266" s="415"/>
      <c r="CO11266" s="168"/>
    </row>
    <row r="11267" spans="32:93" s="162" customFormat="1" x14ac:dyDescent="0.25">
      <c r="AF11267" s="169"/>
      <c r="AG11267" s="169"/>
      <c r="AH11267" s="169"/>
      <c r="AI11267" s="169"/>
      <c r="AJ11267" s="169"/>
      <c r="AK11267" s="170"/>
      <c r="AP11267" s="6"/>
      <c r="AQ11267" s="6"/>
      <c r="AR11267" s="6"/>
      <c r="AS11267" s="6"/>
      <c r="AT11267" s="6"/>
      <c r="AU11267" s="6"/>
      <c r="AV11267" s="6"/>
      <c r="AW11267" s="6"/>
      <c r="AX11267" s="6"/>
      <c r="AY11267" s="6"/>
      <c r="AZ11267" s="6"/>
      <c r="BA11267" s="6"/>
      <c r="BB11267" s="166"/>
      <c r="BC11267" s="166"/>
      <c r="BD11267" s="166"/>
      <c r="BE11267" s="6"/>
      <c r="BF11267" s="6"/>
      <c r="BG11267" s="6"/>
      <c r="BH11267" s="6"/>
      <c r="BI11267" s="6"/>
      <c r="BJ11267" s="166"/>
      <c r="BK11267" s="166"/>
      <c r="BL11267" s="166"/>
      <c r="BM11267" s="6"/>
      <c r="BN11267" s="6"/>
      <c r="BO11267" s="6"/>
      <c r="BP11267" s="6"/>
      <c r="BQ11267" s="6"/>
      <c r="BR11267" s="6"/>
      <c r="BS11267" s="6"/>
      <c r="BT11267" s="6"/>
      <c r="BU11267" s="6"/>
      <c r="BV11267" s="6"/>
      <c r="BW11267" s="6"/>
      <c r="CJ11267" s="415"/>
      <c r="CK11267" s="415"/>
      <c r="CO11267" s="168"/>
    </row>
    <row r="11268" spans="32:93" s="162" customFormat="1" x14ac:dyDescent="0.25">
      <c r="AF11268" s="169"/>
      <c r="AG11268" s="169"/>
      <c r="AH11268" s="169"/>
      <c r="AI11268" s="169"/>
      <c r="AJ11268" s="169"/>
      <c r="AK11268" s="170"/>
      <c r="AP11268" s="6"/>
      <c r="AQ11268" s="6"/>
      <c r="AR11268" s="6"/>
      <c r="AS11268" s="6"/>
      <c r="AT11268" s="6"/>
      <c r="AU11268" s="6"/>
      <c r="AV11268" s="6"/>
      <c r="AW11268" s="6"/>
      <c r="AX11268" s="6"/>
      <c r="AY11268" s="6"/>
      <c r="AZ11268" s="6"/>
      <c r="BA11268" s="6"/>
      <c r="BB11268" s="166"/>
      <c r="BC11268" s="166"/>
      <c r="BD11268" s="166"/>
      <c r="BE11268" s="6"/>
      <c r="BF11268" s="6"/>
      <c r="BG11268" s="6"/>
      <c r="BH11268" s="6"/>
      <c r="BI11268" s="6"/>
      <c r="BJ11268" s="166"/>
      <c r="BK11268" s="166"/>
      <c r="BL11268" s="166"/>
      <c r="BM11268" s="6"/>
      <c r="BN11268" s="6"/>
      <c r="BO11268" s="6"/>
      <c r="BP11268" s="6"/>
      <c r="BQ11268" s="6"/>
      <c r="BR11268" s="6"/>
      <c r="BS11268" s="6"/>
      <c r="BT11268" s="6"/>
      <c r="BU11268" s="6"/>
      <c r="BV11268" s="6"/>
      <c r="BW11268" s="6"/>
      <c r="CJ11268" s="415"/>
      <c r="CK11268" s="415"/>
      <c r="CO11268" s="168"/>
    </row>
    <row r="11269" spans="32:93" s="162" customFormat="1" x14ac:dyDescent="0.25">
      <c r="AF11269" s="169"/>
      <c r="AG11269" s="169"/>
      <c r="AH11269" s="169"/>
      <c r="AI11269" s="169"/>
      <c r="AJ11269" s="169"/>
      <c r="AK11269" s="170"/>
      <c r="AP11269" s="6"/>
      <c r="AQ11269" s="6"/>
      <c r="AR11269" s="6"/>
      <c r="AS11269" s="6"/>
      <c r="AT11269" s="6"/>
      <c r="AU11269" s="6"/>
      <c r="AV11269" s="6"/>
      <c r="AW11269" s="6"/>
      <c r="AX11269" s="6"/>
      <c r="AY11269" s="6"/>
      <c r="AZ11269" s="6"/>
      <c r="BA11269" s="6"/>
      <c r="BB11269" s="166"/>
      <c r="BC11269" s="166"/>
      <c r="BD11269" s="166"/>
      <c r="BE11269" s="6"/>
      <c r="BF11269" s="6"/>
      <c r="BG11269" s="6"/>
      <c r="BH11269" s="6"/>
      <c r="BI11269" s="6"/>
      <c r="BJ11269" s="166"/>
      <c r="BK11269" s="166"/>
      <c r="BL11269" s="166"/>
      <c r="BM11269" s="6"/>
      <c r="BN11269" s="6"/>
      <c r="BO11269" s="6"/>
      <c r="BP11269" s="6"/>
      <c r="BQ11269" s="6"/>
      <c r="BR11269" s="6"/>
      <c r="BS11269" s="6"/>
      <c r="BT11269" s="6"/>
      <c r="BU11269" s="6"/>
      <c r="BV11269" s="6"/>
      <c r="BW11269" s="6"/>
      <c r="CJ11269" s="415"/>
      <c r="CK11269" s="415"/>
      <c r="CO11269" s="168"/>
    </row>
    <row r="11270" spans="32:93" s="162" customFormat="1" x14ac:dyDescent="0.25">
      <c r="AF11270" s="169"/>
      <c r="AG11270" s="169"/>
      <c r="AH11270" s="169"/>
      <c r="AI11270" s="169"/>
      <c r="AJ11270" s="169"/>
      <c r="AK11270" s="170"/>
      <c r="AP11270" s="6"/>
      <c r="AQ11270" s="6"/>
      <c r="AR11270" s="6"/>
      <c r="AS11270" s="6"/>
      <c r="AT11270" s="6"/>
      <c r="AU11270" s="6"/>
      <c r="AV11270" s="6"/>
      <c r="AW11270" s="6"/>
      <c r="AX11270" s="6"/>
      <c r="AY11270" s="6"/>
      <c r="AZ11270" s="6"/>
      <c r="BA11270" s="6"/>
      <c r="BB11270" s="166"/>
      <c r="BC11270" s="166"/>
      <c r="BD11270" s="166"/>
      <c r="BE11270" s="6"/>
      <c r="BF11270" s="6"/>
      <c r="BG11270" s="6"/>
      <c r="BH11270" s="6"/>
      <c r="BI11270" s="6"/>
      <c r="BJ11270" s="166"/>
      <c r="BK11270" s="166"/>
      <c r="BL11270" s="166"/>
      <c r="BM11270" s="6"/>
      <c r="BN11270" s="6"/>
      <c r="BO11270" s="6"/>
      <c r="BP11270" s="6"/>
      <c r="BQ11270" s="6"/>
      <c r="BR11270" s="6"/>
      <c r="BS11270" s="6"/>
      <c r="BT11270" s="6"/>
      <c r="BU11270" s="6"/>
      <c r="BV11270" s="6"/>
      <c r="BW11270" s="6"/>
      <c r="CJ11270" s="415"/>
      <c r="CK11270" s="415"/>
      <c r="CO11270" s="168"/>
    </row>
    <row r="11271" spans="32:93" s="162" customFormat="1" x14ac:dyDescent="0.25">
      <c r="AF11271" s="169"/>
      <c r="AG11271" s="169"/>
      <c r="AH11271" s="169"/>
      <c r="AI11271" s="169"/>
      <c r="AJ11271" s="169"/>
      <c r="AK11271" s="170"/>
      <c r="AP11271" s="6"/>
      <c r="AQ11271" s="6"/>
      <c r="AR11271" s="6"/>
      <c r="AS11271" s="6"/>
      <c r="AT11271" s="6"/>
      <c r="AU11271" s="6"/>
      <c r="AV11271" s="6"/>
      <c r="AW11271" s="6"/>
      <c r="AX11271" s="6"/>
      <c r="AY11271" s="6"/>
      <c r="AZ11271" s="6"/>
      <c r="BA11271" s="6"/>
      <c r="BB11271" s="166"/>
      <c r="BC11271" s="166"/>
      <c r="BD11271" s="166"/>
      <c r="BE11271" s="6"/>
      <c r="BF11271" s="6"/>
      <c r="BG11271" s="6"/>
      <c r="BH11271" s="6"/>
      <c r="BI11271" s="6"/>
      <c r="BJ11271" s="166"/>
      <c r="BK11271" s="166"/>
      <c r="BL11271" s="166"/>
      <c r="BM11271" s="6"/>
      <c r="BN11271" s="6"/>
      <c r="BO11271" s="6"/>
      <c r="BP11271" s="6"/>
      <c r="BQ11271" s="6"/>
      <c r="BR11271" s="6"/>
      <c r="BS11271" s="6"/>
      <c r="BT11271" s="6"/>
      <c r="BU11271" s="6"/>
      <c r="BV11271" s="6"/>
      <c r="BW11271" s="6"/>
      <c r="CJ11271" s="415"/>
      <c r="CK11271" s="415"/>
      <c r="CO11271" s="168"/>
    </row>
    <row r="11272" spans="32:93" s="162" customFormat="1" x14ac:dyDescent="0.25">
      <c r="AF11272" s="169"/>
      <c r="AG11272" s="169"/>
      <c r="AH11272" s="169"/>
      <c r="AI11272" s="169"/>
      <c r="AJ11272" s="169"/>
      <c r="AK11272" s="170"/>
      <c r="AP11272" s="6"/>
      <c r="AQ11272" s="6"/>
      <c r="AR11272" s="6"/>
      <c r="AS11272" s="6"/>
      <c r="AT11272" s="6"/>
      <c r="AU11272" s="6"/>
      <c r="AV11272" s="6"/>
      <c r="AW11272" s="6"/>
      <c r="AX11272" s="6"/>
      <c r="AY11272" s="6"/>
      <c r="AZ11272" s="6"/>
      <c r="BA11272" s="6"/>
      <c r="BB11272" s="166"/>
      <c r="BC11272" s="166"/>
      <c r="BD11272" s="166"/>
      <c r="BE11272" s="6"/>
      <c r="BF11272" s="6"/>
      <c r="BG11272" s="6"/>
      <c r="BH11272" s="6"/>
      <c r="BI11272" s="6"/>
      <c r="BJ11272" s="166"/>
      <c r="BK11272" s="166"/>
      <c r="BL11272" s="166"/>
      <c r="BM11272" s="6"/>
      <c r="BN11272" s="6"/>
      <c r="BO11272" s="6"/>
      <c r="BP11272" s="6"/>
      <c r="BQ11272" s="6"/>
      <c r="BR11272" s="6"/>
      <c r="BS11272" s="6"/>
      <c r="BT11272" s="6"/>
      <c r="BU11272" s="6"/>
      <c r="BV11272" s="6"/>
      <c r="BW11272" s="6"/>
      <c r="CJ11272" s="415"/>
      <c r="CK11272" s="415"/>
      <c r="CO11272" s="168"/>
    </row>
    <row r="11273" spans="32:93" s="162" customFormat="1" x14ac:dyDescent="0.25">
      <c r="AF11273" s="169"/>
      <c r="AG11273" s="169"/>
      <c r="AH11273" s="169"/>
      <c r="AI11273" s="169"/>
      <c r="AJ11273" s="169"/>
      <c r="AK11273" s="170"/>
      <c r="AP11273" s="6"/>
      <c r="AQ11273" s="6"/>
      <c r="AR11273" s="6"/>
      <c r="AS11273" s="6"/>
      <c r="AT11273" s="6"/>
      <c r="AU11273" s="6"/>
      <c r="AV11273" s="6"/>
      <c r="AW11273" s="6"/>
      <c r="AX11273" s="6"/>
      <c r="AY11273" s="6"/>
      <c r="AZ11273" s="6"/>
      <c r="BA11273" s="6"/>
      <c r="BB11273" s="166"/>
      <c r="BC11273" s="166"/>
      <c r="BD11273" s="166"/>
      <c r="BE11273" s="6"/>
      <c r="BF11273" s="6"/>
      <c r="BG11273" s="6"/>
      <c r="BH11273" s="6"/>
      <c r="BI11273" s="6"/>
      <c r="BJ11273" s="166"/>
      <c r="BK11273" s="166"/>
      <c r="BL11273" s="166"/>
      <c r="BM11273" s="6"/>
      <c r="BN11273" s="6"/>
      <c r="BO11273" s="6"/>
      <c r="BP11273" s="6"/>
      <c r="BQ11273" s="6"/>
      <c r="BR11273" s="6"/>
      <c r="BS11273" s="6"/>
      <c r="BT11273" s="6"/>
      <c r="BU11273" s="6"/>
      <c r="BV11273" s="6"/>
      <c r="BW11273" s="6"/>
      <c r="CJ11273" s="415"/>
      <c r="CK11273" s="415"/>
      <c r="CO11273" s="168"/>
    </row>
    <row r="11274" spans="32:93" s="162" customFormat="1" x14ac:dyDescent="0.25">
      <c r="AF11274" s="169"/>
      <c r="AG11274" s="169"/>
      <c r="AH11274" s="169"/>
      <c r="AI11274" s="169"/>
      <c r="AJ11274" s="169"/>
      <c r="AK11274" s="170"/>
      <c r="AP11274" s="6"/>
      <c r="AQ11274" s="6"/>
      <c r="AR11274" s="6"/>
      <c r="AS11274" s="6"/>
      <c r="AT11274" s="6"/>
      <c r="AU11274" s="6"/>
      <c r="AV11274" s="6"/>
      <c r="AW11274" s="6"/>
      <c r="AX11274" s="6"/>
      <c r="AY11274" s="6"/>
      <c r="AZ11274" s="6"/>
      <c r="BA11274" s="6"/>
      <c r="BB11274" s="166"/>
      <c r="BC11274" s="166"/>
      <c r="BD11274" s="166"/>
      <c r="BE11274" s="6"/>
      <c r="BF11274" s="6"/>
      <c r="BG11274" s="6"/>
      <c r="BH11274" s="6"/>
      <c r="BI11274" s="6"/>
      <c r="BJ11274" s="166"/>
      <c r="BK11274" s="166"/>
      <c r="BL11274" s="166"/>
      <c r="BM11274" s="6"/>
      <c r="BN11274" s="6"/>
      <c r="BO11274" s="6"/>
      <c r="BP11274" s="6"/>
      <c r="BQ11274" s="6"/>
      <c r="BR11274" s="6"/>
      <c r="BS11274" s="6"/>
      <c r="BT11274" s="6"/>
      <c r="BU11274" s="6"/>
      <c r="BV11274" s="6"/>
      <c r="BW11274" s="6"/>
      <c r="CJ11274" s="415"/>
      <c r="CK11274" s="415"/>
      <c r="CO11274" s="168"/>
    </row>
    <row r="11275" spans="32:93" s="162" customFormat="1" x14ac:dyDescent="0.25">
      <c r="AF11275" s="169"/>
      <c r="AG11275" s="169"/>
      <c r="AH11275" s="169"/>
      <c r="AI11275" s="169"/>
      <c r="AJ11275" s="169"/>
      <c r="AK11275" s="170"/>
      <c r="AP11275" s="6"/>
      <c r="AQ11275" s="6"/>
      <c r="AR11275" s="6"/>
      <c r="AS11275" s="6"/>
      <c r="AT11275" s="6"/>
      <c r="AU11275" s="6"/>
      <c r="AV11275" s="6"/>
      <c r="AW11275" s="6"/>
      <c r="AX11275" s="6"/>
      <c r="AY11275" s="6"/>
      <c r="AZ11275" s="6"/>
      <c r="BA11275" s="6"/>
      <c r="BB11275" s="166"/>
      <c r="BC11275" s="166"/>
      <c r="BD11275" s="166"/>
      <c r="BE11275" s="6"/>
      <c r="BF11275" s="6"/>
      <c r="BG11275" s="6"/>
      <c r="BH11275" s="6"/>
      <c r="BI11275" s="6"/>
      <c r="BJ11275" s="166"/>
      <c r="BK11275" s="166"/>
      <c r="BL11275" s="166"/>
      <c r="BM11275" s="6"/>
      <c r="BN11275" s="6"/>
      <c r="BO11275" s="6"/>
      <c r="BP11275" s="6"/>
      <c r="BQ11275" s="6"/>
      <c r="BR11275" s="6"/>
      <c r="BS11275" s="6"/>
      <c r="BT11275" s="6"/>
      <c r="BU11275" s="6"/>
      <c r="BV11275" s="6"/>
      <c r="BW11275" s="6"/>
      <c r="CJ11275" s="415"/>
      <c r="CK11275" s="415"/>
      <c r="CO11275" s="168"/>
    </row>
    <row r="11276" spans="32:93" s="162" customFormat="1" x14ac:dyDescent="0.25">
      <c r="AF11276" s="169"/>
      <c r="AG11276" s="169"/>
      <c r="AH11276" s="169"/>
      <c r="AI11276" s="169"/>
      <c r="AJ11276" s="169"/>
      <c r="AK11276" s="170"/>
      <c r="AP11276" s="6"/>
      <c r="AQ11276" s="6"/>
      <c r="AR11276" s="6"/>
      <c r="AS11276" s="6"/>
      <c r="AT11276" s="6"/>
      <c r="AU11276" s="6"/>
      <c r="AV11276" s="6"/>
      <c r="AW11276" s="6"/>
      <c r="AX11276" s="6"/>
      <c r="AY11276" s="6"/>
      <c r="AZ11276" s="6"/>
      <c r="BA11276" s="6"/>
      <c r="BB11276" s="166"/>
      <c r="BC11276" s="166"/>
      <c r="BD11276" s="166"/>
      <c r="BE11276" s="6"/>
      <c r="BF11276" s="6"/>
      <c r="BG11276" s="6"/>
      <c r="BH11276" s="6"/>
      <c r="BI11276" s="6"/>
      <c r="BJ11276" s="166"/>
      <c r="BK11276" s="166"/>
      <c r="BL11276" s="166"/>
      <c r="BM11276" s="6"/>
      <c r="BN11276" s="6"/>
      <c r="BO11276" s="6"/>
      <c r="BP11276" s="6"/>
      <c r="BQ11276" s="6"/>
      <c r="BR11276" s="6"/>
      <c r="BS11276" s="6"/>
      <c r="BT11276" s="6"/>
      <c r="BU11276" s="6"/>
      <c r="BV11276" s="6"/>
      <c r="BW11276" s="6"/>
      <c r="CJ11276" s="415"/>
      <c r="CK11276" s="415"/>
      <c r="CO11276" s="168"/>
    </row>
    <row r="11277" spans="32:93" s="162" customFormat="1" x14ac:dyDescent="0.25">
      <c r="AF11277" s="169"/>
      <c r="AG11277" s="169"/>
      <c r="AH11277" s="169"/>
      <c r="AI11277" s="169"/>
      <c r="AJ11277" s="169"/>
      <c r="AK11277" s="170"/>
      <c r="AP11277" s="6"/>
      <c r="AQ11277" s="6"/>
      <c r="AR11277" s="6"/>
      <c r="AS11277" s="6"/>
      <c r="AT11277" s="6"/>
      <c r="AU11277" s="6"/>
      <c r="AV11277" s="6"/>
      <c r="AW11277" s="6"/>
      <c r="AX11277" s="6"/>
      <c r="AY11277" s="6"/>
      <c r="AZ11277" s="6"/>
      <c r="BA11277" s="6"/>
      <c r="BB11277" s="166"/>
      <c r="BC11277" s="166"/>
      <c r="BD11277" s="166"/>
      <c r="BE11277" s="6"/>
      <c r="BF11277" s="6"/>
      <c r="BG11277" s="6"/>
      <c r="BH11277" s="6"/>
      <c r="BI11277" s="6"/>
      <c r="BJ11277" s="166"/>
      <c r="BK11277" s="166"/>
      <c r="BL11277" s="166"/>
      <c r="BM11277" s="6"/>
      <c r="BN11277" s="6"/>
      <c r="BO11277" s="6"/>
      <c r="BP11277" s="6"/>
      <c r="BQ11277" s="6"/>
      <c r="BR11277" s="6"/>
      <c r="BS11277" s="6"/>
      <c r="BT11277" s="6"/>
      <c r="BU11277" s="6"/>
      <c r="BV11277" s="6"/>
      <c r="BW11277" s="6"/>
      <c r="CJ11277" s="415"/>
      <c r="CK11277" s="415"/>
      <c r="CO11277" s="168"/>
    </row>
    <row r="11278" spans="32:93" s="162" customFormat="1" x14ac:dyDescent="0.25">
      <c r="AF11278" s="169"/>
      <c r="AG11278" s="169"/>
      <c r="AH11278" s="169"/>
      <c r="AI11278" s="169"/>
      <c r="AJ11278" s="169"/>
      <c r="AK11278" s="170"/>
      <c r="AP11278" s="6"/>
      <c r="AQ11278" s="6"/>
      <c r="AR11278" s="6"/>
      <c r="AS11278" s="6"/>
      <c r="AT11278" s="6"/>
      <c r="AU11278" s="6"/>
      <c r="AV11278" s="6"/>
      <c r="AW11278" s="6"/>
      <c r="AX11278" s="6"/>
      <c r="AY11278" s="6"/>
      <c r="AZ11278" s="6"/>
      <c r="BA11278" s="6"/>
      <c r="BB11278" s="166"/>
      <c r="BC11278" s="166"/>
      <c r="BD11278" s="166"/>
      <c r="BE11278" s="6"/>
      <c r="BF11278" s="6"/>
      <c r="BG11278" s="6"/>
      <c r="BH11278" s="6"/>
      <c r="BI11278" s="6"/>
      <c r="BJ11278" s="166"/>
      <c r="BK11278" s="166"/>
      <c r="BL11278" s="166"/>
      <c r="BM11278" s="6"/>
      <c r="BN11278" s="6"/>
      <c r="BO11278" s="6"/>
      <c r="BP11278" s="6"/>
      <c r="BQ11278" s="6"/>
      <c r="BR11278" s="6"/>
      <c r="BS11278" s="6"/>
      <c r="BT11278" s="6"/>
      <c r="BU11278" s="6"/>
      <c r="BV11278" s="6"/>
      <c r="BW11278" s="6"/>
      <c r="CJ11278" s="415"/>
      <c r="CK11278" s="415"/>
      <c r="CO11278" s="168"/>
    </row>
    <row r="11279" spans="32:93" s="162" customFormat="1" x14ac:dyDescent="0.25">
      <c r="AF11279" s="169"/>
      <c r="AG11279" s="169"/>
      <c r="AH11279" s="169"/>
      <c r="AI11279" s="169"/>
      <c r="AJ11279" s="169"/>
      <c r="AK11279" s="170"/>
      <c r="AP11279" s="6"/>
      <c r="AQ11279" s="6"/>
      <c r="AR11279" s="6"/>
      <c r="AS11279" s="6"/>
      <c r="AT11279" s="6"/>
      <c r="AU11279" s="6"/>
      <c r="AV11279" s="6"/>
      <c r="AW11279" s="6"/>
      <c r="AX11279" s="6"/>
      <c r="AY11279" s="6"/>
      <c r="AZ11279" s="6"/>
      <c r="BA11279" s="6"/>
      <c r="BB11279" s="166"/>
      <c r="BC11279" s="166"/>
      <c r="BD11279" s="166"/>
      <c r="BE11279" s="6"/>
      <c r="BF11279" s="6"/>
      <c r="BG11279" s="6"/>
      <c r="BH11279" s="6"/>
      <c r="BI11279" s="6"/>
      <c r="BJ11279" s="166"/>
      <c r="BK11279" s="166"/>
      <c r="BL11279" s="166"/>
      <c r="BM11279" s="6"/>
      <c r="BN11279" s="6"/>
      <c r="BO11279" s="6"/>
      <c r="BP11279" s="6"/>
      <c r="BQ11279" s="6"/>
      <c r="BR11279" s="6"/>
      <c r="BS11279" s="6"/>
      <c r="BT11279" s="6"/>
      <c r="BU11279" s="6"/>
      <c r="BV11279" s="6"/>
      <c r="BW11279" s="6"/>
      <c r="CJ11279" s="415"/>
      <c r="CK11279" s="415"/>
      <c r="CO11279" s="168"/>
    </row>
    <row r="11280" spans="32:93" s="162" customFormat="1" x14ac:dyDescent="0.25">
      <c r="AF11280" s="169"/>
      <c r="AG11280" s="169"/>
      <c r="AH11280" s="169"/>
      <c r="AI11280" s="169"/>
      <c r="AJ11280" s="169"/>
      <c r="AK11280" s="170"/>
      <c r="AP11280" s="6"/>
      <c r="AQ11280" s="6"/>
      <c r="AR11280" s="6"/>
      <c r="AS11280" s="6"/>
      <c r="AT11280" s="6"/>
      <c r="AU11280" s="6"/>
      <c r="AV11280" s="6"/>
      <c r="AW11280" s="6"/>
      <c r="AX11280" s="6"/>
      <c r="AY11280" s="6"/>
      <c r="AZ11280" s="6"/>
      <c r="BA11280" s="6"/>
      <c r="BB11280" s="166"/>
      <c r="BC11280" s="166"/>
      <c r="BD11280" s="166"/>
      <c r="BE11280" s="6"/>
      <c r="BF11280" s="6"/>
      <c r="BG11280" s="6"/>
      <c r="BH11280" s="6"/>
      <c r="BI11280" s="6"/>
      <c r="BJ11280" s="166"/>
      <c r="BK11280" s="166"/>
      <c r="BL11280" s="166"/>
      <c r="BM11280" s="6"/>
      <c r="BN11280" s="6"/>
      <c r="BO11280" s="6"/>
      <c r="BP11280" s="6"/>
      <c r="BQ11280" s="6"/>
      <c r="BR11280" s="6"/>
      <c r="BS11280" s="6"/>
      <c r="BT11280" s="6"/>
      <c r="BU11280" s="6"/>
      <c r="BV11280" s="6"/>
      <c r="BW11280" s="6"/>
      <c r="CJ11280" s="415"/>
      <c r="CK11280" s="415"/>
      <c r="CO11280" s="168"/>
    </row>
    <row r="11281" spans="32:93" s="162" customFormat="1" x14ac:dyDescent="0.25">
      <c r="AF11281" s="169"/>
      <c r="AG11281" s="169"/>
      <c r="AH11281" s="169"/>
      <c r="AI11281" s="169"/>
      <c r="AJ11281" s="169"/>
      <c r="AK11281" s="170"/>
      <c r="AP11281" s="6"/>
      <c r="AQ11281" s="6"/>
      <c r="AR11281" s="6"/>
      <c r="AS11281" s="6"/>
      <c r="AT11281" s="6"/>
      <c r="AU11281" s="6"/>
      <c r="AV11281" s="6"/>
      <c r="AW11281" s="6"/>
      <c r="AX11281" s="6"/>
      <c r="AY11281" s="6"/>
      <c r="AZ11281" s="6"/>
      <c r="BA11281" s="6"/>
      <c r="BB11281" s="166"/>
      <c r="BC11281" s="166"/>
      <c r="BD11281" s="166"/>
      <c r="BE11281" s="6"/>
      <c r="BF11281" s="6"/>
      <c r="BG11281" s="6"/>
      <c r="BH11281" s="6"/>
      <c r="BI11281" s="6"/>
      <c r="BJ11281" s="166"/>
      <c r="BK11281" s="166"/>
      <c r="BL11281" s="166"/>
      <c r="BM11281" s="6"/>
      <c r="BN11281" s="6"/>
      <c r="BO11281" s="6"/>
      <c r="BP11281" s="6"/>
      <c r="BQ11281" s="6"/>
      <c r="BR11281" s="6"/>
      <c r="BS11281" s="6"/>
      <c r="BT11281" s="6"/>
      <c r="BU11281" s="6"/>
      <c r="BV11281" s="6"/>
      <c r="BW11281" s="6"/>
      <c r="CJ11281" s="415"/>
      <c r="CK11281" s="415"/>
      <c r="CO11281" s="168"/>
    </row>
    <row r="11282" spans="32:93" s="162" customFormat="1" x14ac:dyDescent="0.25">
      <c r="AF11282" s="169"/>
      <c r="AG11282" s="169"/>
      <c r="AH11282" s="169"/>
      <c r="AI11282" s="169"/>
      <c r="AJ11282" s="169"/>
      <c r="AK11282" s="170"/>
      <c r="AP11282" s="6"/>
      <c r="AQ11282" s="6"/>
      <c r="AR11282" s="6"/>
      <c r="AS11282" s="6"/>
      <c r="AT11282" s="6"/>
      <c r="AU11282" s="6"/>
      <c r="AV11282" s="6"/>
      <c r="AW11282" s="6"/>
      <c r="AX11282" s="6"/>
      <c r="AY11282" s="6"/>
      <c r="AZ11282" s="6"/>
      <c r="BA11282" s="6"/>
      <c r="BB11282" s="166"/>
      <c r="BC11282" s="166"/>
      <c r="BD11282" s="166"/>
      <c r="BE11282" s="6"/>
      <c r="BF11282" s="6"/>
      <c r="BG11282" s="6"/>
      <c r="BH11282" s="6"/>
      <c r="BI11282" s="6"/>
      <c r="BJ11282" s="166"/>
      <c r="BK11282" s="166"/>
      <c r="BL11282" s="166"/>
      <c r="BM11282" s="6"/>
      <c r="BN11282" s="6"/>
      <c r="BO11282" s="6"/>
      <c r="BP11282" s="6"/>
      <c r="BQ11282" s="6"/>
      <c r="BR11282" s="6"/>
      <c r="BS11282" s="6"/>
      <c r="BT11282" s="6"/>
      <c r="BU11282" s="6"/>
      <c r="BV11282" s="6"/>
      <c r="BW11282" s="6"/>
      <c r="CJ11282" s="415"/>
      <c r="CK11282" s="415"/>
      <c r="CO11282" s="168"/>
    </row>
    <row r="11283" spans="32:93" s="162" customFormat="1" x14ac:dyDescent="0.25">
      <c r="AF11283" s="169"/>
      <c r="AG11283" s="169"/>
      <c r="AH11283" s="169"/>
      <c r="AI11283" s="169"/>
      <c r="AJ11283" s="169"/>
      <c r="AK11283" s="170"/>
      <c r="AP11283" s="6"/>
      <c r="AQ11283" s="6"/>
      <c r="AR11283" s="6"/>
      <c r="AS11283" s="6"/>
      <c r="AT11283" s="6"/>
      <c r="AU11283" s="6"/>
      <c r="AV11283" s="6"/>
      <c r="AW11283" s="6"/>
      <c r="AX11283" s="6"/>
      <c r="AY11283" s="6"/>
      <c r="AZ11283" s="6"/>
      <c r="BA11283" s="6"/>
      <c r="BB11283" s="166"/>
      <c r="BC11283" s="166"/>
      <c r="BD11283" s="166"/>
      <c r="BE11283" s="6"/>
      <c r="BF11283" s="6"/>
      <c r="BG11283" s="6"/>
      <c r="BH11283" s="6"/>
      <c r="BI11283" s="6"/>
      <c r="BJ11283" s="166"/>
      <c r="BK11283" s="166"/>
      <c r="BL11283" s="166"/>
      <c r="BM11283" s="6"/>
      <c r="BN11283" s="6"/>
      <c r="BO11283" s="6"/>
      <c r="BP11283" s="6"/>
      <c r="BQ11283" s="6"/>
      <c r="BR11283" s="6"/>
      <c r="BS11283" s="6"/>
      <c r="BT11283" s="6"/>
      <c r="BU11283" s="6"/>
      <c r="BV11283" s="6"/>
      <c r="BW11283" s="6"/>
      <c r="CJ11283" s="415"/>
      <c r="CK11283" s="415"/>
      <c r="CO11283" s="168"/>
    </row>
    <row r="11284" spans="32:93" s="162" customFormat="1" x14ac:dyDescent="0.25">
      <c r="AF11284" s="169"/>
      <c r="AG11284" s="169"/>
      <c r="AH11284" s="169"/>
      <c r="AI11284" s="169"/>
      <c r="AJ11284" s="169"/>
      <c r="AK11284" s="170"/>
      <c r="AP11284" s="6"/>
      <c r="AQ11284" s="6"/>
      <c r="AR11284" s="6"/>
      <c r="AS11284" s="6"/>
      <c r="AT11284" s="6"/>
      <c r="AU11284" s="6"/>
      <c r="AV11284" s="6"/>
      <c r="AW11284" s="6"/>
      <c r="AX11284" s="6"/>
      <c r="AY11284" s="6"/>
      <c r="AZ11284" s="6"/>
      <c r="BA11284" s="6"/>
      <c r="BB11284" s="166"/>
      <c r="BC11284" s="166"/>
      <c r="BD11284" s="166"/>
      <c r="BE11284" s="6"/>
      <c r="BF11284" s="6"/>
      <c r="BG11284" s="6"/>
      <c r="BH11284" s="6"/>
      <c r="BI11284" s="6"/>
      <c r="BJ11284" s="166"/>
      <c r="BK11284" s="166"/>
      <c r="BL11284" s="166"/>
      <c r="BM11284" s="6"/>
      <c r="BN11284" s="6"/>
      <c r="BO11284" s="6"/>
      <c r="BP11284" s="6"/>
      <c r="BQ11284" s="6"/>
      <c r="BR11284" s="6"/>
      <c r="BS11284" s="6"/>
      <c r="BT11284" s="6"/>
      <c r="BU11284" s="6"/>
      <c r="BV11284" s="6"/>
      <c r="BW11284" s="6"/>
      <c r="CJ11284" s="415"/>
      <c r="CK11284" s="415"/>
      <c r="CO11284" s="168"/>
    </row>
    <row r="11285" spans="32:93" s="162" customFormat="1" x14ac:dyDescent="0.25">
      <c r="AF11285" s="169"/>
      <c r="AG11285" s="169"/>
      <c r="AH11285" s="169"/>
      <c r="AI11285" s="169"/>
      <c r="AJ11285" s="169"/>
      <c r="AK11285" s="170"/>
      <c r="AP11285" s="6"/>
      <c r="AQ11285" s="6"/>
      <c r="AR11285" s="6"/>
      <c r="AS11285" s="6"/>
      <c r="AT11285" s="6"/>
      <c r="AU11285" s="6"/>
      <c r="AV11285" s="6"/>
      <c r="AW11285" s="6"/>
      <c r="AX11285" s="6"/>
      <c r="AY11285" s="6"/>
      <c r="AZ11285" s="6"/>
      <c r="BA11285" s="6"/>
      <c r="BB11285" s="166"/>
      <c r="BC11285" s="166"/>
      <c r="BD11285" s="166"/>
      <c r="BE11285" s="6"/>
      <c r="BF11285" s="6"/>
      <c r="BG11285" s="6"/>
      <c r="BH11285" s="6"/>
      <c r="BI11285" s="6"/>
      <c r="BJ11285" s="166"/>
      <c r="BK11285" s="166"/>
      <c r="BL11285" s="166"/>
      <c r="BM11285" s="6"/>
      <c r="BN11285" s="6"/>
      <c r="BO11285" s="6"/>
      <c r="BP11285" s="6"/>
      <c r="BQ11285" s="6"/>
      <c r="BR11285" s="6"/>
      <c r="BS11285" s="6"/>
      <c r="BT11285" s="6"/>
      <c r="BU11285" s="6"/>
      <c r="BV11285" s="6"/>
      <c r="BW11285" s="6"/>
      <c r="CJ11285" s="415"/>
      <c r="CK11285" s="415"/>
      <c r="CO11285" s="168"/>
    </row>
    <row r="11286" spans="32:93" s="162" customFormat="1" x14ac:dyDescent="0.25">
      <c r="AF11286" s="169"/>
      <c r="AG11286" s="169"/>
      <c r="AH11286" s="169"/>
      <c r="AI11286" s="169"/>
      <c r="AJ11286" s="169"/>
      <c r="AK11286" s="170"/>
      <c r="AP11286" s="6"/>
      <c r="AQ11286" s="6"/>
      <c r="AR11286" s="6"/>
      <c r="AS11286" s="6"/>
      <c r="AT11286" s="6"/>
      <c r="AU11286" s="6"/>
      <c r="AV11286" s="6"/>
      <c r="AW11286" s="6"/>
      <c r="AX11286" s="6"/>
      <c r="AY11286" s="6"/>
      <c r="AZ11286" s="6"/>
      <c r="BA11286" s="6"/>
      <c r="BB11286" s="166"/>
      <c r="BC11286" s="166"/>
      <c r="BD11286" s="166"/>
      <c r="BE11286" s="6"/>
      <c r="BF11286" s="6"/>
      <c r="BG11286" s="6"/>
      <c r="BH11286" s="6"/>
      <c r="BI11286" s="6"/>
      <c r="BJ11286" s="166"/>
      <c r="BK11286" s="166"/>
      <c r="BL11286" s="166"/>
      <c r="BM11286" s="6"/>
      <c r="BN11286" s="6"/>
      <c r="BO11286" s="6"/>
      <c r="BP11286" s="6"/>
      <c r="BQ11286" s="6"/>
      <c r="BR11286" s="6"/>
      <c r="BS11286" s="6"/>
      <c r="BT11286" s="6"/>
      <c r="BU11286" s="6"/>
      <c r="BV11286" s="6"/>
      <c r="BW11286" s="6"/>
      <c r="CJ11286" s="415"/>
      <c r="CK11286" s="415"/>
      <c r="CO11286" s="168"/>
    </row>
    <row r="11287" spans="32:93" s="162" customFormat="1" x14ac:dyDescent="0.25">
      <c r="AF11287" s="169"/>
      <c r="AG11287" s="169"/>
      <c r="AH11287" s="169"/>
      <c r="AI11287" s="169"/>
      <c r="AJ11287" s="169"/>
      <c r="AK11287" s="170"/>
      <c r="AP11287" s="6"/>
      <c r="AQ11287" s="6"/>
      <c r="AR11287" s="6"/>
      <c r="AS11287" s="6"/>
      <c r="AT11287" s="6"/>
      <c r="AU11287" s="6"/>
      <c r="AV11287" s="6"/>
      <c r="AW11287" s="6"/>
      <c r="AX11287" s="6"/>
      <c r="AY11287" s="6"/>
      <c r="AZ11287" s="6"/>
      <c r="BA11287" s="6"/>
      <c r="BB11287" s="166"/>
      <c r="BC11287" s="166"/>
      <c r="BD11287" s="166"/>
      <c r="BE11287" s="6"/>
      <c r="BF11287" s="6"/>
      <c r="BG11287" s="6"/>
      <c r="BH11287" s="6"/>
      <c r="BI11287" s="6"/>
      <c r="BJ11287" s="166"/>
      <c r="BK11287" s="166"/>
      <c r="BL11287" s="166"/>
      <c r="BM11287" s="6"/>
      <c r="BN11287" s="6"/>
      <c r="BO11287" s="6"/>
      <c r="BP11287" s="6"/>
      <c r="BQ11287" s="6"/>
      <c r="BR11287" s="6"/>
      <c r="BS11287" s="6"/>
      <c r="BT11287" s="6"/>
      <c r="BU11287" s="6"/>
      <c r="BV11287" s="6"/>
      <c r="BW11287" s="6"/>
      <c r="CJ11287" s="415"/>
      <c r="CK11287" s="415"/>
      <c r="CO11287" s="168"/>
    </row>
    <row r="11288" spans="32:93" s="162" customFormat="1" x14ac:dyDescent="0.25">
      <c r="AF11288" s="169"/>
      <c r="AG11288" s="169"/>
      <c r="AH11288" s="169"/>
      <c r="AI11288" s="169"/>
      <c r="AJ11288" s="169"/>
      <c r="AK11288" s="170"/>
      <c r="AP11288" s="6"/>
      <c r="AQ11288" s="6"/>
      <c r="AR11288" s="6"/>
      <c r="AS11288" s="6"/>
      <c r="AT11288" s="6"/>
      <c r="AU11288" s="6"/>
      <c r="AV11288" s="6"/>
      <c r="AW11288" s="6"/>
      <c r="AX11288" s="6"/>
      <c r="AY11288" s="6"/>
      <c r="AZ11288" s="6"/>
      <c r="BA11288" s="6"/>
      <c r="BB11288" s="166"/>
      <c r="BC11288" s="166"/>
      <c r="BD11288" s="166"/>
      <c r="BE11288" s="6"/>
      <c r="BF11288" s="6"/>
      <c r="BG11288" s="6"/>
      <c r="BH11288" s="6"/>
      <c r="BI11288" s="6"/>
      <c r="BJ11288" s="166"/>
      <c r="BK11288" s="166"/>
      <c r="BL11288" s="166"/>
      <c r="BM11288" s="6"/>
      <c r="BN11288" s="6"/>
      <c r="BO11288" s="6"/>
      <c r="BP11288" s="6"/>
      <c r="BQ11288" s="6"/>
      <c r="BR11288" s="6"/>
      <c r="BS11288" s="6"/>
      <c r="BT11288" s="6"/>
      <c r="BU11288" s="6"/>
      <c r="BV11288" s="6"/>
      <c r="BW11288" s="6"/>
      <c r="CJ11288" s="415"/>
      <c r="CK11288" s="415"/>
      <c r="CO11288" s="168"/>
    </row>
    <row r="11289" spans="32:93" s="162" customFormat="1" x14ac:dyDescent="0.25">
      <c r="AF11289" s="169"/>
      <c r="AG11289" s="169"/>
      <c r="AH11289" s="169"/>
      <c r="AI11289" s="169"/>
      <c r="AJ11289" s="169"/>
      <c r="AK11289" s="170"/>
      <c r="AP11289" s="6"/>
      <c r="AQ11289" s="6"/>
      <c r="AR11289" s="6"/>
      <c r="AS11289" s="6"/>
      <c r="AT11289" s="6"/>
      <c r="AU11289" s="6"/>
      <c r="AV11289" s="6"/>
      <c r="AW11289" s="6"/>
      <c r="AX11289" s="6"/>
      <c r="AY11289" s="6"/>
      <c r="AZ11289" s="6"/>
      <c r="BA11289" s="6"/>
      <c r="BB11289" s="166"/>
      <c r="BC11289" s="166"/>
      <c r="BD11289" s="166"/>
      <c r="BE11289" s="6"/>
      <c r="BF11289" s="6"/>
      <c r="BG11289" s="6"/>
      <c r="BH11289" s="6"/>
      <c r="BI11289" s="6"/>
      <c r="BJ11289" s="166"/>
      <c r="BK11289" s="166"/>
      <c r="BL11289" s="166"/>
      <c r="BM11289" s="6"/>
      <c r="BN11289" s="6"/>
      <c r="BO11289" s="6"/>
      <c r="BP11289" s="6"/>
      <c r="BQ11289" s="6"/>
      <c r="BR11289" s="6"/>
      <c r="BS11289" s="6"/>
      <c r="BT11289" s="6"/>
      <c r="BU11289" s="6"/>
      <c r="BV11289" s="6"/>
      <c r="BW11289" s="6"/>
      <c r="CJ11289" s="415"/>
      <c r="CK11289" s="415"/>
      <c r="CO11289" s="168"/>
    </row>
    <row r="11290" spans="32:93" s="162" customFormat="1" x14ac:dyDescent="0.25">
      <c r="AF11290" s="169"/>
      <c r="AG11290" s="169"/>
      <c r="AH11290" s="169"/>
      <c r="AI11290" s="169"/>
      <c r="AJ11290" s="169"/>
      <c r="AK11290" s="170"/>
      <c r="AP11290" s="6"/>
      <c r="AQ11290" s="6"/>
      <c r="AR11290" s="6"/>
      <c r="AS11290" s="6"/>
      <c r="AT11290" s="6"/>
      <c r="AU11290" s="6"/>
      <c r="AV11290" s="6"/>
      <c r="AW11290" s="6"/>
      <c r="AX11290" s="6"/>
      <c r="AY11290" s="6"/>
      <c r="AZ11290" s="6"/>
      <c r="BA11290" s="6"/>
      <c r="BB11290" s="166"/>
      <c r="BC11290" s="166"/>
      <c r="BD11290" s="166"/>
      <c r="BE11290" s="6"/>
      <c r="BF11290" s="6"/>
      <c r="BG11290" s="6"/>
      <c r="BH11290" s="6"/>
      <c r="BI11290" s="6"/>
      <c r="BJ11290" s="166"/>
      <c r="BK11290" s="166"/>
      <c r="BL11290" s="166"/>
      <c r="BM11290" s="6"/>
      <c r="BN11290" s="6"/>
      <c r="BO11290" s="6"/>
      <c r="BP11290" s="6"/>
      <c r="BQ11290" s="6"/>
      <c r="BR11290" s="6"/>
      <c r="BS11290" s="6"/>
      <c r="BT11290" s="6"/>
      <c r="BU11290" s="6"/>
      <c r="BV11290" s="6"/>
      <c r="BW11290" s="6"/>
      <c r="CJ11290" s="415"/>
      <c r="CK11290" s="415"/>
      <c r="CO11290" s="168"/>
    </row>
    <row r="11291" spans="32:93" s="162" customFormat="1" x14ac:dyDescent="0.25">
      <c r="AF11291" s="169"/>
      <c r="AG11291" s="169"/>
      <c r="AH11291" s="169"/>
      <c r="AI11291" s="169"/>
      <c r="AJ11291" s="169"/>
      <c r="AK11291" s="170"/>
      <c r="AP11291" s="6"/>
      <c r="AQ11291" s="6"/>
      <c r="AR11291" s="6"/>
      <c r="AS11291" s="6"/>
      <c r="AT11291" s="6"/>
      <c r="AU11291" s="6"/>
      <c r="AV11291" s="6"/>
      <c r="AW11291" s="6"/>
      <c r="AX11291" s="6"/>
      <c r="AY11291" s="6"/>
      <c r="AZ11291" s="6"/>
      <c r="BA11291" s="6"/>
      <c r="BB11291" s="166"/>
      <c r="BC11291" s="166"/>
      <c r="BD11291" s="166"/>
      <c r="BE11291" s="6"/>
      <c r="BF11291" s="6"/>
      <c r="BG11291" s="6"/>
      <c r="BH11291" s="6"/>
      <c r="BI11291" s="6"/>
      <c r="BJ11291" s="166"/>
      <c r="BK11291" s="166"/>
      <c r="BL11291" s="166"/>
      <c r="BM11291" s="6"/>
      <c r="BN11291" s="6"/>
      <c r="BO11291" s="6"/>
      <c r="BP11291" s="6"/>
      <c r="BQ11291" s="6"/>
      <c r="BR11291" s="6"/>
      <c r="BS11291" s="6"/>
      <c r="BT11291" s="6"/>
      <c r="BU11291" s="6"/>
      <c r="BV11291" s="6"/>
      <c r="BW11291" s="6"/>
      <c r="CJ11291" s="415"/>
      <c r="CK11291" s="415"/>
      <c r="CO11291" s="168"/>
    </row>
    <row r="11292" spans="32:93" s="162" customFormat="1" x14ac:dyDescent="0.25">
      <c r="AF11292" s="169"/>
      <c r="AG11292" s="169"/>
      <c r="AH11292" s="169"/>
      <c r="AI11292" s="169"/>
      <c r="AJ11292" s="169"/>
      <c r="AK11292" s="170"/>
      <c r="AP11292" s="6"/>
      <c r="AQ11292" s="6"/>
      <c r="AR11292" s="6"/>
      <c r="AS11292" s="6"/>
      <c r="AT11292" s="6"/>
      <c r="AU11292" s="6"/>
      <c r="AV11292" s="6"/>
      <c r="AW11292" s="6"/>
      <c r="AX11292" s="6"/>
      <c r="AY11292" s="6"/>
      <c r="AZ11292" s="6"/>
      <c r="BA11292" s="6"/>
      <c r="BB11292" s="166"/>
      <c r="BC11292" s="166"/>
      <c r="BD11292" s="166"/>
      <c r="BE11292" s="6"/>
      <c r="BF11292" s="6"/>
      <c r="BG11292" s="6"/>
      <c r="BH11292" s="6"/>
      <c r="BI11292" s="6"/>
      <c r="BJ11292" s="166"/>
      <c r="BK11292" s="166"/>
      <c r="BL11292" s="166"/>
      <c r="BM11292" s="6"/>
      <c r="BN11292" s="6"/>
      <c r="BO11292" s="6"/>
      <c r="BP11292" s="6"/>
      <c r="BQ11292" s="6"/>
      <c r="BR11292" s="6"/>
      <c r="BS11292" s="6"/>
      <c r="BT11292" s="6"/>
      <c r="BU11292" s="6"/>
      <c r="BV11292" s="6"/>
      <c r="BW11292" s="6"/>
      <c r="CJ11292" s="415"/>
      <c r="CK11292" s="415"/>
      <c r="CO11292" s="168"/>
    </row>
    <row r="11293" spans="32:93" s="162" customFormat="1" x14ac:dyDescent="0.25">
      <c r="AF11293" s="169"/>
      <c r="AG11293" s="169"/>
      <c r="AH11293" s="169"/>
      <c r="AI11293" s="169"/>
      <c r="AJ11293" s="169"/>
      <c r="AK11293" s="170"/>
      <c r="AP11293" s="6"/>
      <c r="AQ11293" s="6"/>
      <c r="AR11293" s="6"/>
      <c r="AS11293" s="6"/>
      <c r="AT11293" s="6"/>
      <c r="AU11293" s="6"/>
      <c r="AV11293" s="6"/>
      <c r="AW11293" s="6"/>
      <c r="AX11293" s="6"/>
      <c r="AY11293" s="6"/>
      <c r="AZ11293" s="6"/>
      <c r="BA11293" s="6"/>
      <c r="BB11293" s="166"/>
      <c r="BC11293" s="166"/>
      <c r="BD11293" s="166"/>
      <c r="BE11293" s="6"/>
      <c r="BF11293" s="6"/>
      <c r="BG11293" s="6"/>
      <c r="BH11293" s="6"/>
      <c r="BI11293" s="6"/>
      <c r="BJ11293" s="166"/>
      <c r="BK11293" s="166"/>
      <c r="BL11293" s="166"/>
      <c r="BM11293" s="6"/>
      <c r="BN11293" s="6"/>
      <c r="BO11293" s="6"/>
      <c r="BP11293" s="6"/>
      <c r="BQ11293" s="6"/>
      <c r="BR11293" s="6"/>
      <c r="BS11293" s="6"/>
      <c r="BT11293" s="6"/>
      <c r="BU11293" s="6"/>
      <c r="BV11293" s="6"/>
      <c r="BW11293" s="6"/>
      <c r="CJ11293" s="415"/>
      <c r="CK11293" s="415"/>
      <c r="CO11293" s="168"/>
    </row>
    <row r="11294" spans="32:93" s="162" customFormat="1" x14ac:dyDescent="0.25">
      <c r="AF11294" s="169"/>
      <c r="AG11294" s="169"/>
      <c r="AH11294" s="169"/>
      <c r="AI11294" s="169"/>
      <c r="AJ11294" s="169"/>
      <c r="AK11294" s="170"/>
      <c r="AP11294" s="6"/>
      <c r="AQ11294" s="6"/>
      <c r="AR11294" s="6"/>
      <c r="AS11294" s="6"/>
      <c r="AT11294" s="6"/>
      <c r="AU11294" s="6"/>
      <c r="AV11294" s="6"/>
      <c r="AW11294" s="6"/>
      <c r="AX11294" s="6"/>
      <c r="AY11294" s="6"/>
      <c r="AZ11294" s="6"/>
      <c r="BA11294" s="6"/>
      <c r="BB11294" s="166"/>
      <c r="BC11294" s="166"/>
      <c r="BD11294" s="166"/>
      <c r="BE11294" s="6"/>
      <c r="BF11294" s="6"/>
      <c r="BG11294" s="6"/>
      <c r="BH11294" s="6"/>
      <c r="BI11294" s="6"/>
      <c r="BJ11294" s="166"/>
      <c r="BK11294" s="166"/>
      <c r="BL11294" s="166"/>
      <c r="BM11294" s="6"/>
      <c r="BN11294" s="6"/>
      <c r="BO11294" s="6"/>
      <c r="BP11294" s="6"/>
      <c r="BQ11294" s="6"/>
      <c r="BR11294" s="6"/>
      <c r="BS11294" s="6"/>
      <c r="BT11294" s="6"/>
      <c r="BU11294" s="6"/>
      <c r="BV11294" s="6"/>
      <c r="BW11294" s="6"/>
      <c r="CJ11294" s="415"/>
      <c r="CK11294" s="415"/>
      <c r="CO11294" s="168"/>
    </row>
    <row r="11295" spans="32:93" s="162" customFormat="1" x14ac:dyDescent="0.25">
      <c r="AF11295" s="169"/>
      <c r="AG11295" s="169"/>
      <c r="AH11295" s="169"/>
      <c r="AI11295" s="169"/>
      <c r="AJ11295" s="169"/>
      <c r="AK11295" s="170"/>
      <c r="AP11295" s="6"/>
      <c r="AQ11295" s="6"/>
      <c r="AR11295" s="6"/>
      <c r="AS11295" s="6"/>
      <c r="AT11295" s="6"/>
      <c r="AU11295" s="6"/>
      <c r="AV11295" s="6"/>
      <c r="AW11295" s="6"/>
      <c r="AX11295" s="6"/>
      <c r="AY11295" s="6"/>
      <c r="AZ11295" s="6"/>
      <c r="BA11295" s="6"/>
      <c r="BB11295" s="166"/>
      <c r="BC11295" s="166"/>
      <c r="BD11295" s="166"/>
      <c r="BE11295" s="6"/>
      <c r="BF11295" s="6"/>
      <c r="BG11295" s="6"/>
      <c r="BH11295" s="6"/>
      <c r="BI11295" s="6"/>
      <c r="BJ11295" s="166"/>
      <c r="BK11295" s="166"/>
      <c r="BL11295" s="166"/>
      <c r="BM11295" s="6"/>
      <c r="BN11295" s="6"/>
      <c r="BO11295" s="6"/>
      <c r="BP11295" s="6"/>
      <c r="BQ11295" s="6"/>
      <c r="BR11295" s="6"/>
      <c r="BS11295" s="6"/>
      <c r="BT11295" s="6"/>
      <c r="BU11295" s="6"/>
      <c r="BV11295" s="6"/>
      <c r="BW11295" s="6"/>
      <c r="CJ11295" s="415"/>
      <c r="CK11295" s="415"/>
      <c r="CO11295" s="168"/>
    </row>
    <row r="11296" spans="32:93" s="162" customFormat="1" x14ac:dyDescent="0.25">
      <c r="AF11296" s="169"/>
      <c r="AG11296" s="169"/>
      <c r="AH11296" s="169"/>
      <c r="AI11296" s="169"/>
      <c r="AJ11296" s="169"/>
      <c r="AK11296" s="170"/>
      <c r="AP11296" s="6"/>
      <c r="AQ11296" s="6"/>
      <c r="AR11296" s="6"/>
      <c r="AS11296" s="6"/>
      <c r="AT11296" s="6"/>
      <c r="AU11296" s="6"/>
      <c r="AV11296" s="6"/>
      <c r="AW11296" s="6"/>
      <c r="AX11296" s="6"/>
      <c r="AY11296" s="6"/>
      <c r="AZ11296" s="6"/>
      <c r="BA11296" s="6"/>
      <c r="BB11296" s="166"/>
      <c r="BC11296" s="166"/>
      <c r="BD11296" s="166"/>
      <c r="BE11296" s="6"/>
      <c r="BF11296" s="6"/>
      <c r="BG11296" s="6"/>
      <c r="BH11296" s="6"/>
      <c r="BI11296" s="6"/>
      <c r="BJ11296" s="166"/>
      <c r="BK11296" s="166"/>
      <c r="BL11296" s="166"/>
      <c r="BM11296" s="6"/>
      <c r="BN11296" s="6"/>
      <c r="BO11296" s="6"/>
      <c r="BP11296" s="6"/>
      <c r="BQ11296" s="6"/>
      <c r="BR11296" s="6"/>
      <c r="BS11296" s="6"/>
      <c r="BT11296" s="6"/>
      <c r="BU11296" s="6"/>
      <c r="BV11296" s="6"/>
      <c r="BW11296" s="6"/>
      <c r="CJ11296" s="415"/>
      <c r="CK11296" s="415"/>
      <c r="CO11296" s="168"/>
    </row>
    <row r="11297" spans="32:93" s="162" customFormat="1" x14ac:dyDescent="0.25">
      <c r="AF11297" s="169"/>
      <c r="AG11297" s="169"/>
      <c r="AH11297" s="169"/>
      <c r="AI11297" s="169"/>
      <c r="AJ11297" s="169"/>
      <c r="AK11297" s="170"/>
      <c r="AP11297" s="6"/>
      <c r="AQ11297" s="6"/>
      <c r="AR11297" s="6"/>
      <c r="AS11297" s="6"/>
      <c r="AT11297" s="6"/>
      <c r="AU11297" s="6"/>
      <c r="AV11297" s="6"/>
      <c r="AW11297" s="6"/>
      <c r="AX11297" s="6"/>
      <c r="AY11297" s="6"/>
      <c r="AZ11297" s="6"/>
      <c r="BA11297" s="6"/>
      <c r="BB11297" s="166"/>
      <c r="BC11297" s="166"/>
      <c r="BD11297" s="166"/>
      <c r="BE11297" s="6"/>
      <c r="BF11297" s="6"/>
      <c r="BG11297" s="6"/>
      <c r="BH11297" s="6"/>
      <c r="BI11297" s="6"/>
      <c r="BJ11297" s="166"/>
      <c r="BK11297" s="166"/>
      <c r="BL11297" s="166"/>
      <c r="BM11297" s="6"/>
      <c r="BN11297" s="6"/>
      <c r="BO11297" s="6"/>
      <c r="BP11297" s="6"/>
      <c r="BQ11297" s="6"/>
      <c r="BR11297" s="6"/>
      <c r="BS11297" s="6"/>
      <c r="BT11297" s="6"/>
      <c r="BU11297" s="6"/>
      <c r="BV11297" s="6"/>
      <c r="BW11297" s="6"/>
      <c r="CJ11297" s="415"/>
      <c r="CK11297" s="415"/>
      <c r="CO11297" s="168"/>
    </row>
    <row r="11298" spans="32:93" s="162" customFormat="1" x14ac:dyDescent="0.25">
      <c r="AF11298" s="169"/>
      <c r="AG11298" s="169"/>
      <c r="AH11298" s="169"/>
      <c r="AI11298" s="169"/>
      <c r="AJ11298" s="169"/>
      <c r="AK11298" s="170"/>
      <c r="AP11298" s="6"/>
      <c r="AQ11298" s="6"/>
      <c r="AR11298" s="6"/>
      <c r="AS11298" s="6"/>
      <c r="AT11298" s="6"/>
      <c r="AU11298" s="6"/>
      <c r="AV11298" s="6"/>
      <c r="AW11298" s="6"/>
      <c r="AX11298" s="6"/>
      <c r="AY11298" s="6"/>
      <c r="AZ11298" s="6"/>
      <c r="BA11298" s="6"/>
      <c r="BB11298" s="166"/>
      <c r="BC11298" s="166"/>
      <c r="BD11298" s="166"/>
      <c r="BE11298" s="6"/>
      <c r="BF11298" s="6"/>
      <c r="BG11298" s="6"/>
      <c r="BH11298" s="6"/>
      <c r="BI11298" s="6"/>
      <c r="BJ11298" s="166"/>
      <c r="BK11298" s="166"/>
      <c r="BL11298" s="166"/>
      <c r="BM11298" s="6"/>
      <c r="BN11298" s="6"/>
      <c r="BO11298" s="6"/>
      <c r="BP11298" s="6"/>
      <c r="BQ11298" s="6"/>
      <c r="BR11298" s="6"/>
      <c r="BS11298" s="6"/>
      <c r="BT11298" s="6"/>
      <c r="BU11298" s="6"/>
      <c r="BV11298" s="6"/>
      <c r="BW11298" s="6"/>
      <c r="CJ11298" s="415"/>
      <c r="CK11298" s="415"/>
      <c r="CO11298" s="168"/>
    </row>
    <row r="11299" spans="32:93" s="162" customFormat="1" x14ac:dyDescent="0.25">
      <c r="AF11299" s="169"/>
      <c r="AG11299" s="169"/>
      <c r="AH11299" s="169"/>
      <c r="AI11299" s="169"/>
      <c r="AJ11299" s="169"/>
      <c r="AK11299" s="170"/>
      <c r="AP11299" s="6"/>
      <c r="AQ11299" s="6"/>
      <c r="AR11299" s="6"/>
      <c r="AS11299" s="6"/>
      <c r="AT11299" s="6"/>
      <c r="AU11299" s="6"/>
      <c r="AV11299" s="6"/>
      <c r="AW11299" s="6"/>
      <c r="AX11299" s="6"/>
      <c r="AY11299" s="6"/>
      <c r="AZ11299" s="6"/>
      <c r="BA11299" s="6"/>
      <c r="BB11299" s="166"/>
      <c r="BC11299" s="166"/>
      <c r="BD11299" s="166"/>
      <c r="BE11299" s="6"/>
      <c r="BF11299" s="6"/>
      <c r="BG11299" s="6"/>
      <c r="BH11299" s="6"/>
      <c r="BI11299" s="6"/>
      <c r="BJ11299" s="166"/>
      <c r="BK11299" s="166"/>
      <c r="BL11299" s="166"/>
      <c r="BM11299" s="6"/>
      <c r="BN11299" s="6"/>
      <c r="BO11299" s="6"/>
      <c r="BP11299" s="6"/>
      <c r="BQ11299" s="6"/>
      <c r="BR11299" s="6"/>
      <c r="BS11299" s="6"/>
      <c r="BT11299" s="6"/>
      <c r="BU11299" s="6"/>
      <c r="BV11299" s="6"/>
      <c r="BW11299" s="6"/>
      <c r="CJ11299" s="415"/>
      <c r="CK11299" s="415"/>
      <c r="CO11299" s="168"/>
    </row>
    <row r="11300" spans="32:93" s="162" customFormat="1" x14ac:dyDescent="0.25">
      <c r="AF11300" s="169"/>
      <c r="AG11300" s="169"/>
      <c r="AH11300" s="169"/>
      <c r="AI11300" s="169"/>
      <c r="AJ11300" s="169"/>
      <c r="AK11300" s="170"/>
      <c r="AP11300" s="6"/>
      <c r="AQ11300" s="6"/>
      <c r="AR11300" s="6"/>
      <c r="AS11300" s="6"/>
      <c r="AT11300" s="6"/>
      <c r="AU11300" s="6"/>
      <c r="AV11300" s="6"/>
      <c r="AW11300" s="6"/>
      <c r="AX11300" s="6"/>
      <c r="AY11300" s="6"/>
      <c r="AZ11300" s="6"/>
      <c r="BA11300" s="6"/>
      <c r="BB11300" s="166"/>
      <c r="BC11300" s="166"/>
      <c r="BD11300" s="166"/>
      <c r="BE11300" s="6"/>
      <c r="BF11300" s="6"/>
      <c r="BG11300" s="6"/>
      <c r="BH11300" s="6"/>
      <c r="BI11300" s="6"/>
      <c r="BJ11300" s="166"/>
      <c r="BK11300" s="166"/>
      <c r="BL11300" s="166"/>
      <c r="BM11300" s="6"/>
      <c r="BN11300" s="6"/>
      <c r="BO11300" s="6"/>
      <c r="BP11300" s="6"/>
      <c r="BQ11300" s="6"/>
      <c r="BR11300" s="6"/>
      <c r="BS11300" s="6"/>
      <c r="BT11300" s="6"/>
      <c r="BU11300" s="6"/>
      <c r="BV11300" s="6"/>
      <c r="BW11300" s="6"/>
      <c r="CJ11300" s="415"/>
      <c r="CK11300" s="415"/>
      <c r="CO11300" s="168"/>
    </row>
    <row r="11301" spans="32:93" s="162" customFormat="1" x14ac:dyDescent="0.25">
      <c r="AF11301" s="169"/>
      <c r="AG11301" s="169"/>
      <c r="AH11301" s="169"/>
      <c r="AI11301" s="169"/>
      <c r="AJ11301" s="169"/>
      <c r="AK11301" s="170"/>
      <c r="AP11301" s="6"/>
      <c r="AQ11301" s="6"/>
      <c r="AR11301" s="6"/>
      <c r="AS11301" s="6"/>
      <c r="AT11301" s="6"/>
      <c r="AU11301" s="6"/>
      <c r="AV11301" s="6"/>
      <c r="AW11301" s="6"/>
      <c r="AX11301" s="6"/>
      <c r="AY11301" s="6"/>
      <c r="AZ11301" s="6"/>
      <c r="BA11301" s="6"/>
      <c r="BB11301" s="166"/>
      <c r="BC11301" s="166"/>
      <c r="BD11301" s="166"/>
      <c r="BE11301" s="6"/>
      <c r="BF11301" s="6"/>
      <c r="BG11301" s="6"/>
      <c r="BH11301" s="6"/>
      <c r="BI11301" s="6"/>
      <c r="BJ11301" s="166"/>
      <c r="BK11301" s="166"/>
      <c r="BL11301" s="166"/>
      <c r="BM11301" s="6"/>
      <c r="BN11301" s="6"/>
      <c r="BO11301" s="6"/>
      <c r="BP11301" s="6"/>
      <c r="BQ11301" s="6"/>
      <c r="BR11301" s="6"/>
      <c r="BS11301" s="6"/>
      <c r="BT11301" s="6"/>
      <c r="BU11301" s="6"/>
      <c r="BV11301" s="6"/>
      <c r="BW11301" s="6"/>
      <c r="CJ11301" s="415"/>
      <c r="CK11301" s="415"/>
      <c r="CO11301" s="168"/>
    </row>
    <row r="11302" spans="32:93" s="162" customFormat="1" x14ac:dyDescent="0.25">
      <c r="AF11302" s="169"/>
      <c r="AG11302" s="169"/>
      <c r="AH11302" s="169"/>
      <c r="AI11302" s="169"/>
      <c r="AJ11302" s="169"/>
      <c r="AK11302" s="170"/>
      <c r="AP11302" s="6"/>
      <c r="AQ11302" s="6"/>
      <c r="AR11302" s="6"/>
      <c r="AS11302" s="6"/>
      <c r="AT11302" s="6"/>
      <c r="AU11302" s="6"/>
      <c r="AV11302" s="6"/>
      <c r="AW11302" s="6"/>
      <c r="AX11302" s="6"/>
      <c r="AY11302" s="6"/>
      <c r="AZ11302" s="6"/>
      <c r="BA11302" s="6"/>
      <c r="BB11302" s="166"/>
      <c r="BC11302" s="166"/>
      <c r="BD11302" s="166"/>
      <c r="BE11302" s="6"/>
      <c r="BF11302" s="6"/>
      <c r="BG11302" s="6"/>
      <c r="BH11302" s="6"/>
      <c r="BI11302" s="6"/>
      <c r="BJ11302" s="166"/>
      <c r="BK11302" s="166"/>
      <c r="BL11302" s="166"/>
      <c r="BM11302" s="6"/>
      <c r="BN11302" s="6"/>
      <c r="BO11302" s="6"/>
      <c r="BP11302" s="6"/>
      <c r="BQ11302" s="6"/>
      <c r="BR11302" s="6"/>
      <c r="BS11302" s="6"/>
      <c r="BT11302" s="6"/>
      <c r="BU11302" s="6"/>
      <c r="BV11302" s="6"/>
      <c r="BW11302" s="6"/>
      <c r="CJ11302" s="415"/>
      <c r="CK11302" s="415"/>
      <c r="CO11302" s="168"/>
    </row>
    <row r="11303" spans="32:93" s="162" customFormat="1" x14ac:dyDescent="0.25">
      <c r="AF11303" s="169"/>
      <c r="AG11303" s="169"/>
      <c r="AH11303" s="169"/>
      <c r="AI11303" s="169"/>
      <c r="AJ11303" s="169"/>
      <c r="AK11303" s="170"/>
      <c r="AP11303" s="6"/>
      <c r="AQ11303" s="6"/>
      <c r="AR11303" s="6"/>
      <c r="AS11303" s="6"/>
      <c r="AT11303" s="6"/>
      <c r="AU11303" s="6"/>
      <c r="AV11303" s="6"/>
      <c r="AW11303" s="6"/>
      <c r="AX11303" s="6"/>
      <c r="AY11303" s="6"/>
      <c r="AZ11303" s="6"/>
      <c r="BA11303" s="6"/>
      <c r="BB11303" s="166"/>
      <c r="BC11303" s="166"/>
      <c r="BD11303" s="166"/>
      <c r="BE11303" s="6"/>
      <c r="BF11303" s="6"/>
      <c r="BG11303" s="6"/>
      <c r="BH11303" s="6"/>
      <c r="BI11303" s="6"/>
      <c r="BJ11303" s="166"/>
      <c r="BK11303" s="166"/>
      <c r="BL11303" s="166"/>
      <c r="BM11303" s="6"/>
      <c r="BN11303" s="6"/>
      <c r="BO11303" s="6"/>
      <c r="BP11303" s="6"/>
      <c r="BQ11303" s="6"/>
      <c r="BR11303" s="6"/>
      <c r="BS11303" s="6"/>
      <c r="BT11303" s="6"/>
      <c r="BU11303" s="6"/>
      <c r="BV11303" s="6"/>
      <c r="BW11303" s="6"/>
      <c r="CJ11303" s="415"/>
      <c r="CK11303" s="415"/>
      <c r="CO11303" s="168"/>
    </row>
    <row r="11304" spans="32:93" s="162" customFormat="1" x14ac:dyDescent="0.25">
      <c r="AF11304" s="169"/>
      <c r="AG11304" s="169"/>
      <c r="AH11304" s="169"/>
      <c r="AI11304" s="169"/>
      <c r="AJ11304" s="169"/>
      <c r="AK11304" s="170"/>
      <c r="AP11304" s="6"/>
      <c r="AQ11304" s="6"/>
      <c r="AR11304" s="6"/>
      <c r="AS11304" s="6"/>
      <c r="AT11304" s="6"/>
      <c r="AU11304" s="6"/>
      <c r="AV11304" s="6"/>
      <c r="AW11304" s="6"/>
      <c r="AX11304" s="6"/>
      <c r="AY11304" s="6"/>
      <c r="AZ11304" s="6"/>
      <c r="BA11304" s="6"/>
      <c r="BB11304" s="166"/>
      <c r="BC11304" s="166"/>
      <c r="BD11304" s="166"/>
      <c r="BE11304" s="6"/>
      <c r="BF11304" s="6"/>
      <c r="BG11304" s="6"/>
      <c r="BH11304" s="6"/>
      <c r="BI11304" s="6"/>
      <c r="BJ11304" s="166"/>
      <c r="BK11304" s="166"/>
      <c r="BL11304" s="166"/>
      <c r="BM11304" s="6"/>
      <c r="BN11304" s="6"/>
      <c r="BO11304" s="6"/>
      <c r="BP11304" s="6"/>
      <c r="BQ11304" s="6"/>
      <c r="BR11304" s="6"/>
      <c r="BS11304" s="6"/>
      <c r="BT11304" s="6"/>
      <c r="BU11304" s="6"/>
      <c r="BV11304" s="6"/>
      <c r="BW11304" s="6"/>
      <c r="CJ11304" s="415"/>
      <c r="CK11304" s="415"/>
      <c r="CO11304" s="168"/>
    </row>
    <row r="11305" spans="32:93" s="162" customFormat="1" x14ac:dyDescent="0.25">
      <c r="AF11305" s="169"/>
      <c r="AG11305" s="169"/>
      <c r="AH11305" s="169"/>
      <c r="AI11305" s="169"/>
      <c r="AJ11305" s="169"/>
      <c r="AK11305" s="170"/>
      <c r="AP11305" s="6"/>
      <c r="AQ11305" s="6"/>
      <c r="AR11305" s="6"/>
      <c r="AS11305" s="6"/>
      <c r="AT11305" s="6"/>
      <c r="AU11305" s="6"/>
      <c r="AV11305" s="6"/>
      <c r="AW11305" s="6"/>
      <c r="AX11305" s="6"/>
      <c r="AY11305" s="6"/>
      <c r="AZ11305" s="6"/>
      <c r="BA11305" s="6"/>
      <c r="BB11305" s="166"/>
      <c r="BC11305" s="166"/>
      <c r="BD11305" s="166"/>
      <c r="BE11305" s="6"/>
      <c r="BF11305" s="6"/>
      <c r="BG11305" s="6"/>
      <c r="BH11305" s="6"/>
      <c r="BI11305" s="6"/>
      <c r="BJ11305" s="166"/>
      <c r="BK11305" s="166"/>
      <c r="BL11305" s="166"/>
      <c r="BM11305" s="6"/>
      <c r="BN11305" s="6"/>
      <c r="BO11305" s="6"/>
      <c r="BP11305" s="6"/>
      <c r="BQ11305" s="6"/>
      <c r="BR11305" s="6"/>
      <c r="BS11305" s="6"/>
      <c r="BT11305" s="6"/>
      <c r="BU11305" s="6"/>
      <c r="BV11305" s="6"/>
      <c r="BW11305" s="6"/>
      <c r="CJ11305" s="415"/>
      <c r="CK11305" s="415"/>
      <c r="CO11305" s="168"/>
    </row>
    <row r="11306" spans="32:93" s="162" customFormat="1" x14ac:dyDescent="0.25">
      <c r="AF11306" s="169"/>
      <c r="AG11306" s="169"/>
      <c r="AH11306" s="169"/>
      <c r="AI11306" s="169"/>
      <c r="AJ11306" s="169"/>
      <c r="AK11306" s="170"/>
      <c r="AP11306" s="6"/>
      <c r="AQ11306" s="6"/>
      <c r="AR11306" s="6"/>
      <c r="AS11306" s="6"/>
      <c r="AT11306" s="6"/>
      <c r="AU11306" s="6"/>
      <c r="AV11306" s="6"/>
      <c r="AW11306" s="6"/>
      <c r="AX11306" s="6"/>
      <c r="AY11306" s="6"/>
      <c r="AZ11306" s="6"/>
      <c r="BA11306" s="6"/>
      <c r="BB11306" s="166"/>
      <c r="BC11306" s="166"/>
      <c r="BD11306" s="166"/>
      <c r="BE11306" s="6"/>
      <c r="BF11306" s="6"/>
      <c r="BG11306" s="6"/>
      <c r="BH11306" s="6"/>
      <c r="BI11306" s="6"/>
      <c r="BJ11306" s="166"/>
      <c r="BK11306" s="166"/>
      <c r="BL11306" s="166"/>
      <c r="BM11306" s="6"/>
      <c r="BN11306" s="6"/>
      <c r="BO11306" s="6"/>
      <c r="BP11306" s="6"/>
      <c r="BQ11306" s="6"/>
      <c r="BR11306" s="6"/>
      <c r="BS11306" s="6"/>
      <c r="BT11306" s="6"/>
      <c r="BU11306" s="6"/>
      <c r="BV11306" s="6"/>
      <c r="BW11306" s="6"/>
      <c r="CJ11306" s="415"/>
      <c r="CK11306" s="415"/>
      <c r="CO11306" s="168"/>
    </row>
    <row r="11307" spans="32:93" s="162" customFormat="1" x14ac:dyDescent="0.25">
      <c r="AF11307" s="169"/>
      <c r="AG11307" s="169"/>
      <c r="AH11307" s="169"/>
      <c r="AI11307" s="169"/>
      <c r="AJ11307" s="169"/>
      <c r="AK11307" s="170"/>
      <c r="AP11307" s="6"/>
      <c r="AQ11307" s="6"/>
      <c r="AR11307" s="6"/>
      <c r="AS11307" s="6"/>
      <c r="AT11307" s="6"/>
      <c r="AU11307" s="6"/>
      <c r="AV11307" s="6"/>
      <c r="AW11307" s="6"/>
      <c r="AX11307" s="6"/>
      <c r="AY11307" s="6"/>
      <c r="AZ11307" s="6"/>
      <c r="BA11307" s="6"/>
      <c r="BB11307" s="166"/>
      <c r="BC11307" s="166"/>
      <c r="BD11307" s="166"/>
      <c r="BE11307" s="6"/>
      <c r="BF11307" s="6"/>
      <c r="BG11307" s="6"/>
      <c r="BH11307" s="6"/>
      <c r="BI11307" s="6"/>
      <c r="BJ11307" s="166"/>
      <c r="BK11307" s="166"/>
      <c r="BL11307" s="166"/>
      <c r="BM11307" s="6"/>
      <c r="BN11307" s="6"/>
      <c r="BO11307" s="6"/>
      <c r="BP11307" s="6"/>
      <c r="BQ11307" s="6"/>
      <c r="BR11307" s="6"/>
      <c r="BS11307" s="6"/>
      <c r="BT11307" s="6"/>
      <c r="BU11307" s="6"/>
      <c r="BV11307" s="6"/>
      <c r="BW11307" s="6"/>
      <c r="CJ11307" s="415"/>
      <c r="CK11307" s="415"/>
      <c r="CO11307" s="168"/>
    </row>
    <row r="11308" spans="32:93" s="162" customFormat="1" x14ac:dyDescent="0.25">
      <c r="AF11308" s="169"/>
      <c r="AG11308" s="169"/>
      <c r="AH11308" s="169"/>
      <c r="AI11308" s="169"/>
      <c r="AJ11308" s="169"/>
      <c r="AK11308" s="170"/>
      <c r="AP11308" s="6"/>
      <c r="AQ11308" s="6"/>
      <c r="AR11308" s="6"/>
      <c r="AS11308" s="6"/>
      <c r="AT11308" s="6"/>
      <c r="AU11308" s="6"/>
      <c r="AV11308" s="6"/>
      <c r="AW11308" s="6"/>
      <c r="AX11308" s="6"/>
      <c r="AY11308" s="6"/>
      <c r="AZ11308" s="6"/>
      <c r="BA11308" s="6"/>
      <c r="BB11308" s="166"/>
      <c r="BC11308" s="166"/>
      <c r="BD11308" s="166"/>
      <c r="BE11308" s="6"/>
      <c r="BF11308" s="6"/>
      <c r="BG11308" s="6"/>
      <c r="BH11308" s="6"/>
      <c r="BI11308" s="6"/>
      <c r="BJ11308" s="166"/>
      <c r="BK11308" s="166"/>
      <c r="BL11308" s="166"/>
      <c r="BM11308" s="6"/>
      <c r="BN11308" s="6"/>
      <c r="BO11308" s="6"/>
      <c r="BP11308" s="6"/>
      <c r="BQ11308" s="6"/>
      <c r="BR11308" s="6"/>
      <c r="BS11308" s="6"/>
      <c r="BT11308" s="6"/>
      <c r="BU11308" s="6"/>
      <c r="BV11308" s="6"/>
      <c r="BW11308" s="6"/>
      <c r="CJ11308" s="415"/>
      <c r="CK11308" s="415"/>
      <c r="CO11308" s="168"/>
    </row>
    <row r="11309" spans="32:93" s="162" customFormat="1" x14ac:dyDescent="0.25">
      <c r="AF11309" s="169"/>
      <c r="AG11309" s="169"/>
      <c r="AH11309" s="169"/>
      <c r="AI11309" s="169"/>
      <c r="AJ11309" s="169"/>
      <c r="AK11309" s="170"/>
      <c r="AP11309" s="6"/>
      <c r="AQ11309" s="6"/>
      <c r="AR11309" s="6"/>
      <c r="AS11309" s="6"/>
      <c r="AT11309" s="6"/>
      <c r="AU11309" s="6"/>
      <c r="AV11309" s="6"/>
      <c r="AW11309" s="6"/>
      <c r="AX11309" s="6"/>
      <c r="AY11309" s="6"/>
      <c r="AZ11309" s="6"/>
      <c r="BA11309" s="6"/>
      <c r="BB11309" s="166"/>
      <c r="BC11309" s="166"/>
      <c r="BD11309" s="166"/>
      <c r="BE11309" s="6"/>
      <c r="BF11309" s="6"/>
      <c r="BG11309" s="6"/>
      <c r="BH11309" s="6"/>
      <c r="BI11309" s="6"/>
      <c r="BJ11309" s="166"/>
      <c r="BK11309" s="166"/>
      <c r="BL11309" s="166"/>
      <c r="BM11309" s="6"/>
      <c r="BN11309" s="6"/>
      <c r="BO11309" s="6"/>
      <c r="BP11309" s="6"/>
      <c r="BQ11309" s="6"/>
      <c r="BR11309" s="6"/>
      <c r="BS11309" s="6"/>
      <c r="BT11309" s="6"/>
      <c r="BU11309" s="6"/>
      <c r="BV11309" s="6"/>
      <c r="BW11309" s="6"/>
      <c r="CJ11309" s="415"/>
      <c r="CK11309" s="415"/>
      <c r="CO11309" s="168"/>
    </row>
    <row r="11310" spans="32:93" s="162" customFormat="1" x14ac:dyDescent="0.25">
      <c r="AF11310" s="169"/>
      <c r="AG11310" s="169"/>
      <c r="AH11310" s="169"/>
      <c r="AI11310" s="169"/>
      <c r="AJ11310" s="169"/>
      <c r="AK11310" s="170"/>
      <c r="AP11310" s="6"/>
      <c r="AQ11310" s="6"/>
      <c r="AR11310" s="6"/>
      <c r="AS11310" s="6"/>
      <c r="AT11310" s="6"/>
      <c r="AU11310" s="6"/>
      <c r="AV11310" s="6"/>
      <c r="AW11310" s="6"/>
      <c r="AX11310" s="6"/>
      <c r="AY11310" s="6"/>
      <c r="AZ11310" s="6"/>
      <c r="BA11310" s="6"/>
      <c r="BB11310" s="166"/>
      <c r="BC11310" s="166"/>
      <c r="BD11310" s="166"/>
      <c r="BE11310" s="6"/>
      <c r="BF11310" s="6"/>
      <c r="BG11310" s="6"/>
      <c r="BH11310" s="6"/>
      <c r="BI11310" s="6"/>
      <c r="BJ11310" s="166"/>
      <c r="BK11310" s="166"/>
      <c r="BL11310" s="166"/>
      <c r="BM11310" s="6"/>
      <c r="BN11310" s="6"/>
      <c r="BO11310" s="6"/>
      <c r="BP11310" s="6"/>
      <c r="BQ11310" s="6"/>
      <c r="BR11310" s="6"/>
      <c r="BS11310" s="6"/>
      <c r="BT11310" s="6"/>
      <c r="BU11310" s="6"/>
      <c r="BV11310" s="6"/>
      <c r="BW11310" s="6"/>
      <c r="CJ11310" s="415"/>
      <c r="CK11310" s="415"/>
      <c r="CO11310" s="168"/>
    </row>
    <row r="11311" spans="32:93" s="162" customFormat="1" x14ac:dyDescent="0.25">
      <c r="AF11311" s="169"/>
      <c r="AG11311" s="169"/>
      <c r="AH11311" s="169"/>
      <c r="AI11311" s="169"/>
      <c r="AJ11311" s="169"/>
      <c r="AK11311" s="170"/>
      <c r="AP11311" s="6"/>
      <c r="AQ11311" s="6"/>
      <c r="AR11311" s="6"/>
      <c r="AS11311" s="6"/>
      <c r="AT11311" s="6"/>
      <c r="AU11311" s="6"/>
      <c r="AV11311" s="6"/>
      <c r="AW11311" s="6"/>
      <c r="AX11311" s="6"/>
      <c r="AY11311" s="6"/>
      <c r="AZ11311" s="6"/>
      <c r="BA11311" s="6"/>
      <c r="BB11311" s="166"/>
      <c r="BC11311" s="166"/>
      <c r="BD11311" s="166"/>
      <c r="BE11311" s="6"/>
      <c r="BF11311" s="6"/>
      <c r="BG11311" s="6"/>
      <c r="BH11311" s="6"/>
      <c r="BI11311" s="6"/>
      <c r="BJ11311" s="166"/>
      <c r="BK11311" s="166"/>
      <c r="BL11311" s="166"/>
      <c r="BM11311" s="6"/>
      <c r="BN11311" s="6"/>
      <c r="BO11311" s="6"/>
      <c r="BP11311" s="6"/>
      <c r="BQ11311" s="6"/>
      <c r="BR11311" s="6"/>
      <c r="BS11311" s="6"/>
      <c r="BT11311" s="6"/>
      <c r="BU11311" s="6"/>
      <c r="BV11311" s="6"/>
      <c r="BW11311" s="6"/>
      <c r="CJ11311" s="415"/>
      <c r="CK11311" s="415"/>
      <c r="CO11311" s="168"/>
    </row>
    <row r="11312" spans="32:93" s="162" customFormat="1" x14ac:dyDescent="0.25">
      <c r="AF11312" s="169"/>
      <c r="AG11312" s="169"/>
      <c r="AH11312" s="169"/>
      <c r="AI11312" s="169"/>
      <c r="AJ11312" s="169"/>
      <c r="AK11312" s="170"/>
      <c r="AP11312" s="6"/>
      <c r="AQ11312" s="6"/>
      <c r="AR11312" s="6"/>
      <c r="AS11312" s="6"/>
      <c r="AT11312" s="6"/>
      <c r="AU11312" s="6"/>
      <c r="AV11312" s="6"/>
      <c r="AW11312" s="6"/>
      <c r="AX11312" s="6"/>
      <c r="AY11312" s="6"/>
      <c r="AZ11312" s="6"/>
      <c r="BA11312" s="6"/>
      <c r="BB11312" s="166"/>
      <c r="BC11312" s="166"/>
      <c r="BD11312" s="166"/>
      <c r="BE11312" s="6"/>
      <c r="BF11312" s="6"/>
      <c r="BG11312" s="6"/>
      <c r="BH11312" s="6"/>
      <c r="BI11312" s="6"/>
      <c r="BJ11312" s="166"/>
      <c r="BK11312" s="166"/>
      <c r="BL11312" s="166"/>
      <c r="BM11312" s="6"/>
      <c r="BN11312" s="6"/>
      <c r="BO11312" s="6"/>
      <c r="BP11312" s="6"/>
      <c r="BQ11312" s="6"/>
      <c r="BR11312" s="6"/>
      <c r="BS11312" s="6"/>
      <c r="BT11312" s="6"/>
      <c r="BU11312" s="6"/>
      <c r="BV11312" s="6"/>
      <c r="BW11312" s="6"/>
      <c r="CJ11312" s="415"/>
      <c r="CK11312" s="415"/>
      <c r="CO11312" s="168"/>
    </row>
    <row r="11313" spans="32:93" s="162" customFormat="1" x14ac:dyDescent="0.25">
      <c r="AF11313" s="169"/>
      <c r="AG11313" s="169"/>
      <c r="AH11313" s="169"/>
      <c r="AI11313" s="169"/>
      <c r="AJ11313" s="169"/>
      <c r="AK11313" s="170"/>
      <c r="AP11313" s="6"/>
      <c r="AQ11313" s="6"/>
      <c r="AR11313" s="6"/>
      <c r="AS11313" s="6"/>
      <c r="AT11313" s="6"/>
      <c r="AU11313" s="6"/>
      <c r="AV11313" s="6"/>
      <c r="AW11313" s="6"/>
      <c r="AX11313" s="6"/>
      <c r="AY11313" s="6"/>
      <c r="AZ11313" s="6"/>
      <c r="BA11313" s="6"/>
      <c r="BB11313" s="166"/>
      <c r="BC11313" s="166"/>
      <c r="BD11313" s="166"/>
      <c r="BE11313" s="6"/>
      <c r="BF11313" s="6"/>
      <c r="BG11313" s="6"/>
      <c r="BH11313" s="6"/>
      <c r="BI11313" s="6"/>
      <c r="BJ11313" s="166"/>
      <c r="BK11313" s="166"/>
      <c r="BL11313" s="166"/>
      <c r="BM11313" s="6"/>
      <c r="BN11313" s="6"/>
      <c r="BO11313" s="6"/>
      <c r="BP11313" s="6"/>
      <c r="BQ11313" s="6"/>
      <c r="BR11313" s="6"/>
      <c r="BS11313" s="6"/>
      <c r="BT11313" s="6"/>
      <c r="BU11313" s="6"/>
      <c r="BV11313" s="6"/>
      <c r="BW11313" s="6"/>
      <c r="CJ11313" s="415"/>
      <c r="CK11313" s="415"/>
      <c r="CO11313" s="168"/>
    </row>
    <row r="11314" spans="32:93" s="162" customFormat="1" x14ac:dyDescent="0.25">
      <c r="AF11314" s="169"/>
      <c r="AG11314" s="169"/>
      <c r="AH11314" s="169"/>
      <c r="AI11314" s="169"/>
      <c r="AJ11314" s="169"/>
      <c r="AK11314" s="170"/>
      <c r="AP11314" s="6"/>
      <c r="AQ11314" s="6"/>
      <c r="AR11314" s="6"/>
      <c r="AS11314" s="6"/>
      <c r="AT11314" s="6"/>
      <c r="AU11314" s="6"/>
      <c r="AV11314" s="6"/>
      <c r="AW11314" s="6"/>
      <c r="AX11314" s="6"/>
      <c r="AY11314" s="6"/>
      <c r="AZ11314" s="6"/>
      <c r="BA11314" s="6"/>
      <c r="BB11314" s="166"/>
      <c r="BC11314" s="166"/>
      <c r="BD11314" s="166"/>
      <c r="BE11314" s="6"/>
      <c r="BF11314" s="6"/>
      <c r="BG11314" s="6"/>
      <c r="BH11314" s="6"/>
      <c r="BI11314" s="6"/>
      <c r="BJ11314" s="166"/>
      <c r="BK11314" s="166"/>
      <c r="BL11314" s="166"/>
      <c r="BM11314" s="6"/>
      <c r="BN11314" s="6"/>
      <c r="BO11314" s="6"/>
      <c r="BP11314" s="6"/>
      <c r="BQ11314" s="6"/>
      <c r="BR11314" s="6"/>
      <c r="BS11314" s="6"/>
      <c r="BT11314" s="6"/>
      <c r="BU11314" s="6"/>
      <c r="BV11314" s="6"/>
      <c r="BW11314" s="6"/>
      <c r="CJ11314" s="415"/>
      <c r="CK11314" s="415"/>
      <c r="CO11314" s="168"/>
    </row>
    <row r="11315" spans="32:93" s="162" customFormat="1" x14ac:dyDescent="0.25">
      <c r="AF11315" s="169"/>
      <c r="AG11315" s="169"/>
      <c r="AH11315" s="169"/>
      <c r="AI11315" s="169"/>
      <c r="AJ11315" s="169"/>
      <c r="AK11315" s="170"/>
      <c r="AP11315" s="6"/>
      <c r="AQ11315" s="6"/>
      <c r="AR11315" s="6"/>
      <c r="AS11315" s="6"/>
      <c r="AT11315" s="6"/>
      <c r="AU11315" s="6"/>
      <c r="AV11315" s="6"/>
      <c r="AW11315" s="6"/>
      <c r="AX11315" s="6"/>
      <c r="AY11315" s="6"/>
      <c r="AZ11315" s="6"/>
      <c r="BA11315" s="6"/>
      <c r="BB11315" s="166"/>
      <c r="BC11315" s="166"/>
      <c r="BD11315" s="166"/>
      <c r="BE11315" s="6"/>
      <c r="BF11315" s="6"/>
      <c r="BG11315" s="6"/>
      <c r="BH11315" s="6"/>
      <c r="BI11315" s="6"/>
      <c r="BJ11315" s="166"/>
      <c r="BK11315" s="166"/>
      <c r="BL11315" s="166"/>
      <c r="BM11315" s="6"/>
      <c r="BN11315" s="6"/>
      <c r="BO11315" s="6"/>
      <c r="BP11315" s="6"/>
      <c r="BQ11315" s="6"/>
      <c r="BR11315" s="6"/>
      <c r="BS11315" s="6"/>
      <c r="BT11315" s="6"/>
      <c r="BU11315" s="6"/>
      <c r="BV11315" s="6"/>
      <c r="BW11315" s="6"/>
      <c r="CJ11315" s="415"/>
      <c r="CK11315" s="415"/>
      <c r="CO11315" s="168"/>
    </row>
    <row r="11316" spans="32:93" s="162" customFormat="1" x14ac:dyDescent="0.25">
      <c r="AF11316" s="169"/>
      <c r="AG11316" s="169"/>
      <c r="AH11316" s="169"/>
      <c r="AI11316" s="169"/>
      <c r="AJ11316" s="169"/>
      <c r="AK11316" s="170"/>
      <c r="AP11316" s="6"/>
      <c r="AQ11316" s="6"/>
      <c r="AR11316" s="6"/>
      <c r="AS11316" s="6"/>
      <c r="AT11316" s="6"/>
      <c r="AU11316" s="6"/>
      <c r="AV11316" s="6"/>
      <c r="AW11316" s="6"/>
      <c r="AX11316" s="6"/>
      <c r="AY11316" s="6"/>
      <c r="AZ11316" s="6"/>
      <c r="BA11316" s="6"/>
      <c r="BB11316" s="166"/>
      <c r="BC11316" s="166"/>
      <c r="BD11316" s="166"/>
      <c r="BE11316" s="6"/>
      <c r="BF11316" s="6"/>
      <c r="BG11316" s="6"/>
      <c r="BH11316" s="6"/>
      <c r="BI11316" s="6"/>
      <c r="BJ11316" s="166"/>
      <c r="BK11316" s="166"/>
      <c r="BL11316" s="166"/>
      <c r="BM11316" s="6"/>
      <c r="BN11316" s="6"/>
      <c r="BO11316" s="6"/>
      <c r="BP11316" s="6"/>
      <c r="BQ11316" s="6"/>
      <c r="BR11316" s="6"/>
      <c r="BS11316" s="6"/>
      <c r="BT11316" s="6"/>
      <c r="BU11316" s="6"/>
      <c r="BV11316" s="6"/>
      <c r="BW11316" s="6"/>
      <c r="CJ11316" s="415"/>
      <c r="CK11316" s="415"/>
      <c r="CO11316" s="168"/>
    </row>
    <row r="11317" spans="32:93" s="162" customFormat="1" x14ac:dyDescent="0.25">
      <c r="AF11317" s="169"/>
      <c r="AG11317" s="169"/>
      <c r="AH11317" s="169"/>
      <c r="AI11317" s="169"/>
      <c r="AJ11317" s="169"/>
      <c r="AK11317" s="170"/>
      <c r="AP11317" s="6"/>
      <c r="AQ11317" s="6"/>
      <c r="AR11317" s="6"/>
      <c r="AS11317" s="6"/>
      <c r="AT11317" s="6"/>
      <c r="AU11317" s="6"/>
      <c r="AV11317" s="6"/>
      <c r="AW11317" s="6"/>
      <c r="AX11317" s="6"/>
      <c r="AY11317" s="6"/>
      <c r="AZ11317" s="6"/>
      <c r="BA11317" s="6"/>
      <c r="BB11317" s="166"/>
      <c r="BC11317" s="166"/>
      <c r="BD11317" s="166"/>
      <c r="BE11317" s="6"/>
      <c r="BF11317" s="6"/>
      <c r="BG11317" s="6"/>
      <c r="BH11317" s="6"/>
      <c r="BI11317" s="6"/>
      <c r="BJ11317" s="166"/>
      <c r="BK11317" s="166"/>
      <c r="BL11317" s="166"/>
      <c r="BM11317" s="6"/>
      <c r="BN11317" s="6"/>
      <c r="BO11317" s="6"/>
      <c r="BP11317" s="6"/>
      <c r="BQ11317" s="6"/>
      <c r="BR11317" s="6"/>
      <c r="BS11317" s="6"/>
      <c r="BT11317" s="6"/>
      <c r="BU11317" s="6"/>
      <c r="BV11317" s="6"/>
      <c r="BW11317" s="6"/>
      <c r="CJ11317" s="415"/>
      <c r="CK11317" s="415"/>
      <c r="CO11317" s="168"/>
    </row>
    <row r="11318" spans="32:93" s="162" customFormat="1" x14ac:dyDescent="0.25">
      <c r="AF11318" s="169"/>
      <c r="AG11318" s="169"/>
      <c r="AH11318" s="169"/>
      <c r="AI11318" s="169"/>
      <c r="AJ11318" s="169"/>
      <c r="AK11318" s="170"/>
      <c r="AP11318" s="6"/>
      <c r="AQ11318" s="6"/>
      <c r="AR11318" s="6"/>
      <c r="AS11318" s="6"/>
      <c r="AT11318" s="6"/>
      <c r="AU11318" s="6"/>
      <c r="AV11318" s="6"/>
      <c r="AW11318" s="6"/>
      <c r="AX11318" s="6"/>
      <c r="AY11318" s="6"/>
      <c r="AZ11318" s="6"/>
      <c r="BA11318" s="6"/>
      <c r="BB11318" s="166"/>
      <c r="BC11318" s="166"/>
      <c r="BD11318" s="166"/>
      <c r="BE11318" s="6"/>
      <c r="BF11318" s="6"/>
      <c r="BG11318" s="6"/>
      <c r="BH11318" s="6"/>
      <c r="BI11318" s="6"/>
      <c r="BJ11318" s="166"/>
      <c r="BK11318" s="166"/>
      <c r="BL11318" s="166"/>
      <c r="BM11318" s="6"/>
      <c r="BN11318" s="6"/>
      <c r="BO11318" s="6"/>
      <c r="BP11318" s="6"/>
      <c r="BQ11318" s="6"/>
      <c r="BR11318" s="6"/>
      <c r="BS11318" s="6"/>
      <c r="BT11318" s="6"/>
      <c r="BU11318" s="6"/>
      <c r="BV11318" s="6"/>
      <c r="BW11318" s="6"/>
      <c r="CJ11318" s="415"/>
      <c r="CK11318" s="415"/>
      <c r="CO11318" s="168"/>
    </row>
    <row r="11319" spans="32:93" s="162" customFormat="1" x14ac:dyDescent="0.25">
      <c r="AF11319" s="169"/>
      <c r="AG11319" s="169"/>
      <c r="AH11319" s="169"/>
      <c r="AI11319" s="169"/>
      <c r="AJ11319" s="169"/>
      <c r="AK11319" s="170"/>
      <c r="AP11319" s="6"/>
      <c r="AQ11319" s="6"/>
      <c r="AR11319" s="6"/>
      <c r="AS11319" s="6"/>
      <c r="AT11319" s="6"/>
      <c r="AU11319" s="6"/>
      <c r="AV11319" s="6"/>
      <c r="AW11319" s="6"/>
      <c r="AX11319" s="6"/>
      <c r="AY11319" s="6"/>
      <c r="AZ11319" s="6"/>
      <c r="BA11319" s="6"/>
      <c r="BB11319" s="166"/>
      <c r="BC11319" s="166"/>
      <c r="BD11319" s="166"/>
      <c r="BE11319" s="6"/>
      <c r="BF11319" s="6"/>
      <c r="BG11319" s="6"/>
      <c r="BH11319" s="6"/>
      <c r="BI11319" s="6"/>
      <c r="BJ11319" s="166"/>
      <c r="BK11319" s="166"/>
      <c r="BL11319" s="166"/>
      <c r="BM11319" s="6"/>
      <c r="BN11319" s="6"/>
      <c r="BO11319" s="6"/>
      <c r="BP11319" s="6"/>
      <c r="BQ11319" s="6"/>
      <c r="BR11319" s="6"/>
      <c r="BS11319" s="6"/>
      <c r="BT11319" s="6"/>
      <c r="BU11319" s="6"/>
      <c r="BV11319" s="6"/>
      <c r="BW11319" s="6"/>
      <c r="CJ11319" s="415"/>
      <c r="CK11319" s="415"/>
      <c r="CO11319" s="168"/>
    </row>
    <row r="11320" spans="32:93" s="162" customFormat="1" x14ac:dyDescent="0.25">
      <c r="AF11320" s="169"/>
      <c r="AG11320" s="169"/>
      <c r="AH11320" s="169"/>
      <c r="AI11320" s="169"/>
      <c r="AJ11320" s="169"/>
      <c r="AK11320" s="170"/>
      <c r="AP11320" s="6"/>
      <c r="AQ11320" s="6"/>
      <c r="AR11320" s="6"/>
      <c r="AS11320" s="6"/>
      <c r="AT11320" s="6"/>
      <c r="AU11320" s="6"/>
      <c r="AV11320" s="6"/>
      <c r="AW11320" s="6"/>
      <c r="AX11320" s="6"/>
      <c r="AY11320" s="6"/>
      <c r="AZ11320" s="6"/>
      <c r="BA11320" s="6"/>
      <c r="BB11320" s="166"/>
      <c r="BC11320" s="166"/>
      <c r="BD11320" s="166"/>
      <c r="BE11320" s="6"/>
      <c r="BF11320" s="6"/>
      <c r="BG11320" s="6"/>
      <c r="BH11320" s="6"/>
      <c r="BI11320" s="6"/>
      <c r="BJ11320" s="166"/>
      <c r="BK11320" s="166"/>
      <c r="BL11320" s="166"/>
      <c r="BM11320" s="6"/>
      <c r="BN11320" s="6"/>
      <c r="BO11320" s="6"/>
      <c r="BP11320" s="6"/>
      <c r="BQ11320" s="6"/>
      <c r="BR11320" s="6"/>
      <c r="BS11320" s="6"/>
      <c r="BT11320" s="6"/>
      <c r="BU11320" s="6"/>
      <c r="BV11320" s="6"/>
      <c r="BW11320" s="6"/>
      <c r="CJ11320" s="415"/>
      <c r="CK11320" s="415"/>
      <c r="CO11320" s="168"/>
    </row>
    <row r="11321" spans="32:93" s="162" customFormat="1" x14ac:dyDescent="0.25">
      <c r="AF11321" s="169"/>
      <c r="AG11321" s="169"/>
      <c r="AH11321" s="169"/>
      <c r="AI11321" s="169"/>
      <c r="AJ11321" s="169"/>
      <c r="AK11321" s="170"/>
      <c r="AP11321" s="6"/>
      <c r="AQ11321" s="6"/>
      <c r="AR11321" s="6"/>
      <c r="AS11321" s="6"/>
      <c r="AT11321" s="6"/>
      <c r="AU11321" s="6"/>
      <c r="AV11321" s="6"/>
      <c r="AW11321" s="6"/>
      <c r="AX11321" s="6"/>
      <c r="AY11321" s="6"/>
      <c r="AZ11321" s="6"/>
      <c r="BA11321" s="6"/>
      <c r="BB11321" s="166"/>
      <c r="BC11321" s="166"/>
      <c r="BD11321" s="166"/>
      <c r="BE11321" s="6"/>
      <c r="BF11321" s="6"/>
      <c r="BG11321" s="6"/>
      <c r="BH11321" s="6"/>
      <c r="BI11321" s="6"/>
      <c r="BJ11321" s="166"/>
      <c r="BK11321" s="166"/>
      <c r="BL11321" s="166"/>
      <c r="BM11321" s="6"/>
      <c r="BN11321" s="6"/>
      <c r="BO11321" s="6"/>
      <c r="BP11321" s="6"/>
      <c r="BQ11321" s="6"/>
      <c r="BR11321" s="6"/>
      <c r="BS11321" s="6"/>
      <c r="BT11321" s="6"/>
      <c r="BU11321" s="6"/>
      <c r="BV11321" s="6"/>
      <c r="BW11321" s="6"/>
      <c r="CJ11321" s="415"/>
      <c r="CK11321" s="415"/>
      <c r="CO11321" s="168"/>
    </row>
    <row r="11322" spans="32:93" s="162" customFormat="1" x14ac:dyDescent="0.25">
      <c r="AF11322" s="169"/>
      <c r="AG11322" s="169"/>
      <c r="AH11322" s="169"/>
      <c r="AI11322" s="169"/>
      <c r="AJ11322" s="169"/>
      <c r="AK11322" s="170"/>
      <c r="AP11322" s="6"/>
      <c r="AQ11322" s="6"/>
      <c r="AR11322" s="6"/>
      <c r="AS11322" s="6"/>
      <c r="AT11322" s="6"/>
      <c r="AU11322" s="6"/>
      <c r="AV11322" s="6"/>
      <c r="AW11322" s="6"/>
      <c r="AX11322" s="6"/>
      <c r="AY11322" s="6"/>
      <c r="AZ11322" s="6"/>
      <c r="BA11322" s="6"/>
      <c r="BB11322" s="166"/>
      <c r="BC11322" s="166"/>
      <c r="BD11322" s="166"/>
      <c r="BE11322" s="6"/>
      <c r="BF11322" s="6"/>
      <c r="BG11322" s="6"/>
      <c r="BH11322" s="6"/>
      <c r="BI11322" s="6"/>
      <c r="BJ11322" s="166"/>
      <c r="BK11322" s="166"/>
      <c r="BL11322" s="166"/>
      <c r="BM11322" s="6"/>
      <c r="BN11322" s="6"/>
      <c r="BO11322" s="6"/>
      <c r="BP11322" s="6"/>
      <c r="BQ11322" s="6"/>
      <c r="BR11322" s="6"/>
      <c r="BS11322" s="6"/>
      <c r="BT11322" s="6"/>
      <c r="BU11322" s="6"/>
      <c r="BV11322" s="6"/>
      <c r="BW11322" s="6"/>
      <c r="CJ11322" s="415"/>
      <c r="CK11322" s="415"/>
      <c r="CO11322" s="168"/>
    </row>
    <row r="11323" spans="32:93" s="162" customFormat="1" x14ac:dyDescent="0.25">
      <c r="AF11323" s="169"/>
      <c r="AG11323" s="169"/>
      <c r="AH11323" s="169"/>
      <c r="AI11323" s="169"/>
      <c r="AJ11323" s="169"/>
      <c r="AK11323" s="170"/>
      <c r="AP11323" s="6"/>
      <c r="AQ11323" s="6"/>
      <c r="AR11323" s="6"/>
      <c r="AS11323" s="6"/>
      <c r="AT11323" s="6"/>
      <c r="AU11323" s="6"/>
      <c r="AV11323" s="6"/>
      <c r="AW11323" s="6"/>
      <c r="AX11323" s="6"/>
      <c r="AY11323" s="6"/>
      <c r="AZ11323" s="6"/>
      <c r="BA11323" s="6"/>
      <c r="BB11323" s="166"/>
      <c r="BC11323" s="166"/>
      <c r="BD11323" s="166"/>
      <c r="BE11323" s="6"/>
      <c r="BF11323" s="6"/>
      <c r="BG11323" s="6"/>
      <c r="BH11323" s="6"/>
      <c r="BI11323" s="6"/>
      <c r="BJ11323" s="166"/>
      <c r="BK11323" s="166"/>
      <c r="BL11323" s="166"/>
      <c r="BM11323" s="6"/>
      <c r="BN11323" s="6"/>
      <c r="BO11323" s="6"/>
      <c r="BP11323" s="6"/>
      <c r="BQ11323" s="6"/>
      <c r="BR11323" s="6"/>
      <c r="BS11323" s="6"/>
      <c r="BT11323" s="6"/>
      <c r="BU11323" s="6"/>
      <c r="BV11323" s="6"/>
      <c r="BW11323" s="6"/>
      <c r="CJ11323" s="415"/>
      <c r="CK11323" s="415"/>
      <c r="CO11323" s="168"/>
    </row>
    <row r="11324" spans="32:93" s="162" customFormat="1" x14ac:dyDescent="0.25">
      <c r="AF11324" s="169"/>
      <c r="AG11324" s="169"/>
      <c r="AH11324" s="169"/>
      <c r="AI11324" s="169"/>
      <c r="AJ11324" s="169"/>
      <c r="AK11324" s="170"/>
      <c r="AP11324" s="6"/>
      <c r="AQ11324" s="6"/>
      <c r="AR11324" s="6"/>
      <c r="AS11324" s="6"/>
      <c r="AT11324" s="6"/>
      <c r="AU11324" s="6"/>
      <c r="AV11324" s="6"/>
      <c r="AW11324" s="6"/>
      <c r="AX11324" s="6"/>
      <c r="AY11324" s="6"/>
      <c r="AZ11324" s="6"/>
      <c r="BA11324" s="6"/>
      <c r="BB11324" s="166"/>
      <c r="BC11324" s="166"/>
      <c r="BD11324" s="166"/>
      <c r="BE11324" s="6"/>
      <c r="BF11324" s="6"/>
      <c r="BG11324" s="6"/>
      <c r="BH11324" s="6"/>
      <c r="BI11324" s="6"/>
      <c r="BJ11324" s="166"/>
      <c r="BK11324" s="166"/>
      <c r="BL11324" s="166"/>
      <c r="BM11324" s="6"/>
      <c r="BN11324" s="6"/>
      <c r="BO11324" s="6"/>
      <c r="BP11324" s="6"/>
      <c r="BQ11324" s="6"/>
      <c r="BR11324" s="6"/>
      <c r="BS11324" s="6"/>
      <c r="BT11324" s="6"/>
      <c r="BU11324" s="6"/>
      <c r="BV11324" s="6"/>
      <c r="BW11324" s="6"/>
      <c r="CJ11324" s="415"/>
      <c r="CK11324" s="415"/>
      <c r="CO11324" s="168"/>
    </row>
    <row r="11325" spans="32:93" s="162" customFormat="1" x14ac:dyDescent="0.25">
      <c r="AF11325" s="169"/>
      <c r="AG11325" s="169"/>
      <c r="AH11325" s="169"/>
      <c r="AI11325" s="169"/>
      <c r="AJ11325" s="169"/>
      <c r="AK11325" s="170"/>
      <c r="AP11325" s="6"/>
      <c r="AQ11325" s="6"/>
      <c r="AR11325" s="6"/>
      <c r="AS11325" s="6"/>
      <c r="AT11325" s="6"/>
      <c r="AU11325" s="6"/>
      <c r="AV11325" s="6"/>
      <c r="AW11325" s="6"/>
      <c r="AX11325" s="6"/>
      <c r="AY11325" s="6"/>
      <c r="AZ11325" s="6"/>
      <c r="BA11325" s="6"/>
      <c r="BB11325" s="166"/>
      <c r="BC11325" s="166"/>
      <c r="BD11325" s="166"/>
      <c r="BE11325" s="6"/>
      <c r="BF11325" s="6"/>
      <c r="BG11325" s="6"/>
      <c r="BH11325" s="6"/>
      <c r="BI11325" s="6"/>
      <c r="BJ11325" s="166"/>
      <c r="BK11325" s="166"/>
      <c r="BL11325" s="166"/>
      <c r="BM11325" s="6"/>
      <c r="BN11325" s="6"/>
      <c r="BO11325" s="6"/>
      <c r="BP11325" s="6"/>
      <c r="BQ11325" s="6"/>
      <c r="BR11325" s="6"/>
      <c r="BS11325" s="6"/>
      <c r="BT11325" s="6"/>
      <c r="BU11325" s="6"/>
      <c r="BV11325" s="6"/>
      <c r="BW11325" s="6"/>
      <c r="CJ11325" s="415"/>
      <c r="CK11325" s="415"/>
      <c r="CO11325" s="168"/>
    </row>
    <row r="11326" spans="32:93" s="162" customFormat="1" x14ac:dyDescent="0.25">
      <c r="AF11326" s="169"/>
      <c r="AG11326" s="169"/>
      <c r="AH11326" s="169"/>
      <c r="AI11326" s="169"/>
      <c r="AJ11326" s="169"/>
      <c r="AK11326" s="170"/>
      <c r="AP11326" s="6"/>
      <c r="AQ11326" s="6"/>
      <c r="AR11326" s="6"/>
      <c r="AS11326" s="6"/>
      <c r="AT11326" s="6"/>
      <c r="AU11326" s="6"/>
      <c r="AV11326" s="6"/>
      <c r="AW11326" s="6"/>
      <c r="AX11326" s="6"/>
      <c r="AY11326" s="6"/>
      <c r="AZ11326" s="6"/>
      <c r="BA11326" s="6"/>
      <c r="BB11326" s="166"/>
      <c r="BC11326" s="166"/>
      <c r="BD11326" s="166"/>
      <c r="BE11326" s="6"/>
      <c r="BF11326" s="6"/>
      <c r="BG11326" s="6"/>
      <c r="BH11326" s="6"/>
      <c r="BI11326" s="6"/>
      <c r="BJ11326" s="166"/>
      <c r="BK11326" s="166"/>
      <c r="BL11326" s="166"/>
      <c r="BM11326" s="6"/>
      <c r="BN11326" s="6"/>
      <c r="BO11326" s="6"/>
      <c r="BP11326" s="6"/>
      <c r="BQ11326" s="6"/>
      <c r="BR11326" s="6"/>
      <c r="BS11326" s="6"/>
      <c r="BT11326" s="6"/>
      <c r="BU11326" s="6"/>
      <c r="BV11326" s="6"/>
      <c r="BW11326" s="6"/>
      <c r="CJ11326" s="415"/>
      <c r="CK11326" s="415"/>
      <c r="CO11326" s="168"/>
    </row>
    <row r="11327" spans="32:93" s="162" customFormat="1" x14ac:dyDescent="0.25">
      <c r="AF11327" s="169"/>
      <c r="AG11327" s="169"/>
      <c r="AH11327" s="169"/>
      <c r="AI11327" s="169"/>
      <c r="AJ11327" s="169"/>
      <c r="AK11327" s="170"/>
      <c r="AP11327" s="6"/>
      <c r="AQ11327" s="6"/>
      <c r="AR11327" s="6"/>
      <c r="AS11327" s="6"/>
      <c r="AT11327" s="6"/>
      <c r="AU11327" s="6"/>
      <c r="AV11327" s="6"/>
      <c r="AW11327" s="6"/>
      <c r="AX11327" s="6"/>
      <c r="AY11327" s="6"/>
      <c r="AZ11327" s="6"/>
      <c r="BA11327" s="6"/>
      <c r="BB11327" s="166"/>
      <c r="BC11327" s="166"/>
      <c r="BD11327" s="166"/>
      <c r="BE11327" s="6"/>
      <c r="BF11327" s="6"/>
      <c r="BG11327" s="6"/>
      <c r="BH11327" s="6"/>
      <c r="BI11327" s="6"/>
      <c r="BJ11327" s="166"/>
      <c r="BK11327" s="166"/>
      <c r="BL11327" s="166"/>
      <c r="BM11327" s="6"/>
      <c r="BN11327" s="6"/>
      <c r="BO11327" s="6"/>
      <c r="BP11327" s="6"/>
      <c r="BQ11327" s="6"/>
      <c r="BR11327" s="6"/>
      <c r="BS11327" s="6"/>
      <c r="BT11327" s="6"/>
      <c r="BU11327" s="6"/>
      <c r="BV11327" s="6"/>
      <c r="BW11327" s="6"/>
      <c r="CJ11327" s="415"/>
      <c r="CK11327" s="415"/>
      <c r="CO11327" s="168"/>
    </row>
    <row r="11328" spans="32:93" s="162" customFormat="1" x14ac:dyDescent="0.25">
      <c r="AF11328" s="169"/>
      <c r="AG11328" s="169"/>
      <c r="AH11328" s="169"/>
      <c r="AI11328" s="169"/>
      <c r="AJ11328" s="169"/>
      <c r="AK11328" s="170"/>
      <c r="AP11328" s="6"/>
      <c r="AQ11328" s="6"/>
      <c r="AR11328" s="6"/>
      <c r="AS11328" s="6"/>
      <c r="AT11328" s="6"/>
      <c r="AU11328" s="6"/>
      <c r="AV11328" s="6"/>
      <c r="AW11328" s="6"/>
      <c r="AX11328" s="6"/>
      <c r="AY11328" s="6"/>
      <c r="AZ11328" s="6"/>
      <c r="BA11328" s="6"/>
      <c r="BB11328" s="166"/>
      <c r="BC11328" s="166"/>
      <c r="BD11328" s="166"/>
      <c r="BE11328" s="6"/>
      <c r="BF11328" s="6"/>
      <c r="BG11328" s="6"/>
      <c r="BH11328" s="6"/>
      <c r="BI11328" s="6"/>
      <c r="BJ11328" s="166"/>
      <c r="BK11328" s="166"/>
      <c r="BL11328" s="166"/>
      <c r="BM11328" s="6"/>
      <c r="BN11328" s="6"/>
      <c r="BO11328" s="6"/>
      <c r="BP11328" s="6"/>
      <c r="BQ11328" s="6"/>
      <c r="BR11328" s="6"/>
      <c r="BS11328" s="6"/>
      <c r="BT11328" s="6"/>
      <c r="BU11328" s="6"/>
      <c r="BV11328" s="6"/>
      <c r="BW11328" s="6"/>
      <c r="CJ11328" s="415"/>
      <c r="CK11328" s="415"/>
      <c r="CO11328" s="168"/>
    </row>
    <row r="11329" spans="32:93" s="162" customFormat="1" x14ac:dyDescent="0.25">
      <c r="AF11329" s="169"/>
      <c r="AG11329" s="169"/>
      <c r="AH11329" s="169"/>
      <c r="AI11329" s="169"/>
      <c r="AJ11329" s="169"/>
      <c r="AK11329" s="170"/>
      <c r="AP11329" s="6"/>
      <c r="AQ11329" s="6"/>
      <c r="AR11329" s="6"/>
      <c r="AS11329" s="6"/>
      <c r="AT11329" s="6"/>
      <c r="AU11329" s="6"/>
      <c r="AV11329" s="6"/>
      <c r="AW11329" s="6"/>
      <c r="AX11329" s="6"/>
      <c r="AY11329" s="6"/>
      <c r="AZ11329" s="6"/>
      <c r="BA11329" s="6"/>
      <c r="BB11329" s="166"/>
      <c r="BC11329" s="166"/>
      <c r="BD11329" s="166"/>
      <c r="BE11329" s="6"/>
      <c r="BF11329" s="6"/>
      <c r="BG11329" s="6"/>
      <c r="BH11329" s="6"/>
      <c r="BI11329" s="6"/>
      <c r="BJ11329" s="166"/>
      <c r="BK11329" s="166"/>
      <c r="BL11329" s="166"/>
      <c r="BM11329" s="6"/>
      <c r="BN11329" s="6"/>
      <c r="BO11329" s="6"/>
      <c r="BP11329" s="6"/>
      <c r="BQ11329" s="6"/>
      <c r="BR11329" s="6"/>
      <c r="BS11329" s="6"/>
      <c r="BT11329" s="6"/>
      <c r="BU11329" s="6"/>
      <c r="BV11329" s="6"/>
      <c r="BW11329" s="6"/>
      <c r="CJ11329" s="415"/>
      <c r="CK11329" s="415"/>
      <c r="CO11329" s="168"/>
    </row>
    <row r="11330" spans="32:93" s="162" customFormat="1" x14ac:dyDescent="0.25">
      <c r="AF11330" s="169"/>
      <c r="AG11330" s="169"/>
      <c r="AH11330" s="169"/>
      <c r="AI11330" s="169"/>
      <c r="AJ11330" s="169"/>
      <c r="AK11330" s="170"/>
      <c r="AP11330" s="6"/>
      <c r="AQ11330" s="6"/>
      <c r="AR11330" s="6"/>
      <c r="AS11330" s="6"/>
      <c r="AT11330" s="6"/>
      <c r="AU11330" s="6"/>
      <c r="AV11330" s="6"/>
      <c r="AW11330" s="6"/>
      <c r="AX11330" s="6"/>
      <c r="AY11330" s="6"/>
      <c r="AZ11330" s="6"/>
      <c r="BA11330" s="6"/>
      <c r="BB11330" s="166"/>
      <c r="BC11330" s="166"/>
      <c r="BD11330" s="166"/>
      <c r="BE11330" s="6"/>
      <c r="BF11330" s="6"/>
      <c r="BG11330" s="6"/>
      <c r="BH11330" s="6"/>
      <c r="BI11330" s="6"/>
      <c r="BJ11330" s="166"/>
      <c r="BK11330" s="166"/>
      <c r="BL11330" s="166"/>
      <c r="BM11330" s="6"/>
      <c r="BN11330" s="6"/>
      <c r="BO11330" s="6"/>
      <c r="BP11330" s="6"/>
      <c r="BQ11330" s="6"/>
      <c r="BR11330" s="6"/>
      <c r="BS11330" s="6"/>
      <c r="BT11330" s="6"/>
      <c r="BU11330" s="6"/>
      <c r="BV11330" s="6"/>
      <c r="BW11330" s="6"/>
      <c r="CJ11330" s="415"/>
      <c r="CK11330" s="415"/>
      <c r="CO11330" s="168"/>
    </row>
    <row r="11331" spans="32:93" s="162" customFormat="1" x14ac:dyDescent="0.25">
      <c r="AF11331" s="169"/>
      <c r="AG11331" s="169"/>
      <c r="AH11331" s="169"/>
      <c r="AI11331" s="169"/>
      <c r="AJ11331" s="169"/>
      <c r="AK11331" s="170"/>
      <c r="AP11331" s="6"/>
      <c r="AQ11331" s="6"/>
      <c r="AR11331" s="6"/>
      <c r="AS11331" s="6"/>
      <c r="AT11331" s="6"/>
      <c r="AU11331" s="6"/>
      <c r="AV11331" s="6"/>
      <c r="AW11331" s="6"/>
      <c r="AX11331" s="6"/>
      <c r="AY11331" s="6"/>
      <c r="AZ11331" s="6"/>
      <c r="BA11331" s="6"/>
      <c r="BB11331" s="166"/>
      <c r="BC11331" s="166"/>
      <c r="BD11331" s="166"/>
      <c r="BE11331" s="6"/>
      <c r="BF11331" s="6"/>
      <c r="BG11331" s="6"/>
      <c r="BH11331" s="6"/>
      <c r="BI11331" s="6"/>
      <c r="BJ11331" s="166"/>
      <c r="BK11331" s="166"/>
      <c r="BL11331" s="166"/>
      <c r="BM11331" s="6"/>
      <c r="BN11331" s="6"/>
      <c r="BO11331" s="6"/>
      <c r="BP11331" s="6"/>
      <c r="BQ11331" s="6"/>
      <c r="BR11331" s="6"/>
      <c r="BS11331" s="6"/>
      <c r="BT11331" s="6"/>
      <c r="BU11331" s="6"/>
      <c r="BV11331" s="6"/>
      <c r="BW11331" s="6"/>
      <c r="CJ11331" s="415"/>
      <c r="CK11331" s="415"/>
      <c r="CO11331" s="168"/>
    </row>
    <row r="11332" spans="32:93" s="162" customFormat="1" x14ac:dyDescent="0.25">
      <c r="AF11332" s="169"/>
      <c r="AG11332" s="169"/>
      <c r="AH11332" s="169"/>
      <c r="AI11332" s="169"/>
      <c r="AJ11332" s="169"/>
      <c r="AK11332" s="170"/>
      <c r="AP11332" s="6"/>
      <c r="AQ11332" s="6"/>
      <c r="AR11332" s="6"/>
      <c r="AS11332" s="6"/>
      <c r="AT11332" s="6"/>
      <c r="AU11332" s="6"/>
      <c r="AV11332" s="6"/>
      <c r="AW11332" s="6"/>
      <c r="AX11332" s="6"/>
      <c r="AY11332" s="6"/>
      <c r="AZ11332" s="6"/>
      <c r="BA11332" s="6"/>
      <c r="BB11332" s="166"/>
      <c r="BC11332" s="166"/>
      <c r="BD11332" s="166"/>
      <c r="BE11332" s="6"/>
      <c r="BF11332" s="6"/>
      <c r="BG11332" s="6"/>
      <c r="BH11332" s="6"/>
      <c r="BI11332" s="6"/>
      <c r="BJ11332" s="166"/>
      <c r="BK11332" s="166"/>
      <c r="BL11332" s="166"/>
      <c r="BM11332" s="6"/>
      <c r="BN11332" s="6"/>
      <c r="BO11332" s="6"/>
      <c r="BP11332" s="6"/>
      <c r="BQ11332" s="6"/>
      <c r="BR11332" s="6"/>
      <c r="BS11332" s="6"/>
      <c r="BT11332" s="6"/>
      <c r="BU11332" s="6"/>
      <c r="BV11332" s="6"/>
      <c r="BW11332" s="6"/>
      <c r="CJ11332" s="415"/>
      <c r="CK11332" s="415"/>
      <c r="CO11332" s="168"/>
    </row>
    <row r="11333" spans="32:93" s="162" customFormat="1" x14ac:dyDescent="0.25">
      <c r="AF11333" s="169"/>
      <c r="AG11333" s="169"/>
      <c r="AH11333" s="169"/>
      <c r="AI11333" s="169"/>
      <c r="AJ11333" s="169"/>
      <c r="AK11333" s="170"/>
      <c r="AP11333" s="6"/>
      <c r="AQ11333" s="6"/>
      <c r="AR11333" s="6"/>
      <c r="AS11333" s="6"/>
      <c r="AT11333" s="6"/>
      <c r="AU11333" s="6"/>
      <c r="AV11333" s="6"/>
      <c r="AW11333" s="6"/>
      <c r="AX11333" s="6"/>
      <c r="AY11333" s="6"/>
      <c r="AZ11333" s="6"/>
      <c r="BA11333" s="6"/>
      <c r="BB11333" s="166"/>
      <c r="BC11333" s="166"/>
      <c r="BD11333" s="166"/>
      <c r="BE11333" s="6"/>
      <c r="BF11333" s="6"/>
      <c r="BG11333" s="6"/>
      <c r="BH11333" s="6"/>
      <c r="BI11333" s="6"/>
      <c r="BJ11333" s="166"/>
      <c r="BK11333" s="166"/>
      <c r="BL11333" s="166"/>
      <c r="BM11333" s="6"/>
      <c r="BN11333" s="6"/>
      <c r="BO11333" s="6"/>
      <c r="BP11333" s="6"/>
      <c r="BQ11333" s="6"/>
      <c r="BR11333" s="6"/>
      <c r="BS11333" s="6"/>
      <c r="BT11333" s="6"/>
      <c r="BU11333" s="6"/>
      <c r="BV11333" s="6"/>
      <c r="BW11333" s="6"/>
      <c r="CJ11333" s="415"/>
      <c r="CK11333" s="415"/>
      <c r="CO11333" s="168"/>
    </row>
    <row r="11334" spans="32:93" s="162" customFormat="1" x14ac:dyDescent="0.25">
      <c r="AF11334" s="169"/>
      <c r="AG11334" s="169"/>
      <c r="AH11334" s="169"/>
      <c r="AI11334" s="169"/>
      <c r="AJ11334" s="169"/>
      <c r="AK11334" s="170"/>
      <c r="AP11334" s="6"/>
      <c r="AQ11334" s="6"/>
      <c r="AR11334" s="6"/>
      <c r="AS11334" s="6"/>
      <c r="AT11334" s="6"/>
      <c r="AU11334" s="6"/>
      <c r="AV11334" s="6"/>
      <c r="AW11334" s="6"/>
      <c r="AX11334" s="6"/>
      <c r="AY11334" s="6"/>
      <c r="AZ11334" s="6"/>
      <c r="BA11334" s="6"/>
      <c r="BB11334" s="166"/>
      <c r="BC11334" s="166"/>
      <c r="BD11334" s="166"/>
      <c r="BE11334" s="6"/>
      <c r="BF11334" s="6"/>
      <c r="BG11334" s="6"/>
      <c r="BH11334" s="6"/>
      <c r="BI11334" s="6"/>
      <c r="BJ11334" s="166"/>
      <c r="BK11334" s="166"/>
      <c r="BL11334" s="166"/>
      <c r="BM11334" s="6"/>
      <c r="BN11334" s="6"/>
      <c r="BO11334" s="6"/>
      <c r="BP11334" s="6"/>
      <c r="BQ11334" s="6"/>
      <c r="BR11334" s="6"/>
      <c r="BS11334" s="6"/>
      <c r="BT11334" s="6"/>
      <c r="BU11334" s="6"/>
      <c r="BV11334" s="6"/>
      <c r="BW11334" s="6"/>
      <c r="CJ11334" s="415"/>
      <c r="CK11334" s="415"/>
      <c r="CO11334" s="168"/>
    </row>
    <row r="11335" spans="32:93" s="162" customFormat="1" x14ac:dyDescent="0.25">
      <c r="AF11335" s="169"/>
      <c r="AG11335" s="169"/>
      <c r="AH11335" s="169"/>
      <c r="AI11335" s="169"/>
      <c r="AJ11335" s="169"/>
      <c r="AK11335" s="170"/>
      <c r="AP11335" s="6"/>
      <c r="AQ11335" s="6"/>
      <c r="AR11335" s="6"/>
      <c r="AS11335" s="6"/>
      <c r="AT11335" s="6"/>
      <c r="AU11335" s="6"/>
      <c r="AV11335" s="6"/>
      <c r="AW11335" s="6"/>
      <c r="AX11335" s="6"/>
      <c r="AY11335" s="6"/>
      <c r="AZ11335" s="6"/>
      <c r="BA11335" s="6"/>
      <c r="BB11335" s="166"/>
      <c r="BC11335" s="166"/>
      <c r="BD11335" s="166"/>
      <c r="BE11335" s="6"/>
      <c r="BF11335" s="6"/>
      <c r="BG11335" s="6"/>
      <c r="BH11335" s="6"/>
      <c r="BI11335" s="6"/>
      <c r="BJ11335" s="166"/>
      <c r="BK11335" s="166"/>
      <c r="BL11335" s="166"/>
      <c r="BM11335" s="6"/>
      <c r="BN11335" s="6"/>
      <c r="BO11335" s="6"/>
      <c r="BP11335" s="6"/>
      <c r="BQ11335" s="6"/>
      <c r="BR11335" s="6"/>
      <c r="BS11335" s="6"/>
      <c r="BT11335" s="6"/>
      <c r="BU11335" s="6"/>
      <c r="BV11335" s="6"/>
      <c r="BW11335" s="6"/>
      <c r="CJ11335" s="415"/>
      <c r="CK11335" s="415"/>
      <c r="CO11335" s="168"/>
    </row>
    <row r="11336" spans="32:93" s="162" customFormat="1" x14ac:dyDescent="0.25">
      <c r="AF11336" s="169"/>
      <c r="AG11336" s="169"/>
      <c r="AH11336" s="169"/>
      <c r="AI11336" s="169"/>
      <c r="AJ11336" s="169"/>
      <c r="AK11336" s="170"/>
      <c r="AP11336" s="6"/>
      <c r="AQ11336" s="6"/>
      <c r="AR11336" s="6"/>
      <c r="AS11336" s="6"/>
      <c r="AT11336" s="6"/>
      <c r="AU11336" s="6"/>
      <c r="AV11336" s="6"/>
      <c r="AW11336" s="6"/>
      <c r="AX11336" s="6"/>
      <c r="AY11336" s="6"/>
      <c r="AZ11336" s="6"/>
      <c r="BA11336" s="6"/>
      <c r="BB11336" s="166"/>
      <c r="BC11336" s="166"/>
      <c r="BD11336" s="166"/>
      <c r="BE11336" s="6"/>
      <c r="BF11336" s="6"/>
      <c r="BG11336" s="6"/>
      <c r="BH11336" s="6"/>
      <c r="BI11336" s="6"/>
      <c r="BJ11336" s="166"/>
      <c r="BK11336" s="166"/>
      <c r="BL11336" s="166"/>
      <c r="BM11336" s="6"/>
      <c r="BN11336" s="6"/>
      <c r="BO11336" s="6"/>
      <c r="BP11336" s="6"/>
      <c r="BQ11336" s="6"/>
      <c r="BR11336" s="6"/>
      <c r="BS11336" s="6"/>
      <c r="BT11336" s="6"/>
      <c r="BU11336" s="6"/>
      <c r="BV11336" s="6"/>
      <c r="BW11336" s="6"/>
      <c r="CJ11336" s="415"/>
      <c r="CK11336" s="415"/>
      <c r="CO11336" s="168"/>
    </row>
    <row r="11337" spans="32:93" s="162" customFormat="1" x14ac:dyDescent="0.25">
      <c r="AF11337" s="169"/>
      <c r="AG11337" s="169"/>
      <c r="AH11337" s="169"/>
      <c r="AI11337" s="169"/>
      <c r="AJ11337" s="169"/>
      <c r="AK11337" s="170"/>
      <c r="AP11337" s="6"/>
      <c r="AQ11337" s="6"/>
      <c r="AR11337" s="6"/>
      <c r="AS11337" s="6"/>
      <c r="AT11337" s="6"/>
      <c r="AU11337" s="6"/>
      <c r="AV11337" s="6"/>
      <c r="AW11337" s="6"/>
      <c r="AX11337" s="6"/>
      <c r="AY11337" s="6"/>
      <c r="AZ11337" s="6"/>
      <c r="BA11337" s="6"/>
      <c r="BB11337" s="166"/>
      <c r="BC11337" s="166"/>
      <c r="BD11337" s="166"/>
      <c r="BE11337" s="6"/>
      <c r="BF11337" s="6"/>
      <c r="BG11337" s="6"/>
      <c r="BH11337" s="6"/>
      <c r="BI11337" s="6"/>
      <c r="BJ11337" s="166"/>
      <c r="BK11337" s="166"/>
      <c r="BL11337" s="166"/>
      <c r="BM11337" s="6"/>
      <c r="BN11337" s="6"/>
      <c r="BO11337" s="6"/>
      <c r="BP11337" s="6"/>
      <c r="BQ11337" s="6"/>
      <c r="BR11337" s="6"/>
      <c r="BS11337" s="6"/>
      <c r="BT11337" s="6"/>
      <c r="BU11337" s="6"/>
      <c r="BV11337" s="6"/>
      <c r="BW11337" s="6"/>
      <c r="CJ11337" s="415"/>
      <c r="CK11337" s="415"/>
      <c r="CO11337" s="168"/>
    </row>
    <row r="11338" spans="32:93" s="162" customFormat="1" x14ac:dyDescent="0.25">
      <c r="AF11338" s="169"/>
      <c r="AG11338" s="169"/>
      <c r="AH11338" s="169"/>
      <c r="AI11338" s="169"/>
      <c r="AJ11338" s="169"/>
      <c r="AK11338" s="170"/>
      <c r="AP11338" s="6"/>
      <c r="AQ11338" s="6"/>
      <c r="AR11338" s="6"/>
      <c r="AS11338" s="6"/>
      <c r="AT11338" s="6"/>
      <c r="AU11338" s="6"/>
      <c r="AV11338" s="6"/>
      <c r="AW11338" s="6"/>
      <c r="AX11338" s="6"/>
      <c r="AY11338" s="6"/>
      <c r="AZ11338" s="6"/>
      <c r="BA11338" s="6"/>
      <c r="BB11338" s="166"/>
      <c r="BC11338" s="166"/>
      <c r="BD11338" s="166"/>
      <c r="BE11338" s="6"/>
      <c r="BF11338" s="6"/>
      <c r="BG11338" s="6"/>
      <c r="BH11338" s="6"/>
      <c r="BI11338" s="6"/>
      <c r="BJ11338" s="166"/>
      <c r="BK11338" s="166"/>
      <c r="BL11338" s="166"/>
      <c r="BM11338" s="6"/>
      <c r="BN11338" s="6"/>
      <c r="BO11338" s="6"/>
      <c r="BP11338" s="6"/>
      <c r="BQ11338" s="6"/>
      <c r="BR11338" s="6"/>
      <c r="BS11338" s="6"/>
      <c r="BT11338" s="6"/>
      <c r="BU11338" s="6"/>
      <c r="BV11338" s="6"/>
      <c r="BW11338" s="6"/>
      <c r="CJ11338" s="415"/>
      <c r="CK11338" s="415"/>
      <c r="CO11338" s="168"/>
    </row>
    <row r="11339" spans="32:93" s="162" customFormat="1" x14ac:dyDescent="0.25">
      <c r="AF11339" s="169"/>
      <c r="AG11339" s="169"/>
      <c r="AH11339" s="169"/>
      <c r="AI11339" s="169"/>
      <c r="AJ11339" s="169"/>
      <c r="AK11339" s="170"/>
      <c r="AP11339" s="6"/>
      <c r="AQ11339" s="6"/>
      <c r="AR11339" s="6"/>
      <c r="AS11339" s="6"/>
      <c r="AT11339" s="6"/>
      <c r="AU11339" s="6"/>
      <c r="AV11339" s="6"/>
      <c r="AW11339" s="6"/>
      <c r="AX11339" s="6"/>
      <c r="AY11339" s="6"/>
      <c r="AZ11339" s="6"/>
      <c r="BA11339" s="6"/>
      <c r="BB11339" s="166"/>
      <c r="BC11339" s="166"/>
      <c r="BD11339" s="166"/>
      <c r="BE11339" s="6"/>
      <c r="BF11339" s="6"/>
      <c r="BG11339" s="6"/>
      <c r="BH11339" s="6"/>
      <c r="BI11339" s="6"/>
      <c r="BJ11339" s="166"/>
      <c r="BK11339" s="166"/>
      <c r="BL11339" s="166"/>
      <c r="BM11339" s="6"/>
      <c r="BN11339" s="6"/>
      <c r="BO11339" s="6"/>
      <c r="BP11339" s="6"/>
      <c r="BQ11339" s="6"/>
      <c r="BR11339" s="6"/>
      <c r="BS11339" s="6"/>
      <c r="BT11339" s="6"/>
      <c r="BU11339" s="6"/>
      <c r="BV11339" s="6"/>
      <c r="BW11339" s="6"/>
      <c r="CJ11339" s="415"/>
      <c r="CK11339" s="415"/>
      <c r="CO11339" s="168"/>
    </row>
    <row r="11340" spans="32:93" s="162" customFormat="1" x14ac:dyDescent="0.25">
      <c r="AF11340" s="169"/>
      <c r="AG11340" s="169"/>
      <c r="AH11340" s="169"/>
      <c r="AI11340" s="169"/>
      <c r="AJ11340" s="169"/>
      <c r="AK11340" s="170"/>
      <c r="AP11340" s="6"/>
      <c r="AQ11340" s="6"/>
      <c r="AR11340" s="6"/>
      <c r="AS11340" s="6"/>
      <c r="AT11340" s="6"/>
      <c r="AU11340" s="6"/>
      <c r="AV11340" s="6"/>
      <c r="AW11340" s="6"/>
      <c r="AX11340" s="6"/>
      <c r="AY11340" s="6"/>
      <c r="AZ11340" s="6"/>
      <c r="BA11340" s="6"/>
      <c r="BB11340" s="166"/>
      <c r="BC11340" s="166"/>
      <c r="BD11340" s="166"/>
      <c r="BE11340" s="6"/>
      <c r="BF11340" s="6"/>
      <c r="BG11340" s="6"/>
      <c r="BH11340" s="6"/>
      <c r="BI11340" s="6"/>
      <c r="BJ11340" s="166"/>
      <c r="BK11340" s="166"/>
      <c r="BL11340" s="166"/>
      <c r="BM11340" s="6"/>
      <c r="BN11340" s="6"/>
      <c r="BO11340" s="6"/>
      <c r="BP11340" s="6"/>
      <c r="BQ11340" s="6"/>
      <c r="BR11340" s="6"/>
      <c r="BS11340" s="6"/>
      <c r="BT11340" s="6"/>
      <c r="BU11340" s="6"/>
      <c r="BV11340" s="6"/>
      <c r="BW11340" s="6"/>
      <c r="CJ11340" s="415"/>
      <c r="CK11340" s="415"/>
      <c r="CO11340" s="168"/>
    </row>
    <row r="11341" spans="32:93" s="162" customFormat="1" x14ac:dyDescent="0.25">
      <c r="AF11341" s="169"/>
      <c r="AG11341" s="169"/>
      <c r="AH11341" s="169"/>
      <c r="AI11341" s="169"/>
      <c r="AJ11341" s="169"/>
      <c r="AK11341" s="170"/>
      <c r="AP11341" s="6"/>
      <c r="AQ11341" s="6"/>
      <c r="AR11341" s="6"/>
      <c r="AS11341" s="6"/>
      <c r="AT11341" s="6"/>
      <c r="AU11341" s="6"/>
      <c r="AV11341" s="6"/>
      <c r="AW11341" s="6"/>
      <c r="AX11341" s="6"/>
      <c r="AY11341" s="6"/>
      <c r="AZ11341" s="6"/>
      <c r="BA11341" s="6"/>
      <c r="BB11341" s="166"/>
      <c r="BC11341" s="166"/>
      <c r="BD11341" s="166"/>
      <c r="BE11341" s="6"/>
      <c r="BF11341" s="6"/>
      <c r="BG11341" s="6"/>
      <c r="BH11341" s="6"/>
      <c r="BI11341" s="6"/>
      <c r="BJ11341" s="166"/>
      <c r="BK11341" s="166"/>
      <c r="BL11341" s="166"/>
      <c r="BM11341" s="6"/>
      <c r="BN11341" s="6"/>
      <c r="BO11341" s="6"/>
      <c r="BP11341" s="6"/>
      <c r="BQ11341" s="6"/>
      <c r="BR11341" s="6"/>
      <c r="BS11341" s="6"/>
      <c r="BT11341" s="6"/>
      <c r="BU11341" s="6"/>
      <c r="BV11341" s="6"/>
      <c r="BW11341" s="6"/>
      <c r="CJ11341" s="415"/>
      <c r="CK11341" s="415"/>
      <c r="CO11341" s="168"/>
    </row>
    <row r="11342" spans="32:93" s="162" customFormat="1" x14ac:dyDescent="0.25">
      <c r="AF11342" s="169"/>
      <c r="AG11342" s="169"/>
      <c r="AH11342" s="169"/>
      <c r="AI11342" s="169"/>
      <c r="AJ11342" s="169"/>
      <c r="AK11342" s="170"/>
      <c r="AP11342" s="6"/>
      <c r="AQ11342" s="6"/>
      <c r="AR11342" s="6"/>
      <c r="AS11342" s="6"/>
      <c r="AT11342" s="6"/>
      <c r="AU11342" s="6"/>
      <c r="AV11342" s="6"/>
      <c r="AW11342" s="6"/>
      <c r="AX11342" s="6"/>
      <c r="AY11342" s="6"/>
      <c r="AZ11342" s="6"/>
      <c r="BA11342" s="6"/>
      <c r="BB11342" s="166"/>
      <c r="BC11342" s="166"/>
      <c r="BD11342" s="166"/>
      <c r="BE11342" s="6"/>
      <c r="BF11342" s="6"/>
      <c r="BG11342" s="6"/>
      <c r="BH11342" s="6"/>
      <c r="BI11342" s="6"/>
      <c r="BJ11342" s="166"/>
      <c r="BK11342" s="166"/>
      <c r="BL11342" s="166"/>
      <c r="BM11342" s="6"/>
      <c r="BN11342" s="6"/>
      <c r="BO11342" s="6"/>
      <c r="BP11342" s="6"/>
      <c r="BQ11342" s="6"/>
      <c r="BR11342" s="6"/>
      <c r="BS11342" s="6"/>
      <c r="BT11342" s="6"/>
      <c r="BU11342" s="6"/>
      <c r="BV11342" s="6"/>
      <c r="BW11342" s="6"/>
      <c r="CJ11342" s="415"/>
      <c r="CK11342" s="415"/>
      <c r="CO11342" s="168"/>
    </row>
    <row r="11343" spans="32:93" s="162" customFormat="1" x14ac:dyDescent="0.25">
      <c r="AF11343" s="169"/>
      <c r="AG11343" s="169"/>
      <c r="AH11343" s="169"/>
      <c r="AI11343" s="169"/>
      <c r="AJ11343" s="169"/>
      <c r="AK11343" s="170"/>
      <c r="AP11343" s="6"/>
      <c r="AQ11343" s="6"/>
      <c r="AR11343" s="6"/>
      <c r="AS11343" s="6"/>
      <c r="AT11343" s="6"/>
      <c r="AU11343" s="6"/>
      <c r="AV11343" s="6"/>
      <c r="AW11343" s="6"/>
      <c r="AX11343" s="6"/>
      <c r="AY11343" s="6"/>
      <c r="AZ11343" s="6"/>
      <c r="BA11343" s="6"/>
      <c r="BB11343" s="166"/>
      <c r="BC11343" s="166"/>
      <c r="BD11343" s="166"/>
      <c r="BE11343" s="6"/>
      <c r="BF11343" s="6"/>
      <c r="BG11343" s="6"/>
      <c r="BH11343" s="6"/>
      <c r="BI11343" s="6"/>
      <c r="BJ11343" s="166"/>
      <c r="BK11343" s="166"/>
      <c r="BL11343" s="166"/>
      <c r="BM11343" s="6"/>
      <c r="BN11343" s="6"/>
      <c r="BO11343" s="6"/>
      <c r="BP11343" s="6"/>
      <c r="BQ11343" s="6"/>
      <c r="BR11343" s="6"/>
      <c r="BS11343" s="6"/>
      <c r="BT11343" s="6"/>
      <c r="BU11343" s="6"/>
      <c r="BV11343" s="6"/>
      <c r="BW11343" s="6"/>
      <c r="CJ11343" s="415"/>
      <c r="CK11343" s="415"/>
      <c r="CO11343" s="168"/>
    </row>
    <row r="11344" spans="32:93" s="162" customFormat="1" x14ac:dyDescent="0.25">
      <c r="AF11344" s="169"/>
      <c r="AG11344" s="169"/>
      <c r="AH11344" s="169"/>
      <c r="AI11344" s="169"/>
      <c r="AJ11344" s="169"/>
      <c r="AK11344" s="170"/>
      <c r="AP11344" s="6"/>
      <c r="AQ11344" s="6"/>
      <c r="AR11344" s="6"/>
      <c r="AS11344" s="6"/>
      <c r="AT11344" s="6"/>
      <c r="AU11344" s="6"/>
      <c r="AV11344" s="6"/>
      <c r="AW11344" s="6"/>
      <c r="AX11344" s="6"/>
      <c r="AY11344" s="6"/>
      <c r="AZ11344" s="6"/>
      <c r="BA11344" s="6"/>
      <c r="BB11344" s="166"/>
      <c r="BC11344" s="166"/>
      <c r="BD11344" s="166"/>
      <c r="BE11344" s="6"/>
      <c r="BF11344" s="6"/>
      <c r="BG11344" s="6"/>
      <c r="BH11344" s="6"/>
      <c r="BI11344" s="6"/>
      <c r="BJ11344" s="166"/>
      <c r="BK11344" s="166"/>
      <c r="BL11344" s="166"/>
      <c r="BM11344" s="6"/>
      <c r="BN11344" s="6"/>
      <c r="BO11344" s="6"/>
      <c r="BP11344" s="6"/>
      <c r="BQ11344" s="6"/>
      <c r="BR11344" s="6"/>
      <c r="BS11344" s="6"/>
      <c r="BT11344" s="6"/>
      <c r="BU11344" s="6"/>
      <c r="BV11344" s="6"/>
      <c r="BW11344" s="6"/>
      <c r="CJ11344" s="415"/>
      <c r="CK11344" s="415"/>
      <c r="CO11344" s="168"/>
    </row>
    <row r="11345" spans="32:93" s="162" customFormat="1" x14ac:dyDescent="0.25">
      <c r="AF11345" s="169"/>
      <c r="AG11345" s="169"/>
      <c r="AH11345" s="169"/>
      <c r="AI11345" s="169"/>
      <c r="AJ11345" s="169"/>
      <c r="AK11345" s="170"/>
      <c r="AP11345" s="6"/>
      <c r="AQ11345" s="6"/>
      <c r="AR11345" s="6"/>
      <c r="AS11345" s="6"/>
      <c r="AT11345" s="6"/>
      <c r="AU11345" s="6"/>
      <c r="AV11345" s="6"/>
      <c r="AW11345" s="6"/>
      <c r="AX11345" s="6"/>
      <c r="AY11345" s="6"/>
      <c r="AZ11345" s="6"/>
      <c r="BA11345" s="6"/>
      <c r="BB11345" s="166"/>
      <c r="BC11345" s="166"/>
      <c r="BD11345" s="166"/>
      <c r="BE11345" s="6"/>
      <c r="BF11345" s="6"/>
      <c r="BG11345" s="6"/>
      <c r="BH11345" s="6"/>
      <c r="BI11345" s="6"/>
      <c r="BJ11345" s="166"/>
      <c r="BK11345" s="166"/>
      <c r="BL11345" s="166"/>
      <c r="BM11345" s="6"/>
      <c r="BN11345" s="6"/>
      <c r="BO11345" s="6"/>
      <c r="BP11345" s="6"/>
      <c r="BQ11345" s="6"/>
      <c r="BR11345" s="6"/>
      <c r="BS11345" s="6"/>
      <c r="BT11345" s="6"/>
      <c r="BU11345" s="6"/>
      <c r="BV11345" s="6"/>
      <c r="BW11345" s="6"/>
      <c r="CJ11345" s="415"/>
      <c r="CK11345" s="415"/>
      <c r="CO11345" s="168"/>
    </row>
    <row r="11346" spans="32:93" s="162" customFormat="1" x14ac:dyDescent="0.25">
      <c r="AF11346" s="169"/>
      <c r="AG11346" s="169"/>
      <c r="AH11346" s="169"/>
      <c r="AI11346" s="169"/>
      <c r="AJ11346" s="169"/>
      <c r="AK11346" s="170"/>
      <c r="AP11346" s="6"/>
      <c r="AQ11346" s="6"/>
      <c r="AR11346" s="6"/>
      <c r="AS11346" s="6"/>
      <c r="AT11346" s="6"/>
      <c r="AU11346" s="6"/>
      <c r="AV11346" s="6"/>
      <c r="AW11346" s="6"/>
      <c r="AX11346" s="6"/>
      <c r="AY11346" s="6"/>
      <c r="AZ11346" s="6"/>
      <c r="BA11346" s="6"/>
      <c r="BB11346" s="166"/>
      <c r="BC11346" s="166"/>
      <c r="BD11346" s="166"/>
      <c r="BE11346" s="6"/>
      <c r="BF11346" s="6"/>
      <c r="BG11346" s="6"/>
      <c r="BH11346" s="6"/>
      <c r="BI11346" s="6"/>
      <c r="BJ11346" s="166"/>
      <c r="BK11346" s="166"/>
      <c r="BL11346" s="166"/>
      <c r="BM11346" s="6"/>
      <c r="BN11346" s="6"/>
      <c r="BO11346" s="6"/>
      <c r="BP11346" s="6"/>
      <c r="BQ11346" s="6"/>
      <c r="BR11346" s="6"/>
      <c r="BS11346" s="6"/>
      <c r="BT11346" s="6"/>
      <c r="BU11346" s="6"/>
      <c r="BV11346" s="6"/>
      <c r="BW11346" s="6"/>
      <c r="CJ11346" s="415"/>
      <c r="CK11346" s="415"/>
      <c r="CO11346" s="168"/>
    </row>
    <row r="11347" spans="32:93" s="162" customFormat="1" x14ac:dyDescent="0.25">
      <c r="AF11347" s="169"/>
      <c r="AG11347" s="169"/>
      <c r="AH11347" s="169"/>
      <c r="AI11347" s="169"/>
      <c r="AJ11347" s="169"/>
      <c r="AK11347" s="170"/>
      <c r="AP11347" s="6"/>
      <c r="AQ11347" s="6"/>
      <c r="AR11347" s="6"/>
      <c r="AS11347" s="6"/>
      <c r="AT11347" s="6"/>
      <c r="AU11347" s="6"/>
      <c r="AV11347" s="6"/>
      <c r="AW11347" s="6"/>
      <c r="AX11347" s="6"/>
      <c r="AY11347" s="6"/>
      <c r="AZ11347" s="6"/>
      <c r="BA11347" s="6"/>
      <c r="BB11347" s="166"/>
      <c r="BC11347" s="166"/>
      <c r="BD11347" s="166"/>
      <c r="BE11347" s="6"/>
      <c r="BF11347" s="6"/>
      <c r="BG11347" s="6"/>
      <c r="BH11347" s="6"/>
      <c r="BI11347" s="6"/>
      <c r="BJ11347" s="166"/>
      <c r="BK11347" s="166"/>
      <c r="BL11347" s="166"/>
      <c r="BM11347" s="6"/>
      <c r="BN11347" s="6"/>
      <c r="BO11347" s="6"/>
      <c r="BP11347" s="6"/>
      <c r="BQ11347" s="6"/>
      <c r="BR11347" s="6"/>
      <c r="BS11347" s="6"/>
      <c r="BT11347" s="6"/>
      <c r="BU11347" s="6"/>
      <c r="BV11347" s="6"/>
      <c r="BW11347" s="6"/>
      <c r="CJ11347" s="415"/>
      <c r="CK11347" s="415"/>
      <c r="CO11347" s="168"/>
    </row>
    <row r="11348" spans="32:93" s="162" customFormat="1" x14ac:dyDescent="0.25">
      <c r="AF11348" s="169"/>
      <c r="AG11348" s="169"/>
      <c r="AH11348" s="169"/>
      <c r="AI11348" s="169"/>
      <c r="AJ11348" s="169"/>
      <c r="AK11348" s="170"/>
      <c r="AP11348" s="6"/>
      <c r="AQ11348" s="6"/>
      <c r="AR11348" s="6"/>
      <c r="AS11348" s="6"/>
      <c r="AT11348" s="6"/>
      <c r="AU11348" s="6"/>
      <c r="AV11348" s="6"/>
      <c r="AW11348" s="6"/>
      <c r="AX11348" s="6"/>
      <c r="AY11348" s="6"/>
      <c r="AZ11348" s="6"/>
      <c r="BA11348" s="6"/>
      <c r="BB11348" s="166"/>
      <c r="BC11348" s="166"/>
      <c r="BD11348" s="166"/>
      <c r="BE11348" s="6"/>
      <c r="BF11348" s="6"/>
      <c r="BG11348" s="6"/>
      <c r="BH11348" s="6"/>
      <c r="BI11348" s="6"/>
      <c r="BJ11348" s="166"/>
      <c r="BK11348" s="166"/>
      <c r="BL11348" s="166"/>
      <c r="BM11348" s="6"/>
      <c r="BN11348" s="6"/>
      <c r="BO11348" s="6"/>
      <c r="BP11348" s="6"/>
      <c r="BQ11348" s="6"/>
      <c r="BR11348" s="6"/>
      <c r="BS11348" s="6"/>
      <c r="BT11348" s="6"/>
      <c r="BU11348" s="6"/>
      <c r="BV11348" s="6"/>
      <c r="BW11348" s="6"/>
      <c r="CJ11348" s="415"/>
      <c r="CK11348" s="415"/>
      <c r="CO11348" s="168"/>
    </row>
    <row r="11349" spans="32:93" s="162" customFormat="1" x14ac:dyDescent="0.25">
      <c r="AF11349" s="169"/>
      <c r="AG11349" s="169"/>
      <c r="AH11349" s="169"/>
      <c r="AI11349" s="169"/>
      <c r="AJ11349" s="169"/>
      <c r="AK11349" s="170"/>
      <c r="AP11349" s="6"/>
      <c r="AQ11349" s="6"/>
      <c r="AR11349" s="6"/>
      <c r="AS11349" s="6"/>
      <c r="AT11349" s="6"/>
      <c r="AU11349" s="6"/>
      <c r="AV11349" s="6"/>
      <c r="AW11349" s="6"/>
      <c r="AX11349" s="6"/>
      <c r="AY11349" s="6"/>
      <c r="AZ11349" s="6"/>
      <c r="BA11349" s="6"/>
      <c r="BB11349" s="166"/>
      <c r="BC11349" s="166"/>
      <c r="BD11349" s="166"/>
      <c r="BE11349" s="6"/>
      <c r="BF11349" s="6"/>
      <c r="BG11349" s="6"/>
      <c r="BH11349" s="6"/>
      <c r="BI11349" s="6"/>
      <c r="BJ11349" s="166"/>
      <c r="BK11349" s="166"/>
      <c r="BL11349" s="166"/>
      <c r="BM11349" s="6"/>
      <c r="BN11349" s="6"/>
      <c r="BO11349" s="6"/>
      <c r="BP11349" s="6"/>
      <c r="BQ11349" s="6"/>
      <c r="BR11349" s="6"/>
      <c r="BS11349" s="6"/>
      <c r="BT11349" s="6"/>
      <c r="BU11349" s="6"/>
      <c r="BV11349" s="6"/>
      <c r="BW11349" s="6"/>
      <c r="CJ11349" s="415"/>
      <c r="CK11349" s="415"/>
      <c r="CO11349" s="168"/>
    </row>
    <row r="11350" spans="32:93" s="162" customFormat="1" x14ac:dyDescent="0.25">
      <c r="AF11350" s="169"/>
      <c r="AG11350" s="169"/>
      <c r="AH11350" s="169"/>
      <c r="AI11350" s="169"/>
      <c r="AJ11350" s="169"/>
      <c r="AK11350" s="170"/>
      <c r="AP11350" s="6"/>
      <c r="AQ11350" s="6"/>
      <c r="AR11350" s="6"/>
      <c r="AS11350" s="6"/>
      <c r="AT11350" s="6"/>
      <c r="AU11350" s="6"/>
      <c r="AV11350" s="6"/>
      <c r="AW11350" s="6"/>
      <c r="AX11350" s="6"/>
      <c r="AY11350" s="6"/>
      <c r="AZ11350" s="6"/>
      <c r="BA11350" s="6"/>
      <c r="BB11350" s="166"/>
      <c r="BC11350" s="166"/>
      <c r="BD11350" s="166"/>
      <c r="BE11350" s="6"/>
      <c r="BF11350" s="6"/>
      <c r="BG11350" s="6"/>
      <c r="BH11350" s="6"/>
      <c r="BI11350" s="6"/>
      <c r="BJ11350" s="166"/>
      <c r="BK11350" s="166"/>
      <c r="BL11350" s="166"/>
      <c r="BM11350" s="6"/>
      <c r="BN11350" s="6"/>
      <c r="BO11350" s="6"/>
      <c r="BP11350" s="6"/>
      <c r="BQ11350" s="6"/>
      <c r="BR11350" s="6"/>
      <c r="BS11350" s="6"/>
      <c r="BT11350" s="6"/>
      <c r="BU11350" s="6"/>
      <c r="BV11350" s="6"/>
      <c r="BW11350" s="6"/>
      <c r="CJ11350" s="415"/>
      <c r="CK11350" s="415"/>
      <c r="CO11350" s="168"/>
    </row>
    <row r="11351" spans="32:93" s="162" customFormat="1" x14ac:dyDescent="0.25">
      <c r="AF11351" s="169"/>
      <c r="AG11351" s="169"/>
      <c r="AH11351" s="169"/>
      <c r="AI11351" s="169"/>
      <c r="AJ11351" s="169"/>
      <c r="AK11351" s="170"/>
      <c r="AP11351" s="6"/>
      <c r="AQ11351" s="6"/>
      <c r="AR11351" s="6"/>
      <c r="AS11351" s="6"/>
      <c r="AT11351" s="6"/>
      <c r="AU11351" s="6"/>
      <c r="AV11351" s="6"/>
      <c r="AW11351" s="6"/>
      <c r="AX11351" s="6"/>
      <c r="AY11351" s="6"/>
      <c r="AZ11351" s="6"/>
      <c r="BA11351" s="6"/>
      <c r="BB11351" s="166"/>
      <c r="BC11351" s="166"/>
      <c r="BD11351" s="166"/>
      <c r="BE11351" s="6"/>
      <c r="BF11351" s="6"/>
      <c r="BG11351" s="6"/>
      <c r="BH11351" s="6"/>
      <c r="BI11351" s="6"/>
      <c r="BJ11351" s="166"/>
      <c r="BK11351" s="166"/>
      <c r="BL11351" s="166"/>
      <c r="BM11351" s="6"/>
      <c r="BN11351" s="6"/>
      <c r="BO11351" s="6"/>
      <c r="BP11351" s="6"/>
      <c r="BQ11351" s="6"/>
      <c r="BR11351" s="6"/>
      <c r="BS11351" s="6"/>
      <c r="BT11351" s="6"/>
      <c r="BU11351" s="6"/>
      <c r="BV11351" s="6"/>
      <c r="BW11351" s="6"/>
      <c r="CJ11351" s="415"/>
      <c r="CK11351" s="415"/>
      <c r="CO11351" s="168"/>
    </row>
    <row r="11352" spans="32:93" s="162" customFormat="1" x14ac:dyDescent="0.25">
      <c r="AF11352" s="169"/>
      <c r="AG11352" s="169"/>
      <c r="AH11352" s="169"/>
      <c r="AI11352" s="169"/>
      <c r="AJ11352" s="169"/>
      <c r="AK11352" s="170"/>
      <c r="AP11352" s="6"/>
      <c r="AQ11352" s="6"/>
      <c r="AR11352" s="6"/>
      <c r="AS11352" s="6"/>
      <c r="AT11352" s="6"/>
      <c r="AU11352" s="6"/>
      <c r="AV11352" s="6"/>
      <c r="AW11352" s="6"/>
      <c r="AX11352" s="6"/>
      <c r="AY11352" s="6"/>
      <c r="AZ11352" s="6"/>
      <c r="BA11352" s="6"/>
      <c r="BB11352" s="166"/>
      <c r="BC11352" s="166"/>
      <c r="BD11352" s="166"/>
      <c r="BE11352" s="6"/>
      <c r="BF11352" s="6"/>
      <c r="BG11352" s="6"/>
      <c r="BH11352" s="6"/>
      <c r="BI11352" s="6"/>
      <c r="BJ11352" s="166"/>
      <c r="BK11352" s="166"/>
      <c r="BL11352" s="166"/>
      <c r="BM11352" s="6"/>
      <c r="BN11352" s="6"/>
      <c r="BO11352" s="6"/>
      <c r="BP11352" s="6"/>
      <c r="BQ11352" s="6"/>
      <c r="BR11352" s="6"/>
      <c r="BS11352" s="6"/>
      <c r="BT11352" s="6"/>
      <c r="BU11352" s="6"/>
      <c r="BV11352" s="6"/>
      <c r="BW11352" s="6"/>
      <c r="CJ11352" s="415"/>
      <c r="CK11352" s="415"/>
      <c r="CO11352" s="168"/>
    </row>
    <row r="11353" spans="32:93" s="162" customFormat="1" x14ac:dyDescent="0.25">
      <c r="AF11353" s="169"/>
      <c r="AG11353" s="169"/>
      <c r="AH11353" s="169"/>
      <c r="AI11353" s="169"/>
      <c r="AJ11353" s="169"/>
      <c r="AK11353" s="170"/>
      <c r="AP11353" s="6"/>
      <c r="AQ11353" s="6"/>
      <c r="AR11353" s="6"/>
      <c r="AS11353" s="6"/>
      <c r="AT11353" s="6"/>
      <c r="AU11353" s="6"/>
      <c r="AV11353" s="6"/>
      <c r="AW11353" s="6"/>
      <c r="AX11353" s="6"/>
      <c r="AY11353" s="6"/>
      <c r="AZ11353" s="6"/>
      <c r="BA11353" s="6"/>
      <c r="BB11353" s="166"/>
      <c r="BC11353" s="166"/>
      <c r="BD11353" s="166"/>
      <c r="BE11353" s="6"/>
      <c r="BF11353" s="6"/>
      <c r="BG11353" s="6"/>
      <c r="BH11353" s="6"/>
      <c r="BI11353" s="6"/>
      <c r="BJ11353" s="166"/>
      <c r="BK11353" s="166"/>
      <c r="BL11353" s="166"/>
      <c r="BM11353" s="6"/>
      <c r="BN11353" s="6"/>
      <c r="BO11353" s="6"/>
      <c r="BP11353" s="6"/>
      <c r="BQ11353" s="6"/>
      <c r="BR11353" s="6"/>
      <c r="BS11353" s="6"/>
      <c r="BT11353" s="6"/>
      <c r="BU11353" s="6"/>
      <c r="BV11353" s="6"/>
      <c r="BW11353" s="6"/>
      <c r="CJ11353" s="415"/>
      <c r="CK11353" s="415"/>
      <c r="CO11353" s="168"/>
    </row>
    <row r="11354" spans="32:93" s="162" customFormat="1" x14ac:dyDescent="0.25">
      <c r="AF11354" s="169"/>
      <c r="AG11354" s="169"/>
      <c r="AH11354" s="169"/>
      <c r="AI11354" s="169"/>
      <c r="AJ11354" s="169"/>
      <c r="AK11354" s="170"/>
      <c r="AP11354" s="6"/>
      <c r="AQ11354" s="6"/>
      <c r="AR11354" s="6"/>
      <c r="AS11354" s="6"/>
      <c r="AT11354" s="6"/>
      <c r="AU11354" s="6"/>
      <c r="AV11354" s="6"/>
      <c r="AW11354" s="6"/>
      <c r="AX11354" s="6"/>
      <c r="AY11354" s="6"/>
      <c r="AZ11354" s="6"/>
      <c r="BA11354" s="6"/>
      <c r="BB11354" s="166"/>
      <c r="BC11354" s="166"/>
      <c r="BD11354" s="166"/>
      <c r="BE11354" s="6"/>
      <c r="BF11354" s="6"/>
      <c r="BG11354" s="6"/>
      <c r="BH11354" s="6"/>
      <c r="BI11354" s="6"/>
      <c r="BJ11354" s="166"/>
      <c r="BK11354" s="166"/>
      <c r="BL11354" s="166"/>
      <c r="BM11354" s="6"/>
      <c r="BN11354" s="6"/>
      <c r="BO11354" s="6"/>
      <c r="BP11354" s="6"/>
      <c r="BQ11354" s="6"/>
      <c r="BR11354" s="6"/>
      <c r="BS11354" s="6"/>
      <c r="BT11354" s="6"/>
      <c r="BU11354" s="6"/>
      <c r="BV11354" s="6"/>
      <c r="BW11354" s="6"/>
      <c r="CJ11354" s="415"/>
      <c r="CK11354" s="415"/>
      <c r="CO11354" s="168"/>
    </row>
    <row r="11355" spans="32:93" s="162" customFormat="1" x14ac:dyDescent="0.25">
      <c r="AF11355" s="169"/>
      <c r="AG11355" s="169"/>
      <c r="AH11355" s="169"/>
      <c r="AI11355" s="169"/>
      <c r="AJ11355" s="169"/>
      <c r="AK11355" s="170"/>
      <c r="AP11355" s="6"/>
      <c r="AQ11355" s="6"/>
      <c r="AR11355" s="6"/>
      <c r="AS11355" s="6"/>
      <c r="AT11355" s="6"/>
      <c r="AU11355" s="6"/>
      <c r="AV11355" s="6"/>
      <c r="AW11355" s="6"/>
      <c r="AX11355" s="6"/>
      <c r="AY11355" s="6"/>
      <c r="AZ11355" s="6"/>
      <c r="BA11355" s="6"/>
      <c r="BB11355" s="166"/>
      <c r="BC11355" s="166"/>
      <c r="BD11355" s="166"/>
      <c r="BE11355" s="6"/>
      <c r="BF11355" s="6"/>
      <c r="BG11355" s="6"/>
      <c r="BH11355" s="6"/>
      <c r="BI11355" s="6"/>
      <c r="BJ11355" s="166"/>
      <c r="BK11355" s="166"/>
      <c r="BL11355" s="166"/>
      <c r="BM11355" s="6"/>
      <c r="BN11355" s="6"/>
      <c r="BO11355" s="6"/>
      <c r="BP11355" s="6"/>
      <c r="BQ11355" s="6"/>
      <c r="BR11355" s="6"/>
      <c r="BS11355" s="6"/>
      <c r="BT11355" s="6"/>
      <c r="BU11355" s="6"/>
      <c r="BV11355" s="6"/>
      <c r="BW11355" s="6"/>
      <c r="CJ11355" s="415"/>
      <c r="CK11355" s="415"/>
      <c r="CO11355" s="168"/>
    </row>
    <row r="11356" spans="32:93" s="162" customFormat="1" x14ac:dyDescent="0.25">
      <c r="AF11356" s="169"/>
      <c r="AG11356" s="169"/>
      <c r="AH11356" s="169"/>
      <c r="AI11356" s="169"/>
      <c r="AJ11356" s="169"/>
      <c r="AK11356" s="170"/>
      <c r="AP11356" s="6"/>
      <c r="AQ11356" s="6"/>
      <c r="AR11356" s="6"/>
      <c r="AS11356" s="6"/>
      <c r="AT11356" s="6"/>
      <c r="AU11356" s="6"/>
      <c r="AV11356" s="6"/>
      <c r="AW11356" s="6"/>
      <c r="AX11356" s="6"/>
      <c r="AY11356" s="6"/>
      <c r="AZ11356" s="6"/>
      <c r="BA11356" s="6"/>
      <c r="BB11356" s="166"/>
      <c r="BC11356" s="166"/>
      <c r="BD11356" s="166"/>
      <c r="BE11356" s="6"/>
      <c r="BF11356" s="6"/>
      <c r="BG11356" s="6"/>
      <c r="BH11356" s="6"/>
      <c r="BI11356" s="6"/>
      <c r="BJ11356" s="166"/>
      <c r="BK11356" s="166"/>
      <c r="BL11356" s="166"/>
      <c r="BM11356" s="6"/>
      <c r="BN11356" s="6"/>
      <c r="BO11356" s="6"/>
      <c r="BP11356" s="6"/>
      <c r="BQ11356" s="6"/>
      <c r="BR11356" s="6"/>
      <c r="BS11356" s="6"/>
      <c r="BT11356" s="6"/>
      <c r="BU11356" s="6"/>
      <c r="BV11356" s="6"/>
      <c r="BW11356" s="6"/>
      <c r="CJ11356" s="415"/>
      <c r="CK11356" s="415"/>
      <c r="CO11356" s="168"/>
    </row>
    <row r="11357" spans="32:93" s="162" customFormat="1" x14ac:dyDescent="0.25">
      <c r="AF11357" s="169"/>
      <c r="AG11357" s="169"/>
      <c r="AH11357" s="169"/>
      <c r="AI11357" s="169"/>
      <c r="AJ11357" s="169"/>
      <c r="AK11357" s="170"/>
      <c r="AP11357" s="6"/>
      <c r="AQ11357" s="6"/>
      <c r="AR11357" s="6"/>
      <c r="AS11357" s="6"/>
      <c r="AT11357" s="6"/>
      <c r="AU11357" s="6"/>
      <c r="AV11357" s="6"/>
      <c r="AW11357" s="6"/>
      <c r="AX11357" s="6"/>
      <c r="AY11357" s="6"/>
      <c r="AZ11357" s="6"/>
      <c r="BA11357" s="6"/>
      <c r="BB11357" s="166"/>
      <c r="BC11357" s="166"/>
      <c r="BD11357" s="166"/>
      <c r="BE11357" s="6"/>
      <c r="BF11357" s="6"/>
      <c r="BG11357" s="6"/>
      <c r="BH11357" s="6"/>
      <c r="BI11357" s="6"/>
      <c r="BJ11357" s="166"/>
      <c r="BK11357" s="166"/>
      <c r="BL11357" s="166"/>
      <c r="BM11357" s="6"/>
      <c r="BN11357" s="6"/>
      <c r="BO11357" s="6"/>
      <c r="BP11357" s="6"/>
      <c r="BQ11357" s="6"/>
      <c r="BR11357" s="6"/>
      <c r="BS11357" s="6"/>
      <c r="BT11357" s="6"/>
      <c r="BU11357" s="6"/>
      <c r="BV11357" s="6"/>
      <c r="BW11357" s="6"/>
      <c r="CJ11357" s="415"/>
      <c r="CK11357" s="415"/>
      <c r="CO11357" s="168"/>
    </row>
    <row r="11358" spans="32:93" s="162" customFormat="1" x14ac:dyDescent="0.25">
      <c r="AF11358" s="169"/>
      <c r="AG11358" s="169"/>
      <c r="AH11358" s="169"/>
      <c r="AI11358" s="169"/>
      <c r="AJ11358" s="169"/>
      <c r="AK11358" s="170"/>
      <c r="AP11358" s="6"/>
      <c r="AQ11358" s="6"/>
      <c r="AR11358" s="6"/>
      <c r="AS11358" s="6"/>
      <c r="AT11358" s="6"/>
      <c r="AU11358" s="6"/>
      <c r="AV11358" s="6"/>
      <c r="AW11358" s="6"/>
      <c r="AX11358" s="6"/>
      <c r="AY11358" s="6"/>
      <c r="AZ11358" s="6"/>
      <c r="BA11358" s="6"/>
      <c r="BB11358" s="166"/>
      <c r="BC11358" s="166"/>
      <c r="BD11358" s="166"/>
      <c r="BE11358" s="6"/>
      <c r="BF11358" s="6"/>
      <c r="BG11358" s="6"/>
      <c r="BH11358" s="6"/>
      <c r="BI11358" s="6"/>
      <c r="BJ11358" s="166"/>
      <c r="BK11358" s="166"/>
      <c r="BL11358" s="166"/>
      <c r="BM11358" s="6"/>
      <c r="BN11358" s="6"/>
      <c r="BO11358" s="6"/>
      <c r="BP11358" s="6"/>
      <c r="BQ11358" s="6"/>
      <c r="BR11358" s="6"/>
      <c r="BS11358" s="6"/>
      <c r="BT11358" s="6"/>
      <c r="BU11358" s="6"/>
      <c r="BV11358" s="6"/>
      <c r="BW11358" s="6"/>
      <c r="CJ11358" s="415"/>
      <c r="CK11358" s="415"/>
      <c r="CO11358" s="168"/>
    </row>
    <row r="11359" spans="32:93" s="162" customFormat="1" x14ac:dyDescent="0.25">
      <c r="AF11359" s="169"/>
      <c r="AG11359" s="169"/>
      <c r="AH11359" s="169"/>
      <c r="AI11359" s="169"/>
      <c r="AJ11359" s="169"/>
      <c r="AK11359" s="170"/>
      <c r="AP11359" s="6"/>
      <c r="AQ11359" s="6"/>
      <c r="AR11359" s="6"/>
      <c r="AS11359" s="6"/>
      <c r="AT11359" s="6"/>
      <c r="AU11359" s="6"/>
      <c r="AV11359" s="6"/>
      <c r="AW11359" s="6"/>
      <c r="AX11359" s="6"/>
      <c r="AY11359" s="6"/>
      <c r="AZ11359" s="6"/>
      <c r="BA11359" s="6"/>
      <c r="BB11359" s="166"/>
      <c r="BC11359" s="166"/>
      <c r="BD11359" s="166"/>
      <c r="BE11359" s="6"/>
      <c r="BF11359" s="6"/>
      <c r="BG11359" s="6"/>
      <c r="BH11359" s="6"/>
      <c r="BI11359" s="6"/>
      <c r="BJ11359" s="166"/>
      <c r="BK11359" s="166"/>
      <c r="BL11359" s="166"/>
      <c r="BM11359" s="6"/>
      <c r="BN11359" s="6"/>
      <c r="BO11359" s="6"/>
      <c r="BP11359" s="6"/>
      <c r="BQ11359" s="6"/>
      <c r="BR11359" s="6"/>
      <c r="BS11359" s="6"/>
      <c r="BT11359" s="6"/>
      <c r="BU11359" s="6"/>
      <c r="BV11359" s="6"/>
      <c r="BW11359" s="6"/>
      <c r="CJ11359" s="415"/>
      <c r="CK11359" s="415"/>
      <c r="CO11359" s="168"/>
    </row>
    <row r="11360" spans="32:93" s="162" customFormat="1" x14ac:dyDescent="0.25">
      <c r="AF11360" s="169"/>
      <c r="AG11360" s="169"/>
      <c r="AH11360" s="169"/>
      <c r="AI11360" s="169"/>
      <c r="AJ11360" s="169"/>
      <c r="AK11360" s="170"/>
      <c r="AP11360" s="6"/>
      <c r="AQ11360" s="6"/>
      <c r="AR11360" s="6"/>
      <c r="AS11360" s="6"/>
      <c r="AT11360" s="6"/>
      <c r="AU11360" s="6"/>
      <c r="AV11360" s="6"/>
      <c r="AW11360" s="6"/>
      <c r="AX11360" s="6"/>
      <c r="AY11360" s="6"/>
      <c r="AZ11360" s="6"/>
      <c r="BA11360" s="6"/>
      <c r="BB11360" s="166"/>
      <c r="BC11360" s="166"/>
      <c r="BD11360" s="166"/>
      <c r="BE11360" s="6"/>
      <c r="BF11360" s="6"/>
      <c r="BG11360" s="6"/>
      <c r="BH11360" s="6"/>
      <c r="BI11360" s="6"/>
      <c r="BJ11360" s="166"/>
      <c r="BK11360" s="166"/>
      <c r="BL11360" s="166"/>
      <c r="BM11360" s="6"/>
      <c r="BN11360" s="6"/>
      <c r="BO11360" s="6"/>
      <c r="BP11360" s="6"/>
      <c r="BQ11360" s="6"/>
      <c r="BR11360" s="6"/>
      <c r="BS11360" s="6"/>
      <c r="BT11360" s="6"/>
      <c r="BU11360" s="6"/>
      <c r="BV11360" s="6"/>
      <c r="BW11360" s="6"/>
      <c r="CJ11360" s="415"/>
      <c r="CK11360" s="415"/>
      <c r="CO11360" s="168"/>
    </row>
    <row r="11361" spans="32:93" s="162" customFormat="1" x14ac:dyDescent="0.25">
      <c r="AF11361" s="169"/>
      <c r="AG11361" s="169"/>
      <c r="AH11361" s="169"/>
      <c r="AI11361" s="169"/>
      <c r="AJ11361" s="169"/>
      <c r="AK11361" s="170"/>
      <c r="AP11361" s="6"/>
      <c r="AQ11361" s="6"/>
      <c r="AR11361" s="6"/>
      <c r="AS11361" s="6"/>
      <c r="AT11361" s="6"/>
      <c r="AU11361" s="6"/>
      <c r="AV11361" s="6"/>
      <c r="AW11361" s="6"/>
      <c r="AX11361" s="6"/>
      <c r="AY11361" s="6"/>
      <c r="AZ11361" s="6"/>
      <c r="BA11361" s="6"/>
      <c r="BB11361" s="166"/>
      <c r="BC11361" s="166"/>
      <c r="BD11361" s="166"/>
      <c r="BE11361" s="6"/>
      <c r="BF11361" s="6"/>
      <c r="BG11361" s="6"/>
      <c r="BH11361" s="6"/>
      <c r="BI11361" s="6"/>
      <c r="BJ11361" s="166"/>
      <c r="BK11361" s="166"/>
      <c r="BL11361" s="166"/>
      <c r="BM11361" s="6"/>
      <c r="BN11361" s="6"/>
      <c r="BO11361" s="6"/>
      <c r="BP11361" s="6"/>
      <c r="BQ11361" s="6"/>
      <c r="BR11361" s="6"/>
      <c r="BS11361" s="6"/>
      <c r="BT11361" s="6"/>
      <c r="BU11361" s="6"/>
      <c r="BV11361" s="6"/>
      <c r="BW11361" s="6"/>
      <c r="CJ11361" s="415"/>
      <c r="CK11361" s="415"/>
      <c r="CO11361" s="168"/>
    </row>
    <row r="11362" spans="32:93" s="162" customFormat="1" x14ac:dyDescent="0.25">
      <c r="AF11362" s="169"/>
      <c r="AG11362" s="169"/>
      <c r="AH11362" s="169"/>
      <c r="AI11362" s="169"/>
      <c r="AJ11362" s="169"/>
      <c r="AK11362" s="170"/>
      <c r="AP11362" s="6"/>
      <c r="AQ11362" s="6"/>
      <c r="AR11362" s="6"/>
      <c r="AS11362" s="6"/>
      <c r="AT11362" s="6"/>
      <c r="AU11362" s="6"/>
      <c r="AV11362" s="6"/>
      <c r="AW11362" s="6"/>
      <c r="AX11362" s="6"/>
      <c r="AY11362" s="6"/>
      <c r="AZ11362" s="6"/>
      <c r="BA11362" s="6"/>
      <c r="BB11362" s="166"/>
      <c r="BC11362" s="166"/>
      <c r="BD11362" s="166"/>
      <c r="BE11362" s="6"/>
      <c r="BF11362" s="6"/>
      <c r="BG11362" s="6"/>
      <c r="BH11362" s="6"/>
      <c r="BI11362" s="6"/>
      <c r="BJ11362" s="166"/>
      <c r="BK11362" s="166"/>
      <c r="BL11362" s="166"/>
      <c r="BM11362" s="6"/>
      <c r="BN11362" s="6"/>
      <c r="BO11362" s="6"/>
      <c r="BP11362" s="6"/>
      <c r="BQ11362" s="6"/>
      <c r="BR11362" s="6"/>
      <c r="BS11362" s="6"/>
      <c r="BT11362" s="6"/>
      <c r="BU11362" s="6"/>
      <c r="BV11362" s="6"/>
      <c r="BW11362" s="6"/>
      <c r="CJ11362" s="415"/>
      <c r="CK11362" s="415"/>
      <c r="CO11362" s="168"/>
    </row>
    <row r="11363" spans="32:93" s="162" customFormat="1" x14ac:dyDescent="0.25">
      <c r="AF11363" s="169"/>
      <c r="AG11363" s="169"/>
      <c r="AH11363" s="169"/>
      <c r="AI11363" s="169"/>
      <c r="AJ11363" s="169"/>
      <c r="AK11363" s="170"/>
      <c r="AP11363" s="6"/>
      <c r="AQ11363" s="6"/>
      <c r="AR11363" s="6"/>
      <c r="AS11363" s="6"/>
      <c r="AT11363" s="6"/>
      <c r="AU11363" s="6"/>
      <c r="AV11363" s="6"/>
      <c r="AW11363" s="6"/>
      <c r="AX11363" s="6"/>
      <c r="AY11363" s="6"/>
      <c r="AZ11363" s="6"/>
      <c r="BA11363" s="6"/>
      <c r="BB11363" s="166"/>
      <c r="BC11363" s="166"/>
      <c r="BD11363" s="166"/>
      <c r="BE11363" s="6"/>
      <c r="BF11363" s="6"/>
      <c r="BG11363" s="6"/>
      <c r="BH11363" s="6"/>
      <c r="BI11363" s="6"/>
      <c r="BJ11363" s="166"/>
      <c r="BK11363" s="166"/>
      <c r="BL11363" s="166"/>
      <c r="BM11363" s="6"/>
      <c r="BN11363" s="6"/>
      <c r="BO11363" s="6"/>
      <c r="BP11363" s="6"/>
      <c r="BQ11363" s="6"/>
      <c r="BR11363" s="6"/>
      <c r="BS11363" s="6"/>
      <c r="BT11363" s="6"/>
      <c r="BU11363" s="6"/>
      <c r="BV11363" s="6"/>
      <c r="BW11363" s="6"/>
      <c r="CJ11363" s="415"/>
      <c r="CK11363" s="415"/>
      <c r="CO11363" s="168"/>
    </row>
    <row r="11364" spans="32:93" s="162" customFormat="1" x14ac:dyDescent="0.25">
      <c r="AF11364" s="169"/>
      <c r="AG11364" s="169"/>
      <c r="AH11364" s="169"/>
      <c r="AI11364" s="169"/>
      <c r="AJ11364" s="169"/>
      <c r="AK11364" s="170"/>
      <c r="AP11364" s="6"/>
      <c r="AQ11364" s="6"/>
      <c r="AR11364" s="6"/>
      <c r="AS11364" s="6"/>
      <c r="AT11364" s="6"/>
      <c r="AU11364" s="6"/>
      <c r="AV11364" s="6"/>
      <c r="AW11364" s="6"/>
      <c r="AX11364" s="6"/>
      <c r="AY11364" s="6"/>
      <c r="AZ11364" s="6"/>
      <c r="BA11364" s="6"/>
      <c r="BB11364" s="166"/>
      <c r="BC11364" s="166"/>
      <c r="BD11364" s="166"/>
      <c r="BE11364" s="6"/>
      <c r="BF11364" s="6"/>
      <c r="BG11364" s="6"/>
      <c r="BH11364" s="6"/>
      <c r="BI11364" s="6"/>
      <c r="BJ11364" s="166"/>
      <c r="BK11364" s="166"/>
      <c r="BL11364" s="166"/>
      <c r="BM11364" s="6"/>
      <c r="BN11364" s="6"/>
      <c r="BO11364" s="6"/>
      <c r="BP11364" s="6"/>
      <c r="BQ11364" s="6"/>
      <c r="BR11364" s="6"/>
      <c r="BS11364" s="6"/>
      <c r="BT11364" s="6"/>
      <c r="BU11364" s="6"/>
      <c r="BV11364" s="6"/>
      <c r="BW11364" s="6"/>
      <c r="CJ11364" s="415"/>
      <c r="CK11364" s="415"/>
      <c r="CO11364" s="168"/>
    </row>
    <row r="11365" spans="32:93" s="162" customFormat="1" x14ac:dyDescent="0.25">
      <c r="AF11365" s="169"/>
      <c r="AG11365" s="169"/>
      <c r="AH11365" s="169"/>
      <c r="AI11365" s="169"/>
      <c r="AJ11365" s="169"/>
      <c r="AK11365" s="170"/>
      <c r="AP11365" s="6"/>
      <c r="AQ11365" s="6"/>
      <c r="AR11365" s="6"/>
      <c r="AS11365" s="6"/>
      <c r="AT11365" s="6"/>
      <c r="AU11365" s="6"/>
      <c r="AV11365" s="6"/>
      <c r="AW11365" s="6"/>
      <c r="AX11365" s="6"/>
      <c r="AY11365" s="6"/>
      <c r="AZ11365" s="6"/>
      <c r="BA11365" s="6"/>
      <c r="BB11365" s="166"/>
      <c r="BC11365" s="166"/>
      <c r="BD11365" s="166"/>
      <c r="BE11365" s="6"/>
      <c r="BF11365" s="6"/>
      <c r="BG11365" s="6"/>
      <c r="BH11365" s="6"/>
      <c r="BI11365" s="6"/>
      <c r="BJ11365" s="166"/>
      <c r="BK11365" s="166"/>
      <c r="BL11365" s="166"/>
      <c r="BM11365" s="6"/>
      <c r="BN11365" s="6"/>
      <c r="BO11365" s="6"/>
      <c r="BP11365" s="6"/>
      <c r="BQ11365" s="6"/>
      <c r="BR11365" s="6"/>
      <c r="BS11365" s="6"/>
      <c r="BT11365" s="6"/>
      <c r="BU11365" s="6"/>
      <c r="BV11365" s="6"/>
      <c r="BW11365" s="6"/>
      <c r="CJ11365" s="415"/>
      <c r="CK11365" s="415"/>
      <c r="CO11365" s="168"/>
    </row>
    <row r="11366" spans="32:93" s="162" customFormat="1" x14ac:dyDescent="0.25">
      <c r="AF11366" s="169"/>
      <c r="AG11366" s="169"/>
      <c r="AH11366" s="169"/>
      <c r="AI11366" s="169"/>
      <c r="AJ11366" s="169"/>
      <c r="AK11366" s="170"/>
      <c r="AP11366" s="6"/>
      <c r="AQ11366" s="6"/>
      <c r="AR11366" s="6"/>
      <c r="AS11366" s="6"/>
      <c r="AT11366" s="6"/>
      <c r="AU11366" s="6"/>
      <c r="AV11366" s="6"/>
      <c r="AW11366" s="6"/>
      <c r="AX11366" s="6"/>
      <c r="AY11366" s="6"/>
      <c r="AZ11366" s="6"/>
      <c r="BA11366" s="6"/>
      <c r="BB11366" s="166"/>
      <c r="BC11366" s="166"/>
      <c r="BD11366" s="166"/>
      <c r="BE11366" s="6"/>
      <c r="BF11366" s="6"/>
      <c r="BG11366" s="6"/>
      <c r="BH11366" s="6"/>
      <c r="BI11366" s="6"/>
      <c r="BJ11366" s="166"/>
      <c r="BK11366" s="166"/>
      <c r="BL11366" s="166"/>
      <c r="BM11366" s="6"/>
      <c r="BN11366" s="6"/>
      <c r="BO11366" s="6"/>
      <c r="BP11366" s="6"/>
      <c r="BQ11366" s="6"/>
      <c r="BR11366" s="6"/>
      <c r="BS11366" s="6"/>
      <c r="BT11366" s="6"/>
      <c r="BU11366" s="6"/>
      <c r="BV11366" s="6"/>
      <c r="BW11366" s="6"/>
      <c r="CJ11366" s="415"/>
      <c r="CK11366" s="415"/>
      <c r="CO11366" s="168"/>
    </row>
    <row r="11367" spans="32:93" s="162" customFormat="1" x14ac:dyDescent="0.25">
      <c r="AF11367" s="169"/>
      <c r="AG11367" s="169"/>
      <c r="AH11367" s="169"/>
      <c r="AI11367" s="169"/>
      <c r="AJ11367" s="169"/>
      <c r="AK11367" s="170"/>
      <c r="AP11367" s="6"/>
      <c r="AQ11367" s="6"/>
      <c r="AR11367" s="6"/>
      <c r="AS11367" s="6"/>
      <c r="AT11367" s="6"/>
      <c r="AU11367" s="6"/>
      <c r="AV11367" s="6"/>
      <c r="AW11367" s="6"/>
      <c r="AX11367" s="6"/>
      <c r="AY11367" s="6"/>
      <c r="AZ11367" s="6"/>
      <c r="BA11367" s="6"/>
      <c r="BB11367" s="166"/>
      <c r="BC11367" s="166"/>
      <c r="BD11367" s="166"/>
      <c r="BE11367" s="6"/>
      <c r="BF11367" s="6"/>
      <c r="BG11367" s="6"/>
      <c r="BH11367" s="6"/>
      <c r="BI11367" s="6"/>
      <c r="BJ11367" s="166"/>
      <c r="BK11367" s="166"/>
      <c r="BL11367" s="166"/>
      <c r="BM11367" s="6"/>
      <c r="BN11367" s="6"/>
      <c r="BO11367" s="6"/>
      <c r="BP11367" s="6"/>
      <c r="BQ11367" s="6"/>
      <c r="BR11367" s="6"/>
      <c r="BS11367" s="6"/>
      <c r="BT11367" s="6"/>
      <c r="BU11367" s="6"/>
      <c r="BV11367" s="6"/>
      <c r="BW11367" s="6"/>
      <c r="CJ11367" s="415"/>
      <c r="CK11367" s="415"/>
      <c r="CO11367" s="168"/>
    </row>
    <row r="11368" spans="32:93" s="162" customFormat="1" x14ac:dyDescent="0.25">
      <c r="AF11368" s="169"/>
      <c r="AG11368" s="169"/>
      <c r="AH11368" s="169"/>
      <c r="AI11368" s="169"/>
      <c r="AJ11368" s="169"/>
      <c r="AK11368" s="170"/>
      <c r="AP11368" s="6"/>
      <c r="AQ11368" s="6"/>
      <c r="AR11368" s="6"/>
      <c r="AS11368" s="6"/>
      <c r="AT11368" s="6"/>
      <c r="AU11368" s="6"/>
      <c r="AV11368" s="6"/>
      <c r="AW11368" s="6"/>
      <c r="AX11368" s="6"/>
      <c r="AY11368" s="6"/>
      <c r="AZ11368" s="6"/>
      <c r="BA11368" s="6"/>
      <c r="BB11368" s="166"/>
      <c r="BC11368" s="166"/>
      <c r="BD11368" s="166"/>
      <c r="BE11368" s="6"/>
      <c r="BF11368" s="6"/>
      <c r="BG11368" s="6"/>
      <c r="BH11368" s="6"/>
      <c r="BI11368" s="6"/>
      <c r="BJ11368" s="166"/>
      <c r="BK11368" s="166"/>
      <c r="BL11368" s="166"/>
      <c r="BM11368" s="6"/>
      <c r="BN11368" s="6"/>
      <c r="BO11368" s="6"/>
      <c r="BP11368" s="6"/>
      <c r="BQ11368" s="6"/>
      <c r="BR11368" s="6"/>
      <c r="BS11368" s="6"/>
      <c r="BT11368" s="6"/>
      <c r="BU11368" s="6"/>
      <c r="BV11368" s="6"/>
      <c r="BW11368" s="6"/>
      <c r="CJ11368" s="415"/>
      <c r="CK11368" s="415"/>
      <c r="CO11368" s="168"/>
    </row>
    <row r="11369" spans="32:93" s="162" customFormat="1" x14ac:dyDescent="0.25">
      <c r="AF11369" s="169"/>
      <c r="AG11369" s="169"/>
      <c r="AH11369" s="169"/>
      <c r="AI11369" s="169"/>
      <c r="AJ11369" s="169"/>
      <c r="AK11369" s="170"/>
      <c r="AP11369" s="6"/>
      <c r="AQ11369" s="6"/>
      <c r="AR11369" s="6"/>
      <c r="AS11369" s="6"/>
      <c r="AT11369" s="6"/>
      <c r="AU11369" s="6"/>
      <c r="AV11369" s="6"/>
      <c r="AW11369" s="6"/>
      <c r="AX11369" s="6"/>
      <c r="AY11369" s="6"/>
      <c r="AZ11369" s="6"/>
      <c r="BA11369" s="6"/>
      <c r="BB11369" s="166"/>
      <c r="BC11369" s="166"/>
      <c r="BD11369" s="166"/>
      <c r="BE11369" s="6"/>
      <c r="BF11369" s="6"/>
      <c r="BG11369" s="6"/>
      <c r="BH11369" s="6"/>
      <c r="BI11369" s="6"/>
      <c r="BJ11369" s="166"/>
      <c r="BK11369" s="166"/>
      <c r="BL11369" s="166"/>
      <c r="BM11369" s="6"/>
      <c r="BN11369" s="6"/>
      <c r="BO11369" s="6"/>
      <c r="BP11369" s="6"/>
      <c r="BQ11369" s="6"/>
      <c r="BR11369" s="6"/>
      <c r="BS11369" s="6"/>
      <c r="BT11369" s="6"/>
      <c r="BU11369" s="6"/>
      <c r="BV11369" s="6"/>
      <c r="BW11369" s="6"/>
      <c r="CJ11369" s="415"/>
      <c r="CK11369" s="415"/>
      <c r="CO11369" s="168"/>
    </row>
    <row r="11370" spans="32:93" s="162" customFormat="1" x14ac:dyDescent="0.25">
      <c r="AF11370" s="169"/>
      <c r="AG11370" s="169"/>
      <c r="AH11370" s="169"/>
      <c r="AI11370" s="169"/>
      <c r="AJ11370" s="169"/>
      <c r="AK11370" s="170"/>
      <c r="AP11370" s="6"/>
      <c r="AQ11370" s="6"/>
      <c r="AR11370" s="6"/>
      <c r="AS11370" s="6"/>
      <c r="AT11370" s="6"/>
      <c r="AU11370" s="6"/>
      <c r="AV11370" s="6"/>
      <c r="AW11370" s="6"/>
      <c r="AX11370" s="6"/>
      <c r="AY11370" s="6"/>
      <c r="AZ11370" s="6"/>
      <c r="BA11370" s="6"/>
      <c r="BB11370" s="166"/>
      <c r="BC11370" s="166"/>
      <c r="BD11370" s="166"/>
      <c r="BE11370" s="6"/>
      <c r="BF11370" s="6"/>
      <c r="BG11370" s="6"/>
      <c r="BH11370" s="6"/>
      <c r="BI11370" s="6"/>
      <c r="BJ11370" s="166"/>
      <c r="BK11370" s="166"/>
      <c r="BL11370" s="166"/>
      <c r="BM11370" s="6"/>
      <c r="BN11370" s="6"/>
      <c r="BO11370" s="6"/>
      <c r="BP11370" s="6"/>
      <c r="BQ11370" s="6"/>
      <c r="BR11370" s="6"/>
      <c r="BS11370" s="6"/>
      <c r="BT11370" s="6"/>
      <c r="BU11370" s="6"/>
      <c r="BV11370" s="6"/>
      <c r="BW11370" s="6"/>
      <c r="CJ11370" s="415"/>
      <c r="CK11370" s="415"/>
      <c r="CO11370" s="168"/>
    </row>
    <row r="11371" spans="32:93" s="162" customFormat="1" x14ac:dyDescent="0.25">
      <c r="AF11371" s="169"/>
      <c r="AG11371" s="169"/>
      <c r="AH11371" s="169"/>
      <c r="AI11371" s="169"/>
      <c r="AJ11371" s="169"/>
      <c r="AK11371" s="170"/>
      <c r="AP11371" s="6"/>
      <c r="AQ11371" s="6"/>
      <c r="AR11371" s="6"/>
      <c r="AS11371" s="6"/>
      <c r="AT11371" s="6"/>
      <c r="AU11371" s="6"/>
      <c r="AV11371" s="6"/>
      <c r="AW11371" s="6"/>
      <c r="AX11371" s="6"/>
      <c r="AY11371" s="6"/>
      <c r="AZ11371" s="6"/>
      <c r="BA11371" s="6"/>
      <c r="BB11371" s="166"/>
      <c r="BC11371" s="166"/>
      <c r="BD11371" s="166"/>
      <c r="BE11371" s="6"/>
      <c r="BF11371" s="6"/>
      <c r="BG11371" s="6"/>
      <c r="BH11371" s="6"/>
      <c r="BI11371" s="6"/>
      <c r="BJ11371" s="166"/>
      <c r="BK11371" s="166"/>
      <c r="BL11371" s="166"/>
      <c r="BM11371" s="6"/>
      <c r="BN11371" s="6"/>
      <c r="BO11371" s="6"/>
      <c r="BP11371" s="6"/>
      <c r="BQ11371" s="6"/>
      <c r="BR11371" s="6"/>
      <c r="BS11371" s="6"/>
      <c r="BT11371" s="6"/>
      <c r="BU11371" s="6"/>
      <c r="BV11371" s="6"/>
      <c r="BW11371" s="6"/>
      <c r="CJ11371" s="415"/>
      <c r="CK11371" s="415"/>
      <c r="CO11371" s="168"/>
    </row>
    <row r="11372" spans="32:93" s="162" customFormat="1" x14ac:dyDescent="0.25">
      <c r="AF11372" s="169"/>
      <c r="AG11372" s="169"/>
      <c r="AH11372" s="169"/>
      <c r="AI11372" s="169"/>
      <c r="AJ11372" s="169"/>
      <c r="AK11372" s="170"/>
      <c r="AP11372" s="6"/>
      <c r="AQ11372" s="6"/>
      <c r="AR11372" s="6"/>
      <c r="AS11372" s="6"/>
      <c r="AT11372" s="6"/>
      <c r="AU11372" s="6"/>
      <c r="AV11372" s="6"/>
      <c r="AW11372" s="6"/>
      <c r="AX11372" s="6"/>
      <c r="AY11372" s="6"/>
      <c r="AZ11372" s="6"/>
      <c r="BA11372" s="6"/>
      <c r="BB11372" s="166"/>
      <c r="BC11372" s="166"/>
      <c r="BD11372" s="166"/>
      <c r="BE11372" s="6"/>
      <c r="BF11372" s="6"/>
      <c r="BG11372" s="6"/>
      <c r="BH11372" s="6"/>
      <c r="BI11372" s="6"/>
      <c r="BJ11372" s="166"/>
      <c r="BK11372" s="166"/>
      <c r="BL11372" s="166"/>
      <c r="BM11372" s="6"/>
      <c r="BN11372" s="6"/>
      <c r="BO11372" s="6"/>
      <c r="BP11372" s="6"/>
      <c r="BQ11372" s="6"/>
      <c r="BR11372" s="6"/>
      <c r="BS11372" s="6"/>
      <c r="BT11372" s="6"/>
      <c r="BU11372" s="6"/>
      <c r="BV11372" s="6"/>
      <c r="BW11372" s="6"/>
      <c r="CJ11372" s="415"/>
      <c r="CK11372" s="415"/>
      <c r="CO11372" s="168"/>
    </row>
    <row r="11373" spans="32:93" s="162" customFormat="1" x14ac:dyDescent="0.25">
      <c r="AF11373" s="169"/>
      <c r="AG11373" s="169"/>
      <c r="AH11373" s="169"/>
      <c r="AI11373" s="169"/>
      <c r="AJ11373" s="169"/>
      <c r="AK11373" s="170"/>
      <c r="AP11373" s="6"/>
      <c r="AQ11373" s="6"/>
      <c r="AR11373" s="6"/>
      <c r="AS11373" s="6"/>
      <c r="AT11373" s="6"/>
      <c r="AU11373" s="6"/>
      <c r="AV11373" s="6"/>
      <c r="AW11373" s="6"/>
      <c r="AX11373" s="6"/>
      <c r="AY11373" s="6"/>
      <c r="AZ11373" s="6"/>
      <c r="BA11373" s="6"/>
      <c r="BB11373" s="166"/>
      <c r="BC11373" s="166"/>
      <c r="BD11373" s="166"/>
      <c r="BE11373" s="6"/>
      <c r="BF11373" s="6"/>
      <c r="BG11373" s="6"/>
      <c r="BH11373" s="6"/>
      <c r="BI11373" s="6"/>
      <c r="BJ11373" s="166"/>
      <c r="BK11373" s="166"/>
      <c r="BL11373" s="166"/>
      <c r="BM11373" s="6"/>
      <c r="BN11373" s="6"/>
      <c r="BO11373" s="6"/>
      <c r="BP11373" s="6"/>
      <c r="BQ11373" s="6"/>
      <c r="BR11373" s="6"/>
      <c r="BS11373" s="6"/>
      <c r="BT11373" s="6"/>
      <c r="BU11373" s="6"/>
      <c r="BV11373" s="6"/>
      <c r="BW11373" s="6"/>
      <c r="CJ11373" s="415"/>
      <c r="CK11373" s="415"/>
      <c r="CO11373" s="168"/>
    </row>
    <row r="11374" spans="32:93" s="162" customFormat="1" x14ac:dyDescent="0.25">
      <c r="AF11374" s="169"/>
      <c r="AG11374" s="169"/>
      <c r="AH11374" s="169"/>
      <c r="AI11374" s="169"/>
      <c r="AJ11374" s="169"/>
      <c r="AK11374" s="170"/>
      <c r="AP11374" s="6"/>
      <c r="AQ11374" s="6"/>
      <c r="AR11374" s="6"/>
      <c r="AS11374" s="6"/>
      <c r="AT11374" s="6"/>
      <c r="AU11374" s="6"/>
      <c r="AV11374" s="6"/>
      <c r="AW11374" s="6"/>
      <c r="AX11374" s="6"/>
      <c r="AY11374" s="6"/>
      <c r="AZ11374" s="6"/>
      <c r="BA11374" s="6"/>
      <c r="BB11374" s="166"/>
      <c r="BC11374" s="166"/>
      <c r="BD11374" s="166"/>
      <c r="BE11374" s="6"/>
      <c r="BF11374" s="6"/>
      <c r="BG11374" s="6"/>
      <c r="BH11374" s="6"/>
      <c r="BI11374" s="6"/>
      <c r="BJ11374" s="166"/>
      <c r="BK11374" s="166"/>
      <c r="BL11374" s="166"/>
      <c r="BM11374" s="6"/>
      <c r="BN11374" s="6"/>
      <c r="BO11374" s="6"/>
      <c r="BP11374" s="6"/>
      <c r="BQ11374" s="6"/>
      <c r="BR11374" s="6"/>
      <c r="BS11374" s="6"/>
      <c r="BT11374" s="6"/>
      <c r="BU11374" s="6"/>
      <c r="BV11374" s="6"/>
      <c r="BW11374" s="6"/>
      <c r="CJ11374" s="415"/>
      <c r="CK11374" s="415"/>
      <c r="CO11374" s="168"/>
    </row>
    <row r="11375" spans="32:93" s="162" customFormat="1" x14ac:dyDescent="0.25">
      <c r="AF11375" s="169"/>
      <c r="AG11375" s="169"/>
      <c r="AH11375" s="169"/>
      <c r="AI11375" s="169"/>
      <c r="AJ11375" s="169"/>
      <c r="AK11375" s="170"/>
      <c r="AP11375" s="6"/>
      <c r="AQ11375" s="6"/>
      <c r="AR11375" s="6"/>
      <c r="AS11375" s="6"/>
      <c r="AT11375" s="6"/>
      <c r="AU11375" s="6"/>
      <c r="AV11375" s="6"/>
      <c r="AW11375" s="6"/>
      <c r="AX11375" s="6"/>
      <c r="AY11375" s="6"/>
      <c r="AZ11375" s="6"/>
      <c r="BA11375" s="6"/>
      <c r="BB11375" s="166"/>
      <c r="BC11375" s="166"/>
      <c r="BD11375" s="166"/>
      <c r="BE11375" s="6"/>
      <c r="BF11375" s="6"/>
      <c r="BG11375" s="6"/>
      <c r="BH11375" s="6"/>
      <c r="BI11375" s="6"/>
      <c r="BJ11375" s="166"/>
      <c r="BK11375" s="166"/>
      <c r="BL11375" s="166"/>
      <c r="BM11375" s="6"/>
      <c r="BN11375" s="6"/>
      <c r="BO11375" s="6"/>
      <c r="BP11375" s="6"/>
      <c r="BQ11375" s="6"/>
      <c r="BR11375" s="6"/>
      <c r="BS11375" s="6"/>
      <c r="BT11375" s="6"/>
      <c r="BU11375" s="6"/>
      <c r="BV11375" s="6"/>
      <c r="BW11375" s="6"/>
      <c r="CJ11375" s="415"/>
      <c r="CK11375" s="415"/>
      <c r="CO11375" s="168"/>
    </row>
    <row r="11376" spans="32:93" s="162" customFormat="1" x14ac:dyDescent="0.25">
      <c r="AF11376" s="169"/>
      <c r="AG11376" s="169"/>
      <c r="AH11376" s="169"/>
      <c r="AI11376" s="169"/>
      <c r="AJ11376" s="169"/>
      <c r="AK11376" s="170"/>
      <c r="AP11376" s="6"/>
      <c r="AQ11376" s="6"/>
      <c r="AR11376" s="6"/>
      <c r="AS11376" s="6"/>
      <c r="AT11376" s="6"/>
      <c r="AU11376" s="6"/>
      <c r="AV11376" s="6"/>
      <c r="AW11376" s="6"/>
      <c r="AX11376" s="6"/>
      <c r="AY11376" s="6"/>
      <c r="AZ11376" s="6"/>
      <c r="BA11376" s="6"/>
      <c r="BB11376" s="166"/>
      <c r="BC11376" s="166"/>
      <c r="BD11376" s="166"/>
      <c r="BE11376" s="6"/>
      <c r="BF11376" s="6"/>
      <c r="BG11376" s="6"/>
      <c r="BH11376" s="6"/>
      <c r="BI11376" s="6"/>
      <c r="BJ11376" s="166"/>
      <c r="BK11376" s="166"/>
      <c r="BL11376" s="166"/>
      <c r="BM11376" s="6"/>
      <c r="BN11376" s="6"/>
      <c r="BO11376" s="6"/>
      <c r="BP11376" s="6"/>
      <c r="BQ11376" s="6"/>
      <c r="BR11376" s="6"/>
      <c r="BS11376" s="6"/>
      <c r="BT11376" s="6"/>
      <c r="BU11376" s="6"/>
      <c r="BV11376" s="6"/>
      <c r="BW11376" s="6"/>
      <c r="CJ11376" s="415"/>
      <c r="CK11376" s="415"/>
      <c r="CO11376" s="168"/>
    </row>
    <row r="11377" spans="32:93" s="162" customFormat="1" x14ac:dyDescent="0.25">
      <c r="AF11377" s="169"/>
      <c r="AG11377" s="169"/>
      <c r="AH11377" s="169"/>
      <c r="AI11377" s="169"/>
      <c r="AJ11377" s="169"/>
      <c r="AK11377" s="170"/>
      <c r="AP11377" s="6"/>
      <c r="AQ11377" s="6"/>
      <c r="AR11377" s="6"/>
      <c r="AS11377" s="6"/>
      <c r="AT11377" s="6"/>
      <c r="AU11377" s="6"/>
      <c r="AV11377" s="6"/>
      <c r="AW11377" s="6"/>
      <c r="AX11377" s="6"/>
      <c r="AY11377" s="6"/>
      <c r="AZ11377" s="6"/>
      <c r="BA11377" s="6"/>
      <c r="BB11377" s="166"/>
      <c r="BC11377" s="166"/>
      <c r="BD11377" s="166"/>
      <c r="BE11377" s="6"/>
      <c r="BF11377" s="6"/>
      <c r="BG11377" s="6"/>
      <c r="BH11377" s="6"/>
      <c r="BI11377" s="6"/>
      <c r="BJ11377" s="166"/>
      <c r="BK11377" s="166"/>
      <c r="BL11377" s="166"/>
      <c r="BM11377" s="6"/>
      <c r="BN11377" s="6"/>
      <c r="BO11377" s="6"/>
      <c r="BP11377" s="6"/>
      <c r="BQ11377" s="6"/>
      <c r="BR11377" s="6"/>
      <c r="BS11377" s="6"/>
      <c r="BT11377" s="6"/>
      <c r="BU11377" s="6"/>
      <c r="BV11377" s="6"/>
      <c r="BW11377" s="6"/>
      <c r="CJ11377" s="415"/>
      <c r="CK11377" s="415"/>
      <c r="CO11377" s="168"/>
    </row>
    <row r="11378" spans="32:93" s="162" customFormat="1" x14ac:dyDescent="0.25">
      <c r="AF11378" s="169"/>
      <c r="AG11378" s="169"/>
      <c r="AH11378" s="169"/>
      <c r="AI11378" s="169"/>
      <c r="AJ11378" s="169"/>
      <c r="AK11378" s="170"/>
      <c r="AP11378" s="6"/>
      <c r="AQ11378" s="6"/>
      <c r="AR11378" s="6"/>
      <c r="AS11378" s="6"/>
      <c r="AT11378" s="6"/>
      <c r="AU11378" s="6"/>
      <c r="AV11378" s="6"/>
      <c r="AW11378" s="6"/>
      <c r="AX11378" s="6"/>
      <c r="AY11378" s="6"/>
      <c r="AZ11378" s="6"/>
      <c r="BA11378" s="6"/>
      <c r="BB11378" s="166"/>
      <c r="BC11378" s="166"/>
      <c r="BD11378" s="166"/>
      <c r="BE11378" s="6"/>
      <c r="BF11378" s="6"/>
      <c r="BG11378" s="6"/>
      <c r="BH11378" s="6"/>
      <c r="BI11378" s="6"/>
      <c r="BJ11378" s="166"/>
      <c r="BK11378" s="166"/>
      <c r="BL11378" s="166"/>
      <c r="BM11378" s="6"/>
      <c r="BN11378" s="6"/>
      <c r="BO11378" s="6"/>
      <c r="BP11378" s="6"/>
      <c r="BQ11378" s="6"/>
      <c r="BR11378" s="6"/>
      <c r="BS11378" s="6"/>
      <c r="BT11378" s="6"/>
      <c r="BU11378" s="6"/>
      <c r="BV11378" s="6"/>
      <c r="BW11378" s="6"/>
      <c r="CJ11378" s="415"/>
      <c r="CK11378" s="415"/>
      <c r="CO11378" s="168"/>
    </row>
    <row r="11379" spans="32:93" s="162" customFormat="1" x14ac:dyDescent="0.25">
      <c r="AF11379" s="169"/>
      <c r="AG11379" s="169"/>
      <c r="AH11379" s="169"/>
      <c r="AI11379" s="169"/>
      <c r="AJ11379" s="169"/>
      <c r="AK11379" s="170"/>
      <c r="AP11379" s="6"/>
      <c r="AQ11379" s="6"/>
      <c r="AR11379" s="6"/>
      <c r="AS11379" s="6"/>
      <c r="AT11379" s="6"/>
      <c r="AU11379" s="6"/>
      <c r="AV11379" s="6"/>
      <c r="AW11379" s="6"/>
      <c r="AX11379" s="6"/>
      <c r="AY11379" s="6"/>
      <c r="AZ11379" s="6"/>
      <c r="BA11379" s="6"/>
      <c r="BB11379" s="166"/>
      <c r="BC11379" s="166"/>
      <c r="BD11379" s="166"/>
      <c r="BE11379" s="6"/>
      <c r="BF11379" s="6"/>
      <c r="BG11379" s="6"/>
      <c r="BH11379" s="6"/>
      <c r="BI11379" s="6"/>
      <c r="BJ11379" s="166"/>
      <c r="BK11379" s="166"/>
      <c r="BL11379" s="166"/>
      <c r="BM11379" s="6"/>
      <c r="BN11379" s="6"/>
      <c r="BO11379" s="6"/>
      <c r="BP11379" s="6"/>
      <c r="BQ11379" s="6"/>
      <c r="BR11379" s="6"/>
      <c r="BS11379" s="6"/>
      <c r="BT11379" s="6"/>
      <c r="BU11379" s="6"/>
      <c r="BV11379" s="6"/>
      <c r="BW11379" s="6"/>
      <c r="CJ11379" s="415"/>
      <c r="CK11379" s="415"/>
      <c r="CO11379" s="168"/>
    </row>
    <row r="11380" spans="32:93" s="162" customFormat="1" x14ac:dyDescent="0.25">
      <c r="AF11380" s="169"/>
      <c r="AG11380" s="169"/>
      <c r="AH11380" s="169"/>
      <c r="AI11380" s="169"/>
      <c r="AJ11380" s="169"/>
      <c r="AK11380" s="170"/>
      <c r="AP11380" s="6"/>
      <c r="AQ11380" s="6"/>
      <c r="AR11380" s="6"/>
      <c r="AS11380" s="6"/>
      <c r="AT11380" s="6"/>
      <c r="AU11380" s="6"/>
      <c r="AV11380" s="6"/>
      <c r="AW11380" s="6"/>
      <c r="AX11380" s="6"/>
      <c r="AY11380" s="6"/>
      <c r="AZ11380" s="6"/>
      <c r="BA11380" s="6"/>
      <c r="BB11380" s="166"/>
      <c r="BC11380" s="166"/>
      <c r="BD11380" s="166"/>
      <c r="BE11380" s="6"/>
      <c r="BF11380" s="6"/>
      <c r="BG11380" s="6"/>
      <c r="BH11380" s="6"/>
      <c r="BI11380" s="6"/>
      <c r="BJ11380" s="166"/>
      <c r="BK11380" s="166"/>
      <c r="BL11380" s="166"/>
      <c r="BM11380" s="6"/>
      <c r="BN11380" s="6"/>
      <c r="BO11380" s="6"/>
      <c r="BP11380" s="6"/>
      <c r="BQ11380" s="6"/>
      <c r="BR11380" s="6"/>
      <c r="BS11380" s="6"/>
      <c r="BT11380" s="6"/>
      <c r="BU11380" s="6"/>
      <c r="BV11380" s="6"/>
      <c r="BW11380" s="6"/>
      <c r="CJ11380" s="415"/>
      <c r="CK11380" s="415"/>
      <c r="CO11380" s="168"/>
    </row>
    <row r="11381" spans="32:93" s="162" customFormat="1" x14ac:dyDescent="0.25">
      <c r="AF11381" s="169"/>
      <c r="AG11381" s="169"/>
      <c r="AH11381" s="169"/>
      <c r="AI11381" s="169"/>
      <c r="AJ11381" s="169"/>
      <c r="AK11381" s="170"/>
      <c r="AP11381" s="6"/>
      <c r="AQ11381" s="6"/>
      <c r="AR11381" s="6"/>
      <c r="AS11381" s="6"/>
      <c r="AT11381" s="6"/>
      <c r="AU11381" s="6"/>
      <c r="AV11381" s="6"/>
      <c r="AW11381" s="6"/>
      <c r="AX11381" s="6"/>
      <c r="AY11381" s="6"/>
      <c r="AZ11381" s="6"/>
      <c r="BA11381" s="6"/>
      <c r="BB11381" s="166"/>
      <c r="BC11381" s="166"/>
      <c r="BD11381" s="166"/>
      <c r="BE11381" s="6"/>
      <c r="BF11381" s="6"/>
      <c r="BG11381" s="6"/>
      <c r="BH11381" s="6"/>
      <c r="BI11381" s="6"/>
      <c r="BJ11381" s="166"/>
      <c r="BK11381" s="166"/>
      <c r="BL11381" s="166"/>
      <c r="BM11381" s="6"/>
      <c r="BN11381" s="6"/>
      <c r="BO11381" s="6"/>
      <c r="BP11381" s="6"/>
      <c r="BQ11381" s="6"/>
      <c r="BR11381" s="6"/>
      <c r="BS11381" s="6"/>
      <c r="BT11381" s="6"/>
      <c r="BU11381" s="6"/>
      <c r="BV11381" s="6"/>
      <c r="BW11381" s="6"/>
      <c r="CJ11381" s="415"/>
      <c r="CK11381" s="415"/>
      <c r="CO11381" s="168"/>
    </row>
    <row r="11382" spans="32:93" s="162" customFormat="1" x14ac:dyDescent="0.25">
      <c r="AF11382" s="169"/>
      <c r="AG11382" s="169"/>
      <c r="AH11382" s="169"/>
      <c r="AI11382" s="169"/>
      <c r="AJ11382" s="169"/>
      <c r="AK11382" s="170"/>
      <c r="AP11382" s="6"/>
      <c r="AQ11382" s="6"/>
      <c r="AR11382" s="6"/>
      <c r="AS11382" s="6"/>
      <c r="AT11382" s="6"/>
      <c r="AU11382" s="6"/>
      <c r="AV11382" s="6"/>
      <c r="AW11382" s="6"/>
      <c r="AX11382" s="6"/>
      <c r="AY11382" s="6"/>
      <c r="AZ11382" s="6"/>
      <c r="BA11382" s="6"/>
      <c r="BB11382" s="166"/>
      <c r="BC11382" s="166"/>
      <c r="BD11382" s="166"/>
      <c r="BE11382" s="6"/>
      <c r="BF11382" s="6"/>
      <c r="BG11382" s="6"/>
      <c r="BH11382" s="6"/>
      <c r="BI11382" s="6"/>
      <c r="BJ11382" s="166"/>
      <c r="BK11382" s="166"/>
      <c r="BL11382" s="166"/>
      <c r="BM11382" s="6"/>
      <c r="BN11382" s="6"/>
      <c r="BO11382" s="6"/>
      <c r="BP11382" s="6"/>
      <c r="BQ11382" s="6"/>
      <c r="BR11382" s="6"/>
      <c r="BS11382" s="6"/>
      <c r="BT11382" s="6"/>
      <c r="BU11382" s="6"/>
      <c r="BV11382" s="6"/>
      <c r="BW11382" s="6"/>
      <c r="CJ11382" s="415"/>
      <c r="CK11382" s="415"/>
      <c r="CO11382" s="168"/>
    </row>
    <row r="11383" spans="32:93" s="162" customFormat="1" x14ac:dyDescent="0.25">
      <c r="AF11383" s="169"/>
      <c r="AG11383" s="169"/>
      <c r="AH11383" s="169"/>
      <c r="AI11383" s="169"/>
      <c r="AJ11383" s="169"/>
      <c r="AK11383" s="170"/>
      <c r="AP11383" s="6"/>
      <c r="AQ11383" s="6"/>
      <c r="AR11383" s="6"/>
      <c r="AS11383" s="6"/>
      <c r="AT11383" s="6"/>
      <c r="AU11383" s="6"/>
      <c r="AV11383" s="6"/>
      <c r="AW11383" s="6"/>
      <c r="AX11383" s="6"/>
      <c r="AY11383" s="6"/>
      <c r="AZ11383" s="6"/>
      <c r="BA11383" s="6"/>
      <c r="BB11383" s="166"/>
      <c r="BC11383" s="166"/>
      <c r="BD11383" s="166"/>
      <c r="BE11383" s="6"/>
      <c r="BF11383" s="6"/>
      <c r="BG11383" s="6"/>
      <c r="BH11383" s="6"/>
      <c r="BI11383" s="6"/>
      <c r="BJ11383" s="166"/>
      <c r="BK11383" s="166"/>
      <c r="BL11383" s="166"/>
      <c r="BM11383" s="6"/>
      <c r="BN11383" s="6"/>
      <c r="BO11383" s="6"/>
      <c r="BP11383" s="6"/>
      <c r="BQ11383" s="6"/>
      <c r="BR11383" s="6"/>
      <c r="BS11383" s="6"/>
      <c r="BT11383" s="6"/>
      <c r="BU11383" s="6"/>
      <c r="BV11383" s="6"/>
      <c r="BW11383" s="6"/>
      <c r="CJ11383" s="415"/>
      <c r="CK11383" s="415"/>
      <c r="CO11383" s="168"/>
    </row>
    <row r="11384" spans="32:93" s="162" customFormat="1" x14ac:dyDescent="0.25">
      <c r="AF11384" s="169"/>
      <c r="AG11384" s="169"/>
      <c r="AH11384" s="169"/>
      <c r="AI11384" s="169"/>
      <c r="AJ11384" s="169"/>
      <c r="AK11384" s="170"/>
      <c r="AP11384" s="6"/>
      <c r="AQ11384" s="6"/>
      <c r="AR11384" s="6"/>
      <c r="AS11384" s="6"/>
      <c r="AT11384" s="6"/>
      <c r="AU11384" s="6"/>
      <c r="AV11384" s="6"/>
      <c r="AW11384" s="6"/>
      <c r="AX11384" s="6"/>
      <c r="AY11384" s="6"/>
      <c r="AZ11384" s="6"/>
      <c r="BA11384" s="6"/>
      <c r="BB11384" s="166"/>
      <c r="BC11384" s="166"/>
      <c r="BD11384" s="166"/>
      <c r="BE11384" s="6"/>
      <c r="BF11384" s="6"/>
      <c r="BG11384" s="6"/>
      <c r="BH11384" s="6"/>
      <c r="BI11384" s="6"/>
      <c r="BJ11384" s="166"/>
      <c r="BK11384" s="166"/>
      <c r="BL11384" s="166"/>
      <c r="BM11384" s="6"/>
      <c r="BN11384" s="6"/>
      <c r="BO11384" s="6"/>
      <c r="BP11384" s="6"/>
      <c r="BQ11384" s="6"/>
      <c r="BR11384" s="6"/>
      <c r="BS11384" s="6"/>
      <c r="BT11384" s="6"/>
      <c r="BU11384" s="6"/>
      <c r="BV11384" s="6"/>
      <c r="BW11384" s="6"/>
      <c r="CJ11384" s="415"/>
      <c r="CK11384" s="415"/>
      <c r="CO11384" s="168"/>
    </row>
    <row r="11385" spans="32:93" s="162" customFormat="1" x14ac:dyDescent="0.25">
      <c r="AF11385" s="169"/>
      <c r="AG11385" s="169"/>
      <c r="AH11385" s="169"/>
      <c r="AI11385" s="169"/>
      <c r="AJ11385" s="169"/>
      <c r="AK11385" s="170"/>
      <c r="AP11385" s="6"/>
      <c r="AQ11385" s="6"/>
      <c r="AR11385" s="6"/>
      <c r="AS11385" s="6"/>
      <c r="AT11385" s="6"/>
      <c r="AU11385" s="6"/>
      <c r="AV11385" s="6"/>
      <c r="AW11385" s="6"/>
      <c r="AX11385" s="6"/>
      <c r="AY11385" s="6"/>
      <c r="AZ11385" s="6"/>
      <c r="BA11385" s="6"/>
      <c r="BB11385" s="166"/>
      <c r="BC11385" s="166"/>
      <c r="BD11385" s="166"/>
      <c r="BE11385" s="6"/>
      <c r="BF11385" s="6"/>
      <c r="BG11385" s="6"/>
      <c r="BH11385" s="6"/>
      <c r="BI11385" s="6"/>
      <c r="BJ11385" s="166"/>
      <c r="BK11385" s="166"/>
      <c r="BL11385" s="166"/>
      <c r="BM11385" s="6"/>
      <c r="BN11385" s="6"/>
      <c r="BO11385" s="6"/>
      <c r="BP11385" s="6"/>
      <c r="BQ11385" s="6"/>
      <c r="BR11385" s="6"/>
      <c r="BS11385" s="6"/>
      <c r="BT11385" s="6"/>
      <c r="BU11385" s="6"/>
      <c r="BV11385" s="6"/>
      <c r="BW11385" s="6"/>
      <c r="CJ11385" s="415"/>
      <c r="CK11385" s="415"/>
      <c r="CO11385" s="168"/>
    </row>
    <row r="11386" spans="32:93" s="162" customFormat="1" x14ac:dyDescent="0.25">
      <c r="AF11386" s="169"/>
      <c r="AG11386" s="169"/>
      <c r="AH11386" s="169"/>
      <c r="AI11386" s="169"/>
      <c r="AJ11386" s="169"/>
      <c r="AK11386" s="170"/>
      <c r="AP11386" s="6"/>
      <c r="AQ11386" s="6"/>
      <c r="AR11386" s="6"/>
      <c r="AS11386" s="6"/>
      <c r="AT11386" s="6"/>
      <c r="AU11386" s="6"/>
      <c r="AV11386" s="6"/>
      <c r="AW11386" s="6"/>
      <c r="AX11386" s="6"/>
      <c r="AY11386" s="6"/>
      <c r="AZ11386" s="6"/>
      <c r="BA11386" s="6"/>
      <c r="BB11386" s="166"/>
      <c r="BC11386" s="166"/>
      <c r="BD11386" s="166"/>
      <c r="BE11386" s="6"/>
      <c r="BF11386" s="6"/>
      <c r="BG11386" s="6"/>
      <c r="BH11386" s="6"/>
      <c r="BI11386" s="6"/>
      <c r="BJ11386" s="166"/>
      <c r="BK11386" s="166"/>
      <c r="BL11386" s="166"/>
      <c r="BM11386" s="6"/>
      <c r="BN11386" s="6"/>
      <c r="BO11386" s="6"/>
      <c r="BP11386" s="6"/>
      <c r="BQ11386" s="6"/>
      <c r="BR11386" s="6"/>
      <c r="BS11386" s="6"/>
      <c r="BT11386" s="6"/>
      <c r="BU11386" s="6"/>
      <c r="BV11386" s="6"/>
      <c r="BW11386" s="6"/>
      <c r="CJ11386" s="415"/>
      <c r="CK11386" s="415"/>
      <c r="CO11386" s="168"/>
    </row>
    <row r="11387" spans="32:93" s="162" customFormat="1" x14ac:dyDescent="0.25">
      <c r="AF11387" s="169"/>
      <c r="AG11387" s="169"/>
      <c r="AH11387" s="169"/>
      <c r="AI11387" s="169"/>
      <c r="AJ11387" s="169"/>
      <c r="AK11387" s="170"/>
      <c r="AP11387" s="6"/>
      <c r="AQ11387" s="6"/>
      <c r="AR11387" s="6"/>
      <c r="AS11387" s="6"/>
      <c r="AT11387" s="6"/>
      <c r="AU11387" s="6"/>
      <c r="AV11387" s="6"/>
      <c r="AW11387" s="6"/>
      <c r="AX11387" s="6"/>
      <c r="AY11387" s="6"/>
      <c r="AZ11387" s="6"/>
      <c r="BA11387" s="6"/>
      <c r="BB11387" s="166"/>
      <c r="BC11387" s="166"/>
      <c r="BD11387" s="166"/>
      <c r="BE11387" s="6"/>
      <c r="BF11387" s="6"/>
      <c r="BG11387" s="6"/>
      <c r="BH11387" s="6"/>
      <c r="BI11387" s="6"/>
      <c r="BJ11387" s="166"/>
      <c r="BK11387" s="166"/>
      <c r="BL11387" s="166"/>
      <c r="BM11387" s="6"/>
      <c r="BN11387" s="6"/>
      <c r="BO11387" s="6"/>
      <c r="BP11387" s="6"/>
      <c r="BQ11387" s="6"/>
      <c r="BR11387" s="6"/>
      <c r="BS11387" s="6"/>
      <c r="BT11387" s="6"/>
      <c r="BU11387" s="6"/>
      <c r="BV11387" s="6"/>
      <c r="BW11387" s="6"/>
      <c r="CJ11387" s="415"/>
      <c r="CK11387" s="415"/>
      <c r="CO11387" s="168"/>
    </row>
    <row r="11388" spans="32:93" s="162" customFormat="1" x14ac:dyDescent="0.25">
      <c r="AF11388" s="169"/>
      <c r="AG11388" s="169"/>
      <c r="AH11388" s="169"/>
      <c r="AI11388" s="169"/>
      <c r="AJ11388" s="169"/>
      <c r="AK11388" s="170"/>
      <c r="AP11388" s="6"/>
      <c r="AQ11388" s="6"/>
      <c r="AR11388" s="6"/>
      <c r="AS11388" s="6"/>
      <c r="AT11388" s="6"/>
      <c r="AU11388" s="6"/>
      <c r="AV11388" s="6"/>
      <c r="AW11388" s="6"/>
      <c r="AX11388" s="6"/>
      <c r="AY11388" s="6"/>
      <c r="AZ11388" s="6"/>
      <c r="BA11388" s="6"/>
      <c r="BB11388" s="166"/>
      <c r="BC11388" s="166"/>
      <c r="BD11388" s="166"/>
      <c r="BE11388" s="6"/>
      <c r="BF11388" s="6"/>
      <c r="BG11388" s="6"/>
      <c r="BH11388" s="6"/>
      <c r="BI11388" s="6"/>
      <c r="BJ11388" s="166"/>
      <c r="BK11388" s="166"/>
      <c r="BL11388" s="166"/>
      <c r="BM11388" s="6"/>
      <c r="BN11388" s="6"/>
      <c r="BO11388" s="6"/>
      <c r="BP11388" s="6"/>
      <c r="BQ11388" s="6"/>
      <c r="BR11388" s="6"/>
      <c r="BS11388" s="6"/>
      <c r="BT11388" s="6"/>
      <c r="BU11388" s="6"/>
      <c r="BV11388" s="6"/>
      <c r="BW11388" s="6"/>
      <c r="CJ11388" s="415"/>
      <c r="CK11388" s="415"/>
      <c r="CO11388" s="168"/>
    </row>
    <row r="11389" spans="32:93" s="162" customFormat="1" x14ac:dyDescent="0.25">
      <c r="AF11389" s="169"/>
      <c r="AG11389" s="169"/>
      <c r="AH11389" s="169"/>
      <c r="AI11389" s="169"/>
      <c r="AJ11389" s="169"/>
      <c r="AK11389" s="170"/>
      <c r="AP11389" s="6"/>
      <c r="AQ11389" s="6"/>
      <c r="AR11389" s="6"/>
      <c r="AS11389" s="6"/>
      <c r="AT11389" s="6"/>
      <c r="AU11389" s="6"/>
      <c r="AV11389" s="6"/>
      <c r="AW11389" s="6"/>
      <c r="AX11389" s="6"/>
      <c r="AY11389" s="6"/>
      <c r="AZ11389" s="6"/>
      <c r="BA11389" s="6"/>
      <c r="BB11389" s="166"/>
      <c r="BC11389" s="166"/>
      <c r="BD11389" s="166"/>
      <c r="BE11389" s="6"/>
      <c r="BF11389" s="6"/>
      <c r="BG11389" s="6"/>
      <c r="BH11389" s="6"/>
      <c r="BI11389" s="6"/>
      <c r="BJ11389" s="166"/>
      <c r="BK11389" s="166"/>
      <c r="BL11389" s="166"/>
      <c r="BM11389" s="6"/>
      <c r="BN11389" s="6"/>
      <c r="BO11389" s="6"/>
      <c r="BP11389" s="6"/>
      <c r="BQ11389" s="6"/>
      <c r="BR11389" s="6"/>
      <c r="BS11389" s="6"/>
      <c r="BT11389" s="6"/>
      <c r="BU11389" s="6"/>
      <c r="BV11389" s="6"/>
      <c r="BW11389" s="6"/>
      <c r="CJ11389" s="415"/>
      <c r="CK11389" s="415"/>
      <c r="CO11389" s="168"/>
    </row>
    <row r="11390" spans="32:93" s="162" customFormat="1" x14ac:dyDescent="0.25">
      <c r="AF11390" s="169"/>
      <c r="AG11390" s="169"/>
      <c r="AH11390" s="169"/>
      <c r="AI11390" s="169"/>
      <c r="AJ11390" s="169"/>
      <c r="AK11390" s="170"/>
      <c r="AP11390" s="6"/>
      <c r="AQ11390" s="6"/>
      <c r="AR11390" s="6"/>
      <c r="AS11390" s="6"/>
      <c r="AT11390" s="6"/>
      <c r="AU11390" s="6"/>
      <c r="AV11390" s="6"/>
      <c r="AW11390" s="6"/>
      <c r="AX11390" s="6"/>
      <c r="AY11390" s="6"/>
      <c r="AZ11390" s="6"/>
      <c r="BA11390" s="6"/>
      <c r="BB11390" s="166"/>
      <c r="BC11390" s="166"/>
      <c r="BD11390" s="166"/>
      <c r="BE11390" s="6"/>
      <c r="BF11390" s="6"/>
      <c r="BG11390" s="6"/>
      <c r="BH11390" s="6"/>
      <c r="BI11390" s="6"/>
      <c r="BJ11390" s="166"/>
      <c r="BK11390" s="166"/>
      <c r="BL11390" s="166"/>
      <c r="BM11390" s="6"/>
      <c r="BN11390" s="6"/>
      <c r="BO11390" s="6"/>
      <c r="BP11390" s="6"/>
      <c r="BQ11390" s="6"/>
      <c r="BR11390" s="6"/>
      <c r="BS11390" s="6"/>
      <c r="BT11390" s="6"/>
      <c r="BU11390" s="6"/>
      <c r="BV11390" s="6"/>
      <c r="BW11390" s="6"/>
      <c r="CJ11390" s="415"/>
      <c r="CK11390" s="415"/>
      <c r="CO11390" s="168"/>
    </row>
    <row r="11391" spans="32:93" s="162" customFormat="1" x14ac:dyDescent="0.25">
      <c r="AF11391" s="169"/>
      <c r="AG11391" s="169"/>
      <c r="AH11391" s="169"/>
      <c r="AI11391" s="169"/>
      <c r="AJ11391" s="169"/>
      <c r="AK11391" s="170"/>
      <c r="AP11391" s="6"/>
      <c r="AQ11391" s="6"/>
      <c r="AR11391" s="6"/>
      <c r="AS11391" s="6"/>
      <c r="AT11391" s="6"/>
      <c r="AU11391" s="6"/>
      <c r="AV11391" s="6"/>
      <c r="AW11391" s="6"/>
      <c r="AX11391" s="6"/>
      <c r="AY11391" s="6"/>
      <c r="AZ11391" s="6"/>
      <c r="BA11391" s="6"/>
      <c r="BB11391" s="166"/>
      <c r="BC11391" s="166"/>
      <c r="BD11391" s="166"/>
      <c r="BE11391" s="6"/>
      <c r="BF11391" s="6"/>
      <c r="BG11391" s="6"/>
      <c r="BH11391" s="6"/>
      <c r="BI11391" s="6"/>
      <c r="BJ11391" s="166"/>
      <c r="BK11391" s="166"/>
      <c r="BL11391" s="166"/>
      <c r="BM11391" s="6"/>
      <c r="BN11391" s="6"/>
      <c r="BO11391" s="6"/>
      <c r="BP11391" s="6"/>
      <c r="BQ11391" s="6"/>
      <c r="BR11391" s="6"/>
      <c r="BS11391" s="6"/>
      <c r="BT11391" s="6"/>
      <c r="BU11391" s="6"/>
      <c r="BV11391" s="6"/>
      <c r="BW11391" s="6"/>
      <c r="CJ11391" s="415"/>
      <c r="CK11391" s="415"/>
      <c r="CO11391" s="168"/>
    </row>
    <row r="11392" spans="32:93" s="162" customFormat="1" x14ac:dyDescent="0.25">
      <c r="AF11392" s="169"/>
      <c r="AG11392" s="169"/>
      <c r="AH11392" s="169"/>
      <c r="AI11392" s="169"/>
      <c r="AJ11392" s="169"/>
      <c r="AK11392" s="170"/>
      <c r="AP11392" s="6"/>
      <c r="AQ11392" s="6"/>
      <c r="AR11392" s="6"/>
      <c r="AS11392" s="6"/>
      <c r="AT11392" s="6"/>
      <c r="AU11392" s="6"/>
      <c r="AV11392" s="6"/>
      <c r="AW11392" s="6"/>
      <c r="AX11392" s="6"/>
      <c r="AY11392" s="6"/>
      <c r="AZ11392" s="6"/>
      <c r="BA11392" s="6"/>
      <c r="BB11392" s="166"/>
      <c r="BC11392" s="166"/>
      <c r="BD11392" s="166"/>
      <c r="BE11392" s="6"/>
      <c r="BF11392" s="6"/>
      <c r="BG11392" s="6"/>
      <c r="BH11392" s="6"/>
      <c r="BI11392" s="6"/>
      <c r="BJ11392" s="166"/>
      <c r="BK11392" s="166"/>
      <c r="BL11392" s="166"/>
      <c r="BM11392" s="6"/>
      <c r="BN11392" s="6"/>
      <c r="BO11392" s="6"/>
      <c r="BP11392" s="6"/>
      <c r="BQ11392" s="6"/>
      <c r="BR11392" s="6"/>
      <c r="BS11392" s="6"/>
      <c r="BT11392" s="6"/>
      <c r="BU11392" s="6"/>
      <c r="BV11392" s="6"/>
      <c r="BW11392" s="6"/>
      <c r="CJ11392" s="415"/>
      <c r="CK11392" s="415"/>
      <c r="CO11392" s="168"/>
    </row>
    <row r="11393" spans="32:93" s="162" customFormat="1" x14ac:dyDescent="0.25">
      <c r="AF11393" s="169"/>
      <c r="AG11393" s="169"/>
      <c r="AH11393" s="169"/>
      <c r="AI11393" s="169"/>
      <c r="AJ11393" s="169"/>
      <c r="AK11393" s="170"/>
      <c r="AP11393" s="6"/>
      <c r="AQ11393" s="6"/>
      <c r="AR11393" s="6"/>
      <c r="AS11393" s="6"/>
      <c r="AT11393" s="6"/>
      <c r="AU11393" s="6"/>
      <c r="AV11393" s="6"/>
      <c r="AW11393" s="6"/>
      <c r="AX11393" s="6"/>
      <c r="AY11393" s="6"/>
      <c r="AZ11393" s="6"/>
      <c r="BA11393" s="6"/>
      <c r="BB11393" s="166"/>
      <c r="BC11393" s="166"/>
      <c r="BD11393" s="166"/>
      <c r="BE11393" s="6"/>
      <c r="BF11393" s="6"/>
      <c r="BG11393" s="6"/>
      <c r="BH11393" s="6"/>
      <c r="BI11393" s="6"/>
      <c r="BJ11393" s="166"/>
      <c r="BK11393" s="166"/>
      <c r="BL11393" s="166"/>
      <c r="BM11393" s="6"/>
      <c r="BN11393" s="6"/>
      <c r="BO11393" s="6"/>
      <c r="BP11393" s="6"/>
      <c r="BQ11393" s="6"/>
      <c r="BR11393" s="6"/>
      <c r="BS11393" s="6"/>
      <c r="BT11393" s="6"/>
      <c r="BU11393" s="6"/>
      <c r="BV11393" s="6"/>
      <c r="BW11393" s="6"/>
      <c r="CJ11393" s="415"/>
      <c r="CK11393" s="415"/>
      <c r="CO11393" s="168"/>
    </row>
    <row r="11394" spans="32:93" s="162" customFormat="1" x14ac:dyDescent="0.25">
      <c r="AF11394" s="169"/>
      <c r="AG11394" s="169"/>
      <c r="AH11394" s="169"/>
      <c r="AI11394" s="169"/>
      <c r="AJ11394" s="169"/>
      <c r="AK11394" s="170"/>
      <c r="AP11394" s="6"/>
      <c r="AQ11394" s="6"/>
      <c r="AR11394" s="6"/>
      <c r="AS11394" s="6"/>
      <c r="AT11394" s="6"/>
      <c r="AU11394" s="6"/>
      <c r="AV11394" s="6"/>
      <c r="AW11394" s="6"/>
      <c r="AX11394" s="6"/>
      <c r="AY11394" s="6"/>
      <c r="AZ11394" s="6"/>
      <c r="BA11394" s="6"/>
      <c r="BB11394" s="166"/>
      <c r="BC11394" s="166"/>
      <c r="BD11394" s="166"/>
      <c r="BE11394" s="6"/>
      <c r="BF11394" s="6"/>
      <c r="BG11394" s="6"/>
      <c r="BH11394" s="6"/>
      <c r="BI11394" s="6"/>
      <c r="BJ11394" s="166"/>
      <c r="BK11394" s="166"/>
      <c r="BL11394" s="166"/>
      <c r="BM11394" s="6"/>
      <c r="BN11394" s="6"/>
      <c r="BO11394" s="6"/>
      <c r="BP11394" s="6"/>
      <c r="BQ11394" s="6"/>
      <c r="BR11394" s="6"/>
      <c r="BS11394" s="6"/>
      <c r="BT11394" s="6"/>
      <c r="BU11394" s="6"/>
      <c r="BV11394" s="6"/>
      <c r="BW11394" s="6"/>
      <c r="CJ11394" s="415"/>
      <c r="CK11394" s="415"/>
      <c r="CO11394" s="168"/>
    </row>
    <row r="11395" spans="32:93" s="162" customFormat="1" x14ac:dyDescent="0.25">
      <c r="AF11395" s="169"/>
      <c r="AG11395" s="169"/>
      <c r="AH11395" s="169"/>
      <c r="AI11395" s="169"/>
      <c r="AJ11395" s="169"/>
      <c r="AK11395" s="170"/>
      <c r="AP11395" s="6"/>
      <c r="AQ11395" s="6"/>
      <c r="AR11395" s="6"/>
      <c r="AS11395" s="6"/>
      <c r="AT11395" s="6"/>
      <c r="AU11395" s="6"/>
      <c r="AV11395" s="6"/>
      <c r="AW11395" s="6"/>
      <c r="AX11395" s="6"/>
      <c r="AY11395" s="6"/>
      <c r="AZ11395" s="6"/>
      <c r="BA11395" s="6"/>
      <c r="BB11395" s="166"/>
      <c r="BC11395" s="166"/>
      <c r="BD11395" s="166"/>
      <c r="BE11395" s="6"/>
      <c r="BF11395" s="6"/>
      <c r="BG11395" s="6"/>
      <c r="BH11395" s="6"/>
      <c r="BI11395" s="6"/>
      <c r="BJ11395" s="166"/>
      <c r="BK11395" s="166"/>
      <c r="BL11395" s="166"/>
      <c r="BM11395" s="6"/>
      <c r="BN11395" s="6"/>
      <c r="BO11395" s="6"/>
      <c r="BP11395" s="6"/>
      <c r="BQ11395" s="6"/>
      <c r="BR11395" s="6"/>
      <c r="BS11395" s="6"/>
      <c r="BT11395" s="6"/>
      <c r="BU11395" s="6"/>
      <c r="BV11395" s="6"/>
      <c r="BW11395" s="6"/>
      <c r="CJ11395" s="415"/>
      <c r="CK11395" s="415"/>
      <c r="CO11395" s="168"/>
    </row>
    <row r="11396" spans="32:93" s="162" customFormat="1" x14ac:dyDescent="0.25">
      <c r="AF11396" s="169"/>
      <c r="AG11396" s="169"/>
      <c r="AH11396" s="169"/>
      <c r="AI11396" s="169"/>
      <c r="AJ11396" s="169"/>
      <c r="AK11396" s="170"/>
      <c r="AP11396" s="6"/>
      <c r="AQ11396" s="6"/>
      <c r="AR11396" s="6"/>
      <c r="AS11396" s="6"/>
      <c r="AT11396" s="6"/>
      <c r="AU11396" s="6"/>
      <c r="AV11396" s="6"/>
      <c r="AW11396" s="6"/>
      <c r="AX11396" s="6"/>
      <c r="AY11396" s="6"/>
      <c r="AZ11396" s="6"/>
      <c r="BA11396" s="6"/>
      <c r="BB11396" s="166"/>
      <c r="BC11396" s="166"/>
      <c r="BD11396" s="166"/>
      <c r="BE11396" s="6"/>
      <c r="BF11396" s="6"/>
      <c r="BG11396" s="6"/>
      <c r="BH11396" s="6"/>
      <c r="BI11396" s="6"/>
      <c r="BJ11396" s="166"/>
      <c r="BK11396" s="166"/>
      <c r="BL11396" s="166"/>
      <c r="BM11396" s="6"/>
      <c r="BN11396" s="6"/>
      <c r="BO11396" s="6"/>
      <c r="BP11396" s="6"/>
      <c r="BQ11396" s="6"/>
      <c r="BR11396" s="6"/>
      <c r="BS11396" s="6"/>
      <c r="BT11396" s="6"/>
      <c r="BU11396" s="6"/>
      <c r="BV11396" s="6"/>
      <c r="BW11396" s="6"/>
      <c r="CJ11396" s="415"/>
      <c r="CK11396" s="415"/>
      <c r="CO11396" s="168"/>
    </row>
    <row r="11397" spans="32:93" s="162" customFormat="1" x14ac:dyDescent="0.25">
      <c r="AF11397" s="169"/>
      <c r="AG11397" s="169"/>
      <c r="AH11397" s="169"/>
      <c r="AI11397" s="169"/>
      <c r="AJ11397" s="169"/>
      <c r="AK11397" s="170"/>
      <c r="AP11397" s="6"/>
      <c r="AQ11397" s="6"/>
      <c r="AR11397" s="6"/>
      <c r="AS11397" s="6"/>
      <c r="AT11397" s="6"/>
      <c r="AU11397" s="6"/>
      <c r="AV11397" s="6"/>
      <c r="AW11397" s="6"/>
      <c r="AX11397" s="6"/>
      <c r="AY11397" s="6"/>
      <c r="AZ11397" s="6"/>
      <c r="BA11397" s="6"/>
      <c r="BB11397" s="166"/>
      <c r="BC11397" s="166"/>
      <c r="BD11397" s="166"/>
      <c r="BE11397" s="6"/>
      <c r="BF11397" s="6"/>
      <c r="BG11397" s="6"/>
      <c r="BH11397" s="6"/>
      <c r="BI11397" s="6"/>
      <c r="BJ11397" s="166"/>
      <c r="BK11397" s="166"/>
      <c r="BL11397" s="166"/>
      <c r="BM11397" s="6"/>
      <c r="BN11397" s="6"/>
      <c r="BO11397" s="6"/>
      <c r="BP11397" s="6"/>
      <c r="BQ11397" s="6"/>
      <c r="BR11397" s="6"/>
      <c r="BS11397" s="6"/>
      <c r="BT11397" s="6"/>
      <c r="BU11397" s="6"/>
      <c r="BV11397" s="6"/>
      <c r="BW11397" s="6"/>
      <c r="CJ11397" s="415"/>
      <c r="CK11397" s="415"/>
      <c r="CO11397" s="168"/>
    </row>
    <row r="11398" spans="32:93" s="162" customFormat="1" x14ac:dyDescent="0.25">
      <c r="AF11398" s="169"/>
      <c r="AG11398" s="169"/>
      <c r="AH11398" s="169"/>
      <c r="AI11398" s="169"/>
      <c r="AJ11398" s="169"/>
      <c r="AK11398" s="170"/>
      <c r="AP11398" s="6"/>
      <c r="AQ11398" s="6"/>
      <c r="AR11398" s="6"/>
      <c r="AS11398" s="6"/>
      <c r="AT11398" s="6"/>
      <c r="AU11398" s="6"/>
      <c r="AV11398" s="6"/>
      <c r="AW11398" s="6"/>
      <c r="AX11398" s="6"/>
      <c r="AY11398" s="6"/>
      <c r="AZ11398" s="6"/>
      <c r="BA11398" s="6"/>
      <c r="BB11398" s="166"/>
      <c r="BC11398" s="166"/>
      <c r="BD11398" s="166"/>
      <c r="BE11398" s="6"/>
      <c r="BF11398" s="6"/>
      <c r="BG11398" s="6"/>
      <c r="BH11398" s="6"/>
      <c r="BI11398" s="6"/>
      <c r="BJ11398" s="166"/>
      <c r="BK11398" s="166"/>
      <c r="BL11398" s="166"/>
      <c r="BM11398" s="6"/>
      <c r="BN11398" s="6"/>
      <c r="BO11398" s="6"/>
      <c r="BP11398" s="6"/>
      <c r="BQ11398" s="6"/>
      <c r="BR11398" s="6"/>
      <c r="BS11398" s="6"/>
      <c r="BT11398" s="6"/>
      <c r="BU11398" s="6"/>
      <c r="BV11398" s="6"/>
      <c r="BW11398" s="6"/>
      <c r="CJ11398" s="415"/>
      <c r="CK11398" s="415"/>
      <c r="CO11398" s="168"/>
    </row>
    <row r="11399" spans="32:93" s="162" customFormat="1" x14ac:dyDescent="0.25">
      <c r="AF11399" s="169"/>
      <c r="AG11399" s="169"/>
      <c r="AH11399" s="169"/>
      <c r="AI11399" s="169"/>
      <c r="AJ11399" s="169"/>
      <c r="AK11399" s="170"/>
      <c r="AP11399" s="6"/>
      <c r="AQ11399" s="6"/>
      <c r="AR11399" s="6"/>
      <c r="AS11399" s="6"/>
      <c r="AT11399" s="6"/>
      <c r="AU11399" s="6"/>
      <c r="AV11399" s="6"/>
      <c r="AW11399" s="6"/>
      <c r="AX11399" s="6"/>
      <c r="AY11399" s="6"/>
      <c r="AZ11399" s="6"/>
      <c r="BA11399" s="6"/>
      <c r="BB11399" s="166"/>
      <c r="BC11399" s="166"/>
      <c r="BD11399" s="166"/>
      <c r="BE11399" s="6"/>
      <c r="BF11399" s="6"/>
      <c r="BG11399" s="6"/>
      <c r="BH11399" s="6"/>
      <c r="BI11399" s="6"/>
      <c r="BJ11399" s="166"/>
      <c r="BK11399" s="166"/>
      <c r="BL11399" s="166"/>
      <c r="BM11399" s="6"/>
      <c r="BN11399" s="6"/>
      <c r="BO11399" s="6"/>
      <c r="BP11399" s="6"/>
      <c r="BQ11399" s="6"/>
      <c r="BR11399" s="6"/>
      <c r="BS11399" s="6"/>
      <c r="BT11399" s="6"/>
      <c r="BU11399" s="6"/>
      <c r="BV11399" s="6"/>
      <c r="BW11399" s="6"/>
      <c r="CJ11399" s="415"/>
      <c r="CK11399" s="415"/>
      <c r="CO11399" s="168"/>
    </row>
    <row r="11400" spans="32:93" s="162" customFormat="1" x14ac:dyDescent="0.25">
      <c r="AF11400" s="169"/>
      <c r="AG11400" s="169"/>
      <c r="AH11400" s="169"/>
      <c r="AI11400" s="169"/>
      <c r="AJ11400" s="169"/>
      <c r="AK11400" s="170"/>
      <c r="AP11400" s="6"/>
      <c r="AQ11400" s="6"/>
      <c r="AR11400" s="6"/>
      <c r="AS11400" s="6"/>
      <c r="AT11400" s="6"/>
      <c r="AU11400" s="6"/>
      <c r="AV11400" s="6"/>
      <c r="AW11400" s="6"/>
      <c r="AX11400" s="6"/>
      <c r="AY11400" s="6"/>
      <c r="AZ11400" s="6"/>
      <c r="BA11400" s="6"/>
      <c r="BB11400" s="166"/>
      <c r="BC11400" s="166"/>
      <c r="BD11400" s="166"/>
      <c r="BE11400" s="6"/>
      <c r="BF11400" s="6"/>
      <c r="BG11400" s="6"/>
      <c r="BH11400" s="6"/>
      <c r="BI11400" s="6"/>
      <c r="BJ11400" s="166"/>
      <c r="BK11400" s="166"/>
      <c r="BL11400" s="166"/>
      <c r="BM11400" s="6"/>
      <c r="BN11400" s="6"/>
      <c r="BO11400" s="6"/>
      <c r="BP11400" s="6"/>
      <c r="BQ11400" s="6"/>
      <c r="BR11400" s="6"/>
      <c r="BS11400" s="6"/>
      <c r="BT11400" s="6"/>
      <c r="BU11400" s="6"/>
      <c r="BV11400" s="6"/>
      <c r="BW11400" s="6"/>
      <c r="CJ11400" s="415"/>
      <c r="CK11400" s="415"/>
      <c r="CO11400" s="168"/>
    </row>
    <row r="11401" spans="32:93" s="162" customFormat="1" x14ac:dyDescent="0.25">
      <c r="AF11401" s="169"/>
      <c r="AG11401" s="169"/>
      <c r="AH11401" s="169"/>
      <c r="AI11401" s="169"/>
      <c r="AJ11401" s="169"/>
      <c r="AK11401" s="170"/>
      <c r="AP11401" s="6"/>
      <c r="AQ11401" s="6"/>
      <c r="AR11401" s="6"/>
      <c r="AS11401" s="6"/>
      <c r="AT11401" s="6"/>
      <c r="AU11401" s="6"/>
      <c r="AV11401" s="6"/>
      <c r="AW11401" s="6"/>
      <c r="AX11401" s="6"/>
      <c r="AY11401" s="6"/>
      <c r="AZ11401" s="6"/>
      <c r="BA11401" s="6"/>
      <c r="BB11401" s="166"/>
      <c r="BC11401" s="166"/>
      <c r="BD11401" s="166"/>
      <c r="BE11401" s="6"/>
      <c r="BF11401" s="6"/>
      <c r="BG11401" s="6"/>
      <c r="BH11401" s="6"/>
      <c r="BI11401" s="6"/>
      <c r="BJ11401" s="166"/>
      <c r="BK11401" s="166"/>
      <c r="BL11401" s="166"/>
      <c r="BM11401" s="6"/>
      <c r="BN11401" s="6"/>
      <c r="BO11401" s="6"/>
      <c r="BP11401" s="6"/>
      <c r="BQ11401" s="6"/>
      <c r="BR11401" s="6"/>
      <c r="BS11401" s="6"/>
      <c r="BT11401" s="6"/>
      <c r="BU11401" s="6"/>
      <c r="BV11401" s="6"/>
      <c r="BW11401" s="6"/>
      <c r="CJ11401" s="415"/>
      <c r="CK11401" s="415"/>
      <c r="CO11401" s="168"/>
    </row>
    <row r="11402" spans="32:93" s="162" customFormat="1" x14ac:dyDescent="0.25">
      <c r="AF11402" s="169"/>
      <c r="AG11402" s="169"/>
      <c r="AH11402" s="169"/>
      <c r="AI11402" s="169"/>
      <c r="AJ11402" s="169"/>
      <c r="AK11402" s="170"/>
      <c r="AP11402" s="6"/>
      <c r="AQ11402" s="6"/>
      <c r="AR11402" s="6"/>
      <c r="AS11402" s="6"/>
      <c r="AT11402" s="6"/>
      <c r="AU11402" s="6"/>
      <c r="AV11402" s="6"/>
      <c r="AW11402" s="6"/>
      <c r="AX11402" s="6"/>
      <c r="AY11402" s="6"/>
      <c r="AZ11402" s="6"/>
      <c r="BA11402" s="6"/>
      <c r="BB11402" s="166"/>
      <c r="BC11402" s="166"/>
      <c r="BD11402" s="166"/>
      <c r="BE11402" s="6"/>
      <c r="BF11402" s="6"/>
      <c r="BG11402" s="6"/>
      <c r="BH11402" s="6"/>
      <c r="BI11402" s="6"/>
      <c r="BJ11402" s="166"/>
      <c r="BK11402" s="166"/>
      <c r="BL11402" s="166"/>
      <c r="BM11402" s="6"/>
      <c r="BN11402" s="6"/>
      <c r="BO11402" s="6"/>
      <c r="BP11402" s="6"/>
      <c r="BQ11402" s="6"/>
      <c r="BR11402" s="6"/>
      <c r="BS11402" s="6"/>
      <c r="BT11402" s="6"/>
      <c r="BU11402" s="6"/>
      <c r="BV11402" s="6"/>
      <c r="BW11402" s="6"/>
      <c r="CJ11402" s="415"/>
      <c r="CK11402" s="415"/>
      <c r="CO11402" s="168"/>
    </row>
    <row r="11403" spans="32:93" s="162" customFormat="1" x14ac:dyDescent="0.25">
      <c r="AF11403" s="169"/>
      <c r="AG11403" s="169"/>
      <c r="AH11403" s="169"/>
      <c r="AI11403" s="169"/>
      <c r="AJ11403" s="169"/>
      <c r="AK11403" s="170"/>
      <c r="AP11403" s="6"/>
      <c r="AQ11403" s="6"/>
      <c r="AR11403" s="6"/>
      <c r="AS11403" s="6"/>
      <c r="AT11403" s="6"/>
      <c r="AU11403" s="6"/>
      <c r="AV11403" s="6"/>
      <c r="AW11403" s="6"/>
      <c r="AX11403" s="6"/>
      <c r="AY11403" s="6"/>
      <c r="AZ11403" s="6"/>
      <c r="BA11403" s="6"/>
      <c r="BB11403" s="166"/>
      <c r="BC11403" s="166"/>
      <c r="BD11403" s="166"/>
      <c r="BE11403" s="6"/>
      <c r="BF11403" s="6"/>
      <c r="BG11403" s="6"/>
      <c r="BH11403" s="6"/>
      <c r="BI11403" s="6"/>
      <c r="BJ11403" s="166"/>
      <c r="BK11403" s="166"/>
      <c r="BL11403" s="166"/>
      <c r="BM11403" s="6"/>
      <c r="BN11403" s="6"/>
      <c r="BO11403" s="6"/>
      <c r="BP11403" s="6"/>
      <c r="BQ11403" s="6"/>
      <c r="BR11403" s="6"/>
      <c r="BS11403" s="6"/>
      <c r="BT11403" s="6"/>
      <c r="BU11403" s="6"/>
      <c r="BV11403" s="6"/>
      <c r="BW11403" s="6"/>
      <c r="CJ11403" s="415"/>
      <c r="CK11403" s="415"/>
      <c r="CO11403" s="168"/>
    </row>
    <row r="11404" spans="32:93" s="162" customFormat="1" x14ac:dyDescent="0.25">
      <c r="AF11404" s="169"/>
      <c r="AG11404" s="169"/>
      <c r="AH11404" s="169"/>
      <c r="AI11404" s="169"/>
      <c r="AJ11404" s="169"/>
      <c r="AK11404" s="170"/>
      <c r="AP11404" s="6"/>
      <c r="AQ11404" s="6"/>
      <c r="AR11404" s="6"/>
      <c r="AS11404" s="6"/>
      <c r="AT11404" s="6"/>
      <c r="AU11404" s="6"/>
      <c r="AV11404" s="6"/>
      <c r="AW11404" s="6"/>
      <c r="AX11404" s="6"/>
      <c r="AY11404" s="6"/>
      <c r="AZ11404" s="6"/>
      <c r="BA11404" s="6"/>
      <c r="BB11404" s="166"/>
      <c r="BC11404" s="166"/>
      <c r="BD11404" s="166"/>
      <c r="BE11404" s="6"/>
      <c r="BF11404" s="6"/>
      <c r="BG11404" s="6"/>
      <c r="BH11404" s="6"/>
      <c r="BI11404" s="6"/>
      <c r="BJ11404" s="166"/>
      <c r="BK11404" s="166"/>
      <c r="BL11404" s="166"/>
      <c r="BM11404" s="6"/>
      <c r="BN11404" s="6"/>
      <c r="BO11404" s="6"/>
      <c r="BP11404" s="6"/>
      <c r="BQ11404" s="6"/>
      <c r="BR11404" s="6"/>
      <c r="BS11404" s="6"/>
      <c r="BT11404" s="6"/>
      <c r="BU11404" s="6"/>
      <c r="BV11404" s="6"/>
      <c r="BW11404" s="6"/>
      <c r="CJ11404" s="415"/>
      <c r="CK11404" s="415"/>
      <c r="CO11404" s="168"/>
    </row>
    <row r="11405" spans="32:93" s="162" customFormat="1" x14ac:dyDescent="0.25">
      <c r="AF11405" s="169"/>
      <c r="AG11405" s="169"/>
      <c r="AH11405" s="169"/>
      <c r="AI11405" s="169"/>
      <c r="AJ11405" s="169"/>
      <c r="AK11405" s="170"/>
      <c r="AP11405" s="6"/>
      <c r="AQ11405" s="6"/>
      <c r="AR11405" s="6"/>
      <c r="AS11405" s="6"/>
      <c r="AT11405" s="6"/>
      <c r="AU11405" s="6"/>
      <c r="AV11405" s="6"/>
      <c r="AW11405" s="6"/>
      <c r="AX11405" s="6"/>
      <c r="AY11405" s="6"/>
      <c r="AZ11405" s="6"/>
      <c r="BA11405" s="6"/>
      <c r="BB11405" s="166"/>
      <c r="BC11405" s="166"/>
      <c r="BD11405" s="166"/>
      <c r="BE11405" s="6"/>
      <c r="BF11405" s="6"/>
      <c r="BG11405" s="6"/>
      <c r="BH11405" s="6"/>
      <c r="BI11405" s="6"/>
      <c r="BJ11405" s="166"/>
      <c r="BK11405" s="166"/>
      <c r="BL11405" s="166"/>
      <c r="BM11405" s="6"/>
      <c r="BN11405" s="6"/>
      <c r="BO11405" s="6"/>
      <c r="BP11405" s="6"/>
      <c r="BQ11405" s="6"/>
      <c r="BR11405" s="6"/>
      <c r="BS11405" s="6"/>
      <c r="BT11405" s="6"/>
      <c r="BU11405" s="6"/>
      <c r="BV11405" s="6"/>
      <c r="BW11405" s="6"/>
      <c r="CJ11405" s="415"/>
      <c r="CK11405" s="415"/>
      <c r="CO11405" s="168"/>
    </row>
    <row r="11406" spans="32:93" s="162" customFormat="1" x14ac:dyDescent="0.25">
      <c r="AF11406" s="169"/>
      <c r="AG11406" s="169"/>
      <c r="AH11406" s="169"/>
      <c r="AI11406" s="169"/>
      <c r="AJ11406" s="169"/>
      <c r="AK11406" s="170"/>
      <c r="AP11406" s="6"/>
      <c r="AQ11406" s="6"/>
      <c r="AR11406" s="6"/>
      <c r="AS11406" s="6"/>
      <c r="AT11406" s="6"/>
      <c r="AU11406" s="6"/>
      <c r="AV11406" s="6"/>
      <c r="AW11406" s="6"/>
      <c r="AX11406" s="6"/>
      <c r="AY11406" s="6"/>
      <c r="AZ11406" s="6"/>
      <c r="BA11406" s="6"/>
      <c r="BB11406" s="166"/>
      <c r="BC11406" s="166"/>
      <c r="BD11406" s="166"/>
      <c r="BE11406" s="6"/>
      <c r="BF11406" s="6"/>
      <c r="BG11406" s="6"/>
      <c r="BH11406" s="6"/>
      <c r="BI11406" s="6"/>
      <c r="BJ11406" s="166"/>
      <c r="BK11406" s="166"/>
      <c r="BL11406" s="166"/>
      <c r="BM11406" s="6"/>
      <c r="BN11406" s="6"/>
      <c r="BO11406" s="6"/>
      <c r="BP11406" s="6"/>
      <c r="BQ11406" s="6"/>
      <c r="BR11406" s="6"/>
      <c r="BS11406" s="6"/>
      <c r="BT11406" s="6"/>
      <c r="BU11406" s="6"/>
      <c r="BV11406" s="6"/>
      <c r="BW11406" s="6"/>
      <c r="CJ11406" s="415"/>
      <c r="CK11406" s="415"/>
      <c r="CO11406" s="168"/>
    </row>
    <row r="11407" spans="32:93" s="162" customFormat="1" x14ac:dyDescent="0.25">
      <c r="AF11407" s="169"/>
      <c r="AG11407" s="169"/>
      <c r="AH11407" s="169"/>
      <c r="AI11407" s="169"/>
      <c r="AJ11407" s="169"/>
      <c r="AK11407" s="170"/>
      <c r="AP11407" s="6"/>
      <c r="AQ11407" s="6"/>
      <c r="AR11407" s="6"/>
      <c r="AS11407" s="6"/>
      <c r="AT11407" s="6"/>
      <c r="AU11407" s="6"/>
      <c r="AV11407" s="6"/>
      <c r="AW11407" s="6"/>
      <c r="AX11407" s="6"/>
      <c r="AY11407" s="6"/>
      <c r="AZ11407" s="6"/>
      <c r="BA11407" s="6"/>
      <c r="BB11407" s="166"/>
      <c r="BC11407" s="166"/>
      <c r="BD11407" s="166"/>
      <c r="BE11407" s="6"/>
      <c r="BF11407" s="6"/>
      <c r="BG11407" s="6"/>
      <c r="BH11407" s="6"/>
      <c r="BI11407" s="6"/>
      <c r="BJ11407" s="166"/>
      <c r="BK11407" s="166"/>
      <c r="BL11407" s="166"/>
      <c r="BM11407" s="6"/>
      <c r="BN11407" s="6"/>
      <c r="BO11407" s="6"/>
      <c r="BP11407" s="6"/>
      <c r="BQ11407" s="6"/>
      <c r="BR11407" s="6"/>
      <c r="BS11407" s="6"/>
      <c r="BT11407" s="6"/>
      <c r="BU11407" s="6"/>
      <c r="BV11407" s="6"/>
      <c r="BW11407" s="6"/>
      <c r="CJ11407" s="415"/>
      <c r="CK11407" s="415"/>
      <c r="CO11407" s="168"/>
    </row>
    <row r="11408" spans="32:93" s="162" customFormat="1" x14ac:dyDescent="0.25">
      <c r="AF11408" s="169"/>
      <c r="AG11408" s="169"/>
      <c r="AH11408" s="169"/>
      <c r="AI11408" s="169"/>
      <c r="AJ11408" s="169"/>
      <c r="AK11408" s="170"/>
      <c r="AP11408" s="6"/>
      <c r="AQ11408" s="6"/>
      <c r="AR11408" s="6"/>
      <c r="AS11408" s="6"/>
      <c r="AT11408" s="6"/>
      <c r="AU11408" s="6"/>
      <c r="AV11408" s="6"/>
      <c r="AW11408" s="6"/>
      <c r="AX11408" s="6"/>
      <c r="AY11408" s="6"/>
      <c r="AZ11408" s="6"/>
      <c r="BA11408" s="6"/>
      <c r="BB11408" s="166"/>
      <c r="BC11408" s="166"/>
      <c r="BD11408" s="166"/>
      <c r="BE11408" s="6"/>
      <c r="BF11408" s="6"/>
      <c r="BG11408" s="6"/>
      <c r="BH11408" s="6"/>
      <c r="BI11408" s="6"/>
      <c r="BJ11408" s="166"/>
      <c r="BK11408" s="166"/>
      <c r="BL11408" s="166"/>
      <c r="BM11408" s="6"/>
      <c r="BN11408" s="6"/>
      <c r="BO11408" s="6"/>
      <c r="BP11408" s="6"/>
      <c r="BQ11408" s="6"/>
      <c r="BR11408" s="6"/>
      <c r="BS11408" s="6"/>
      <c r="BT11408" s="6"/>
      <c r="BU11408" s="6"/>
      <c r="BV11408" s="6"/>
      <c r="BW11408" s="6"/>
      <c r="CJ11408" s="415"/>
      <c r="CK11408" s="415"/>
      <c r="CO11408" s="168"/>
    </row>
    <row r="11409" spans="32:93" s="162" customFormat="1" x14ac:dyDescent="0.25">
      <c r="AF11409" s="169"/>
      <c r="AG11409" s="169"/>
      <c r="AH11409" s="169"/>
      <c r="AI11409" s="169"/>
      <c r="AJ11409" s="169"/>
      <c r="AK11409" s="170"/>
      <c r="AP11409" s="6"/>
      <c r="AQ11409" s="6"/>
      <c r="AR11409" s="6"/>
      <c r="AS11409" s="6"/>
      <c r="AT11409" s="6"/>
      <c r="AU11409" s="6"/>
      <c r="AV11409" s="6"/>
      <c r="AW11409" s="6"/>
      <c r="AX11409" s="6"/>
      <c r="AY11409" s="6"/>
      <c r="AZ11409" s="6"/>
      <c r="BA11409" s="6"/>
      <c r="BB11409" s="166"/>
      <c r="BC11409" s="166"/>
      <c r="BD11409" s="166"/>
      <c r="BE11409" s="6"/>
      <c r="BF11409" s="6"/>
      <c r="BG11409" s="6"/>
      <c r="BH11409" s="6"/>
      <c r="BI11409" s="6"/>
      <c r="BJ11409" s="166"/>
      <c r="BK11409" s="166"/>
      <c r="BL11409" s="166"/>
      <c r="BM11409" s="6"/>
      <c r="BN11409" s="6"/>
      <c r="BO11409" s="6"/>
      <c r="BP11409" s="6"/>
      <c r="BQ11409" s="6"/>
      <c r="BR11409" s="6"/>
      <c r="BS11409" s="6"/>
      <c r="BT11409" s="6"/>
      <c r="BU11409" s="6"/>
      <c r="BV11409" s="6"/>
      <c r="BW11409" s="6"/>
      <c r="CJ11409" s="415"/>
      <c r="CK11409" s="415"/>
      <c r="CO11409" s="168"/>
    </row>
    <row r="11410" spans="32:93" s="162" customFormat="1" x14ac:dyDescent="0.25">
      <c r="AF11410" s="169"/>
      <c r="AG11410" s="169"/>
      <c r="AH11410" s="169"/>
      <c r="AI11410" s="169"/>
      <c r="AJ11410" s="169"/>
      <c r="AK11410" s="170"/>
      <c r="AP11410" s="6"/>
      <c r="AQ11410" s="6"/>
      <c r="AR11410" s="6"/>
      <c r="AS11410" s="6"/>
      <c r="AT11410" s="6"/>
      <c r="AU11410" s="6"/>
      <c r="AV11410" s="6"/>
      <c r="AW11410" s="6"/>
      <c r="AX11410" s="6"/>
      <c r="AY11410" s="6"/>
      <c r="AZ11410" s="6"/>
      <c r="BA11410" s="6"/>
      <c r="BB11410" s="166"/>
      <c r="BC11410" s="166"/>
      <c r="BD11410" s="166"/>
      <c r="BE11410" s="6"/>
      <c r="BF11410" s="6"/>
      <c r="BG11410" s="6"/>
      <c r="BH11410" s="6"/>
      <c r="BI11410" s="6"/>
      <c r="BJ11410" s="166"/>
      <c r="BK11410" s="166"/>
      <c r="BL11410" s="166"/>
      <c r="BM11410" s="6"/>
      <c r="BN11410" s="6"/>
      <c r="BO11410" s="6"/>
      <c r="BP11410" s="6"/>
      <c r="BQ11410" s="6"/>
      <c r="BR11410" s="6"/>
      <c r="BS11410" s="6"/>
      <c r="BT11410" s="6"/>
      <c r="BU11410" s="6"/>
      <c r="BV11410" s="6"/>
      <c r="BW11410" s="6"/>
      <c r="CJ11410" s="415"/>
      <c r="CK11410" s="415"/>
      <c r="CO11410" s="168"/>
    </row>
    <row r="11411" spans="32:93" s="162" customFormat="1" x14ac:dyDescent="0.25">
      <c r="AF11411" s="169"/>
      <c r="AG11411" s="169"/>
      <c r="AH11411" s="169"/>
      <c r="AI11411" s="169"/>
      <c r="AJ11411" s="169"/>
      <c r="AK11411" s="170"/>
      <c r="AP11411" s="6"/>
      <c r="AQ11411" s="6"/>
      <c r="AR11411" s="6"/>
      <c r="AS11411" s="6"/>
      <c r="AT11411" s="6"/>
      <c r="AU11411" s="6"/>
      <c r="AV11411" s="6"/>
      <c r="AW11411" s="6"/>
      <c r="AX11411" s="6"/>
      <c r="AY11411" s="6"/>
      <c r="AZ11411" s="6"/>
      <c r="BA11411" s="6"/>
      <c r="BB11411" s="166"/>
      <c r="BC11411" s="166"/>
      <c r="BD11411" s="166"/>
      <c r="BE11411" s="6"/>
      <c r="BF11411" s="6"/>
      <c r="BG11411" s="6"/>
      <c r="BH11411" s="6"/>
      <c r="BI11411" s="6"/>
      <c r="BJ11411" s="166"/>
      <c r="BK11411" s="166"/>
      <c r="BL11411" s="166"/>
      <c r="BM11411" s="6"/>
      <c r="BN11411" s="6"/>
      <c r="BO11411" s="6"/>
      <c r="BP11411" s="6"/>
      <c r="BQ11411" s="6"/>
      <c r="BR11411" s="6"/>
      <c r="BS11411" s="6"/>
      <c r="BT11411" s="6"/>
      <c r="BU11411" s="6"/>
      <c r="BV11411" s="6"/>
      <c r="BW11411" s="6"/>
      <c r="CJ11411" s="415"/>
      <c r="CK11411" s="415"/>
      <c r="CO11411" s="168"/>
    </row>
    <row r="11412" spans="32:93" s="162" customFormat="1" x14ac:dyDescent="0.25">
      <c r="AF11412" s="169"/>
      <c r="AG11412" s="169"/>
      <c r="AH11412" s="169"/>
      <c r="AI11412" s="169"/>
      <c r="AJ11412" s="169"/>
      <c r="AK11412" s="170"/>
      <c r="AP11412" s="6"/>
      <c r="AQ11412" s="6"/>
      <c r="AR11412" s="6"/>
      <c r="AS11412" s="6"/>
      <c r="AT11412" s="6"/>
      <c r="AU11412" s="6"/>
      <c r="AV11412" s="6"/>
      <c r="AW11412" s="6"/>
      <c r="AX11412" s="6"/>
      <c r="AY11412" s="6"/>
      <c r="AZ11412" s="6"/>
      <c r="BA11412" s="6"/>
      <c r="BB11412" s="166"/>
      <c r="BC11412" s="166"/>
      <c r="BD11412" s="166"/>
      <c r="BE11412" s="6"/>
      <c r="BF11412" s="6"/>
      <c r="BG11412" s="6"/>
      <c r="BH11412" s="6"/>
      <c r="BI11412" s="6"/>
      <c r="BJ11412" s="166"/>
      <c r="BK11412" s="166"/>
      <c r="BL11412" s="166"/>
      <c r="BM11412" s="6"/>
      <c r="BN11412" s="6"/>
      <c r="BO11412" s="6"/>
      <c r="BP11412" s="6"/>
      <c r="BQ11412" s="6"/>
      <c r="BR11412" s="6"/>
      <c r="BS11412" s="6"/>
      <c r="BT11412" s="6"/>
      <c r="BU11412" s="6"/>
      <c r="BV11412" s="6"/>
      <c r="BW11412" s="6"/>
      <c r="CJ11412" s="415"/>
      <c r="CK11412" s="415"/>
      <c r="CO11412" s="168"/>
    </row>
    <row r="11413" spans="32:93" s="162" customFormat="1" x14ac:dyDescent="0.25">
      <c r="AF11413" s="169"/>
      <c r="AG11413" s="169"/>
      <c r="AH11413" s="169"/>
      <c r="AI11413" s="169"/>
      <c r="AJ11413" s="169"/>
      <c r="AK11413" s="170"/>
      <c r="AP11413" s="6"/>
      <c r="AQ11413" s="6"/>
      <c r="AR11413" s="6"/>
      <c r="AS11413" s="6"/>
      <c r="AT11413" s="6"/>
      <c r="AU11413" s="6"/>
      <c r="AV11413" s="6"/>
      <c r="AW11413" s="6"/>
      <c r="AX11413" s="6"/>
      <c r="AY11413" s="6"/>
      <c r="AZ11413" s="6"/>
      <c r="BA11413" s="6"/>
      <c r="BB11413" s="166"/>
      <c r="BC11413" s="166"/>
      <c r="BD11413" s="166"/>
      <c r="BE11413" s="6"/>
      <c r="BF11413" s="6"/>
      <c r="BG11413" s="6"/>
      <c r="BH11413" s="6"/>
      <c r="BI11413" s="6"/>
      <c r="BJ11413" s="166"/>
      <c r="BK11413" s="166"/>
      <c r="BL11413" s="166"/>
      <c r="BM11413" s="6"/>
      <c r="BN11413" s="6"/>
      <c r="BO11413" s="6"/>
      <c r="BP11413" s="6"/>
      <c r="BQ11413" s="6"/>
      <c r="BR11413" s="6"/>
      <c r="BS11413" s="6"/>
      <c r="BT11413" s="6"/>
      <c r="BU11413" s="6"/>
      <c r="BV11413" s="6"/>
      <c r="BW11413" s="6"/>
      <c r="CJ11413" s="415"/>
      <c r="CK11413" s="415"/>
      <c r="CO11413" s="168"/>
    </row>
    <row r="11414" spans="32:93" s="162" customFormat="1" x14ac:dyDescent="0.25">
      <c r="AF11414" s="169"/>
      <c r="AG11414" s="169"/>
      <c r="AH11414" s="169"/>
      <c r="AI11414" s="169"/>
      <c r="AJ11414" s="169"/>
      <c r="AK11414" s="170"/>
      <c r="AP11414" s="6"/>
      <c r="AQ11414" s="6"/>
      <c r="AR11414" s="6"/>
      <c r="AS11414" s="6"/>
      <c r="AT11414" s="6"/>
      <c r="AU11414" s="6"/>
      <c r="AV11414" s="6"/>
      <c r="AW11414" s="6"/>
      <c r="AX11414" s="6"/>
      <c r="AY11414" s="6"/>
      <c r="AZ11414" s="6"/>
      <c r="BA11414" s="6"/>
      <c r="BB11414" s="166"/>
      <c r="BC11414" s="166"/>
      <c r="BD11414" s="166"/>
      <c r="BE11414" s="6"/>
      <c r="BF11414" s="6"/>
      <c r="BG11414" s="6"/>
      <c r="BH11414" s="6"/>
      <c r="BI11414" s="6"/>
      <c r="BJ11414" s="166"/>
      <c r="BK11414" s="166"/>
      <c r="BL11414" s="166"/>
      <c r="BM11414" s="6"/>
      <c r="BN11414" s="6"/>
      <c r="BO11414" s="6"/>
      <c r="BP11414" s="6"/>
      <c r="BQ11414" s="6"/>
      <c r="BR11414" s="6"/>
      <c r="BS11414" s="6"/>
      <c r="BT11414" s="6"/>
      <c r="BU11414" s="6"/>
      <c r="BV11414" s="6"/>
      <c r="BW11414" s="6"/>
      <c r="CJ11414" s="415"/>
      <c r="CK11414" s="415"/>
      <c r="CO11414" s="168"/>
    </row>
    <row r="11415" spans="32:93" s="162" customFormat="1" x14ac:dyDescent="0.25">
      <c r="AF11415" s="169"/>
      <c r="AG11415" s="169"/>
      <c r="AH11415" s="169"/>
      <c r="AI11415" s="169"/>
      <c r="AJ11415" s="169"/>
      <c r="AK11415" s="170"/>
      <c r="AP11415" s="6"/>
      <c r="AQ11415" s="6"/>
      <c r="AR11415" s="6"/>
      <c r="AS11415" s="6"/>
      <c r="AT11415" s="6"/>
      <c r="AU11415" s="6"/>
      <c r="AV11415" s="6"/>
      <c r="AW11415" s="6"/>
      <c r="AX11415" s="6"/>
      <c r="AY11415" s="6"/>
      <c r="AZ11415" s="6"/>
      <c r="BA11415" s="6"/>
      <c r="BB11415" s="166"/>
      <c r="BC11415" s="166"/>
      <c r="BD11415" s="166"/>
      <c r="BE11415" s="6"/>
      <c r="BF11415" s="6"/>
      <c r="BG11415" s="6"/>
      <c r="BH11415" s="6"/>
      <c r="BI11415" s="6"/>
      <c r="BJ11415" s="166"/>
      <c r="BK11415" s="166"/>
      <c r="BL11415" s="166"/>
      <c r="BM11415" s="6"/>
      <c r="BN11415" s="6"/>
      <c r="BO11415" s="6"/>
      <c r="BP11415" s="6"/>
      <c r="BQ11415" s="6"/>
      <c r="BR11415" s="6"/>
      <c r="BS11415" s="6"/>
      <c r="BT11415" s="6"/>
      <c r="BU11415" s="6"/>
      <c r="BV11415" s="6"/>
      <c r="BW11415" s="6"/>
      <c r="CJ11415" s="415"/>
      <c r="CK11415" s="415"/>
      <c r="CO11415" s="168"/>
    </row>
    <row r="11416" spans="32:93" s="162" customFormat="1" x14ac:dyDescent="0.25">
      <c r="AF11416" s="169"/>
      <c r="AG11416" s="169"/>
      <c r="AH11416" s="169"/>
      <c r="AI11416" s="169"/>
      <c r="AJ11416" s="169"/>
      <c r="AK11416" s="170"/>
      <c r="AP11416" s="6"/>
      <c r="AQ11416" s="6"/>
      <c r="AR11416" s="6"/>
      <c r="AS11416" s="6"/>
      <c r="AT11416" s="6"/>
      <c r="AU11416" s="6"/>
      <c r="AV11416" s="6"/>
      <c r="AW11416" s="6"/>
      <c r="AX11416" s="6"/>
      <c r="AY11416" s="6"/>
      <c r="AZ11416" s="6"/>
      <c r="BA11416" s="6"/>
      <c r="BB11416" s="166"/>
      <c r="BC11416" s="166"/>
      <c r="BD11416" s="166"/>
      <c r="BE11416" s="6"/>
      <c r="BF11416" s="6"/>
      <c r="BG11416" s="6"/>
      <c r="BH11416" s="6"/>
      <c r="BI11416" s="6"/>
      <c r="BJ11416" s="166"/>
      <c r="BK11416" s="166"/>
      <c r="BL11416" s="166"/>
      <c r="BM11416" s="6"/>
      <c r="BN11416" s="6"/>
      <c r="BO11416" s="6"/>
      <c r="BP11416" s="6"/>
      <c r="BQ11416" s="6"/>
      <c r="BR11416" s="6"/>
      <c r="BS11416" s="6"/>
      <c r="BT11416" s="6"/>
      <c r="BU11416" s="6"/>
      <c r="BV11416" s="6"/>
      <c r="BW11416" s="6"/>
      <c r="CJ11416" s="415"/>
      <c r="CK11416" s="415"/>
      <c r="CO11416" s="168"/>
    </row>
    <row r="11417" spans="32:93" s="162" customFormat="1" x14ac:dyDescent="0.25">
      <c r="AF11417" s="169"/>
      <c r="AG11417" s="169"/>
      <c r="AH11417" s="169"/>
      <c r="AI11417" s="169"/>
      <c r="AJ11417" s="169"/>
      <c r="AK11417" s="170"/>
      <c r="AP11417" s="6"/>
      <c r="AQ11417" s="6"/>
      <c r="AR11417" s="6"/>
      <c r="AS11417" s="6"/>
      <c r="AT11417" s="6"/>
      <c r="AU11417" s="6"/>
      <c r="AV11417" s="6"/>
      <c r="AW11417" s="6"/>
      <c r="AX11417" s="6"/>
      <c r="AY11417" s="6"/>
      <c r="AZ11417" s="6"/>
      <c r="BA11417" s="6"/>
      <c r="BB11417" s="166"/>
      <c r="BC11417" s="166"/>
      <c r="BD11417" s="166"/>
      <c r="BE11417" s="6"/>
      <c r="BF11417" s="6"/>
      <c r="BG11417" s="6"/>
      <c r="BH11417" s="6"/>
      <c r="BI11417" s="6"/>
      <c r="BJ11417" s="166"/>
      <c r="BK11417" s="166"/>
      <c r="BL11417" s="166"/>
      <c r="BM11417" s="6"/>
      <c r="BN11417" s="6"/>
      <c r="BO11417" s="6"/>
      <c r="BP11417" s="6"/>
      <c r="BQ11417" s="6"/>
      <c r="BR11417" s="6"/>
      <c r="BS11417" s="6"/>
      <c r="BT11417" s="6"/>
      <c r="BU11417" s="6"/>
      <c r="BV11417" s="6"/>
      <c r="BW11417" s="6"/>
      <c r="CJ11417" s="415"/>
      <c r="CK11417" s="415"/>
      <c r="CO11417" s="168"/>
    </row>
    <row r="11418" spans="32:93" s="162" customFormat="1" x14ac:dyDescent="0.25">
      <c r="AF11418" s="169"/>
      <c r="AG11418" s="169"/>
      <c r="AH11418" s="169"/>
      <c r="AI11418" s="169"/>
      <c r="AJ11418" s="169"/>
      <c r="AK11418" s="170"/>
      <c r="AP11418" s="6"/>
      <c r="AQ11418" s="6"/>
      <c r="AR11418" s="6"/>
      <c r="AS11418" s="6"/>
      <c r="AT11418" s="6"/>
      <c r="AU11418" s="6"/>
      <c r="AV11418" s="6"/>
      <c r="AW11418" s="6"/>
      <c r="AX11418" s="6"/>
      <c r="AY11418" s="6"/>
      <c r="AZ11418" s="6"/>
      <c r="BA11418" s="6"/>
      <c r="BB11418" s="166"/>
      <c r="BC11418" s="166"/>
      <c r="BD11418" s="166"/>
      <c r="BE11418" s="6"/>
      <c r="BF11418" s="6"/>
      <c r="BG11418" s="6"/>
      <c r="BH11418" s="6"/>
      <c r="BI11418" s="6"/>
      <c r="BJ11418" s="166"/>
      <c r="BK11418" s="166"/>
      <c r="BL11418" s="166"/>
      <c r="BM11418" s="6"/>
      <c r="BN11418" s="6"/>
      <c r="BO11418" s="6"/>
      <c r="BP11418" s="6"/>
      <c r="BQ11418" s="6"/>
      <c r="BR11418" s="6"/>
      <c r="BS11418" s="6"/>
      <c r="BT11418" s="6"/>
      <c r="BU11418" s="6"/>
      <c r="BV11418" s="6"/>
      <c r="BW11418" s="6"/>
      <c r="CJ11418" s="415"/>
      <c r="CK11418" s="415"/>
      <c r="CO11418" s="168"/>
    </row>
    <row r="11419" spans="32:93" s="162" customFormat="1" x14ac:dyDescent="0.25">
      <c r="AF11419" s="169"/>
      <c r="AG11419" s="169"/>
      <c r="AH11419" s="169"/>
      <c r="AI11419" s="169"/>
      <c r="AJ11419" s="169"/>
      <c r="AK11419" s="170"/>
      <c r="AP11419" s="6"/>
      <c r="AQ11419" s="6"/>
      <c r="AR11419" s="6"/>
      <c r="AS11419" s="6"/>
      <c r="AT11419" s="6"/>
      <c r="AU11419" s="6"/>
      <c r="AV11419" s="6"/>
      <c r="AW11419" s="6"/>
      <c r="AX11419" s="6"/>
      <c r="AY11419" s="6"/>
      <c r="AZ11419" s="6"/>
      <c r="BA11419" s="6"/>
      <c r="BB11419" s="166"/>
      <c r="BC11419" s="166"/>
      <c r="BD11419" s="166"/>
      <c r="BE11419" s="6"/>
      <c r="BF11419" s="6"/>
      <c r="BG11419" s="6"/>
      <c r="BH11419" s="6"/>
      <c r="BI11419" s="6"/>
      <c r="BJ11419" s="166"/>
      <c r="BK11419" s="166"/>
      <c r="BL11419" s="166"/>
      <c r="BM11419" s="6"/>
      <c r="BN11419" s="6"/>
      <c r="BO11419" s="6"/>
      <c r="BP11419" s="6"/>
      <c r="BQ11419" s="6"/>
      <c r="BR11419" s="6"/>
      <c r="BS11419" s="6"/>
      <c r="BT11419" s="6"/>
      <c r="BU11419" s="6"/>
      <c r="BV11419" s="6"/>
      <c r="BW11419" s="6"/>
      <c r="CJ11419" s="415"/>
      <c r="CK11419" s="415"/>
      <c r="CO11419" s="168"/>
    </row>
    <row r="11420" spans="32:93" s="162" customFormat="1" x14ac:dyDescent="0.25">
      <c r="AF11420" s="169"/>
      <c r="AG11420" s="169"/>
      <c r="AH11420" s="169"/>
      <c r="AI11420" s="169"/>
      <c r="AJ11420" s="169"/>
      <c r="AK11420" s="170"/>
      <c r="AP11420" s="6"/>
      <c r="AQ11420" s="6"/>
      <c r="AR11420" s="6"/>
      <c r="AS11420" s="6"/>
      <c r="AT11420" s="6"/>
      <c r="AU11420" s="6"/>
      <c r="AV11420" s="6"/>
      <c r="AW11420" s="6"/>
      <c r="AX11420" s="6"/>
      <c r="AY11420" s="6"/>
      <c r="AZ11420" s="6"/>
      <c r="BA11420" s="6"/>
      <c r="BB11420" s="166"/>
      <c r="BC11420" s="166"/>
      <c r="BD11420" s="166"/>
      <c r="BE11420" s="6"/>
      <c r="BF11420" s="6"/>
      <c r="BG11420" s="6"/>
      <c r="BH11420" s="6"/>
      <c r="BI11420" s="6"/>
      <c r="BJ11420" s="166"/>
      <c r="BK11420" s="166"/>
      <c r="BL11420" s="166"/>
      <c r="BM11420" s="6"/>
      <c r="BN11420" s="6"/>
      <c r="BO11420" s="6"/>
      <c r="BP11420" s="6"/>
      <c r="BQ11420" s="6"/>
      <c r="BR11420" s="6"/>
      <c r="BS11420" s="6"/>
      <c r="BT11420" s="6"/>
      <c r="BU11420" s="6"/>
      <c r="BV11420" s="6"/>
      <c r="BW11420" s="6"/>
      <c r="CJ11420" s="415"/>
      <c r="CK11420" s="415"/>
      <c r="CO11420" s="168"/>
    </row>
    <row r="11421" spans="32:93" s="162" customFormat="1" x14ac:dyDescent="0.25">
      <c r="AF11421" s="169"/>
      <c r="AG11421" s="169"/>
      <c r="AH11421" s="169"/>
      <c r="AI11421" s="169"/>
      <c r="AJ11421" s="169"/>
      <c r="AK11421" s="170"/>
      <c r="AP11421" s="6"/>
      <c r="AQ11421" s="6"/>
      <c r="AR11421" s="6"/>
      <c r="AS11421" s="6"/>
      <c r="AT11421" s="6"/>
      <c r="AU11421" s="6"/>
      <c r="AV11421" s="6"/>
      <c r="AW11421" s="6"/>
      <c r="AX11421" s="6"/>
      <c r="AY11421" s="6"/>
      <c r="AZ11421" s="6"/>
      <c r="BA11421" s="6"/>
      <c r="BB11421" s="166"/>
      <c r="BC11421" s="166"/>
      <c r="BD11421" s="166"/>
      <c r="BE11421" s="6"/>
      <c r="BF11421" s="6"/>
      <c r="BG11421" s="6"/>
      <c r="BH11421" s="6"/>
      <c r="BI11421" s="6"/>
      <c r="BJ11421" s="166"/>
      <c r="BK11421" s="166"/>
      <c r="BL11421" s="166"/>
      <c r="BM11421" s="6"/>
      <c r="BN11421" s="6"/>
      <c r="BO11421" s="6"/>
      <c r="BP11421" s="6"/>
      <c r="BQ11421" s="6"/>
      <c r="BR11421" s="6"/>
      <c r="BS11421" s="6"/>
      <c r="BT11421" s="6"/>
      <c r="BU11421" s="6"/>
      <c r="BV11421" s="6"/>
      <c r="BW11421" s="6"/>
      <c r="CJ11421" s="415"/>
      <c r="CK11421" s="415"/>
      <c r="CO11421" s="168"/>
    </row>
    <row r="11422" spans="32:93" s="162" customFormat="1" x14ac:dyDescent="0.25">
      <c r="AF11422" s="169"/>
      <c r="AG11422" s="169"/>
      <c r="AH11422" s="169"/>
      <c r="AI11422" s="169"/>
      <c r="AJ11422" s="169"/>
      <c r="AK11422" s="170"/>
      <c r="AP11422" s="6"/>
      <c r="AQ11422" s="6"/>
      <c r="AR11422" s="6"/>
      <c r="AS11422" s="6"/>
      <c r="AT11422" s="6"/>
      <c r="AU11422" s="6"/>
      <c r="AV11422" s="6"/>
      <c r="AW11422" s="6"/>
      <c r="AX11422" s="6"/>
      <c r="AY11422" s="6"/>
      <c r="AZ11422" s="6"/>
      <c r="BA11422" s="6"/>
      <c r="BB11422" s="166"/>
      <c r="BC11422" s="166"/>
      <c r="BD11422" s="166"/>
      <c r="BE11422" s="6"/>
      <c r="BF11422" s="6"/>
      <c r="BG11422" s="6"/>
      <c r="BH11422" s="6"/>
      <c r="BI11422" s="6"/>
      <c r="BJ11422" s="166"/>
      <c r="BK11422" s="166"/>
      <c r="BL11422" s="166"/>
      <c r="BM11422" s="6"/>
      <c r="BN11422" s="6"/>
      <c r="BO11422" s="6"/>
      <c r="BP11422" s="6"/>
      <c r="BQ11422" s="6"/>
      <c r="BR11422" s="6"/>
      <c r="BS11422" s="6"/>
      <c r="BT11422" s="6"/>
      <c r="BU11422" s="6"/>
      <c r="BV11422" s="6"/>
      <c r="BW11422" s="6"/>
      <c r="CJ11422" s="415"/>
      <c r="CK11422" s="415"/>
      <c r="CO11422" s="168"/>
    </row>
    <row r="11423" spans="32:93" s="162" customFormat="1" x14ac:dyDescent="0.25">
      <c r="AF11423" s="169"/>
      <c r="AG11423" s="169"/>
      <c r="AH11423" s="169"/>
      <c r="AI11423" s="169"/>
      <c r="AJ11423" s="169"/>
      <c r="AK11423" s="170"/>
      <c r="AP11423" s="6"/>
      <c r="AQ11423" s="6"/>
      <c r="AR11423" s="6"/>
      <c r="AS11423" s="6"/>
      <c r="AT11423" s="6"/>
      <c r="AU11423" s="6"/>
      <c r="AV11423" s="6"/>
      <c r="AW11423" s="6"/>
      <c r="AX11423" s="6"/>
      <c r="AY11423" s="6"/>
      <c r="AZ11423" s="6"/>
      <c r="BA11423" s="6"/>
      <c r="BB11423" s="166"/>
      <c r="BC11423" s="166"/>
      <c r="BD11423" s="166"/>
      <c r="BE11423" s="6"/>
      <c r="BF11423" s="6"/>
      <c r="BG11423" s="6"/>
      <c r="BH11423" s="6"/>
      <c r="BI11423" s="6"/>
      <c r="BJ11423" s="166"/>
      <c r="BK11423" s="166"/>
      <c r="BL11423" s="166"/>
      <c r="BM11423" s="6"/>
      <c r="BN11423" s="6"/>
      <c r="BO11423" s="6"/>
      <c r="BP11423" s="6"/>
      <c r="BQ11423" s="6"/>
      <c r="BR11423" s="6"/>
      <c r="BS11423" s="6"/>
      <c r="BT11423" s="6"/>
      <c r="BU11423" s="6"/>
      <c r="BV11423" s="6"/>
      <c r="BW11423" s="6"/>
      <c r="CJ11423" s="415"/>
      <c r="CK11423" s="415"/>
      <c r="CO11423" s="168"/>
    </row>
    <row r="11424" spans="32:93" s="162" customFormat="1" x14ac:dyDescent="0.25">
      <c r="AF11424" s="169"/>
      <c r="AG11424" s="169"/>
      <c r="AH11424" s="169"/>
      <c r="AI11424" s="169"/>
      <c r="AJ11424" s="169"/>
      <c r="AK11424" s="170"/>
      <c r="AP11424" s="6"/>
      <c r="AQ11424" s="6"/>
      <c r="AR11424" s="6"/>
      <c r="AS11424" s="6"/>
      <c r="AT11424" s="6"/>
      <c r="AU11424" s="6"/>
      <c r="AV11424" s="6"/>
      <c r="AW11424" s="6"/>
      <c r="AX11424" s="6"/>
      <c r="AY11424" s="6"/>
      <c r="AZ11424" s="6"/>
      <c r="BA11424" s="6"/>
      <c r="BB11424" s="166"/>
      <c r="BC11424" s="166"/>
      <c r="BD11424" s="166"/>
      <c r="BE11424" s="6"/>
      <c r="BF11424" s="6"/>
      <c r="BG11424" s="6"/>
      <c r="BH11424" s="6"/>
      <c r="BI11424" s="6"/>
      <c r="BJ11424" s="166"/>
      <c r="BK11424" s="166"/>
      <c r="BL11424" s="166"/>
      <c r="BM11424" s="6"/>
      <c r="BN11424" s="6"/>
      <c r="BO11424" s="6"/>
      <c r="BP11424" s="6"/>
      <c r="BQ11424" s="6"/>
      <c r="BR11424" s="6"/>
      <c r="BS11424" s="6"/>
      <c r="BT11424" s="6"/>
      <c r="BU11424" s="6"/>
      <c r="BV11424" s="6"/>
      <c r="BW11424" s="6"/>
      <c r="CJ11424" s="415"/>
      <c r="CK11424" s="415"/>
      <c r="CO11424" s="168"/>
    </row>
    <row r="11425" spans="32:93" s="162" customFormat="1" x14ac:dyDescent="0.25">
      <c r="AF11425" s="169"/>
      <c r="AG11425" s="169"/>
      <c r="AH11425" s="169"/>
      <c r="AI11425" s="169"/>
      <c r="AJ11425" s="169"/>
      <c r="AK11425" s="170"/>
      <c r="AP11425" s="6"/>
      <c r="AQ11425" s="6"/>
      <c r="AR11425" s="6"/>
      <c r="AS11425" s="6"/>
      <c r="AT11425" s="6"/>
      <c r="AU11425" s="6"/>
      <c r="AV11425" s="6"/>
      <c r="AW11425" s="6"/>
      <c r="AX11425" s="6"/>
      <c r="AY11425" s="6"/>
      <c r="AZ11425" s="6"/>
      <c r="BA11425" s="6"/>
      <c r="BB11425" s="166"/>
      <c r="BC11425" s="166"/>
      <c r="BD11425" s="166"/>
      <c r="BE11425" s="6"/>
      <c r="BF11425" s="6"/>
      <c r="BG11425" s="6"/>
      <c r="BH11425" s="6"/>
      <c r="BI11425" s="6"/>
      <c r="BJ11425" s="166"/>
      <c r="BK11425" s="166"/>
      <c r="BL11425" s="166"/>
      <c r="BM11425" s="6"/>
      <c r="BN11425" s="6"/>
      <c r="BO11425" s="6"/>
      <c r="BP11425" s="6"/>
      <c r="BQ11425" s="6"/>
      <c r="BR11425" s="6"/>
      <c r="BS11425" s="6"/>
      <c r="BT11425" s="6"/>
      <c r="BU11425" s="6"/>
      <c r="BV11425" s="6"/>
      <c r="BW11425" s="6"/>
      <c r="CJ11425" s="415"/>
      <c r="CK11425" s="415"/>
      <c r="CO11425" s="168"/>
    </row>
    <row r="11426" spans="32:93" s="162" customFormat="1" x14ac:dyDescent="0.25">
      <c r="AF11426" s="169"/>
      <c r="AG11426" s="169"/>
      <c r="AH11426" s="169"/>
      <c r="AI11426" s="169"/>
      <c r="AJ11426" s="169"/>
      <c r="AK11426" s="170"/>
      <c r="AP11426" s="6"/>
      <c r="AQ11426" s="6"/>
      <c r="AR11426" s="6"/>
      <c r="AS11426" s="6"/>
      <c r="AT11426" s="6"/>
      <c r="AU11426" s="6"/>
      <c r="AV11426" s="6"/>
      <c r="AW11426" s="6"/>
      <c r="AX11426" s="6"/>
      <c r="AY11426" s="6"/>
      <c r="AZ11426" s="6"/>
      <c r="BA11426" s="6"/>
      <c r="BB11426" s="166"/>
      <c r="BC11426" s="166"/>
      <c r="BD11426" s="166"/>
      <c r="BE11426" s="6"/>
      <c r="BF11426" s="6"/>
      <c r="BG11426" s="6"/>
      <c r="BH11426" s="6"/>
      <c r="BI11426" s="6"/>
      <c r="BJ11426" s="166"/>
      <c r="BK11426" s="166"/>
      <c r="BL11426" s="166"/>
      <c r="BM11426" s="6"/>
      <c r="BN11426" s="6"/>
      <c r="BO11426" s="6"/>
      <c r="BP11426" s="6"/>
      <c r="BQ11426" s="6"/>
      <c r="BR11426" s="6"/>
      <c r="BS11426" s="6"/>
      <c r="BT11426" s="6"/>
      <c r="BU11426" s="6"/>
      <c r="BV11426" s="6"/>
      <c r="BW11426" s="6"/>
      <c r="CJ11426" s="415"/>
      <c r="CK11426" s="415"/>
      <c r="CO11426" s="168"/>
    </row>
    <row r="11427" spans="32:93" s="162" customFormat="1" x14ac:dyDescent="0.25">
      <c r="AF11427" s="169"/>
      <c r="AG11427" s="169"/>
      <c r="AH11427" s="169"/>
      <c r="AI11427" s="169"/>
      <c r="AJ11427" s="169"/>
      <c r="AK11427" s="170"/>
      <c r="AP11427" s="6"/>
      <c r="AQ11427" s="6"/>
      <c r="AR11427" s="6"/>
      <c r="AS11427" s="6"/>
      <c r="AT11427" s="6"/>
      <c r="AU11427" s="6"/>
      <c r="AV11427" s="6"/>
      <c r="AW11427" s="6"/>
      <c r="AX11427" s="6"/>
      <c r="AY11427" s="6"/>
      <c r="AZ11427" s="6"/>
      <c r="BA11427" s="6"/>
      <c r="BB11427" s="166"/>
      <c r="BC11427" s="166"/>
      <c r="BD11427" s="166"/>
      <c r="BE11427" s="6"/>
      <c r="BF11427" s="6"/>
      <c r="BG11427" s="6"/>
      <c r="BH11427" s="6"/>
      <c r="BI11427" s="6"/>
      <c r="BJ11427" s="166"/>
      <c r="BK11427" s="166"/>
      <c r="BL11427" s="166"/>
      <c r="BM11427" s="6"/>
      <c r="BN11427" s="6"/>
      <c r="BO11427" s="6"/>
      <c r="BP11427" s="6"/>
      <c r="BQ11427" s="6"/>
      <c r="BR11427" s="6"/>
      <c r="BS11427" s="6"/>
      <c r="BT11427" s="6"/>
      <c r="BU11427" s="6"/>
      <c r="BV11427" s="6"/>
      <c r="BW11427" s="6"/>
      <c r="CJ11427" s="415"/>
      <c r="CK11427" s="415"/>
      <c r="CO11427" s="168"/>
    </row>
    <row r="11428" spans="32:93" s="162" customFormat="1" x14ac:dyDescent="0.25">
      <c r="AF11428" s="169"/>
      <c r="AG11428" s="169"/>
      <c r="AH11428" s="169"/>
      <c r="AI11428" s="169"/>
      <c r="AJ11428" s="169"/>
      <c r="AK11428" s="170"/>
      <c r="AP11428" s="6"/>
      <c r="AQ11428" s="6"/>
      <c r="AR11428" s="6"/>
      <c r="AS11428" s="6"/>
      <c r="AT11428" s="6"/>
      <c r="AU11428" s="6"/>
      <c r="AV11428" s="6"/>
      <c r="AW11428" s="6"/>
      <c r="AX11428" s="6"/>
      <c r="AY11428" s="6"/>
      <c r="AZ11428" s="6"/>
      <c r="BA11428" s="6"/>
      <c r="BB11428" s="166"/>
      <c r="BC11428" s="166"/>
      <c r="BD11428" s="166"/>
      <c r="BE11428" s="6"/>
      <c r="BF11428" s="6"/>
      <c r="BG11428" s="6"/>
      <c r="BH11428" s="6"/>
      <c r="BI11428" s="6"/>
      <c r="BJ11428" s="166"/>
      <c r="BK11428" s="166"/>
      <c r="BL11428" s="166"/>
      <c r="BM11428" s="6"/>
      <c r="BN11428" s="6"/>
      <c r="BO11428" s="6"/>
      <c r="BP11428" s="6"/>
      <c r="BQ11428" s="6"/>
      <c r="BR11428" s="6"/>
      <c r="BS11428" s="6"/>
      <c r="BT11428" s="6"/>
      <c r="BU11428" s="6"/>
      <c r="BV11428" s="6"/>
      <c r="BW11428" s="6"/>
      <c r="CJ11428" s="415"/>
      <c r="CK11428" s="415"/>
      <c r="CO11428" s="168"/>
    </row>
    <row r="11429" spans="32:93" s="162" customFormat="1" x14ac:dyDescent="0.25">
      <c r="AF11429" s="169"/>
      <c r="AG11429" s="169"/>
      <c r="AH11429" s="169"/>
      <c r="AI11429" s="169"/>
      <c r="AJ11429" s="169"/>
      <c r="AK11429" s="170"/>
      <c r="AP11429" s="6"/>
      <c r="AQ11429" s="6"/>
      <c r="AR11429" s="6"/>
      <c r="AS11429" s="6"/>
      <c r="AT11429" s="6"/>
      <c r="AU11429" s="6"/>
      <c r="AV11429" s="6"/>
      <c r="AW11429" s="6"/>
      <c r="AX11429" s="6"/>
      <c r="AY11429" s="6"/>
      <c r="AZ11429" s="6"/>
      <c r="BA11429" s="6"/>
      <c r="BB11429" s="166"/>
      <c r="BC11429" s="166"/>
      <c r="BD11429" s="166"/>
      <c r="BE11429" s="6"/>
      <c r="BF11429" s="6"/>
      <c r="BG11429" s="6"/>
      <c r="BH11429" s="6"/>
      <c r="BI11429" s="6"/>
      <c r="BJ11429" s="166"/>
      <c r="BK11429" s="166"/>
      <c r="BL11429" s="166"/>
      <c r="BM11429" s="6"/>
      <c r="BN11429" s="6"/>
      <c r="BO11429" s="6"/>
      <c r="BP11429" s="6"/>
      <c r="BQ11429" s="6"/>
      <c r="BR11429" s="6"/>
      <c r="BS11429" s="6"/>
      <c r="BT11429" s="6"/>
      <c r="BU11429" s="6"/>
      <c r="BV11429" s="6"/>
      <c r="BW11429" s="6"/>
      <c r="CJ11429" s="415"/>
      <c r="CK11429" s="415"/>
      <c r="CO11429" s="168"/>
    </row>
    <row r="11430" spans="32:93" s="162" customFormat="1" x14ac:dyDescent="0.25">
      <c r="AF11430" s="169"/>
      <c r="AG11430" s="169"/>
      <c r="AH11430" s="169"/>
      <c r="AI11430" s="169"/>
      <c r="AJ11430" s="169"/>
      <c r="AK11430" s="170"/>
      <c r="AP11430" s="6"/>
      <c r="AQ11430" s="6"/>
      <c r="AR11430" s="6"/>
      <c r="AS11430" s="6"/>
      <c r="AT11430" s="6"/>
      <c r="AU11430" s="6"/>
      <c r="AV11430" s="6"/>
      <c r="AW11430" s="6"/>
      <c r="AX11430" s="6"/>
      <c r="AY11430" s="6"/>
      <c r="AZ11430" s="6"/>
      <c r="BA11430" s="6"/>
      <c r="BB11430" s="166"/>
      <c r="BC11430" s="166"/>
      <c r="BD11430" s="166"/>
      <c r="BE11430" s="6"/>
      <c r="BF11430" s="6"/>
      <c r="BG11430" s="6"/>
      <c r="BH11430" s="6"/>
      <c r="BI11430" s="6"/>
      <c r="BJ11430" s="166"/>
      <c r="BK11430" s="166"/>
      <c r="BL11430" s="166"/>
      <c r="BM11430" s="6"/>
      <c r="BN11430" s="6"/>
      <c r="BO11430" s="6"/>
      <c r="BP11430" s="6"/>
      <c r="BQ11430" s="6"/>
      <c r="BR11430" s="6"/>
      <c r="BS11430" s="6"/>
      <c r="BT11430" s="6"/>
      <c r="BU11430" s="6"/>
      <c r="BV11430" s="6"/>
      <c r="BW11430" s="6"/>
      <c r="CJ11430" s="415"/>
      <c r="CK11430" s="415"/>
      <c r="CO11430" s="168"/>
    </row>
    <row r="11431" spans="32:93" s="162" customFormat="1" x14ac:dyDescent="0.25">
      <c r="AF11431" s="169"/>
      <c r="AG11431" s="169"/>
      <c r="AH11431" s="169"/>
      <c r="AI11431" s="169"/>
      <c r="AJ11431" s="169"/>
      <c r="AK11431" s="170"/>
      <c r="AP11431" s="6"/>
      <c r="AQ11431" s="6"/>
      <c r="AR11431" s="6"/>
      <c r="AS11431" s="6"/>
      <c r="AT11431" s="6"/>
      <c r="AU11431" s="6"/>
      <c r="AV11431" s="6"/>
      <c r="AW11431" s="6"/>
      <c r="AX11431" s="6"/>
      <c r="AY11431" s="6"/>
      <c r="AZ11431" s="6"/>
      <c r="BA11431" s="6"/>
      <c r="BB11431" s="166"/>
      <c r="BC11431" s="166"/>
      <c r="BD11431" s="166"/>
      <c r="BE11431" s="6"/>
      <c r="BF11431" s="6"/>
      <c r="BG11431" s="6"/>
      <c r="BH11431" s="6"/>
      <c r="BI11431" s="6"/>
      <c r="BJ11431" s="166"/>
      <c r="BK11431" s="166"/>
      <c r="BL11431" s="166"/>
      <c r="BM11431" s="6"/>
      <c r="BN11431" s="6"/>
      <c r="BO11431" s="6"/>
      <c r="BP11431" s="6"/>
      <c r="BQ11431" s="6"/>
      <c r="BR11431" s="6"/>
      <c r="BS11431" s="6"/>
      <c r="BT11431" s="6"/>
      <c r="BU11431" s="6"/>
      <c r="BV11431" s="6"/>
      <c r="BW11431" s="6"/>
      <c r="CJ11431" s="415"/>
      <c r="CK11431" s="415"/>
      <c r="CO11431" s="168"/>
    </row>
    <row r="11432" spans="32:93" s="162" customFormat="1" x14ac:dyDescent="0.25">
      <c r="AF11432" s="169"/>
      <c r="AG11432" s="169"/>
      <c r="AH11432" s="169"/>
      <c r="AI11432" s="169"/>
      <c r="AJ11432" s="169"/>
      <c r="AK11432" s="170"/>
      <c r="AP11432" s="6"/>
      <c r="AQ11432" s="6"/>
      <c r="AR11432" s="6"/>
      <c r="AS11432" s="6"/>
      <c r="AT11432" s="6"/>
      <c r="AU11432" s="6"/>
      <c r="AV11432" s="6"/>
      <c r="AW11432" s="6"/>
      <c r="AX11432" s="6"/>
      <c r="AY11432" s="6"/>
      <c r="AZ11432" s="6"/>
      <c r="BA11432" s="6"/>
      <c r="BB11432" s="166"/>
      <c r="BC11432" s="166"/>
      <c r="BD11432" s="166"/>
      <c r="BE11432" s="6"/>
      <c r="BF11432" s="6"/>
      <c r="BG11432" s="6"/>
      <c r="BH11432" s="6"/>
      <c r="BI11432" s="6"/>
      <c r="BJ11432" s="166"/>
      <c r="BK11432" s="166"/>
      <c r="BL11432" s="166"/>
      <c r="BM11432" s="6"/>
      <c r="BN11432" s="6"/>
      <c r="BO11432" s="6"/>
      <c r="BP11432" s="6"/>
      <c r="BQ11432" s="6"/>
      <c r="BR11432" s="6"/>
      <c r="BS11432" s="6"/>
      <c r="BT11432" s="6"/>
      <c r="BU11432" s="6"/>
      <c r="BV11432" s="6"/>
      <c r="BW11432" s="6"/>
      <c r="CJ11432" s="415"/>
      <c r="CK11432" s="415"/>
      <c r="CO11432" s="168"/>
    </row>
    <row r="11433" spans="32:93" s="162" customFormat="1" x14ac:dyDescent="0.25">
      <c r="AF11433" s="169"/>
      <c r="AG11433" s="169"/>
      <c r="AH11433" s="169"/>
      <c r="AI11433" s="169"/>
      <c r="AJ11433" s="169"/>
      <c r="AK11433" s="170"/>
      <c r="AP11433" s="6"/>
      <c r="AQ11433" s="6"/>
      <c r="AR11433" s="6"/>
      <c r="AS11433" s="6"/>
      <c r="AT11433" s="6"/>
      <c r="AU11433" s="6"/>
      <c r="AV11433" s="6"/>
      <c r="AW11433" s="6"/>
      <c r="AX11433" s="6"/>
      <c r="AY11433" s="6"/>
      <c r="AZ11433" s="6"/>
      <c r="BA11433" s="6"/>
      <c r="BB11433" s="166"/>
      <c r="BC11433" s="166"/>
      <c r="BD11433" s="166"/>
      <c r="BE11433" s="6"/>
      <c r="BF11433" s="6"/>
      <c r="BG11433" s="6"/>
      <c r="BH11433" s="6"/>
      <c r="BI11433" s="6"/>
      <c r="BJ11433" s="166"/>
      <c r="BK11433" s="166"/>
      <c r="BL11433" s="166"/>
      <c r="BM11433" s="6"/>
      <c r="BN11433" s="6"/>
      <c r="BO11433" s="6"/>
      <c r="BP11433" s="6"/>
      <c r="BQ11433" s="6"/>
      <c r="BR11433" s="6"/>
      <c r="BS11433" s="6"/>
      <c r="BT11433" s="6"/>
      <c r="BU11433" s="6"/>
      <c r="BV11433" s="6"/>
      <c r="BW11433" s="6"/>
      <c r="CJ11433" s="415"/>
      <c r="CK11433" s="415"/>
      <c r="CO11433" s="168"/>
    </row>
    <row r="11434" spans="32:93" s="162" customFormat="1" x14ac:dyDescent="0.25">
      <c r="AF11434" s="169"/>
      <c r="AG11434" s="169"/>
      <c r="AH11434" s="169"/>
      <c r="AI11434" s="169"/>
      <c r="AJ11434" s="169"/>
      <c r="AK11434" s="170"/>
      <c r="AP11434" s="6"/>
      <c r="AQ11434" s="6"/>
      <c r="AR11434" s="6"/>
      <c r="AS11434" s="6"/>
      <c r="AT11434" s="6"/>
      <c r="AU11434" s="6"/>
      <c r="AV11434" s="6"/>
      <c r="AW11434" s="6"/>
      <c r="AX11434" s="6"/>
      <c r="AY11434" s="6"/>
      <c r="AZ11434" s="6"/>
      <c r="BA11434" s="6"/>
      <c r="BB11434" s="166"/>
      <c r="BC11434" s="166"/>
      <c r="BD11434" s="166"/>
      <c r="BE11434" s="6"/>
      <c r="BF11434" s="6"/>
      <c r="BG11434" s="6"/>
      <c r="BH11434" s="6"/>
      <c r="BI11434" s="6"/>
      <c r="BJ11434" s="166"/>
      <c r="BK11434" s="166"/>
      <c r="BL11434" s="166"/>
      <c r="BM11434" s="6"/>
      <c r="BN11434" s="6"/>
      <c r="BO11434" s="6"/>
      <c r="BP11434" s="6"/>
      <c r="BQ11434" s="6"/>
      <c r="BR11434" s="6"/>
      <c r="BS11434" s="6"/>
      <c r="BT11434" s="6"/>
      <c r="BU11434" s="6"/>
      <c r="BV11434" s="6"/>
      <c r="BW11434" s="6"/>
      <c r="CJ11434" s="415"/>
      <c r="CK11434" s="415"/>
      <c r="CO11434" s="168"/>
    </row>
    <row r="11435" spans="32:93" s="162" customFormat="1" x14ac:dyDescent="0.25">
      <c r="AF11435" s="169"/>
      <c r="AG11435" s="169"/>
      <c r="AH11435" s="169"/>
      <c r="AI11435" s="169"/>
      <c r="AJ11435" s="169"/>
      <c r="AK11435" s="170"/>
      <c r="AP11435" s="6"/>
      <c r="AQ11435" s="6"/>
      <c r="AR11435" s="6"/>
      <c r="AS11435" s="6"/>
      <c r="AT11435" s="6"/>
      <c r="AU11435" s="6"/>
      <c r="AV11435" s="6"/>
      <c r="AW11435" s="6"/>
      <c r="AX11435" s="6"/>
      <c r="AY11435" s="6"/>
      <c r="AZ11435" s="6"/>
      <c r="BA11435" s="6"/>
      <c r="BB11435" s="166"/>
      <c r="BC11435" s="166"/>
      <c r="BD11435" s="166"/>
      <c r="BE11435" s="6"/>
      <c r="BF11435" s="6"/>
      <c r="BG11435" s="6"/>
      <c r="BH11435" s="6"/>
      <c r="BI11435" s="6"/>
      <c r="BJ11435" s="166"/>
      <c r="BK11435" s="166"/>
      <c r="BL11435" s="166"/>
      <c r="BM11435" s="6"/>
      <c r="BN11435" s="6"/>
      <c r="BO11435" s="6"/>
      <c r="BP11435" s="6"/>
      <c r="BQ11435" s="6"/>
      <c r="BR11435" s="6"/>
      <c r="BS11435" s="6"/>
      <c r="BT11435" s="6"/>
      <c r="BU11435" s="6"/>
      <c r="BV11435" s="6"/>
      <c r="BW11435" s="6"/>
      <c r="CJ11435" s="415"/>
      <c r="CK11435" s="415"/>
      <c r="CO11435" s="168"/>
    </row>
    <row r="11436" spans="32:93" s="162" customFormat="1" x14ac:dyDescent="0.25">
      <c r="AF11436" s="169"/>
      <c r="AG11436" s="169"/>
      <c r="AH11436" s="169"/>
      <c r="AI11436" s="169"/>
      <c r="AJ11436" s="169"/>
      <c r="AK11436" s="170"/>
      <c r="AP11436" s="6"/>
      <c r="AQ11436" s="6"/>
      <c r="AR11436" s="6"/>
      <c r="AS11436" s="6"/>
      <c r="AT11436" s="6"/>
      <c r="AU11436" s="6"/>
      <c r="AV11436" s="6"/>
      <c r="AW11436" s="6"/>
      <c r="AX11436" s="6"/>
      <c r="AY11436" s="6"/>
      <c r="AZ11436" s="6"/>
      <c r="BA11436" s="6"/>
      <c r="BB11436" s="166"/>
      <c r="BC11436" s="166"/>
      <c r="BD11436" s="166"/>
      <c r="BE11436" s="6"/>
      <c r="BF11436" s="6"/>
      <c r="BG11436" s="6"/>
      <c r="BH11436" s="6"/>
      <c r="BI11436" s="6"/>
      <c r="BJ11436" s="166"/>
      <c r="BK11436" s="166"/>
      <c r="BL11436" s="166"/>
      <c r="BM11436" s="6"/>
      <c r="BN11436" s="6"/>
      <c r="BO11436" s="6"/>
      <c r="BP11436" s="6"/>
      <c r="BQ11436" s="6"/>
      <c r="BR11436" s="6"/>
      <c r="BS11436" s="6"/>
      <c r="BT11436" s="6"/>
      <c r="BU11436" s="6"/>
      <c r="BV11436" s="6"/>
      <c r="BW11436" s="6"/>
      <c r="CJ11436" s="415"/>
      <c r="CK11436" s="415"/>
      <c r="CO11436" s="168"/>
    </row>
    <row r="11437" spans="32:93" s="162" customFormat="1" x14ac:dyDescent="0.25">
      <c r="AF11437" s="169"/>
      <c r="AG11437" s="169"/>
      <c r="AH11437" s="169"/>
      <c r="AI11437" s="169"/>
      <c r="AJ11437" s="169"/>
      <c r="AK11437" s="170"/>
      <c r="AP11437" s="6"/>
      <c r="AQ11437" s="6"/>
      <c r="AR11437" s="6"/>
      <c r="AS11437" s="6"/>
      <c r="AT11437" s="6"/>
      <c r="AU11437" s="6"/>
      <c r="AV11437" s="6"/>
      <c r="AW11437" s="6"/>
      <c r="AX11437" s="6"/>
      <c r="AY11437" s="6"/>
      <c r="AZ11437" s="6"/>
      <c r="BA11437" s="6"/>
      <c r="BB11437" s="166"/>
      <c r="BC11437" s="166"/>
      <c r="BD11437" s="166"/>
      <c r="BE11437" s="6"/>
      <c r="BF11437" s="6"/>
      <c r="BG11437" s="6"/>
      <c r="BH11437" s="6"/>
      <c r="BI11437" s="6"/>
      <c r="BJ11437" s="166"/>
      <c r="BK11437" s="166"/>
      <c r="BL11437" s="166"/>
      <c r="BM11437" s="6"/>
      <c r="BN11437" s="6"/>
      <c r="BO11437" s="6"/>
      <c r="BP11437" s="6"/>
      <c r="BQ11437" s="6"/>
      <c r="BR11437" s="6"/>
      <c r="BS11437" s="6"/>
      <c r="BT11437" s="6"/>
      <c r="BU11437" s="6"/>
      <c r="BV11437" s="6"/>
      <c r="BW11437" s="6"/>
      <c r="CJ11437" s="415"/>
      <c r="CK11437" s="415"/>
      <c r="CO11437" s="168"/>
    </row>
    <row r="11438" spans="32:93" s="162" customFormat="1" x14ac:dyDescent="0.25">
      <c r="AF11438" s="169"/>
      <c r="AG11438" s="169"/>
      <c r="AH11438" s="169"/>
      <c r="AI11438" s="169"/>
      <c r="AJ11438" s="169"/>
      <c r="AK11438" s="170"/>
      <c r="AP11438" s="6"/>
      <c r="AQ11438" s="6"/>
      <c r="AR11438" s="6"/>
      <c r="AS11438" s="6"/>
      <c r="AT11438" s="6"/>
      <c r="AU11438" s="6"/>
      <c r="AV11438" s="6"/>
      <c r="AW11438" s="6"/>
      <c r="AX11438" s="6"/>
      <c r="AY11438" s="6"/>
      <c r="AZ11438" s="6"/>
      <c r="BA11438" s="6"/>
      <c r="BB11438" s="166"/>
      <c r="BC11438" s="166"/>
      <c r="BD11438" s="166"/>
      <c r="BE11438" s="6"/>
      <c r="BF11438" s="6"/>
      <c r="BG11438" s="6"/>
      <c r="BH11438" s="6"/>
      <c r="BI11438" s="6"/>
      <c r="BJ11438" s="166"/>
      <c r="BK11438" s="166"/>
      <c r="BL11438" s="166"/>
      <c r="BM11438" s="6"/>
      <c r="BN11438" s="6"/>
      <c r="BO11438" s="6"/>
      <c r="BP11438" s="6"/>
      <c r="BQ11438" s="6"/>
      <c r="BR11438" s="6"/>
      <c r="BS11438" s="6"/>
      <c r="BT11438" s="6"/>
      <c r="BU11438" s="6"/>
      <c r="BV11438" s="6"/>
      <c r="BW11438" s="6"/>
      <c r="CJ11438" s="415"/>
      <c r="CK11438" s="415"/>
      <c r="CO11438" s="168"/>
    </row>
    <row r="11439" spans="32:93" s="162" customFormat="1" x14ac:dyDescent="0.25">
      <c r="AF11439" s="169"/>
      <c r="AG11439" s="169"/>
      <c r="AH11439" s="169"/>
      <c r="AI11439" s="169"/>
      <c r="AJ11439" s="169"/>
      <c r="AK11439" s="170"/>
      <c r="AP11439" s="6"/>
      <c r="AQ11439" s="6"/>
      <c r="AR11439" s="6"/>
      <c r="AS11439" s="6"/>
      <c r="AT11439" s="6"/>
      <c r="AU11439" s="6"/>
      <c r="AV11439" s="6"/>
      <c r="AW11439" s="6"/>
      <c r="AX11439" s="6"/>
      <c r="AY11439" s="6"/>
      <c r="AZ11439" s="6"/>
      <c r="BA11439" s="6"/>
      <c r="BB11439" s="166"/>
      <c r="BC11439" s="166"/>
      <c r="BD11439" s="166"/>
      <c r="BE11439" s="6"/>
      <c r="BF11439" s="6"/>
      <c r="BG11439" s="6"/>
      <c r="BH11439" s="6"/>
      <c r="BI11439" s="6"/>
      <c r="BJ11439" s="166"/>
      <c r="BK11439" s="166"/>
      <c r="BL11439" s="166"/>
      <c r="BM11439" s="6"/>
      <c r="BN11439" s="6"/>
      <c r="BO11439" s="6"/>
      <c r="BP11439" s="6"/>
      <c r="BQ11439" s="6"/>
      <c r="BR11439" s="6"/>
      <c r="BS11439" s="6"/>
      <c r="BT11439" s="6"/>
      <c r="BU11439" s="6"/>
      <c r="BV11439" s="6"/>
      <c r="BW11439" s="6"/>
      <c r="CJ11439" s="415"/>
      <c r="CK11439" s="415"/>
      <c r="CO11439" s="168"/>
    </row>
    <row r="11440" spans="32:93" s="162" customFormat="1" x14ac:dyDescent="0.25">
      <c r="AF11440" s="169"/>
      <c r="AG11440" s="169"/>
      <c r="AH11440" s="169"/>
      <c r="AI11440" s="169"/>
      <c r="AJ11440" s="169"/>
      <c r="AK11440" s="170"/>
      <c r="AP11440" s="6"/>
      <c r="AQ11440" s="6"/>
      <c r="AR11440" s="6"/>
      <c r="AS11440" s="6"/>
      <c r="AT11440" s="6"/>
      <c r="AU11440" s="6"/>
      <c r="AV11440" s="6"/>
      <c r="AW11440" s="6"/>
      <c r="AX11440" s="6"/>
      <c r="AY11440" s="6"/>
      <c r="AZ11440" s="6"/>
      <c r="BA11440" s="6"/>
      <c r="BB11440" s="166"/>
      <c r="BC11440" s="166"/>
      <c r="BD11440" s="166"/>
      <c r="BE11440" s="6"/>
      <c r="BF11440" s="6"/>
      <c r="BG11440" s="6"/>
      <c r="BH11440" s="6"/>
      <c r="BI11440" s="6"/>
      <c r="BJ11440" s="166"/>
      <c r="BK11440" s="166"/>
      <c r="BL11440" s="166"/>
      <c r="BM11440" s="6"/>
      <c r="BN11440" s="6"/>
      <c r="BO11440" s="6"/>
      <c r="BP11440" s="6"/>
      <c r="BQ11440" s="6"/>
      <c r="BR11440" s="6"/>
      <c r="BS11440" s="6"/>
      <c r="BT11440" s="6"/>
      <c r="BU11440" s="6"/>
      <c r="BV11440" s="6"/>
      <c r="BW11440" s="6"/>
      <c r="CJ11440" s="415"/>
      <c r="CK11440" s="415"/>
      <c r="CO11440" s="168"/>
    </row>
    <row r="11441" spans="32:93" s="162" customFormat="1" x14ac:dyDescent="0.25">
      <c r="AF11441" s="169"/>
      <c r="AG11441" s="169"/>
      <c r="AH11441" s="169"/>
      <c r="AI11441" s="169"/>
      <c r="AJ11441" s="169"/>
      <c r="AK11441" s="170"/>
      <c r="AP11441" s="6"/>
      <c r="AQ11441" s="6"/>
      <c r="AR11441" s="6"/>
      <c r="AS11441" s="6"/>
      <c r="AT11441" s="6"/>
      <c r="AU11441" s="6"/>
      <c r="AV11441" s="6"/>
      <c r="AW11441" s="6"/>
      <c r="AX11441" s="6"/>
      <c r="AY11441" s="6"/>
      <c r="AZ11441" s="6"/>
      <c r="BA11441" s="6"/>
      <c r="BB11441" s="166"/>
      <c r="BC11441" s="166"/>
      <c r="BD11441" s="166"/>
      <c r="BE11441" s="6"/>
      <c r="BF11441" s="6"/>
      <c r="BG11441" s="6"/>
      <c r="BH11441" s="6"/>
      <c r="BI11441" s="6"/>
      <c r="BJ11441" s="166"/>
      <c r="BK11441" s="166"/>
      <c r="BL11441" s="166"/>
      <c r="BM11441" s="6"/>
      <c r="BN11441" s="6"/>
      <c r="BO11441" s="6"/>
      <c r="BP11441" s="6"/>
      <c r="BQ11441" s="6"/>
      <c r="BR11441" s="6"/>
      <c r="BS11441" s="6"/>
      <c r="BT11441" s="6"/>
      <c r="BU11441" s="6"/>
      <c r="BV11441" s="6"/>
      <c r="BW11441" s="6"/>
      <c r="CJ11441" s="415"/>
      <c r="CK11441" s="415"/>
      <c r="CO11441" s="168"/>
    </row>
    <row r="11442" spans="32:93" s="162" customFormat="1" x14ac:dyDescent="0.25">
      <c r="AF11442" s="169"/>
      <c r="AG11442" s="169"/>
      <c r="AH11442" s="169"/>
      <c r="AI11442" s="169"/>
      <c r="AJ11442" s="169"/>
      <c r="AK11442" s="170"/>
      <c r="AP11442" s="6"/>
      <c r="AQ11442" s="6"/>
      <c r="AR11442" s="6"/>
      <c r="AS11442" s="6"/>
      <c r="AT11442" s="6"/>
      <c r="AU11442" s="6"/>
      <c r="AV11442" s="6"/>
      <c r="AW11442" s="6"/>
      <c r="AX11442" s="6"/>
      <c r="AY11442" s="6"/>
      <c r="AZ11442" s="6"/>
      <c r="BA11442" s="6"/>
      <c r="BB11442" s="166"/>
      <c r="BC11442" s="166"/>
      <c r="BD11442" s="166"/>
      <c r="BE11442" s="6"/>
      <c r="BF11442" s="6"/>
      <c r="BG11442" s="6"/>
      <c r="BH11442" s="6"/>
      <c r="BI11442" s="6"/>
      <c r="BJ11442" s="166"/>
      <c r="BK11442" s="166"/>
      <c r="BL11442" s="166"/>
      <c r="BM11442" s="6"/>
      <c r="BN11442" s="6"/>
      <c r="BO11442" s="6"/>
      <c r="BP11442" s="6"/>
      <c r="BQ11442" s="6"/>
      <c r="BR11442" s="6"/>
      <c r="BS11442" s="6"/>
      <c r="BT11442" s="6"/>
      <c r="BU11442" s="6"/>
      <c r="BV11442" s="6"/>
      <c r="BW11442" s="6"/>
      <c r="CJ11442" s="415"/>
      <c r="CK11442" s="415"/>
      <c r="CO11442" s="168"/>
    </row>
    <row r="11443" spans="32:93" s="162" customFormat="1" x14ac:dyDescent="0.25">
      <c r="AF11443" s="169"/>
      <c r="AG11443" s="169"/>
      <c r="AH11443" s="169"/>
      <c r="AI11443" s="169"/>
      <c r="AJ11443" s="169"/>
      <c r="AK11443" s="170"/>
      <c r="AP11443" s="6"/>
      <c r="AQ11443" s="6"/>
      <c r="AR11443" s="6"/>
      <c r="AS11443" s="6"/>
      <c r="AT11443" s="6"/>
      <c r="AU11443" s="6"/>
      <c r="AV11443" s="6"/>
      <c r="AW11443" s="6"/>
      <c r="AX11443" s="6"/>
      <c r="AY11443" s="6"/>
      <c r="AZ11443" s="6"/>
      <c r="BA11443" s="6"/>
      <c r="BB11443" s="166"/>
      <c r="BC11443" s="166"/>
      <c r="BD11443" s="166"/>
      <c r="BE11443" s="6"/>
      <c r="BF11443" s="6"/>
      <c r="BG11443" s="6"/>
      <c r="BH11443" s="6"/>
      <c r="BI11443" s="6"/>
      <c r="BJ11443" s="166"/>
      <c r="BK11443" s="166"/>
      <c r="BL11443" s="166"/>
      <c r="BM11443" s="6"/>
      <c r="BN11443" s="6"/>
      <c r="BO11443" s="6"/>
      <c r="BP11443" s="6"/>
      <c r="BQ11443" s="6"/>
      <c r="BR11443" s="6"/>
      <c r="BS11443" s="6"/>
      <c r="BT11443" s="6"/>
      <c r="BU11443" s="6"/>
      <c r="BV11443" s="6"/>
      <c r="BW11443" s="6"/>
      <c r="CJ11443" s="415"/>
      <c r="CK11443" s="415"/>
      <c r="CO11443" s="168"/>
    </row>
    <row r="11444" spans="32:93" s="162" customFormat="1" x14ac:dyDescent="0.25">
      <c r="AF11444" s="169"/>
      <c r="AG11444" s="169"/>
      <c r="AH11444" s="169"/>
      <c r="AI11444" s="169"/>
      <c r="AJ11444" s="169"/>
      <c r="AK11444" s="170"/>
      <c r="AP11444" s="6"/>
      <c r="AQ11444" s="6"/>
      <c r="AR11444" s="6"/>
      <c r="AS11444" s="6"/>
      <c r="AT11444" s="6"/>
      <c r="AU11444" s="6"/>
      <c r="AV11444" s="6"/>
      <c r="AW11444" s="6"/>
      <c r="AX11444" s="6"/>
      <c r="AY11444" s="6"/>
      <c r="AZ11444" s="6"/>
      <c r="BA11444" s="6"/>
      <c r="BB11444" s="166"/>
      <c r="BC11444" s="166"/>
      <c r="BD11444" s="166"/>
      <c r="BE11444" s="6"/>
      <c r="BF11444" s="6"/>
      <c r="BG11444" s="6"/>
      <c r="BH11444" s="6"/>
      <c r="BI11444" s="6"/>
      <c r="BJ11444" s="166"/>
      <c r="BK11444" s="166"/>
      <c r="BL11444" s="166"/>
      <c r="BM11444" s="6"/>
      <c r="BN11444" s="6"/>
      <c r="BO11444" s="6"/>
      <c r="BP11444" s="6"/>
      <c r="BQ11444" s="6"/>
      <c r="BR11444" s="6"/>
      <c r="BS11444" s="6"/>
      <c r="BT11444" s="6"/>
      <c r="BU11444" s="6"/>
      <c r="BV11444" s="6"/>
      <c r="BW11444" s="6"/>
      <c r="CJ11444" s="415"/>
      <c r="CK11444" s="415"/>
      <c r="CO11444" s="168"/>
    </row>
    <row r="11445" spans="32:93" s="162" customFormat="1" x14ac:dyDescent="0.25">
      <c r="AF11445" s="169"/>
      <c r="AG11445" s="169"/>
      <c r="AH11445" s="169"/>
      <c r="AI11445" s="169"/>
      <c r="AJ11445" s="169"/>
      <c r="AK11445" s="170"/>
      <c r="AP11445" s="6"/>
      <c r="AQ11445" s="6"/>
      <c r="AR11445" s="6"/>
      <c r="AS11445" s="6"/>
      <c r="AT11445" s="6"/>
      <c r="AU11445" s="6"/>
      <c r="AV11445" s="6"/>
      <c r="AW11445" s="6"/>
      <c r="AX11445" s="6"/>
      <c r="AY11445" s="6"/>
      <c r="AZ11445" s="6"/>
      <c r="BA11445" s="6"/>
      <c r="BB11445" s="166"/>
      <c r="BC11445" s="166"/>
      <c r="BD11445" s="166"/>
      <c r="BE11445" s="6"/>
      <c r="BF11445" s="6"/>
      <c r="BG11445" s="6"/>
      <c r="BH11445" s="6"/>
      <c r="BI11445" s="6"/>
      <c r="BJ11445" s="166"/>
      <c r="BK11445" s="166"/>
      <c r="BL11445" s="166"/>
      <c r="BM11445" s="6"/>
      <c r="BN11445" s="6"/>
      <c r="BO11445" s="6"/>
      <c r="BP11445" s="6"/>
      <c r="BQ11445" s="6"/>
      <c r="BR11445" s="6"/>
      <c r="BS11445" s="6"/>
      <c r="BT11445" s="6"/>
      <c r="BU11445" s="6"/>
      <c r="BV11445" s="6"/>
      <c r="BW11445" s="6"/>
      <c r="CJ11445" s="415"/>
      <c r="CK11445" s="415"/>
      <c r="CO11445" s="168"/>
    </row>
    <row r="11446" spans="32:93" s="162" customFormat="1" x14ac:dyDescent="0.25">
      <c r="AF11446" s="169"/>
      <c r="AG11446" s="169"/>
      <c r="AH11446" s="169"/>
      <c r="AI11446" s="169"/>
      <c r="AJ11446" s="169"/>
      <c r="AK11446" s="170"/>
      <c r="AP11446" s="6"/>
      <c r="AQ11446" s="6"/>
      <c r="AR11446" s="6"/>
      <c r="AS11446" s="6"/>
      <c r="AT11446" s="6"/>
      <c r="AU11446" s="6"/>
      <c r="AV11446" s="6"/>
      <c r="AW11446" s="6"/>
      <c r="AX11446" s="6"/>
      <c r="AY11446" s="6"/>
      <c r="AZ11446" s="6"/>
      <c r="BA11446" s="6"/>
      <c r="BB11446" s="166"/>
      <c r="BC11446" s="166"/>
      <c r="BD11446" s="166"/>
      <c r="BE11446" s="6"/>
      <c r="BF11446" s="6"/>
      <c r="BG11446" s="6"/>
      <c r="BH11446" s="6"/>
      <c r="BI11446" s="6"/>
      <c r="BJ11446" s="166"/>
      <c r="BK11446" s="166"/>
      <c r="BL11446" s="166"/>
      <c r="BM11446" s="6"/>
      <c r="BN11446" s="6"/>
      <c r="BO11446" s="6"/>
      <c r="BP11446" s="6"/>
      <c r="BQ11446" s="6"/>
      <c r="BR11446" s="6"/>
      <c r="BS11446" s="6"/>
      <c r="BT11446" s="6"/>
      <c r="BU11446" s="6"/>
      <c r="BV11446" s="6"/>
      <c r="BW11446" s="6"/>
      <c r="CJ11446" s="415"/>
      <c r="CK11446" s="415"/>
      <c r="CO11446" s="168"/>
    </row>
    <row r="11447" spans="32:93" s="162" customFormat="1" x14ac:dyDescent="0.25">
      <c r="AF11447" s="169"/>
      <c r="AG11447" s="169"/>
      <c r="AH11447" s="169"/>
      <c r="AI11447" s="169"/>
      <c r="AJ11447" s="169"/>
      <c r="AK11447" s="170"/>
      <c r="AP11447" s="6"/>
      <c r="AQ11447" s="6"/>
      <c r="AR11447" s="6"/>
      <c r="AS11447" s="6"/>
      <c r="AT11447" s="6"/>
      <c r="AU11447" s="6"/>
      <c r="AV11447" s="6"/>
      <c r="AW11447" s="6"/>
      <c r="AX11447" s="6"/>
      <c r="AY11447" s="6"/>
      <c r="AZ11447" s="6"/>
      <c r="BA11447" s="6"/>
      <c r="BB11447" s="166"/>
      <c r="BC11447" s="166"/>
      <c r="BD11447" s="166"/>
      <c r="BE11447" s="6"/>
      <c r="BF11447" s="6"/>
      <c r="BG11447" s="6"/>
      <c r="BH11447" s="6"/>
      <c r="BI11447" s="6"/>
      <c r="BJ11447" s="166"/>
      <c r="BK11447" s="166"/>
      <c r="BL11447" s="166"/>
      <c r="BM11447" s="6"/>
      <c r="BN11447" s="6"/>
      <c r="BO11447" s="6"/>
      <c r="BP11447" s="6"/>
      <c r="BQ11447" s="6"/>
      <c r="BR11447" s="6"/>
      <c r="BS11447" s="6"/>
      <c r="BT11447" s="6"/>
      <c r="BU11447" s="6"/>
      <c r="BV11447" s="6"/>
      <c r="BW11447" s="6"/>
      <c r="CJ11447" s="415"/>
      <c r="CK11447" s="415"/>
      <c r="CO11447" s="168"/>
    </row>
    <row r="11448" spans="32:93" s="162" customFormat="1" x14ac:dyDescent="0.25">
      <c r="AF11448" s="169"/>
      <c r="AG11448" s="169"/>
      <c r="AH11448" s="169"/>
      <c r="AI11448" s="169"/>
      <c r="AJ11448" s="169"/>
      <c r="AK11448" s="170"/>
      <c r="AP11448" s="6"/>
      <c r="AQ11448" s="6"/>
      <c r="AR11448" s="6"/>
      <c r="AS11448" s="6"/>
      <c r="AT11448" s="6"/>
      <c r="AU11448" s="6"/>
      <c r="AV11448" s="6"/>
      <c r="AW11448" s="6"/>
      <c r="AX11448" s="6"/>
      <c r="AY11448" s="6"/>
      <c r="AZ11448" s="6"/>
      <c r="BA11448" s="6"/>
      <c r="BB11448" s="166"/>
      <c r="BC11448" s="166"/>
      <c r="BD11448" s="166"/>
      <c r="BE11448" s="6"/>
      <c r="BF11448" s="6"/>
      <c r="BG11448" s="6"/>
      <c r="BH11448" s="6"/>
      <c r="BI11448" s="6"/>
      <c r="BJ11448" s="166"/>
      <c r="BK11448" s="166"/>
      <c r="BL11448" s="166"/>
      <c r="BM11448" s="6"/>
      <c r="BN11448" s="6"/>
      <c r="BO11448" s="6"/>
      <c r="BP11448" s="6"/>
      <c r="BQ11448" s="6"/>
      <c r="BR11448" s="6"/>
      <c r="BS11448" s="6"/>
      <c r="BT11448" s="6"/>
      <c r="BU11448" s="6"/>
      <c r="BV11448" s="6"/>
      <c r="BW11448" s="6"/>
      <c r="CJ11448" s="415"/>
      <c r="CK11448" s="415"/>
      <c r="CO11448" s="168"/>
    </row>
    <row r="11449" spans="32:93" s="162" customFormat="1" x14ac:dyDescent="0.25">
      <c r="AF11449" s="169"/>
      <c r="AG11449" s="169"/>
      <c r="AH11449" s="169"/>
      <c r="AI11449" s="169"/>
      <c r="AJ11449" s="169"/>
      <c r="AK11449" s="170"/>
      <c r="AP11449" s="6"/>
      <c r="AQ11449" s="6"/>
      <c r="AR11449" s="6"/>
      <c r="AS11449" s="6"/>
      <c r="AT11449" s="6"/>
      <c r="AU11449" s="6"/>
      <c r="AV11449" s="6"/>
      <c r="AW11449" s="6"/>
      <c r="AX11449" s="6"/>
      <c r="AY11449" s="6"/>
      <c r="AZ11449" s="6"/>
      <c r="BA11449" s="6"/>
      <c r="BB11449" s="166"/>
      <c r="BC11449" s="166"/>
      <c r="BD11449" s="166"/>
      <c r="BE11449" s="6"/>
      <c r="BF11449" s="6"/>
      <c r="BG11449" s="6"/>
      <c r="BH11449" s="6"/>
      <c r="BI11449" s="6"/>
      <c r="BJ11449" s="166"/>
      <c r="BK11449" s="166"/>
      <c r="BL11449" s="166"/>
      <c r="BM11449" s="6"/>
      <c r="BN11449" s="6"/>
      <c r="BO11449" s="6"/>
      <c r="BP11449" s="6"/>
      <c r="BQ11449" s="6"/>
      <c r="BR11449" s="6"/>
      <c r="BS11449" s="6"/>
      <c r="BT11449" s="6"/>
      <c r="BU11449" s="6"/>
      <c r="BV11449" s="6"/>
      <c r="BW11449" s="6"/>
      <c r="CJ11449" s="415"/>
      <c r="CK11449" s="415"/>
      <c r="CO11449" s="168"/>
    </row>
    <row r="11450" spans="32:93" s="162" customFormat="1" x14ac:dyDescent="0.25">
      <c r="AF11450" s="169"/>
      <c r="AG11450" s="169"/>
      <c r="AH11450" s="169"/>
      <c r="AI11450" s="169"/>
      <c r="AJ11450" s="169"/>
      <c r="AK11450" s="170"/>
      <c r="AP11450" s="6"/>
      <c r="AQ11450" s="6"/>
      <c r="AR11450" s="6"/>
      <c r="AS11450" s="6"/>
      <c r="AT11450" s="6"/>
      <c r="AU11450" s="6"/>
      <c r="AV11450" s="6"/>
      <c r="AW11450" s="6"/>
      <c r="AX11450" s="6"/>
      <c r="AY11450" s="6"/>
      <c r="AZ11450" s="6"/>
      <c r="BA11450" s="6"/>
      <c r="BB11450" s="166"/>
      <c r="BC11450" s="166"/>
      <c r="BD11450" s="166"/>
      <c r="BE11450" s="6"/>
      <c r="BF11450" s="6"/>
      <c r="BG11450" s="6"/>
      <c r="BH11450" s="6"/>
      <c r="BI11450" s="6"/>
      <c r="BJ11450" s="166"/>
      <c r="BK11450" s="166"/>
      <c r="BL11450" s="166"/>
      <c r="BM11450" s="6"/>
      <c r="BN11450" s="6"/>
      <c r="BO11450" s="6"/>
      <c r="BP11450" s="6"/>
      <c r="BQ11450" s="6"/>
      <c r="BR11450" s="6"/>
      <c r="BS11450" s="6"/>
      <c r="BT11450" s="6"/>
      <c r="BU11450" s="6"/>
      <c r="BV11450" s="6"/>
      <c r="BW11450" s="6"/>
      <c r="CJ11450" s="415"/>
      <c r="CK11450" s="415"/>
      <c r="CO11450" s="168"/>
    </row>
    <row r="11451" spans="32:93" s="162" customFormat="1" x14ac:dyDescent="0.25">
      <c r="AF11451" s="169"/>
      <c r="AG11451" s="169"/>
      <c r="AH11451" s="169"/>
      <c r="AI11451" s="169"/>
      <c r="AJ11451" s="169"/>
      <c r="AK11451" s="170"/>
      <c r="AP11451" s="6"/>
      <c r="AQ11451" s="6"/>
      <c r="AR11451" s="6"/>
      <c r="AS11451" s="6"/>
      <c r="AT11451" s="6"/>
      <c r="AU11451" s="6"/>
      <c r="AV11451" s="6"/>
      <c r="AW11451" s="6"/>
      <c r="AX11451" s="6"/>
      <c r="AY11451" s="6"/>
      <c r="AZ11451" s="6"/>
      <c r="BA11451" s="6"/>
      <c r="BB11451" s="166"/>
      <c r="BC11451" s="166"/>
      <c r="BD11451" s="166"/>
      <c r="BE11451" s="6"/>
      <c r="BF11451" s="6"/>
      <c r="BG11451" s="6"/>
      <c r="BH11451" s="6"/>
      <c r="BI11451" s="6"/>
      <c r="BJ11451" s="166"/>
      <c r="BK11451" s="166"/>
      <c r="BL11451" s="166"/>
      <c r="BM11451" s="6"/>
      <c r="BN11451" s="6"/>
      <c r="BO11451" s="6"/>
      <c r="BP11451" s="6"/>
      <c r="BQ11451" s="6"/>
      <c r="BR11451" s="6"/>
      <c r="BS11451" s="6"/>
      <c r="BT11451" s="6"/>
      <c r="BU11451" s="6"/>
      <c r="BV11451" s="6"/>
      <c r="BW11451" s="6"/>
      <c r="CJ11451" s="415"/>
      <c r="CK11451" s="415"/>
      <c r="CO11451" s="168"/>
    </row>
    <row r="11452" spans="32:93" s="162" customFormat="1" x14ac:dyDescent="0.25">
      <c r="AF11452" s="169"/>
      <c r="AG11452" s="169"/>
      <c r="AH11452" s="169"/>
      <c r="AI11452" s="169"/>
      <c r="AJ11452" s="169"/>
      <c r="AK11452" s="170"/>
      <c r="AP11452" s="6"/>
      <c r="AQ11452" s="6"/>
      <c r="AR11452" s="6"/>
      <c r="AS11452" s="6"/>
      <c r="AT11452" s="6"/>
      <c r="AU11452" s="6"/>
      <c r="AV11452" s="6"/>
      <c r="AW11452" s="6"/>
      <c r="AX11452" s="6"/>
      <c r="AY11452" s="6"/>
      <c r="AZ11452" s="6"/>
      <c r="BA11452" s="6"/>
      <c r="BB11452" s="166"/>
      <c r="BC11452" s="166"/>
      <c r="BD11452" s="166"/>
      <c r="BE11452" s="6"/>
      <c r="BF11452" s="6"/>
      <c r="BG11452" s="6"/>
      <c r="BH11452" s="6"/>
      <c r="BI11452" s="6"/>
      <c r="BJ11452" s="166"/>
      <c r="BK11452" s="166"/>
      <c r="BL11452" s="166"/>
      <c r="BM11452" s="6"/>
      <c r="BN11452" s="6"/>
      <c r="BO11452" s="6"/>
      <c r="BP11452" s="6"/>
      <c r="BQ11452" s="6"/>
      <c r="BR11452" s="6"/>
      <c r="BS11452" s="6"/>
      <c r="BT11452" s="6"/>
      <c r="BU11452" s="6"/>
      <c r="BV11452" s="6"/>
      <c r="BW11452" s="6"/>
      <c r="CJ11452" s="415"/>
      <c r="CK11452" s="415"/>
      <c r="CO11452" s="168"/>
    </row>
    <row r="11453" spans="32:93" s="162" customFormat="1" x14ac:dyDescent="0.25">
      <c r="AF11453" s="169"/>
      <c r="AG11453" s="169"/>
      <c r="AH11453" s="169"/>
      <c r="AI11453" s="169"/>
      <c r="AJ11453" s="169"/>
      <c r="AK11453" s="170"/>
      <c r="AP11453" s="6"/>
      <c r="AQ11453" s="6"/>
      <c r="AR11453" s="6"/>
      <c r="AS11453" s="6"/>
      <c r="AT11453" s="6"/>
      <c r="AU11453" s="6"/>
      <c r="AV11453" s="6"/>
      <c r="AW11453" s="6"/>
      <c r="AX11453" s="6"/>
      <c r="AY11453" s="6"/>
      <c r="AZ11453" s="6"/>
      <c r="BA11453" s="6"/>
      <c r="BB11453" s="166"/>
      <c r="BC11453" s="166"/>
      <c r="BD11453" s="166"/>
      <c r="BE11453" s="6"/>
      <c r="BF11453" s="6"/>
      <c r="BG11453" s="6"/>
      <c r="BH11453" s="6"/>
      <c r="BI11453" s="6"/>
      <c r="BJ11453" s="166"/>
      <c r="BK11453" s="166"/>
      <c r="BL11453" s="166"/>
      <c r="BM11453" s="6"/>
      <c r="BN11453" s="6"/>
      <c r="BO11453" s="6"/>
      <c r="BP11453" s="6"/>
      <c r="BQ11453" s="6"/>
      <c r="BR11453" s="6"/>
      <c r="BS11453" s="6"/>
      <c r="BT11453" s="6"/>
      <c r="BU11453" s="6"/>
      <c r="BV11453" s="6"/>
      <c r="BW11453" s="6"/>
      <c r="CJ11453" s="415"/>
      <c r="CK11453" s="415"/>
      <c r="CO11453" s="168"/>
    </row>
    <row r="11454" spans="32:93" s="162" customFormat="1" x14ac:dyDescent="0.25">
      <c r="AF11454" s="169"/>
      <c r="AG11454" s="169"/>
      <c r="AH11454" s="169"/>
      <c r="AI11454" s="169"/>
      <c r="AJ11454" s="169"/>
      <c r="AK11454" s="170"/>
      <c r="AP11454" s="6"/>
      <c r="AQ11454" s="6"/>
      <c r="AR11454" s="6"/>
      <c r="AS11454" s="6"/>
      <c r="AT11454" s="6"/>
      <c r="AU11454" s="6"/>
      <c r="AV11454" s="6"/>
      <c r="AW11454" s="6"/>
      <c r="AX11454" s="6"/>
      <c r="AY11454" s="6"/>
      <c r="AZ11454" s="6"/>
      <c r="BA11454" s="6"/>
      <c r="BB11454" s="166"/>
      <c r="BC11454" s="166"/>
      <c r="BD11454" s="166"/>
      <c r="BE11454" s="6"/>
      <c r="BF11454" s="6"/>
      <c r="BG11454" s="6"/>
      <c r="BH11454" s="6"/>
      <c r="BI11454" s="6"/>
      <c r="BJ11454" s="166"/>
      <c r="BK11454" s="166"/>
      <c r="BL11454" s="166"/>
      <c r="BM11454" s="6"/>
      <c r="BN11454" s="6"/>
      <c r="BO11454" s="6"/>
      <c r="BP11454" s="6"/>
      <c r="BQ11454" s="6"/>
      <c r="BR11454" s="6"/>
      <c r="BS11454" s="6"/>
      <c r="BT11454" s="6"/>
      <c r="BU11454" s="6"/>
      <c r="BV11454" s="6"/>
      <c r="BW11454" s="6"/>
      <c r="CJ11454" s="415"/>
      <c r="CK11454" s="415"/>
      <c r="CO11454" s="168"/>
    </row>
    <row r="11455" spans="32:93" s="162" customFormat="1" x14ac:dyDescent="0.25">
      <c r="AF11455" s="169"/>
      <c r="AG11455" s="169"/>
      <c r="AH11455" s="169"/>
      <c r="AI11455" s="169"/>
      <c r="AJ11455" s="169"/>
      <c r="AK11455" s="170"/>
      <c r="AP11455" s="6"/>
      <c r="AQ11455" s="6"/>
      <c r="AR11455" s="6"/>
      <c r="AS11455" s="6"/>
      <c r="AT11455" s="6"/>
      <c r="AU11455" s="6"/>
      <c r="AV11455" s="6"/>
      <c r="AW11455" s="6"/>
      <c r="AX11455" s="6"/>
      <c r="AY11455" s="6"/>
      <c r="AZ11455" s="6"/>
      <c r="BA11455" s="6"/>
      <c r="BB11455" s="166"/>
      <c r="BC11455" s="166"/>
      <c r="BD11455" s="166"/>
      <c r="BE11455" s="6"/>
      <c r="BF11455" s="6"/>
      <c r="BG11455" s="6"/>
      <c r="BH11455" s="6"/>
      <c r="BI11455" s="6"/>
      <c r="BJ11455" s="166"/>
      <c r="BK11455" s="166"/>
      <c r="BL11455" s="166"/>
      <c r="BM11455" s="6"/>
      <c r="BN11455" s="6"/>
      <c r="BO11455" s="6"/>
      <c r="BP11455" s="6"/>
      <c r="BQ11455" s="6"/>
      <c r="BR11455" s="6"/>
      <c r="BS11455" s="6"/>
      <c r="BT11455" s="6"/>
      <c r="BU11455" s="6"/>
      <c r="BV11455" s="6"/>
      <c r="BW11455" s="6"/>
      <c r="CJ11455" s="415"/>
      <c r="CK11455" s="415"/>
      <c r="CO11455" s="168"/>
    </row>
    <row r="11456" spans="32:93" s="162" customFormat="1" x14ac:dyDescent="0.25">
      <c r="AF11456" s="169"/>
      <c r="AG11456" s="169"/>
      <c r="AH11456" s="169"/>
      <c r="AI11456" s="169"/>
      <c r="AJ11456" s="169"/>
      <c r="AK11456" s="170"/>
      <c r="AP11456" s="6"/>
      <c r="AQ11456" s="6"/>
      <c r="AR11456" s="6"/>
      <c r="AS11456" s="6"/>
      <c r="AT11456" s="6"/>
      <c r="AU11456" s="6"/>
      <c r="AV11456" s="6"/>
      <c r="AW11456" s="6"/>
      <c r="AX11456" s="6"/>
      <c r="AY11456" s="6"/>
      <c r="AZ11456" s="6"/>
      <c r="BA11456" s="6"/>
      <c r="BB11456" s="166"/>
      <c r="BC11456" s="166"/>
      <c r="BD11456" s="166"/>
      <c r="BE11456" s="6"/>
      <c r="BF11456" s="6"/>
      <c r="BG11456" s="6"/>
      <c r="BH11456" s="6"/>
      <c r="BI11456" s="6"/>
      <c r="BJ11456" s="166"/>
      <c r="BK11456" s="166"/>
      <c r="BL11456" s="166"/>
      <c r="BM11456" s="6"/>
      <c r="BN11456" s="6"/>
      <c r="BO11456" s="6"/>
      <c r="BP11456" s="6"/>
      <c r="BQ11456" s="6"/>
      <c r="BR11456" s="6"/>
      <c r="BS11456" s="6"/>
      <c r="BT11456" s="6"/>
      <c r="BU11456" s="6"/>
      <c r="BV11456" s="6"/>
      <c r="BW11456" s="6"/>
      <c r="CJ11456" s="415"/>
      <c r="CK11456" s="415"/>
      <c r="CO11456" s="168"/>
    </row>
    <row r="11457" spans="32:93" s="162" customFormat="1" x14ac:dyDescent="0.25">
      <c r="AF11457" s="169"/>
      <c r="AG11457" s="169"/>
      <c r="AH11457" s="169"/>
      <c r="AI11457" s="169"/>
      <c r="AJ11457" s="169"/>
      <c r="AK11457" s="170"/>
      <c r="AP11457" s="6"/>
      <c r="AQ11457" s="6"/>
      <c r="AR11457" s="6"/>
      <c r="AS11457" s="6"/>
      <c r="AT11457" s="6"/>
      <c r="AU11457" s="6"/>
      <c r="AV11457" s="6"/>
      <c r="AW11457" s="6"/>
      <c r="AX11457" s="6"/>
      <c r="AY11457" s="6"/>
      <c r="AZ11457" s="6"/>
      <c r="BA11457" s="6"/>
      <c r="BB11457" s="166"/>
      <c r="BC11457" s="166"/>
      <c r="BD11457" s="166"/>
      <c r="BE11457" s="6"/>
      <c r="BF11457" s="6"/>
      <c r="BG11457" s="6"/>
      <c r="BH11457" s="6"/>
      <c r="BI11457" s="6"/>
      <c r="BJ11457" s="166"/>
      <c r="BK11457" s="166"/>
      <c r="BL11457" s="166"/>
      <c r="BM11457" s="6"/>
      <c r="BN11457" s="6"/>
      <c r="BO11457" s="6"/>
      <c r="BP11457" s="6"/>
      <c r="BQ11457" s="6"/>
      <c r="BR11457" s="6"/>
      <c r="BS11457" s="6"/>
      <c r="BT11457" s="6"/>
      <c r="BU11457" s="6"/>
      <c r="BV11457" s="6"/>
      <c r="BW11457" s="6"/>
      <c r="CJ11457" s="415"/>
      <c r="CK11457" s="415"/>
      <c r="CO11457" s="168"/>
    </row>
    <row r="11458" spans="32:93" s="162" customFormat="1" x14ac:dyDescent="0.25">
      <c r="AF11458" s="169"/>
      <c r="AG11458" s="169"/>
      <c r="AH11458" s="169"/>
      <c r="AI11458" s="169"/>
      <c r="AJ11458" s="169"/>
      <c r="AK11458" s="170"/>
      <c r="AP11458" s="6"/>
      <c r="AQ11458" s="6"/>
      <c r="AR11458" s="6"/>
      <c r="AS11458" s="6"/>
      <c r="AT11458" s="6"/>
      <c r="AU11458" s="6"/>
      <c r="AV11458" s="6"/>
      <c r="AW11458" s="6"/>
      <c r="AX11458" s="6"/>
      <c r="AY11458" s="6"/>
      <c r="AZ11458" s="6"/>
      <c r="BA11458" s="6"/>
      <c r="BB11458" s="166"/>
      <c r="BC11458" s="166"/>
      <c r="BD11458" s="166"/>
      <c r="BE11458" s="6"/>
      <c r="BF11458" s="6"/>
      <c r="BG11458" s="6"/>
      <c r="BH11458" s="6"/>
      <c r="BI11458" s="6"/>
      <c r="BJ11458" s="166"/>
      <c r="BK11458" s="166"/>
      <c r="BL11458" s="166"/>
      <c r="BM11458" s="6"/>
      <c r="BN11458" s="6"/>
      <c r="BO11458" s="6"/>
      <c r="BP11458" s="6"/>
      <c r="BQ11458" s="6"/>
      <c r="BR11458" s="6"/>
      <c r="BS11458" s="6"/>
      <c r="BT11458" s="6"/>
      <c r="BU11458" s="6"/>
      <c r="BV11458" s="6"/>
      <c r="BW11458" s="6"/>
      <c r="CJ11458" s="415"/>
      <c r="CK11458" s="415"/>
      <c r="CO11458" s="168"/>
    </row>
    <row r="11459" spans="32:93" s="162" customFormat="1" x14ac:dyDescent="0.25">
      <c r="AF11459" s="169"/>
      <c r="AG11459" s="169"/>
      <c r="AH11459" s="169"/>
      <c r="AI11459" s="169"/>
      <c r="AJ11459" s="169"/>
      <c r="AK11459" s="170"/>
      <c r="AP11459" s="6"/>
      <c r="AQ11459" s="6"/>
      <c r="AR11459" s="6"/>
      <c r="AS11459" s="6"/>
      <c r="AT11459" s="6"/>
      <c r="AU11459" s="6"/>
      <c r="AV11459" s="6"/>
      <c r="AW11459" s="6"/>
      <c r="AX11459" s="6"/>
      <c r="AY11459" s="6"/>
      <c r="AZ11459" s="6"/>
      <c r="BA11459" s="6"/>
      <c r="BB11459" s="166"/>
      <c r="BC11459" s="166"/>
      <c r="BD11459" s="166"/>
      <c r="BE11459" s="6"/>
      <c r="BF11459" s="6"/>
      <c r="BG11459" s="6"/>
      <c r="BH11459" s="6"/>
      <c r="BI11459" s="6"/>
      <c r="BJ11459" s="166"/>
      <c r="BK11459" s="166"/>
      <c r="BL11459" s="166"/>
      <c r="BM11459" s="6"/>
      <c r="BN11459" s="6"/>
      <c r="BO11459" s="6"/>
      <c r="BP11459" s="6"/>
      <c r="BQ11459" s="6"/>
      <c r="BR11459" s="6"/>
      <c r="BS11459" s="6"/>
      <c r="BT11459" s="6"/>
      <c r="BU11459" s="6"/>
      <c r="BV11459" s="6"/>
      <c r="BW11459" s="6"/>
      <c r="CJ11459" s="415"/>
      <c r="CK11459" s="415"/>
      <c r="CO11459" s="168"/>
    </row>
    <row r="11460" spans="32:93" s="162" customFormat="1" x14ac:dyDescent="0.25">
      <c r="AF11460" s="169"/>
      <c r="AG11460" s="169"/>
      <c r="AH11460" s="169"/>
      <c r="AI11460" s="169"/>
      <c r="AJ11460" s="169"/>
      <c r="AK11460" s="170"/>
      <c r="AP11460" s="6"/>
      <c r="AQ11460" s="6"/>
      <c r="AR11460" s="6"/>
      <c r="AS11460" s="6"/>
      <c r="AT11460" s="6"/>
      <c r="AU11460" s="6"/>
      <c r="AV11460" s="6"/>
      <c r="AW11460" s="6"/>
      <c r="AX11460" s="6"/>
      <c r="AY11460" s="6"/>
      <c r="AZ11460" s="6"/>
      <c r="BA11460" s="6"/>
      <c r="BB11460" s="166"/>
      <c r="BC11460" s="166"/>
      <c r="BD11460" s="166"/>
      <c r="BE11460" s="6"/>
      <c r="BF11460" s="6"/>
      <c r="BG11460" s="6"/>
      <c r="BH11460" s="6"/>
      <c r="BI11460" s="6"/>
      <c r="BJ11460" s="166"/>
      <c r="BK11460" s="166"/>
      <c r="BL11460" s="166"/>
      <c r="BM11460" s="6"/>
      <c r="BN11460" s="6"/>
      <c r="BO11460" s="6"/>
      <c r="BP11460" s="6"/>
      <c r="BQ11460" s="6"/>
      <c r="BR11460" s="6"/>
      <c r="BS11460" s="6"/>
      <c r="BT11460" s="6"/>
      <c r="BU11460" s="6"/>
      <c r="BV11460" s="6"/>
      <c r="BW11460" s="6"/>
      <c r="CJ11460" s="415"/>
      <c r="CK11460" s="415"/>
      <c r="CO11460" s="168"/>
    </row>
    <row r="11461" spans="32:93" s="162" customFormat="1" x14ac:dyDescent="0.25">
      <c r="AF11461" s="169"/>
      <c r="AG11461" s="169"/>
      <c r="AH11461" s="169"/>
      <c r="AI11461" s="169"/>
      <c r="AJ11461" s="169"/>
      <c r="AK11461" s="170"/>
      <c r="AP11461" s="6"/>
      <c r="AQ11461" s="6"/>
      <c r="AR11461" s="6"/>
      <c r="AS11461" s="6"/>
      <c r="AT11461" s="6"/>
      <c r="AU11461" s="6"/>
      <c r="AV11461" s="6"/>
      <c r="AW11461" s="6"/>
      <c r="AX11461" s="6"/>
      <c r="AY11461" s="6"/>
      <c r="AZ11461" s="6"/>
      <c r="BA11461" s="6"/>
      <c r="BB11461" s="166"/>
      <c r="BC11461" s="166"/>
      <c r="BD11461" s="166"/>
      <c r="BE11461" s="6"/>
      <c r="BF11461" s="6"/>
      <c r="BG11461" s="6"/>
      <c r="BH11461" s="6"/>
      <c r="BI11461" s="6"/>
      <c r="BJ11461" s="166"/>
      <c r="BK11461" s="166"/>
      <c r="BL11461" s="166"/>
      <c r="BM11461" s="6"/>
      <c r="BN11461" s="6"/>
      <c r="BO11461" s="6"/>
      <c r="BP11461" s="6"/>
      <c r="BQ11461" s="6"/>
      <c r="BR11461" s="6"/>
      <c r="BS11461" s="6"/>
      <c r="BT11461" s="6"/>
      <c r="BU11461" s="6"/>
      <c r="BV11461" s="6"/>
      <c r="BW11461" s="6"/>
      <c r="CJ11461" s="415"/>
      <c r="CK11461" s="415"/>
      <c r="CO11461" s="168"/>
    </row>
    <row r="11462" spans="32:93" s="162" customFormat="1" x14ac:dyDescent="0.25">
      <c r="AF11462" s="169"/>
      <c r="AG11462" s="169"/>
      <c r="AH11462" s="169"/>
      <c r="AI11462" s="169"/>
      <c r="AJ11462" s="169"/>
      <c r="AK11462" s="170"/>
      <c r="AP11462" s="6"/>
      <c r="AQ11462" s="6"/>
      <c r="AR11462" s="6"/>
      <c r="AS11462" s="6"/>
      <c r="AT11462" s="6"/>
      <c r="AU11462" s="6"/>
      <c r="AV11462" s="6"/>
      <c r="AW11462" s="6"/>
      <c r="AX11462" s="6"/>
      <c r="AY11462" s="6"/>
      <c r="AZ11462" s="6"/>
      <c r="BA11462" s="6"/>
      <c r="BB11462" s="166"/>
      <c r="BC11462" s="166"/>
      <c r="BD11462" s="166"/>
      <c r="BE11462" s="6"/>
      <c r="BF11462" s="6"/>
      <c r="BG11462" s="6"/>
      <c r="BH11462" s="6"/>
      <c r="BI11462" s="6"/>
      <c r="BJ11462" s="166"/>
      <c r="BK11462" s="166"/>
      <c r="BL11462" s="166"/>
      <c r="BM11462" s="6"/>
      <c r="BN11462" s="6"/>
      <c r="BO11462" s="6"/>
      <c r="BP11462" s="6"/>
      <c r="BQ11462" s="6"/>
      <c r="BR11462" s="6"/>
      <c r="BS11462" s="6"/>
      <c r="BT11462" s="6"/>
      <c r="BU11462" s="6"/>
      <c r="BV11462" s="6"/>
      <c r="BW11462" s="6"/>
      <c r="CJ11462" s="415"/>
      <c r="CK11462" s="415"/>
      <c r="CO11462" s="168"/>
    </row>
    <row r="11463" spans="32:93" s="162" customFormat="1" x14ac:dyDescent="0.25">
      <c r="AF11463" s="169"/>
      <c r="AG11463" s="169"/>
      <c r="AH11463" s="169"/>
      <c r="AI11463" s="169"/>
      <c r="AJ11463" s="169"/>
      <c r="AK11463" s="170"/>
      <c r="AP11463" s="6"/>
      <c r="AQ11463" s="6"/>
      <c r="AR11463" s="6"/>
      <c r="AS11463" s="6"/>
      <c r="AT11463" s="6"/>
      <c r="AU11463" s="6"/>
      <c r="AV11463" s="6"/>
      <c r="AW11463" s="6"/>
      <c r="AX11463" s="6"/>
      <c r="AY11463" s="6"/>
      <c r="AZ11463" s="6"/>
      <c r="BA11463" s="6"/>
      <c r="BB11463" s="166"/>
      <c r="BC11463" s="166"/>
      <c r="BD11463" s="166"/>
      <c r="BE11463" s="6"/>
      <c r="BF11463" s="6"/>
      <c r="BG11463" s="6"/>
      <c r="BH11463" s="6"/>
      <c r="BI11463" s="6"/>
      <c r="BJ11463" s="166"/>
      <c r="BK11463" s="166"/>
      <c r="BL11463" s="166"/>
      <c r="BM11463" s="6"/>
      <c r="BN11463" s="6"/>
      <c r="BO11463" s="6"/>
      <c r="BP11463" s="6"/>
      <c r="BQ11463" s="6"/>
      <c r="BR11463" s="6"/>
      <c r="BS11463" s="6"/>
      <c r="BT11463" s="6"/>
      <c r="BU11463" s="6"/>
      <c r="BV11463" s="6"/>
      <c r="BW11463" s="6"/>
      <c r="CJ11463" s="415"/>
      <c r="CK11463" s="415"/>
      <c r="CO11463" s="168"/>
    </row>
    <row r="11464" spans="32:93" s="162" customFormat="1" x14ac:dyDescent="0.25">
      <c r="AF11464" s="169"/>
      <c r="AG11464" s="169"/>
      <c r="AH11464" s="169"/>
      <c r="AI11464" s="169"/>
      <c r="AJ11464" s="169"/>
      <c r="AK11464" s="170"/>
      <c r="AP11464" s="6"/>
      <c r="AQ11464" s="6"/>
      <c r="AR11464" s="6"/>
      <c r="AS11464" s="6"/>
      <c r="AT11464" s="6"/>
      <c r="AU11464" s="6"/>
      <c r="AV11464" s="6"/>
      <c r="AW11464" s="6"/>
      <c r="AX11464" s="6"/>
      <c r="AY11464" s="6"/>
      <c r="AZ11464" s="6"/>
      <c r="BA11464" s="6"/>
      <c r="BB11464" s="166"/>
      <c r="BC11464" s="166"/>
      <c r="BD11464" s="166"/>
      <c r="BE11464" s="6"/>
      <c r="BF11464" s="6"/>
      <c r="BG11464" s="6"/>
      <c r="BH11464" s="6"/>
      <c r="BI11464" s="6"/>
      <c r="BJ11464" s="166"/>
      <c r="BK11464" s="166"/>
      <c r="BL11464" s="166"/>
      <c r="BM11464" s="6"/>
      <c r="BN11464" s="6"/>
      <c r="BO11464" s="6"/>
      <c r="BP11464" s="6"/>
      <c r="BQ11464" s="6"/>
      <c r="BR11464" s="6"/>
      <c r="BS11464" s="6"/>
      <c r="BT11464" s="6"/>
      <c r="BU11464" s="6"/>
      <c r="BV11464" s="6"/>
      <c r="BW11464" s="6"/>
      <c r="CJ11464" s="415"/>
      <c r="CK11464" s="415"/>
      <c r="CO11464" s="168"/>
    </row>
    <row r="11465" spans="32:93" s="162" customFormat="1" x14ac:dyDescent="0.25">
      <c r="AF11465" s="169"/>
      <c r="AG11465" s="169"/>
      <c r="AH11465" s="169"/>
      <c r="AI11465" s="169"/>
      <c r="AJ11465" s="169"/>
      <c r="AK11465" s="170"/>
      <c r="AP11465" s="6"/>
      <c r="AQ11465" s="6"/>
      <c r="AR11465" s="6"/>
      <c r="AS11465" s="6"/>
      <c r="AT11465" s="6"/>
      <c r="AU11465" s="6"/>
      <c r="AV11465" s="6"/>
      <c r="AW11465" s="6"/>
      <c r="AX11465" s="6"/>
      <c r="AY11465" s="6"/>
      <c r="AZ11465" s="6"/>
      <c r="BA11465" s="6"/>
      <c r="BB11465" s="166"/>
      <c r="BC11465" s="166"/>
      <c r="BD11465" s="166"/>
      <c r="BE11465" s="6"/>
      <c r="BF11465" s="6"/>
      <c r="BG11465" s="6"/>
      <c r="BH11465" s="6"/>
      <c r="BI11465" s="6"/>
      <c r="BJ11465" s="166"/>
      <c r="BK11465" s="166"/>
      <c r="BL11465" s="166"/>
      <c r="BM11465" s="6"/>
      <c r="BN11465" s="6"/>
      <c r="BO11465" s="6"/>
      <c r="BP11465" s="6"/>
      <c r="BQ11465" s="6"/>
      <c r="BR11465" s="6"/>
      <c r="BS11465" s="6"/>
      <c r="BT11465" s="6"/>
      <c r="BU11465" s="6"/>
      <c r="BV11465" s="6"/>
      <c r="BW11465" s="6"/>
      <c r="CJ11465" s="415"/>
      <c r="CK11465" s="415"/>
      <c r="CO11465" s="168"/>
    </row>
    <row r="11466" spans="32:93" s="162" customFormat="1" x14ac:dyDescent="0.25">
      <c r="AF11466" s="169"/>
      <c r="AG11466" s="169"/>
      <c r="AH11466" s="169"/>
      <c r="AI11466" s="169"/>
      <c r="AJ11466" s="169"/>
      <c r="AK11466" s="170"/>
      <c r="AP11466" s="6"/>
      <c r="AQ11466" s="6"/>
      <c r="AR11466" s="6"/>
      <c r="AS11466" s="6"/>
      <c r="AT11466" s="6"/>
      <c r="AU11466" s="6"/>
      <c r="AV11466" s="6"/>
      <c r="AW11466" s="6"/>
      <c r="AX11466" s="6"/>
      <c r="AY11466" s="6"/>
      <c r="AZ11466" s="6"/>
      <c r="BA11466" s="6"/>
      <c r="BB11466" s="166"/>
      <c r="BC11466" s="166"/>
      <c r="BD11466" s="166"/>
      <c r="BE11466" s="6"/>
      <c r="BF11466" s="6"/>
      <c r="BG11466" s="6"/>
      <c r="BH11466" s="6"/>
      <c r="BI11466" s="6"/>
      <c r="BJ11466" s="166"/>
      <c r="BK11466" s="166"/>
      <c r="BL11466" s="166"/>
      <c r="BM11466" s="6"/>
      <c r="BN11466" s="6"/>
      <c r="BO11466" s="6"/>
      <c r="BP11466" s="6"/>
      <c r="BQ11466" s="6"/>
      <c r="BR11466" s="6"/>
      <c r="BS11466" s="6"/>
      <c r="BT11466" s="6"/>
      <c r="BU11466" s="6"/>
      <c r="BV11466" s="6"/>
      <c r="BW11466" s="6"/>
      <c r="CJ11466" s="415"/>
      <c r="CK11466" s="415"/>
      <c r="CO11466" s="168"/>
    </row>
    <row r="11467" spans="32:93" s="162" customFormat="1" x14ac:dyDescent="0.25">
      <c r="AF11467" s="169"/>
      <c r="AG11467" s="169"/>
      <c r="AH11467" s="169"/>
      <c r="AI11467" s="169"/>
      <c r="AJ11467" s="169"/>
      <c r="AK11467" s="170"/>
      <c r="AP11467" s="6"/>
      <c r="AQ11467" s="6"/>
      <c r="AR11467" s="6"/>
      <c r="AS11467" s="6"/>
      <c r="AT11467" s="6"/>
      <c r="AU11467" s="6"/>
      <c r="AV11467" s="6"/>
      <c r="AW11467" s="6"/>
      <c r="AX11467" s="6"/>
      <c r="AY11467" s="6"/>
      <c r="AZ11467" s="6"/>
      <c r="BA11467" s="6"/>
      <c r="BB11467" s="166"/>
      <c r="BC11467" s="166"/>
      <c r="BD11467" s="166"/>
      <c r="BE11467" s="6"/>
      <c r="BF11467" s="6"/>
      <c r="BG11467" s="6"/>
      <c r="BH11467" s="6"/>
      <c r="BI11467" s="6"/>
      <c r="BJ11467" s="166"/>
      <c r="BK11467" s="166"/>
      <c r="BL11467" s="166"/>
      <c r="BM11467" s="6"/>
      <c r="BN11467" s="6"/>
      <c r="BO11467" s="6"/>
      <c r="BP11467" s="6"/>
      <c r="BQ11467" s="6"/>
      <c r="BR11467" s="6"/>
      <c r="BS11467" s="6"/>
      <c r="BT11467" s="6"/>
      <c r="BU11467" s="6"/>
      <c r="BV11467" s="6"/>
      <c r="BW11467" s="6"/>
      <c r="CJ11467" s="415"/>
      <c r="CK11467" s="415"/>
      <c r="CO11467" s="168"/>
    </row>
    <row r="11468" spans="32:93" s="162" customFormat="1" x14ac:dyDescent="0.25">
      <c r="AF11468" s="169"/>
      <c r="AG11468" s="169"/>
      <c r="AH11468" s="169"/>
      <c r="AI11468" s="169"/>
      <c r="AJ11468" s="169"/>
      <c r="AK11468" s="170"/>
      <c r="AP11468" s="6"/>
      <c r="AQ11468" s="6"/>
      <c r="AR11468" s="6"/>
      <c r="AS11468" s="6"/>
      <c r="AT11468" s="6"/>
      <c r="AU11468" s="6"/>
      <c r="AV11468" s="6"/>
      <c r="AW11468" s="6"/>
      <c r="AX11468" s="6"/>
      <c r="AY11468" s="6"/>
      <c r="AZ11468" s="6"/>
      <c r="BA11468" s="6"/>
      <c r="BB11468" s="166"/>
      <c r="BC11468" s="166"/>
      <c r="BD11468" s="166"/>
      <c r="BE11468" s="6"/>
      <c r="BF11468" s="6"/>
      <c r="BG11468" s="6"/>
      <c r="BH11468" s="6"/>
      <c r="BI11468" s="6"/>
      <c r="BJ11468" s="166"/>
      <c r="BK11468" s="166"/>
      <c r="BL11468" s="166"/>
      <c r="BM11468" s="6"/>
      <c r="BN11468" s="6"/>
      <c r="BO11468" s="6"/>
      <c r="BP11468" s="6"/>
      <c r="BQ11468" s="6"/>
      <c r="BR11468" s="6"/>
      <c r="BS11468" s="6"/>
      <c r="BT11468" s="6"/>
      <c r="BU11468" s="6"/>
      <c r="BV11468" s="6"/>
      <c r="BW11468" s="6"/>
      <c r="CJ11468" s="415"/>
      <c r="CK11468" s="415"/>
      <c r="CO11468" s="168"/>
    </row>
    <row r="11469" spans="32:93" s="162" customFormat="1" x14ac:dyDescent="0.25">
      <c r="AF11469" s="169"/>
      <c r="AG11469" s="169"/>
      <c r="AH11469" s="169"/>
      <c r="AI11469" s="169"/>
      <c r="AJ11469" s="169"/>
      <c r="AK11469" s="170"/>
      <c r="AP11469" s="6"/>
      <c r="AQ11469" s="6"/>
      <c r="AR11469" s="6"/>
      <c r="AS11469" s="6"/>
      <c r="AT11469" s="6"/>
      <c r="AU11469" s="6"/>
      <c r="AV11469" s="6"/>
      <c r="AW11469" s="6"/>
      <c r="AX11469" s="6"/>
      <c r="AY11469" s="6"/>
      <c r="AZ11469" s="6"/>
      <c r="BA11469" s="6"/>
      <c r="BB11469" s="166"/>
      <c r="BC11469" s="166"/>
      <c r="BD11469" s="166"/>
      <c r="BE11469" s="6"/>
      <c r="BF11469" s="6"/>
      <c r="BG11469" s="6"/>
      <c r="BH11469" s="6"/>
      <c r="BI11469" s="6"/>
      <c r="BJ11469" s="166"/>
      <c r="BK11469" s="166"/>
      <c r="BL11469" s="166"/>
      <c r="BM11469" s="6"/>
      <c r="BN11469" s="6"/>
      <c r="BO11469" s="6"/>
      <c r="BP11469" s="6"/>
      <c r="BQ11469" s="6"/>
      <c r="BR11469" s="6"/>
      <c r="BS11469" s="6"/>
      <c r="BT11469" s="6"/>
      <c r="BU11469" s="6"/>
      <c r="BV11469" s="6"/>
      <c r="BW11469" s="6"/>
      <c r="CJ11469" s="415"/>
      <c r="CK11469" s="415"/>
      <c r="CO11469" s="168"/>
    </row>
    <row r="11470" spans="32:93" s="162" customFormat="1" x14ac:dyDescent="0.25">
      <c r="AF11470" s="169"/>
      <c r="AG11470" s="169"/>
      <c r="AH11470" s="169"/>
      <c r="AI11470" s="169"/>
      <c r="AJ11470" s="169"/>
      <c r="AK11470" s="170"/>
      <c r="AP11470" s="6"/>
      <c r="AQ11470" s="6"/>
      <c r="AR11470" s="6"/>
      <c r="AS11470" s="6"/>
      <c r="AT11470" s="6"/>
      <c r="AU11470" s="6"/>
      <c r="AV11470" s="6"/>
      <c r="AW11470" s="6"/>
      <c r="AX11470" s="6"/>
      <c r="AY11470" s="6"/>
      <c r="AZ11470" s="6"/>
      <c r="BA11470" s="6"/>
      <c r="BB11470" s="166"/>
      <c r="BC11470" s="166"/>
      <c r="BD11470" s="166"/>
      <c r="BE11470" s="6"/>
      <c r="BF11470" s="6"/>
      <c r="BG11470" s="6"/>
      <c r="BH11470" s="6"/>
      <c r="BI11470" s="6"/>
      <c r="BJ11470" s="166"/>
      <c r="BK11470" s="166"/>
      <c r="BL11470" s="166"/>
      <c r="BM11470" s="6"/>
      <c r="BN11470" s="6"/>
      <c r="BO11470" s="6"/>
      <c r="BP11470" s="6"/>
      <c r="BQ11470" s="6"/>
      <c r="BR11470" s="6"/>
      <c r="BS11470" s="6"/>
      <c r="BT11470" s="6"/>
      <c r="BU11470" s="6"/>
      <c r="BV11470" s="6"/>
      <c r="BW11470" s="6"/>
      <c r="CJ11470" s="415"/>
      <c r="CK11470" s="415"/>
      <c r="CO11470" s="168"/>
    </row>
    <row r="11471" spans="32:93" s="162" customFormat="1" x14ac:dyDescent="0.25">
      <c r="AF11471" s="169"/>
      <c r="AG11471" s="169"/>
      <c r="AH11471" s="169"/>
      <c r="AI11471" s="169"/>
      <c r="AJ11471" s="169"/>
      <c r="AK11471" s="170"/>
      <c r="AP11471" s="6"/>
      <c r="AQ11471" s="6"/>
      <c r="AR11471" s="6"/>
      <c r="AS11471" s="6"/>
      <c r="AT11471" s="6"/>
      <c r="AU11471" s="6"/>
      <c r="AV11471" s="6"/>
      <c r="AW11471" s="6"/>
      <c r="AX11471" s="6"/>
      <c r="AY11471" s="6"/>
      <c r="AZ11471" s="6"/>
      <c r="BA11471" s="6"/>
      <c r="BB11471" s="166"/>
      <c r="BC11471" s="166"/>
      <c r="BD11471" s="166"/>
      <c r="BE11471" s="6"/>
      <c r="BF11471" s="6"/>
      <c r="BG11471" s="6"/>
      <c r="BH11471" s="6"/>
      <c r="BI11471" s="6"/>
      <c r="BJ11471" s="166"/>
      <c r="BK11471" s="166"/>
      <c r="BL11471" s="166"/>
      <c r="BM11471" s="6"/>
      <c r="BN11471" s="6"/>
      <c r="BO11471" s="6"/>
      <c r="BP11471" s="6"/>
      <c r="BQ11471" s="6"/>
      <c r="BR11471" s="6"/>
      <c r="BS11471" s="6"/>
      <c r="BT11471" s="6"/>
      <c r="BU11471" s="6"/>
      <c r="BV11471" s="6"/>
      <c r="BW11471" s="6"/>
      <c r="CJ11471" s="415"/>
      <c r="CK11471" s="415"/>
      <c r="CO11471" s="168"/>
    </row>
    <row r="11472" spans="32:93" s="162" customFormat="1" x14ac:dyDescent="0.25">
      <c r="AF11472" s="169"/>
      <c r="AG11472" s="169"/>
      <c r="AH11472" s="169"/>
      <c r="AI11472" s="169"/>
      <c r="AJ11472" s="169"/>
      <c r="AK11472" s="170"/>
      <c r="AP11472" s="6"/>
      <c r="AQ11472" s="6"/>
      <c r="AR11472" s="6"/>
      <c r="AS11472" s="6"/>
      <c r="AT11472" s="6"/>
      <c r="AU11472" s="6"/>
      <c r="AV11472" s="6"/>
      <c r="AW11472" s="6"/>
      <c r="AX11472" s="6"/>
      <c r="AY11472" s="6"/>
      <c r="AZ11472" s="6"/>
      <c r="BA11472" s="6"/>
      <c r="BB11472" s="166"/>
      <c r="BC11472" s="166"/>
      <c r="BD11472" s="166"/>
      <c r="BE11472" s="6"/>
      <c r="BF11472" s="6"/>
      <c r="BG11472" s="6"/>
      <c r="BH11472" s="6"/>
      <c r="BI11472" s="6"/>
      <c r="BJ11472" s="166"/>
      <c r="BK11472" s="166"/>
      <c r="BL11472" s="166"/>
      <c r="BM11472" s="6"/>
      <c r="BN11472" s="6"/>
      <c r="BO11472" s="6"/>
      <c r="BP11472" s="6"/>
      <c r="BQ11472" s="6"/>
      <c r="BR11472" s="6"/>
      <c r="BS11472" s="6"/>
      <c r="BT11472" s="6"/>
      <c r="BU11472" s="6"/>
      <c r="BV11472" s="6"/>
      <c r="BW11472" s="6"/>
      <c r="CJ11472" s="415"/>
      <c r="CK11472" s="415"/>
      <c r="CO11472" s="168"/>
    </row>
    <row r="11473" spans="32:93" s="162" customFormat="1" x14ac:dyDescent="0.25">
      <c r="AF11473" s="169"/>
      <c r="AG11473" s="169"/>
      <c r="AH11473" s="169"/>
      <c r="AI11473" s="169"/>
      <c r="AJ11473" s="169"/>
      <c r="AK11473" s="170"/>
      <c r="AP11473" s="6"/>
      <c r="AQ11473" s="6"/>
      <c r="AR11473" s="6"/>
      <c r="AS11473" s="6"/>
      <c r="AT11473" s="6"/>
      <c r="AU11473" s="6"/>
      <c r="AV11473" s="6"/>
      <c r="AW11473" s="6"/>
      <c r="AX11473" s="6"/>
      <c r="AY11473" s="6"/>
      <c r="AZ11473" s="6"/>
      <c r="BA11473" s="6"/>
      <c r="BB11473" s="166"/>
      <c r="BC11473" s="166"/>
      <c r="BD11473" s="166"/>
      <c r="BE11473" s="6"/>
      <c r="BF11473" s="6"/>
      <c r="BG11473" s="6"/>
      <c r="BH11473" s="6"/>
      <c r="BI11473" s="6"/>
      <c r="BJ11473" s="166"/>
      <c r="BK11473" s="166"/>
      <c r="BL11473" s="166"/>
      <c r="BM11473" s="6"/>
      <c r="BN11473" s="6"/>
      <c r="BO11473" s="6"/>
      <c r="BP11473" s="6"/>
      <c r="BQ11473" s="6"/>
      <c r="BR11473" s="6"/>
      <c r="BS11473" s="6"/>
      <c r="BT11473" s="6"/>
      <c r="BU11473" s="6"/>
      <c r="BV11473" s="6"/>
      <c r="BW11473" s="6"/>
      <c r="CJ11473" s="415"/>
      <c r="CK11473" s="415"/>
      <c r="CO11473" s="168"/>
    </row>
    <row r="11474" spans="32:93" s="162" customFormat="1" x14ac:dyDescent="0.25">
      <c r="AF11474" s="169"/>
      <c r="AG11474" s="169"/>
      <c r="AH11474" s="169"/>
      <c r="AI11474" s="169"/>
      <c r="AJ11474" s="169"/>
      <c r="AK11474" s="170"/>
      <c r="AP11474" s="6"/>
      <c r="AQ11474" s="6"/>
      <c r="AR11474" s="6"/>
      <c r="AS11474" s="6"/>
      <c r="AT11474" s="6"/>
      <c r="AU11474" s="6"/>
      <c r="AV11474" s="6"/>
      <c r="AW11474" s="6"/>
      <c r="AX11474" s="6"/>
      <c r="AY11474" s="6"/>
      <c r="AZ11474" s="6"/>
      <c r="BA11474" s="6"/>
      <c r="BB11474" s="166"/>
      <c r="BC11474" s="166"/>
      <c r="BD11474" s="166"/>
      <c r="BE11474" s="6"/>
      <c r="BF11474" s="6"/>
      <c r="BG11474" s="6"/>
      <c r="BH11474" s="6"/>
      <c r="BI11474" s="6"/>
      <c r="BJ11474" s="166"/>
      <c r="BK11474" s="166"/>
      <c r="BL11474" s="166"/>
      <c r="BM11474" s="6"/>
      <c r="BN11474" s="6"/>
      <c r="BO11474" s="6"/>
      <c r="BP11474" s="6"/>
      <c r="BQ11474" s="6"/>
      <c r="BR11474" s="6"/>
      <c r="BS11474" s="6"/>
      <c r="BT11474" s="6"/>
      <c r="BU11474" s="6"/>
      <c r="BV11474" s="6"/>
      <c r="BW11474" s="6"/>
      <c r="CJ11474" s="415"/>
      <c r="CK11474" s="415"/>
      <c r="CO11474" s="168"/>
    </row>
    <row r="11475" spans="32:93" s="162" customFormat="1" x14ac:dyDescent="0.25">
      <c r="AF11475" s="169"/>
      <c r="AG11475" s="169"/>
      <c r="AH11475" s="169"/>
      <c r="AI11475" s="169"/>
      <c r="AJ11475" s="169"/>
      <c r="AK11475" s="170"/>
      <c r="AP11475" s="6"/>
      <c r="AQ11475" s="6"/>
      <c r="AR11475" s="6"/>
      <c r="AS11475" s="6"/>
      <c r="AT11475" s="6"/>
      <c r="AU11475" s="6"/>
      <c r="AV11475" s="6"/>
      <c r="AW11475" s="6"/>
      <c r="AX11475" s="6"/>
      <c r="AY11475" s="6"/>
      <c r="AZ11475" s="6"/>
      <c r="BA11475" s="6"/>
      <c r="BB11475" s="166"/>
      <c r="BC11475" s="166"/>
      <c r="BD11475" s="166"/>
      <c r="BE11475" s="6"/>
      <c r="BF11475" s="6"/>
      <c r="BG11475" s="6"/>
      <c r="BH11475" s="6"/>
      <c r="BI11475" s="6"/>
      <c r="BJ11475" s="166"/>
      <c r="BK11475" s="166"/>
      <c r="BL11475" s="166"/>
      <c r="BM11475" s="6"/>
      <c r="BN11475" s="6"/>
      <c r="BO11475" s="6"/>
      <c r="BP11475" s="6"/>
      <c r="BQ11475" s="6"/>
      <c r="BR11475" s="6"/>
      <c r="BS11475" s="6"/>
      <c r="BT11475" s="6"/>
      <c r="BU11475" s="6"/>
      <c r="BV11475" s="6"/>
      <c r="BW11475" s="6"/>
      <c r="CJ11475" s="415"/>
      <c r="CK11475" s="415"/>
      <c r="CO11475" s="168"/>
    </row>
    <row r="11476" spans="32:93" s="162" customFormat="1" x14ac:dyDescent="0.25">
      <c r="AF11476" s="169"/>
      <c r="AG11476" s="169"/>
      <c r="AH11476" s="169"/>
      <c r="AI11476" s="169"/>
      <c r="AJ11476" s="169"/>
      <c r="AK11476" s="170"/>
      <c r="AP11476" s="6"/>
      <c r="AQ11476" s="6"/>
      <c r="AR11476" s="6"/>
      <c r="AS11476" s="6"/>
      <c r="AT11476" s="6"/>
      <c r="AU11476" s="6"/>
      <c r="AV11476" s="6"/>
      <c r="AW11476" s="6"/>
      <c r="AX11476" s="6"/>
      <c r="AY11476" s="6"/>
      <c r="AZ11476" s="6"/>
      <c r="BA11476" s="6"/>
      <c r="BB11476" s="166"/>
      <c r="BC11476" s="166"/>
      <c r="BD11476" s="166"/>
      <c r="BE11476" s="6"/>
      <c r="BF11476" s="6"/>
      <c r="BG11476" s="6"/>
      <c r="BH11476" s="6"/>
      <c r="BI11476" s="6"/>
      <c r="BJ11476" s="166"/>
      <c r="BK11476" s="166"/>
      <c r="BL11476" s="166"/>
      <c r="BM11476" s="6"/>
      <c r="BN11476" s="6"/>
      <c r="BO11476" s="6"/>
      <c r="BP11476" s="6"/>
      <c r="BQ11476" s="6"/>
      <c r="BR11476" s="6"/>
      <c r="BS11476" s="6"/>
      <c r="BT11476" s="6"/>
      <c r="BU11476" s="6"/>
      <c r="BV11476" s="6"/>
      <c r="BW11476" s="6"/>
      <c r="CJ11476" s="415"/>
      <c r="CK11476" s="415"/>
      <c r="CO11476" s="168"/>
    </row>
    <row r="11477" spans="32:93" s="162" customFormat="1" x14ac:dyDescent="0.25">
      <c r="AF11477" s="169"/>
      <c r="AG11477" s="169"/>
      <c r="AH11477" s="169"/>
      <c r="AI11477" s="169"/>
      <c r="AJ11477" s="169"/>
      <c r="AK11477" s="170"/>
      <c r="AP11477" s="6"/>
      <c r="AQ11477" s="6"/>
      <c r="AR11477" s="6"/>
      <c r="AS11477" s="6"/>
      <c r="AT11477" s="6"/>
      <c r="AU11477" s="6"/>
      <c r="AV11477" s="6"/>
      <c r="AW11477" s="6"/>
      <c r="AX11477" s="6"/>
      <c r="AY11477" s="6"/>
      <c r="AZ11477" s="6"/>
      <c r="BA11477" s="6"/>
      <c r="BB11477" s="166"/>
      <c r="BC11477" s="166"/>
      <c r="BD11477" s="166"/>
      <c r="BE11477" s="6"/>
      <c r="BF11477" s="6"/>
      <c r="BG11477" s="6"/>
      <c r="BH11477" s="6"/>
      <c r="BI11477" s="6"/>
      <c r="BJ11477" s="166"/>
      <c r="BK11477" s="166"/>
      <c r="BL11477" s="166"/>
      <c r="BM11477" s="6"/>
      <c r="BN11477" s="6"/>
      <c r="BO11477" s="6"/>
      <c r="BP11477" s="6"/>
      <c r="BQ11477" s="6"/>
      <c r="BR11477" s="6"/>
      <c r="BS11477" s="6"/>
      <c r="BT11477" s="6"/>
      <c r="BU11477" s="6"/>
      <c r="BV11477" s="6"/>
      <c r="BW11477" s="6"/>
      <c r="CJ11477" s="415"/>
      <c r="CK11477" s="415"/>
      <c r="CO11477" s="168"/>
    </row>
    <row r="11478" spans="32:93" s="162" customFormat="1" x14ac:dyDescent="0.25">
      <c r="AF11478" s="169"/>
      <c r="AG11478" s="169"/>
      <c r="AH11478" s="169"/>
      <c r="AI11478" s="169"/>
      <c r="AJ11478" s="169"/>
      <c r="AK11478" s="170"/>
      <c r="AP11478" s="6"/>
      <c r="AQ11478" s="6"/>
      <c r="AR11478" s="6"/>
      <c r="AS11478" s="6"/>
      <c r="AT11478" s="6"/>
      <c r="AU11478" s="6"/>
      <c r="AV11478" s="6"/>
      <c r="AW11478" s="6"/>
      <c r="AX11478" s="6"/>
      <c r="AY11478" s="6"/>
      <c r="AZ11478" s="6"/>
      <c r="BA11478" s="6"/>
      <c r="BB11478" s="166"/>
      <c r="BC11478" s="166"/>
      <c r="BD11478" s="166"/>
      <c r="BE11478" s="6"/>
      <c r="BF11478" s="6"/>
      <c r="BG11478" s="6"/>
      <c r="BH11478" s="6"/>
      <c r="BI11478" s="6"/>
      <c r="BJ11478" s="166"/>
      <c r="BK11478" s="166"/>
      <c r="BL11478" s="166"/>
      <c r="BM11478" s="6"/>
      <c r="BN11478" s="6"/>
      <c r="BO11478" s="6"/>
      <c r="BP11478" s="6"/>
      <c r="BQ11478" s="6"/>
      <c r="BR11478" s="6"/>
      <c r="BS11478" s="6"/>
      <c r="BT11478" s="6"/>
      <c r="BU11478" s="6"/>
      <c r="BV11478" s="6"/>
      <c r="BW11478" s="6"/>
      <c r="CJ11478" s="415"/>
      <c r="CK11478" s="415"/>
      <c r="CO11478" s="168"/>
    </row>
    <row r="11479" spans="32:93" s="162" customFormat="1" x14ac:dyDescent="0.25">
      <c r="AF11479" s="169"/>
      <c r="AG11479" s="169"/>
      <c r="AH11479" s="169"/>
      <c r="AI11479" s="169"/>
      <c r="AJ11479" s="169"/>
      <c r="AK11479" s="170"/>
      <c r="AP11479" s="6"/>
      <c r="AQ11479" s="6"/>
      <c r="AR11479" s="6"/>
      <c r="AS11479" s="6"/>
      <c r="AT11479" s="6"/>
      <c r="AU11479" s="6"/>
      <c r="AV11479" s="6"/>
      <c r="AW11479" s="6"/>
      <c r="AX11479" s="6"/>
      <c r="AY11479" s="6"/>
      <c r="AZ11479" s="6"/>
      <c r="BA11479" s="6"/>
      <c r="BB11479" s="166"/>
      <c r="BC11479" s="166"/>
      <c r="BD11479" s="166"/>
      <c r="BE11479" s="6"/>
      <c r="BF11479" s="6"/>
      <c r="BG11479" s="6"/>
      <c r="BH11479" s="6"/>
      <c r="BI11479" s="6"/>
      <c r="BJ11479" s="166"/>
      <c r="BK11479" s="166"/>
      <c r="BL11479" s="166"/>
      <c r="BM11479" s="6"/>
      <c r="BN11479" s="6"/>
      <c r="BO11479" s="6"/>
      <c r="BP11479" s="6"/>
      <c r="BQ11479" s="6"/>
      <c r="BR11479" s="6"/>
      <c r="BS11479" s="6"/>
      <c r="BT11479" s="6"/>
      <c r="BU11479" s="6"/>
      <c r="BV11479" s="6"/>
      <c r="BW11479" s="6"/>
      <c r="CJ11479" s="415"/>
      <c r="CK11479" s="415"/>
      <c r="CO11479" s="168"/>
    </row>
    <row r="11480" spans="32:93" s="162" customFormat="1" x14ac:dyDescent="0.25">
      <c r="AF11480" s="169"/>
      <c r="AG11480" s="169"/>
      <c r="AH11480" s="169"/>
      <c r="AI11480" s="169"/>
      <c r="AJ11480" s="169"/>
      <c r="AK11480" s="170"/>
      <c r="AP11480" s="6"/>
      <c r="AQ11480" s="6"/>
      <c r="AR11480" s="6"/>
      <c r="AS11480" s="6"/>
      <c r="AT11480" s="6"/>
      <c r="AU11480" s="6"/>
      <c r="AV11480" s="6"/>
      <c r="AW11480" s="6"/>
      <c r="AX11480" s="6"/>
      <c r="AY11480" s="6"/>
      <c r="AZ11480" s="6"/>
      <c r="BA11480" s="6"/>
      <c r="BB11480" s="166"/>
      <c r="BC11480" s="166"/>
      <c r="BD11480" s="166"/>
      <c r="BE11480" s="6"/>
      <c r="BF11480" s="6"/>
      <c r="BG11480" s="6"/>
      <c r="BH11480" s="6"/>
      <c r="BI11480" s="6"/>
      <c r="BJ11480" s="166"/>
      <c r="BK11480" s="166"/>
      <c r="BL11480" s="166"/>
      <c r="BM11480" s="6"/>
      <c r="BN11480" s="6"/>
      <c r="BO11480" s="6"/>
      <c r="BP11480" s="6"/>
      <c r="BQ11480" s="6"/>
      <c r="BR11480" s="6"/>
      <c r="BS11480" s="6"/>
      <c r="BT11480" s="6"/>
      <c r="BU11480" s="6"/>
      <c r="BV11480" s="6"/>
      <c r="BW11480" s="6"/>
      <c r="CJ11480" s="415"/>
      <c r="CK11480" s="415"/>
      <c r="CO11480" s="168"/>
    </row>
    <row r="11481" spans="32:93" s="162" customFormat="1" x14ac:dyDescent="0.25">
      <c r="AF11481" s="169"/>
      <c r="AG11481" s="169"/>
      <c r="AH11481" s="169"/>
      <c r="AI11481" s="169"/>
      <c r="AJ11481" s="169"/>
      <c r="AK11481" s="170"/>
      <c r="AP11481" s="6"/>
      <c r="AQ11481" s="6"/>
      <c r="AR11481" s="6"/>
      <c r="AS11481" s="6"/>
      <c r="AT11481" s="6"/>
      <c r="AU11481" s="6"/>
      <c r="AV11481" s="6"/>
      <c r="AW11481" s="6"/>
      <c r="AX11481" s="6"/>
      <c r="AY11481" s="6"/>
      <c r="AZ11481" s="6"/>
      <c r="BA11481" s="6"/>
      <c r="BB11481" s="166"/>
      <c r="BC11481" s="166"/>
      <c r="BD11481" s="166"/>
      <c r="BE11481" s="6"/>
      <c r="BF11481" s="6"/>
      <c r="BG11481" s="6"/>
      <c r="BH11481" s="6"/>
      <c r="BI11481" s="6"/>
      <c r="BJ11481" s="166"/>
      <c r="BK11481" s="166"/>
      <c r="BL11481" s="166"/>
      <c r="BM11481" s="6"/>
      <c r="BN11481" s="6"/>
      <c r="BO11481" s="6"/>
      <c r="BP11481" s="6"/>
      <c r="BQ11481" s="6"/>
      <c r="BR11481" s="6"/>
      <c r="BS11481" s="6"/>
      <c r="BT11481" s="6"/>
      <c r="BU11481" s="6"/>
      <c r="BV11481" s="6"/>
      <c r="BW11481" s="6"/>
      <c r="CJ11481" s="415"/>
      <c r="CK11481" s="415"/>
      <c r="CO11481" s="168"/>
    </row>
    <row r="11482" spans="32:93" s="162" customFormat="1" x14ac:dyDescent="0.25">
      <c r="AF11482" s="169"/>
      <c r="AG11482" s="169"/>
      <c r="AH11482" s="169"/>
      <c r="AI11482" s="169"/>
      <c r="AJ11482" s="169"/>
      <c r="AK11482" s="170"/>
      <c r="AP11482" s="6"/>
      <c r="AQ11482" s="6"/>
      <c r="AR11482" s="6"/>
      <c r="AS11482" s="6"/>
      <c r="AT11482" s="6"/>
      <c r="AU11482" s="6"/>
      <c r="AV11482" s="6"/>
      <c r="AW11482" s="6"/>
      <c r="AX11482" s="6"/>
      <c r="AY11482" s="6"/>
      <c r="AZ11482" s="6"/>
      <c r="BA11482" s="6"/>
      <c r="BB11482" s="166"/>
      <c r="BC11482" s="166"/>
      <c r="BD11482" s="166"/>
      <c r="BE11482" s="6"/>
      <c r="BF11482" s="6"/>
      <c r="BG11482" s="6"/>
      <c r="BH11482" s="6"/>
      <c r="BI11482" s="6"/>
      <c r="BJ11482" s="166"/>
      <c r="BK11482" s="166"/>
      <c r="BL11482" s="166"/>
      <c r="BM11482" s="6"/>
      <c r="BN11482" s="6"/>
      <c r="BO11482" s="6"/>
      <c r="BP11482" s="6"/>
      <c r="BQ11482" s="6"/>
      <c r="BR11482" s="6"/>
      <c r="BS11482" s="6"/>
      <c r="BT11482" s="6"/>
      <c r="BU11482" s="6"/>
      <c r="BV11482" s="6"/>
      <c r="BW11482" s="6"/>
      <c r="CJ11482" s="415"/>
      <c r="CK11482" s="415"/>
      <c r="CO11482" s="168"/>
    </row>
    <row r="11483" spans="32:93" s="162" customFormat="1" x14ac:dyDescent="0.25">
      <c r="AF11483" s="169"/>
      <c r="AG11483" s="169"/>
      <c r="AH11483" s="169"/>
      <c r="AI11483" s="169"/>
      <c r="AJ11483" s="169"/>
      <c r="AK11483" s="170"/>
      <c r="AP11483" s="6"/>
      <c r="AQ11483" s="6"/>
      <c r="AR11483" s="6"/>
      <c r="AS11483" s="6"/>
      <c r="AT11483" s="6"/>
      <c r="AU11483" s="6"/>
      <c r="AV11483" s="6"/>
      <c r="AW11483" s="6"/>
      <c r="AX11483" s="6"/>
      <c r="AY11483" s="6"/>
      <c r="AZ11483" s="6"/>
      <c r="BA11483" s="6"/>
      <c r="BB11483" s="166"/>
      <c r="BC11483" s="166"/>
      <c r="BD11483" s="166"/>
      <c r="BE11483" s="6"/>
      <c r="BF11483" s="6"/>
      <c r="BG11483" s="6"/>
      <c r="BH11483" s="6"/>
      <c r="BI11483" s="6"/>
      <c r="BJ11483" s="166"/>
      <c r="BK11483" s="166"/>
      <c r="BL11483" s="166"/>
      <c r="BM11483" s="6"/>
      <c r="BN11483" s="6"/>
      <c r="BO11483" s="6"/>
      <c r="BP11483" s="6"/>
      <c r="BQ11483" s="6"/>
      <c r="BR11483" s="6"/>
      <c r="BS11483" s="6"/>
      <c r="BT11483" s="6"/>
      <c r="BU11483" s="6"/>
      <c r="BV11483" s="6"/>
      <c r="BW11483" s="6"/>
      <c r="CJ11483" s="415"/>
      <c r="CK11483" s="415"/>
      <c r="CO11483" s="168"/>
    </row>
    <row r="11484" spans="32:93" s="162" customFormat="1" x14ac:dyDescent="0.25">
      <c r="AF11484" s="169"/>
      <c r="AG11484" s="169"/>
      <c r="AH11484" s="169"/>
      <c r="AI11484" s="169"/>
      <c r="AJ11484" s="169"/>
      <c r="AK11484" s="170"/>
      <c r="AP11484" s="6"/>
      <c r="AQ11484" s="6"/>
      <c r="AR11484" s="6"/>
      <c r="AS11484" s="6"/>
      <c r="AT11484" s="6"/>
      <c r="AU11484" s="6"/>
      <c r="AV11484" s="6"/>
      <c r="AW11484" s="6"/>
      <c r="AX11484" s="6"/>
      <c r="AY11484" s="6"/>
      <c r="AZ11484" s="6"/>
      <c r="BA11484" s="6"/>
      <c r="BB11484" s="166"/>
      <c r="BC11484" s="166"/>
      <c r="BD11484" s="166"/>
      <c r="BE11484" s="6"/>
      <c r="BF11484" s="6"/>
      <c r="BG11484" s="6"/>
      <c r="BH11484" s="6"/>
      <c r="BI11484" s="6"/>
      <c r="BJ11484" s="166"/>
      <c r="BK11484" s="166"/>
      <c r="BL11484" s="166"/>
      <c r="BM11484" s="6"/>
      <c r="BN11484" s="6"/>
      <c r="BO11484" s="6"/>
      <c r="BP11484" s="6"/>
      <c r="BQ11484" s="6"/>
      <c r="BR11484" s="6"/>
      <c r="BS11484" s="6"/>
      <c r="BT11484" s="6"/>
      <c r="BU11484" s="6"/>
      <c r="BV11484" s="6"/>
      <c r="BW11484" s="6"/>
      <c r="CJ11484" s="415"/>
      <c r="CK11484" s="415"/>
      <c r="CO11484" s="168"/>
    </row>
    <row r="11485" spans="32:93" s="162" customFormat="1" x14ac:dyDescent="0.25">
      <c r="AF11485" s="169"/>
      <c r="AG11485" s="169"/>
      <c r="AH11485" s="169"/>
      <c r="AI11485" s="169"/>
      <c r="AJ11485" s="169"/>
      <c r="AK11485" s="170"/>
      <c r="AP11485" s="6"/>
      <c r="AQ11485" s="6"/>
      <c r="AR11485" s="6"/>
      <c r="AS11485" s="6"/>
      <c r="AT11485" s="6"/>
      <c r="AU11485" s="6"/>
      <c r="AV11485" s="6"/>
      <c r="AW11485" s="6"/>
      <c r="AX11485" s="6"/>
      <c r="AY11485" s="6"/>
      <c r="AZ11485" s="6"/>
      <c r="BA11485" s="6"/>
      <c r="BB11485" s="166"/>
      <c r="BC11485" s="166"/>
      <c r="BD11485" s="166"/>
      <c r="BE11485" s="6"/>
      <c r="BF11485" s="6"/>
      <c r="BG11485" s="6"/>
      <c r="BH11485" s="6"/>
      <c r="BI11485" s="6"/>
      <c r="BJ11485" s="166"/>
      <c r="BK11485" s="166"/>
      <c r="BL11485" s="166"/>
      <c r="BM11485" s="6"/>
      <c r="BN11485" s="6"/>
      <c r="BO11485" s="6"/>
      <c r="BP11485" s="6"/>
      <c r="BQ11485" s="6"/>
      <c r="BR11485" s="6"/>
      <c r="BS11485" s="6"/>
      <c r="BT11485" s="6"/>
      <c r="BU11485" s="6"/>
      <c r="BV11485" s="6"/>
      <c r="BW11485" s="6"/>
      <c r="CJ11485" s="415"/>
      <c r="CK11485" s="415"/>
      <c r="CO11485" s="168"/>
    </row>
    <row r="11486" spans="32:93" s="162" customFormat="1" x14ac:dyDescent="0.25">
      <c r="AF11486" s="169"/>
      <c r="AG11486" s="169"/>
      <c r="AH11486" s="169"/>
      <c r="AI11486" s="169"/>
      <c r="AJ11486" s="169"/>
      <c r="AK11486" s="170"/>
      <c r="AP11486" s="6"/>
      <c r="AQ11486" s="6"/>
      <c r="AR11486" s="6"/>
      <c r="AS11486" s="6"/>
      <c r="AT11486" s="6"/>
      <c r="AU11486" s="6"/>
      <c r="AV11486" s="6"/>
      <c r="AW11486" s="6"/>
      <c r="AX11486" s="6"/>
      <c r="AY11486" s="6"/>
      <c r="AZ11486" s="6"/>
      <c r="BA11486" s="6"/>
      <c r="BB11486" s="166"/>
      <c r="BC11486" s="166"/>
      <c r="BD11486" s="166"/>
      <c r="BE11486" s="6"/>
      <c r="BF11486" s="6"/>
      <c r="BG11486" s="6"/>
      <c r="BH11486" s="6"/>
      <c r="BI11486" s="6"/>
      <c r="BJ11486" s="166"/>
      <c r="BK11486" s="166"/>
      <c r="BL11486" s="166"/>
      <c r="BM11486" s="6"/>
      <c r="BN11486" s="6"/>
      <c r="BO11486" s="6"/>
      <c r="BP11486" s="6"/>
      <c r="BQ11486" s="6"/>
      <c r="BR11486" s="6"/>
      <c r="BS11486" s="6"/>
      <c r="BT11486" s="6"/>
      <c r="BU11486" s="6"/>
      <c r="BV11486" s="6"/>
      <c r="BW11486" s="6"/>
      <c r="CJ11486" s="415"/>
      <c r="CK11486" s="415"/>
      <c r="CO11486" s="168"/>
    </row>
    <row r="11487" spans="32:93" s="162" customFormat="1" x14ac:dyDescent="0.25">
      <c r="AF11487" s="169"/>
      <c r="AG11487" s="169"/>
      <c r="AH11487" s="169"/>
      <c r="AI11487" s="169"/>
      <c r="AJ11487" s="169"/>
      <c r="AK11487" s="170"/>
      <c r="AP11487" s="6"/>
      <c r="AQ11487" s="6"/>
      <c r="AR11487" s="6"/>
      <c r="AS11487" s="6"/>
      <c r="AT11487" s="6"/>
      <c r="AU11487" s="6"/>
      <c r="AV11487" s="6"/>
      <c r="AW11487" s="6"/>
      <c r="AX11487" s="6"/>
      <c r="AY11487" s="6"/>
      <c r="AZ11487" s="6"/>
      <c r="BA11487" s="6"/>
      <c r="BB11487" s="166"/>
      <c r="BC11487" s="166"/>
      <c r="BD11487" s="166"/>
      <c r="BE11487" s="6"/>
      <c r="BF11487" s="6"/>
      <c r="BG11487" s="6"/>
      <c r="BH11487" s="6"/>
      <c r="BI11487" s="6"/>
      <c r="BJ11487" s="166"/>
      <c r="BK11487" s="166"/>
      <c r="BL11487" s="166"/>
      <c r="BM11487" s="6"/>
      <c r="BN11487" s="6"/>
      <c r="BO11487" s="6"/>
      <c r="BP11487" s="6"/>
      <c r="BQ11487" s="6"/>
      <c r="BR11487" s="6"/>
      <c r="BS11487" s="6"/>
      <c r="BT11487" s="6"/>
      <c r="BU11487" s="6"/>
      <c r="BV11487" s="6"/>
      <c r="BW11487" s="6"/>
      <c r="CJ11487" s="415"/>
      <c r="CK11487" s="415"/>
      <c r="CO11487" s="168"/>
    </row>
    <row r="11488" spans="32:93" s="162" customFormat="1" x14ac:dyDescent="0.25">
      <c r="AF11488" s="169"/>
      <c r="AG11488" s="169"/>
      <c r="AH11488" s="169"/>
      <c r="AI11488" s="169"/>
      <c r="AJ11488" s="169"/>
      <c r="AK11488" s="170"/>
      <c r="AP11488" s="6"/>
      <c r="AQ11488" s="6"/>
      <c r="AR11488" s="6"/>
      <c r="AS11488" s="6"/>
      <c r="AT11488" s="6"/>
      <c r="AU11488" s="6"/>
      <c r="AV11488" s="6"/>
      <c r="AW11488" s="6"/>
      <c r="AX11488" s="6"/>
      <c r="AY11488" s="6"/>
      <c r="AZ11488" s="6"/>
      <c r="BA11488" s="6"/>
      <c r="BB11488" s="166"/>
      <c r="BC11488" s="166"/>
      <c r="BD11488" s="166"/>
      <c r="BE11488" s="6"/>
      <c r="BF11488" s="6"/>
      <c r="BG11488" s="6"/>
      <c r="BH11488" s="6"/>
      <c r="BI11488" s="6"/>
      <c r="BJ11488" s="166"/>
      <c r="BK11488" s="166"/>
      <c r="BL11488" s="166"/>
      <c r="BM11488" s="6"/>
      <c r="BN11488" s="6"/>
      <c r="BO11488" s="6"/>
      <c r="BP11488" s="6"/>
      <c r="BQ11488" s="6"/>
      <c r="BR11488" s="6"/>
      <c r="BS11488" s="6"/>
      <c r="BT11488" s="6"/>
      <c r="BU11488" s="6"/>
      <c r="BV11488" s="6"/>
      <c r="BW11488" s="6"/>
      <c r="CJ11488" s="415"/>
      <c r="CK11488" s="415"/>
      <c r="CO11488" s="168"/>
    </row>
    <row r="11489" spans="32:93" s="162" customFormat="1" x14ac:dyDescent="0.25">
      <c r="AF11489" s="169"/>
      <c r="AG11489" s="169"/>
      <c r="AH11489" s="169"/>
      <c r="AI11489" s="169"/>
      <c r="AJ11489" s="169"/>
      <c r="AK11489" s="170"/>
      <c r="AP11489" s="6"/>
      <c r="AQ11489" s="6"/>
      <c r="AR11489" s="6"/>
      <c r="AS11489" s="6"/>
      <c r="AT11489" s="6"/>
      <c r="AU11489" s="6"/>
      <c r="AV11489" s="6"/>
      <c r="AW11489" s="6"/>
      <c r="AX11489" s="6"/>
      <c r="AY11489" s="6"/>
      <c r="AZ11489" s="6"/>
      <c r="BA11489" s="6"/>
      <c r="BB11489" s="166"/>
      <c r="BC11489" s="166"/>
      <c r="BD11489" s="166"/>
      <c r="BE11489" s="6"/>
      <c r="BF11489" s="6"/>
      <c r="BG11489" s="6"/>
      <c r="BH11489" s="6"/>
      <c r="BI11489" s="6"/>
      <c r="BJ11489" s="166"/>
      <c r="BK11489" s="166"/>
      <c r="BL11489" s="166"/>
      <c r="BM11489" s="6"/>
      <c r="BN11489" s="6"/>
      <c r="BO11489" s="6"/>
      <c r="BP11489" s="6"/>
      <c r="BQ11489" s="6"/>
      <c r="BR11489" s="6"/>
      <c r="BS11489" s="6"/>
      <c r="BT11489" s="6"/>
      <c r="BU11489" s="6"/>
      <c r="BV11489" s="6"/>
      <c r="BW11489" s="6"/>
      <c r="CJ11489" s="415"/>
      <c r="CK11489" s="415"/>
      <c r="CO11489" s="168"/>
    </row>
    <row r="11490" spans="32:93" s="162" customFormat="1" x14ac:dyDescent="0.25">
      <c r="AF11490" s="169"/>
      <c r="AG11490" s="169"/>
      <c r="AH11490" s="169"/>
      <c r="AI11490" s="169"/>
      <c r="AJ11490" s="169"/>
      <c r="AK11490" s="170"/>
      <c r="AP11490" s="6"/>
      <c r="AQ11490" s="6"/>
      <c r="AR11490" s="6"/>
      <c r="AS11490" s="6"/>
      <c r="AT11490" s="6"/>
      <c r="AU11490" s="6"/>
      <c r="AV11490" s="6"/>
      <c r="AW11490" s="6"/>
      <c r="AX11490" s="6"/>
      <c r="AY11490" s="6"/>
      <c r="AZ11490" s="6"/>
      <c r="BA11490" s="6"/>
      <c r="BB11490" s="166"/>
      <c r="BC11490" s="166"/>
      <c r="BD11490" s="166"/>
      <c r="BE11490" s="6"/>
      <c r="BF11490" s="6"/>
      <c r="BG11490" s="6"/>
      <c r="BH11490" s="6"/>
      <c r="BI11490" s="6"/>
      <c r="BJ11490" s="166"/>
      <c r="BK11490" s="166"/>
      <c r="BL11490" s="166"/>
      <c r="BM11490" s="6"/>
      <c r="BN11490" s="6"/>
      <c r="BO11490" s="6"/>
      <c r="BP11490" s="6"/>
      <c r="BQ11490" s="6"/>
      <c r="BR11490" s="6"/>
      <c r="BS11490" s="6"/>
      <c r="BT11490" s="6"/>
      <c r="BU11490" s="6"/>
      <c r="BV11490" s="6"/>
      <c r="BW11490" s="6"/>
      <c r="CJ11490" s="415"/>
      <c r="CK11490" s="415"/>
      <c r="CO11490" s="168"/>
    </row>
    <row r="11491" spans="32:93" s="162" customFormat="1" x14ac:dyDescent="0.25">
      <c r="AF11491" s="169"/>
      <c r="AG11491" s="169"/>
      <c r="AH11491" s="169"/>
      <c r="AI11491" s="169"/>
      <c r="AJ11491" s="169"/>
      <c r="AK11491" s="170"/>
      <c r="AP11491" s="6"/>
      <c r="AQ11491" s="6"/>
      <c r="AR11491" s="6"/>
      <c r="AS11491" s="6"/>
      <c r="AT11491" s="6"/>
      <c r="AU11491" s="6"/>
      <c r="AV11491" s="6"/>
      <c r="AW11491" s="6"/>
      <c r="AX11491" s="6"/>
      <c r="AY11491" s="6"/>
      <c r="AZ11491" s="6"/>
      <c r="BA11491" s="6"/>
      <c r="BB11491" s="166"/>
      <c r="BC11491" s="166"/>
      <c r="BD11491" s="166"/>
      <c r="BE11491" s="6"/>
      <c r="BF11491" s="6"/>
      <c r="BG11491" s="6"/>
      <c r="BH11491" s="6"/>
      <c r="BI11491" s="6"/>
      <c r="BJ11491" s="166"/>
      <c r="BK11491" s="166"/>
      <c r="BL11491" s="166"/>
      <c r="BM11491" s="6"/>
      <c r="BN11491" s="6"/>
      <c r="BO11491" s="6"/>
      <c r="BP11491" s="6"/>
      <c r="BQ11491" s="6"/>
      <c r="BR11491" s="6"/>
      <c r="BS11491" s="6"/>
      <c r="BT11491" s="6"/>
      <c r="BU11491" s="6"/>
      <c r="BV11491" s="6"/>
      <c r="BW11491" s="6"/>
      <c r="CJ11491" s="415"/>
      <c r="CK11491" s="415"/>
      <c r="CO11491" s="168"/>
    </row>
    <row r="11492" spans="32:93" s="162" customFormat="1" x14ac:dyDescent="0.25">
      <c r="AF11492" s="169"/>
      <c r="AG11492" s="169"/>
      <c r="AH11492" s="169"/>
      <c r="AI11492" s="169"/>
      <c r="AJ11492" s="169"/>
      <c r="AK11492" s="170"/>
      <c r="AP11492" s="6"/>
      <c r="AQ11492" s="6"/>
      <c r="AR11492" s="6"/>
      <c r="AS11492" s="6"/>
      <c r="AT11492" s="6"/>
      <c r="AU11492" s="6"/>
      <c r="AV11492" s="6"/>
      <c r="AW11492" s="6"/>
      <c r="AX11492" s="6"/>
      <c r="AY11492" s="6"/>
      <c r="AZ11492" s="6"/>
      <c r="BA11492" s="6"/>
      <c r="BB11492" s="166"/>
      <c r="BC11492" s="166"/>
      <c r="BD11492" s="166"/>
      <c r="BE11492" s="6"/>
      <c r="BF11492" s="6"/>
      <c r="BG11492" s="6"/>
      <c r="BH11492" s="6"/>
      <c r="BI11492" s="6"/>
      <c r="BJ11492" s="166"/>
      <c r="BK11492" s="166"/>
      <c r="BL11492" s="166"/>
      <c r="BM11492" s="6"/>
      <c r="BN11492" s="6"/>
      <c r="BO11492" s="6"/>
      <c r="BP11492" s="6"/>
      <c r="BQ11492" s="6"/>
      <c r="BR11492" s="6"/>
      <c r="BS11492" s="6"/>
      <c r="BT11492" s="6"/>
      <c r="BU11492" s="6"/>
      <c r="BV11492" s="6"/>
      <c r="BW11492" s="6"/>
      <c r="CJ11492" s="415"/>
      <c r="CK11492" s="415"/>
      <c r="CO11492" s="168"/>
    </row>
    <row r="11493" spans="32:93" s="162" customFormat="1" x14ac:dyDescent="0.25">
      <c r="AF11493" s="169"/>
      <c r="AG11493" s="169"/>
      <c r="AH11493" s="169"/>
      <c r="AI11493" s="169"/>
      <c r="AJ11493" s="169"/>
      <c r="AK11493" s="170"/>
      <c r="AP11493" s="6"/>
      <c r="AQ11493" s="6"/>
      <c r="AR11493" s="6"/>
      <c r="AS11493" s="6"/>
      <c r="AT11493" s="6"/>
      <c r="AU11493" s="6"/>
      <c r="AV11493" s="6"/>
      <c r="AW11493" s="6"/>
      <c r="AX11493" s="6"/>
      <c r="AY11493" s="6"/>
      <c r="AZ11493" s="6"/>
      <c r="BA11493" s="6"/>
      <c r="BB11493" s="166"/>
      <c r="BC11493" s="166"/>
      <c r="BD11493" s="166"/>
      <c r="BE11493" s="6"/>
      <c r="BF11493" s="6"/>
      <c r="BG11493" s="6"/>
      <c r="BH11493" s="6"/>
      <c r="BI11493" s="6"/>
      <c r="BJ11493" s="166"/>
      <c r="BK11493" s="166"/>
      <c r="BL11493" s="166"/>
      <c r="BM11493" s="6"/>
      <c r="BN11493" s="6"/>
      <c r="BO11493" s="6"/>
      <c r="BP11493" s="6"/>
      <c r="BQ11493" s="6"/>
      <c r="BR11493" s="6"/>
      <c r="BS11493" s="6"/>
      <c r="BT11493" s="6"/>
      <c r="BU11493" s="6"/>
      <c r="BV11493" s="6"/>
      <c r="BW11493" s="6"/>
      <c r="CJ11493" s="415"/>
      <c r="CK11493" s="415"/>
      <c r="CO11493" s="168"/>
    </row>
    <row r="11494" spans="32:93" s="162" customFormat="1" x14ac:dyDescent="0.25">
      <c r="AF11494" s="169"/>
      <c r="AG11494" s="169"/>
      <c r="AH11494" s="169"/>
      <c r="AI11494" s="169"/>
      <c r="AJ11494" s="169"/>
      <c r="AK11494" s="170"/>
      <c r="AP11494" s="6"/>
      <c r="AQ11494" s="6"/>
      <c r="AR11494" s="6"/>
      <c r="AS11494" s="6"/>
      <c r="AT11494" s="6"/>
      <c r="AU11494" s="6"/>
      <c r="AV11494" s="6"/>
      <c r="AW11494" s="6"/>
      <c r="AX11494" s="6"/>
      <c r="AY11494" s="6"/>
      <c r="AZ11494" s="6"/>
      <c r="BA11494" s="6"/>
      <c r="BB11494" s="166"/>
      <c r="BC11494" s="166"/>
      <c r="BD11494" s="166"/>
      <c r="BE11494" s="6"/>
      <c r="BF11494" s="6"/>
      <c r="BG11494" s="6"/>
      <c r="BH11494" s="6"/>
      <c r="BI11494" s="6"/>
      <c r="BJ11494" s="166"/>
      <c r="BK11494" s="166"/>
      <c r="BL11494" s="166"/>
      <c r="BM11494" s="6"/>
      <c r="BN11494" s="6"/>
      <c r="BO11494" s="6"/>
      <c r="BP11494" s="6"/>
      <c r="BQ11494" s="6"/>
      <c r="BR11494" s="6"/>
      <c r="BS11494" s="6"/>
      <c r="BT11494" s="6"/>
      <c r="BU11494" s="6"/>
      <c r="BV11494" s="6"/>
      <c r="BW11494" s="6"/>
      <c r="CJ11494" s="415"/>
      <c r="CK11494" s="415"/>
      <c r="CO11494" s="168"/>
    </row>
    <row r="11495" spans="32:93" s="162" customFormat="1" x14ac:dyDescent="0.25">
      <c r="AF11495" s="169"/>
      <c r="AG11495" s="169"/>
      <c r="AH11495" s="169"/>
      <c r="AI11495" s="169"/>
      <c r="AJ11495" s="169"/>
      <c r="AK11495" s="170"/>
      <c r="AP11495" s="6"/>
      <c r="AQ11495" s="6"/>
      <c r="AR11495" s="6"/>
      <c r="AS11495" s="6"/>
      <c r="AT11495" s="6"/>
      <c r="AU11495" s="6"/>
      <c r="AV11495" s="6"/>
      <c r="AW11495" s="6"/>
      <c r="AX11495" s="6"/>
      <c r="AY11495" s="6"/>
      <c r="AZ11495" s="6"/>
      <c r="BA11495" s="6"/>
      <c r="BB11495" s="166"/>
      <c r="BC11495" s="166"/>
      <c r="BD11495" s="166"/>
      <c r="BE11495" s="6"/>
      <c r="BF11495" s="6"/>
      <c r="BG11495" s="6"/>
      <c r="BH11495" s="6"/>
      <c r="BI11495" s="6"/>
      <c r="BJ11495" s="166"/>
      <c r="BK11495" s="166"/>
      <c r="BL11495" s="166"/>
      <c r="BM11495" s="6"/>
      <c r="BN11495" s="6"/>
      <c r="BO11495" s="6"/>
      <c r="BP11495" s="6"/>
      <c r="BQ11495" s="6"/>
      <c r="BR11495" s="6"/>
      <c r="BS11495" s="6"/>
      <c r="BT11495" s="6"/>
      <c r="BU11495" s="6"/>
      <c r="BV11495" s="6"/>
      <c r="BW11495" s="6"/>
      <c r="CJ11495" s="415"/>
      <c r="CK11495" s="415"/>
      <c r="CO11495" s="168"/>
    </row>
    <row r="11496" spans="32:93" s="162" customFormat="1" x14ac:dyDescent="0.25">
      <c r="AF11496" s="169"/>
      <c r="AG11496" s="169"/>
      <c r="AH11496" s="169"/>
      <c r="AI11496" s="169"/>
      <c r="AJ11496" s="169"/>
      <c r="AK11496" s="170"/>
      <c r="AP11496" s="6"/>
      <c r="AQ11496" s="6"/>
      <c r="AR11496" s="6"/>
      <c r="AS11496" s="6"/>
      <c r="AT11496" s="6"/>
      <c r="AU11496" s="6"/>
      <c r="AV11496" s="6"/>
      <c r="AW11496" s="6"/>
      <c r="AX11496" s="6"/>
      <c r="AY11496" s="6"/>
      <c r="AZ11496" s="6"/>
      <c r="BA11496" s="6"/>
      <c r="BB11496" s="166"/>
      <c r="BC11496" s="166"/>
      <c r="BD11496" s="166"/>
      <c r="BE11496" s="6"/>
      <c r="BF11496" s="6"/>
      <c r="BG11496" s="6"/>
      <c r="BH11496" s="6"/>
      <c r="BI11496" s="6"/>
      <c r="BJ11496" s="166"/>
      <c r="BK11496" s="166"/>
      <c r="BL11496" s="166"/>
      <c r="BM11496" s="6"/>
      <c r="BN11496" s="6"/>
      <c r="BO11496" s="6"/>
      <c r="BP11496" s="6"/>
      <c r="BQ11496" s="6"/>
      <c r="BR11496" s="6"/>
      <c r="BS11496" s="6"/>
      <c r="BT11496" s="6"/>
      <c r="BU11496" s="6"/>
      <c r="BV11496" s="6"/>
      <c r="BW11496" s="6"/>
      <c r="CJ11496" s="415"/>
      <c r="CK11496" s="415"/>
      <c r="CO11496" s="168"/>
    </row>
    <row r="11497" spans="32:93" s="162" customFormat="1" x14ac:dyDescent="0.25">
      <c r="AF11497" s="169"/>
      <c r="AG11497" s="169"/>
      <c r="AH11497" s="169"/>
      <c r="AI11497" s="169"/>
      <c r="AJ11497" s="169"/>
      <c r="AK11497" s="170"/>
      <c r="AP11497" s="6"/>
      <c r="AQ11497" s="6"/>
      <c r="AR11497" s="6"/>
      <c r="AS11497" s="6"/>
      <c r="AT11497" s="6"/>
      <c r="AU11497" s="6"/>
      <c r="AV11497" s="6"/>
      <c r="AW11497" s="6"/>
      <c r="AX11497" s="6"/>
      <c r="AY11497" s="6"/>
      <c r="AZ11497" s="6"/>
      <c r="BA11497" s="6"/>
      <c r="BB11497" s="166"/>
      <c r="BC11497" s="166"/>
      <c r="BD11497" s="166"/>
      <c r="BE11497" s="6"/>
      <c r="BF11497" s="6"/>
      <c r="BG11497" s="6"/>
      <c r="BH11497" s="6"/>
      <c r="BI11497" s="6"/>
      <c r="BJ11497" s="166"/>
      <c r="BK11497" s="166"/>
      <c r="BL11497" s="166"/>
      <c r="BM11497" s="6"/>
      <c r="BN11497" s="6"/>
      <c r="BO11497" s="6"/>
      <c r="BP11497" s="6"/>
      <c r="BQ11497" s="6"/>
      <c r="BR11497" s="6"/>
      <c r="BS11497" s="6"/>
      <c r="BT11497" s="6"/>
      <c r="BU11497" s="6"/>
      <c r="BV11497" s="6"/>
      <c r="BW11497" s="6"/>
      <c r="CJ11497" s="415"/>
      <c r="CK11497" s="415"/>
      <c r="CO11497" s="168"/>
    </row>
    <row r="11498" spans="32:93" s="162" customFormat="1" x14ac:dyDescent="0.25">
      <c r="AF11498" s="169"/>
      <c r="AG11498" s="169"/>
      <c r="AH11498" s="169"/>
      <c r="AI11498" s="169"/>
      <c r="AJ11498" s="169"/>
      <c r="AK11498" s="170"/>
      <c r="AP11498" s="6"/>
      <c r="AQ11498" s="6"/>
      <c r="AR11498" s="6"/>
      <c r="AS11498" s="6"/>
      <c r="AT11498" s="6"/>
      <c r="AU11498" s="6"/>
      <c r="AV11498" s="6"/>
      <c r="AW11498" s="6"/>
      <c r="AX11498" s="6"/>
      <c r="AY11498" s="6"/>
      <c r="AZ11498" s="6"/>
      <c r="BA11498" s="6"/>
      <c r="BB11498" s="166"/>
      <c r="BC11498" s="166"/>
      <c r="BD11498" s="166"/>
      <c r="BE11498" s="6"/>
      <c r="BF11498" s="6"/>
      <c r="BG11498" s="6"/>
      <c r="BH11498" s="6"/>
      <c r="BI11498" s="6"/>
      <c r="BJ11498" s="166"/>
      <c r="BK11498" s="166"/>
      <c r="BL11498" s="166"/>
      <c r="BM11498" s="6"/>
      <c r="BN11498" s="6"/>
      <c r="BO11498" s="6"/>
      <c r="BP11498" s="6"/>
      <c r="BQ11498" s="6"/>
      <c r="BR11498" s="6"/>
      <c r="BS11498" s="6"/>
      <c r="BT11498" s="6"/>
      <c r="BU11498" s="6"/>
      <c r="BV11498" s="6"/>
      <c r="BW11498" s="6"/>
      <c r="CJ11498" s="415"/>
      <c r="CK11498" s="415"/>
      <c r="CO11498" s="168"/>
    </row>
    <row r="11499" spans="32:93" s="162" customFormat="1" x14ac:dyDescent="0.25">
      <c r="AF11499" s="169"/>
      <c r="AG11499" s="169"/>
      <c r="AH11499" s="169"/>
      <c r="AI11499" s="169"/>
      <c r="AJ11499" s="169"/>
      <c r="AK11499" s="170"/>
      <c r="AP11499" s="6"/>
      <c r="AQ11499" s="6"/>
      <c r="AR11499" s="6"/>
      <c r="AS11499" s="6"/>
      <c r="AT11499" s="6"/>
      <c r="AU11499" s="6"/>
      <c r="AV11499" s="6"/>
      <c r="AW11499" s="6"/>
      <c r="AX11499" s="6"/>
      <c r="AY11499" s="6"/>
      <c r="AZ11499" s="6"/>
      <c r="BA11499" s="6"/>
      <c r="BB11499" s="166"/>
      <c r="BC11499" s="166"/>
      <c r="BD11499" s="166"/>
      <c r="BE11499" s="6"/>
      <c r="BF11499" s="6"/>
      <c r="BG11499" s="6"/>
      <c r="BH11499" s="6"/>
      <c r="BI11499" s="6"/>
      <c r="BJ11499" s="166"/>
      <c r="BK11499" s="166"/>
      <c r="BL11499" s="166"/>
      <c r="BM11499" s="6"/>
      <c r="BN11499" s="6"/>
      <c r="BO11499" s="6"/>
      <c r="BP11499" s="6"/>
      <c r="BQ11499" s="6"/>
      <c r="BR11499" s="6"/>
      <c r="BS11499" s="6"/>
      <c r="BT11499" s="6"/>
      <c r="BU11499" s="6"/>
      <c r="BV11499" s="6"/>
      <c r="BW11499" s="6"/>
      <c r="CJ11499" s="415"/>
      <c r="CK11499" s="415"/>
      <c r="CO11499" s="168"/>
    </row>
    <row r="11500" spans="32:93" s="162" customFormat="1" x14ac:dyDescent="0.25">
      <c r="AF11500" s="169"/>
      <c r="AG11500" s="169"/>
      <c r="AH11500" s="169"/>
      <c r="AI11500" s="169"/>
      <c r="AJ11500" s="169"/>
      <c r="AK11500" s="170"/>
      <c r="AP11500" s="6"/>
      <c r="AQ11500" s="6"/>
      <c r="AR11500" s="6"/>
      <c r="AS11500" s="6"/>
      <c r="AT11500" s="6"/>
      <c r="AU11500" s="6"/>
      <c r="AV11500" s="6"/>
      <c r="AW11500" s="6"/>
      <c r="AX11500" s="6"/>
      <c r="AY11500" s="6"/>
      <c r="AZ11500" s="6"/>
      <c r="BA11500" s="6"/>
      <c r="BB11500" s="166"/>
      <c r="BC11500" s="166"/>
      <c r="BD11500" s="166"/>
      <c r="BE11500" s="6"/>
      <c r="BF11500" s="6"/>
      <c r="BG11500" s="6"/>
      <c r="BH11500" s="6"/>
      <c r="BI11500" s="6"/>
      <c r="BJ11500" s="166"/>
      <c r="BK11500" s="166"/>
      <c r="BL11500" s="166"/>
      <c r="BM11500" s="6"/>
      <c r="BN11500" s="6"/>
      <c r="BO11500" s="6"/>
      <c r="BP11500" s="6"/>
      <c r="BQ11500" s="6"/>
      <c r="BR11500" s="6"/>
      <c r="BS11500" s="6"/>
      <c r="BT11500" s="6"/>
      <c r="BU11500" s="6"/>
      <c r="BV11500" s="6"/>
      <c r="BW11500" s="6"/>
      <c r="CJ11500" s="415"/>
      <c r="CK11500" s="415"/>
      <c r="CO11500" s="168"/>
    </row>
    <row r="11501" spans="32:93" s="162" customFormat="1" x14ac:dyDescent="0.25">
      <c r="AF11501" s="169"/>
      <c r="AG11501" s="169"/>
      <c r="AH11501" s="169"/>
      <c r="AI11501" s="169"/>
      <c r="AJ11501" s="169"/>
      <c r="AK11501" s="170"/>
      <c r="AP11501" s="6"/>
      <c r="AQ11501" s="6"/>
      <c r="AR11501" s="6"/>
      <c r="AS11501" s="6"/>
      <c r="AT11501" s="6"/>
      <c r="AU11501" s="6"/>
      <c r="AV11501" s="6"/>
      <c r="AW11501" s="6"/>
      <c r="AX11501" s="6"/>
      <c r="AY11501" s="6"/>
      <c r="AZ11501" s="6"/>
      <c r="BA11501" s="6"/>
      <c r="BB11501" s="166"/>
      <c r="BC11501" s="166"/>
      <c r="BD11501" s="166"/>
      <c r="BE11501" s="6"/>
      <c r="BF11501" s="6"/>
      <c r="BG11501" s="6"/>
      <c r="BH11501" s="6"/>
      <c r="BI11501" s="6"/>
      <c r="BJ11501" s="166"/>
      <c r="BK11501" s="166"/>
      <c r="BL11501" s="166"/>
      <c r="BM11501" s="6"/>
      <c r="BN11501" s="6"/>
      <c r="BO11501" s="6"/>
      <c r="BP11501" s="6"/>
      <c r="BQ11501" s="6"/>
      <c r="BR11501" s="6"/>
      <c r="BS11501" s="6"/>
      <c r="BT11501" s="6"/>
      <c r="BU11501" s="6"/>
      <c r="BV11501" s="6"/>
      <c r="BW11501" s="6"/>
      <c r="CJ11501" s="415"/>
      <c r="CK11501" s="415"/>
      <c r="CO11501" s="168"/>
    </row>
    <row r="11502" spans="32:93" s="162" customFormat="1" x14ac:dyDescent="0.25">
      <c r="AF11502" s="169"/>
      <c r="AG11502" s="169"/>
      <c r="AH11502" s="169"/>
      <c r="AI11502" s="169"/>
      <c r="AJ11502" s="169"/>
      <c r="AK11502" s="170"/>
      <c r="AP11502" s="6"/>
      <c r="AQ11502" s="6"/>
      <c r="AR11502" s="6"/>
      <c r="AS11502" s="6"/>
      <c r="AT11502" s="6"/>
      <c r="AU11502" s="6"/>
      <c r="AV11502" s="6"/>
      <c r="AW11502" s="6"/>
      <c r="AX11502" s="6"/>
      <c r="AY11502" s="6"/>
      <c r="AZ11502" s="6"/>
      <c r="BA11502" s="6"/>
      <c r="BB11502" s="166"/>
      <c r="BC11502" s="166"/>
      <c r="BD11502" s="166"/>
      <c r="BE11502" s="6"/>
      <c r="BF11502" s="6"/>
      <c r="BG11502" s="6"/>
      <c r="BH11502" s="6"/>
      <c r="BI11502" s="6"/>
      <c r="BJ11502" s="166"/>
      <c r="BK11502" s="166"/>
      <c r="BL11502" s="166"/>
      <c r="BM11502" s="6"/>
      <c r="BN11502" s="6"/>
      <c r="BO11502" s="6"/>
      <c r="BP11502" s="6"/>
      <c r="BQ11502" s="6"/>
      <c r="BR11502" s="6"/>
      <c r="BS11502" s="6"/>
      <c r="BT11502" s="6"/>
      <c r="BU11502" s="6"/>
      <c r="BV11502" s="6"/>
      <c r="BW11502" s="6"/>
      <c r="CJ11502" s="415"/>
      <c r="CK11502" s="415"/>
      <c r="CO11502" s="168"/>
    </row>
    <row r="11503" spans="32:93" s="162" customFormat="1" x14ac:dyDescent="0.25">
      <c r="AF11503" s="169"/>
      <c r="AG11503" s="169"/>
      <c r="AH11503" s="169"/>
      <c r="AI11503" s="169"/>
      <c r="AJ11503" s="169"/>
      <c r="AK11503" s="170"/>
      <c r="AP11503" s="6"/>
      <c r="AQ11503" s="6"/>
      <c r="AR11503" s="6"/>
      <c r="AS11503" s="6"/>
      <c r="AT11503" s="6"/>
      <c r="AU11503" s="6"/>
      <c r="AV11503" s="6"/>
      <c r="AW11503" s="6"/>
      <c r="AX11503" s="6"/>
      <c r="AY11503" s="6"/>
      <c r="AZ11503" s="6"/>
      <c r="BA11503" s="6"/>
      <c r="BB11503" s="166"/>
      <c r="BC11503" s="166"/>
      <c r="BD11503" s="166"/>
      <c r="BE11503" s="6"/>
      <c r="BF11503" s="6"/>
      <c r="BG11503" s="6"/>
      <c r="BH11503" s="6"/>
      <c r="BI11503" s="6"/>
      <c r="BJ11503" s="166"/>
      <c r="BK11503" s="166"/>
      <c r="BL11503" s="166"/>
      <c r="BM11503" s="6"/>
      <c r="BN11503" s="6"/>
      <c r="BO11503" s="6"/>
      <c r="BP11503" s="6"/>
      <c r="BQ11503" s="6"/>
      <c r="BR11503" s="6"/>
      <c r="BS11503" s="6"/>
      <c r="BT11503" s="6"/>
      <c r="BU11503" s="6"/>
      <c r="BV11503" s="6"/>
      <c r="BW11503" s="6"/>
      <c r="CJ11503" s="415"/>
      <c r="CK11503" s="415"/>
      <c r="CO11503" s="168"/>
    </row>
    <row r="11504" spans="32:93" s="162" customFormat="1" x14ac:dyDescent="0.25">
      <c r="AF11504" s="169"/>
      <c r="AG11504" s="169"/>
      <c r="AH11504" s="169"/>
      <c r="AI11504" s="169"/>
      <c r="AJ11504" s="169"/>
      <c r="AK11504" s="170"/>
      <c r="AP11504" s="6"/>
      <c r="AQ11504" s="6"/>
      <c r="AR11504" s="6"/>
      <c r="AS11504" s="6"/>
      <c r="AT11504" s="6"/>
      <c r="AU11504" s="6"/>
      <c r="AV11504" s="6"/>
      <c r="AW11504" s="6"/>
      <c r="AX11504" s="6"/>
      <c r="AY11504" s="6"/>
      <c r="AZ11504" s="6"/>
      <c r="BA11504" s="6"/>
      <c r="BB11504" s="166"/>
      <c r="BC11504" s="166"/>
      <c r="BD11504" s="166"/>
      <c r="BE11504" s="6"/>
      <c r="BF11504" s="6"/>
      <c r="BG11504" s="6"/>
      <c r="BH11504" s="6"/>
      <c r="BI11504" s="6"/>
      <c r="BJ11504" s="166"/>
      <c r="BK11504" s="166"/>
      <c r="BL11504" s="166"/>
      <c r="BM11504" s="6"/>
      <c r="BN11504" s="6"/>
      <c r="BO11504" s="6"/>
      <c r="BP11504" s="6"/>
      <c r="BQ11504" s="6"/>
      <c r="BR11504" s="6"/>
      <c r="BS11504" s="6"/>
      <c r="BT11504" s="6"/>
      <c r="BU11504" s="6"/>
      <c r="BV11504" s="6"/>
      <c r="BW11504" s="6"/>
      <c r="CJ11504" s="415"/>
      <c r="CK11504" s="415"/>
      <c r="CO11504" s="168"/>
    </row>
    <row r="11505" spans="32:93" s="162" customFormat="1" x14ac:dyDescent="0.25">
      <c r="AF11505" s="169"/>
      <c r="AG11505" s="169"/>
      <c r="AH11505" s="169"/>
      <c r="AI11505" s="169"/>
      <c r="AJ11505" s="169"/>
      <c r="AK11505" s="170"/>
      <c r="AP11505" s="6"/>
      <c r="AQ11505" s="6"/>
      <c r="AR11505" s="6"/>
      <c r="AS11505" s="6"/>
      <c r="AT11505" s="6"/>
      <c r="AU11505" s="6"/>
      <c r="AV11505" s="6"/>
      <c r="AW11505" s="6"/>
      <c r="AX11505" s="6"/>
      <c r="AY11505" s="6"/>
      <c r="AZ11505" s="6"/>
      <c r="BA11505" s="6"/>
      <c r="BB11505" s="166"/>
      <c r="BC11505" s="166"/>
      <c r="BD11505" s="166"/>
      <c r="BE11505" s="6"/>
      <c r="BF11505" s="6"/>
      <c r="BG11505" s="6"/>
      <c r="BH11505" s="6"/>
      <c r="BI11505" s="6"/>
      <c r="BJ11505" s="166"/>
      <c r="BK11505" s="166"/>
      <c r="BL11505" s="166"/>
      <c r="BM11505" s="6"/>
      <c r="BN11505" s="6"/>
      <c r="BO11505" s="6"/>
      <c r="BP11505" s="6"/>
      <c r="BQ11505" s="6"/>
      <c r="BR11505" s="6"/>
      <c r="BS11505" s="6"/>
      <c r="BT11505" s="6"/>
      <c r="BU11505" s="6"/>
      <c r="BV11505" s="6"/>
      <c r="BW11505" s="6"/>
      <c r="CJ11505" s="415"/>
      <c r="CK11505" s="415"/>
      <c r="CO11505" s="168"/>
    </row>
    <row r="11506" spans="32:93" s="162" customFormat="1" x14ac:dyDescent="0.25">
      <c r="AF11506" s="169"/>
      <c r="AG11506" s="169"/>
      <c r="AH11506" s="169"/>
      <c r="AI11506" s="169"/>
      <c r="AJ11506" s="169"/>
      <c r="AK11506" s="170"/>
      <c r="AP11506" s="6"/>
      <c r="AQ11506" s="6"/>
      <c r="AR11506" s="6"/>
      <c r="AS11506" s="6"/>
      <c r="AT11506" s="6"/>
      <c r="AU11506" s="6"/>
      <c r="AV11506" s="6"/>
      <c r="AW11506" s="6"/>
      <c r="AX11506" s="6"/>
      <c r="AY11506" s="6"/>
      <c r="AZ11506" s="6"/>
      <c r="BA11506" s="6"/>
      <c r="BB11506" s="166"/>
      <c r="BC11506" s="166"/>
      <c r="BD11506" s="166"/>
      <c r="BE11506" s="6"/>
      <c r="BF11506" s="6"/>
      <c r="BG11506" s="6"/>
      <c r="BH11506" s="6"/>
      <c r="BI11506" s="6"/>
      <c r="BJ11506" s="166"/>
      <c r="BK11506" s="166"/>
      <c r="BL11506" s="166"/>
      <c r="BM11506" s="6"/>
      <c r="BN11506" s="6"/>
      <c r="BO11506" s="6"/>
      <c r="BP11506" s="6"/>
      <c r="BQ11506" s="6"/>
      <c r="BR11506" s="6"/>
      <c r="BS11506" s="6"/>
      <c r="BT11506" s="6"/>
      <c r="BU11506" s="6"/>
      <c r="BV11506" s="6"/>
      <c r="BW11506" s="6"/>
      <c r="CJ11506" s="415"/>
      <c r="CK11506" s="415"/>
      <c r="CO11506" s="168"/>
    </row>
    <row r="11507" spans="32:93" s="162" customFormat="1" x14ac:dyDescent="0.25">
      <c r="AF11507" s="169"/>
      <c r="AG11507" s="169"/>
      <c r="AH11507" s="169"/>
      <c r="AI11507" s="169"/>
      <c r="AJ11507" s="169"/>
      <c r="AK11507" s="170"/>
      <c r="AP11507" s="6"/>
      <c r="AQ11507" s="6"/>
      <c r="AR11507" s="6"/>
      <c r="AS11507" s="6"/>
      <c r="AT11507" s="6"/>
      <c r="AU11507" s="6"/>
      <c r="AV11507" s="6"/>
      <c r="AW11507" s="6"/>
      <c r="AX11507" s="6"/>
      <c r="AY11507" s="6"/>
      <c r="AZ11507" s="6"/>
      <c r="BA11507" s="6"/>
      <c r="BB11507" s="166"/>
      <c r="BC11507" s="166"/>
      <c r="BD11507" s="166"/>
      <c r="BE11507" s="6"/>
      <c r="BF11507" s="6"/>
      <c r="BG11507" s="6"/>
      <c r="BH11507" s="6"/>
      <c r="BI11507" s="6"/>
      <c r="BJ11507" s="166"/>
      <c r="BK11507" s="166"/>
      <c r="BL11507" s="166"/>
      <c r="BM11507" s="6"/>
      <c r="BN11507" s="6"/>
      <c r="BO11507" s="6"/>
      <c r="BP11507" s="6"/>
      <c r="BQ11507" s="6"/>
      <c r="BR11507" s="6"/>
      <c r="BS11507" s="6"/>
      <c r="BT11507" s="6"/>
      <c r="BU11507" s="6"/>
      <c r="BV11507" s="6"/>
      <c r="BW11507" s="6"/>
      <c r="CJ11507" s="415"/>
      <c r="CK11507" s="415"/>
      <c r="CO11507" s="168"/>
    </row>
    <row r="11508" spans="32:93" s="162" customFormat="1" x14ac:dyDescent="0.25">
      <c r="AF11508" s="169"/>
      <c r="AG11508" s="169"/>
      <c r="AH11508" s="169"/>
      <c r="AI11508" s="169"/>
      <c r="AJ11508" s="169"/>
      <c r="AK11508" s="170"/>
      <c r="AP11508" s="6"/>
      <c r="AQ11508" s="6"/>
      <c r="AR11508" s="6"/>
      <c r="AS11508" s="6"/>
      <c r="AT11508" s="6"/>
      <c r="AU11508" s="6"/>
      <c r="AV11508" s="6"/>
      <c r="AW11508" s="6"/>
      <c r="AX11508" s="6"/>
      <c r="AY11508" s="6"/>
      <c r="AZ11508" s="6"/>
      <c r="BA11508" s="6"/>
      <c r="BB11508" s="166"/>
      <c r="BC11508" s="166"/>
      <c r="BD11508" s="166"/>
      <c r="BE11508" s="6"/>
      <c r="BF11508" s="6"/>
      <c r="BG11508" s="6"/>
      <c r="BH11508" s="6"/>
      <c r="BI11508" s="6"/>
      <c r="BJ11508" s="166"/>
      <c r="BK11508" s="166"/>
      <c r="BL11508" s="166"/>
      <c r="BM11508" s="6"/>
      <c r="BN11508" s="6"/>
      <c r="BO11508" s="6"/>
      <c r="BP11508" s="6"/>
      <c r="BQ11508" s="6"/>
      <c r="BR11508" s="6"/>
      <c r="BS11508" s="6"/>
      <c r="BT11508" s="6"/>
      <c r="BU11508" s="6"/>
      <c r="BV11508" s="6"/>
      <c r="BW11508" s="6"/>
      <c r="CJ11508" s="415"/>
      <c r="CK11508" s="415"/>
      <c r="CO11508" s="168"/>
    </row>
    <row r="11509" spans="32:93" s="162" customFormat="1" x14ac:dyDescent="0.25">
      <c r="AF11509" s="169"/>
      <c r="AG11509" s="169"/>
      <c r="AH11509" s="169"/>
      <c r="AI11509" s="169"/>
      <c r="AJ11509" s="169"/>
      <c r="AK11509" s="170"/>
      <c r="AP11509" s="6"/>
      <c r="AQ11509" s="6"/>
      <c r="AR11509" s="6"/>
      <c r="AS11509" s="6"/>
      <c r="AT11509" s="6"/>
      <c r="AU11509" s="6"/>
      <c r="AV11509" s="6"/>
      <c r="AW11509" s="6"/>
      <c r="AX11509" s="6"/>
      <c r="AY11509" s="6"/>
      <c r="AZ11509" s="6"/>
      <c r="BA11509" s="6"/>
      <c r="BB11509" s="166"/>
      <c r="BC11509" s="166"/>
      <c r="BD11509" s="166"/>
      <c r="BE11509" s="6"/>
      <c r="BF11509" s="6"/>
      <c r="BG11509" s="6"/>
      <c r="BH11509" s="6"/>
      <c r="BI11509" s="6"/>
      <c r="BJ11509" s="166"/>
      <c r="BK11509" s="166"/>
      <c r="BL11509" s="166"/>
      <c r="BM11509" s="6"/>
      <c r="BN11509" s="6"/>
      <c r="BO11509" s="6"/>
      <c r="BP11509" s="6"/>
      <c r="BQ11509" s="6"/>
      <c r="BR11509" s="6"/>
      <c r="BS11509" s="6"/>
      <c r="BT11509" s="6"/>
      <c r="BU11509" s="6"/>
      <c r="BV11509" s="6"/>
      <c r="BW11509" s="6"/>
      <c r="CJ11509" s="415"/>
      <c r="CK11509" s="415"/>
      <c r="CO11509" s="168"/>
    </row>
    <row r="11510" spans="32:93" s="162" customFormat="1" x14ac:dyDescent="0.25">
      <c r="AF11510" s="169"/>
      <c r="AG11510" s="169"/>
      <c r="AH11510" s="169"/>
      <c r="AI11510" s="169"/>
      <c r="AJ11510" s="169"/>
      <c r="AK11510" s="170"/>
      <c r="AP11510" s="6"/>
      <c r="AQ11510" s="6"/>
      <c r="AR11510" s="6"/>
      <c r="AS11510" s="6"/>
      <c r="AT11510" s="6"/>
      <c r="AU11510" s="6"/>
      <c r="AV11510" s="6"/>
      <c r="AW11510" s="6"/>
      <c r="AX11510" s="6"/>
      <c r="AY11510" s="6"/>
      <c r="AZ11510" s="6"/>
      <c r="BA11510" s="6"/>
      <c r="BB11510" s="166"/>
      <c r="BC11510" s="166"/>
      <c r="BD11510" s="166"/>
      <c r="BE11510" s="6"/>
      <c r="BF11510" s="6"/>
      <c r="BG11510" s="6"/>
      <c r="BH11510" s="6"/>
      <c r="BI11510" s="6"/>
      <c r="BJ11510" s="166"/>
      <c r="BK11510" s="166"/>
      <c r="BL11510" s="166"/>
      <c r="BM11510" s="6"/>
      <c r="BN11510" s="6"/>
      <c r="BO11510" s="6"/>
      <c r="BP11510" s="6"/>
      <c r="BQ11510" s="6"/>
      <c r="BR11510" s="6"/>
      <c r="BS11510" s="6"/>
      <c r="BT11510" s="6"/>
      <c r="BU11510" s="6"/>
      <c r="BV11510" s="6"/>
      <c r="BW11510" s="6"/>
      <c r="CJ11510" s="415"/>
      <c r="CK11510" s="415"/>
      <c r="CO11510" s="168"/>
    </row>
    <row r="11511" spans="32:93" s="162" customFormat="1" x14ac:dyDescent="0.25">
      <c r="AF11511" s="169"/>
      <c r="AG11511" s="169"/>
      <c r="AH11511" s="169"/>
      <c r="AI11511" s="169"/>
      <c r="AJ11511" s="169"/>
      <c r="AK11511" s="170"/>
      <c r="AP11511" s="6"/>
      <c r="AQ11511" s="6"/>
      <c r="AR11511" s="6"/>
      <c r="AS11511" s="6"/>
      <c r="AT11511" s="6"/>
      <c r="AU11511" s="6"/>
      <c r="AV11511" s="6"/>
      <c r="AW11511" s="6"/>
      <c r="AX11511" s="6"/>
      <c r="AY11511" s="6"/>
      <c r="AZ11511" s="6"/>
      <c r="BA11511" s="6"/>
      <c r="BB11511" s="166"/>
      <c r="BC11511" s="166"/>
      <c r="BD11511" s="166"/>
      <c r="BE11511" s="6"/>
      <c r="BF11511" s="6"/>
      <c r="BG11511" s="6"/>
      <c r="BH11511" s="6"/>
      <c r="BI11511" s="6"/>
      <c r="BJ11511" s="166"/>
      <c r="BK11511" s="166"/>
      <c r="BL11511" s="166"/>
      <c r="BM11511" s="6"/>
      <c r="BN11511" s="6"/>
      <c r="BO11511" s="6"/>
      <c r="BP11511" s="6"/>
      <c r="BQ11511" s="6"/>
      <c r="BR11511" s="6"/>
      <c r="BS11511" s="6"/>
      <c r="BT11511" s="6"/>
      <c r="BU11511" s="6"/>
      <c r="BV11511" s="6"/>
      <c r="BW11511" s="6"/>
      <c r="CJ11511" s="415"/>
      <c r="CK11511" s="415"/>
      <c r="CO11511" s="168"/>
    </row>
    <row r="11512" spans="32:93" s="162" customFormat="1" x14ac:dyDescent="0.25">
      <c r="AF11512" s="169"/>
      <c r="AG11512" s="169"/>
      <c r="AH11512" s="169"/>
      <c r="AI11512" s="169"/>
      <c r="AJ11512" s="169"/>
      <c r="AK11512" s="170"/>
      <c r="AP11512" s="6"/>
      <c r="AQ11512" s="6"/>
      <c r="AR11512" s="6"/>
      <c r="AS11512" s="6"/>
      <c r="AT11512" s="6"/>
      <c r="AU11512" s="6"/>
      <c r="AV11512" s="6"/>
      <c r="AW11512" s="6"/>
      <c r="AX11512" s="6"/>
      <c r="AY11512" s="6"/>
      <c r="AZ11512" s="6"/>
      <c r="BA11512" s="6"/>
      <c r="BB11512" s="166"/>
      <c r="BC11512" s="166"/>
      <c r="BD11512" s="166"/>
      <c r="BE11512" s="6"/>
      <c r="BF11512" s="6"/>
      <c r="BG11512" s="6"/>
      <c r="BH11512" s="6"/>
      <c r="BI11512" s="6"/>
      <c r="BJ11512" s="166"/>
      <c r="BK11512" s="166"/>
      <c r="BL11512" s="166"/>
      <c r="BM11512" s="6"/>
      <c r="BN11512" s="6"/>
      <c r="BO11512" s="6"/>
      <c r="BP11512" s="6"/>
      <c r="BQ11512" s="6"/>
      <c r="BR11512" s="6"/>
      <c r="BS11512" s="6"/>
      <c r="BT11512" s="6"/>
      <c r="BU11512" s="6"/>
      <c r="BV11512" s="6"/>
      <c r="BW11512" s="6"/>
      <c r="CJ11512" s="415"/>
      <c r="CK11512" s="415"/>
      <c r="CO11512" s="168"/>
    </row>
    <row r="11513" spans="32:93" s="162" customFormat="1" x14ac:dyDescent="0.25">
      <c r="AF11513" s="169"/>
      <c r="AG11513" s="169"/>
      <c r="AH11513" s="169"/>
      <c r="AI11513" s="169"/>
      <c r="AJ11513" s="169"/>
      <c r="AK11513" s="170"/>
      <c r="AP11513" s="6"/>
      <c r="AQ11513" s="6"/>
      <c r="AR11513" s="6"/>
      <c r="AS11513" s="6"/>
      <c r="AT11513" s="6"/>
      <c r="AU11513" s="6"/>
      <c r="AV11513" s="6"/>
      <c r="AW11513" s="6"/>
      <c r="AX11513" s="6"/>
      <c r="AY11513" s="6"/>
      <c r="AZ11513" s="6"/>
      <c r="BA11513" s="6"/>
      <c r="BB11513" s="166"/>
      <c r="BC11513" s="166"/>
      <c r="BD11513" s="166"/>
      <c r="BE11513" s="6"/>
      <c r="BF11513" s="6"/>
      <c r="BG11513" s="6"/>
      <c r="BH11513" s="6"/>
      <c r="BI11513" s="6"/>
      <c r="BJ11513" s="166"/>
      <c r="BK11513" s="166"/>
      <c r="BL11513" s="166"/>
      <c r="BM11513" s="6"/>
      <c r="BN11513" s="6"/>
      <c r="BO11513" s="6"/>
      <c r="BP11513" s="6"/>
      <c r="BQ11513" s="6"/>
      <c r="BR11513" s="6"/>
      <c r="BS11513" s="6"/>
      <c r="BT11513" s="6"/>
      <c r="BU11513" s="6"/>
      <c r="BV11513" s="6"/>
      <c r="BW11513" s="6"/>
      <c r="CJ11513" s="415"/>
      <c r="CK11513" s="415"/>
      <c r="CO11513" s="168"/>
    </row>
    <row r="11514" spans="32:93" s="162" customFormat="1" x14ac:dyDescent="0.25">
      <c r="AF11514" s="169"/>
      <c r="AG11514" s="169"/>
      <c r="AH11514" s="169"/>
      <c r="AI11514" s="169"/>
      <c r="AJ11514" s="169"/>
      <c r="AK11514" s="170"/>
      <c r="AP11514" s="6"/>
      <c r="AQ11514" s="6"/>
      <c r="AR11514" s="6"/>
      <c r="AS11514" s="6"/>
      <c r="AT11514" s="6"/>
      <c r="AU11514" s="6"/>
      <c r="AV11514" s="6"/>
      <c r="AW11514" s="6"/>
      <c r="AX11514" s="6"/>
      <c r="AY11514" s="6"/>
      <c r="AZ11514" s="6"/>
      <c r="BA11514" s="6"/>
      <c r="BB11514" s="166"/>
      <c r="BC11514" s="166"/>
      <c r="BD11514" s="166"/>
      <c r="BE11514" s="6"/>
      <c r="BF11514" s="6"/>
      <c r="BG11514" s="6"/>
      <c r="BH11514" s="6"/>
      <c r="BI11514" s="6"/>
      <c r="BJ11514" s="166"/>
      <c r="BK11514" s="166"/>
      <c r="BL11514" s="166"/>
      <c r="BM11514" s="6"/>
      <c r="BN11514" s="6"/>
      <c r="BO11514" s="6"/>
      <c r="BP11514" s="6"/>
      <c r="BQ11514" s="6"/>
      <c r="BR11514" s="6"/>
      <c r="BS11514" s="6"/>
      <c r="BT11514" s="6"/>
      <c r="BU11514" s="6"/>
      <c r="BV11514" s="6"/>
      <c r="BW11514" s="6"/>
      <c r="CJ11514" s="415"/>
      <c r="CK11514" s="415"/>
      <c r="CO11514" s="168"/>
    </row>
    <row r="11515" spans="32:93" s="162" customFormat="1" x14ac:dyDescent="0.25">
      <c r="AF11515" s="169"/>
      <c r="AG11515" s="169"/>
      <c r="AH11515" s="169"/>
      <c r="AI11515" s="169"/>
      <c r="AJ11515" s="169"/>
      <c r="AK11515" s="170"/>
      <c r="AP11515" s="6"/>
      <c r="AQ11515" s="6"/>
      <c r="AR11515" s="6"/>
      <c r="AS11515" s="6"/>
      <c r="AT11515" s="6"/>
      <c r="AU11515" s="6"/>
      <c r="AV11515" s="6"/>
      <c r="AW11515" s="6"/>
      <c r="AX11515" s="6"/>
      <c r="AY11515" s="6"/>
      <c r="AZ11515" s="6"/>
      <c r="BA11515" s="6"/>
      <c r="BB11515" s="166"/>
      <c r="BC11515" s="166"/>
      <c r="BD11515" s="166"/>
      <c r="BE11515" s="6"/>
      <c r="BF11515" s="6"/>
      <c r="BG11515" s="6"/>
      <c r="BH11515" s="6"/>
      <c r="BI11515" s="6"/>
      <c r="BJ11515" s="166"/>
      <c r="BK11515" s="166"/>
      <c r="BL11515" s="166"/>
      <c r="BM11515" s="6"/>
      <c r="BN11515" s="6"/>
      <c r="BO11515" s="6"/>
      <c r="BP11515" s="6"/>
      <c r="BQ11515" s="6"/>
      <c r="BR11515" s="6"/>
      <c r="BS11515" s="6"/>
      <c r="BT11515" s="6"/>
      <c r="BU11515" s="6"/>
      <c r="BV11515" s="6"/>
      <c r="BW11515" s="6"/>
      <c r="CJ11515" s="415"/>
      <c r="CK11515" s="415"/>
      <c r="CO11515" s="168"/>
    </row>
    <row r="11516" spans="32:93" s="162" customFormat="1" x14ac:dyDescent="0.25">
      <c r="AF11516" s="169"/>
      <c r="AG11516" s="169"/>
      <c r="AH11516" s="169"/>
      <c r="AI11516" s="169"/>
      <c r="AJ11516" s="169"/>
      <c r="AK11516" s="170"/>
      <c r="AP11516" s="6"/>
      <c r="AQ11516" s="6"/>
      <c r="AR11516" s="6"/>
      <c r="AS11516" s="6"/>
      <c r="AT11516" s="6"/>
      <c r="AU11516" s="6"/>
      <c r="AV11516" s="6"/>
      <c r="AW11516" s="6"/>
      <c r="AX11516" s="6"/>
      <c r="AY11516" s="6"/>
      <c r="AZ11516" s="6"/>
      <c r="BA11516" s="6"/>
      <c r="BB11516" s="166"/>
      <c r="BC11516" s="166"/>
      <c r="BD11516" s="166"/>
      <c r="BE11516" s="6"/>
      <c r="BF11516" s="6"/>
      <c r="BG11516" s="6"/>
      <c r="BH11516" s="6"/>
      <c r="BI11516" s="6"/>
      <c r="BJ11516" s="166"/>
      <c r="BK11516" s="166"/>
      <c r="BL11516" s="166"/>
      <c r="BM11516" s="6"/>
      <c r="BN11516" s="6"/>
      <c r="BO11516" s="6"/>
      <c r="BP11516" s="6"/>
      <c r="BQ11516" s="6"/>
      <c r="BR11516" s="6"/>
      <c r="BS11516" s="6"/>
      <c r="BT11516" s="6"/>
      <c r="BU11516" s="6"/>
      <c r="BV11516" s="6"/>
      <c r="BW11516" s="6"/>
      <c r="CJ11516" s="415"/>
      <c r="CK11516" s="415"/>
      <c r="CO11516" s="168"/>
    </row>
    <row r="11517" spans="32:93" s="162" customFormat="1" x14ac:dyDescent="0.25">
      <c r="AF11517" s="169"/>
      <c r="AG11517" s="169"/>
      <c r="AH11517" s="169"/>
      <c r="AI11517" s="169"/>
      <c r="AJ11517" s="169"/>
      <c r="AK11517" s="170"/>
      <c r="AP11517" s="6"/>
      <c r="AQ11517" s="6"/>
      <c r="AR11517" s="6"/>
      <c r="AS11517" s="6"/>
      <c r="AT11517" s="6"/>
      <c r="AU11517" s="6"/>
      <c r="AV11517" s="6"/>
      <c r="AW11517" s="6"/>
      <c r="AX11517" s="6"/>
      <c r="AY11517" s="6"/>
      <c r="AZ11517" s="6"/>
      <c r="BA11517" s="6"/>
      <c r="BB11517" s="166"/>
      <c r="BC11517" s="166"/>
      <c r="BD11517" s="166"/>
      <c r="BE11517" s="6"/>
      <c r="BF11517" s="6"/>
      <c r="BG11517" s="6"/>
      <c r="BH11517" s="6"/>
      <c r="BI11517" s="6"/>
      <c r="BJ11517" s="166"/>
      <c r="BK11517" s="166"/>
      <c r="BL11517" s="166"/>
      <c r="BM11517" s="6"/>
      <c r="BN11517" s="6"/>
      <c r="BO11517" s="6"/>
      <c r="BP11517" s="6"/>
      <c r="BQ11517" s="6"/>
      <c r="BR11517" s="6"/>
      <c r="BS11517" s="6"/>
      <c r="BT11517" s="6"/>
      <c r="BU11517" s="6"/>
      <c r="BV11517" s="6"/>
      <c r="BW11517" s="6"/>
      <c r="CJ11517" s="415"/>
      <c r="CK11517" s="415"/>
      <c r="CO11517" s="168"/>
    </row>
    <row r="11518" spans="32:93" s="162" customFormat="1" x14ac:dyDescent="0.25">
      <c r="AF11518" s="169"/>
      <c r="AG11518" s="169"/>
      <c r="AH11518" s="169"/>
      <c r="AI11518" s="169"/>
      <c r="AJ11518" s="169"/>
      <c r="AK11518" s="170"/>
      <c r="AP11518" s="6"/>
      <c r="AQ11518" s="6"/>
      <c r="AR11518" s="6"/>
      <c r="AS11518" s="6"/>
      <c r="AT11518" s="6"/>
      <c r="AU11518" s="6"/>
      <c r="AV11518" s="6"/>
      <c r="AW11518" s="6"/>
      <c r="AX11518" s="6"/>
      <c r="AY11518" s="6"/>
      <c r="AZ11518" s="6"/>
      <c r="BA11518" s="6"/>
      <c r="BB11518" s="166"/>
      <c r="BC11518" s="166"/>
      <c r="BD11518" s="166"/>
      <c r="BE11518" s="6"/>
      <c r="BF11518" s="6"/>
      <c r="BG11518" s="6"/>
      <c r="BH11518" s="6"/>
      <c r="BI11518" s="6"/>
      <c r="BJ11518" s="166"/>
      <c r="BK11518" s="166"/>
      <c r="BL11518" s="166"/>
      <c r="BM11518" s="6"/>
      <c r="BN11518" s="6"/>
      <c r="BO11518" s="6"/>
      <c r="BP11518" s="6"/>
      <c r="BQ11518" s="6"/>
      <c r="BR11518" s="6"/>
      <c r="BS11518" s="6"/>
      <c r="BT11518" s="6"/>
      <c r="BU11518" s="6"/>
      <c r="BV11518" s="6"/>
      <c r="BW11518" s="6"/>
      <c r="CJ11518" s="415"/>
      <c r="CK11518" s="415"/>
      <c r="CO11518" s="168"/>
    </row>
    <row r="11519" spans="32:93" s="162" customFormat="1" x14ac:dyDescent="0.25">
      <c r="AF11519" s="169"/>
      <c r="AG11519" s="169"/>
      <c r="AH11519" s="169"/>
      <c r="AI11519" s="169"/>
      <c r="AJ11519" s="169"/>
      <c r="AK11519" s="170"/>
      <c r="AP11519" s="6"/>
      <c r="AQ11519" s="6"/>
      <c r="AR11519" s="6"/>
      <c r="AS11519" s="6"/>
      <c r="AT11519" s="6"/>
      <c r="AU11519" s="6"/>
      <c r="AV11519" s="6"/>
      <c r="AW11519" s="6"/>
      <c r="AX11519" s="6"/>
      <c r="AY11519" s="6"/>
      <c r="AZ11519" s="6"/>
      <c r="BA11519" s="6"/>
      <c r="BB11519" s="166"/>
      <c r="BC11519" s="166"/>
      <c r="BD11519" s="166"/>
      <c r="BE11519" s="6"/>
      <c r="BF11519" s="6"/>
      <c r="BG11519" s="6"/>
      <c r="BH11519" s="6"/>
      <c r="BI11519" s="6"/>
      <c r="BJ11519" s="166"/>
      <c r="BK11519" s="166"/>
      <c r="BL11519" s="166"/>
      <c r="BM11519" s="6"/>
      <c r="BN11519" s="6"/>
      <c r="BO11519" s="6"/>
      <c r="BP11519" s="6"/>
      <c r="BQ11519" s="6"/>
      <c r="BR11519" s="6"/>
      <c r="BS11519" s="6"/>
      <c r="BT11519" s="6"/>
      <c r="BU11519" s="6"/>
      <c r="BV11519" s="6"/>
      <c r="BW11519" s="6"/>
      <c r="CJ11519" s="415"/>
      <c r="CK11519" s="415"/>
      <c r="CO11519" s="168"/>
    </row>
    <row r="11520" spans="32:93" s="162" customFormat="1" x14ac:dyDescent="0.25">
      <c r="AF11520" s="169"/>
      <c r="AG11520" s="169"/>
      <c r="AH11520" s="169"/>
      <c r="AI11520" s="169"/>
      <c r="AJ11520" s="169"/>
      <c r="AK11520" s="170"/>
      <c r="AP11520" s="6"/>
      <c r="AQ11520" s="6"/>
      <c r="AR11520" s="6"/>
      <c r="AS11520" s="6"/>
      <c r="AT11520" s="6"/>
      <c r="AU11520" s="6"/>
      <c r="AV11520" s="6"/>
      <c r="AW11520" s="6"/>
      <c r="AX11520" s="6"/>
      <c r="AY11520" s="6"/>
      <c r="AZ11520" s="6"/>
      <c r="BA11520" s="6"/>
      <c r="BB11520" s="166"/>
      <c r="BC11520" s="166"/>
      <c r="BD11520" s="166"/>
      <c r="BE11520" s="6"/>
      <c r="BF11520" s="6"/>
      <c r="BG11520" s="6"/>
      <c r="BH11520" s="6"/>
      <c r="BI11520" s="6"/>
      <c r="BJ11520" s="166"/>
      <c r="BK11520" s="166"/>
      <c r="BL11520" s="166"/>
      <c r="BM11520" s="6"/>
      <c r="BN11520" s="6"/>
      <c r="BO11520" s="6"/>
      <c r="BP11520" s="6"/>
      <c r="BQ11520" s="6"/>
      <c r="BR11520" s="6"/>
      <c r="BS11520" s="6"/>
      <c r="BT11520" s="6"/>
      <c r="BU11520" s="6"/>
      <c r="BV11520" s="6"/>
      <c r="BW11520" s="6"/>
      <c r="CJ11520" s="415"/>
      <c r="CK11520" s="415"/>
      <c r="CO11520" s="168"/>
    </row>
    <row r="11521" spans="32:93" s="162" customFormat="1" x14ac:dyDescent="0.25">
      <c r="AF11521" s="169"/>
      <c r="AG11521" s="169"/>
      <c r="AH11521" s="169"/>
      <c r="AI11521" s="169"/>
      <c r="AJ11521" s="169"/>
      <c r="AK11521" s="170"/>
      <c r="AP11521" s="6"/>
      <c r="AQ11521" s="6"/>
      <c r="AR11521" s="6"/>
      <c r="AS11521" s="6"/>
      <c r="AT11521" s="6"/>
      <c r="AU11521" s="6"/>
      <c r="AV11521" s="6"/>
      <c r="AW11521" s="6"/>
      <c r="AX11521" s="6"/>
      <c r="AY11521" s="6"/>
      <c r="AZ11521" s="6"/>
      <c r="BA11521" s="6"/>
      <c r="BB11521" s="166"/>
      <c r="BC11521" s="166"/>
      <c r="BD11521" s="166"/>
      <c r="BE11521" s="6"/>
      <c r="BF11521" s="6"/>
      <c r="BG11521" s="6"/>
      <c r="BH11521" s="6"/>
      <c r="BI11521" s="6"/>
      <c r="BJ11521" s="166"/>
      <c r="BK11521" s="166"/>
      <c r="BL11521" s="166"/>
      <c r="BM11521" s="6"/>
      <c r="BN11521" s="6"/>
      <c r="BO11521" s="6"/>
      <c r="BP11521" s="6"/>
      <c r="BQ11521" s="6"/>
      <c r="BR11521" s="6"/>
      <c r="BS11521" s="6"/>
      <c r="BT11521" s="6"/>
      <c r="BU11521" s="6"/>
      <c r="BV11521" s="6"/>
      <c r="BW11521" s="6"/>
      <c r="CJ11521" s="415"/>
      <c r="CK11521" s="415"/>
      <c r="CO11521" s="168"/>
    </row>
    <row r="11522" spans="32:93" s="162" customFormat="1" x14ac:dyDescent="0.25">
      <c r="AF11522" s="169"/>
      <c r="AG11522" s="169"/>
      <c r="AH11522" s="169"/>
      <c r="AI11522" s="169"/>
      <c r="AJ11522" s="169"/>
      <c r="AK11522" s="170"/>
      <c r="AP11522" s="6"/>
      <c r="AQ11522" s="6"/>
      <c r="AR11522" s="6"/>
      <c r="AS11522" s="6"/>
      <c r="AT11522" s="6"/>
      <c r="AU11522" s="6"/>
      <c r="AV11522" s="6"/>
      <c r="AW11522" s="6"/>
      <c r="AX11522" s="6"/>
      <c r="AY11522" s="6"/>
      <c r="AZ11522" s="6"/>
      <c r="BA11522" s="6"/>
      <c r="BB11522" s="166"/>
      <c r="BC11522" s="166"/>
      <c r="BD11522" s="166"/>
      <c r="BE11522" s="6"/>
      <c r="BF11522" s="6"/>
      <c r="BG11522" s="6"/>
      <c r="BH11522" s="6"/>
      <c r="BI11522" s="6"/>
      <c r="BJ11522" s="166"/>
      <c r="BK11522" s="166"/>
      <c r="BL11522" s="166"/>
      <c r="BM11522" s="6"/>
      <c r="BN11522" s="6"/>
      <c r="BO11522" s="6"/>
      <c r="BP11522" s="6"/>
      <c r="BQ11522" s="6"/>
      <c r="BR11522" s="6"/>
      <c r="BS11522" s="6"/>
      <c r="BT11522" s="6"/>
      <c r="BU11522" s="6"/>
      <c r="BV11522" s="6"/>
      <c r="BW11522" s="6"/>
      <c r="CJ11522" s="415"/>
      <c r="CK11522" s="415"/>
      <c r="CO11522" s="168"/>
    </row>
    <row r="11523" spans="32:93" s="162" customFormat="1" x14ac:dyDescent="0.25">
      <c r="AF11523" s="169"/>
      <c r="AG11523" s="169"/>
      <c r="AH11523" s="169"/>
      <c r="AI11523" s="169"/>
      <c r="AJ11523" s="169"/>
      <c r="AK11523" s="170"/>
      <c r="AP11523" s="6"/>
      <c r="AQ11523" s="6"/>
      <c r="AR11523" s="6"/>
      <c r="AS11523" s="6"/>
      <c r="AT11523" s="6"/>
      <c r="AU11523" s="6"/>
      <c r="AV11523" s="6"/>
      <c r="AW11523" s="6"/>
      <c r="AX11523" s="6"/>
      <c r="AY11523" s="6"/>
      <c r="AZ11523" s="6"/>
      <c r="BA11523" s="6"/>
      <c r="BB11523" s="166"/>
      <c r="BC11523" s="166"/>
      <c r="BD11523" s="166"/>
      <c r="BE11523" s="6"/>
      <c r="BF11523" s="6"/>
      <c r="BG11523" s="6"/>
      <c r="BH11523" s="6"/>
      <c r="BI11523" s="6"/>
      <c r="BJ11523" s="166"/>
      <c r="BK11523" s="166"/>
      <c r="BL11523" s="166"/>
      <c r="BM11523" s="6"/>
      <c r="BN11523" s="6"/>
      <c r="BO11523" s="6"/>
      <c r="BP11523" s="6"/>
      <c r="BQ11523" s="6"/>
      <c r="BR11523" s="6"/>
      <c r="BS11523" s="6"/>
      <c r="BT11523" s="6"/>
      <c r="BU11523" s="6"/>
      <c r="BV11523" s="6"/>
      <c r="BW11523" s="6"/>
      <c r="CJ11523" s="415"/>
      <c r="CK11523" s="415"/>
      <c r="CO11523" s="168"/>
    </row>
    <row r="11524" spans="32:93" s="162" customFormat="1" x14ac:dyDescent="0.25">
      <c r="AF11524" s="169"/>
      <c r="AG11524" s="169"/>
      <c r="AH11524" s="169"/>
      <c r="AI11524" s="169"/>
      <c r="AJ11524" s="169"/>
      <c r="AK11524" s="170"/>
      <c r="AP11524" s="6"/>
      <c r="AQ11524" s="6"/>
      <c r="AR11524" s="6"/>
      <c r="AS11524" s="6"/>
      <c r="AT11524" s="6"/>
      <c r="AU11524" s="6"/>
      <c r="AV11524" s="6"/>
      <c r="AW11524" s="6"/>
      <c r="AX11524" s="6"/>
      <c r="AY11524" s="6"/>
      <c r="AZ11524" s="6"/>
      <c r="BA11524" s="6"/>
      <c r="BB11524" s="166"/>
      <c r="BC11524" s="166"/>
      <c r="BD11524" s="166"/>
      <c r="BE11524" s="6"/>
      <c r="BF11524" s="6"/>
      <c r="BG11524" s="6"/>
      <c r="BH11524" s="6"/>
      <c r="BI11524" s="6"/>
      <c r="BJ11524" s="166"/>
      <c r="BK11524" s="166"/>
      <c r="BL11524" s="166"/>
      <c r="BM11524" s="6"/>
      <c r="BN11524" s="6"/>
      <c r="BO11524" s="6"/>
      <c r="BP11524" s="6"/>
      <c r="BQ11524" s="6"/>
      <c r="BR11524" s="6"/>
      <c r="BS11524" s="6"/>
      <c r="BT11524" s="6"/>
      <c r="BU11524" s="6"/>
      <c r="BV11524" s="6"/>
      <c r="BW11524" s="6"/>
      <c r="CJ11524" s="415"/>
      <c r="CK11524" s="415"/>
      <c r="CO11524" s="168"/>
    </row>
    <row r="11525" spans="32:93" s="162" customFormat="1" x14ac:dyDescent="0.25">
      <c r="AF11525" s="169"/>
      <c r="AG11525" s="169"/>
      <c r="AH11525" s="169"/>
      <c r="AI11525" s="169"/>
      <c r="AJ11525" s="169"/>
      <c r="AK11525" s="170"/>
      <c r="AP11525" s="6"/>
      <c r="AQ11525" s="6"/>
      <c r="AR11525" s="6"/>
      <c r="AS11525" s="6"/>
      <c r="AT11525" s="6"/>
      <c r="AU11525" s="6"/>
      <c r="AV11525" s="6"/>
      <c r="AW11525" s="6"/>
      <c r="AX11525" s="6"/>
      <c r="AY11525" s="6"/>
      <c r="AZ11525" s="6"/>
      <c r="BA11525" s="6"/>
      <c r="BB11525" s="166"/>
      <c r="BC11525" s="166"/>
      <c r="BD11525" s="166"/>
      <c r="BE11525" s="6"/>
      <c r="BF11525" s="6"/>
      <c r="BG11525" s="6"/>
      <c r="BH11525" s="6"/>
      <c r="BI11525" s="6"/>
      <c r="BJ11525" s="166"/>
      <c r="BK11525" s="166"/>
      <c r="BL11525" s="166"/>
      <c r="BM11525" s="6"/>
      <c r="BN11525" s="6"/>
      <c r="BO11525" s="6"/>
      <c r="BP11525" s="6"/>
      <c r="BQ11525" s="6"/>
      <c r="BR11525" s="6"/>
      <c r="BS11525" s="6"/>
      <c r="BT11525" s="6"/>
      <c r="BU11525" s="6"/>
      <c r="BV11525" s="6"/>
      <c r="BW11525" s="6"/>
      <c r="CJ11525" s="415"/>
      <c r="CK11525" s="415"/>
      <c r="CO11525" s="168"/>
    </row>
    <row r="11526" spans="32:93" s="162" customFormat="1" x14ac:dyDescent="0.25">
      <c r="AF11526" s="169"/>
      <c r="AG11526" s="169"/>
      <c r="AH11526" s="169"/>
      <c r="AI11526" s="169"/>
      <c r="AJ11526" s="169"/>
      <c r="AK11526" s="170"/>
      <c r="AP11526" s="6"/>
      <c r="AQ11526" s="6"/>
      <c r="AR11526" s="6"/>
      <c r="AS11526" s="6"/>
      <c r="AT11526" s="6"/>
      <c r="AU11526" s="6"/>
      <c r="AV11526" s="6"/>
      <c r="AW11526" s="6"/>
      <c r="AX11526" s="6"/>
      <c r="AY11526" s="6"/>
      <c r="AZ11526" s="6"/>
      <c r="BA11526" s="6"/>
      <c r="BB11526" s="166"/>
      <c r="BC11526" s="166"/>
      <c r="BD11526" s="166"/>
      <c r="BE11526" s="6"/>
      <c r="BF11526" s="6"/>
      <c r="BG11526" s="6"/>
      <c r="BH11526" s="6"/>
      <c r="BI11526" s="6"/>
      <c r="BJ11526" s="166"/>
      <c r="BK11526" s="166"/>
      <c r="BL11526" s="166"/>
      <c r="BM11526" s="6"/>
      <c r="BN11526" s="6"/>
      <c r="BO11526" s="6"/>
      <c r="BP11526" s="6"/>
      <c r="BQ11526" s="6"/>
      <c r="BR11526" s="6"/>
      <c r="BS11526" s="6"/>
      <c r="BT11526" s="6"/>
      <c r="BU11526" s="6"/>
      <c r="BV11526" s="6"/>
      <c r="BW11526" s="6"/>
      <c r="CJ11526" s="415"/>
      <c r="CK11526" s="415"/>
      <c r="CO11526" s="168"/>
    </row>
    <row r="11527" spans="32:93" s="162" customFormat="1" x14ac:dyDescent="0.25">
      <c r="AF11527" s="169"/>
      <c r="AG11527" s="169"/>
      <c r="AH11527" s="169"/>
      <c r="AI11527" s="169"/>
      <c r="AJ11527" s="169"/>
      <c r="AK11527" s="170"/>
      <c r="AP11527" s="6"/>
      <c r="AQ11527" s="6"/>
      <c r="AR11527" s="6"/>
      <c r="AS11527" s="6"/>
      <c r="AT11527" s="6"/>
      <c r="AU11527" s="6"/>
      <c r="AV11527" s="6"/>
      <c r="AW11527" s="6"/>
      <c r="AX11527" s="6"/>
      <c r="AY11527" s="6"/>
      <c r="AZ11527" s="6"/>
      <c r="BA11527" s="6"/>
      <c r="BB11527" s="166"/>
      <c r="BC11527" s="166"/>
      <c r="BD11527" s="166"/>
      <c r="BE11527" s="6"/>
      <c r="BF11527" s="6"/>
      <c r="BG11527" s="6"/>
      <c r="BH11527" s="6"/>
      <c r="BI11527" s="6"/>
      <c r="BJ11527" s="166"/>
      <c r="BK11527" s="166"/>
      <c r="BL11527" s="166"/>
      <c r="BM11527" s="6"/>
      <c r="BN11527" s="6"/>
      <c r="BO11527" s="6"/>
      <c r="BP11527" s="6"/>
      <c r="BQ11527" s="6"/>
      <c r="BR11527" s="6"/>
      <c r="BS11527" s="6"/>
      <c r="BT11527" s="6"/>
      <c r="BU11527" s="6"/>
      <c r="BV11527" s="6"/>
      <c r="BW11527" s="6"/>
      <c r="CJ11527" s="415"/>
      <c r="CK11527" s="415"/>
      <c r="CO11527" s="168"/>
    </row>
    <row r="11528" spans="32:93" s="162" customFormat="1" x14ac:dyDescent="0.25">
      <c r="AF11528" s="169"/>
      <c r="AG11528" s="169"/>
      <c r="AH11528" s="169"/>
      <c r="AI11528" s="169"/>
      <c r="AJ11528" s="169"/>
      <c r="AK11528" s="170"/>
      <c r="AP11528" s="6"/>
      <c r="AQ11528" s="6"/>
      <c r="AR11528" s="6"/>
      <c r="AS11528" s="6"/>
      <c r="AT11528" s="6"/>
      <c r="AU11528" s="6"/>
      <c r="AV11528" s="6"/>
      <c r="AW11528" s="6"/>
      <c r="AX11528" s="6"/>
      <c r="AY11528" s="6"/>
      <c r="AZ11528" s="6"/>
      <c r="BA11528" s="6"/>
      <c r="BB11528" s="166"/>
      <c r="BC11528" s="166"/>
      <c r="BD11528" s="166"/>
      <c r="BE11528" s="6"/>
      <c r="BF11528" s="6"/>
      <c r="BG11528" s="6"/>
      <c r="BH11528" s="6"/>
      <c r="BI11528" s="6"/>
      <c r="BJ11528" s="166"/>
      <c r="BK11528" s="166"/>
      <c r="BL11528" s="166"/>
      <c r="BM11528" s="6"/>
      <c r="BN11528" s="6"/>
      <c r="BO11528" s="6"/>
      <c r="BP11528" s="6"/>
      <c r="BQ11528" s="6"/>
      <c r="BR11528" s="6"/>
      <c r="BS11528" s="6"/>
      <c r="BT11528" s="6"/>
      <c r="BU11528" s="6"/>
      <c r="BV11528" s="6"/>
      <c r="BW11528" s="6"/>
      <c r="CJ11528" s="415"/>
      <c r="CK11528" s="415"/>
      <c r="CO11528" s="168"/>
    </row>
    <row r="11529" spans="32:93" s="162" customFormat="1" x14ac:dyDescent="0.25">
      <c r="AF11529" s="169"/>
      <c r="AG11529" s="169"/>
      <c r="AH11529" s="169"/>
      <c r="AI11529" s="169"/>
      <c r="AJ11529" s="169"/>
      <c r="AK11529" s="170"/>
      <c r="AP11529" s="6"/>
      <c r="AQ11529" s="6"/>
      <c r="AR11529" s="6"/>
      <c r="AS11529" s="6"/>
      <c r="AT11529" s="6"/>
      <c r="AU11529" s="6"/>
      <c r="AV11529" s="6"/>
      <c r="AW11529" s="6"/>
      <c r="AX11529" s="6"/>
      <c r="AY11529" s="6"/>
      <c r="AZ11529" s="6"/>
      <c r="BA11529" s="6"/>
      <c r="BB11529" s="166"/>
      <c r="BC11529" s="166"/>
      <c r="BD11529" s="166"/>
      <c r="BE11529" s="6"/>
      <c r="BF11529" s="6"/>
      <c r="BG11529" s="6"/>
      <c r="BH11529" s="6"/>
      <c r="BI11529" s="6"/>
      <c r="BJ11529" s="166"/>
      <c r="BK11529" s="166"/>
      <c r="BL11529" s="166"/>
      <c r="BM11529" s="6"/>
      <c r="BN11529" s="6"/>
      <c r="BO11529" s="6"/>
      <c r="BP11529" s="6"/>
      <c r="BQ11529" s="6"/>
      <c r="BR11529" s="6"/>
      <c r="BS11529" s="6"/>
      <c r="BT11529" s="6"/>
      <c r="BU11529" s="6"/>
      <c r="BV11529" s="6"/>
      <c r="BW11529" s="6"/>
      <c r="CJ11529" s="415"/>
      <c r="CK11529" s="415"/>
      <c r="CO11529" s="168"/>
    </row>
    <row r="11530" spans="32:93" s="162" customFormat="1" x14ac:dyDescent="0.25">
      <c r="AF11530" s="169"/>
      <c r="AG11530" s="169"/>
      <c r="AH11530" s="169"/>
      <c r="AI11530" s="169"/>
      <c r="AJ11530" s="169"/>
      <c r="AK11530" s="170"/>
      <c r="AP11530" s="6"/>
      <c r="AQ11530" s="6"/>
      <c r="AR11530" s="6"/>
      <c r="AS11530" s="6"/>
      <c r="AT11530" s="6"/>
      <c r="AU11530" s="6"/>
      <c r="AV11530" s="6"/>
      <c r="AW11530" s="6"/>
      <c r="AX11530" s="6"/>
      <c r="AY11530" s="6"/>
      <c r="AZ11530" s="6"/>
      <c r="BA11530" s="6"/>
      <c r="BB11530" s="166"/>
      <c r="BC11530" s="166"/>
      <c r="BD11530" s="166"/>
      <c r="BE11530" s="6"/>
      <c r="BF11530" s="6"/>
      <c r="BG11530" s="6"/>
      <c r="BH11530" s="6"/>
      <c r="BI11530" s="6"/>
      <c r="BJ11530" s="166"/>
      <c r="BK11530" s="166"/>
      <c r="BL11530" s="166"/>
      <c r="BM11530" s="6"/>
      <c r="BN11530" s="6"/>
      <c r="BO11530" s="6"/>
      <c r="BP11530" s="6"/>
      <c r="BQ11530" s="6"/>
      <c r="BR11530" s="6"/>
      <c r="BS11530" s="6"/>
      <c r="BT11530" s="6"/>
      <c r="BU11530" s="6"/>
      <c r="BV11530" s="6"/>
      <c r="BW11530" s="6"/>
      <c r="CJ11530" s="415"/>
      <c r="CK11530" s="415"/>
      <c r="CO11530" s="168"/>
    </row>
    <row r="11531" spans="32:93" s="162" customFormat="1" x14ac:dyDescent="0.25">
      <c r="AF11531" s="169"/>
      <c r="AG11531" s="169"/>
      <c r="AH11531" s="169"/>
      <c r="AI11531" s="169"/>
      <c r="AJ11531" s="169"/>
      <c r="AK11531" s="170"/>
      <c r="AP11531" s="6"/>
      <c r="AQ11531" s="6"/>
      <c r="AR11531" s="6"/>
      <c r="AS11531" s="6"/>
      <c r="AT11531" s="6"/>
      <c r="AU11531" s="6"/>
      <c r="AV11531" s="6"/>
      <c r="AW11531" s="6"/>
      <c r="AX11531" s="6"/>
      <c r="AY11531" s="6"/>
      <c r="AZ11531" s="6"/>
      <c r="BA11531" s="6"/>
      <c r="BB11531" s="166"/>
      <c r="BC11531" s="166"/>
      <c r="BD11531" s="166"/>
      <c r="BE11531" s="6"/>
      <c r="BF11531" s="6"/>
      <c r="BG11531" s="6"/>
      <c r="BH11531" s="6"/>
      <c r="BI11531" s="6"/>
      <c r="BJ11531" s="166"/>
      <c r="BK11531" s="166"/>
      <c r="BL11531" s="166"/>
      <c r="BM11531" s="6"/>
      <c r="BN11531" s="6"/>
      <c r="BO11531" s="6"/>
      <c r="BP11531" s="6"/>
      <c r="BQ11531" s="6"/>
      <c r="BR11531" s="6"/>
      <c r="BS11531" s="6"/>
      <c r="BT11531" s="6"/>
      <c r="BU11531" s="6"/>
      <c r="BV11531" s="6"/>
      <c r="BW11531" s="6"/>
      <c r="CJ11531" s="415"/>
      <c r="CK11531" s="415"/>
      <c r="CO11531" s="168"/>
    </row>
    <row r="11532" spans="32:93" s="162" customFormat="1" x14ac:dyDescent="0.25">
      <c r="AF11532" s="169"/>
      <c r="AG11532" s="169"/>
      <c r="AH11532" s="169"/>
      <c r="AI11532" s="169"/>
      <c r="AJ11532" s="169"/>
      <c r="AK11532" s="170"/>
      <c r="AP11532" s="6"/>
      <c r="AQ11532" s="6"/>
      <c r="AR11532" s="6"/>
      <c r="AS11532" s="6"/>
      <c r="AT11532" s="6"/>
      <c r="AU11532" s="6"/>
      <c r="AV11532" s="6"/>
      <c r="AW11532" s="6"/>
      <c r="AX11532" s="6"/>
      <c r="AY11532" s="6"/>
      <c r="AZ11532" s="6"/>
      <c r="BA11532" s="6"/>
      <c r="BB11532" s="166"/>
      <c r="BC11532" s="166"/>
      <c r="BD11532" s="166"/>
      <c r="BE11532" s="6"/>
      <c r="BF11532" s="6"/>
      <c r="BG11532" s="6"/>
      <c r="BH11532" s="6"/>
      <c r="BI11532" s="6"/>
      <c r="BJ11532" s="166"/>
      <c r="BK11532" s="166"/>
      <c r="BL11532" s="166"/>
      <c r="BM11532" s="6"/>
      <c r="BN11532" s="6"/>
      <c r="BO11532" s="6"/>
      <c r="BP11532" s="6"/>
      <c r="BQ11532" s="6"/>
      <c r="BR11532" s="6"/>
      <c r="BS11532" s="6"/>
      <c r="BT11532" s="6"/>
      <c r="BU11532" s="6"/>
      <c r="BV11532" s="6"/>
      <c r="BW11532" s="6"/>
      <c r="CJ11532" s="415"/>
      <c r="CK11532" s="415"/>
      <c r="CO11532" s="168"/>
    </row>
    <row r="11533" spans="32:93" s="162" customFormat="1" x14ac:dyDescent="0.25">
      <c r="AF11533" s="169"/>
      <c r="AG11533" s="169"/>
      <c r="AH11533" s="169"/>
      <c r="AI11533" s="169"/>
      <c r="AJ11533" s="169"/>
      <c r="AK11533" s="170"/>
      <c r="AP11533" s="6"/>
      <c r="AQ11533" s="6"/>
      <c r="AR11533" s="6"/>
      <c r="AS11533" s="6"/>
      <c r="AT11533" s="6"/>
      <c r="AU11533" s="6"/>
      <c r="AV11533" s="6"/>
      <c r="AW11533" s="6"/>
      <c r="AX11533" s="6"/>
      <c r="AY11533" s="6"/>
      <c r="AZ11533" s="6"/>
      <c r="BA11533" s="6"/>
      <c r="BB11533" s="166"/>
      <c r="BC11533" s="166"/>
      <c r="BD11533" s="166"/>
      <c r="BE11533" s="6"/>
      <c r="BF11533" s="6"/>
      <c r="BG11533" s="6"/>
      <c r="BH11533" s="6"/>
      <c r="BI11533" s="6"/>
      <c r="BJ11533" s="166"/>
      <c r="BK11533" s="166"/>
      <c r="BL11533" s="166"/>
      <c r="BM11533" s="6"/>
      <c r="BN11533" s="6"/>
      <c r="BO11533" s="6"/>
      <c r="BP11533" s="6"/>
      <c r="BQ11533" s="6"/>
      <c r="BR11533" s="6"/>
      <c r="BS11533" s="6"/>
      <c r="BT11533" s="6"/>
      <c r="BU11533" s="6"/>
      <c r="BV11533" s="6"/>
      <c r="BW11533" s="6"/>
      <c r="CJ11533" s="415"/>
      <c r="CK11533" s="415"/>
      <c r="CO11533" s="168"/>
    </row>
    <row r="11534" spans="32:93" s="162" customFormat="1" x14ac:dyDescent="0.25">
      <c r="AF11534" s="169"/>
      <c r="AG11534" s="169"/>
      <c r="AH11534" s="169"/>
      <c r="AI11534" s="169"/>
      <c r="AJ11534" s="169"/>
      <c r="AK11534" s="170"/>
      <c r="AP11534" s="6"/>
      <c r="AQ11534" s="6"/>
      <c r="AR11534" s="6"/>
      <c r="AS11534" s="6"/>
      <c r="AT11534" s="6"/>
      <c r="AU11534" s="6"/>
      <c r="AV11534" s="6"/>
      <c r="AW11534" s="6"/>
      <c r="AX11534" s="6"/>
      <c r="AY11534" s="6"/>
      <c r="AZ11534" s="6"/>
      <c r="BA11534" s="6"/>
      <c r="BB11534" s="166"/>
      <c r="BC11534" s="166"/>
      <c r="BD11534" s="166"/>
      <c r="BE11534" s="6"/>
      <c r="BF11534" s="6"/>
      <c r="BG11534" s="6"/>
      <c r="BH11534" s="6"/>
      <c r="BI11534" s="6"/>
      <c r="BJ11534" s="166"/>
      <c r="BK11534" s="166"/>
      <c r="BL11534" s="166"/>
      <c r="BM11534" s="6"/>
      <c r="BN11534" s="6"/>
      <c r="BO11534" s="6"/>
      <c r="BP11534" s="6"/>
      <c r="BQ11534" s="6"/>
      <c r="BR11534" s="6"/>
      <c r="BS11534" s="6"/>
      <c r="BT11534" s="6"/>
      <c r="BU11534" s="6"/>
      <c r="BV11534" s="6"/>
      <c r="BW11534" s="6"/>
      <c r="CJ11534" s="415"/>
      <c r="CK11534" s="415"/>
      <c r="CO11534" s="168"/>
    </row>
    <row r="11535" spans="32:93" s="162" customFormat="1" x14ac:dyDescent="0.25">
      <c r="AF11535" s="169"/>
      <c r="AG11535" s="169"/>
      <c r="AH11535" s="169"/>
      <c r="AI11535" s="169"/>
      <c r="AJ11535" s="169"/>
      <c r="AK11535" s="170"/>
      <c r="AP11535" s="6"/>
      <c r="AQ11535" s="6"/>
      <c r="AR11535" s="6"/>
      <c r="AS11535" s="6"/>
      <c r="AT11535" s="6"/>
      <c r="AU11535" s="6"/>
      <c r="AV11535" s="6"/>
      <c r="AW11535" s="6"/>
      <c r="AX11535" s="6"/>
      <c r="AY11535" s="6"/>
      <c r="AZ11535" s="6"/>
      <c r="BA11535" s="6"/>
      <c r="BB11535" s="166"/>
      <c r="BC11535" s="166"/>
      <c r="BD11535" s="166"/>
      <c r="BE11535" s="6"/>
      <c r="BF11535" s="6"/>
      <c r="BG11535" s="6"/>
      <c r="BH11535" s="6"/>
      <c r="BI11535" s="6"/>
      <c r="BJ11535" s="166"/>
      <c r="BK11535" s="166"/>
      <c r="BL11535" s="166"/>
      <c r="BM11535" s="6"/>
      <c r="BN11535" s="6"/>
      <c r="BO11535" s="6"/>
      <c r="BP11535" s="6"/>
      <c r="BQ11535" s="6"/>
      <c r="BR11535" s="6"/>
      <c r="BS11535" s="6"/>
      <c r="BT11535" s="6"/>
      <c r="BU11535" s="6"/>
      <c r="BV11535" s="6"/>
      <c r="BW11535" s="6"/>
      <c r="CJ11535" s="415"/>
      <c r="CK11535" s="415"/>
      <c r="CO11535" s="168"/>
    </row>
    <row r="11536" spans="32:93" s="162" customFormat="1" x14ac:dyDescent="0.25">
      <c r="AF11536" s="169"/>
      <c r="AG11536" s="169"/>
      <c r="AH11536" s="169"/>
      <c r="AI11536" s="169"/>
      <c r="AJ11536" s="169"/>
      <c r="AK11536" s="170"/>
      <c r="AP11536" s="6"/>
      <c r="AQ11536" s="6"/>
      <c r="AR11536" s="6"/>
      <c r="AS11536" s="6"/>
      <c r="AT11536" s="6"/>
      <c r="AU11536" s="6"/>
      <c r="AV11536" s="6"/>
      <c r="AW11536" s="6"/>
      <c r="AX11536" s="6"/>
      <c r="AY11536" s="6"/>
      <c r="AZ11536" s="6"/>
      <c r="BA11536" s="6"/>
      <c r="BB11536" s="166"/>
      <c r="BC11536" s="166"/>
      <c r="BD11536" s="166"/>
      <c r="BE11536" s="6"/>
      <c r="BF11536" s="6"/>
      <c r="BG11536" s="6"/>
      <c r="BH11536" s="6"/>
      <c r="BI11536" s="6"/>
      <c r="BJ11536" s="166"/>
      <c r="BK11536" s="166"/>
      <c r="BL11536" s="166"/>
      <c r="BM11536" s="6"/>
      <c r="BN11536" s="6"/>
      <c r="BO11536" s="6"/>
      <c r="BP11536" s="6"/>
      <c r="BQ11536" s="6"/>
      <c r="BR11536" s="6"/>
      <c r="BS11536" s="6"/>
      <c r="BT11536" s="6"/>
      <c r="BU11536" s="6"/>
      <c r="BV11536" s="6"/>
      <c r="BW11536" s="6"/>
      <c r="CJ11536" s="415"/>
      <c r="CK11536" s="415"/>
      <c r="CO11536" s="168"/>
    </row>
    <row r="11537" spans="1:101" s="162" customFormat="1" x14ac:dyDescent="0.25">
      <c r="AF11537" s="169"/>
      <c r="AG11537" s="169"/>
      <c r="AH11537" s="169"/>
      <c r="AI11537" s="169"/>
      <c r="AJ11537" s="169"/>
      <c r="AK11537" s="170"/>
      <c r="AP11537" s="6"/>
      <c r="AQ11537" s="6"/>
      <c r="AR11537" s="6"/>
      <c r="AS11537" s="6"/>
      <c r="AT11537" s="6"/>
      <c r="AU11537" s="6"/>
      <c r="AV11537" s="6"/>
      <c r="AW11537" s="6"/>
      <c r="AX11537" s="6"/>
      <c r="AY11537" s="6"/>
      <c r="AZ11537" s="6"/>
      <c r="BA11537" s="6"/>
      <c r="BB11537" s="166"/>
      <c r="BC11537" s="166"/>
      <c r="BD11537" s="166"/>
      <c r="BE11537" s="6"/>
      <c r="BF11537" s="6"/>
      <c r="BG11537" s="6"/>
      <c r="BH11537" s="6"/>
      <c r="BI11537" s="6"/>
      <c r="BJ11537" s="166"/>
      <c r="BK11537" s="166"/>
      <c r="BL11537" s="166"/>
      <c r="BM11537" s="6"/>
      <c r="BN11537" s="6"/>
      <c r="BO11537" s="6"/>
      <c r="BP11537" s="6"/>
      <c r="BQ11537" s="6"/>
      <c r="BR11537" s="6"/>
      <c r="BS11537" s="6"/>
      <c r="BT11537" s="6"/>
      <c r="BU11537" s="6"/>
      <c r="BV11537" s="6"/>
      <c r="BW11537" s="6"/>
      <c r="CJ11537" s="415"/>
      <c r="CK11537" s="415"/>
      <c r="CO11537" s="168"/>
    </row>
    <row r="11538" spans="1:101" s="162" customFormat="1" x14ac:dyDescent="0.25">
      <c r="AF11538" s="169"/>
      <c r="AG11538" s="169"/>
      <c r="AH11538" s="169"/>
      <c r="AI11538" s="169"/>
      <c r="AJ11538" s="169"/>
      <c r="AK11538" s="170"/>
      <c r="AP11538" s="6"/>
      <c r="AQ11538" s="6"/>
      <c r="AR11538" s="6"/>
      <c r="AS11538" s="6"/>
      <c r="AT11538" s="6"/>
      <c r="AU11538" s="6"/>
      <c r="AV11538" s="6"/>
      <c r="AW11538" s="6"/>
      <c r="AX11538" s="6"/>
      <c r="AY11538" s="6"/>
      <c r="AZ11538" s="6"/>
      <c r="BA11538" s="6"/>
      <c r="BB11538" s="166"/>
      <c r="BC11538" s="166"/>
      <c r="BD11538" s="166"/>
      <c r="BE11538" s="6"/>
      <c r="BF11538" s="6"/>
      <c r="BG11538" s="6"/>
      <c r="BH11538" s="6"/>
      <c r="BI11538" s="6"/>
      <c r="BJ11538" s="166"/>
      <c r="BK11538" s="166"/>
      <c r="BL11538" s="166"/>
      <c r="BM11538" s="6"/>
      <c r="BN11538" s="6"/>
      <c r="BO11538" s="6"/>
      <c r="BP11538" s="6"/>
      <c r="BQ11538" s="6"/>
      <c r="BR11538" s="6"/>
      <c r="BS11538" s="6"/>
      <c r="BT11538" s="6"/>
      <c r="BU11538" s="6"/>
      <c r="BV11538" s="6"/>
      <c r="BW11538" s="6"/>
      <c r="CJ11538" s="415"/>
      <c r="CK11538" s="415"/>
      <c r="CO11538" s="168"/>
    </row>
    <row r="11539" spans="1:101" s="162" customFormat="1" x14ac:dyDescent="0.25">
      <c r="AF11539" s="169"/>
      <c r="AG11539" s="169"/>
      <c r="AH11539" s="169"/>
      <c r="AI11539" s="169"/>
      <c r="AJ11539" s="169"/>
      <c r="AK11539" s="170"/>
      <c r="AP11539" s="6"/>
      <c r="AQ11539" s="6"/>
      <c r="AR11539" s="6"/>
      <c r="AS11539" s="6"/>
      <c r="AT11539" s="6"/>
      <c r="AU11539" s="6"/>
      <c r="AV11539" s="6"/>
      <c r="AW11539" s="6"/>
      <c r="AX11539" s="6"/>
      <c r="AY11539" s="6"/>
      <c r="AZ11539" s="6"/>
      <c r="BA11539" s="6"/>
      <c r="BB11539" s="166"/>
      <c r="BC11539" s="166"/>
      <c r="BD11539" s="166"/>
      <c r="BE11539" s="6"/>
      <c r="BF11539" s="6"/>
      <c r="BG11539" s="6"/>
      <c r="BH11539" s="6"/>
      <c r="BI11539" s="6"/>
      <c r="BJ11539" s="166"/>
      <c r="BK11539" s="166"/>
      <c r="BL11539" s="166"/>
      <c r="BM11539" s="6"/>
      <c r="BN11539" s="6"/>
      <c r="BO11539" s="6"/>
      <c r="BP11539" s="6"/>
      <c r="BQ11539" s="6"/>
      <c r="BR11539" s="6"/>
      <c r="BS11539" s="6"/>
      <c r="BT11539" s="6"/>
      <c r="BU11539" s="6"/>
      <c r="BV11539" s="6"/>
      <c r="BW11539" s="6"/>
      <c r="CJ11539" s="415"/>
      <c r="CK11539" s="415"/>
      <c r="CO11539" s="168"/>
    </row>
    <row r="11540" spans="1:101" s="162" customFormat="1" x14ac:dyDescent="0.25">
      <c r="AF11540" s="169"/>
      <c r="AG11540" s="169"/>
      <c r="AH11540" s="169"/>
      <c r="AI11540" s="169"/>
      <c r="AJ11540" s="169"/>
      <c r="AK11540" s="170"/>
      <c r="AP11540" s="6"/>
      <c r="AQ11540" s="6"/>
      <c r="AR11540" s="6"/>
      <c r="AS11540" s="6"/>
      <c r="AT11540" s="6"/>
      <c r="AU11540" s="6"/>
      <c r="AV11540" s="6"/>
      <c r="AW11540" s="6"/>
      <c r="AX11540" s="6"/>
      <c r="AY11540" s="6"/>
      <c r="AZ11540" s="6"/>
      <c r="BA11540" s="6"/>
      <c r="BB11540" s="166"/>
      <c r="BC11540" s="166"/>
      <c r="BD11540" s="166"/>
      <c r="BE11540" s="6"/>
      <c r="BF11540" s="6"/>
      <c r="BG11540" s="6"/>
      <c r="BH11540" s="6"/>
      <c r="BI11540" s="6"/>
      <c r="BJ11540" s="166"/>
      <c r="BK11540" s="166"/>
      <c r="BL11540" s="166"/>
      <c r="BM11540" s="6"/>
      <c r="BN11540" s="6"/>
      <c r="BO11540" s="6"/>
      <c r="BP11540" s="6"/>
      <c r="BQ11540" s="6"/>
      <c r="BR11540" s="6"/>
      <c r="BS11540" s="6"/>
      <c r="BT11540" s="6"/>
      <c r="BU11540" s="6"/>
      <c r="BV11540" s="6"/>
      <c r="BW11540" s="6"/>
      <c r="CJ11540" s="415"/>
      <c r="CK11540" s="415"/>
      <c r="CO11540" s="168"/>
      <c r="CR11540" s="139"/>
    </row>
    <row r="11541" spans="1:101" s="162" customFormat="1" x14ac:dyDescent="0.25">
      <c r="AF11541" s="169"/>
      <c r="AG11541" s="169"/>
      <c r="AH11541" s="169"/>
      <c r="AI11541" s="169"/>
      <c r="AJ11541" s="169"/>
      <c r="AK11541" s="170"/>
      <c r="AP11541" s="6"/>
      <c r="AQ11541" s="6"/>
      <c r="AR11541" s="6"/>
      <c r="AS11541" s="6"/>
      <c r="AT11541" s="6"/>
      <c r="AU11541" s="6"/>
      <c r="AV11541" s="6"/>
      <c r="AW11541" s="6"/>
      <c r="AX11541" s="6"/>
      <c r="AY11541" s="6"/>
      <c r="AZ11541" s="6"/>
      <c r="BA11541" s="6"/>
      <c r="BB11541" s="166"/>
      <c r="BC11541" s="166"/>
      <c r="BD11541" s="166"/>
      <c r="BE11541" s="6"/>
      <c r="BF11541" s="6"/>
      <c r="BG11541" s="6"/>
      <c r="BH11541" s="6"/>
      <c r="BI11541" s="6"/>
      <c r="BJ11541" s="166"/>
      <c r="BK11541" s="166"/>
      <c r="BL11541" s="166"/>
      <c r="BM11541" s="6"/>
      <c r="BN11541" s="6"/>
      <c r="BO11541" s="6"/>
      <c r="BP11541" s="6"/>
      <c r="BQ11541" s="6"/>
      <c r="BR11541" s="6"/>
      <c r="BS11541" s="6"/>
      <c r="BT11541" s="6"/>
      <c r="BU11541" s="6"/>
      <c r="BV11541" s="6"/>
      <c r="BW11541" s="6"/>
      <c r="CJ11541" s="415"/>
      <c r="CK11541" s="415"/>
      <c r="CO11541" s="168"/>
      <c r="CR11541" s="139"/>
    </row>
    <row r="11542" spans="1:101" s="162" customFormat="1" x14ac:dyDescent="0.25">
      <c r="AF11542" s="169"/>
      <c r="AG11542" s="169"/>
      <c r="AH11542" s="169"/>
      <c r="AI11542" s="169"/>
      <c r="AJ11542" s="169"/>
      <c r="AK11542" s="170"/>
      <c r="AP11542" s="6"/>
      <c r="AQ11542" s="6"/>
      <c r="AR11542" s="6"/>
      <c r="AS11542" s="6"/>
      <c r="AT11542" s="6"/>
      <c r="AU11542" s="6"/>
      <c r="AV11542" s="6"/>
      <c r="AW11542" s="6"/>
      <c r="AX11542" s="6"/>
      <c r="AY11542" s="6"/>
      <c r="AZ11542" s="6"/>
      <c r="BA11542" s="6"/>
      <c r="BB11542" s="166"/>
      <c r="BC11542" s="166"/>
      <c r="BD11542" s="166"/>
      <c r="BE11542" s="6"/>
      <c r="BF11542" s="6"/>
      <c r="BG11542" s="6"/>
      <c r="BH11542" s="6"/>
      <c r="BI11542" s="6"/>
      <c r="BJ11542" s="166"/>
      <c r="BK11542" s="166"/>
      <c r="BL11542" s="166"/>
      <c r="BM11542" s="6"/>
      <c r="BN11542" s="6"/>
      <c r="BO11542" s="6"/>
      <c r="BP11542" s="6"/>
      <c r="BQ11542" s="6"/>
      <c r="BR11542" s="6"/>
      <c r="BS11542" s="6"/>
      <c r="BT11542" s="6"/>
      <c r="BU11542" s="6"/>
      <c r="BV11542" s="6"/>
      <c r="BW11542" s="6"/>
      <c r="CJ11542" s="415"/>
      <c r="CK11542" s="415"/>
      <c r="CO11542" s="168"/>
      <c r="CR11542" s="139"/>
    </row>
    <row r="11543" spans="1:101" s="162" customFormat="1" x14ac:dyDescent="0.25">
      <c r="AF11543" s="169"/>
      <c r="AG11543" s="169"/>
      <c r="AH11543" s="169"/>
      <c r="AI11543" s="169"/>
      <c r="AJ11543" s="169"/>
      <c r="AK11543" s="170"/>
      <c r="AP11543" s="6"/>
      <c r="AQ11543" s="6"/>
      <c r="AR11543" s="6"/>
      <c r="AS11543" s="6"/>
      <c r="AT11543" s="6"/>
      <c r="AU11543" s="6"/>
      <c r="AV11543" s="6"/>
      <c r="AW11543" s="6"/>
      <c r="AX11543" s="6"/>
      <c r="AY11543" s="6"/>
      <c r="AZ11543" s="6"/>
      <c r="BA11543" s="6"/>
      <c r="BB11543" s="166"/>
      <c r="BC11543" s="166"/>
      <c r="BD11543" s="166"/>
      <c r="BE11543" s="6"/>
      <c r="BF11543" s="6"/>
      <c r="BG11543" s="6"/>
      <c r="BH11543" s="6"/>
      <c r="BI11543" s="6"/>
      <c r="BJ11543" s="166"/>
      <c r="BK11543" s="166"/>
      <c r="BL11543" s="166"/>
      <c r="BM11543" s="6"/>
      <c r="BN11543" s="6"/>
      <c r="BO11543" s="6"/>
      <c r="BP11543" s="6"/>
      <c r="BQ11543" s="6"/>
      <c r="BR11543" s="6"/>
      <c r="BS11543" s="6"/>
      <c r="BT11543" s="6"/>
      <c r="BU11543" s="6"/>
      <c r="BV11543" s="6"/>
      <c r="BW11543" s="6"/>
      <c r="CJ11543" s="415"/>
      <c r="CK11543" s="415"/>
      <c r="CO11543" s="168"/>
      <c r="CR11543" s="139"/>
    </row>
    <row r="11544" spans="1:101" s="162" customFormat="1" x14ac:dyDescent="0.25">
      <c r="AF11544" s="169"/>
      <c r="AG11544" s="169"/>
      <c r="AH11544" s="169"/>
      <c r="AI11544" s="169"/>
      <c r="AJ11544" s="169"/>
      <c r="AK11544" s="170"/>
      <c r="AP11544" s="6"/>
      <c r="AQ11544" s="6"/>
      <c r="AR11544" s="6"/>
      <c r="AS11544" s="6"/>
      <c r="AT11544" s="6"/>
      <c r="AU11544" s="6"/>
      <c r="AV11544" s="6"/>
      <c r="AW11544" s="6"/>
      <c r="AX11544" s="6"/>
      <c r="AY11544" s="6"/>
      <c r="AZ11544" s="6"/>
      <c r="BA11544" s="6"/>
      <c r="BB11544" s="166"/>
      <c r="BC11544" s="166"/>
      <c r="BD11544" s="166"/>
      <c r="BE11544" s="6"/>
      <c r="BF11544" s="6"/>
      <c r="BG11544" s="6"/>
      <c r="BH11544" s="6"/>
      <c r="BI11544" s="6"/>
      <c r="BJ11544" s="166"/>
      <c r="BK11544" s="166"/>
      <c r="BL11544" s="166"/>
      <c r="BM11544" s="6"/>
      <c r="BN11544" s="6"/>
      <c r="BO11544" s="6"/>
      <c r="BP11544" s="6"/>
      <c r="BQ11544" s="6"/>
      <c r="BR11544" s="6"/>
      <c r="BS11544" s="6"/>
      <c r="BT11544" s="6"/>
      <c r="BU11544" s="6"/>
      <c r="BV11544" s="6"/>
      <c r="BW11544" s="6"/>
      <c r="CJ11544" s="415"/>
      <c r="CK11544" s="415"/>
      <c r="CO11544" s="168"/>
      <c r="CR11544" s="139"/>
    </row>
    <row r="11545" spans="1:101" s="162" customFormat="1" x14ac:dyDescent="0.25">
      <c r="AF11545" s="169"/>
      <c r="AG11545" s="169"/>
      <c r="AH11545" s="169"/>
      <c r="AI11545" s="169"/>
      <c r="AJ11545" s="169"/>
      <c r="AK11545" s="170"/>
      <c r="AP11545" s="6"/>
      <c r="AQ11545" s="6"/>
      <c r="AR11545" s="6"/>
      <c r="AS11545" s="6"/>
      <c r="AT11545" s="6"/>
      <c r="AU11545" s="6"/>
      <c r="AV11545" s="6"/>
      <c r="AW11545" s="6"/>
      <c r="AX11545" s="6"/>
      <c r="AY11545" s="6"/>
      <c r="AZ11545" s="6"/>
      <c r="BA11545" s="6"/>
      <c r="BB11545" s="166"/>
      <c r="BC11545" s="166"/>
      <c r="BD11545" s="166"/>
      <c r="BE11545" s="6"/>
      <c r="BF11545" s="6"/>
      <c r="BG11545" s="6"/>
      <c r="BH11545" s="6"/>
      <c r="BI11545" s="6"/>
      <c r="BJ11545" s="166"/>
      <c r="BK11545" s="166"/>
      <c r="BL11545" s="166"/>
      <c r="BM11545" s="6"/>
      <c r="BN11545" s="6"/>
      <c r="BO11545" s="6"/>
      <c r="BP11545" s="6"/>
      <c r="BQ11545" s="6"/>
      <c r="BR11545" s="6"/>
      <c r="BS11545" s="6"/>
      <c r="BT11545" s="6"/>
      <c r="BU11545" s="6"/>
      <c r="BV11545" s="6"/>
      <c r="BW11545" s="6"/>
      <c r="CJ11545" s="415"/>
      <c r="CK11545" s="415"/>
      <c r="CO11545" s="168"/>
      <c r="CR11545" s="139"/>
    </row>
    <row r="11546" spans="1:101" s="162" customFormat="1" x14ac:dyDescent="0.25">
      <c r="AF11546" s="169"/>
      <c r="AG11546" s="169"/>
      <c r="AH11546" s="169"/>
      <c r="AI11546" s="169"/>
      <c r="AJ11546" s="169"/>
      <c r="AK11546" s="170"/>
      <c r="AP11546" s="6"/>
      <c r="AQ11546" s="6"/>
      <c r="AR11546" s="6"/>
      <c r="AS11546" s="6"/>
      <c r="AT11546" s="6"/>
      <c r="AU11546" s="6"/>
      <c r="AV11546" s="6"/>
      <c r="AW11546" s="6"/>
      <c r="AX11546" s="6"/>
      <c r="AY11546" s="6"/>
      <c r="AZ11546" s="6"/>
      <c r="BA11546" s="6"/>
      <c r="BB11546" s="166"/>
      <c r="BC11546" s="166"/>
      <c r="BD11546" s="166"/>
      <c r="BE11546" s="6"/>
      <c r="BF11546" s="6"/>
      <c r="BG11546" s="6"/>
      <c r="BH11546" s="6"/>
      <c r="BI11546" s="6"/>
      <c r="BJ11546" s="166"/>
      <c r="BK11546" s="166"/>
      <c r="BL11546" s="166"/>
      <c r="BM11546" s="6"/>
      <c r="BN11546" s="6"/>
      <c r="BO11546" s="6"/>
      <c r="BP11546" s="6"/>
      <c r="BQ11546" s="6"/>
      <c r="BR11546" s="6"/>
      <c r="BS11546" s="6"/>
      <c r="BT11546" s="6"/>
      <c r="BU11546" s="6"/>
      <c r="BV11546" s="6"/>
      <c r="BW11546" s="6"/>
      <c r="CJ11546" s="415"/>
      <c r="CK11546" s="415"/>
      <c r="CO11546" s="168"/>
      <c r="CR11546" s="139"/>
    </row>
    <row r="11547" spans="1:101" s="162" customFormat="1" x14ac:dyDescent="0.25">
      <c r="AF11547" s="169"/>
      <c r="AG11547" s="169"/>
      <c r="AH11547" s="169"/>
      <c r="AI11547" s="169"/>
      <c r="AJ11547" s="169"/>
      <c r="AK11547" s="170"/>
      <c r="AP11547" s="6"/>
      <c r="AQ11547" s="6"/>
      <c r="AR11547" s="6"/>
      <c r="AS11547" s="6"/>
      <c r="AT11547" s="6"/>
      <c r="AU11547" s="6"/>
      <c r="AV11547" s="6"/>
      <c r="AW11547" s="6"/>
      <c r="AX11547" s="6"/>
      <c r="AY11547" s="6"/>
      <c r="AZ11547" s="6"/>
      <c r="BA11547" s="6"/>
      <c r="BB11547" s="166"/>
      <c r="BC11547" s="166"/>
      <c r="BD11547" s="166"/>
      <c r="BE11547" s="6"/>
      <c r="BF11547" s="6"/>
      <c r="BG11547" s="6"/>
      <c r="BH11547" s="6"/>
      <c r="BI11547" s="6"/>
      <c r="BJ11547" s="166"/>
      <c r="BK11547" s="166"/>
      <c r="BL11547" s="166"/>
      <c r="BM11547" s="6"/>
      <c r="BN11547" s="6"/>
      <c r="BO11547" s="6"/>
      <c r="BP11547" s="6"/>
      <c r="BQ11547" s="6"/>
      <c r="BR11547" s="6"/>
      <c r="BS11547" s="6"/>
      <c r="BT11547" s="6"/>
      <c r="BU11547" s="6"/>
      <c r="BV11547" s="6"/>
      <c r="BW11547" s="6"/>
      <c r="CJ11547" s="415"/>
      <c r="CK11547" s="415"/>
      <c r="CO11547" s="168"/>
      <c r="CR11547" s="139"/>
    </row>
    <row r="11548" spans="1:101" s="162" customFormat="1" x14ac:dyDescent="0.25">
      <c r="AF11548" s="169"/>
      <c r="AG11548" s="169"/>
      <c r="AH11548" s="169"/>
      <c r="AI11548" s="169"/>
      <c r="AJ11548" s="169"/>
      <c r="AK11548" s="170"/>
      <c r="AP11548" s="6"/>
      <c r="AQ11548" s="6"/>
      <c r="AR11548" s="6"/>
      <c r="AS11548" s="6"/>
      <c r="AT11548" s="6"/>
      <c r="AU11548" s="6"/>
      <c r="AV11548" s="6"/>
      <c r="AW11548" s="6"/>
      <c r="AX11548" s="6"/>
      <c r="AY11548" s="6"/>
      <c r="AZ11548" s="6"/>
      <c r="BA11548" s="6"/>
      <c r="BB11548" s="166"/>
      <c r="BC11548" s="166"/>
      <c r="BD11548" s="166"/>
      <c r="BE11548" s="6"/>
      <c r="BF11548" s="6"/>
      <c r="BG11548" s="6"/>
      <c r="BH11548" s="6"/>
      <c r="BI11548" s="6"/>
      <c r="BJ11548" s="166"/>
      <c r="BK11548" s="166"/>
      <c r="BL11548" s="166"/>
      <c r="BM11548" s="6"/>
      <c r="BN11548" s="6"/>
      <c r="BO11548" s="6"/>
      <c r="BP11548" s="6"/>
      <c r="BQ11548" s="6"/>
      <c r="BR11548" s="6"/>
      <c r="BS11548" s="6"/>
      <c r="BT11548" s="6"/>
      <c r="BU11548" s="6"/>
      <c r="BV11548" s="6"/>
      <c r="BW11548" s="6"/>
      <c r="BZ11548" s="139"/>
      <c r="CA11548" s="139"/>
      <c r="CD11548" s="139"/>
      <c r="CE11548" s="139"/>
      <c r="CF11548" s="139"/>
      <c r="CG11548" s="139"/>
      <c r="CJ11548" s="415"/>
      <c r="CK11548" s="415"/>
      <c r="CO11548" s="168"/>
      <c r="CR11548" s="139"/>
    </row>
    <row r="11549" spans="1:101" s="162" customFormat="1" x14ac:dyDescent="0.25">
      <c r="AF11549" s="169"/>
      <c r="AG11549" s="169"/>
      <c r="AH11549" s="169"/>
      <c r="AI11549" s="163"/>
      <c r="AJ11549" s="163"/>
      <c r="AK11549" s="170"/>
      <c r="AP11549" s="6"/>
      <c r="AQ11549" s="6"/>
      <c r="AR11549" s="6"/>
      <c r="AS11549" s="6"/>
      <c r="AT11549" s="6"/>
      <c r="AU11549" s="6"/>
      <c r="AV11549" s="6"/>
      <c r="AW11549" s="6"/>
      <c r="AX11549" s="6"/>
      <c r="AY11549" s="6"/>
      <c r="AZ11549" s="6"/>
      <c r="BA11549" s="6"/>
      <c r="BB11549" s="166"/>
      <c r="BC11549" s="166"/>
      <c r="BD11549" s="166"/>
      <c r="BE11549" s="6"/>
      <c r="BF11549" s="6"/>
      <c r="BG11549" s="6"/>
      <c r="BH11549" s="6"/>
      <c r="BI11549" s="6"/>
      <c r="BJ11549" s="166"/>
      <c r="BK11549" s="166"/>
      <c r="BL11549" s="166"/>
      <c r="BM11549" s="6"/>
      <c r="BN11549" s="6"/>
      <c r="BO11549" s="6"/>
      <c r="BP11549" s="6"/>
      <c r="BQ11549" s="6"/>
      <c r="BR11549" s="6"/>
      <c r="BS11549" s="6"/>
      <c r="BT11549" s="6"/>
      <c r="BU11549" s="6"/>
      <c r="BV11549" s="6"/>
      <c r="BW11549" s="6"/>
      <c r="BX11549" s="139"/>
      <c r="BY11549" s="139"/>
      <c r="BZ11549" s="139"/>
      <c r="CA11549" s="139"/>
      <c r="CB11549" s="139"/>
      <c r="CC11549" s="139"/>
      <c r="CD11549" s="139"/>
      <c r="CE11549" s="139"/>
      <c r="CF11549" s="139"/>
      <c r="CG11549" s="139"/>
      <c r="CH11549" s="139"/>
      <c r="CI11549" s="139"/>
      <c r="CJ11549" s="414"/>
      <c r="CK11549" s="414"/>
      <c r="CO11549" s="168"/>
      <c r="CQ11549" s="139"/>
      <c r="CR11549" s="139"/>
    </row>
    <row r="11550" spans="1:101" x14ac:dyDescent="0.25">
      <c r="A11550" s="162"/>
      <c r="B11550" s="162"/>
      <c r="C11550" s="162"/>
      <c r="D11550" s="162"/>
      <c r="E11550" s="162"/>
      <c r="F11550" s="162"/>
      <c r="G11550" s="162"/>
      <c r="H11550" s="162"/>
      <c r="I11550" s="162"/>
      <c r="J11550" s="162"/>
      <c r="K11550" s="162"/>
      <c r="L11550" s="162"/>
      <c r="M11550" s="162"/>
      <c r="N11550" s="162"/>
      <c r="O11550" s="162"/>
      <c r="P11550" s="162"/>
      <c r="Q11550" s="162"/>
      <c r="R11550" s="162"/>
      <c r="S11550" s="162"/>
      <c r="T11550" s="162"/>
      <c r="U11550" s="162"/>
      <c r="V11550" s="162"/>
      <c r="W11550" s="162"/>
      <c r="X11550" s="162"/>
      <c r="Y11550" s="162"/>
      <c r="Z11550" s="162"/>
      <c r="AA11550" s="162"/>
      <c r="AB11550" s="162"/>
      <c r="AC11550" s="162"/>
      <c r="AD11550" s="162"/>
      <c r="AE11550" s="162"/>
      <c r="AF11550" s="169"/>
      <c r="AG11550" s="169"/>
      <c r="AH11550" s="169"/>
      <c r="AK11550" s="170"/>
      <c r="AL11550" s="162"/>
      <c r="AM11550" s="162"/>
      <c r="AN11550" s="162"/>
      <c r="AO11550" s="162"/>
      <c r="AP11550" s="6"/>
      <c r="AQ11550" s="6"/>
      <c r="AR11550" s="6"/>
      <c r="AS11550" s="6"/>
      <c r="AT11550" s="6"/>
      <c r="AU11550" s="6"/>
      <c r="AV11550" s="6"/>
      <c r="AW11550" s="6"/>
      <c r="AX11550" s="6"/>
      <c r="AY11550" s="6"/>
      <c r="AZ11550" s="6"/>
      <c r="BA11550" s="6"/>
      <c r="BI11550" s="6"/>
      <c r="BQ11550" s="6"/>
      <c r="CW11550" s="162"/>
    </row>
    <row r="11551" spans="1:101" x14ac:dyDescent="0.25">
      <c r="A11551" s="162"/>
      <c r="B11551" s="162"/>
      <c r="C11551" s="162"/>
      <c r="D11551" s="162"/>
      <c r="E11551" s="162"/>
      <c r="F11551" s="162"/>
      <c r="G11551" s="162"/>
      <c r="H11551" s="162"/>
      <c r="I11551" s="162"/>
      <c r="J11551" s="162"/>
      <c r="K11551" s="162"/>
      <c r="L11551" s="162"/>
      <c r="M11551" s="162"/>
      <c r="N11551" s="162"/>
      <c r="O11551" s="162"/>
      <c r="P11551" s="162"/>
      <c r="Q11551" s="162"/>
      <c r="R11551" s="162"/>
      <c r="S11551" s="162"/>
      <c r="T11551" s="162"/>
      <c r="U11551" s="162"/>
      <c r="V11551" s="162"/>
      <c r="W11551" s="162"/>
      <c r="X11551" s="162"/>
      <c r="Y11551" s="162"/>
      <c r="Z11551" s="162"/>
      <c r="AA11551" s="162"/>
      <c r="AB11551" s="162"/>
      <c r="AC11551" s="162"/>
      <c r="AD11551" s="162"/>
      <c r="AE11551" s="162"/>
      <c r="AF11551" s="169"/>
      <c r="AG11551" s="169"/>
      <c r="AH11551" s="169"/>
      <c r="AK11551" s="170"/>
      <c r="AL11551" s="162"/>
      <c r="AM11551" s="162"/>
      <c r="AN11551" s="162"/>
      <c r="AO11551" s="162"/>
      <c r="AP11551" s="6"/>
      <c r="AQ11551" s="6"/>
      <c r="AR11551" s="6"/>
      <c r="AS11551" s="6"/>
      <c r="AT11551" s="6"/>
      <c r="AU11551" s="6"/>
      <c r="AV11551" s="6"/>
      <c r="AW11551" s="6"/>
      <c r="AX11551" s="6"/>
      <c r="AY11551" s="6"/>
      <c r="AZ11551" s="6"/>
      <c r="BA11551" s="6"/>
      <c r="BI11551" s="6"/>
      <c r="BQ11551" s="6"/>
    </row>
    <row r="11552" spans="1:101" x14ac:dyDescent="0.25">
      <c r="A11552" s="162"/>
      <c r="B11552" s="162"/>
      <c r="C11552" s="162"/>
      <c r="D11552" s="162"/>
      <c r="E11552" s="162"/>
      <c r="F11552" s="162"/>
      <c r="G11552" s="162"/>
      <c r="H11552" s="162"/>
      <c r="I11552" s="162"/>
      <c r="J11552" s="162"/>
      <c r="K11552" s="162"/>
      <c r="L11552" s="162"/>
      <c r="M11552" s="162"/>
      <c r="N11552" s="162"/>
      <c r="O11552" s="162"/>
      <c r="P11552" s="162"/>
      <c r="Q11552" s="162"/>
      <c r="R11552" s="162"/>
      <c r="S11552" s="162"/>
      <c r="T11552" s="162"/>
      <c r="U11552" s="162"/>
      <c r="V11552" s="162"/>
      <c r="W11552" s="162"/>
      <c r="X11552" s="162"/>
      <c r="Y11552" s="162"/>
      <c r="Z11552" s="162"/>
      <c r="AA11552" s="162"/>
      <c r="AB11552" s="162"/>
      <c r="AC11552" s="162"/>
      <c r="AD11552" s="162"/>
      <c r="AE11552" s="162"/>
      <c r="AF11552" s="169"/>
      <c r="AG11552" s="169"/>
      <c r="AH11552" s="169"/>
      <c r="AK11552" s="170"/>
      <c r="AL11552" s="162"/>
      <c r="AM11552" s="162"/>
      <c r="AN11552" s="162"/>
      <c r="AO11552" s="162"/>
      <c r="AP11552" s="6"/>
      <c r="AQ11552" s="6"/>
      <c r="AR11552" s="6"/>
      <c r="AS11552" s="6"/>
      <c r="AT11552" s="6"/>
      <c r="AU11552" s="6"/>
      <c r="AV11552" s="6"/>
      <c r="AW11552" s="6"/>
      <c r="AX11552" s="6"/>
      <c r="AY11552" s="6"/>
      <c r="AZ11552" s="6"/>
      <c r="BA11552" s="6"/>
      <c r="BI11552" s="6"/>
      <c r="BQ11552" s="6"/>
    </row>
    <row r="11553" spans="1:69" x14ac:dyDescent="0.25">
      <c r="A11553" s="162"/>
      <c r="B11553" s="162"/>
      <c r="C11553" s="162"/>
      <c r="D11553" s="162"/>
      <c r="E11553" s="162"/>
      <c r="F11553" s="162"/>
      <c r="G11553" s="162"/>
      <c r="H11553" s="162"/>
      <c r="I11553" s="162"/>
      <c r="J11553" s="162"/>
      <c r="K11553" s="162"/>
      <c r="L11553" s="162"/>
      <c r="M11553" s="162"/>
      <c r="N11553" s="162"/>
      <c r="O11553" s="162"/>
      <c r="P11553" s="162"/>
      <c r="Q11553" s="162"/>
      <c r="R11553" s="162"/>
      <c r="S11553" s="162"/>
      <c r="T11553" s="162"/>
      <c r="U11553" s="162"/>
      <c r="V11553" s="162"/>
      <c r="W11553" s="162"/>
      <c r="X11553" s="162"/>
      <c r="Y11553" s="162"/>
      <c r="Z11553" s="162"/>
      <c r="AA11553" s="162"/>
      <c r="AB11553" s="162"/>
      <c r="AP11553" s="6"/>
      <c r="AQ11553" s="6"/>
      <c r="AR11553" s="6"/>
      <c r="AS11553" s="6"/>
      <c r="AT11553" s="6"/>
      <c r="AU11553" s="6"/>
      <c r="AV11553" s="6"/>
      <c r="AW11553" s="6"/>
      <c r="AX11553" s="6"/>
      <c r="AY11553" s="6"/>
      <c r="AZ11553" s="6"/>
      <c r="BA11553" s="6"/>
      <c r="BI11553" s="6"/>
      <c r="BQ11553" s="6"/>
    </row>
  </sheetData>
  <sheetProtection algorithmName="SHA-512" hashValue="wYMPC6z6IDWhn6T/Yk7WlHy1G82MA1lDEJm30qXicQchRvAbc0piFkGaua+AzB6pvHdmfcU7jj1ktSREmwi97w==" saltValue="uWjgubCpFG8NmYKVNrDdHA==" spinCount="100000" sheet="1" objects="1" scenarios="1" formatColumns="0"/>
  <sortState ref="AC61:AC89">
    <sortCondition ref="AC61:AC89"/>
  </sortState>
  <mergeCells count="78">
    <mergeCell ref="CH35:CI35"/>
    <mergeCell ref="S7:S9"/>
    <mergeCell ref="U7:U9"/>
    <mergeCell ref="V7:V9"/>
    <mergeCell ref="W7:W9"/>
    <mergeCell ref="T7:T9"/>
    <mergeCell ref="Z7:Z9"/>
    <mergeCell ref="AA7:AA9"/>
    <mergeCell ref="Y7:Y9"/>
    <mergeCell ref="B7:B9"/>
    <mergeCell ref="C7:C9"/>
    <mergeCell ref="X7:X9"/>
    <mergeCell ref="AF7:AF9"/>
    <mergeCell ref="AE7:AE9"/>
    <mergeCell ref="AC7:AC9"/>
    <mergeCell ref="AD7:AD9"/>
    <mergeCell ref="O7:O9"/>
    <mergeCell ref="P7:P9"/>
    <mergeCell ref="Q7:Q9"/>
    <mergeCell ref="K7:K9"/>
    <mergeCell ref="J7:J9"/>
    <mergeCell ref="L7:L9"/>
    <mergeCell ref="M7:M9"/>
    <mergeCell ref="N7:N9"/>
    <mergeCell ref="R7:R9"/>
    <mergeCell ref="CM8:CM9"/>
    <mergeCell ref="CB8:CC8"/>
    <mergeCell ref="CD8:CE8"/>
    <mergeCell ref="BX8:BY8"/>
    <mergeCell ref="AT7:AZ7"/>
    <mergeCell ref="AW8:AZ8"/>
    <mergeCell ref="BR7:BR9"/>
    <mergeCell ref="BS8:BS9"/>
    <mergeCell ref="AT8:AT9"/>
    <mergeCell ref="AU8:AV8"/>
    <mergeCell ref="BW8:BW9"/>
    <mergeCell ref="BC8:BD8"/>
    <mergeCell ref="BE8:BH8"/>
    <mergeCell ref="BU8:BU9"/>
    <mergeCell ref="BJ8:BJ9"/>
    <mergeCell ref="BB8:BB9"/>
    <mergeCell ref="CO8:CO9"/>
    <mergeCell ref="CP8:CP9"/>
    <mergeCell ref="AH7:AH9"/>
    <mergeCell ref="CF8:CG8"/>
    <mergeCell ref="AI7:AJ8"/>
    <mergeCell ref="AL7:AS7"/>
    <mergeCell ref="BB7:BI7"/>
    <mergeCell ref="BJ7:BQ7"/>
    <mergeCell ref="BK8:BL8"/>
    <mergeCell ref="BM8:BP8"/>
    <mergeCell ref="BT8:BT9"/>
    <mergeCell ref="BZ8:CA8"/>
    <mergeCell ref="CN8:CN9"/>
    <mergeCell ref="BS7:BW7"/>
    <mergeCell ref="CM7:CP7"/>
    <mergeCell ref="CH8:CI8"/>
    <mergeCell ref="CL8:CL9"/>
    <mergeCell ref="CJ8:CK8"/>
    <mergeCell ref="AB7:AB9"/>
    <mergeCell ref="BV8:BV9"/>
    <mergeCell ref="AG7:AG9"/>
    <mergeCell ref="AK7:AK9"/>
    <mergeCell ref="AL8:AL9"/>
    <mergeCell ref="BX7:CL7"/>
    <mergeCell ref="AO8:AR8"/>
    <mergeCell ref="AM8:AN8"/>
    <mergeCell ref="D7:D9"/>
    <mergeCell ref="E7:E9"/>
    <mergeCell ref="F7:F9"/>
    <mergeCell ref="AV35:AX35"/>
    <mergeCell ref="CF35:CG35"/>
    <mergeCell ref="BX35:BY35"/>
    <mergeCell ref="BZ35:CA35"/>
    <mergeCell ref="G7:G9"/>
    <mergeCell ref="I7:I9"/>
    <mergeCell ref="H7:H9"/>
    <mergeCell ref="CD35:CE35"/>
  </mergeCells>
  <conditionalFormatting sqref="BV10:BV29">
    <cfRule type="cellIs" dxfId="2" priority="4" operator="equal">
      <formula>1</formula>
    </cfRule>
    <cfRule type="cellIs" dxfId="1" priority="5" operator="greaterThan">
      <formula>1</formula>
    </cfRule>
    <cfRule type="cellIs" dxfId="0" priority="10" operator="lessThan">
      <formula>1</formula>
    </cfRule>
  </conditionalFormatting>
  <dataValidations disablePrompts="1" count="9">
    <dataValidation type="list" allowBlank="1" showInputMessage="1" showErrorMessage="1" sqref="AK10:AK29">
      <formula1>$AK$36:$AK$40</formula1>
    </dataValidation>
    <dataValidation type="list" allowBlank="1" showInputMessage="1" showErrorMessage="1" sqref="BR10:BR29">
      <formula1>$BR$36:$BR$38</formula1>
    </dataValidation>
    <dataValidation type="list" allowBlank="1" showInputMessage="1" showErrorMessage="1" sqref="CJ10:CJ29">
      <formula1>$CJ$36:$CJ$39</formula1>
    </dataValidation>
    <dataValidation type="list" allowBlank="1" showInputMessage="1" showErrorMessage="1" sqref="AL10:AL29 AT10:AT29 BJ10:BJ29 BB10:BB29">
      <formula1>$AL$36:$AL$67</formula1>
    </dataValidation>
    <dataValidation type="list" allowBlank="1" showInputMessage="1" showErrorMessage="1" sqref="BZ10:BZ29">
      <formula1>$BZ$36:$BZ$47</formula1>
    </dataValidation>
    <dataValidation type="list" allowBlank="1" showInputMessage="1" showErrorMessage="1" sqref="CD10:CD29">
      <formula1>$CD$36:$CD$41</formula1>
    </dataValidation>
    <dataValidation type="list" allowBlank="1" showInputMessage="1" showErrorMessage="1" sqref="AH10:AH29">
      <formula1>$AH$36:$AH$38</formula1>
    </dataValidation>
    <dataValidation type="list" allowBlank="1" showInputMessage="1" showErrorMessage="1" sqref="AD10:AD29">
      <formula1>$AD$36:$AD$54</formula1>
    </dataValidation>
    <dataValidation type="list" allowBlank="1" showInputMessage="1" showErrorMessage="1" sqref="AE10:AE29">
      <formula1>$AE$36:$AE$38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XFD479"/>
  <sheetViews>
    <sheetView zoomScale="80" zoomScaleNormal="80" workbookViewId="0">
      <pane ySplit="10" topLeftCell="A11" activePane="bottomLeft" state="frozen"/>
      <selection activeCell="D66" sqref="D66"/>
      <selection pane="bottomLeft" activeCell="C2" sqref="C2"/>
    </sheetView>
  </sheetViews>
  <sheetFormatPr baseColWidth="10" defaultColWidth="11.42578125" defaultRowHeight="15" x14ac:dyDescent="0.25"/>
  <cols>
    <col min="1" max="2" width="1.5703125" style="174" customWidth="1"/>
    <col min="3" max="3" width="24.7109375" style="174" customWidth="1"/>
    <col min="4" max="4" width="21.42578125" style="174" customWidth="1"/>
    <col min="5" max="5" width="34.85546875" style="174" customWidth="1"/>
    <col min="6" max="6" width="93.85546875" style="174" customWidth="1"/>
    <col min="7" max="7" width="15.42578125" style="174" bestFit="1" customWidth="1"/>
    <col min="8" max="8" width="13.85546875" style="174" customWidth="1"/>
    <col min="9" max="9" width="47.42578125" style="174" customWidth="1"/>
    <col min="10" max="10" width="38.28515625" style="174" customWidth="1"/>
    <col min="11" max="11" width="3" style="174" customWidth="1"/>
    <col min="12" max="12" width="78.85546875" style="182" customWidth="1"/>
    <col min="13" max="16384" width="11.42578125" style="174"/>
  </cols>
  <sheetData>
    <row r="1" spans="1:12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3"/>
      <c r="I1" s="3"/>
      <c r="J1" s="3"/>
      <c r="K1" s="3"/>
      <c r="L1" s="3"/>
    </row>
    <row r="2" spans="1:12" s="131" customFormat="1" ht="21" x14ac:dyDescent="0.35">
      <c r="C2" s="98" t="s">
        <v>325</v>
      </c>
      <c r="D2" s="98"/>
      <c r="E2" s="98"/>
      <c r="F2" s="98"/>
      <c r="G2" s="98"/>
      <c r="H2" s="184"/>
      <c r="I2" s="132"/>
      <c r="J2" s="132"/>
      <c r="K2" s="132"/>
      <c r="L2" s="132"/>
    </row>
    <row r="3" spans="1:12" s="181" customFormat="1" ht="9.9499999999999993" customHeight="1" x14ac:dyDescent="0.25">
      <c r="A3" s="180"/>
      <c r="B3" s="180"/>
      <c r="C3" s="185"/>
      <c r="D3" s="185"/>
      <c r="E3" s="185"/>
      <c r="F3" s="185"/>
      <c r="G3" s="185"/>
      <c r="H3" s="545"/>
      <c r="I3" s="545"/>
      <c r="L3" s="182"/>
    </row>
    <row r="4" spans="1:12" s="391" customFormat="1" ht="15.75" x14ac:dyDescent="0.25">
      <c r="A4" s="387"/>
      <c r="B4" s="387"/>
      <c r="C4" s="388" t="s">
        <v>405</v>
      </c>
      <c r="D4" s="389"/>
      <c r="E4" s="389"/>
      <c r="F4" s="389"/>
      <c r="G4" s="389"/>
      <c r="H4" s="390"/>
      <c r="I4" s="390"/>
      <c r="L4" s="392"/>
    </row>
    <row r="5" spans="1:12" s="391" customFormat="1" ht="15.75" x14ac:dyDescent="0.25">
      <c r="A5" s="387"/>
      <c r="B5" s="387"/>
      <c r="C5" s="388" t="s">
        <v>328</v>
      </c>
      <c r="D5" s="389"/>
      <c r="E5" s="389"/>
      <c r="F5" s="389"/>
      <c r="G5" s="389"/>
      <c r="H5" s="390"/>
      <c r="I5" s="390"/>
      <c r="L5" s="392"/>
    </row>
    <row r="6" spans="1:12" s="181" customFormat="1" ht="15.75" x14ac:dyDescent="0.25">
      <c r="A6" s="180"/>
      <c r="B6" s="180"/>
      <c r="C6" s="352" t="s">
        <v>406</v>
      </c>
      <c r="D6" s="388" t="s">
        <v>407</v>
      </c>
      <c r="E6" s="185"/>
      <c r="F6" s="185"/>
      <c r="G6" s="185"/>
      <c r="H6" s="340"/>
      <c r="I6" s="340"/>
      <c r="L6" s="182"/>
    </row>
    <row r="7" spans="1:12" s="181" customFormat="1" ht="15.75" x14ac:dyDescent="0.25">
      <c r="A7" s="180"/>
      <c r="B7" s="180"/>
      <c r="C7" s="352"/>
      <c r="D7" s="388" t="s">
        <v>409</v>
      </c>
      <c r="E7" s="185"/>
      <c r="F7" s="185"/>
      <c r="G7" s="185"/>
      <c r="H7" s="340"/>
      <c r="I7" s="340"/>
      <c r="L7" s="182"/>
    </row>
    <row r="8" spans="1:12" s="181" customFormat="1" ht="15.75" x14ac:dyDescent="0.25">
      <c r="A8" s="180"/>
      <c r="B8" s="180"/>
      <c r="C8" s="185"/>
      <c r="D8" s="388" t="s">
        <v>408</v>
      </c>
      <c r="E8" s="351"/>
      <c r="F8" s="351"/>
      <c r="G8" s="351"/>
      <c r="H8" s="199"/>
      <c r="I8" s="199"/>
      <c r="L8" s="182"/>
    </row>
    <row r="9" spans="1:12" s="181" customFormat="1" ht="9.9499999999999993" customHeight="1" x14ac:dyDescent="0.25">
      <c r="A9" s="180"/>
      <c r="B9" s="180"/>
      <c r="H9" s="199"/>
      <c r="I9" s="199"/>
      <c r="L9" s="182"/>
    </row>
    <row r="10" spans="1:12" s="17" customFormat="1" ht="31.5" x14ac:dyDescent="0.25">
      <c r="A10" s="3"/>
      <c r="B10" s="3"/>
      <c r="C10" s="354" t="s">
        <v>416</v>
      </c>
      <c r="D10" s="544" t="s">
        <v>324</v>
      </c>
      <c r="E10" s="544"/>
      <c r="F10" s="354" t="s">
        <v>382</v>
      </c>
      <c r="G10" s="354" t="s">
        <v>417</v>
      </c>
      <c r="H10" s="346"/>
      <c r="I10" s="335"/>
      <c r="J10" s="347"/>
      <c r="K10" s="347"/>
      <c r="L10" s="348"/>
    </row>
    <row r="11" spans="1:12" s="153" customFormat="1" ht="20.100000000000001" customHeight="1" x14ac:dyDescent="0.25">
      <c r="C11" s="537">
        <v>1</v>
      </c>
      <c r="D11" s="540" t="s">
        <v>319</v>
      </c>
      <c r="E11" s="350" t="s">
        <v>330</v>
      </c>
      <c r="F11" s="201"/>
      <c r="G11" s="201"/>
      <c r="H11" s="199"/>
      <c r="I11" s="199"/>
      <c r="J11" s="181"/>
      <c r="K11" s="181"/>
      <c r="L11" s="182"/>
    </row>
    <row r="12" spans="1:12" s="153" customFormat="1" ht="20.100000000000001" customHeight="1" x14ac:dyDescent="0.25">
      <c r="C12" s="538"/>
      <c r="D12" s="540"/>
      <c r="E12" s="350" t="s">
        <v>329</v>
      </c>
      <c r="F12" s="201"/>
      <c r="G12" s="201"/>
      <c r="H12" s="199"/>
      <c r="I12" s="199"/>
      <c r="J12" s="181"/>
      <c r="K12" s="181"/>
      <c r="L12" s="182"/>
    </row>
    <row r="13" spans="1:12" s="153" customFormat="1" ht="20.100000000000001" customHeight="1" x14ac:dyDescent="0.25">
      <c r="C13" s="538"/>
      <c r="D13" s="540" t="s">
        <v>320</v>
      </c>
      <c r="E13" s="350" t="s">
        <v>330</v>
      </c>
      <c r="F13" s="201"/>
      <c r="G13" s="201"/>
      <c r="H13" s="199"/>
      <c r="I13" s="199"/>
      <c r="J13" s="181"/>
      <c r="K13" s="181"/>
      <c r="L13" s="182"/>
    </row>
    <row r="14" spans="1:12" s="153" customFormat="1" ht="20.100000000000001" customHeight="1" x14ac:dyDescent="0.25">
      <c r="C14" s="538"/>
      <c r="D14" s="540"/>
      <c r="E14" s="350" t="s">
        <v>329</v>
      </c>
      <c r="F14" s="201"/>
      <c r="G14" s="201"/>
      <c r="H14" s="199"/>
      <c r="I14" s="199"/>
      <c r="J14" s="181"/>
      <c r="K14" s="181"/>
      <c r="L14" s="182"/>
    </row>
    <row r="15" spans="1:12" s="153" customFormat="1" ht="20.100000000000001" customHeight="1" x14ac:dyDescent="0.25">
      <c r="C15" s="538"/>
      <c r="D15" s="540" t="s">
        <v>317</v>
      </c>
      <c r="E15" s="540"/>
      <c r="F15" s="201"/>
      <c r="G15" s="201"/>
      <c r="H15" s="199"/>
      <c r="I15" s="199"/>
      <c r="J15" s="181"/>
      <c r="K15" s="181"/>
      <c r="L15" s="182"/>
    </row>
    <row r="16" spans="1:12" s="153" customFormat="1" ht="20.100000000000001" customHeight="1" x14ac:dyDescent="0.25">
      <c r="C16" s="538"/>
      <c r="D16" s="540" t="s">
        <v>318</v>
      </c>
      <c r="E16" s="540"/>
      <c r="F16" s="201"/>
      <c r="G16" s="201"/>
      <c r="H16" s="199"/>
      <c r="I16" s="199"/>
      <c r="J16" s="181"/>
      <c r="K16" s="181"/>
      <c r="L16" s="182"/>
    </row>
    <row r="17" spans="3:12" s="153" customFormat="1" ht="20.100000000000001" customHeight="1" x14ac:dyDescent="0.25">
      <c r="C17" s="538"/>
      <c r="D17" s="541" t="s">
        <v>327</v>
      </c>
      <c r="E17" s="541"/>
      <c r="F17" s="201"/>
      <c r="G17" s="201"/>
      <c r="H17" s="199"/>
      <c r="I17" s="199"/>
      <c r="J17" s="181"/>
      <c r="K17" s="181"/>
      <c r="L17" s="182"/>
    </row>
    <row r="18" spans="3:12" s="153" customFormat="1" ht="20.100000000000001" customHeight="1" x14ac:dyDescent="0.25">
      <c r="C18" s="538"/>
      <c r="D18" s="540" t="s">
        <v>321</v>
      </c>
      <c r="E18" s="540"/>
      <c r="F18" s="201"/>
      <c r="G18" s="201"/>
      <c r="H18" s="199"/>
      <c r="I18" s="199"/>
      <c r="J18" s="181"/>
      <c r="K18" s="181"/>
      <c r="L18" s="182"/>
    </row>
    <row r="19" spans="3:12" s="153" customFormat="1" ht="20.100000000000001" customHeight="1" thickBot="1" x14ac:dyDescent="0.3">
      <c r="C19" s="539"/>
      <c r="D19" s="542" t="s">
        <v>323</v>
      </c>
      <c r="E19" s="543"/>
      <c r="F19" s="204"/>
      <c r="G19" s="204"/>
      <c r="H19" s="199"/>
      <c r="I19" s="199"/>
      <c r="J19" s="181"/>
      <c r="K19" s="181"/>
      <c r="L19" s="182"/>
    </row>
    <row r="20" spans="3:12" s="153" customFormat="1" ht="20.100000000000001" customHeight="1" x14ac:dyDescent="0.25">
      <c r="C20" s="537">
        <f>C11+1</f>
        <v>2</v>
      </c>
      <c r="D20" s="540" t="s">
        <v>319</v>
      </c>
      <c r="E20" s="350" t="s">
        <v>330</v>
      </c>
      <c r="F20" s="201"/>
      <c r="G20" s="201"/>
      <c r="H20" s="199"/>
      <c r="I20" s="199"/>
      <c r="J20" s="181"/>
      <c r="K20" s="181"/>
      <c r="L20" s="200"/>
    </row>
    <row r="21" spans="3:12" ht="20.100000000000001" customHeight="1" x14ac:dyDescent="0.25">
      <c r="C21" s="538"/>
      <c r="D21" s="540"/>
      <c r="E21" s="350" t="s">
        <v>329</v>
      </c>
      <c r="F21" s="201"/>
      <c r="G21" s="201"/>
    </row>
    <row r="22" spans="3:12" ht="20.100000000000001" customHeight="1" x14ac:dyDescent="0.25">
      <c r="C22" s="538"/>
      <c r="D22" s="540" t="s">
        <v>320</v>
      </c>
      <c r="E22" s="350" t="s">
        <v>330</v>
      </c>
      <c r="F22" s="201"/>
      <c r="G22" s="201"/>
    </row>
    <row r="23" spans="3:12" ht="20.100000000000001" customHeight="1" x14ac:dyDescent="0.25">
      <c r="C23" s="538"/>
      <c r="D23" s="540"/>
      <c r="E23" s="350" t="s">
        <v>329</v>
      </c>
      <c r="F23" s="201"/>
      <c r="G23" s="201"/>
    </row>
    <row r="24" spans="3:12" ht="20.100000000000001" customHeight="1" x14ac:dyDescent="0.25">
      <c r="C24" s="538"/>
      <c r="D24" s="540" t="s">
        <v>317</v>
      </c>
      <c r="E24" s="540"/>
      <c r="F24" s="201"/>
      <c r="G24" s="201"/>
    </row>
    <row r="25" spans="3:12" ht="20.100000000000001" customHeight="1" x14ac:dyDescent="0.25">
      <c r="C25" s="538"/>
      <c r="D25" s="540" t="s">
        <v>318</v>
      </c>
      <c r="E25" s="540"/>
      <c r="F25" s="201"/>
      <c r="G25" s="201"/>
    </row>
    <row r="26" spans="3:12" ht="20.100000000000001" customHeight="1" x14ac:dyDescent="0.25">
      <c r="C26" s="538"/>
      <c r="D26" s="541" t="s">
        <v>327</v>
      </c>
      <c r="E26" s="541"/>
      <c r="F26" s="201"/>
      <c r="G26" s="201"/>
    </row>
    <row r="27" spans="3:12" ht="20.100000000000001" customHeight="1" x14ac:dyDescent="0.25">
      <c r="C27" s="538"/>
      <c r="D27" s="540" t="s">
        <v>321</v>
      </c>
      <c r="E27" s="540"/>
      <c r="F27" s="201"/>
      <c r="G27" s="201"/>
    </row>
    <row r="28" spans="3:12" ht="20.100000000000001" customHeight="1" thickBot="1" x14ac:dyDescent="0.3">
      <c r="C28" s="539"/>
      <c r="D28" s="542" t="s">
        <v>323</v>
      </c>
      <c r="E28" s="543"/>
      <c r="F28" s="204"/>
      <c r="G28" s="204"/>
    </row>
    <row r="29" spans="3:12" ht="20.100000000000001" customHeight="1" x14ac:dyDescent="0.25">
      <c r="C29" s="537">
        <f t="shared" ref="C29" si="0">C20+1</f>
        <v>3</v>
      </c>
      <c r="D29" s="540" t="s">
        <v>319</v>
      </c>
      <c r="E29" s="350" t="s">
        <v>330</v>
      </c>
      <c r="F29" s="201"/>
      <c r="G29" s="201"/>
    </row>
    <row r="30" spans="3:12" ht="20.100000000000001" customHeight="1" x14ac:dyDescent="0.25">
      <c r="C30" s="538"/>
      <c r="D30" s="540"/>
      <c r="E30" s="350" t="s">
        <v>329</v>
      </c>
      <c r="F30" s="201"/>
      <c r="G30" s="201"/>
      <c r="L30" s="174"/>
    </row>
    <row r="31" spans="3:12" ht="20.100000000000001" customHeight="1" x14ac:dyDescent="0.25">
      <c r="C31" s="538"/>
      <c r="D31" s="540" t="s">
        <v>320</v>
      </c>
      <c r="E31" s="350" t="s">
        <v>330</v>
      </c>
      <c r="F31" s="201"/>
      <c r="G31" s="201"/>
      <c r="L31" s="174"/>
    </row>
    <row r="32" spans="3:12" ht="20.100000000000001" customHeight="1" x14ac:dyDescent="0.25">
      <c r="C32" s="538"/>
      <c r="D32" s="540"/>
      <c r="E32" s="350" t="s">
        <v>329</v>
      </c>
      <c r="F32" s="201"/>
      <c r="G32" s="201"/>
      <c r="L32" s="174"/>
    </row>
    <row r="33" spans="3:12" ht="20.100000000000001" customHeight="1" x14ac:dyDescent="0.25">
      <c r="C33" s="538"/>
      <c r="D33" s="540" t="s">
        <v>317</v>
      </c>
      <c r="E33" s="540"/>
      <c r="F33" s="201"/>
      <c r="G33" s="201"/>
      <c r="L33" s="174"/>
    </row>
    <row r="34" spans="3:12" ht="20.100000000000001" customHeight="1" x14ac:dyDescent="0.25">
      <c r="C34" s="538"/>
      <c r="D34" s="540" t="s">
        <v>318</v>
      </c>
      <c r="E34" s="540"/>
      <c r="F34" s="201"/>
      <c r="G34" s="201"/>
      <c r="L34" s="174"/>
    </row>
    <row r="35" spans="3:12" ht="20.100000000000001" customHeight="1" x14ac:dyDescent="0.25">
      <c r="C35" s="538"/>
      <c r="D35" s="541" t="s">
        <v>327</v>
      </c>
      <c r="E35" s="541"/>
      <c r="F35" s="201"/>
      <c r="G35" s="201"/>
      <c r="L35" s="174"/>
    </row>
    <row r="36" spans="3:12" ht="20.100000000000001" customHeight="1" x14ac:dyDescent="0.25">
      <c r="C36" s="538"/>
      <c r="D36" s="540" t="s">
        <v>321</v>
      </c>
      <c r="E36" s="540"/>
      <c r="F36" s="201"/>
      <c r="G36" s="201"/>
      <c r="L36" s="174"/>
    </row>
    <row r="37" spans="3:12" ht="20.100000000000001" customHeight="1" thickBot="1" x14ac:dyDescent="0.3">
      <c r="C37" s="539"/>
      <c r="D37" s="542" t="s">
        <v>323</v>
      </c>
      <c r="E37" s="543"/>
      <c r="F37" s="204"/>
      <c r="G37" s="204"/>
      <c r="L37" s="174"/>
    </row>
    <row r="38" spans="3:12" ht="20.100000000000001" customHeight="1" x14ac:dyDescent="0.25">
      <c r="C38" s="537">
        <f t="shared" ref="C38" si="1">C29+1</f>
        <v>4</v>
      </c>
      <c r="D38" s="540" t="s">
        <v>319</v>
      </c>
      <c r="E38" s="350" t="s">
        <v>330</v>
      </c>
      <c r="F38" s="201"/>
      <c r="G38" s="201"/>
      <c r="L38" s="174"/>
    </row>
    <row r="39" spans="3:12" ht="20.100000000000001" customHeight="1" x14ac:dyDescent="0.25">
      <c r="C39" s="538"/>
      <c r="D39" s="540"/>
      <c r="E39" s="350" t="s">
        <v>329</v>
      </c>
      <c r="F39" s="201"/>
      <c r="G39" s="201"/>
      <c r="L39" s="174"/>
    </row>
    <row r="40" spans="3:12" ht="20.100000000000001" customHeight="1" x14ac:dyDescent="0.25">
      <c r="C40" s="538"/>
      <c r="D40" s="540" t="s">
        <v>320</v>
      </c>
      <c r="E40" s="350" t="s">
        <v>330</v>
      </c>
      <c r="F40" s="201"/>
      <c r="G40" s="201"/>
      <c r="L40" s="174"/>
    </row>
    <row r="41" spans="3:12" ht="20.100000000000001" customHeight="1" x14ac:dyDescent="0.25">
      <c r="C41" s="538"/>
      <c r="D41" s="540"/>
      <c r="E41" s="350" t="s">
        <v>329</v>
      </c>
      <c r="F41" s="201"/>
      <c r="G41" s="201"/>
      <c r="L41" s="174"/>
    </row>
    <row r="42" spans="3:12" ht="20.100000000000001" customHeight="1" x14ac:dyDescent="0.25">
      <c r="C42" s="538"/>
      <c r="D42" s="540" t="s">
        <v>317</v>
      </c>
      <c r="E42" s="540"/>
      <c r="F42" s="201"/>
      <c r="G42" s="201"/>
      <c r="L42" s="174"/>
    </row>
    <row r="43" spans="3:12" ht="20.100000000000001" customHeight="1" x14ac:dyDescent="0.25">
      <c r="C43" s="538"/>
      <c r="D43" s="540" t="s">
        <v>318</v>
      </c>
      <c r="E43" s="540"/>
      <c r="F43" s="201"/>
      <c r="G43" s="201"/>
      <c r="L43" s="174"/>
    </row>
    <row r="44" spans="3:12" ht="20.100000000000001" customHeight="1" x14ac:dyDescent="0.25">
      <c r="C44" s="538"/>
      <c r="D44" s="541" t="s">
        <v>327</v>
      </c>
      <c r="E44" s="541"/>
      <c r="F44" s="201"/>
      <c r="G44" s="201"/>
      <c r="L44" s="174"/>
    </row>
    <row r="45" spans="3:12" ht="20.100000000000001" customHeight="1" x14ac:dyDescent="0.25">
      <c r="C45" s="538"/>
      <c r="D45" s="540" t="s">
        <v>321</v>
      </c>
      <c r="E45" s="540"/>
      <c r="F45" s="201"/>
      <c r="G45" s="201"/>
      <c r="L45" s="174"/>
    </row>
    <row r="46" spans="3:12" ht="20.100000000000001" customHeight="1" thickBot="1" x14ac:dyDescent="0.3">
      <c r="C46" s="539"/>
      <c r="D46" s="542" t="s">
        <v>323</v>
      </c>
      <c r="E46" s="543"/>
      <c r="F46" s="204"/>
      <c r="G46" s="204"/>
      <c r="L46" s="174"/>
    </row>
    <row r="47" spans="3:12" ht="20.100000000000001" customHeight="1" x14ac:dyDescent="0.25">
      <c r="C47" s="537">
        <f t="shared" ref="C47" si="2">C38+1</f>
        <v>5</v>
      </c>
      <c r="D47" s="540" t="s">
        <v>319</v>
      </c>
      <c r="E47" s="350" t="s">
        <v>330</v>
      </c>
      <c r="F47" s="201"/>
      <c r="G47" s="201"/>
      <c r="L47" s="174"/>
    </row>
    <row r="48" spans="3:12" ht="20.100000000000001" customHeight="1" x14ac:dyDescent="0.25">
      <c r="C48" s="538"/>
      <c r="D48" s="540"/>
      <c r="E48" s="350" t="s">
        <v>329</v>
      </c>
      <c r="F48" s="201"/>
      <c r="G48" s="201"/>
      <c r="L48" s="174"/>
    </row>
    <row r="49" spans="3:12" ht="20.100000000000001" customHeight="1" x14ac:dyDescent="0.25">
      <c r="C49" s="538"/>
      <c r="D49" s="540" t="s">
        <v>320</v>
      </c>
      <c r="E49" s="350" t="s">
        <v>330</v>
      </c>
      <c r="F49" s="201"/>
      <c r="G49" s="201"/>
      <c r="L49" s="174"/>
    </row>
    <row r="50" spans="3:12" ht="20.100000000000001" customHeight="1" x14ac:dyDescent="0.25">
      <c r="C50" s="538"/>
      <c r="D50" s="540"/>
      <c r="E50" s="350" t="s">
        <v>329</v>
      </c>
      <c r="F50" s="201"/>
      <c r="G50" s="201"/>
      <c r="L50" s="174"/>
    </row>
    <row r="51" spans="3:12" ht="20.100000000000001" customHeight="1" x14ac:dyDescent="0.25">
      <c r="C51" s="538"/>
      <c r="D51" s="540" t="s">
        <v>317</v>
      </c>
      <c r="E51" s="540"/>
      <c r="F51" s="201"/>
      <c r="G51" s="201"/>
      <c r="L51" s="174"/>
    </row>
    <row r="52" spans="3:12" ht="20.100000000000001" customHeight="1" x14ac:dyDescent="0.25">
      <c r="C52" s="538"/>
      <c r="D52" s="540" t="s">
        <v>318</v>
      </c>
      <c r="E52" s="540"/>
      <c r="F52" s="201"/>
      <c r="G52" s="201"/>
      <c r="L52" s="174"/>
    </row>
    <row r="53" spans="3:12" ht="20.100000000000001" customHeight="1" x14ac:dyDescent="0.25">
      <c r="C53" s="538"/>
      <c r="D53" s="541" t="s">
        <v>327</v>
      </c>
      <c r="E53" s="541"/>
      <c r="F53" s="201"/>
      <c r="G53" s="201"/>
      <c r="L53" s="174"/>
    </row>
    <row r="54" spans="3:12" ht="20.100000000000001" customHeight="1" x14ac:dyDescent="0.25">
      <c r="C54" s="538"/>
      <c r="D54" s="540" t="s">
        <v>321</v>
      </c>
      <c r="E54" s="540"/>
      <c r="F54" s="201"/>
      <c r="G54" s="201"/>
      <c r="L54" s="174"/>
    </row>
    <row r="55" spans="3:12" ht="20.100000000000001" customHeight="1" thickBot="1" x14ac:dyDescent="0.3">
      <c r="C55" s="539"/>
      <c r="D55" s="542" t="s">
        <v>323</v>
      </c>
      <c r="E55" s="543"/>
      <c r="F55" s="204"/>
      <c r="G55" s="204"/>
      <c r="L55" s="174"/>
    </row>
    <row r="56" spans="3:12" ht="20.100000000000001" customHeight="1" x14ac:dyDescent="0.25">
      <c r="C56" s="537">
        <f t="shared" ref="C56" si="3">C47+1</f>
        <v>6</v>
      </c>
      <c r="D56" s="540" t="s">
        <v>319</v>
      </c>
      <c r="E56" s="350" t="s">
        <v>330</v>
      </c>
      <c r="F56" s="201"/>
      <c r="G56" s="201"/>
      <c r="L56" s="174"/>
    </row>
    <row r="57" spans="3:12" ht="20.100000000000001" customHeight="1" x14ac:dyDescent="0.25">
      <c r="C57" s="538"/>
      <c r="D57" s="540"/>
      <c r="E57" s="350" t="s">
        <v>329</v>
      </c>
      <c r="F57" s="201"/>
      <c r="G57" s="201"/>
      <c r="L57" s="174"/>
    </row>
    <row r="58" spans="3:12" ht="20.100000000000001" customHeight="1" x14ac:dyDescent="0.25">
      <c r="C58" s="538"/>
      <c r="D58" s="540" t="s">
        <v>320</v>
      </c>
      <c r="E58" s="350" t="s">
        <v>330</v>
      </c>
      <c r="F58" s="201"/>
      <c r="G58" s="201"/>
      <c r="L58" s="174"/>
    </row>
    <row r="59" spans="3:12" ht="20.100000000000001" customHeight="1" x14ac:dyDescent="0.25">
      <c r="C59" s="538"/>
      <c r="D59" s="540"/>
      <c r="E59" s="350" t="s">
        <v>329</v>
      </c>
      <c r="F59" s="201"/>
      <c r="G59" s="201"/>
      <c r="L59" s="174"/>
    </row>
    <row r="60" spans="3:12" ht="20.100000000000001" customHeight="1" x14ac:dyDescent="0.25">
      <c r="C60" s="538"/>
      <c r="D60" s="540" t="s">
        <v>317</v>
      </c>
      <c r="E60" s="540"/>
      <c r="F60" s="201"/>
      <c r="G60" s="201"/>
      <c r="L60" s="174"/>
    </row>
    <row r="61" spans="3:12" ht="20.100000000000001" customHeight="1" x14ac:dyDescent="0.25">
      <c r="C61" s="538"/>
      <c r="D61" s="540" t="s">
        <v>318</v>
      </c>
      <c r="E61" s="540"/>
      <c r="F61" s="201"/>
      <c r="G61" s="201"/>
      <c r="L61" s="174"/>
    </row>
    <row r="62" spans="3:12" ht="20.100000000000001" customHeight="1" x14ac:dyDescent="0.25">
      <c r="C62" s="538"/>
      <c r="D62" s="541" t="s">
        <v>327</v>
      </c>
      <c r="E62" s="541"/>
      <c r="F62" s="201"/>
      <c r="G62" s="201"/>
      <c r="L62" s="174"/>
    </row>
    <row r="63" spans="3:12" ht="20.100000000000001" customHeight="1" x14ac:dyDescent="0.25">
      <c r="C63" s="538"/>
      <c r="D63" s="540" t="s">
        <v>321</v>
      </c>
      <c r="E63" s="540"/>
      <c r="F63" s="201"/>
      <c r="G63" s="201"/>
      <c r="L63" s="174"/>
    </row>
    <row r="64" spans="3:12" ht="20.100000000000001" customHeight="1" thickBot="1" x14ac:dyDescent="0.3">
      <c r="C64" s="539"/>
      <c r="D64" s="542" t="s">
        <v>323</v>
      </c>
      <c r="E64" s="543"/>
      <c r="F64" s="204"/>
      <c r="G64" s="204"/>
      <c r="L64" s="174"/>
    </row>
    <row r="65" spans="3:12" ht="20.100000000000001" customHeight="1" x14ac:dyDescent="0.25">
      <c r="C65" s="537">
        <f t="shared" ref="C65" si="4">C56+1</f>
        <v>7</v>
      </c>
      <c r="D65" s="540" t="s">
        <v>319</v>
      </c>
      <c r="E65" s="350" t="s">
        <v>330</v>
      </c>
      <c r="F65" s="201"/>
      <c r="G65" s="201"/>
      <c r="L65" s="174"/>
    </row>
    <row r="66" spans="3:12" ht="20.100000000000001" customHeight="1" x14ac:dyDescent="0.25">
      <c r="C66" s="538"/>
      <c r="D66" s="540"/>
      <c r="E66" s="350" t="s">
        <v>329</v>
      </c>
      <c r="F66" s="201"/>
      <c r="G66" s="201"/>
      <c r="L66" s="174"/>
    </row>
    <row r="67" spans="3:12" ht="20.100000000000001" customHeight="1" x14ac:dyDescent="0.25">
      <c r="C67" s="538"/>
      <c r="D67" s="540" t="s">
        <v>320</v>
      </c>
      <c r="E67" s="350" t="s">
        <v>330</v>
      </c>
      <c r="F67" s="201"/>
      <c r="G67" s="201"/>
      <c r="L67" s="174"/>
    </row>
    <row r="68" spans="3:12" ht="20.100000000000001" customHeight="1" x14ac:dyDescent="0.25">
      <c r="C68" s="538"/>
      <c r="D68" s="540"/>
      <c r="E68" s="350" t="s">
        <v>329</v>
      </c>
      <c r="F68" s="201"/>
      <c r="G68" s="201"/>
      <c r="L68" s="174"/>
    </row>
    <row r="69" spans="3:12" ht="20.100000000000001" customHeight="1" x14ac:dyDescent="0.25">
      <c r="C69" s="538"/>
      <c r="D69" s="540" t="s">
        <v>317</v>
      </c>
      <c r="E69" s="540"/>
      <c r="F69" s="201"/>
      <c r="G69" s="201"/>
      <c r="L69" s="174"/>
    </row>
    <row r="70" spans="3:12" ht="20.100000000000001" customHeight="1" x14ac:dyDescent="0.25">
      <c r="C70" s="538"/>
      <c r="D70" s="540" t="s">
        <v>318</v>
      </c>
      <c r="E70" s="540"/>
      <c r="F70" s="201"/>
      <c r="G70" s="201"/>
      <c r="L70" s="174"/>
    </row>
    <row r="71" spans="3:12" ht="20.100000000000001" customHeight="1" x14ac:dyDescent="0.25">
      <c r="C71" s="538"/>
      <c r="D71" s="541" t="s">
        <v>327</v>
      </c>
      <c r="E71" s="541"/>
      <c r="F71" s="201"/>
      <c r="G71" s="201"/>
      <c r="L71" s="174"/>
    </row>
    <row r="72" spans="3:12" ht="20.100000000000001" customHeight="1" x14ac:dyDescent="0.25">
      <c r="C72" s="538"/>
      <c r="D72" s="540" t="s">
        <v>321</v>
      </c>
      <c r="E72" s="540"/>
      <c r="F72" s="201"/>
      <c r="G72" s="201"/>
      <c r="L72" s="174"/>
    </row>
    <row r="73" spans="3:12" ht="20.100000000000001" customHeight="1" thickBot="1" x14ac:dyDescent="0.3">
      <c r="C73" s="539"/>
      <c r="D73" s="542" t="s">
        <v>323</v>
      </c>
      <c r="E73" s="543"/>
      <c r="F73" s="204"/>
      <c r="G73" s="204"/>
      <c r="L73" s="174"/>
    </row>
    <row r="74" spans="3:12" ht="20.100000000000001" customHeight="1" x14ac:dyDescent="0.25">
      <c r="C74" s="537">
        <f t="shared" ref="C74" si="5">C65+1</f>
        <v>8</v>
      </c>
      <c r="D74" s="540" t="s">
        <v>319</v>
      </c>
      <c r="E74" s="350" t="s">
        <v>330</v>
      </c>
      <c r="F74" s="201"/>
      <c r="G74" s="201"/>
      <c r="L74" s="174"/>
    </row>
    <row r="75" spans="3:12" ht="20.100000000000001" customHeight="1" x14ac:dyDescent="0.25">
      <c r="C75" s="538"/>
      <c r="D75" s="540"/>
      <c r="E75" s="350" t="s">
        <v>329</v>
      </c>
      <c r="F75" s="201"/>
      <c r="G75" s="201"/>
      <c r="L75" s="174"/>
    </row>
    <row r="76" spans="3:12" ht="20.100000000000001" customHeight="1" x14ac:dyDescent="0.25">
      <c r="C76" s="538"/>
      <c r="D76" s="540" t="s">
        <v>320</v>
      </c>
      <c r="E76" s="350" t="s">
        <v>330</v>
      </c>
      <c r="F76" s="201"/>
      <c r="G76" s="201"/>
      <c r="L76" s="174"/>
    </row>
    <row r="77" spans="3:12" ht="20.100000000000001" customHeight="1" x14ac:dyDescent="0.25">
      <c r="C77" s="538"/>
      <c r="D77" s="540"/>
      <c r="E77" s="350" t="s">
        <v>329</v>
      </c>
      <c r="F77" s="201"/>
      <c r="G77" s="201"/>
      <c r="L77" s="174"/>
    </row>
    <row r="78" spans="3:12" ht="20.100000000000001" customHeight="1" x14ac:dyDescent="0.25">
      <c r="C78" s="538"/>
      <c r="D78" s="540" t="s">
        <v>317</v>
      </c>
      <c r="E78" s="540"/>
      <c r="F78" s="201"/>
      <c r="G78" s="201"/>
      <c r="L78" s="174"/>
    </row>
    <row r="79" spans="3:12" ht="20.100000000000001" customHeight="1" x14ac:dyDescent="0.25">
      <c r="C79" s="538"/>
      <c r="D79" s="540" t="s">
        <v>318</v>
      </c>
      <c r="E79" s="540"/>
      <c r="F79" s="201"/>
      <c r="G79" s="201"/>
      <c r="L79" s="174"/>
    </row>
    <row r="80" spans="3:12" ht="20.100000000000001" customHeight="1" x14ac:dyDescent="0.25">
      <c r="C80" s="538"/>
      <c r="D80" s="541" t="s">
        <v>327</v>
      </c>
      <c r="E80" s="541"/>
      <c r="F80" s="201"/>
      <c r="G80" s="201"/>
      <c r="L80" s="174"/>
    </row>
    <row r="81" spans="3:12" ht="20.100000000000001" customHeight="1" x14ac:dyDescent="0.25">
      <c r="C81" s="538"/>
      <c r="D81" s="540" t="s">
        <v>321</v>
      </c>
      <c r="E81" s="540"/>
      <c r="F81" s="201"/>
      <c r="G81" s="201"/>
      <c r="L81" s="174"/>
    </row>
    <row r="82" spans="3:12" ht="20.100000000000001" customHeight="1" thickBot="1" x14ac:dyDescent="0.3">
      <c r="C82" s="539"/>
      <c r="D82" s="542" t="s">
        <v>323</v>
      </c>
      <c r="E82" s="543"/>
      <c r="F82" s="204"/>
      <c r="G82" s="204"/>
      <c r="L82" s="174"/>
    </row>
    <row r="83" spans="3:12" ht="20.100000000000001" customHeight="1" x14ac:dyDescent="0.25">
      <c r="C83" s="537">
        <f t="shared" ref="C83" si="6">C74+1</f>
        <v>9</v>
      </c>
      <c r="D83" s="540" t="s">
        <v>319</v>
      </c>
      <c r="E83" s="350" t="s">
        <v>330</v>
      </c>
      <c r="F83" s="201"/>
      <c r="G83" s="201"/>
      <c r="L83" s="174"/>
    </row>
    <row r="84" spans="3:12" ht="20.100000000000001" customHeight="1" x14ac:dyDescent="0.25">
      <c r="C84" s="538"/>
      <c r="D84" s="540"/>
      <c r="E84" s="350" t="s">
        <v>329</v>
      </c>
      <c r="F84" s="201"/>
      <c r="G84" s="201"/>
      <c r="L84" s="174"/>
    </row>
    <row r="85" spans="3:12" ht="20.100000000000001" customHeight="1" x14ac:dyDescent="0.25">
      <c r="C85" s="538"/>
      <c r="D85" s="540" t="s">
        <v>320</v>
      </c>
      <c r="E85" s="350" t="s">
        <v>330</v>
      </c>
      <c r="F85" s="201"/>
      <c r="G85" s="201"/>
      <c r="L85" s="174"/>
    </row>
    <row r="86" spans="3:12" ht="20.100000000000001" customHeight="1" x14ac:dyDescent="0.25">
      <c r="C86" s="538"/>
      <c r="D86" s="540"/>
      <c r="E86" s="350" t="s">
        <v>329</v>
      </c>
      <c r="F86" s="201"/>
      <c r="G86" s="201"/>
      <c r="L86" s="174"/>
    </row>
    <row r="87" spans="3:12" ht="20.100000000000001" customHeight="1" x14ac:dyDescent="0.25">
      <c r="C87" s="538"/>
      <c r="D87" s="540" t="s">
        <v>317</v>
      </c>
      <c r="E87" s="540"/>
      <c r="F87" s="201"/>
      <c r="G87" s="201"/>
      <c r="L87" s="174"/>
    </row>
    <row r="88" spans="3:12" ht="20.100000000000001" customHeight="1" x14ac:dyDescent="0.25">
      <c r="C88" s="538"/>
      <c r="D88" s="540" t="s">
        <v>318</v>
      </c>
      <c r="E88" s="540"/>
      <c r="F88" s="201"/>
      <c r="G88" s="201"/>
      <c r="L88" s="174"/>
    </row>
    <row r="89" spans="3:12" ht="20.100000000000001" customHeight="1" x14ac:dyDescent="0.25">
      <c r="C89" s="538"/>
      <c r="D89" s="541" t="s">
        <v>327</v>
      </c>
      <c r="E89" s="541"/>
      <c r="F89" s="201"/>
      <c r="G89" s="201"/>
      <c r="L89" s="174"/>
    </row>
    <row r="90" spans="3:12" ht="20.100000000000001" customHeight="1" x14ac:dyDescent="0.25">
      <c r="C90" s="538"/>
      <c r="D90" s="540" t="s">
        <v>321</v>
      </c>
      <c r="E90" s="540"/>
      <c r="F90" s="201"/>
      <c r="G90" s="201"/>
      <c r="L90" s="174"/>
    </row>
    <row r="91" spans="3:12" ht="20.100000000000001" customHeight="1" thickBot="1" x14ac:dyDescent="0.3">
      <c r="C91" s="539"/>
      <c r="D91" s="542" t="s">
        <v>323</v>
      </c>
      <c r="E91" s="543"/>
      <c r="F91" s="204"/>
      <c r="G91" s="204"/>
      <c r="L91" s="174"/>
    </row>
    <row r="92" spans="3:12" ht="20.100000000000001" customHeight="1" x14ac:dyDescent="0.25">
      <c r="C92" s="537">
        <f t="shared" ref="C92" si="7">C83+1</f>
        <v>10</v>
      </c>
      <c r="D92" s="540" t="s">
        <v>319</v>
      </c>
      <c r="E92" s="350" t="s">
        <v>330</v>
      </c>
      <c r="F92" s="201"/>
      <c r="G92" s="201"/>
      <c r="L92" s="174"/>
    </row>
    <row r="93" spans="3:12" ht="20.100000000000001" customHeight="1" x14ac:dyDescent="0.25">
      <c r="C93" s="538"/>
      <c r="D93" s="540"/>
      <c r="E93" s="350" t="s">
        <v>329</v>
      </c>
      <c r="F93" s="201"/>
      <c r="G93" s="201"/>
      <c r="L93" s="174"/>
    </row>
    <row r="94" spans="3:12" ht="20.100000000000001" customHeight="1" x14ac:dyDescent="0.25">
      <c r="C94" s="538"/>
      <c r="D94" s="540" t="s">
        <v>320</v>
      </c>
      <c r="E94" s="350" t="s">
        <v>330</v>
      </c>
      <c r="F94" s="201"/>
      <c r="G94" s="201"/>
      <c r="L94" s="174"/>
    </row>
    <row r="95" spans="3:12" ht="20.100000000000001" customHeight="1" x14ac:dyDescent="0.25">
      <c r="C95" s="538"/>
      <c r="D95" s="540"/>
      <c r="E95" s="350" t="s">
        <v>329</v>
      </c>
      <c r="F95" s="201"/>
      <c r="G95" s="201"/>
      <c r="L95" s="174"/>
    </row>
    <row r="96" spans="3:12" ht="20.100000000000001" customHeight="1" x14ac:dyDescent="0.25">
      <c r="C96" s="538"/>
      <c r="D96" s="540" t="s">
        <v>317</v>
      </c>
      <c r="E96" s="540"/>
      <c r="F96" s="201"/>
      <c r="G96" s="201"/>
      <c r="L96" s="174"/>
    </row>
    <row r="97" spans="1:16384" ht="20.100000000000001" customHeight="1" x14ac:dyDescent="0.25">
      <c r="C97" s="538"/>
      <c r="D97" s="540" t="s">
        <v>318</v>
      </c>
      <c r="E97" s="540"/>
      <c r="F97" s="201"/>
      <c r="G97" s="201"/>
      <c r="L97" s="174"/>
    </row>
    <row r="98" spans="1:16384" ht="20.100000000000001" customHeight="1" x14ac:dyDescent="0.25">
      <c r="C98" s="538"/>
      <c r="D98" s="541" t="s">
        <v>327</v>
      </c>
      <c r="E98" s="541"/>
      <c r="F98" s="201"/>
      <c r="G98" s="201"/>
      <c r="L98" s="174"/>
    </row>
    <row r="99" spans="1:16384" ht="20.100000000000001" customHeight="1" x14ac:dyDescent="0.25">
      <c r="C99" s="538"/>
      <c r="D99" s="540" t="s">
        <v>321</v>
      </c>
      <c r="E99" s="540"/>
      <c r="F99" s="201"/>
      <c r="G99" s="201"/>
      <c r="L99" s="174"/>
    </row>
    <row r="100" spans="1:16384" ht="20.100000000000001" customHeight="1" thickBot="1" x14ac:dyDescent="0.3">
      <c r="C100" s="539"/>
      <c r="D100" s="542" t="s">
        <v>323</v>
      </c>
      <c r="E100" s="543"/>
      <c r="F100" s="204"/>
      <c r="G100" s="204"/>
      <c r="L100" s="174"/>
    </row>
    <row r="101" spans="1:16384" s="343" customFormat="1" x14ac:dyDescent="0.25">
      <c r="B101" s="344"/>
      <c r="C101" s="537">
        <f t="shared" ref="C101" si="8">C92+1</f>
        <v>11</v>
      </c>
      <c r="D101" s="540" t="s">
        <v>319</v>
      </c>
      <c r="E101" s="350" t="s">
        <v>330</v>
      </c>
      <c r="F101" s="201"/>
      <c r="G101" s="201"/>
      <c r="H101" s="345"/>
    </row>
    <row r="102" spans="1:16384" s="203" customFormat="1" ht="30" x14ac:dyDescent="0.25">
      <c r="A102" s="341"/>
      <c r="B102" s="342"/>
      <c r="C102" s="538"/>
      <c r="D102" s="540"/>
      <c r="E102" s="350" t="s">
        <v>329</v>
      </c>
      <c r="F102" s="201"/>
      <c r="G102" s="20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  <c r="BE102" s="341"/>
      <c r="BF102" s="341"/>
      <c r="BG102" s="341"/>
      <c r="BH102" s="341"/>
      <c r="BI102" s="341"/>
      <c r="BJ102" s="341"/>
      <c r="BK102" s="341"/>
      <c r="BL102" s="341"/>
      <c r="BM102" s="341"/>
      <c r="BN102" s="341"/>
      <c r="BO102" s="341"/>
      <c r="BP102" s="341"/>
      <c r="BQ102" s="341"/>
      <c r="BR102" s="341"/>
      <c r="BS102" s="341"/>
      <c r="BT102" s="341"/>
      <c r="BU102" s="341"/>
      <c r="BV102" s="341"/>
      <c r="BW102" s="341"/>
      <c r="BX102" s="341"/>
      <c r="BY102" s="341"/>
      <c r="BZ102" s="341"/>
      <c r="CA102" s="341"/>
      <c r="CB102" s="341"/>
      <c r="CC102" s="341"/>
      <c r="CD102" s="341"/>
      <c r="CE102" s="341"/>
      <c r="CF102" s="341"/>
      <c r="CG102" s="341"/>
      <c r="CH102" s="341"/>
      <c r="CI102" s="341"/>
      <c r="CJ102" s="341"/>
      <c r="CK102" s="341"/>
      <c r="CL102" s="341"/>
      <c r="CM102" s="341"/>
      <c r="CN102" s="341"/>
      <c r="CO102" s="341"/>
      <c r="CP102" s="341"/>
      <c r="CQ102" s="341"/>
      <c r="CR102" s="341"/>
      <c r="CS102" s="341"/>
      <c r="CT102" s="341"/>
      <c r="CU102" s="341"/>
      <c r="CV102" s="341"/>
      <c r="CW102" s="341"/>
      <c r="CX102" s="341"/>
      <c r="CY102" s="341"/>
      <c r="CZ102" s="341"/>
      <c r="DA102" s="341"/>
      <c r="DB102" s="341"/>
      <c r="DC102" s="341"/>
      <c r="DD102" s="341"/>
      <c r="DE102" s="341"/>
      <c r="DF102" s="341"/>
      <c r="DG102" s="341"/>
      <c r="DH102" s="341"/>
      <c r="DI102" s="341"/>
      <c r="DJ102" s="341"/>
      <c r="DK102" s="341"/>
      <c r="DL102" s="341"/>
      <c r="DM102" s="341"/>
      <c r="DN102" s="341"/>
      <c r="DO102" s="341"/>
      <c r="DP102" s="341"/>
      <c r="DQ102" s="341"/>
      <c r="DR102" s="341"/>
      <c r="DS102" s="341"/>
      <c r="DT102" s="341"/>
      <c r="DU102" s="341"/>
      <c r="DV102" s="341"/>
      <c r="DW102" s="341"/>
      <c r="DX102" s="341"/>
      <c r="DY102" s="341"/>
      <c r="DZ102" s="341"/>
      <c r="EA102" s="341"/>
      <c r="EB102" s="341"/>
      <c r="EC102" s="341"/>
      <c r="ED102" s="341"/>
      <c r="EE102" s="341"/>
      <c r="EF102" s="341"/>
      <c r="EG102" s="341"/>
      <c r="EH102" s="341"/>
      <c r="EI102" s="341"/>
      <c r="EJ102" s="341"/>
      <c r="EK102" s="341"/>
      <c r="EL102" s="341"/>
      <c r="EM102" s="341"/>
      <c r="EN102" s="341"/>
      <c r="EO102" s="341"/>
      <c r="EP102" s="341"/>
      <c r="EQ102" s="341"/>
      <c r="ER102" s="341"/>
      <c r="ES102" s="341"/>
      <c r="ET102" s="341"/>
      <c r="EU102" s="341"/>
      <c r="EV102" s="341"/>
      <c r="EW102" s="341"/>
      <c r="EX102" s="341"/>
      <c r="EY102" s="341"/>
      <c r="EZ102" s="341"/>
      <c r="FA102" s="341"/>
      <c r="FB102" s="341"/>
      <c r="FC102" s="341"/>
      <c r="FD102" s="341"/>
      <c r="FE102" s="341"/>
      <c r="FF102" s="341"/>
      <c r="FG102" s="341"/>
      <c r="FH102" s="341"/>
      <c r="FI102" s="341"/>
      <c r="FJ102" s="341"/>
      <c r="FK102" s="341"/>
      <c r="FL102" s="341"/>
      <c r="FM102" s="341"/>
      <c r="FN102" s="341"/>
      <c r="FO102" s="341"/>
      <c r="FP102" s="341"/>
      <c r="FQ102" s="341"/>
      <c r="FR102" s="341"/>
      <c r="FS102" s="341"/>
      <c r="FT102" s="341"/>
      <c r="FU102" s="341"/>
      <c r="FV102" s="341"/>
      <c r="FW102" s="341"/>
      <c r="FX102" s="341"/>
      <c r="FY102" s="341"/>
      <c r="FZ102" s="341"/>
      <c r="GA102" s="341"/>
      <c r="GB102" s="341"/>
      <c r="GC102" s="341"/>
      <c r="GD102" s="341"/>
      <c r="GE102" s="341"/>
      <c r="GF102" s="341"/>
      <c r="GG102" s="341"/>
      <c r="GH102" s="341"/>
      <c r="GI102" s="341"/>
      <c r="GJ102" s="341"/>
      <c r="GK102" s="341"/>
      <c r="GL102" s="341"/>
      <c r="GM102" s="341"/>
      <c r="GN102" s="341"/>
      <c r="GO102" s="341"/>
      <c r="GP102" s="341"/>
      <c r="GQ102" s="341"/>
      <c r="GR102" s="341"/>
      <c r="GS102" s="341"/>
      <c r="GT102" s="341"/>
      <c r="GU102" s="341"/>
      <c r="GV102" s="341"/>
      <c r="GW102" s="341"/>
      <c r="GX102" s="341"/>
      <c r="GY102" s="341"/>
      <c r="GZ102" s="341"/>
      <c r="HA102" s="341"/>
      <c r="HB102" s="341"/>
      <c r="HC102" s="341"/>
      <c r="HD102" s="341"/>
      <c r="HE102" s="341"/>
      <c r="HF102" s="341"/>
      <c r="HG102" s="341"/>
      <c r="HH102" s="341"/>
      <c r="HI102" s="341"/>
      <c r="HJ102" s="341"/>
      <c r="HK102" s="341"/>
      <c r="HL102" s="341"/>
      <c r="HM102" s="341"/>
      <c r="HN102" s="341"/>
      <c r="HO102" s="341"/>
      <c r="HP102" s="341"/>
      <c r="HQ102" s="341"/>
      <c r="HR102" s="341"/>
      <c r="HS102" s="341"/>
      <c r="HT102" s="341"/>
      <c r="HU102" s="341"/>
      <c r="HV102" s="341"/>
      <c r="HW102" s="341"/>
      <c r="HX102" s="341"/>
      <c r="HY102" s="341"/>
      <c r="HZ102" s="341"/>
      <c r="IA102" s="341"/>
      <c r="IB102" s="341"/>
      <c r="IC102" s="341"/>
      <c r="ID102" s="341"/>
      <c r="IE102" s="341"/>
      <c r="IF102" s="341"/>
      <c r="IG102" s="341"/>
      <c r="IH102" s="341"/>
      <c r="II102" s="341"/>
      <c r="IJ102" s="341"/>
      <c r="IK102" s="341"/>
      <c r="IL102" s="341"/>
      <c r="IM102" s="341"/>
      <c r="IN102" s="341"/>
      <c r="IO102" s="341"/>
      <c r="IP102" s="341"/>
      <c r="IQ102" s="341"/>
      <c r="IR102" s="341"/>
      <c r="IS102" s="341"/>
      <c r="IT102" s="341"/>
      <c r="IU102" s="341"/>
      <c r="IV102" s="341"/>
      <c r="IW102" s="341"/>
      <c r="IX102" s="341"/>
      <c r="IY102" s="341"/>
      <c r="IZ102" s="341"/>
      <c r="JA102" s="341"/>
      <c r="JB102" s="341"/>
      <c r="JC102" s="341"/>
      <c r="JD102" s="341"/>
      <c r="JE102" s="341"/>
      <c r="JF102" s="341"/>
      <c r="JG102" s="341"/>
      <c r="JH102" s="341"/>
      <c r="JI102" s="341"/>
      <c r="JJ102" s="341"/>
      <c r="JK102" s="341"/>
      <c r="JL102" s="341"/>
      <c r="JM102" s="341"/>
      <c r="JN102" s="341"/>
      <c r="JO102" s="341"/>
      <c r="JP102" s="341"/>
      <c r="JQ102" s="341"/>
      <c r="JR102" s="341"/>
      <c r="JS102" s="341"/>
      <c r="JT102" s="341"/>
      <c r="JU102" s="341"/>
      <c r="JV102" s="341"/>
      <c r="JW102" s="341"/>
      <c r="JX102" s="341"/>
      <c r="JY102" s="341"/>
      <c r="JZ102" s="341"/>
      <c r="KA102" s="341"/>
      <c r="KB102" s="341"/>
      <c r="KC102" s="341"/>
      <c r="KD102" s="341"/>
      <c r="KE102" s="341"/>
      <c r="KF102" s="341"/>
      <c r="KG102" s="341"/>
      <c r="KH102" s="341"/>
      <c r="KI102" s="341"/>
      <c r="KJ102" s="341"/>
      <c r="KK102" s="341"/>
      <c r="KL102" s="341"/>
      <c r="KM102" s="341"/>
      <c r="KN102" s="341"/>
      <c r="KO102" s="341"/>
      <c r="KP102" s="341"/>
      <c r="KQ102" s="341"/>
      <c r="KR102" s="341"/>
      <c r="KS102" s="341"/>
      <c r="KT102" s="341"/>
      <c r="KU102" s="341"/>
      <c r="KV102" s="341"/>
      <c r="KW102" s="341"/>
      <c r="KX102" s="341"/>
      <c r="KY102" s="341"/>
      <c r="KZ102" s="341"/>
      <c r="LA102" s="341"/>
      <c r="LB102" s="341"/>
      <c r="LC102" s="341"/>
      <c r="LD102" s="341"/>
      <c r="LE102" s="341"/>
      <c r="LF102" s="341"/>
      <c r="LG102" s="341"/>
      <c r="LH102" s="341"/>
      <c r="LI102" s="341"/>
      <c r="LJ102" s="341"/>
      <c r="LK102" s="341"/>
      <c r="LL102" s="341"/>
      <c r="LM102" s="341"/>
      <c r="LN102" s="341"/>
      <c r="LO102" s="341"/>
      <c r="LP102" s="341"/>
      <c r="LQ102" s="341"/>
      <c r="LR102" s="341"/>
      <c r="LS102" s="341"/>
      <c r="LT102" s="341"/>
      <c r="LU102" s="341"/>
      <c r="LV102" s="341"/>
      <c r="LW102" s="341"/>
      <c r="LX102" s="341"/>
      <c r="LY102" s="341"/>
      <c r="LZ102" s="341"/>
      <c r="MA102" s="341"/>
      <c r="MB102" s="341"/>
      <c r="MC102" s="341"/>
      <c r="MD102" s="341"/>
      <c r="ME102" s="341"/>
      <c r="MF102" s="341"/>
      <c r="MG102" s="341"/>
      <c r="MH102" s="341"/>
      <c r="MI102" s="341"/>
      <c r="MJ102" s="341"/>
      <c r="MK102" s="341"/>
      <c r="ML102" s="341"/>
      <c r="MM102" s="341"/>
      <c r="MN102" s="341"/>
      <c r="MO102" s="341"/>
      <c r="MP102" s="341"/>
      <c r="MQ102" s="341"/>
      <c r="MR102" s="341"/>
      <c r="MS102" s="341"/>
      <c r="MT102" s="341"/>
      <c r="MU102" s="341"/>
      <c r="MV102" s="341"/>
      <c r="MW102" s="341"/>
      <c r="MX102" s="341"/>
      <c r="MY102" s="341"/>
      <c r="MZ102" s="341"/>
      <c r="NA102" s="341"/>
      <c r="NB102" s="341"/>
      <c r="NC102" s="341"/>
      <c r="ND102" s="341"/>
      <c r="NE102" s="341"/>
      <c r="NF102" s="341"/>
      <c r="NG102" s="341"/>
      <c r="NH102" s="341"/>
      <c r="NI102" s="341"/>
      <c r="NJ102" s="341"/>
      <c r="NK102" s="341"/>
      <c r="NL102" s="341"/>
      <c r="NM102" s="341"/>
      <c r="NN102" s="341"/>
      <c r="NO102" s="341"/>
      <c r="NP102" s="341"/>
      <c r="NQ102" s="341"/>
      <c r="NR102" s="341"/>
      <c r="NS102" s="341"/>
      <c r="NT102" s="341"/>
      <c r="NU102" s="341"/>
      <c r="NV102" s="341"/>
      <c r="NW102" s="341"/>
      <c r="NX102" s="341"/>
      <c r="NY102" s="341"/>
      <c r="NZ102" s="341"/>
      <c r="OA102" s="341"/>
      <c r="OB102" s="341"/>
      <c r="OC102" s="341"/>
      <c r="OD102" s="341"/>
      <c r="OE102" s="341"/>
      <c r="OF102" s="341"/>
      <c r="OG102" s="341"/>
      <c r="OH102" s="341"/>
      <c r="OI102" s="341"/>
      <c r="OJ102" s="341"/>
      <c r="OK102" s="341"/>
      <c r="OL102" s="341"/>
      <c r="OM102" s="341"/>
      <c r="ON102" s="341"/>
      <c r="OO102" s="341"/>
      <c r="OP102" s="341"/>
      <c r="OQ102" s="341"/>
      <c r="OR102" s="341"/>
      <c r="OS102" s="341"/>
      <c r="OT102" s="341"/>
      <c r="OU102" s="341"/>
      <c r="OV102" s="341"/>
      <c r="OW102" s="341"/>
      <c r="OX102" s="341"/>
      <c r="OY102" s="341"/>
      <c r="OZ102" s="341"/>
      <c r="PA102" s="341"/>
      <c r="PB102" s="341"/>
      <c r="PC102" s="341"/>
      <c r="PD102" s="341"/>
      <c r="PE102" s="341"/>
      <c r="PF102" s="341"/>
      <c r="PG102" s="341"/>
      <c r="PH102" s="341"/>
      <c r="PI102" s="341"/>
      <c r="PJ102" s="341"/>
      <c r="PK102" s="341"/>
      <c r="PL102" s="341"/>
      <c r="PM102" s="341"/>
      <c r="PN102" s="341"/>
      <c r="PO102" s="341"/>
      <c r="PP102" s="341"/>
      <c r="PQ102" s="341"/>
      <c r="PR102" s="341"/>
      <c r="PS102" s="341"/>
      <c r="PT102" s="341"/>
      <c r="PU102" s="341"/>
      <c r="PV102" s="341"/>
      <c r="PW102" s="341"/>
      <c r="PX102" s="341"/>
      <c r="PY102" s="341"/>
      <c r="PZ102" s="341"/>
      <c r="QA102" s="341"/>
      <c r="QB102" s="341"/>
      <c r="QC102" s="341"/>
      <c r="QD102" s="341"/>
      <c r="QE102" s="341"/>
      <c r="QF102" s="341"/>
      <c r="QG102" s="341"/>
      <c r="QH102" s="341"/>
      <c r="QI102" s="341"/>
      <c r="QJ102" s="341"/>
      <c r="QK102" s="341"/>
      <c r="QL102" s="341"/>
      <c r="QM102" s="341"/>
      <c r="QN102" s="341"/>
      <c r="QO102" s="341"/>
      <c r="QP102" s="341"/>
      <c r="QQ102" s="341"/>
      <c r="QR102" s="341"/>
      <c r="QS102" s="341"/>
      <c r="QT102" s="341"/>
      <c r="QU102" s="341"/>
      <c r="QV102" s="341"/>
      <c r="QW102" s="341"/>
      <c r="QX102" s="341"/>
      <c r="QY102" s="341"/>
      <c r="QZ102" s="341"/>
      <c r="RA102" s="341"/>
      <c r="RB102" s="341"/>
      <c r="RC102" s="341"/>
      <c r="RD102" s="341"/>
      <c r="RE102" s="341"/>
      <c r="RF102" s="341"/>
      <c r="RG102" s="341"/>
      <c r="RH102" s="341"/>
      <c r="RI102" s="341"/>
      <c r="RJ102" s="341"/>
      <c r="RK102" s="341"/>
      <c r="RL102" s="341"/>
      <c r="RM102" s="341"/>
      <c r="RN102" s="341"/>
      <c r="RO102" s="341"/>
      <c r="RP102" s="341"/>
      <c r="RQ102" s="341"/>
      <c r="RR102" s="341"/>
      <c r="RS102" s="341"/>
      <c r="RT102" s="341"/>
      <c r="RU102" s="341"/>
      <c r="RV102" s="341"/>
      <c r="RW102" s="341"/>
      <c r="RX102" s="341"/>
      <c r="RY102" s="341"/>
      <c r="RZ102" s="341"/>
      <c r="SA102" s="341"/>
      <c r="SB102" s="341"/>
      <c r="SC102" s="341"/>
      <c r="SD102" s="341"/>
      <c r="SE102" s="341"/>
      <c r="SF102" s="341"/>
      <c r="SG102" s="341"/>
      <c r="SH102" s="341"/>
      <c r="SI102" s="341"/>
      <c r="SJ102" s="341"/>
      <c r="SK102" s="341"/>
      <c r="SL102" s="341"/>
      <c r="SM102" s="341"/>
      <c r="SN102" s="341"/>
      <c r="SO102" s="341"/>
      <c r="SP102" s="341"/>
      <c r="SQ102" s="341"/>
      <c r="SR102" s="341"/>
      <c r="SS102" s="341"/>
      <c r="ST102" s="341"/>
      <c r="SU102" s="341"/>
      <c r="SV102" s="341"/>
      <c r="SW102" s="341"/>
      <c r="SX102" s="341"/>
      <c r="SY102" s="341"/>
      <c r="SZ102" s="341"/>
      <c r="TA102" s="341"/>
      <c r="TB102" s="341"/>
      <c r="TC102" s="341"/>
      <c r="TD102" s="341"/>
      <c r="TE102" s="341"/>
      <c r="TF102" s="341"/>
      <c r="TG102" s="341"/>
      <c r="TH102" s="341"/>
      <c r="TI102" s="341"/>
      <c r="TJ102" s="341"/>
      <c r="TK102" s="341"/>
      <c r="TL102" s="341"/>
      <c r="TM102" s="341"/>
      <c r="TN102" s="341"/>
      <c r="TO102" s="341"/>
      <c r="TP102" s="341"/>
      <c r="TQ102" s="341"/>
      <c r="TR102" s="341"/>
      <c r="TS102" s="341"/>
      <c r="TT102" s="341"/>
      <c r="TU102" s="341"/>
      <c r="TV102" s="341"/>
      <c r="TW102" s="341"/>
      <c r="TX102" s="341"/>
      <c r="TY102" s="341"/>
      <c r="TZ102" s="341"/>
      <c r="UA102" s="341"/>
      <c r="UB102" s="341"/>
      <c r="UC102" s="341"/>
      <c r="UD102" s="341"/>
      <c r="UE102" s="341"/>
      <c r="UF102" s="341"/>
      <c r="UG102" s="341"/>
      <c r="UH102" s="341"/>
      <c r="UI102" s="341"/>
      <c r="UJ102" s="341"/>
      <c r="UK102" s="341"/>
      <c r="UL102" s="341"/>
      <c r="UM102" s="341"/>
      <c r="UN102" s="341"/>
      <c r="UO102" s="341"/>
      <c r="UP102" s="341"/>
      <c r="UQ102" s="341"/>
      <c r="UR102" s="341"/>
      <c r="US102" s="341"/>
      <c r="UT102" s="341"/>
      <c r="UU102" s="341"/>
      <c r="UV102" s="341"/>
      <c r="UW102" s="341"/>
      <c r="UX102" s="341"/>
      <c r="UY102" s="341"/>
      <c r="UZ102" s="341"/>
      <c r="VA102" s="341"/>
      <c r="VB102" s="341"/>
      <c r="VC102" s="341"/>
      <c r="VD102" s="341"/>
      <c r="VE102" s="341"/>
      <c r="VF102" s="341"/>
      <c r="VG102" s="341"/>
      <c r="VH102" s="341"/>
      <c r="VI102" s="341"/>
      <c r="VJ102" s="341"/>
      <c r="VK102" s="341"/>
      <c r="VL102" s="341"/>
      <c r="VM102" s="341"/>
      <c r="VN102" s="341"/>
      <c r="VO102" s="341"/>
      <c r="VP102" s="341"/>
      <c r="VQ102" s="341"/>
      <c r="VR102" s="341"/>
      <c r="VS102" s="341"/>
      <c r="VT102" s="341"/>
      <c r="VU102" s="341"/>
      <c r="VV102" s="341"/>
      <c r="VW102" s="341"/>
      <c r="VX102" s="341"/>
      <c r="VY102" s="341"/>
      <c r="VZ102" s="341"/>
      <c r="WA102" s="341"/>
      <c r="WB102" s="341"/>
      <c r="WC102" s="341"/>
      <c r="WD102" s="341"/>
      <c r="WE102" s="341"/>
      <c r="WF102" s="341"/>
      <c r="WG102" s="341"/>
      <c r="WH102" s="341"/>
      <c r="WI102" s="341"/>
      <c r="WJ102" s="341"/>
      <c r="WK102" s="341"/>
      <c r="WL102" s="341"/>
      <c r="WM102" s="341"/>
      <c r="WN102" s="341"/>
      <c r="WO102" s="341"/>
      <c r="WP102" s="341"/>
      <c r="WQ102" s="341"/>
      <c r="WR102" s="341"/>
      <c r="WS102" s="341"/>
      <c r="WT102" s="341"/>
      <c r="WU102" s="341"/>
      <c r="WV102" s="341"/>
      <c r="WW102" s="341"/>
      <c r="WX102" s="341"/>
      <c r="WY102" s="341"/>
      <c r="WZ102" s="341"/>
      <c r="XA102" s="341"/>
      <c r="XB102" s="341"/>
      <c r="XC102" s="341"/>
      <c r="XD102" s="341"/>
      <c r="XE102" s="341"/>
      <c r="XF102" s="341"/>
      <c r="XG102" s="341"/>
      <c r="XH102" s="341"/>
      <c r="XI102" s="341"/>
      <c r="XJ102" s="341"/>
      <c r="XK102" s="341"/>
      <c r="XL102" s="341"/>
      <c r="XM102" s="341"/>
      <c r="XN102" s="341"/>
      <c r="XO102" s="341"/>
      <c r="XP102" s="341"/>
      <c r="XQ102" s="341"/>
      <c r="XR102" s="341"/>
      <c r="XS102" s="341"/>
      <c r="XT102" s="341"/>
      <c r="XU102" s="341"/>
      <c r="XV102" s="341"/>
      <c r="XW102" s="341"/>
      <c r="XX102" s="341"/>
      <c r="XY102" s="341"/>
      <c r="XZ102" s="341"/>
      <c r="YA102" s="341"/>
      <c r="YB102" s="341"/>
      <c r="YC102" s="341"/>
      <c r="YD102" s="341"/>
      <c r="YE102" s="341"/>
      <c r="YF102" s="341"/>
      <c r="YG102" s="341"/>
      <c r="YH102" s="341"/>
      <c r="YI102" s="341"/>
      <c r="YJ102" s="341"/>
      <c r="YK102" s="341"/>
      <c r="YL102" s="341"/>
      <c r="YM102" s="341"/>
      <c r="YN102" s="341"/>
      <c r="YO102" s="341"/>
      <c r="YP102" s="341"/>
      <c r="YQ102" s="341"/>
      <c r="YR102" s="341"/>
      <c r="YS102" s="341"/>
      <c r="YT102" s="341"/>
      <c r="YU102" s="341"/>
      <c r="YV102" s="341"/>
      <c r="YW102" s="341"/>
      <c r="YX102" s="341"/>
      <c r="YY102" s="341"/>
      <c r="YZ102" s="341"/>
      <c r="ZA102" s="341"/>
      <c r="ZB102" s="341"/>
      <c r="ZC102" s="341"/>
      <c r="ZD102" s="341"/>
      <c r="ZE102" s="341"/>
      <c r="ZF102" s="341"/>
      <c r="ZG102" s="341"/>
      <c r="ZH102" s="341"/>
      <c r="ZI102" s="341"/>
      <c r="ZJ102" s="341"/>
      <c r="ZK102" s="341"/>
      <c r="ZL102" s="341"/>
      <c r="ZM102" s="341"/>
      <c r="ZN102" s="341"/>
      <c r="ZO102" s="341"/>
      <c r="ZP102" s="341"/>
      <c r="ZQ102" s="341"/>
      <c r="ZR102" s="341"/>
      <c r="ZS102" s="341"/>
      <c r="ZT102" s="341"/>
      <c r="ZU102" s="341"/>
      <c r="ZV102" s="341"/>
      <c r="ZW102" s="341"/>
      <c r="ZX102" s="341"/>
      <c r="ZY102" s="341"/>
      <c r="ZZ102" s="341"/>
      <c r="AAA102" s="341"/>
      <c r="AAB102" s="341"/>
      <c r="AAC102" s="341"/>
      <c r="AAD102" s="341"/>
      <c r="AAE102" s="341"/>
      <c r="AAF102" s="341"/>
      <c r="AAG102" s="341"/>
      <c r="AAH102" s="341"/>
      <c r="AAI102" s="341"/>
      <c r="AAJ102" s="341"/>
      <c r="AAK102" s="341"/>
      <c r="AAL102" s="341"/>
      <c r="AAM102" s="341"/>
      <c r="AAN102" s="341"/>
      <c r="AAO102" s="341"/>
      <c r="AAP102" s="341"/>
      <c r="AAQ102" s="341"/>
      <c r="AAR102" s="341"/>
      <c r="AAS102" s="341"/>
      <c r="AAT102" s="341"/>
      <c r="AAU102" s="341"/>
      <c r="AAV102" s="341"/>
      <c r="AAW102" s="341"/>
      <c r="AAX102" s="341"/>
      <c r="AAY102" s="341"/>
      <c r="AAZ102" s="341"/>
      <c r="ABA102" s="341"/>
      <c r="ABB102" s="341"/>
      <c r="ABC102" s="341"/>
      <c r="ABD102" s="341"/>
      <c r="ABE102" s="341"/>
      <c r="ABF102" s="341"/>
      <c r="ABG102" s="341"/>
      <c r="ABH102" s="341"/>
      <c r="ABI102" s="341"/>
      <c r="ABJ102" s="341"/>
      <c r="ABK102" s="341"/>
      <c r="ABL102" s="341"/>
      <c r="ABM102" s="341"/>
      <c r="ABN102" s="341"/>
      <c r="ABO102" s="341"/>
      <c r="ABP102" s="341"/>
      <c r="ABQ102" s="341"/>
      <c r="ABR102" s="341"/>
      <c r="ABS102" s="341"/>
      <c r="ABT102" s="341"/>
      <c r="ABU102" s="341"/>
      <c r="ABV102" s="341"/>
      <c r="ABW102" s="341"/>
      <c r="ABX102" s="341"/>
      <c r="ABY102" s="341"/>
      <c r="ABZ102" s="341"/>
      <c r="ACA102" s="341"/>
      <c r="ACB102" s="341"/>
      <c r="ACC102" s="341"/>
      <c r="ACD102" s="341"/>
      <c r="ACE102" s="341"/>
      <c r="ACF102" s="341"/>
      <c r="ACG102" s="341"/>
      <c r="ACH102" s="341"/>
      <c r="ACI102" s="341"/>
      <c r="ACJ102" s="341"/>
      <c r="ACK102" s="341"/>
      <c r="ACL102" s="341"/>
      <c r="ACM102" s="341"/>
      <c r="ACN102" s="341"/>
      <c r="ACO102" s="341"/>
      <c r="ACP102" s="341"/>
      <c r="ACQ102" s="341"/>
      <c r="ACR102" s="341"/>
      <c r="ACS102" s="341"/>
      <c r="ACT102" s="341"/>
      <c r="ACU102" s="341"/>
      <c r="ACV102" s="341"/>
      <c r="ACW102" s="341"/>
      <c r="ACX102" s="341"/>
      <c r="ACY102" s="341"/>
      <c r="ACZ102" s="341"/>
      <c r="ADA102" s="341"/>
      <c r="ADB102" s="341"/>
      <c r="ADC102" s="341"/>
      <c r="ADD102" s="341"/>
      <c r="ADE102" s="341"/>
      <c r="ADF102" s="341"/>
      <c r="ADG102" s="341"/>
      <c r="ADH102" s="341"/>
      <c r="ADI102" s="341"/>
      <c r="ADJ102" s="341"/>
      <c r="ADK102" s="341"/>
      <c r="ADL102" s="341"/>
      <c r="ADM102" s="341"/>
      <c r="ADN102" s="341"/>
      <c r="ADO102" s="341"/>
      <c r="ADP102" s="341"/>
      <c r="ADQ102" s="341"/>
      <c r="ADR102" s="341"/>
      <c r="ADS102" s="341"/>
      <c r="ADT102" s="341"/>
      <c r="ADU102" s="341"/>
      <c r="ADV102" s="341"/>
      <c r="ADW102" s="341"/>
      <c r="ADX102" s="341"/>
      <c r="ADY102" s="341"/>
      <c r="ADZ102" s="341"/>
      <c r="AEA102" s="341"/>
      <c r="AEB102" s="341"/>
      <c r="AEC102" s="341"/>
      <c r="AED102" s="341"/>
      <c r="AEE102" s="341"/>
      <c r="AEF102" s="341"/>
      <c r="AEG102" s="341"/>
      <c r="AEH102" s="341"/>
      <c r="AEI102" s="341"/>
      <c r="AEJ102" s="341"/>
      <c r="AEK102" s="341"/>
      <c r="AEL102" s="341"/>
      <c r="AEM102" s="341"/>
      <c r="AEN102" s="341"/>
      <c r="AEO102" s="341"/>
      <c r="AEP102" s="341"/>
      <c r="AEQ102" s="341"/>
      <c r="AER102" s="341"/>
      <c r="AES102" s="341"/>
      <c r="AET102" s="341"/>
      <c r="AEU102" s="341"/>
      <c r="AEV102" s="341"/>
      <c r="AEW102" s="341"/>
      <c r="AEX102" s="341"/>
      <c r="AEY102" s="341"/>
      <c r="AEZ102" s="341"/>
      <c r="AFA102" s="341"/>
      <c r="AFB102" s="341"/>
      <c r="AFC102" s="341"/>
      <c r="AFD102" s="341"/>
      <c r="AFE102" s="341"/>
      <c r="AFF102" s="341"/>
      <c r="AFG102" s="341"/>
      <c r="AFH102" s="341"/>
      <c r="AFI102" s="341"/>
      <c r="AFJ102" s="341"/>
      <c r="AFK102" s="341"/>
      <c r="AFL102" s="341"/>
      <c r="AFM102" s="341"/>
      <c r="AFN102" s="341"/>
      <c r="AFO102" s="341"/>
      <c r="AFP102" s="341"/>
      <c r="AFQ102" s="341"/>
      <c r="AFR102" s="341"/>
      <c r="AFS102" s="341"/>
      <c r="AFT102" s="341"/>
      <c r="AFU102" s="341"/>
      <c r="AFV102" s="341"/>
      <c r="AFW102" s="341"/>
      <c r="AFX102" s="341"/>
      <c r="AFY102" s="341"/>
      <c r="AFZ102" s="341"/>
      <c r="AGA102" s="341"/>
      <c r="AGB102" s="341"/>
      <c r="AGC102" s="341"/>
      <c r="AGD102" s="341"/>
      <c r="AGE102" s="341"/>
      <c r="AGF102" s="341"/>
      <c r="AGG102" s="341"/>
      <c r="AGH102" s="341"/>
      <c r="AGI102" s="341"/>
      <c r="AGJ102" s="341"/>
      <c r="AGK102" s="341"/>
      <c r="AGL102" s="341"/>
      <c r="AGM102" s="341"/>
      <c r="AGN102" s="341"/>
      <c r="AGO102" s="341"/>
      <c r="AGP102" s="341"/>
      <c r="AGQ102" s="341"/>
      <c r="AGR102" s="341"/>
      <c r="AGS102" s="341"/>
      <c r="AGT102" s="341"/>
      <c r="AGU102" s="341"/>
      <c r="AGV102" s="341"/>
      <c r="AGW102" s="341"/>
      <c r="AGX102" s="341"/>
      <c r="AGY102" s="341"/>
      <c r="AGZ102" s="341"/>
      <c r="AHA102" s="341"/>
      <c r="AHB102" s="341"/>
      <c r="AHC102" s="341"/>
      <c r="AHD102" s="341"/>
      <c r="AHE102" s="341"/>
      <c r="AHF102" s="341"/>
      <c r="AHG102" s="341"/>
      <c r="AHH102" s="341"/>
      <c r="AHI102" s="341"/>
      <c r="AHJ102" s="341"/>
      <c r="AHK102" s="341"/>
      <c r="AHL102" s="341"/>
      <c r="AHM102" s="341"/>
      <c r="AHN102" s="341"/>
      <c r="AHO102" s="341"/>
      <c r="AHP102" s="341"/>
      <c r="AHQ102" s="341"/>
      <c r="AHR102" s="341"/>
      <c r="AHS102" s="341"/>
      <c r="AHT102" s="341"/>
      <c r="AHU102" s="341"/>
      <c r="AHV102" s="341"/>
      <c r="AHW102" s="341"/>
      <c r="AHX102" s="341"/>
      <c r="AHY102" s="341"/>
      <c r="AHZ102" s="341"/>
      <c r="AIA102" s="341"/>
      <c r="AIB102" s="341"/>
      <c r="AIC102" s="341"/>
      <c r="AID102" s="341"/>
      <c r="AIE102" s="341"/>
      <c r="AIF102" s="341"/>
      <c r="AIG102" s="341"/>
      <c r="AIH102" s="341"/>
      <c r="AII102" s="341"/>
      <c r="AIJ102" s="341"/>
      <c r="AIK102" s="341"/>
      <c r="AIL102" s="341"/>
      <c r="AIM102" s="341"/>
      <c r="AIN102" s="341"/>
      <c r="AIO102" s="341"/>
      <c r="AIP102" s="341"/>
      <c r="AIQ102" s="341"/>
      <c r="AIR102" s="341"/>
      <c r="AIS102" s="341"/>
      <c r="AIT102" s="341"/>
      <c r="AIU102" s="341"/>
      <c r="AIV102" s="341"/>
      <c r="AIW102" s="341"/>
      <c r="AIX102" s="341"/>
      <c r="AIY102" s="341"/>
      <c r="AIZ102" s="341"/>
      <c r="AJA102" s="341"/>
      <c r="AJB102" s="341"/>
      <c r="AJC102" s="341"/>
      <c r="AJD102" s="341"/>
      <c r="AJE102" s="341"/>
      <c r="AJF102" s="341"/>
      <c r="AJG102" s="341"/>
      <c r="AJH102" s="341"/>
      <c r="AJI102" s="341"/>
      <c r="AJJ102" s="341"/>
      <c r="AJK102" s="341"/>
      <c r="AJL102" s="341"/>
      <c r="AJM102" s="341"/>
      <c r="AJN102" s="341"/>
      <c r="AJO102" s="341"/>
      <c r="AJP102" s="341"/>
      <c r="AJQ102" s="341"/>
      <c r="AJR102" s="341"/>
      <c r="AJS102" s="341"/>
      <c r="AJT102" s="341"/>
      <c r="AJU102" s="341"/>
      <c r="AJV102" s="341"/>
      <c r="AJW102" s="341"/>
      <c r="AJX102" s="341"/>
      <c r="AJY102" s="341"/>
      <c r="AJZ102" s="341"/>
      <c r="AKA102" s="341"/>
      <c r="AKB102" s="341"/>
      <c r="AKC102" s="341"/>
      <c r="AKD102" s="341"/>
      <c r="AKE102" s="341"/>
      <c r="AKF102" s="341"/>
      <c r="AKG102" s="341"/>
      <c r="AKH102" s="341"/>
      <c r="AKI102" s="341"/>
      <c r="AKJ102" s="341"/>
      <c r="AKK102" s="341"/>
      <c r="AKL102" s="341"/>
      <c r="AKM102" s="341"/>
      <c r="AKN102" s="341"/>
      <c r="AKO102" s="341"/>
      <c r="AKP102" s="341"/>
      <c r="AKQ102" s="341"/>
      <c r="AKR102" s="341"/>
      <c r="AKS102" s="341"/>
      <c r="AKT102" s="341"/>
      <c r="AKU102" s="341"/>
      <c r="AKV102" s="341"/>
      <c r="AKW102" s="341"/>
      <c r="AKX102" s="341"/>
      <c r="AKY102" s="341"/>
      <c r="AKZ102" s="341"/>
      <c r="ALA102" s="341"/>
      <c r="ALB102" s="341"/>
      <c r="ALC102" s="341"/>
      <c r="ALD102" s="341"/>
      <c r="ALE102" s="341"/>
      <c r="ALF102" s="341"/>
      <c r="ALG102" s="341"/>
      <c r="ALH102" s="341"/>
      <c r="ALI102" s="341"/>
      <c r="ALJ102" s="341"/>
      <c r="ALK102" s="341"/>
      <c r="ALL102" s="341"/>
      <c r="ALM102" s="341"/>
      <c r="ALN102" s="341"/>
      <c r="ALO102" s="341"/>
      <c r="ALP102" s="341"/>
      <c r="ALQ102" s="341"/>
      <c r="ALR102" s="341"/>
      <c r="ALS102" s="341"/>
      <c r="ALT102" s="341"/>
      <c r="ALU102" s="341"/>
      <c r="ALV102" s="341"/>
      <c r="ALW102" s="341"/>
      <c r="ALX102" s="341"/>
      <c r="ALY102" s="341"/>
      <c r="ALZ102" s="341"/>
      <c r="AMA102" s="341"/>
      <c r="AMB102" s="341"/>
      <c r="AMC102" s="341"/>
      <c r="AMD102" s="341"/>
      <c r="AME102" s="341"/>
      <c r="AMF102" s="341"/>
      <c r="AMG102" s="341"/>
      <c r="AMH102" s="341"/>
      <c r="AMI102" s="341"/>
      <c r="AMJ102" s="341"/>
      <c r="AMK102" s="341"/>
      <c r="AML102" s="341"/>
      <c r="AMM102" s="341"/>
      <c r="AMN102" s="341"/>
      <c r="AMO102" s="341"/>
      <c r="AMP102" s="341"/>
      <c r="AMQ102" s="341"/>
      <c r="AMR102" s="341"/>
      <c r="AMS102" s="341"/>
      <c r="AMT102" s="341"/>
      <c r="AMU102" s="341"/>
      <c r="AMV102" s="341"/>
      <c r="AMW102" s="341"/>
      <c r="AMX102" s="341"/>
      <c r="AMY102" s="341"/>
      <c r="AMZ102" s="341"/>
      <c r="ANA102" s="341"/>
      <c r="ANB102" s="341"/>
      <c r="ANC102" s="341"/>
      <c r="AND102" s="341"/>
      <c r="ANE102" s="341"/>
      <c r="ANF102" s="341"/>
      <c r="ANG102" s="341"/>
      <c r="ANH102" s="341"/>
      <c r="ANI102" s="341"/>
      <c r="ANJ102" s="341"/>
      <c r="ANK102" s="341"/>
      <c r="ANL102" s="341"/>
      <c r="ANM102" s="341"/>
      <c r="ANN102" s="341"/>
      <c r="ANO102" s="341"/>
      <c r="ANP102" s="341"/>
      <c r="ANQ102" s="341"/>
      <c r="ANR102" s="341"/>
      <c r="ANS102" s="341"/>
      <c r="ANT102" s="341"/>
      <c r="ANU102" s="341"/>
      <c r="ANV102" s="341"/>
      <c r="ANW102" s="341"/>
      <c r="ANX102" s="341"/>
      <c r="ANY102" s="341"/>
      <c r="ANZ102" s="341"/>
      <c r="AOA102" s="341"/>
      <c r="AOB102" s="341"/>
      <c r="AOC102" s="341"/>
      <c r="AOD102" s="341"/>
      <c r="AOE102" s="341"/>
      <c r="AOF102" s="341"/>
      <c r="AOG102" s="341"/>
      <c r="AOH102" s="341"/>
      <c r="AOI102" s="341"/>
      <c r="AOJ102" s="341"/>
      <c r="AOK102" s="341"/>
      <c r="AOL102" s="341"/>
      <c r="AOM102" s="341"/>
      <c r="AON102" s="341"/>
      <c r="AOO102" s="341"/>
      <c r="AOP102" s="341"/>
      <c r="AOQ102" s="341"/>
      <c r="AOR102" s="341"/>
      <c r="AOS102" s="341"/>
      <c r="AOT102" s="341"/>
      <c r="AOU102" s="341"/>
      <c r="AOV102" s="341"/>
      <c r="AOW102" s="341"/>
      <c r="AOX102" s="341"/>
      <c r="AOY102" s="341"/>
      <c r="AOZ102" s="341"/>
      <c r="APA102" s="341"/>
      <c r="APB102" s="341"/>
      <c r="APC102" s="341"/>
      <c r="APD102" s="341"/>
      <c r="APE102" s="341"/>
      <c r="APF102" s="341"/>
      <c r="APG102" s="341"/>
      <c r="APH102" s="341"/>
      <c r="API102" s="341"/>
      <c r="APJ102" s="341"/>
      <c r="APK102" s="341"/>
      <c r="APL102" s="341"/>
      <c r="APM102" s="341"/>
      <c r="APN102" s="341"/>
      <c r="APO102" s="341"/>
      <c r="APP102" s="341"/>
      <c r="APQ102" s="341"/>
      <c r="APR102" s="341"/>
      <c r="APS102" s="341"/>
      <c r="APT102" s="341"/>
      <c r="APU102" s="341"/>
      <c r="APV102" s="341"/>
      <c r="APW102" s="341"/>
      <c r="APX102" s="341"/>
      <c r="APY102" s="341"/>
      <c r="APZ102" s="341"/>
      <c r="AQA102" s="341"/>
      <c r="AQB102" s="341"/>
      <c r="AQC102" s="341"/>
      <c r="AQD102" s="341"/>
      <c r="AQE102" s="341"/>
      <c r="AQF102" s="341"/>
      <c r="AQG102" s="341"/>
      <c r="AQH102" s="341"/>
      <c r="AQI102" s="341"/>
      <c r="AQJ102" s="341"/>
      <c r="AQK102" s="341"/>
      <c r="AQL102" s="341"/>
      <c r="AQM102" s="341"/>
      <c r="AQN102" s="341"/>
      <c r="AQO102" s="341"/>
      <c r="AQP102" s="341"/>
      <c r="AQQ102" s="341"/>
      <c r="AQR102" s="341"/>
      <c r="AQS102" s="341"/>
      <c r="AQT102" s="341"/>
      <c r="AQU102" s="341"/>
      <c r="AQV102" s="341"/>
      <c r="AQW102" s="341"/>
      <c r="AQX102" s="341"/>
      <c r="AQY102" s="341"/>
      <c r="AQZ102" s="341"/>
      <c r="ARA102" s="341"/>
      <c r="ARB102" s="341"/>
      <c r="ARC102" s="341"/>
      <c r="ARD102" s="341"/>
      <c r="ARE102" s="341"/>
      <c r="ARF102" s="341"/>
      <c r="ARG102" s="341"/>
      <c r="ARH102" s="341"/>
      <c r="ARI102" s="341"/>
      <c r="ARJ102" s="341"/>
      <c r="ARK102" s="341"/>
      <c r="ARL102" s="341"/>
      <c r="ARM102" s="341"/>
      <c r="ARN102" s="341"/>
      <c r="ARO102" s="341"/>
      <c r="ARP102" s="341"/>
      <c r="ARQ102" s="341"/>
      <c r="ARR102" s="341"/>
      <c r="ARS102" s="341"/>
      <c r="ART102" s="341"/>
      <c r="ARU102" s="341"/>
      <c r="ARV102" s="341"/>
      <c r="ARW102" s="341"/>
      <c r="ARX102" s="341"/>
      <c r="ARY102" s="341"/>
      <c r="ARZ102" s="341"/>
      <c r="ASA102" s="341"/>
      <c r="ASB102" s="341"/>
      <c r="ASC102" s="341"/>
      <c r="ASD102" s="341"/>
      <c r="ASE102" s="341"/>
      <c r="ASF102" s="341"/>
      <c r="ASG102" s="341"/>
      <c r="ASH102" s="341"/>
      <c r="ASI102" s="341"/>
      <c r="ASJ102" s="341"/>
      <c r="ASK102" s="341"/>
      <c r="ASL102" s="341"/>
      <c r="ASM102" s="341"/>
      <c r="ASN102" s="341"/>
      <c r="ASO102" s="341"/>
      <c r="ASP102" s="341"/>
      <c r="ASQ102" s="341"/>
      <c r="ASR102" s="341"/>
      <c r="ASS102" s="341"/>
      <c r="AST102" s="341"/>
      <c r="ASU102" s="341"/>
      <c r="ASV102" s="341"/>
      <c r="ASW102" s="341"/>
      <c r="ASX102" s="341"/>
      <c r="ASY102" s="341"/>
      <c r="ASZ102" s="341"/>
      <c r="ATA102" s="341"/>
      <c r="ATB102" s="341"/>
      <c r="ATC102" s="341"/>
      <c r="ATD102" s="341"/>
      <c r="ATE102" s="341"/>
      <c r="ATF102" s="341"/>
      <c r="ATG102" s="341"/>
      <c r="ATH102" s="341"/>
      <c r="ATI102" s="341"/>
      <c r="ATJ102" s="341"/>
      <c r="ATK102" s="341"/>
      <c r="ATL102" s="341"/>
      <c r="ATM102" s="341"/>
      <c r="ATN102" s="341"/>
      <c r="ATO102" s="341"/>
      <c r="ATP102" s="341"/>
      <c r="ATQ102" s="341"/>
      <c r="ATR102" s="341"/>
      <c r="ATS102" s="341"/>
      <c r="ATT102" s="341"/>
      <c r="ATU102" s="341"/>
      <c r="ATV102" s="341"/>
      <c r="ATW102" s="341"/>
      <c r="ATX102" s="341"/>
      <c r="ATY102" s="341"/>
      <c r="ATZ102" s="341"/>
      <c r="AUA102" s="341"/>
      <c r="AUB102" s="341"/>
      <c r="AUC102" s="341"/>
      <c r="AUD102" s="341"/>
      <c r="AUE102" s="341"/>
      <c r="AUF102" s="341"/>
      <c r="AUG102" s="341"/>
      <c r="AUH102" s="341"/>
      <c r="AUI102" s="341"/>
      <c r="AUJ102" s="341"/>
      <c r="AUK102" s="341"/>
      <c r="AUL102" s="341"/>
      <c r="AUM102" s="341"/>
      <c r="AUN102" s="341"/>
      <c r="AUO102" s="341"/>
      <c r="AUP102" s="341"/>
      <c r="AUQ102" s="341"/>
      <c r="AUR102" s="341"/>
      <c r="AUS102" s="341"/>
      <c r="AUT102" s="341"/>
      <c r="AUU102" s="341"/>
      <c r="AUV102" s="341"/>
      <c r="AUW102" s="341"/>
      <c r="AUX102" s="341"/>
      <c r="AUY102" s="341"/>
      <c r="AUZ102" s="341"/>
      <c r="AVA102" s="341"/>
      <c r="AVB102" s="341"/>
      <c r="AVC102" s="341"/>
      <c r="AVD102" s="341"/>
      <c r="AVE102" s="341"/>
      <c r="AVF102" s="341"/>
      <c r="AVG102" s="341"/>
      <c r="AVH102" s="341"/>
      <c r="AVI102" s="341"/>
      <c r="AVJ102" s="341"/>
      <c r="AVK102" s="341"/>
      <c r="AVL102" s="341"/>
      <c r="AVM102" s="341"/>
      <c r="AVN102" s="341"/>
      <c r="AVO102" s="341"/>
      <c r="AVP102" s="341"/>
      <c r="AVQ102" s="341"/>
      <c r="AVR102" s="341"/>
      <c r="AVS102" s="341"/>
      <c r="AVT102" s="341"/>
      <c r="AVU102" s="341"/>
      <c r="AVV102" s="341"/>
      <c r="AVW102" s="341"/>
      <c r="AVX102" s="341"/>
      <c r="AVY102" s="341"/>
      <c r="AVZ102" s="341"/>
      <c r="AWA102" s="341"/>
      <c r="AWB102" s="341"/>
      <c r="AWC102" s="341"/>
      <c r="AWD102" s="341"/>
      <c r="AWE102" s="341"/>
      <c r="AWF102" s="341"/>
      <c r="AWG102" s="341"/>
      <c r="AWH102" s="341"/>
      <c r="AWI102" s="341"/>
      <c r="AWJ102" s="341"/>
      <c r="AWK102" s="341"/>
      <c r="AWL102" s="341"/>
      <c r="AWM102" s="341"/>
      <c r="AWN102" s="341"/>
      <c r="AWO102" s="341"/>
      <c r="AWP102" s="341"/>
      <c r="AWQ102" s="341"/>
      <c r="AWR102" s="341"/>
      <c r="AWS102" s="341"/>
      <c r="AWT102" s="341"/>
      <c r="AWU102" s="341"/>
      <c r="AWV102" s="341"/>
      <c r="AWW102" s="341"/>
      <c r="AWX102" s="341"/>
      <c r="AWY102" s="341"/>
      <c r="AWZ102" s="341"/>
      <c r="AXA102" s="341"/>
      <c r="AXB102" s="341"/>
      <c r="AXC102" s="341"/>
      <c r="AXD102" s="341"/>
      <c r="AXE102" s="341"/>
      <c r="AXF102" s="341"/>
      <c r="AXG102" s="341"/>
      <c r="AXH102" s="341"/>
      <c r="AXI102" s="341"/>
      <c r="AXJ102" s="341"/>
      <c r="AXK102" s="341"/>
      <c r="AXL102" s="341"/>
      <c r="AXM102" s="341"/>
      <c r="AXN102" s="341"/>
      <c r="AXO102" s="341"/>
      <c r="AXP102" s="341"/>
      <c r="AXQ102" s="341"/>
      <c r="AXR102" s="341"/>
      <c r="AXS102" s="341"/>
      <c r="AXT102" s="341"/>
      <c r="AXU102" s="341"/>
      <c r="AXV102" s="341"/>
      <c r="AXW102" s="341"/>
      <c r="AXX102" s="341"/>
      <c r="AXY102" s="341"/>
      <c r="AXZ102" s="341"/>
      <c r="AYA102" s="341"/>
      <c r="AYB102" s="341"/>
      <c r="AYC102" s="341"/>
      <c r="AYD102" s="341"/>
      <c r="AYE102" s="341"/>
      <c r="AYF102" s="341"/>
      <c r="AYG102" s="341"/>
      <c r="AYH102" s="341"/>
      <c r="AYI102" s="341"/>
      <c r="AYJ102" s="341"/>
      <c r="AYK102" s="341"/>
      <c r="AYL102" s="341"/>
      <c r="AYM102" s="341"/>
      <c r="AYN102" s="341"/>
      <c r="AYO102" s="341"/>
      <c r="AYP102" s="341"/>
      <c r="AYQ102" s="341"/>
      <c r="AYR102" s="341"/>
      <c r="AYS102" s="341"/>
      <c r="AYT102" s="341"/>
      <c r="AYU102" s="341"/>
      <c r="AYV102" s="341"/>
      <c r="AYW102" s="341"/>
      <c r="AYX102" s="341"/>
      <c r="AYY102" s="341"/>
      <c r="AYZ102" s="341"/>
      <c r="AZA102" s="341"/>
      <c r="AZB102" s="341"/>
      <c r="AZC102" s="341"/>
      <c r="AZD102" s="341"/>
      <c r="AZE102" s="341"/>
      <c r="AZF102" s="341"/>
      <c r="AZG102" s="341"/>
      <c r="AZH102" s="341"/>
      <c r="AZI102" s="341"/>
      <c r="AZJ102" s="341"/>
      <c r="AZK102" s="341"/>
      <c r="AZL102" s="341"/>
      <c r="AZM102" s="341"/>
      <c r="AZN102" s="341"/>
      <c r="AZO102" s="341"/>
      <c r="AZP102" s="341"/>
      <c r="AZQ102" s="341"/>
      <c r="AZR102" s="341"/>
      <c r="AZS102" s="341"/>
      <c r="AZT102" s="341"/>
      <c r="AZU102" s="341"/>
      <c r="AZV102" s="341"/>
      <c r="AZW102" s="341"/>
      <c r="AZX102" s="341"/>
      <c r="AZY102" s="341"/>
      <c r="AZZ102" s="341"/>
      <c r="BAA102" s="341"/>
      <c r="BAB102" s="341"/>
      <c r="BAC102" s="341"/>
      <c r="BAD102" s="341"/>
      <c r="BAE102" s="341"/>
      <c r="BAF102" s="341"/>
      <c r="BAG102" s="341"/>
      <c r="BAH102" s="341"/>
      <c r="BAI102" s="341"/>
      <c r="BAJ102" s="341"/>
      <c r="BAK102" s="341"/>
      <c r="BAL102" s="341"/>
      <c r="BAM102" s="341"/>
      <c r="BAN102" s="341"/>
      <c r="BAO102" s="341"/>
      <c r="BAP102" s="341"/>
      <c r="BAQ102" s="341"/>
      <c r="BAR102" s="341"/>
      <c r="BAS102" s="341"/>
      <c r="BAT102" s="341"/>
      <c r="BAU102" s="341"/>
      <c r="BAV102" s="341"/>
      <c r="BAW102" s="341"/>
      <c r="BAX102" s="341"/>
      <c r="BAY102" s="341"/>
      <c r="BAZ102" s="341"/>
      <c r="BBA102" s="341"/>
      <c r="BBB102" s="341"/>
      <c r="BBC102" s="341"/>
      <c r="BBD102" s="341"/>
      <c r="BBE102" s="341"/>
      <c r="BBF102" s="341"/>
      <c r="BBG102" s="341"/>
      <c r="BBH102" s="341"/>
      <c r="BBI102" s="341"/>
      <c r="BBJ102" s="341"/>
      <c r="BBK102" s="341"/>
      <c r="BBL102" s="341"/>
      <c r="BBM102" s="341"/>
      <c r="BBN102" s="341"/>
      <c r="BBO102" s="341"/>
      <c r="BBP102" s="341"/>
      <c r="BBQ102" s="341"/>
      <c r="BBR102" s="341"/>
      <c r="BBS102" s="341"/>
      <c r="BBT102" s="341"/>
      <c r="BBU102" s="341"/>
      <c r="BBV102" s="341"/>
      <c r="BBW102" s="341"/>
      <c r="BBX102" s="341"/>
      <c r="BBY102" s="341"/>
      <c r="BBZ102" s="341"/>
      <c r="BCA102" s="341"/>
      <c r="BCB102" s="341"/>
      <c r="BCC102" s="341"/>
      <c r="BCD102" s="341"/>
      <c r="BCE102" s="341"/>
      <c r="BCF102" s="341"/>
      <c r="BCG102" s="341"/>
      <c r="BCH102" s="341"/>
      <c r="BCI102" s="341"/>
      <c r="BCJ102" s="341"/>
      <c r="BCK102" s="341"/>
      <c r="BCL102" s="341"/>
      <c r="BCM102" s="341"/>
      <c r="BCN102" s="341"/>
      <c r="BCO102" s="341"/>
      <c r="BCP102" s="341"/>
      <c r="BCQ102" s="341"/>
      <c r="BCR102" s="341"/>
      <c r="BCS102" s="341"/>
      <c r="BCT102" s="341"/>
      <c r="BCU102" s="341"/>
      <c r="BCV102" s="341"/>
      <c r="BCW102" s="341"/>
      <c r="BCX102" s="341"/>
      <c r="BCY102" s="341"/>
      <c r="BCZ102" s="341"/>
      <c r="BDA102" s="341"/>
      <c r="BDB102" s="341"/>
      <c r="BDC102" s="341"/>
      <c r="BDD102" s="341"/>
      <c r="BDE102" s="341"/>
      <c r="BDF102" s="341"/>
      <c r="BDG102" s="341"/>
      <c r="BDH102" s="341"/>
      <c r="BDI102" s="341"/>
      <c r="BDJ102" s="341"/>
      <c r="BDK102" s="341"/>
      <c r="BDL102" s="341"/>
      <c r="BDM102" s="341"/>
      <c r="BDN102" s="341"/>
      <c r="BDO102" s="341"/>
      <c r="BDP102" s="341"/>
      <c r="BDQ102" s="341"/>
      <c r="BDR102" s="341"/>
      <c r="BDS102" s="341"/>
      <c r="BDT102" s="341"/>
      <c r="BDU102" s="341"/>
      <c r="BDV102" s="341"/>
      <c r="BDW102" s="341"/>
      <c r="BDX102" s="341"/>
      <c r="BDY102" s="341"/>
      <c r="BDZ102" s="341"/>
      <c r="BEA102" s="341"/>
      <c r="BEB102" s="341"/>
      <c r="BEC102" s="341"/>
      <c r="BED102" s="341"/>
      <c r="BEE102" s="341"/>
      <c r="BEF102" s="341"/>
      <c r="BEG102" s="341"/>
      <c r="BEH102" s="341"/>
      <c r="BEI102" s="341"/>
      <c r="BEJ102" s="341"/>
      <c r="BEK102" s="341"/>
      <c r="BEL102" s="341"/>
      <c r="BEM102" s="341"/>
      <c r="BEN102" s="341"/>
      <c r="BEO102" s="341"/>
      <c r="BEP102" s="341"/>
      <c r="BEQ102" s="341"/>
      <c r="BER102" s="341"/>
      <c r="BES102" s="341"/>
      <c r="BET102" s="341"/>
      <c r="BEU102" s="341"/>
      <c r="BEV102" s="341"/>
      <c r="BEW102" s="341"/>
      <c r="BEX102" s="341"/>
      <c r="BEY102" s="341"/>
      <c r="BEZ102" s="341"/>
      <c r="BFA102" s="341"/>
      <c r="BFB102" s="341"/>
      <c r="BFC102" s="341"/>
      <c r="BFD102" s="341"/>
      <c r="BFE102" s="341"/>
      <c r="BFF102" s="341"/>
      <c r="BFG102" s="341"/>
      <c r="BFH102" s="341"/>
      <c r="BFI102" s="341"/>
      <c r="BFJ102" s="341"/>
      <c r="BFK102" s="341"/>
      <c r="BFL102" s="341"/>
      <c r="BFM102" s="341"/>
      <c r="BFN102" s="341"/>
      <c r="BFO102" s="341"/>
      <c r="BFP102" s="341"/>
      <c r="BFQ102" s="341"/>
      <c r="BFR102" s="341"/>
      <c r="BFS102" s="341"/>
      <c r="BFT102" s="341"/>
      <c r="BFU102" s="341"/>
      <c r="BFV102" s="341"/>
      <c r="BFW102" s="341"/>
      <c r="BFX102" s="341"/>
      <c r="BFY102" s="341"/>
      <c r="BFZ102" s="341"/>
      <c r="BGA102" s="341"/>
      <c r="BGB102" s="341"/>
      <c r="BGC102" s="341"/>
      <c r="BGD102" s="341"/>
      <c r="BGE102" s="341"/>
      <c r="BGF102" s="341"/>
      <c r="BGG102" s="341"/>
      <c r="BGH102" s="341"/>
      <c r="BGI102" s="341"/>
      <c r="BGJ102" s="341"/>
      <c r="BGK102" s="341"/>
      <c r="BGL102" s="341"/>
      <c r="BGM102" s="341"/>
      <c r="BGN102" s="341"/>
      <c r="BGO102" s="341"/>
      <c r="BGP102" s="341"/>
      <c r="BGQ102" s="341"/>
      <c r="BGR102" s="341"/>
      <c r="BGS102" s="341"/>
      <c r="BGT102" s="341"/>
      <c r="BGU102" s="341"/>
      <c r="BGV102" s="341"/>
      <c r="BGW102" s="341"/>
      <c r="BGX102" s="341"/>
      <c r="BGY102" s="341"/>
      <c r="BGZ102" s="341"/>
      <c r="BHA102" s="341"/>
      <c r="BHB102" s="341"/>
      <c r="BHC102" s="341"/>
      <c r="BHD102" s="341"/>
      <c r="BHE102" s="341"/>
      <c r="BHF102" s="341"/>
      <c r="BHG102" s="341"/>
      <c r="BHH102" s="341"/>
      <c r="BHI102" s="341"/>
      <c r="BHJ102" s="341"/>
      <c r="BHK102" s="341"/>
      <c r="BHL102" s="341"/>
      <c r="BHM102" s="341"/>
      <c r="BHN102" s="341"/>
      <c r="BHO102" s="341"/>
      <c r="BHP102" s="341"/>
      <c r="BHQ102" s="341"/>
      <c r="BHR102" s="341"/>
      <c r="BHS102" s="341"/>
      <c r="BHT102" s="341"/>
      <c r="BHU102" s="341"/>
      <c r="BHV102" s="341"/>
      <c r="BHW102" s="341"/>
      <c r="BHX102" s="341"/>
      <c r="BHY102" s="341"/>
      <c r="BHZ102" s="341"/>
      <c r="BIA102" s="341"/>
      <c r="BIB102" s="341"/>
      <c r="BIC102" s="341"/>
      <c r="BID102" s="341"/>
      <c r="BIE102" s="341"/>
      <c r="BIF102" s="341"/>
      <c r="BIG102" s="341"/>
      <c r="BIH102" s="341"/>
      <c r="BII102" s="341"/>
      <c r="BIJ102" s="341"/>
      <c r="BIK102" s="341"/>
      <c r="BIL102" s="341"/>
      <c r="BIM102" s="341"/>
      <c r="BIN102" s="341"/>
      <c r="BIO102" s="341"/>
      <c r="BIP102" s="341"/>
      <c r="BIQ102" s="341"/>
      <c r="BIR102" s="341"/>
      <c r="BIS102" s="341"/>
      <c r="BIT102" s="341"/>
      <c r="BIU102" s="341"/>
      <c r="BIV102" s="341"/>
      <c r="BIW102" s="341"/>
      <c r="BIX102" s="341"/>
      <c r="BIY102" s="341"/>
      <c r="BIZ102" s="341"/>
      <c r="BJA102" s="341"/>
      <c r="BJB102" s="341"/>
      <c r="BJC102" s="341"/>
      <c r="BJD102" s="341"/>
      <c r="BJE102" s="341"/>
      <c r="BJF102" s="341"/>
      <c r="BJG102" s="341"/>
      <c r="BJH102" s="341"/>
      <c r="BJI102" s="341"/>
      <c r="BJJ102" s="341"/>
      <c r="BJK102" s="341"/>
      <c r="BJL102" s="341"/>
      <c r="BJM102" s="341"/>
      <c r="BJN102" s="341"/>
      <c r="BJO102" s="341"/>
      <c r="BJP102" s="341"/>
      <c r="BJQ102" s="341"/>
      <c r="BJR102" s="341"/>
      <c r="BJS102" s="341"/>
      <c r="BJT102" s="341"/>
      <c r="BJU102" s="341"/>
      <c r="BJV102" s="341"/>
      <c r="BJW102" s="341"/>
      <c r="BJX102" s="341"/>
      <c r="BJY102" s="341"/>
      <c r="BJZ102" s="341"/>
      <c r="BKA102" s="341"/>
      <c r="BKB102" s="341"/>
      <c r="BKC102" s="341"/>
      <c r="BKD102" s="341"/>
      <c r="BKE102" s="341"/>
      <c r="BKF102" s="341"/>
      <c r="BKG102" s="341"/>
      <c r="BKH102" s="341"/>
      <c r="BKI102" s="341"/>
      <c r="BKJ102" s="341"/>
      <c r="BKK102" s="341"/>
      <c r="BKL102" s="341"/>
      <c r="BKM102" s="341"/>
      <c r="BKN102" s="341"/>
      <c r="BKO102" s="341"/>
      <c r="BKP102" s="341"/>
      <c r="BKQ102" s="341"/>
      <c r="BKR102" s="341"/>
      <c r="BKS102" s="341"/>
      <c r="BKT102" s="341"/>
      <c r="BKU102" s="341"/>
      <c r="BKV102" s="341"/>
      <c r="BKW102" s="341"/>
      <c r="BKX102" s="341"/>
      <c r="BKY102" s="341"/>
      <c r="BKZ102" s="341"/>
      <c r="BLA102" s="341"/>
      <c r="BLB102" s="341"/>
      <c r="BLC102" s="341"/>
      <c r="BLD102" s="341"/>
      <c r="BLE102" s="341"/>
      <c r="BLF102" s="341"/>
      <c r="BLG102" s="341"/>
      <c r="BLH102" s="341"/>
      <c r="BLI102" s="341"/>
      <c r="BLJ102" s="341"/>
      <c r="BLK102" s="341"/>
      <c r="BLL102" s="341"/>
      <c r="BLM102" s="341"/>
      <c r="BLN102" s="341"/>
      <c r="BLO102" s="341"/>
      <c r="BLP102" s="341"/>
      <c r="BLQ102" s="341"/>
      <c r="BLR102" s="341"/>
      <c r="BLS102" s="341"/>
      <c r="BLT102" s="341"/>
      <c r="BLU102" s="341"/>
      <c r="BLV102" s="341"/>
      <c r="BLW102" s="341"/>
      <c r="BLX102" s="341"/>
      <c r="BLY102" s="341"/>
      <c r="BLZ102" s="341"/>
      <c r="BMA102" s="341"/>
      <c r="BMB102" s="341"/>
      <c r="BMC102" s="341"/>
      <c r="BMD102" s="341"/>
      <c r="BME102" s="341"/>
      <c r="BMF102" s="341"/>
      <c r="BMG102" s="341"/>
      <c r="BMH102" s="341"/>
      <c r="BMI102" s="341"/>
      <c r="BMJ102" s="341"/>
      <c r="BMK102" s="341"/>
      <c r="BML102" s="341"/>
      <c r="BMM102" s="341"/>
      <c r="BMN102" s="341"/>
      <c r="BMO102" s="341"/>
      <c r="BMP102" s="341"/>
      <c r="BMQ102" s="341"/>
      <c r="BMR102" s="341"/>
      <c r="BMS102" s="341"/>
      <c r="BMT102" s="341"/>
      <c r="BMU102" s="341"/>
      <c r="BMV102" s="341"/>
      <c r="BMW102" s="341"/>
      <c r="BMX102" s="341"/>
      <c r="BMY102" s="341"/>
      <c r="BMZ102" s="341"/>
      <c r="BNA102" s="341"/>
      <c r="BNB102" s="341"/>
      <c r="BNC102" s="341"/>
      <c r="BND102" s="341"/>
      <c r="BNE102" s="341"/>
      <c r="BNF102" s="341"/>
      <c r="BNG102" s="341"/>
      <c r="BNH102" s="341"/>
      <c r="BNI102" s="341"/>
      <c r="BNJ102" s="341"/>
      <c r="BNK102" s="341"/>
      <c r="BNL102" s="341"/>
      <c r="BNM102" s="341"/>
      <c r="BNN102" s="341"/>
      <c r="BNO102" s="341"/>
      <c r="BNP102" s="341"/>
      <c r="BNQ102" s="341"/>
      <c r="BNR102" s="341"/>
      <c r="BNS102" s="341"/>
      <c r="BNT102" s="341"/>
      <c r="BNU102" s="341"/>
      <c r="BNV102" s="341"/>
      <c r="BNW102" s="341"/>
      <c r="BNX102" s="341"/>
      <c r="BNY102" s="341"/>
      <c r="BNZ102" s="341"/>
      <c r="BOA102" s="341"/>
      <c r="BOB102" s="341"/>
      <c r="BOC102" s="341"/>
      <c r="BOD102" s="341"/>
      <c r="BOE102" s="341"/>
      <c r="BOF102" s="341"/>
      <c r="BOG102" s="341"/>
      <c r="BOH102" s="341"/>
      <c r="BOI102" s="341"/>
      <c r="BOJ102" s="341"/>
      <c r="BOK102" s="341"/>
      <c r="BOL102" s="341"/>
      <c r="BOM102" s="341"/>
      <c r="BON102" s="341"/>
      <c r="BOO102" s="341"/>
      <c r="BOP102" s="341"/>
      <c r="BOQ102" s="341"/>
      <c r="BOR102" s="341"/>
      <c r="BOS102" s="341"/>
      <c r="BOT102" s="341"/>
      <c r="BOU102" s="341"/>
      <c r="BOV102" s="341"/>
      <c r="BOW102" s="341"/>
      <c r="BOX102" s="341"/>
      <c r="BOY102" s="341"/>
      <c r="BOZ102" s="341"/>
      <c r="BPA102" s="341"/>
      <c r="BPB102" s="341"/>
      <c r="BPC102" s="341"/>
      <c r="BPD102" s="341"/>
      <c r="BPE102" s="341"/>
      <c r="BPF102" s="341"/>
      <c r="BPG102" s="341"/>
      <c r="BPH102" s="341"/>
      <c r="BPI102" s="341"/>
      <c r="BPJ102" s="341"/>
      <c r="BPK102" s="341"/>
      <c r="BPL102" s="341"/>
      <c r="BPM102" s="341"/>
      <c r="BPN102" s="341"/>
      <c r="BPO102" s="341"/>
      <c r="BPP102" s="341"/>
      <c r="BPQ102" s="341"/>
      <c r="BPR102" s="341"/>
      <c r="BPS102" s="341"/>
      <c r="BPT102" s="341"/>
      <c r="BPU102" s="341"/>
      <c r="BPV102" s="341"/>
      <c r="BPW102" s="341"/>
      <c r="BPX102" s="341"/>
      <c r="BPY102" s="341"/>
      <c r="BPZ102" s="341"/>
      <c r="BQA102" s="341"/>
      <c r="BQB102" s="341"/>
      <c r="BQC102" s="341"/>
      <c r="BQD102" s="341"/>
      <c r="BQE102" s="341"/>
      <c r="BQF102" s="341"/>
      <c r="BQG102" s="341"/>
      <c r="BQH102" s="341"/>
      <c r="BQI102" s="341"/>
      <c r="BQJ102" s="341"/>
      <c r="BQK102" s="341"/>
      <c r="BQL102" s="341"/>
      <c r="BQM102" s="341"/>
      <c r="BQN102" s="341"/>
      <c r="BQO102" s="341"/>
      <c r="BQP102" s="341"/>
      <c r="BQQ102" s="341"/>
      <c r="BQR102" s="341"/>
      <c r="BQS102" s="341"/>
      <c r="BQT102" s="341"/>
      <c r="BQU102" s="341"/>
      <c r="BQV102" s="341"/>
      <c r="BQW102" s="341"/>
      <c r="BQX102" s="341"/>
      <c r="BQY102" s="341"/>
      <c r="BQZ102" s="341"/>
      <c r="BRA102" s="341"/>
      <c r="BRB102" s="341"/>
      <c r="BRC102" s="341"/>
      <c r="BRD102" s="341"/>
      <c r="BRE102" s="341"/>
      <c r="BRF102" s="341"/>
      <c r="BRG102" s="341"/>
      <c r="BRH102" s="341"/>
      <c r="BRI102" s="341"/>
      <c r="BRJ102" s="341"/>
      <c r="BRK102" s="341"/>
      <c r="BRL102" s="341"/>
      <c r="BRM102" s="341"/>
      <c r="BRN102" s="341"/>
      <c r="BRO102" s="341"/>
      <c r="BRP102" s="341"/>
      <c r="BRQ102" s="341"/>
      <c r="BRR102" s="341"/>
      <c r="BRS102" s="341"/>
      <c r="BRT102" s="341"/>
      <c r="BRU102" s="341"/>
      <c r="BRV102" s="341"/>
      <c r="BRW102" s="341"/>
      <c r="BRX102" s="341"/>
      <c r="BRY102" s="341"/>
      <c r="BRZ102" s="341"/>
      <c r="BSA102" s="341"/>
      <c r="BSB102" s="341"/>
      <c r="BSC102" s="341"/>
      <c r="BSD102" s="341"/>
      <c r="BSE102" s="341"/>
      <c r="BSF102" s="341"/>
      <c r="BSG102" s="341"/>
      <c r="BSH102" s="341"/>
      <c r="BSI102" s="341"/>
      <c r="BSJ102" s="341"/>
      <c r="BSK102" s="341"/>
      <c r="BSL102" s="341"/>
      <c r="BSM102" s="341"/>
      <c r="BSN102" s="341"/>
      <c r="BSO102" s="341"/>
      <c r="BSP102" s="341"/>
      <c r="BSQ102" s="341"/>
      <c r="BSR102" s="341"/>
      <c r="BSS102" s="341"/>
      <c r="BST102" s="341"/>
      <c r="BSU102" s="341"/>
      <c r="BSV102" s="341"/>
      <c r="BSW102" s="341"/>
      <c r="BSX102" s="341"/>
      <c r="BSY102" s="341"/>
      <c r="BSZ102" s="341"/>
      <c r="BTA102" s="341"/>
      <c r="BTB102" s="341"/>
      <c r="BTC102" s="341"/>
      <c r="BTD102" s="341"/>
      <c r="BTE102" s="341"/>
      <c r="BTF102" s="341"/>
      <c r="BTG102" s="341"/>
      <c r="BTH102" s="341"/>
      <c r="BTI102" s="341"/>
      <c r="BTJ102" s="341"/>
      <c r="BTK102" s="341"/>
      <c r="BTL102" s="341"/>
      <c r="BTM102" s="341"/>
      <c r="BTN102" s="341"/>
      <c r="BTO102" s="341"/>
      <c r="BTP102" s="341"/>
      <c r="BTQ102" s="341"/>
      <c r="BTR102" s="341"/>
      <c r="BTS102" s="341"/>
      <c r="BTT102" s="341"/>
      <c r="BTU102" s="341"/>
      <c r="BTV102" s="341"/>
      <c r="BTW102" s="341"/>
      <c r="BTX102" s="341"/>
      <c r="BTY102" s="341"/>
      <c r="BTZ102" s="341"/>
      <c r="BUA102" s="341"/>
      <c r="BUB102" s="341"/>
      <c r="BUC102" s="341"/>
      <c r="BUD102" s="341"/>
      <c r="BUE102" s="341"/>
      <c r="BUF102" s="341"/>
      <c r="BUG102" s="341"/>
      <c r="BUH102" s="341"/>
      <c r="BUI102" s="341"/>
      <c r="BUJ102" s="341"/>
      <c r="BUK102" s="341"/>
      <c r="BUL102" s="341"/>
      <c r="BUM102" s="341"/>
      <c r="BUN102" s="341"/>
      <c r="BUO102" s="341"/>
      <c r="BUP102" s="341"/>
      <c r="BUQ102" s="341"/>
      <c r="BUR102" s="341"/>
      <c r="BUS102" s="341"/>
      <c r="BUT102" s="341"/>
      <c r="BUU102" s="341"/>
      <c r="BUV102" s="341"/>
      <c r="BUW102" s="341"/>
      <c r="BUX102" s="341"/>
      <c r="BUY102" s="341"/>
      <c r="BUZ102" s="341"/>
      <c r="BVA102" s="341"/>
      <c r="BVB102" s="341"/>
      <c r="BVC102" s="341"/>
      <c r="BVD102" s="341"/>
      <c r="BVE102" s="341"/>
      <c r="BVF102" s="341"/>
      <c r="BVG102" s="341"/>
      <c r="BVH102" s="341"/>
      <c r="BVI102" s="341"/>
      <c r="BVJ102" s="341"/>
      <c r="BVK102" s="341"/>
      <c r="BVL102" s="341"/>
      <c r="BVM102" s="341"/>
      <c r="BVN102" s="341"/>
      <c r="BVO102" s="341"/>
      <c r="BVP102" s="341"/>
      <c r="BVQ102" s="341"/>
      <c r="BVR102" s="341"/>
      <c r="BVS102" s="341"/>
      <c r="BVT102" s="341"/>
      <c r="BVU102" s="341"/>
      <c r="BVV102" s="341"/>
      <c r="BVW102" s="341"/>
      <c r="BVX102" s="341"/>
      <c r="BVY102" s="341"/>
      <c r="BVZ102" s="341"/>
      <c r="BWA102" s="341"/>
      <c r="BWB102" s="341"/>
      <c r="BWC102" s="341"/>
      <c r="BWD102" s="341"/>
      <c r="BWE102" s="341"/>
      <c r="BWF102" s="341"/>
      <c r="BWG102" s="341"/>
      <c r="BWH102" s="341"/>
      <c r="BWI102" s="341"/>
      <c r="BWJ102" s="341"/>
      <c r="BWK102" s="341"/>
      <c r="BWL102" s="341"/>
      <c r="BWM102" s="341"/>
      <c r="BWN102" s="341"/>
      <c r="BWO102" s="341"/>
      <c r="BWP102" s="341"/>
      <c r="BWQ102" s="341"/>
      <c r="BWR102" s="341"/>
      <c r="BWS102" s="341"/>
      <c r="BWT102" s="341"/>
      <c r="BWU102" s="341"/>
      <c r="BWV102" s="341"/>
      <c r="BWW102" s="341"/>
      <c r="BWX102" s="341"/>
      <c r="BWY102" s="341"/>
      <c r="BWZ102" s="341"/>
      <c r="BXA102" s="341"/>
      <c r="BXB102" s="341"/>
      <c r="BXC102" s="341"/>
      <c r="BXD102" s="341"/>
      <c r="BXE102" s="341"/>
      <c r="BXF102" s="341"/>
      <c r="BXG102" s="341"/>
      <c r="BXH102" s="341"/>
      <c r="BXI102" s="341"/>
      <c r="BXJ102" s="341"/>
      <c r="BXK102" s="341"/>
      <c r="BXL102" s="341"/>
      <c r="BXM102" s="341"/>
      <c r="BXN102" s="341"/>
      <c r="BXO102" s="341"/>
      <c r="BXP102" s="341"/>
      <c r="BXQ102" s="341"/>
      <c r="BXR102" s="341"/>
      <c r="BXS102" s="341"/>
      <c r="BXT102" s="341"/>
      <c r="BXU102" s="341"/>
      <c r="BXV102" s="341"/>
      <c r="BXW102" s="341"/>
      <c r="BXX102" s="341"/>
      <c r="BXY102" s="341"/>
      <c r="BXZ102" s="341"/>
      <c r="BYA102" s="341"/>
      <c r="BYB102" s="341"/>
      <c r="BYC102" s="341"/>
      <c r="BYD102" s="341"/>
      <c r="BYE102" s="341"/>
      <c r="BYF102" s="341"/>
      <c r="BYG102" s="341"/>
      <c r="BYH102" s="341"/>
      <c r="BYI102" s="341"/>
      <c r="BYJ102" s="341"/>
      <c r="BYK102" s="341"/>
      <c r="BYL102" s="341"/>
      <c r="BYM102" s="341"/>
      <c r="BYN102" s="341"/>
      <c r="BYO102" s="341"/>
      <c r="BYP102" s="341"/>
      <c r="BYQ102" s="341"/>
      <c r="BYR102" s="341"/>
      <c r="BYS102" s="341"/>
      <c r="BYT102" s="341"/>
      <c r="BYU102" s="341"/>
      <c r="BYV102" s="341"/>
      <c r="BYW102" s="341"/>
      <c r="BYX102" s="341"/>
      <c r="BYY102" s="341"/>
      <c r="BYZ102" s="341"/>
      <c r="BZA102" s="341"/>
      <c r="BZB102" s="341"/>
      <c r="BZC102" s="341"/>
      <c r="BZD102" s="341"/>
      <c r="BZE102" s="341"/>
      <c r="BZF102" s="341"/>
      <c r="BZG102" s="341"/>
      <c r="BZH102" s="341"/>
      <c r="BZI102" s="341"/>
      <c r="BZJ102" s="341"/>
      <c r="BZK102" s="341"/>
      <c r="BZL102" s="341"/>
      <c r="BZM102" s="341"/>
      <c r="BZN102" s="341"/>
      <c r="BZO102" s="341"/>
      <c r="BZP102" s="341"/>
      <c r="BZQ102" s="341"/>
      <c r="BZR102" s="341"/>
      <c r="BZS102" s="341"/>
      <c r="BZT102" s="341"/>
      <c r="BZU102" s="341"/>
      <c r="BZV102" s="341"/>
      <c r="BZW102" s="341"/>
      <c r="BZX102" s="341"/>
      <c r="BZY102" s="341"/>
      <c r="BZZ102" s="341"/>
      <c r="CAA102" s="341"/>
      <c r="CAB102" s="341"/>
      <c r="CAC102" s="341"/>
      <c r="CAD102" s="341"/>
      <c r="CAE102" s="341"/>
      <c r="CAF102" s="341"/>
      <c r="CAG102" s="341"/>
      <c r="CAH102" s="341"/>
      <c r="CAI102" s="341"/>
      <c r="CAJ102" s="341"/>
      <c r="CAK102" s="341"/>
      <c r="CAL102" s="341"/>
      <c r="CAM102" s="341"/>
      <c r="CAN102" s="341"/>
      <c r="CAO102" s="341"/>
      <c r="CAP102" s="341"/>
      <c r="CAQ102" s="341"/>
      <c r="CAR102" s="341"/>
      <c r="CAS102" s="341"/>
      <c r="CAT102" s="341"/>
      <c r="CAU102" s="341"/>
      <c r="CAV102" s="341"/>
      <c r="CAW102" s="341"/>
      <c r="CAX102" s="341"/>
      <c r="CAY102" s="341"/>
      <c r="CAZ102" s="341"/>
      <c r="CBA102" s="341"/>
      <c r="CBB102" s="341"/>
      <c r="CBC102" s="341"/>
      <c r="CBD102" s="341"/>
      <c r="CBE102" s="341"/>
      <c r="CBF102" s="341"/>
      <c r="CBG102" s="341"/>
      <c r="CBH102" s="341"/>
      <c r="CBI102" s="341"/>
      <c r="CBJ102" s="341"/>
      <c r="CBK102" s="341"/>
      <c r="CBL102" s="341"/>
      <c r="CBM102" s="341"/>
      <c r="CBN102" s="341"/>
      <c r="CBO102" s="341"/>
      <c r="CBP102" s="341"/>
      <c r="CBQ102" s="341"/>
      <c r="CBR102" s="341"/>
      <c r="CBS102" s="341"/>
      <c r="CBT102" s="341"/>
      <c r="CBU102" s="341"/>
      <c r="CBV102" s="341"/>
      <c r="CBW102" s="341"/>
      <c r="CBX102" s="341"/>
      <c r="CBY102" s="341"/>
      <c r="CBZ102" s="341"/>
      <c r="CCA102" s="341"/>
      <c r="CCB102" s="341"/>
      <c r="CCC102" s="341"/>
      <c r="CCD102" s="341"/>
      <c r="CCE102" s="341"/>
      <c r="CCF102" s="341"/>
      <c r="CCG102" s="341"/>
      <c r="CCH102" s="341"/>
      <c r="CCI102" s="341"/>
      <c r="CCJ102" s="341"/>
      <c r="CCK102" s="341"/>
      <c r="CCL102" s="341"/>
      <c r="CCM102" s="341"/>
      <c r="CCN102" s="341"/>
      <c r="CCO102" s="341"/>
      <c r="CCP102" s="341"/>
      <c r="CCQ102" s="341"/>
      <c r="CCR102" s="341"/>
      <c r="CCS102" s="341"/>
      <c r="CCT102" s="341"/>
      <c r="CCU102" s="341"/>
      <c r="CCV102" s="341"/>
      <c r="CCW102" s="341"/>
      <c r="CCX102" s="341"/>
      <c r="CCY102" s="341"/>
      <c r="CCZ102" s="341"/>
      <c r="CDA102" s="341"/>
      <c r="CDB102" s="341"/>
      <c r="CDC102" s="341"/>
      <c r="CDD102" s="341"/>
      <c r="CDE102" s="341"/>
      <c r="CDF102" s="341"/>
      <c r="CDG102" s="341"/>
      <c r="CDH102" s="341"/>
      <c r="CDI102" s="341"/>
      <c r="CDJ102" s="341"/>
      <c r="CDK102" s="341"/>
      <c r="CDL102" s="341"/>
      <c r="CDM102" s="341"/>
      <c r="CDN102" s="341"/>
      <c r="CDO102" s="341"/>
      <c r="CDP102" s="341"/>
      <c r="CDQ102" s="341"/>
      <c r="CDR102" s="341"/>
      <c r="CDS102" s="341"/>
      <c r="CDT102" s="341"/>
      <c r="CDU102" s="341"/>
      <c r="CDV102" s="341"/>
      <c r="CDW102" s="341"/>
      <c r="CDX102" s="341"/>
      <c r="CDY102" s="341"/>
      <c r="CDZ102" s="341"/>
      <c r="CEA102" s="341"/>
      <c r="CEB102" s="341"/>
      <c r="CEC102" s="341"/>
      <c r="CED102" s="341"/>
      <c r="CEE102" s="341"/>
      <c r="CEF102" s="341"/>
      <c r="CEG102" s="341"/>
      <c r="CEH102" s="341"/>
      <c r="CEI102" s="341"/>
      <c r="CEJ102" s="341"/>
      <c r="CEK102" s="341"/>
      <c r="CEL102" s="341"/>
      <c r="CEM102" s="341"/>
      <c r="CEN102" s="341"/>
      <c r="CEO102" s="341"/>
      <c r="CEP102" s="341"/>
      <c r="CEQ102" s="341"/>
      <c r="CER102" s="341"/>
      <c r="CES102" s="341"/>
      <c r="CET102" s="341"/>
      <c r="CEU102" s="341"/>
      <c r="CEV102" s="341"/>
      <c r="CEW102" s="341"/>
      <c r="CEX102" s="341"/>
      <c r="CEY102" s="341"/>
      <c r="CEZ102" s="341"/>
      <c r="CFA102" s="341"/>
      <c r="CFB102" s="341"/>
      <c r="CFC102" s="341"/>
      <c r="CFD102" s="341"/>
      <c r="CFE102" s="341"/>
      <c r="CFF102" s="341"/>
      <c r="CFG102" s="341"/>
      <c r="CFH102" s="341"/>
      <c r="CFI102" s="341"/>
      <c r="CFJ102" s="341"/>
      <c r="CFK102" s="341"/>
      <c r="CFL102" s="341"/>
      <c r="CFM102" s="341"/>
      <c r="CFN102" s="341"/>
      <c r="CFO102" s="341"/>
      <c r="CFP102" s="341"/>
      <c r="CFQ102" s="341"/>
      <c r="CFR102" s="341"/>
      <c r="CFS102" s="341"/>
      <c r="CFT102" s="341"/>
      <c r="CFU102" s="341"/>
      <c r="CFV102" s="341"/>
      <c r="CFW102" s="341"/>
      <c r="CFX102" s="341"/>
      <c r="CFY102" s="341"/>
      <c r="CFZ102" s="341"/>
      <c r="CGA102" s="341"/>
      <c r="CGB102" s="341"/>
      <c r="CGC102" s="341"/>
      <c r="CGD102" s="341"/>
      <c r="CGE102" s="341"/>
      <c r="CGF102" s="341"/>
      <c r="CGG102" s="341"/>
      <c r="CGH102" s="341"/>
      <c r="CGI102" s="341"/>
      <c r="CGJ102" s="341"/>
      <c r="CGK102" s="341"/>
      <c r="CGL102" s="341"/>
      <c r="CGM102" s="341"/>
      <c r="CGN102" s="341"/>
      <c r="CGO102" s="341"/>
      <c r="CGP102" s="341"/>
      <c r="CGQ102" s="341"/>
      <c r="CGR102" s="341"/>
      <c r="CGS102" s="341"/>
      <c r="CGT102" s="341"/>
      <c r="CGU102" s="341"/>
      <c r="CGV102" s="341"/>
      <c r="CGW102" s="341"/>
      <c r="CGX102" s="341"/>
      <c r="CGY102" s="341"/>
      <c r="CGZ102" s="341"/>
      <c r="CHA102" s="341"/>
      <c r="CHB102" s="341"/>
      <c r="CHC102" s="341"/>
      <c r="CHD102" s="341"/>
      <c r="CHE102" s="341"/>
      <c r="CHF102" s="341"/>
      <c r="CHG102" s="341"/>
      <c r="CHH102" s="341"/>
      <c r="CHI102" s="341"/>
      <c r="CHJ102" s="341"/>
      <c r="CHK102" s="341"/>
      <c r="CHL102" s="341"/>
      <c r="CHM102" s="341"/>
      <c r="CHN102" s="341"/>
      <c r="CHO102" s="341"/>
      <c r="CHP102" s="341"/>
      <c r="CHQ102" s="341"/>
      <c r="CHR102" s="341"/>
      <c r="CHS102" s="341"/>
      <c r="CHT102" s="341"/>
      <c r="CHU102" s="341"/>
      <c r="CHV102" s="341"/>
      <c r="CHW102" s="341"/>
      <c r="CHX102" s="341"/>
      <c r="CHY102" s="341"/>
      <c r="CHZ102" s="341"/>
      <c r="CIA102" s="341"/>
      <c r="CIB102" s="341"/>
      <c r="CIC102" s="341"/>
      <c r="CID102" s="341"/>
      <c r="CIE102" s="341"/>
      <c r="CIF102" s="341"/>
      <c r="CIG102" s="341"/>
      <c r="CIH102" s="341"/>
      <c r="CII102" s="341"/>
      <c r="CIJ102" s="341"/>
      <c r="CIK102" s="341"/>
      <c r="CIL102" s="341"/>
      <c r="CIM102" s="341"/>
      <c r="CIN102" s="341"/>
      <c r="CIO102" s="341"/>
      <c r="CIP102" s="341"/>
      <c r="CIQ102" s="341"/>
      <c r="CIR102" s="341"/>
      <c r="CIS102" s="341"/>
      <c r="CIT102" s="341"/>
      <c r="CIU102" s="341"/>
      <c r="CIV102" s="341"/>
      <c r="CIW102" s="341"/>
      <c r="CIX102" s="341"/>
      <c r="CIY102" s="341"/>
      <c r="CIZ102" s="341"/>
      <c r="CJA102" s="341"/>
      <c r="CJB102" s="341"/>
      <c r="CJC102" s="341"/>
      <c r="CJD102" s="341"/>
      <c r="CJE102" s="341"/>
      <c r="CJF102" s="341"/>
      <c r="CJG102" s="341"/>
      <c r="CJH102" s="341"/>
      <c r="CJI102" s="341"/>
      <c r="CJJ102" s="341"/>
      <c r="CJK102" s="341"/>
      <c r="CJL102" s="341"/>
      <c r="CJM102" s="341"/>
      <c r="CJN102" s="341"/>
      <c r="CJO102" s="341"/>
      <c r="CJP102" s="341"/>
      <c r="CJQ102" s="341"/>
      <c r="CJR102" s="341"/>
      <c r="CJS102" s="341"/>
      <c r="CJT102" s="341"/>
      <c r="CJU102" s="341"/>
      <c r="CJV102" s="341"/>
      <c r="CJW102" s="341"/>
      <c r="CJX102" s="341"/>
      <c r="CJY102" s="341"/>
      <c r="CJZ102" s="341"/>
      <c r="CKA102" s="341"/>
      <c r="CKB102" s="341"/>
      <c r="CKC102" s="341"/>
      <c r="CKD102" s="341"/>
      <c r="CKE102" s="341"/>
      <c r="CKF102" s="341"/>
      <c r="CKG102" s="341"/>
      <c r="CKH102" s="341"/>
      <c r="CKI102" s="341"/>
      <c r="CKJ102" s="341"/>
      <c r="CKK102" s="341"/>
      <c r="CKL102" s="341"/>
      <c r="CKM102" s="341"/>
      <c r="CKN102" s="341"/>
      <c r="CKO102" s="341"/>
      <c r="CKP102" s="341"/>
      <c r="CKQ102" s="341"/>
      <c r="CKR102" s="341"/>
      <c r="CKS102" s="341"/>
      <c r="CKT102" s="341"/>
      <c r="CKU102" s="341"/>
      <c r="CKV102" s="341"/>
      <c r="CKW102" s="341"/>
      <c r="CKX102" s="341"/>
      <c r="CKY102" s="341"/>
      <c r="CKZ102" s="341"/>
      <c r="CLA102" s="341"/>
      <c r="CLB102" s="341"/>
      <c r="CLC102" s="341"/>
      <c r="CLD102" s="341"/>
      <c r="CLE102" s="341"/>
      <c r="CLF102" s="341"/>
      <c r="CLG102" s="341"/>
      <c r="CLH102" s="341"/>
      <c r="CLI102" s="341"/>
      <c r="CLJ102" s="341"/>
      <c r="CLK102" s="341"/>
      <c r="CLL102" s="341"/>
      <c r="CLM102" s="341"/>
      <c r="CLN102" s="341"/>
      <c r="CLO102" s="341"/>
      <c r="CLP102" s="341"/>
      <c r="CLQ102" s="341"/>
      <c r="CLR102" s="341"/>
      <c r="CLS102" s="341"/>
      <c r="CLT102" s="341"/>
      <c r="CLU102" s="341"/>
      <c r="CLV102" s="341"/>
      <c r="CLW102" s="341"/>
      <c r="CLX102" s="341"/>
      <c r="CLY102" s="341"/>
      <c r="CLZ102" s="341"/>
      <c r="CMA102" s="341"/>
      <c r="CMB102" s="341"/>
      <c r="CMC102" s="341"/>
      <c r="CMD102" s="341"/>
      <c r="CME102" s="341"/>
      <c r="CMF102" s="341"/>
      <c r="CMG102" s="341"/>
      <c r="CMH102" s="341"/>
      <c r="CMI102" s="341"/>
      <c r="CMJ102" s="341"/>
      <c r="CMK102" s="341"/>
      <c r="CML102" s="341"/>
      <c r="CMM102" s="341"/>
      <c r="CMN102" s="341"/>
      <c r="CMO102" s="341"/>
      <c r="CMP102" s="341"/>
      <c r="CMQ102" s="341"/>
      <c r="CMR102" s="341"/>
      <c r="CMS102" s="341"/>
      <c r="CMT102" s="341"/>
      <c r="CMU102" s="341"/>
      <c r="CMV102" s="341"/>
      <c r="CMW102" s="341"/>
      <c r="CMX102" s="341"/>
      <c r="CMY102" s="341"/>
      <c r="CMZ102" s="341"/>
      <c r="CNA102" s="341"/>
      <c r="CNB102" s="341"/>
      <c r="CNC102" s="341"/>
      <c r="CND102" s="341"/>
      <c r="CNE102" s="341"/>
      <c r="CNF102" s="341"/>
      <c r="CNG102" s="341"/>
      <c r="CNH102" s="341"/>
      <c r="CNI102" s="341"/>
      <c r="CNJ102" s="341"/>
      <c r="CNK102" s="341"/>
      <c r="CNL102" s="341"/>
      <c r="CNM102" s="341"/>
      <c r="CNN102" s="341"/>
      <c r="CNO102" s="341"/>
      <c r="CNP102" s="341"/>
      <c r="CNQ102" s="341"/>
      <c r="CNR102" s="341"/>
      <c r="CNS102" s="341"/>
      <c r="CNT102" s="341"/>
      <c r="CNU102" s="341"/>
      <c r="CNV102" s="341"/>
      <c r="CNW102" s="341"/>
      <c r="CNX102" s="341"/>
      <c r="CNY102" s="341"/>
      <c r="CNZ102" s="341"/>
      <c r="COA102" s="341"/>
      <c r="COB102" s="341"/>
      <c r="COC102" s="341"/>
      <c r="COD102" s="341"/>
      <c r="COE102" s="341"/>
      <c r="COF102" s="341"/>
      <c r="COG102" s="341"/>
      <c r="COH102" s="341"/>
      <c r="COI102" s="341"/>
      <c r="COJ102" s="341"/>
      <c r="COK102" s="341"/>
      <c r="COL102" s="341"/>
      <c r="COM102" s="341"/>
      <c r="CON102" s="341"/>
      <c r="COO102" s="341"/>
      <c r="COP102" s="341"/>
      <c r="COQ102" s="341"/>
      <c r="COR102" s="341"/>
      <c r="COS102" s="341"/>
      <c r="COT102" s="341"/>
      <c r="COU102" s="341"/>
      <c r="COV102" s="341"/>
      <c r="COW102" s="341"/>
      <c r="COX102" s="341"/>
      <c r="COY102" s="341"/>
      <c r="COZ102" s="341"/>
      <c r="CPA102" s="341"/>
      <c r="CPB102" s="341"/>
      <c r="CPC102" s="341"/>
      <c r="CPD102" s="341"/>
      <c r="CPE102" s="341"/>
      <c r="CPF102" s="341"/>
      <c r="CPG102" s="341"/>
      <c r="CPH102" s="341"/>
      <c r="CPI102" s="341"/>
      <c r="CPJ102" s="341"/>
      <c r="CPK102" s="341"/>
      <c r="CPL102" s="341"/>
      <c r="CPM102" s="341"/>
      <c r="CPN102" s="341"/>
      <c r="CPO102" s="341"/>
      <c r="CPP102" s="341"/>
      <c r="CPQ102" s="341"/>
      <c r="CPR102" s="341"/>
      <c r="CPS102" s="341"/>
      <c r="CPT102" s="341"/>
      <c r="CPU102" s="341"/>
      <c r="CPV102" s="341"/>
      <c r="CPW102" s="341"/>
      <c r="CPX102" s="341"/>
      <c r="CPY102" s="341"/>
      <c r="CPZ102" s="341"/>
      <c r="CQA102" s="341"/>
      <c r="CQB102" s="341"/>
      <c r="CQC102" s="341"/>
      <c r="CQD102" s="341"/>
      <c r="CQE102" s="341"/>
      <c r="CQF102" s="341"/>
      <c r="CQG102" s="341"/>
      <c r="CQH102" s="341"/>
      <c r="CQI102" s="341"/>
      <c r="CQJ102" s="341"/>
      <c r="CQK102" s="341"/>
      <c r="CQL102" s="341"/>
      <c r="CQM102" s="341"/>
      <c r="CQN102" s="341"/>
      <c r="CQO102" s="341"/>
      <c r="CQP102" s="341"/>
      <c r="CQQ102" s="341"/>
      <c r="CQR102" s="341"/>
      <c r="CQS102" s="341"/>
      <c r="CQT102" s="341"/>
      <c r="CQU102" s="341"/>
      <c r="CQV102" s="341"/>
      <c r="CQW102" s="341"/>
      <c r="CQX102" s="341"/>
      <c r="CQY102" s="341"/>
      <c r="CQZ102" s="341"/>
      <c r="CRA102" s="341"/>
      <c r="CRB102" s="341"/>
      <c r="CRC102" s="341"/>
      <c r="CRD102" s="341"/>
      <c r="CRE102" s="341"/>
      <c r="CRF102" s="341"/>
      <c r="CRG102" s="341"/>
      <c r="CRH102" s="341"/>
      <c r="CRI102" s="341"/>
      <c r="CRJ102" s="341"/>
      <c r="CRK102" s="341"/>
      <c r="CRL102" s="341"/>
      <c r="CRM102" s="341"/>
      <c r="CRN102" s="341"/>
      <c r="CRO102" s="341"/>
      <c r="CRP102" s="341"/>
      <c r="CRQ102" s="341"/>
      <c r="CRR102" s="341"/>
      <c r="CRS102" s="341"/>
      <c r="CRT102" s="341"/>
      <c r="CRU102" s="341"/>
      <c r="CRV102" s="341"/>
      <c r="CRW102" s="341"/>
      <c r="CRX102" s="341"/>
      <c r="CRY102" s="341"/>
      <c r="CRZ102" s="341"/>
      <c r="CSA102" s="341"/>
      <c r="CSB102" s="341"/>
      <c r="CSC102" s="341"/>
      <c r="CSD102" s="341"/>
      <c r="CSE102" s="341"/>
      <c r="CSF102" s="341"/>
      <c r="CSG102" s="341"/>
      <c r="CSH102" s="341"/>
      <c r="CSI102" s="341"/>
      <c r="CSJ102" s="341"/>
      <c r="CSK102" s="341"/>
      <c r="CSL102" s="341"/>
      <c r="CSM102" s="341"/>
      <c r="CSN102" s="341"/>
      <c r="CSO102" s="341"/>
      <c r="CSP102" s="341"/>
      <c r="CSQ102" s="341"/>
      <c r="CSR102" s="341"/>
      <c r="CSS102" s="341"/>
      <c r="CST102" s="341"/>
      <c r="CSU102" s="341"/>
      <c r="CSV102" s="341"/>
      <c r="CSW102" s="341"/>
      <c r="CSX102" s="341"/>
      <c r="CSY102" s="341"/>
      <c r="CSZ102" s="341"/>
      <c r="CTA102" s="341"/>
      <c r="CTB102" s="341"/>
      <c r="CTC102" s="341"/>
      <c r="CTD102" s="341"/>
      <c r="CTE102" s="341"/>
      <c r="CTF102" s="341"/>
      <c r="CTG102" s="341"/>
      <c r="CTH102" s="341"/>
      <c r="CTI102" s="341"/>
      <c r="CTJ102" s="341"/>
      <c r="CTK102" s="341"/>
      <c r="CTL102" s="341"/>
      <c r="CTM102" s="341"/>
      <c r="CTN102" s="341"/>
      <c r="CTO102" s="341"/>
      <c r="CTP102" s="341"/>
      <c r="CTQ102" s="341"/>
      <c r="CTR102" s="341"/>
      <c r="CTS102" s="341"/>
      <c r="CTT102" s="341"/>
      <c r="CTU102" s="341"/>
      <c r="CTV102" s="341"/>
      <c r="CTW102" s="341"/>
      <c r="CTX102" s="341"/>
      <c r="CTY102" s="341"/>
      <c r="CTZ102" s="341"/>
      <c r="CUA102" s="341"/>
      <c r="CUB102" s="341"/>
      <c r="CUC102" s="341"/>
      <c r="CUD102" s="341"/>
      <c r="CUE102" s="341"/>
      <c r="CUF102" s="341"/>
      <c r="CUG102" s="341"/>
      <c r="CUH102" s="341"/>
      <c r="CUI102" s="341"/>
      <c r="CUJ102" s="341"/>
      <c r="CUK102" s="341"/>
      <c r="CUL102" s="341"/>
      <c r="CUM102" s="341"/>
      <c r="CUN102" s="341"/>
      <c r="CUO102" s="341"/>
      <c r="CUP102" s="341"/>
      <c r="CUQ102" s="341"/>
      <c r="CUR102" s="341"/>
      <c r="CUS102" s="341"/>
      <c r="CUT102" s="341"/>
      <c r="CUU102" s="341"/>
      <c r="CUV102" s="341"/>
      <c r="CUW102" s="341"/>
      <c r="CUX102" s="341"/>
      <c r="CUY102" s="341"/>
      <c r="CUZ102" s="341"/>
      <c r="CVA102" s="341"/>
      <c r="CVB102" s="341"/>
      <c r="CVC102" s="341"/>
      <c r="CVD102" s="341"/>
      <c r="CVE102" s="341"/>
      <c r="CVF102" s="341"/>
      <c r="CVG102" s="341"/>
      <c r="CVH102" s="341"/>
      <c r="CVI102" s="341"/>
      <c r="CVJ102" s="341"/>
      <c r="CVK102" s="341"/>
      <c r="CVL102" s="341"/>
      <c r="CVM102" s="341"/>
      <c r="CVN102" s="341"/>
      <c r="CVO102" s="341"/>
      <c r="CVP102" s="341"/>
      <c r="CVQ102" s="341"/>
      <c r="CVR102" s="341"/>
      <c r="CVS102" s="341"/>
      <c r="CVT102" s="341"/>
      <c r="CVU102" s="341"/>
      <c r="CVV102" s="341"/>
      <c r="CVW102" s="341"/>
      <c r="CVX102" s="341"/>
      <c r="CVY102" s="341"/>
      <c r="CVZ102" s="341"/>
      <c r="CWA102" s="341"/>
      <c r="CWB102" s="341"/>
      <c r="CWC102" s="341"/>
      <c r="CWD102" s="341"/>
      <c r="CWE102" s="341"/>
      <c r="CWF102" s="341"/>
      <c r="CWG102" s="341"/>
      <c r="CWH102" s="341"/>
      <c r="CWI102" s="341"/>
      <c r="CWJ102" s="341"/>
      <c r="CWK102" s="341"/>
      <c r="CWL102" s="341"/>
      <c r="CWM102" s="341"/>
      <c r="CWN102" s="341"/>
      <c r="CWO102" s="341"/>
      <c r="CWP102" s="341"/>
      <c r="CWQ102" s="341"/>
      <c r="CWR102" s="341"/>
      <c r="CWS102" s="341"/>
      <c r="CWT102" s="341"/>
      <c r="CWU102" s="341"/>
      <c r="CWV102" s="341"/>
      <c r="CWW102" s="341"/>
      <c r="CWX102" s="341"/>
      <c r="CWY102" s="341"/>
      <c r="CWZ102" s="341"/>
      <c r="CXA102" s="341"/>
      <c r="CXB102" s="341"/>
      <c r="CXC102" s="341"/>
      <c r="CXD102" s="341"/>
      <c r="CXE102" s="341"/>
      <c r="CXF102" s="341"/>
      <c r="CXG102" s="341"/>
      <c r="CXH102" s="341"/>
      <c r="CXI102" s="341"/>
      <c r="CXJ102" s="341"/>
      <c r="CXK102" s="341"/>
      <c r="CXL102" s="341"/>
      <c r="CXM102" s="341"/>
      <c r="CXN102" s="341"/>
      <c r="CXO102" s="341"/>
      <c r="CXP102" s="341"/>
      <c r="CXQ102" s="341"/>
      <c r="CXR102" s="341"/>
      <c r="CXS102" s="341"/>
      <c r="CXT102" s="341"/>
      <c r="CXU102" s="341"/>
      <c r="CXV102" s="341"/>
      <c r="CXW102" s="341"/>
      <c r="CXX102" s="341"/>
      <c r="CXY102" s="341"/>
      <c r="CXZ102" s="341"/>
      <c r="CYA102" s="341"/>
      <c r="CYB102" s="341"/>
      <c r="CYC102" s="341"/>
      <c r="CYD102" s="341"/>
      <c r="CYE102" s="341"/>
      <c r="CYF102" s="341"/>
      <c r="CYG102" s="341"/>
      <c r="CYH102" s="341"/>
      <c r="CYI102" s="341"/>
      <c r="CYJ102" s="341"/>
      <c r="CYK102" s="341"/>
      <c r="CYL102" s="341"/>
      <c r="CYM102" s="341"/>
      <c r="CYN102" s="341"/>
      <c r="CYO102" s="341"/>
      <c r="CYP102" s="341"/>
      <c r="CYQ102" s="341"/>
      <c r="CYR102" s="341"/>
      <c r="CYS102" s="341"/>
      <c r="CYT102" s="341"/>
      <c r="CYU102" s="341"/>
      <c r="CYV102" s="341"/>
      <c r="CYW102" s="341"/>
      <c r="CYX102" s="341"/>
      <c r="CYY102" s="341"/>
      <c r="CYZ102" s="341"/>
      <c r="CZA102" s="341"/>
      <c r="CZB102" s="341"/>
      <c r="CZC102" s="341"/>
      <c r="CZD102" s="341"/>
      <c r="CZE102" s="341"/>
      <c r="CZF102" s="341"/>
      <c r="CZG102" s="341"/>
      <c r="CZH102" s="341"/>
      <c r="CZI102" s="341"/>
      <c r="CZJ102" s="341"/>
      <c r="CZK102" s="341"/>
      <c r="CZL102" s="341"/>
      <c r="CZM102" s="341"/>
      <c r="CZN102" s="341"/>
      <c r="CZO102" s="341"/>
      <c r="CZP102" s="341"/>
      <c r="CZQ102" s="341"/>
      <c r="CZR102" s="341"/>
      <c r="CZS102" s="341"/>
      <c r="CZT102" s="341"/>
      <c r="CZU102" s="341"/>
      <c r="CZV102" s="341"/>
      <c r="CZW102" s="341"/>
      <c r="CZX102" s="341"/>
      <c r="CZY102" s="341"/>
      <c r="CZZ102" s="341"/>
      <c r="DAA102" s="341"/>
      <c r="DAB102" s="341"/>
      <c r="DAC102" s="341"/>
      <c r="DAD102" s="341"/>
      <c r="DAE102" s="341"/>
      <c r="DAF102" s="341"/>
      <c r="DAG102" s="341"/>
      <c r="DAH102" s="341"/>
      <c r="DAI102" s="341"/>
      <c r="DAJ102" s="341"/>
      <c r="DAK102" s="341"/>
      <c r="DAL102" s="341"/>
      <c r="DAM102" s="341"/>
      <c r="DAN102" s="341"/>
      <c r="DAO102" s="341"/>
      <c r="DAP102" s="341"/>
      <c r="DAQ102" s="341"/>
      <c r="DAR102" s="341"/>
      <c r="DAS102" s="341"/>
      <c r="DAT102" s="341"/>
      <c r="DAU102" s="341"/>
      <c r="DAV102" s="341"/>
      <c r="DAW102" s="341"/>
      <c r="DAX102" s="341"/>
      <c r="DAY102" s="341"/>
      <c r="DAZ102" s="341"/>
      <c r="DBA102" s="341"/>
      <c r="DBB102" s="341"/>
      <c r="DBC102" s="341"/>
      <c r="DBD102" s="341"/>
      <c r="DBE102" s="341"/>
      <c r="DBF102" s="341"/>
      <c r="DBG102" s="341"/>
      <c r="DBH102" s="341"/>
      <c r="DBI102" s="341"/>
      <c r="DBJ102" s="341"/>
      <c r="DBK102" s="341"/>
      <c r="DBL102" s="341"/>
      <c r="DBM102" s="341"/>
      <c r="DBN102" s="341"/>
      <c r="DBO102" s="341"/>
      <c r="DBP102" s="341"/>
      <c r="DBQ102" s="341"/>
      <c r="DBR102" s="341"/>
      <c r="DBS102" s="341"/>
      <c r="DBT102" s="341"/>
      <c r="DBU102" s="341"/>
      <c r="DBV102" s="341"/>
      <c r="DBW102" s="341"/>
      <c r="DBX102" s="341"/>
      <c r="DBY102" s="341"/>
      <c r="DBZ102" s="341"/>
      <c r="DCA102" s="341"/>
      <c r="DCB102" s="341"/>
      <c r="DCC102" s="341"/>
      <c r="DCD102" s="341"/>
      <c r="DCE102" s="341"/>
      <c r="DCF102" s="341"/>
      <c r="DCG102" s="341"/>
      <c r="DCH102" s="341"/>
      <c r="DCI102" s="341"/>
      <c r="DCJ102" s="341"/>
      <c r="DCK102" s="341"/>
      <c r="DCL102" s="341"/>
      <c r="DCM102" s="341"/>
      <c r="DCN102" s="341"/>
      <c r="DCO102" s="341"/>
      <c r="DCP102" s="341"/>
      <c r="DCQ102" s="341"/>
      <c r="DCR102" s="341"/>
      <c r="DCS102" s="341"/>
      <c r="DCT102" s="341"/>
      <c r="DCU102" s="341"/>
      <c r="DCV102" s="341"/>
      <c r="DCW102" s="341"/>
      <c r="DCX102" s="341"/>
      <c r="DCY102" s="341"/>
      <c r="DCZ102" s="341"/>
      <c r="DDA102" s="341"/>
      <c r="DDB102" s="341"/>
      <c r="DDC102" s="341"/>
      <c r="DDD102" s="341"/>
      <c r="DDE102" s="341"/>
      <c r="DDF102" s="341"/>
      <c r="DDG102" s="341"/>
      <c r="DDH102" s="341"/>
      <c r="DDI102" s="341"/>
      <c r="DDJ102" s="341"/>
      <c r="DDK102" s="341"/>
      <c r="DDL102" s="341"/>
      <c r="DDM102" s="341"/>
      <c r="DDN102" s="341"/>
      <c r="DDO102" s="341"/>
      <c r="DDP102" s="341"/>
      <c r="DDQ102" s="341"/>
      <c r="DDR102" s="341"/>
      <c r="DDS102" s="341"/>
      <c r="DDT102" s="341"/>
      <c r="DDU102" s="341"/>
      <c r="DDV102" s="341"/>
      <c r="DDW102" s="341"/>
      <c r="DDX102" s="341"/>
      <c r="DDY102" s="341"/>
      <c r="DDZ102" s="341"/>
      <c r="DEA102" s="341"/>
      <c r="DEB102" s="341"/>
      <c r="DEC102" s="341"/>
      <c r="DED102" s="341"/>
      <c r="DEE102" s="341"/>
      <c r="DEF102" s="341"/>
      <c r="DEG102" s="341"/>
      <c r="DEH102" s="341"/>
      <c r="DEI102" s="341"/>
      <c r="DEJ102" s="341"/>
      <c r="DEK102" s="341"/>
      <c r="DEL102" s="341"/>
      <c r="DEM102" s="341"/>
      <c r="DEN102" s="341"/>
      <c r="DEO102" s="341"/>
      <c r="DEP102" s="341"/>
      <c r="DEQ102" s="341"/>
      <c r="DER102" s="341"/>
      <c r="DES102" s="341"/>
      <c r="DET102" s="341"/>
      <c r="DEU102" s="341"/>
      <c r="DEV102" s="341"/>
      <c r="DEW102" s="341"/>
      <c r="DEX102" s="341"/>
      <c r="DEY102" s="341"/>
      <c r="DEZ102" s="341"/>
      <c r="DFA102" s="341"/>
      <c r="DFB102" s="341"/>
      <c r="DFC102" s="341"/>
      <c r="DFD102" s="341"/>
      <c r="DFE102" s="341"/>
      <c r="DFF102" s="341"/>
      <c r="DFG102" s="341"/>
      <c r="DFH102" s="341"/>
      <c r="DFI102" s="341"/>
      <c r="DFJ102" s="341"/>
      <c r="DFK102" s="341"/>
      <c r="DFL102" s="341"/>
      <c r="DFM102" s="341"/>
      <c r="DFN102" s="341"/>
      <c r="DFO102" s="341"/>
      <c r="DFP102" s="341"/>
      <c r="DFQ102" s="341"/>
      <c r="DFR102" s="341"/>
      <c r="DFS102" s="341"/>
      <c r="DFT102" s="341"/>
      <c r="DFU102" s="341"/>
      <c r="DFV102" s="341"/>
      <c r="DFW102" s="341"/>
      <c r="DFX102" s="341"/>
      <c r="DFY102" s="341"/>
      <c r="DFZ102" s="341"/>
      <c r="DGA102" s="341"/>
      <c r="DGB102" s="341"/>
      <c r="DGC102" s="341"/>
      <c r="DGD102" s="341"/>
      <c r="DGE102" s="341"/>
      <c r="DGF102" s="341"/>
      <c r="DGG102" s="341"/>
      <c r="DGH102" s="341"/>
      <c r="DGI102" s="341"/>
      <c r="DGJ102" s="341"/>
      <c r="DGK102" s="341"/>
      <c r="DGL102" s="341"/>
      <c r="DGM102" s="341"/>
      <c r="DGN102" s="341"/>
      <c r="DGO102" s="341"/>
      <c r="DGP102" s="341"/>
      <c r="DGQ102" s="341"/>
      <c r="DGR102" s="341"/>
      <c r="DGS102" s="341"/>
      <c r="DGT102" s="341"/>
      <c r="DGU102" s="341"/>
      <c r="DGV102" s="341"/>
      <c r="DGW102" s="341"/>
      <c r="DGX102" s="341"/>
      <c r="DGY102" s="341"/>
      <c r="DGZ102" s="341"/>
      <c r="DHA102" s="341"/>
      <c r="DHB102" s="341"/>
      <c r="DHC102" s="341"/>
      <c r="DHD102" s="341"/>
      <c r="DHE102" s="341"/>
      <c r="DHF102" s="341"/>
      <c r="DHG102" s="341"/>
      <c r="DHH102" s="341"/>
      <c r="DHI102" s="341"/>
      <c r="DHJ102" s="341"/>
      <c r="DHK102" s="341"/>
      <c r="DHL102" s="341"/>
      <c r="DHM102" s="341"/>
      <c r="DHN102" s="341"/>
      <c r="DHO102" s="341"/>
      <c r="DHP102" s="341"/>
      <c r="DHQ102" s="341"/>
      <c r="DHR102" s="341"/>
      <c r="DHS102" s="341"/>
      <c r="DHT102" s="341"/>
      <c r="DHU102" s="341"/>
      <c r="DHV102" s="341"/>
      <c r="DHW102" s="341"/>
      <c r="DHX102" s="341"/>
      <c r="DHY102" s="341"/>
      <c r="DHZ102" s="341"/>
      <c r="DIA102" s="341"/>
      <c r="DIB102" s="341"/>
      <c r="DIC102" s="341"/>
      <c r="DID102" s="341"/>
      <c r="DIE102" s="341"/>
      <c r="DIF102" s="341"/>
      <c r="DIG102" s="341"/>
      <c r="DIH102" s="341"/>
      <c r="DII102" s="341"/>
      <c r="DIJ102" s="341"/>
      <c r="DIK102" s="341"/>
      <c r="DIL102" s="341"/>
      <c r="DIM102" s="341"/>
      <c r="DIN102" s="341"/>
      <c r="DIO102" s="341"/>
      <c r="DIP102" s="341"/>
      <c r="DIQ102" s="341"/>
      <c r="DIR102" s="341"/>
      <c r="DIS102" s="341"/>
      <c r="DIT102" s="341"/>
      <c r="DIU102" s="341"/>
      <c r="DIV102" s="341"/>
      <c r="DIW102" s="341"/>
      <c r="DIX102" s="341"/>
      <c r="DIY102" s="341"/>
      <c r="DIZ102" s="341"/>
      <c r="DJA102" s="341"/>
      <c r="DJB102" s="341"/>
      <c r="DJC102" s="341"/>
      <c r="DJD102" s="341"/>
      <c r="DJE102" s="341"/>
      <c r="DJF102" s="341"/>
      <c r="DJG102" s="341"/>
      <c r="DJH102" s="341"/>
      <c r="DJI102" s="341"/>
      <c r="DJJ102" s="341"/>
      <c r="DJK102" s="341"/>
      <c r="DJL102" s="341"/>
      <c r="DJM102" s="341"/>
      <c r="DJN102" s="341"/>
      <c r="DJO102" s="341"/>
      <c r="DJP102" s="341"/>
      <c r="DJQ102" s="341"/>
      <c r="DJR102" s="341"/>
      <c r="DJS102" s="341"/>
      <c r="DJT102" s="341"/>
      <c r="DJU102" s="341"/>
      <c r="DJV102" s="341"/>
      <c r="DJW102" s="341"/>
      <c r="DJX102" s="341"/>
      <c r="DJY102" s="341"/>
      <c r="DJZ102" s="341"/>
      <c r="DKA102" s="341"/>
      <c r="DKB102" s="341"/>
      <c r="DKC102" s="341"/>
      <c r="DKD102" s="341"/>
      <c r="DKE102" s="341"/>
      <c r="DKF102" s="341"/>
      <c r="DKG102" s="341"/>
      <c r="DKH102" s="341"/>
      <c r="DKI102" s="341"/>
      <c r="DKJ102" s="341"/>
      <c r="DKK102" s="341"/>
      <c r="DKL102" s="341"/>
      <c r="DKM102" s="341"/>
      <c r="DKN102" s="341"/>
      <c r="DKO102" s="341"/>
      <c r="DKP102" s="341"/>
      <c r="DKQ102" s="341"/>
      <c r="DKR102" s="341"/>
      <c r="DKS102" s="341"/>
      <c r="DKT102" s="341"/>
      <c r="DKU102" s="341"/>
      <c r="DKV102" s="341"/>
      <c r="DKW102" s="341"/>
      <c r="DKX102" s="341"/>
      <c r="DKY102" s="341"/>
      <c r="DKZ102" s="341"/>
      <c r="DLA102" s="341"/>
      <c r="DLB102" s="341"/>
      <c r="DLC102" s="341"/>
      <c r="DLD102" s="341"/>
      <c r="DLE102" s="341"/>
      <c r="DLF102" s="341"/>
      <c r="DLG102" s="341"/>
      <c r="DLH102" s="341"/>
      <c r="DLI102" s="341"/>
      <c r="DLJ102" s="341"/>
      <c r="DLK102" s="341"/>
      <c r="DLL102" s="341"/>
      <c r="DLM102" s="341"/>
      <c r="DLN102" s="341"/>
      <c r="DLO102" s="341"/>
      <c r="DLP102" s="341"/>
      <c r="DLQ102" s="341"/>
      <c r="DLR102" s="341"/>
      <c r="DLS102" s="341"/>
      <c r="DLT102" s="341"/>
      <c r="DLU102" s="341"/>
      <c r="DLV102" s="341"/>
      <c r="DLW102" s="341"/>
      <c r="DLX102" s="341"/>
      <c r="DLY102" s="341"/>
      <c r="DLZ102" s="341"/>
      <c r="DMA102" s="341"/>
      <c r="DMB102" s="341"/>
      <c r="DMC102" s="341"/>
      <c r="DMD102" s="341"/>
      <c r="DME102" s="341"/>
      <c r="DMF102" s="341"/>
      <c r="DMG102" s="341"/>
      <c r="DMH102" s="341"/>
      <c r="DMI102" s="341"/>
      <c r="DMJ102" s="341"/>
      <c r="DMK102" s="341"/>
      <c r="DML102" s="341"/>
      <c r="DMM102" s="341"/>
      <c r="DMN102" s="341"/>
      <c r="DMO102" s="341"/>
      <c r="DMP102" s="341"/>
      <c r="DMQ102" s="341"/>
      <c r="DMR102" s="341"/>
      <c r="DMS102" s="341"/>
      <c r="DMT102" s="341"/>
      <c r="DMU102" s="341"/>
      <c r="DMV102" s="341"/>
      <c r="DMW102" s="341"/>
      <c r="DMX102" s="341"/>
      <c r="DMY102" s="341"/>
      <c r="DMZ102" s="341"/>
      <c r="DNA102" s="341"/>
      <c r="DNB102" s="341"/>
      <c r="DNC102" s="341"/>
      <c r="DND102" s="341"/>
      <c r="DNE102" s="341"/>
      <c r="DNF102" s="341"/>
      <c r="DNG102" s="341"/>
      <c r="DNH102" s="341"/>
      <c r="DNI102" s="341"/>
      <c r="DNJ102" s="341"/>
      <c r="DNK102" s="341"/>
      <c r="DNL102" s="341"/>
      <c r="DNM102" s="341"/>
      <c r="DNN102" s="341"/>
      <c r="DNO102" s="341"/>
      <c r="DNP102" s="341"/>
      <c r="DNQ102" s="341"/>
      <c r="DNR102" s="341"/>
      <c r="DNS102" s="341"/>
      <c r="DNT102" s="341"/>
      <c r="DNU102" s="341"/>
      <c r="DNV102" s="341"/>
      <c r="DNW102" s="341"/>
      <c r="DNX102" s="341"/>
      <c r="DNY102" s="341"/>
      <c r="DNZ102" s="341"/>
      <c r="DOA102" s="341"/>
      <c r="DOB102" s="341"/>
      <c r="DOC102" s="341"/>
      <c r="DOD102" s="341"/>
      <c r="DOE102" s="341"/>
      <c r="DOF102" s="341"/>
      <c r="DOG102" s="341"/>
      <c r="DOH102" s="341"/>
      <c r="DOI102" s="341"/>
      <c r="DOJ102" s="341"/>
      <c r="DOK102" s="341"/>
      <c r="DOL102" s="341"/>
      <c r="DOM102" s="341"/>
      <c r="DON102" s="341"/>
      <c r="DOO102" s="341"/>
      <c r="DOP102" s="341"/>
      <c r="DOQ102" s="341"/>
      <c r="DOR102" s="341"/>
      <c r="DOS102" s="341"/>
      <c r="DOT102" s="341"/>
      <c r="DOU102" s="341"/>
      <c r="DOV102" s="341"/>
      <c r="DOW102" s="341"/>
      <c r="DOX102" s="341"/>
      <c r="DOY102" s="341"/>
      <c r="DOZ102" s="341"/>
      <c r="DPA102" s="341"/>
      <c r="DPB102" s="341"/>
      <c r="DPC102" s="341"/>
      <c r="DPD102" s="341"/>
      <c r="DPE102" s="341"/>
      <c r="DPF102" s="341"/>
      <c r="DPG102" s="341"/>
      <c r="DPH102" s="341"/>
      <c r="DPI102" s="341"/>
      <c r="DPJ102" s="341"/>
      <c r="DPK102" s="341"/>
      <c r="DPL102" s="341"/>
      <c r="DPM102" s="341"/>
      <c r="DPN102" s="341"/>
      <c r="DPO102" s="341"/>
      <c r="DPP102" s="341"/>
      <c r="DPQ102" s="341"/>
      <c r="DPR102" s="341"/>
      <c r="DPS102" s="341"/>
      <c r="DPT102" s="341"/>
      <c r="DPU102" s="341"/>
      <c r="DPV102" s="341"/>
      <c r="DPW102" s="341"/>
      <c r="DPX102" s="341"/>
      <c r="DPY102" s="341"/>
      <c r="DPZ102" s="341"/>
      <c r="DQA102" s="341"/>
      <c r="DQB102" s="341"/>
      <c r="DQC102" s="341"/>
      <c r="DQD102" s="341"/>
      <c r="DQE102" s="341"/>
      <c r="DQF102" s="341"/>
      <c r="DQG102" s="341"/>
      <c r="DQH102" s="341"/>
      <c r="DQI102" s="341"/>
      <c r="DQJ102" s="341"/>
      <c r="DQK102" s="341"/>
      <c r="DQL102" s="341"/>
      <c r="DQM102" s="341"/>
      <c r="DQN102" s="341"/>
      <c r="DQO102" s="341"/>
      <c r="DQP102" s="341"/>
      <c r="DQQ102" s="341"/>
      <c r="DQR102" s="341"/>
      <c r="DQS102" s="341"/>
      <c r="DQT102" s="341"/>
      <c r="DQU102" s="341"/>
      <c r="DQV102" s="341"/>
      <c r="DQW102" s="341"/>
      <c r="DQX102" s="341"/>
      <c r="DQY102" s="341"/>
      <c r="DQZ102" s="341"/>
      <c r="DRA102" s="341"/>
      <c r="DRB102" s="341"/>
      <c r="DRC102" s="341"/>
      <c r="DRD102" s="341"/>
      <c r="DRE102" s="341"/>
      <c r="DRF102" s="341"/>
      <c r="DRG102" s="341"/>
      <c r="DRH102" s="341"/>
      <c r="DRI102" s="341"/>
      <c r="DRJ102" s="341"/>
      <c r="DRK102" s="341"/>
      <c r="DRL102" s="341"/>
      <c r="DRM102" s="341"/>
      <c r="DRN102" s="341"/>
      <c r="DRO102" s="341"/>
      <c r="DRP102" s="341"/>
      <c r="DRQ102" s="341"/>
      <c r="DRR102" s="341"/>
      <c r="DRS102" s="341"/>
      <c r="DRT102" s="341"/>
      <c r="DRU102" s="341"/>
      <c r="DRV102" s="341"/>
      <c r="DRW102" s="341"/>
      <c r="DRX102" s="341"/>
      <c r="DRY102" s="341"/>
      <c r="DRZ102" s="341"/>
      <c r="DSA102" s="341"/>
      <c r="DSB102" s="341"/>
      <c r="DSC102" s="341"/>
      <c r="DSD102" s="341"/>
      <c r="DSE102" s="341"/>
      <c r="DSF102" s="341"/>
      <c r="DSG102" s="341"/>
      <c r="DSH102" s="341"/>
      <c r="DSI102" s="341"/>
      <c r="DSJ102" s="341"/>
      <c r="DSK102" s="341"/>
      <c r="DSL102" s="341"/>
      <c r="DSM102" s="341"/>
      <c r="DSN102" s="341"/>
      <c r="DSO102" s="341"/>
      <c r="DSP102" s="341"/>
      <c r="DSQ102" s="341"/>
      <c r="DSR102" s="341"/>
      <c r="DSS102" s="341"/>
      <c r="DST102" s="341"/>
      <c r="DSU102" s="341"/>
      <c r="DSV102" s="341"/>
      <c r="DSW102" s="341"/>
      <c r="DSX102" s="341"/>
      <c r="DSY102" s="341"/>
      <c r="DSZ102" s="341"/>
      <c r="DTA102" s="341"/>
      <c r="DTB102" s="341"/>
      <c r="DTC102" s="341"/>
      <c r="DTD102" s="341"/>
      <c r="DTE102" s="341"/>
      <c r="DTF102" s="341"/>
      <c r="DTG102" s="341"/>
      <c r="DTH102" s="341"/>
      <c r="DTI102" s="341"/>
      <c r="DTJ102" s="341"/>
      <c r="DTK102" s="341"/>
      <c r="DTL102" s="341"/>
      <c r="DTM102" s="341"/>
      <c r="DTN102" s="341"/>
      <c r="DTO102" s="341"/>
      <c r="DTP102" s="341"/>
      <c r="DTQ102" s="341"/>
      <c r="DTR102" s="341"/>
      <c r="DTS102" s="341"/>
      <c r="DTT102" s="341"/>
      <c r="DTU102" s="341"/>
      <c r="DTV102" s="341"/>
      <c r="DTW102" s="341"/>
      <c r="DTX102" s="341"/>
      <c r="DTY102" s="341"/>
      <c r="DTZ102" s="341"/>
      <c r="DUA102" s="341"/>
      <c r="DUB102" s="341"/>
      <c r="DUC102" s="341"/>
      <c r="DUD102" s="341"/>
      <c r="DUE102" s="341"/>
      <c r="DUF102" s="341"/>
      <c r="DUG102" s="341"/>
      <c r="DUH102" s="341"/>
      <c r="DUI102" s="341"/>
      <c r="DUJ102" s="341"/>
      <c r="DUK102" s="341"/>
      <c r="DUL102" s="341"/>
      <c r="DUM102" s="341"/>
      <c r="DUN102" s="341"/>
      <c r="DUO102" s="341"/>
      <c r="DUP102" s="341"/>
      <c r="DUQ102" s="341"/>
      <c r="DUR102" s="341"/>
      <c r="DUS102" s="341"/>
      <c r="DUT102" s="341"/>
      <c r="DUU102" s="341"/>
      <c r="DUV102" s="341"/>
      <c r="DUW102" s="341"/>
      <c r="DUX102" s="341"/>
      <c r="DUY102" s="341"/>
      <c r="DUZ102" s="341"/>
      <c r="DVA102" s="341"/>
      <c r="DVB102" s="341"/>
      <c r="DVC102" s="341"/>
      <c r="DVD102" s="341"/>
      <c r="DVE102" s="341"/>
      <c r="DVF102" s="341"/>
      <c r="DVG102" s="341"/>
      <c r="DVH102" s="341"/>
      <c r="DVI102" s="341"/>
      <c r="DVJ102" s="341"/>
      <c r="DVK102" s="341"/>
      <c r="DVL102" s="341"/>
      <c r="DVM102" s="341"/>
      <c r="DVN102" s="341"/>
      <c r="DVO102" s="341"/>
      <c r="DVP102" s="341"/>
      <c r="DVQ102" s="341"/>
      <c r="DVR102" s="341"/>
      <c r="DVS102" s="341"/>
      <c r="DVT102" s="341"/>
      <c r="DVU102" s="341"/>
      <c r="DVV102" s="341"/>
      <c r="DVW102" s="341"/>
      <c r="DVX102" s="341"/>
      <c r="DVY102" s="341"/>
      <c r="DVZ102" s="341"/>
      <c r="DWA102" s="341"/>
      <c r="DWB102" s="341"/>
      <c r="DWC102" s="341"/>
      <c r="DWD102" s="341"/>
      <c r="DWE102" s="341"/>
      <c r="DWF102" s="341"/>
      <c r="DWG102" s="341"/>
      <c r="DWH102" s="341"/>
      <c r="DWI102" s="341"/>
      <c r="DWJ102" s="341"/>
      <c r="DWK102" s="341"/>
      <c r="DWL102" s="341"/>
      <c r="DWM102" s="341"/>
      <c r="DWN102" s="341"/>
      <c r="DWO102" s="341"/>
      <c r="DWP102" s="341"/>
      <c r="DWQ102" s="341"/>
      <c r="DWR102" s="341"/>
      <c r="DWS102" s="341"/>
      <c r="DWT102" s="341"/>
      <c r="DWU102" s="341"/>
      <c r="DWV102" s="341"/>
      <c r="DWW102" s="341"/>
      <c r="DWX102" s="341"/>
      <c r="DWY102" s="341"/>
      <c r="DWZ102" s="341"/>
      <c r="DXA102" s="341"/>
      <c r="DXB102" s="341"/>
      <c r="DXC102" s="341"/>
      <c r="DXD102" s="341"/>
      <c r="DXE102" s="341"/>
      <c r="DXF102" s="341"/>
      <c r="DXG102" s="341"/>
      <c r="DXH102" s="341"/>
      <c r="DXI102" s="341"/>
      <c r="DXJ102" s="341"/>
      <c r="DXK102" s="341"/>
      <c r="DXL102" s="341"/>
      <c r="DXM102" s="341"/>
      <c r="DXN102" s="341"/>
      <c r="DXO102" s="341"/>
      <c r="DXP102" s="341"/>
      <c r="DXQ102" s="341"/>
      <c r="DXR102" s="341"/>
      <c r="DXS102" s="341"/>
      <c r="DXT102" s="341"/>
      <c r="DXU102" s="341"/>
      <c r="DXV102" s="341"/>
      <c r="DXW102" s="341"/>
      <c r="DXX102" s="341"/>
      <c r="DXY102" s="341"/>
      <c r="DXZ102" s="341"/>
      <c r="DYA102" s="341"/>
      <c r="DYB102" s="341"/>
      <c r="DYC102" s="341"/>
      <c r="DYD102" s="341"/>
      <c r="DYE102" s="341"/>
      <c r="DYF102" s="341"/>
      <c r="DYG102" s="341"/>
      <c r="DYH102" s="341"/>
      <c r="DYI102" s="341"/>
      <c r="DYJ102" s="341"/>
      <c r="DYK102" s="341"/>
      <c r="DYL102" s="341"/>
      <c r="DYM102" s="341"/>
      <c r="DYN102" s="341"/>
      <c r="DYO102" s="341"/>
      <c r="DYP102" s="341"/>
      <c r="DYQ102" s="341"/>
      <c r="DYR102" s="341"/>
      <c r="DYS102" s="341"/>
      <c r="DYT102" s="341"/>
      <c r="DYU102" s="341"/>
      <c r="DYV102" s="341"/>
      <c r="DYW102" s="341"/>
      <c r="DYX102" s="341"/>
      <c r="DYY102" s="341"/>
      <c r="DYZ102" s="341"/>
      <c r="DZA102" s="341"/>
      <c r="DZB102" s="341"/>
      <c r="DZC102" s="341"/>
      <c r="DZD102" s="341"/>
      <c r="DZE102" s="341"/>
      <c r="DZF102" s="341"/>
      <c r="DZG102" s="341"/>
      <c r="DZH102" s="341"/>
      <c r="DZI102" s="341"/>
      <c r="DZJ102" s="341"/>
      <c r="DZK102" s="341"/>
      <c r="DZL102" s="341"/>
      <c r="DZM102" s="341"/>
      <c r="DZN102" s="341"/>
      <c r="DZO102" s="341"/>
      <c r="DZP102" s="341"/>
      <c r="DZQ102" s="341"/>
      <c r="DZR102" s="341"/>
      <c r="DZS102" s="341"/>
      <c r="DZT102" s="341"/>
      <c r="DZU102" s="341"/>
      <c r="DZV102" s="341"/>
      <c r="DZW102" s="341"/>
      <c r="DZX102" s="341"/>
      <c r="DZY102" s="341"/>
      <c r="DZZ102" s="341"/>
      <c r="EAA102" s="341"/>
      <c r="EAB102" s="341"/>
      <c r="EAC102" s="341"/>
      <c r="EAD102" s="341"/>
      <c r="EAE102" s="341"/>
      <c r="EAF102" s="341"/>
      <c r="EAG102" s="341"/>
      <c r="EAH102" s="341"/>
      <c r="EAI102" s="341"/>
      <c r="EAJ102" s="341"/>
      <c r="EAK102" s="341"/>
      <c r="EAL102" s="341"/>
      <c r="EAM102" s="341"/>
      <c r="EAN102" s="341"/>
      <c r="EAO102" s="341"/>
      <c r="EAP102" s="341"/>
      <c r="EAQ102" s="341"/>
      <c r="EAR102" s="341"/>
      <c r="EAS102" s="341"/>
      <c r="EAT102" s="341"/>
      <c r="EAU102" s="341"/>
      <c r="EAV102" s="341"/>
      <c r="EAW102" s="341"/>
      <c r="EAX102" s="341"/>
      <c r="EAY102" s="341"/>
      <c r="EAZ102" s="341"/>
      <c r="EBA102" s="341"/>
      <c r="EBB102" s="341"/>
      <c r="EBC102" s="341"/>
      <c r="EBD102" s="341"/>
      <c r="EBE102" s="341"/>
      <c r="EBF102" s="341"/>
      <c r="EBG102" s="341"/>
      <c r="EBH102" s="341"/>
      <c r="EBI102" s="341"/>
      <c r="EBJ102" s="341"/>
      <c r="EBK102" s="341"/>
      <c r="EBL102" s="341"/>
      <c r="EBM102" s="341"/>
      <c r="EBN102" s="341"/>
      <c r="EBO102" s="341"/>
      <c r="EBP102" s="341"/>
      <c r="EBQ102" s="341"/>
      <c r="EBR102" s="341"/>
      <c r="EBS102" s="341"/>
      <c r="EBT102" s="341"/>
      <c r="EBU102" s="341"/>
      <c r="EBV102" s="341"/>
      <c r="EBW102" s="341"/>
      <c r="EBX102" s="341"/>
      <c r="EBY102" s="341"/>
      <c r="EBZ102" s="341"/>
      <c r="ECA102" s="341"/>
      <c r="ECB102" s="341"/>
      <c r="ECC102" s="341"/>
      <c r="ECD102" s="341"/>
      <c r="ECE102" s="341"/>
      <c r="ECF102" s="341"/>
      <c r="ECG102" s="341"/>
      <c r="ECH102" s="341"/>
      <c r="ECI102" s="341"/>
      <c r="ECJ102" s="341"/>
      <c r="ECK102" s="341"/>
      <c r="ECL102" s="341"/>
      <c r="ECM102" s="341"/>
      <c r="ECN102" s="341"/>
      <c r="ECO102" s="341"/>
      <c r="ECP102" s="341"/>
      <c r="ECQ102" s="341"/>
      <c r="ECR102" s="341"/>
      <c r="ECS102" s="341"/>
      <c r="ECT102" s="341"/>
      <c r="ECU102" s="341"/>
      <c r="ECV102" s="341"/>
      <c r="ECW102" s="341"/>
      <c r="ECX102" s="341"/>
      <c r="ECY102" s="341"/>
      <c r="ECZ102" s="341"/>
      <c r="EDA102" s="341"/>
      <c r="EDB102" s="341"/>
      <c r="EDC102" s="341"/>
      <c r="EDD102" s="341"/>
      <c r="EDE102" s="341"/>
      <c r="EDF102" s="341"/>
      <c r="EDG102" s="341"/>
      <c r="EDH102" s="341"/>
      <c r="EDI102" s="341"/>
      <c r="EDJ102" s="341"/>
      <c r="EDK102" s="341"/>
      <c r="EDL102" s="341"/>
      <c r="EDM102" s="341"/>
      <c r="EDN102" s="341"/>
      <c r="EDO102" s="341"/>
      <c r="EDP102" s="341"/>
      <c r="EDQ102" s="341"/>
      <c r="EDR102" s="341"/>
      <c r="EDS102" s="341"/>
      <c r="EDT102" s="341"/>
      <c r="EDU102" s="341"/>
      <c r="EDV102" s="341"/>
      <c r="EDW102" s="341"/>
      <c r="EDX102" s="341"/>
      <c r="EDY102" s="341"/>
      <c r="EDZ102" s="341"/>
      <c r="EEA102" s="341"/>
      <c r="EEB102" s="341"/>
      <c r="EEC102" s="341"/>
      <c r="EED102" s="341"/>
      <c r="EEE102" s="341"/>
      <c r="EEF102" s="341"/>
      <c r="EEG102" s="341"/>
      <c r="EEH102" s="341"/>
      <c r="EEI102" s="341"/>
      <c r="EEJ102" s="341"/>
      <c r="EEK102" s="341"/>
      <c r="EEL102" s="341"/>
      <c r="EEM102" s="341"/>
      <c r="EEN102" s="341"/>
      <c r="EEO102" s="341"/>
      <c r="EEP102" s="341"/>
      <c r="EEQ102" s="341"/>
      <c r="EER102" s="341"/>
      <c r="EES102" s="341"/>
      <c r="EET102" s="341"/>
      <c r="EEU102" s="341"/>
      <c r="EEV102" s="341"/>
      <c r="EEW102" s="341"/>
      <c r="EEX102" s="341"/>
      <c r="EEY102" s="341"/>
      <c r="EEZ102" s="341"/>
      <c r="EFA102" s="341"/>
      <c r="EFB102" s="341"/>
      <c r="EFC102" s="341"/>
      <c r="EFD102" s="341"/>
      <c r="EFE102" s="341"/>
      <c r="EFF102" s="341"/>
      <c r="EFG102" s="341"/>
      <c r="EFH102" s="341"/>
      <c r="EFI102" s="341"/>
      <c r="EFJ102" s="341"/>
      <c r="EFK102" s="341"/>
      <c r="EFL102" s="341"/>
      <c r="EFM102" s="341"/>
      <c r="EFN102" s="341"/>
      <c r="EFO102" s="341"/>
      <c r="EFP102" s="341"/>
      <c r="EFQ102" s="341"/>
      <c r="EFR102" s="341"/>
      <c r="EFS102" s="341"/>
      <c r="EFT102" s="341"/>
      <c r="EFU102" s="341"/>
      <c r="EFV102" s="341"/>
      <c r="EFW102" s="341"/>
      <c r="EFX102" s="341"/>
      <c r="EFY102" s="341"/>
      <c r="EFZ102" s="341"/>
      <c r="EGA102" s="341"/>
      <c r="EGB102" s="341"/>
      <c r="EGC102" s="341"/>
      <c r="EGD102" s="341"/>
      <c r="EGE102" s="341"/>
      <c r="EGF102" s="341"/>
      <c r="EGG102" s="341"/>
      <c r="EGH102" s="341"/>
      <c r="EGI102" s="341"/>
      <c r="EGJ102" s="341"/>
      <c r="EGK102" s="341"/>
      <c r="EGL102" s="341"/>
      <c r="EGM102" s="341"/>
      <c r="EGN102" s="341"/>
      <c r="EGO102" s="341"/>
      <c r="EGP102" s="341"/>
      <c r="EGQ102" s="341"/>
      <c r="EGR102" s="341"/>
      <c r="EGS102" s="341"/>
      <c r="EGT102" s="341"/>
      <c r="EGU102" s="341"/>
      <c r="EGV102" s="341"/>
      <c r="EGW102" s="341"/>
      <c r="EGX102" s="341"/>
      <c r="EGY102" s="341"/>
      <c r="EGZ102" s="341"/>
      <c r="EHA102" s="341"/>
      <c r="EHB102" s="341"/>
      <c r="EHC102" s="341"/>
      <c r="EHD102" s="341"/>
      <c r="EHE102" s="341"/>
      <c r="EHF102" s="341"/>
      <c r="EHG102" s="341"/>
      <c r="EHH102" s="341"/>
      <c r="EHI102" s="341"/>
      <c r="EHJ102" s="341"/>
      <c r="EHK102" s="341"/>
      <c r="EHL102" s="341"/>
      <c r="EHM102" s="341"/>
      <c r="EHN102" s="341"/>
      <c r="EHO102" s="341"/>
      <c r="EHP102" s="341"/>
      <c r="EHQ102" s="341"/>
      <c r="EHR102" s="341"/>
      <c r="EHS102" s="341"/>
      <c r="EHT102" s="341"/>
      <c r="EHU102" s="341"/>
      <c r="EHV102" s="341"/>
      <c r="EHW102" s="341"/>
      <c r="EHX102" s="341"/>
      <c r="EHY102" s="341"/>
      <c r="EHZ102" s="341"/>
      <c r="EIA102" s="341"/>
      <c r="EIB102" s="341"/>
      <c r="EIC102" s="341"/>
      <c r="EID102" s="341"/>
      <c r="EIE102" s="341"/>
      <c r="EIF102" s="341"/>
      <c r="EIG102" s="341"/>
      <c r="EIH102" s="341"/>
      <c r="EII102" s="341"/>
      <c r="EIJ102" s="341"/>
      <c r="EIK102" s="341"/>
      <c r="EIL102" s="341"/>
      <c r="EIM102" s="341"/>
      <c r="EIN102" s="341"/>
      <c r="EIO102" s="341"/>
      <c r="EIP102" s="341"/>
      <c r="EIQ102" s="341"/>
      <c r="EIR102" s="341"/>
      <c r="EIS102" s="341"/>
      <c r="EIT102" s="341"/>
      <c r="EIU102" s="341"/>
      <c r="EIV102" s="341"/>
      <c r="EIW102" s="341"/>
      <c r="EIX102" s="341"/>
      <c r="EIY102" s="341"/>
      <c r="EIZ102" s="341"/>
      <c r="EJA102" s="341"/>
      <c r="EJB102" s="341"/>
      <c r="EJC102" s="341"/>
      <c r="EJD102" s="341"/>
      <c r="EJE102" s="341"/>
      <c r="EJF102" s="341"/>
      <c r="EJG102" s="341"/>
      <c r="EJH102" s="341"/>
      <c r="EJI102" s="341"/>
      <c r="EJJ102" s="341"/>
      <c r="EJK102" s="341"/>
      <c r="EJL102" s="341"/>
      <c r="EJM102" s="341"/>
      <c r="EJN102" s="341"/>
      <c r="EJO102" s="341"/>
      <c r="EJP102" s="341"/>
      <c r="EJQ102" s="341"/>
      <c r="EJR102" s="341"/>
      <c r="EJS102" s="341"/>
      <c r="EJT102" s="341"/>
      <c r="EJU102" s="341"/>
      <c r="EJV102" s="341"/>
      <c r="EJW102" s="341"/>
      <c r="EJX102" s="341"/>
      <c r="EJY102" s="341"/>
      <c r="EJZ102" s="341"/>
      <c r="EKA102" s="341"/>
      <c r="EKB102" s="341"/>
      <c r="EKC102" s="341"/>
      <c r="EKD102" s="341"/>
      <c r="EKE102" s="341"/>
      <c r="EKF102" s="341"/>
      <c r="EKG102" s="341"/>
      <c r="EKH102" s="341"/>
      <c r="EKI102" s="341"/>
      <c r="EKJ102" s="341"/>
      <c r="EKK102" s="341"/>
      <c r="EKL102" s="341"/>
      <c r="EKM102" s="341"/>
      <c r="EKN102" s="341"/>
      <c r="EKO102" s="341"/>
      <c r="EKP102" s="341"/>
      <c r="EKQ102" s="341"/>
      <c r="EKR102" s="341"/>
      <c r="EKS102" s="341"/>
      <c r="EKT102" s="341"/>
      <c r="EKU102" s="341"/>
      <c r="EKV102" s="341"/>
      <c r="EKW102" s="341"/>
      <c r="EKX102" s="341"/>
      <c r="EKY102" s="341"/>
      <c r="EKZ102" s="341"/>
      <c r="ELA102" s="341"/>
      <c r="ELB102" s="341"/>
      <c r="ELC102" s="341"/>
      <c r="ELD102" s="341"/>
      <c r="ELE102" s="341"/>
      <c r="ELF102" s="341"/>
      <c r="ELG102" s="341"/>
      <c r="ELH102" s="341"/>
      <c r="ELI102" s="341"/>
      <c r="ELJ102" s="341"/>
      <c r="ELK102" s="341"/>
      <c r="ELL102" s="341"/>
      <c r="ELM102" s="341"/>
      <c r="ELN102" s="341"/>
      <c r="ELO102" s="341"/>
      <c r="ELP102" s="341"/>
      <c r="ELQ102" s="341"/>
      <c r="ELR102" s="341"/>
      <c r="ELS102" s="341"/>
      <c r="ELT102" s="341"/>
      <c r="ELU102" s="341"/>
      <c r="ELV102" s="341"/>
      <c r="ELW102" s="341"/>
      <c r="ELX102" s="341"/>
      <c r="ELY102" s="341"/>
      <c r="ELZ102" s="341"/>
      <c r="EMA102" s="341"/>
      <c r="EMB102" s="341"/>
      <c r="EMC102" s="341"/>
      <c r="EMD102" s="341"/>
      <c r="EME102" s="341"/>
      <c r="EMF102" s="341"/>
      <c r="EMG102" s="341"/>
      <c r="EMH102" s="341"/>
      <c r="EMI102" s="341"/>
      <c r="EMJ102" s="341"/>
      <c r="EMK102" s="341"/>
      <c r="EML102" s="341"/>
      <c r="EMM102" s="341"/>
      <c r="EMN102" s="341"/>
      <c r="EMO102" s="341"/>
      <c r="EMP102" s="341"/>
      <c r="EMQ102" s="341"/>
      <c r="EMR102" s="341"/>
      <c r="EMS102" s="341"/>
      <c r="EMT102" s="341"/>
      <c r="EMU102" s="341"/>
      <c r="EMV102" s="341"/>
      <c r="EMW102" s="341"/>
      <c r="EMX102" s="341"/>
      <c r="EMY102" s="341"/>
      <c r="EMZ102" s="341"/>
      <c r="ENA102" s="341"/>
      <c r="ENB102" s="341"/>
      <c r="ENC102" s="341"/>
      <c r="END102" s="341"/>
      <c r="ENE102" s="341"/>
      <c r="ENF102" s="341"/>
      <c r="ENG102" s="341"/>
      <c r="ENH102" s="341"/>
      <c r="ENI102" s="341"/>
      <c r="ENJ102" s="341"/>
      <c r="ENK102" s="341"/>
      <c r="ENL102" s="341"/>
      <c r="ENM102" s="341"/>
      <c r="ENN102" s="341"/>
      <c r="ENO102" s="341"/>
      <c r="ENP102" s="341"/>
      <c r="ENQ102" s="341"/>
      <c r="ENR102" s="341"/>
      <c r="ENS102" s="341"/>
      <c r="ENT102" s="341"/>
      <c r="ENU102" s="341"/>
      <c r="ENV102" s="341"/>
      <c r="ENW102" s="341"/>
      <c r="ENX102" s="341"/>
      <c r="ENY102" s="341"/>
      <c r="ENZ102" s="341"/>
      <c r="EOA102" s="341"/>
      <c r="EOB102" s="341"/>
      <c r="EOC102" s="341"/>
      <c r="EOD102" s="341"/>
      <c r="EOE102" s="341"/>
      <c r="EOF102" s="341"/>
      <c r="EOG102" s="341"/>
      <c r="EOH102" s="341"/>
      <c r="EOI102" s="341"/>
      <c r="EOJ102" s="341"/>
      <c r="EOK102" s="341"/>
      <c r="EOL102" s="341"/>
      <c r="EOM102" s="341"/>
      <c r="EON102" s="341"/>
      <c r="EOO102" s="341"/>
      <c r="EOP102" s="341"/>
      <c r="EOQ102" s="341"/>
      <c r="EOR102" s="341"/>
      <c r="EOS102" s="341"/>
      <c r="EOT102" s="341"/>
      <c r="EOU102" s="341"/>
      <c r="EOV102" s="341"/>
      <c r="EOW102" s="341"/>
      <c r="EOX102" s="341"/>
      <c r="EOY102" s="341"/>
      <c r="EOZ102" s="341"/>
      <c r="EPA102" s="341"/>
      <c r="EPB102" s="341"/>
      <c r="EPC102" s="341"/>
      <c r="EPD102" s="341"/>
      <c r="EPE102" s="341"/>
      <c r="EPF102" s="341"/>
      <c r="EPG102" s="341"/>
      <c r="EPH102" s="341"/>
      <c r="EPI102" s="341"/>
      <c r="EPJ102" s="341"/>
      <c r="EPK102" s="341"/>
      <c r="EPL102" s="341"/>
      <c r="EPM102" s="341"/>
      <c r="EPN102" s="341"/>
      <c r="EPO102" s="341"/>
      <c r="EPP102" s="341"/>
      <c r="EPQ102" s="341"/>
      <c r="EPR102" s="341"/>
      <c r="EPS102" s="341"/>
      <c r="EPT102" s="341"/>
      <c r="EPU102" s="341"/>
      <c r="EPV102" s="341"/>
      <c r="EPW102" s="341"/>
      <c r="EPX102" s="341"/>
      <c r="EPY102" s="341"/>
      <c r="EPZ102" s="341"/>
      <c r="EQA102" s="341"/>
      <c r="EQB102" s="341"/>
      <c r="EQC102" s="341"/>
      <c r="EQD102" s="341"/>
      <c r="EQE102" s="341"/>
      <c r="EQF102" s="341"/>
      <c r="EQG102" s="341"/>
      <c r="EQH102" s="341"/>
      <c r="EQI102" s="341"/>
      <c r="EQJ102" s="341"/>
      <c r="EQK102" s="341"/>
      <c r="EQL102" s="341"/>
      <c r="EQM102" s="341"/>
      <c r="EQN102" s="341"/>
      <c r="EQO102" s="341"/>
      <c r="EQP102" s="341"/>
      <c r="EQQ102" s="341"/>
      <c r="EQR102" s="341"/>
      <c r="EQS102" s="341"/>
      <c r="EQT102" s="341"/>
      <c r="EQU102" s="341"/>
      <c r="EQV102" s="341"/>
      <c r="EQW102" s="341"/>
      <c r="EQX102" s="341"/>
      <c r="EQY102" s="341"/>
      <c r="EQZ102" s="341"/>
      <c r="ERA102" s="341"/>
      <c r="ERB102" s="341"/>
      <c r="ERC102" s="341"/>
      <c r="ERD102" s="341"/>
      <c r="ERE102" s="341"/>
      <c r="ERF102" s="341"/>
      <c r="ERG102" s="341"/>
      <c r="ERH102" s="341"/>
      <c r="ERI102" s="341"/>
      <c r="ERJ102" s="341"/>
      <c r="ERK102" s="341"/>
      <c r="ERL102" s="341"/>
      <c r="ERM102" s="341"/>
      <c r="ERN102" s="341"/>
      <c r="ERO102" s="341"/>
      <c r="ERP102" s="341"/>
      <c r="ERQ102" s="341"/>
      <c r="ERR102" s="341"/>
      <c r="ERS102" s="341"/>
      <c r="ERT102" s="341"/>
      <c r="ERU102" s="341"/>
      <c r="ERV102" s="341"/>
      <c r="ERW102" s="341"/>
      <c r="ERX102" s="341"/>
      <c r="ERY102" s="341"/>
      <c r="ERZ102" s="341"/>
      <c r="ESA102" s="341"/>
      <c r="ESB102" s="341"/>
      <c r="ESC102" s="341"/>
      <c r="ESD102" s="341"/>
      <c r="ESE102" s="341"/>
      <c r="ESF102" s="341"/>
      <c r="ESG102" s="341"/>
      <c r="ESH102" s="341"/>
      <c r="ESI102" s="341"/>
      <c r="ESJ102" s="341"/>
      <c r="ESK102" s="341"/>
      <c r="ESL102" s="341"/>
      <c r="ESM102" s="341"/>
      <c r="ESN102" s="341"/>
      <c r="ESO102" s="341"/>
      <c r="ESP102" s="341"/>
      <c r="ESQ102" s="341"/>
      <c r="ESR102" s="341"/>
      <c r="ESS102" s="341"/>
      <c r="EST102" s="341"/>
      <c r="ESU102" s="341"/>
      <c r="ESV102" s="341"/>
      <c r="ESW102" s="341"/>
      <c r="ESX102" s="341"/>
      <c r="ESY102" s="341"/>
      <c r="ESZ102" s="341"/>
      <c r="ETA102" s="341"/>
      <c r="ETB102" s="341"/>
      <c r="ETC102" s="341"/>
      <c r="ETD102" s="341"/>
      <c r="ETE102" s="341"/>
      <c r="ETF102" s="341"/>
      <c r="ETG102" s="341"/>
      <c r="ETH102" s="341"/>
      <c r="ETI102" s="341"/>
      <c r="ETJ102" s="341"/>
      <c r="ETK102" s="341"/>
      <c r="ETL102" s="341"/>
      <c r="ETM102" s="341"/>
      <c r="ETN102" s="341"/>
      <c r="ETO102" s="341"/>
      <c r="ETP102" s="341"/>
      <c r="ETQ102" s="341"/>
      <c r="ETR102" s="341"/>
      <c r="ETS102" s="341"/>
      <c r="ETT102" s="341"/>
      <c r="ETU102" s="341"/>
      <c r="ETV102" s="341"/>
      <c r="ETW102" s="341"/>
      <c r="ETX102" s="341"/>
      <c r="ETY102" s="341"/>
      <c r="ETZ102" s="341"/>
      <c r="EUA102" s="341"/>
      <c r="EUB102" s="341"/>
      <c r="EUC102" s="341"/>
      <c r="EUD102" s="341"/>
      <c r="EUE102" s="341"/>
      <c r="EUF102" s="341"/>
      <c r="EUG102" s="341"/>
      <c r="EUH102" s="341"/>
      <c r="EUI102" s="341"/>
      <c r="EUJ102" s="341"/>
      <c r="EUK102" s="341"/>
      <c r="EUL102" s="341"/>
      <c r="EUM102" s="341"/>
      <c r="EUN102" s="341"/>
      <c r="EUO102" s="341"/>
      <c r="EUP102" s="341"/>
      <c r="EUQ102" s="341"/>
      <c r="EUR102" s="341"/>
      <c r="EUS102" s="341"/>
      <c r="EUT102" s="341"/>
      <c r="EUU102" s="341"/>
      <c r="EUV102" s="341"/>
      <c r="EUW102" s="341"/>
      <c r="EUX102" s="341"/>
      <c r="EUY102" s="341"/>
      <c r="EUZ102" s="341"/>
      <c r="EVA102" s="341"/>
      <c r="EVB102" s="341"/>
      <c r="EVC102" s="341"/>
      <c r="EVD102" s="341"/>
      <c r="EVE102" s="341"/>
      <c r="EVF102" s="341"/>
      <c r="EVG102" s="341"/>
      <c r="EVH102" s="341"/>
      <c r="EVI102" s="341"/>
      <c r="EVJ102" s="341"/>
      <c r="EVK102" s="341"/>
      <c r="EVL102" s="341"/>
      <c r="EVM102" s="341"/>
      <c r="EVN102" s="341"/>
      <c r="EVO102" s="341"/>
      <c r="EVP102" s="341"/>
      <c r="EVQ102" s="341"/>
      <c r="EVR102" s="341"/>
      <c r="EVS102" s="341"/>
      <c r="EVT102" s="341"/>
      <c r="EVU102" s="341"/>
      <c r="EVV102" s="341"/>
      <c r="EVW102" s="341"/>
      <c r="EVX102" s="341"/>
      <c r="EVY102" s="341"/>
      <c r="EVZ102" s="341"/>
      <c r="EWA102" s="341"/>
      <c r="EWB102" s="341"/>
      <c r="EWC102" s="341"/>
      <c r="EWD102" s="341"/>
      <c r="EWE102" s="341"/>
      <c r="EWF102" s="341"/>
      <c r="EWG102" s="341"/>
      <c r="EWH102" s="341"/>
      <c r="EWI102" s="341"/>
      <c r="EWJ102" s="341"/>
      <c r="EWK102" s="341"/>
      <c r="EWL102" s="341"/>
      <c r="EWM102" s="341"/>
      <c r="EWN102" s="341"/>
      <c r="EWO102" s="341"/>
      <c r="EWP102" s="341"/>
      <c r="EWQ102" s="341"/>
      <c r="EWR102" s="341"/>
      <c r="EWS102" s="341"/>
      <c r="EWT102" s="341"/>
      <c r="EWU102" s="341"/>
      <c r="EWV102" s="341"/>
      <c r="EWW102" s="341"/>
      <c r="EWX102" s="341"/>
      <c r="EWY102" s="341"/>
      <c r="EWZ102" s="341"/>
      <c r="EXA102" s="341"/>
      <c r="EXB102" s="341"/>
      <c r="EXC102" s="341"/>
      <c r="EXD102" s="341"/>
      <c r="EXE102" s="341"/>
      <c r="EXF102" s="341"/>
      <c r="EXG102" s="341"/>
      <c r="EXH102" s="341"/>
      <c r="EXI102" s="341"/>
      <c r="EXJ102" s="341"/>
      <c r="EXK102" s="341"/>
      <c r="EXL102" s="341"/>
      <c r="EXM102" s="341"/>
      <c r="EXN102" s="341"/>
      <c r="EXO102" s="341"/>
      <c r="EXP102" s="341"/>
      <c r="EXQ102" s="341"/>
      <c r="EXR102" s="341"/>
      <c r="EXS102" s="341"/>
      <c r="EXT102" s="341"/>
      <c r="EXU102" s="341"/>
      <c r="EXV102" s="341"/>
      <c r="EXW102" s="341"/>
      <c r="EXX102" s="341"/>
      <c r="EXY102" s="341"/>
      <c r="EXZ102" s="341"/>
      <c r="EYA102" s="341"/>
      <c r="EYB102" s="341"/>
      <c r="EYC102" s="341"/>
      <c r="EYD102" s="341"/>
      <c r="EYE102" s="341"/>
      <c r="EYF102" s="341"/>
      <c r="EYG102" s="341"/>
      <c r="EYH102" s="341"/>
      <c r="EYI102" s="341"/>
      <c r="EYJ102" s="341"/>
      <c r="EYK102" s="341"/>
      <c r="EYL102" s="341"/>
      <c r="EYM102" s="341"/>
      <c r="EYN102" s="341"/>
      <c r="EYO102" s="341"/>
      <c r="EYP102" s="341"/>
      <c r="EYQ102" s="341"/>
      <c r="EYR102" s="341"/>
      <c r="EYS102" s="341"/>
      <c r="EYT102" s="341"/>
      <c r="EYU102" s="341"/>
      <c r="EYV102" s="341"/>
      <c r="EYW102" s="341"/>
      <c r="EYX102" s="341"/>
      <c r="EYY102" s="341"/>
      <c r="EYZ102" s="341"/>
      <c r="EZA102" s="341"/>
      <c r="EZB102" s="341"/>
      <c r="EZC102" s="341"/>
      <c r="EZD102" s="341"/>
      <c r="EZE102" s="341"/>
      <c r="EZF102" s="341"/>
      <c r="EZG102" s="341"/>
      <c r="EZH102" s="341"/>
      <c r="EZI102" s="341"/>
      <c r="EZJ102" s="341"/>
      <c r="EZK102" s="341"/>
      <c r="EZL102" s="341"/>
      <c r="EZM102" s="341"/>
      <c r="EZN102" s="341"/>
      <c r="EZO102" s="341"/>
      <c r="EZP102" s="341"/>
      <c r="EZQ102" s="341"/>
      <c r="EZR102" s="341"/>
      <c r="EZS102" s="341"/>
      <c r="EZT102" s="341"/>
      <c r="EZU102" s="341"/>
      <c r="EZV102" s="341"/>
      <c r="EZW102" s="341"/>
      <c r="EZX102" s="341"/>
      <c r="EZY102" s="341"/>
      <c r="EZZ102" s="341"/>
      <c r="FAA102" s="341"/>
      <c r="FAB102" s="341"/>
      <c r="FAC102" s="341"/>
      <c r="FAD102" s="341"/>
      <c r="FAE102" s="341"/>
      <c r="FAF102" s="341"/>
      <c r="FAG102" s="341"/>
      <c r="FAH102" s="341"/>
      <c r="FAI102" s="341"/>
      <c r="FAJ102" s="341"/>
      <c r="FAK102" s="341"/>
      <c r="FAL102" s="341"/>
      <c r="FAM102" s="341"/>
      <c r="FAN102" s="341"/>
      <c r="FAO102" s="341"/>
      <c r="FAP102" s="341"/>
      <c r="FAQ102" s="341"/>
      <c r="FAR102" s="341"/>
      <c r="FAS102" s="341"/>
      <c r="FAT102" s="341"/>
      <c r="FAU102" s="341"/>
      <c r="FAV102" s="341"/>
      <c r="FAW102" s="341"/>
      <c r="FAX102" s="341"/>
      <c r="FAY102" s="341"/>
      <c r="FAZ102" s="341"/>
      <c r="FBA102" s="341"/>
      <c r="FBB102" s="341"/>
      <c r="FBC102" s="341"/>
      <c r="FBD102" s="341"/>
      <c r="FBE102" s="341"/>
      <c r="FBF102" s="341"/>
      <c r="FBG102" s="341"/>
      <c r="FBH102" s="341"/>
      <c r="FBI102" s="341"/>
      <c r="FBJ102" s="341"/>
      <c r="FBK102" s="341"/>
      <c r="FBL102" s="341"/>
      <c r="FBM102" s="341"/>
      <c r="FBN102" s="341"/>
      <c r="FBO102" s="341"/>
      <c r="FBP102" s="341"/>
      <c r="FBQ102" s="341"/>
      <c r="FBR102" s="341"/>
      <c r="FBS102" s="341"/>
      <c r="FBT102" s="341"/>
      <c r="FBU102" s="341"/>
      <c r="FBV102" s="341"/>
      <c r="FBW102" s="341"/>
      <c r="FBX102" s="341"/>
      <c r="FBY102" s="341"/>
      <c r="FBZ102" s="341"/>
      <c r="FCA102" s="341"/>
      <c r="FCB102" s="341"/>
      <c r="FCC102" s="341"/>
      <c r="FCD102" s="341"/>
      <c r="FCE102" s="341"/>
      <c r="FCF102" s="341"/>
      <c r="FCG102" s="341"/>
      <c r="FCH102" s="341"/>
      <c r="FCI102" s="341"/>
      <c r="FCJ102" s="341"/>
      <c r="FCK102" s="341"/>
      <c r="FCL102" s="341"/>
      <c r="FCM102" s="341"/>
      <c r="FCN102" s="341"/>
      <c r="FCO102" s="341"/>
      <c r="FCP102" s="341"/>
      <c r="FCQ102" s="341"/>
      <c r="FCR102" s="341"/>
      <c r="FCS102" s="341"/>
      <c r="FCT102" s="341"/>
      <c r="FCU102" s="341"/>
      <c r="FCV102" s="341"/>
      <c r="FCW102" s="341"/>
      <c r="FCX102" s="341"/>
      <c r="FCY102" s="341"/>
      <c r="FCZ102" s="341"/>
      <c r="FDA102" s="341"/>
      <c r="FDB102" s="341"/>
      <c r="FDC102" s="341"/>
      <c r="FDD102" s="341"/>
      <c r="FDE102" s="341"/>
      <c r="FDF102" s="341"/>
      <c r="FDG102" s="341"/>
      <c r="FDH102" s="341"/>
      <c r="FDI102" s="341"/>
      <c r="FDJ102" s="341"/>
      <c r="FDK102" s="341"/>
      <c r="FDL102" s="341"/>
      <c r="FDM102" s="341"/>
      <c r="FDN102" s="341"/>
      <c r="FDO102" s="341"/>
      <c r="FDP102" s="341"/>
      <c r="FDQ102" s="341"/>
      <c r="FDR102" s="341"/>
      <c r="FDS102" s="341"/>
      <c r="FDT102" s="341"/>
      <c r="FDU102" s="341"/>
      <c r="FDV102" s="341"/>
      <c r="FDW102" s="341"/>
      <c r="FDX102" s="341"/>
      <c r="FDY102" s="341"/>
      <c r="FDZ102" s="341"/>
      <c r="FEA102" s="341"/>
      <c r="FEB102" s="341"/>
      <c r="FEC102" s="341"/>
      <c r="FED102" s="341"/>
      <c r="FEE102" s="341"/>
      <c r="FEF102" s="341"/>
      <c r="FEG102" s="341"/>
      <c r="FEH102" s="341"/>
      <c r="FEI102" s="341"/>
      <c r="FEJ102" s="341"/>
      <c r="FEK102" s="341"/>
      <c r="FEL102" s="341"/>
      <c r="FEM102" s="341"/>
      <c r="FEN102" s="341"/>
      <c r="FEO102" s="341"/>
      <c r="FEP102" s="341"/>
      <c r="FEQ102" s="341"/>
      <c r="FER102" s="341"/>
      <c r="FES102" s="341"/>
      <c r="FET102" s="341"/>
      <c r="FEU102" s="341"/>
      <c r="FEV102" s="341"/>
      <c r="FEW102" s="341"/>
      <c r="FEX102" s="341"/>
      <c r="FEY102" s="341"/>
      <c r="FEZ102" s="341"/>
      <c r="FFA102" s="341"/>
      <c r="FFB102" s="341"/>
      <c r="FFC102" s="341"/>
      <c r="FFD102" s="341"/>
      <c r="FFE102" s="341"/>
      <c r="FFF102" s="341"/>
      <c r="FFG102" s="341"/>
      <c r="FFH102" s="341"/>
      <c r="FFI102" s="341"/>
      <c r="FFJ102" s="341"/>
      <c r="FFK102" s="341"/>
      <c r="FFL102" s="341"/>
      <c r="FFM102" s="341"/>
      <c r="FFN102" s="341"/>
      <c r="FFO102" s="341"/>
      <c r="FFP102" s="341"/>
      <c r="FFQ102" s="341"/>
      <c r="FFR102" s="341"/>
      <c r="FFS102" s="341"/>
      <c r="FFT102" s="341"/>
      <c r="FFU102" s="341"/>
      <c r="FFV102" s="341"/>
      <c r="FFW102" s="341"/>
      <c r="FFX102" s="341"/>
      <c r="FFY102" s="341"/>
      <c r="FFZ102" s="341"/>
      <c r="FGA102" s="341"/>
      <c r="FGB102" s="341"/>
      <c r="FGC102" s="341"/>
      <c r="FGD102" s="341"/>
      <c r="FGE102" s="341"/>
      <c r="FGF102" s="341"/>
      <c r="FGG102" s="341"/>
      <c r="FGH102" s="341"/>
      <c r="FGI102" s="341"/>
      <c r="FGJ102" s="341"/>
      <c r="FGK102" s="341"/>
      <c r="FGL102" s="341"/>
      <c r="FGM102" s="341"/>
      <c r="FGN102" s="341"/>
      <c r="FGO102" s="341"/>
      <c r="FGP102" s="341"/>
      <c r="FGQ102" s="341"/>
      <c r="FGR102" s="341"/>
      <c r="FGS102" s="341"/>
      <c r="FGT102" s="341"/>
      <c r="FGU102" s="341"/>
      <c r="FGV102" s="341"/>
      <c r="FGW102" s="341"/>
      <c r="FGX102" s="341"/>
      <c r="FGY102" s="341"/>
      <c r="FGZ102" s="341"/>
      <c r="FHA102" s="341"/>
      <c r="FHB102" s="341"/>
      <c r="FHC102" s="341"/>
      <c r="FHD102" s="341"/>
      <c r="FHE102" s="341"/>
      <c r="FHF102" s="341"/>
      <c r="FHG102" s="341"/>
      <c r="FHH102" s="341"/>
      <c r="FHI102" s="341"/>
      <c r="FHJ102" s="341"/>
      <c r="FHK102" s="341"/>
      <c r="FHL102" s="341"/>
      <c r="FHM102" s="341"/>
      <c r="FHN102" s="341"/>
      <c r="FHO102" s="341"/>
      <c r="FHP102" s="341"/>
      <c r="FHQ102" s="341"/>
      <c r="FHR102" s="341"/>
      <c r="FHS102" s="341"/>
      <c r="FHT102" s="341"/>
      <c r="FHU102" s="341"/>
      <c r="FHV102" s="341"/>
      <c r="FHW102" s="341"/>
      <c r="FHX102" s="341"/>
      <c r="FHY102" s="341"/>
      <c r="FHZ102" s="341"/>
      <c r="FIA102" s="341"/>
      <c r="FIB102" s="341"/>
      <c r="FIC102" s="341"/>
      <c r="FID102" s="341"/>
      <c r="FIE102" s="341"/>
      <c r="FIF102" s="341"/>
      <c r="FIG102" s="341"/>
      <c r="FIH102" s="341"/>
      <c r="FII102" s="341"/>
      <c r="FIJ102" s="341"/>
      <c r="FIK102" s="341"/>
      <c r="FIL102" s="341"/>
      <c r="FIM102" s="341"/>
      <c r="FIN102" s="341"/>
      <c r="FIO102" s="341"/>
      <c r="FIP102" s="341"/>
      <c r="FIQ102" s="341"/>
      <c r="FIR102" s="341"/>
      <c r="FIS102" s="341"/>
      <c r="FIT102" s="341"/>
      <c r="FIU102" s="341"/>
      <c r="FIV102" s="341"/>
      <c r="FIW102" s="341"/>
      <c r="FIX102" s="341"/>
      <c r="FIY102" s="341"/>
      <c r="FIZ102" s="341"/>
      <c r="FJA102" s="341"/>
      <c r="FJB102" s="341"/>
      <c r="FJC102" s="341"/>
      <c r="FJD102" s="341"/>
      <c r="FJE102" s="341"/>
      <c r="FJF102" s="341"/>
      <c r="FJG102" s="341"/>
      <c r="FJH102" s="341"/>
      <c r="FJI102" s="341"/>
      <c r="FJJ102" s="341"/>
      <c r="FJK102" s="341"/>
      <c r="FJL102" s="341"/>
      <c r="FJM102" s="341"/>
      <c r="FJN102" s="341"/>
      <c r="FJO102" s="341"/>
      <c r="FJP102" s="341"/>
      <c r="FJQ102" s="341"/>
      <c r="FJR102" s="341"/>
      <c r="FJS102" s="341"/>
      <c r="FJT102" s="341"/>
      <c r="FJU102" s="341"/>
      <c r="FJV102" s="341"/>
      <c r="FJW102" s="341"/>
      <c r="FJX102" s="341"/>
      <c r="FJY102" s="341"/>
      <c r="FJZ102" s="341"/>
      <c r="FKA102" s="341"/>
      <c r="FKB102" s="341"/>
      <c r="FKC102" s="341"/>
      <c r="FKD102" s="341"/>
      <c r="FKE102" s="341"/>
      <c r="FKF102" s="341"/>
      <c r="FKG102" s="341"/>
      <c r="FKH102" s="341"/>
      <c r="FKI102" s="341"/>
      <c r="FKJ102" s="341"/>
      <c r="FKK102" s="341"/>
      <c r="FKL102" s="341"/>
      <c r="FKM102" s="341"/>
      <c r="FKN102" s="341"/>
      <c r="FKO102" s="341"/>
      <c r="FKP102" s="341"/>
      <c r="FKQ102" s="341"/>
      <c r="FKR102" s="341"/>
      <c r="FKS102" s="341"/>
      <c r="FKT102" s="341"/>
      <c r="FKU102" s="341"/>
      <c r="FKV102" s="341"/>
      <c r="FKW102" s="341"/>
      <c r="FKX102" s="341"/>
      <c r="FKY102" s="341"/>
      <c r="FKZ102" s="341"/>
      <c r="FLA102" s="341"/>
      <c r="FLB102" s="341"/>
      <c r="FLC102" s="341"/>
      <c r="FLD102" s="341"/>
      <c r="FLE102" s="341"/>
      <c r="FLF102" s="341"/>
      <c r="FLG102" s="341"/>
      <c r="FLH102" s="341"/>
      <c r="FLI102" s="341"/>
      <c r="FLJ102" s="341"/>
      <c r="FLK102" s="341"/>
      <c r="FLL102" s="341"/>
      <c r="FLM102" s="341"/>
      <c r="FLN102" s="341"/>
      <c r="FLO102" s="341"/>
      <c r="FLP102" s="341"/>
      <c r="FLQ102" s="341"/>
      <c r="FLR102" s="341"/>
      <c r="FLS102" s="341"/>
      <c r="FLT102" s="341"/>
      <c r="FLU102" s="341"/>
      <c r="FLV102" s="341"/>
      <c r="FLW102" s="341"/>
      <c r="FLX102" s="341"/>
      <c r="FLY102" s="341"/>
      <c r="FLZ102" s="341"/>
      <c r="FMA102" s="341"/>
      <c r="FMB102" s="341"/>
      <c r="FMC102" s="341"/>
      <c r="FMD102" s="341"/>
      <c r="FME102" s="341"/>
      <c r="FMF102" s="341"/>
      <c r="FMG102" s="341"/>
      <c r="FMH102" s="341"/>
      <c r="FMI102" s="341"/>
      <c r="FMJ102" s="341"/>
      <c r="FMK102" s="341"/>
      <c r="FML102" s="341"/>
      <c r="FMM102" s="341"/>
      <c r="FMN102" s="341"/>
      <c r="FMO102" s="341"/>
      <c r="FMP102" s="341"/>
      <c r="FMQ102" s="341"/>
      <c r="FMR102" s="341"/>
      <c r="FMS102" s="341"/>
      <c r="FMT102" s="341"/>
      <c r="FMU102" s="341"/>
      <c r="FMV102" s="341"/>
      <c r="FMW102" s="341"/>
      <c r="FMX102" s="341"/>
      <c r="FMY102" s="341"/>
      <c r="FMZ102" s="341"/>
      <c r="FNA102" s="341"/>
      <c r="FNB102" s="341"/>
      <c r="FNC102" s="341"/>
      <c r="FND102" s="341"/>
      <c r="FNE102" s="341"/>
      <c r="FNF102" s="341"/>
      <c r="FNG102" s="341"/>
      <c r="FNH102" s="341"/>
      <c r="FNI102" s="341"/>
      <c r="FNJ102" s="341"/>
      <c r="FNK102" s="341"/>
      <c r="FNL102" s="341"/>
      <c r="FNM102" s="341"/>
      <c r="FNN102" s="341"/>
      <c r="FNO102" s="341"/>
      <c r="FNP102" s="341"/>
      <c r="FNQ102" s="341"/>
      <c r="FNR102" s="341"/>
      <c r="FNS102" s="341"/>
      <c r="FNT102" s="341"/>
      <c r="FNU102" s="341"/>
      <c r="FNV102" s="341"/>
      <c r="FNW102" s="341"/>
      <c r="FNX102" s="341"/>
      <c r="FNY102" s="341"/>
      <c r="FNZ102" s="341"/>
      <c r="FOA102" s="341"/>
      <c r="FOB102" s="341"/>
      <c r="FOC102" s="341"/>
      <c r="FOD102" s="341"/>
      <c r="FOE102" s="341"/>
      <c r="FOF102" s="341"/>
      <c r="FOG102" s="341"/>
      <c r="FOH102" s="341"/>
      <c r="FOI102" s="341"/>
      <c r="FOJ102" s="341"/>
      <c r="FOK102" s="341"/>
      <c r="FOL102" s="341"/>
      <c r="FOM102" s="341"/>
      <c r="FON102" s="341"/>
      <c r="FOO102" s="341"/>
      <c r="FOP102" s="341"/>
      <c r="FOQ102" s="341"/>
      <c r="FOR102" s="341"/>
      <c r="FOS102" s="341"/>
      <c r="FOT102" s="341"/>
      <c r="FOU102" s="341"/>
      <c r="FOV102" s="341"/>
      <c r="FOW102" s="341"/>
      <c r="FOX102" s="341"/>
      <c r="FOY102" s="341"/>
      <c r="FOZ102" s="341"/>
      <c r="FPA102" s="341"/>
      <c r="FPB102" s="341"/>
      <c r="FPC102" s="341"/>
      <c r="FPD102" s="341"/>
      <c r="FPE102" s="341"/>
      <c r="FPF102" s="341"/>
      <c r="FPG102" s="341"/>
      <c r="FPH102" s="341"/>
      <c r="FPI102" s="341"/>
      <c r="FPJ102" s="341"/>
      <c r="FPK102" s="341"/>
      <c r="FPL102" s="341"/>
      <c r="FPM102" s="341"/>
      <c r="FPN102" s="341"/>
      <c r="FPO102" s="341"/>
      <c r="FPP102" s="341"/>
      <c r="FPQ102" s="341"/>
      <c r="FPR102" s="341"/>
      <c r="FPS102" s="341"/>
      <c r="FPT102" s="341"/>
      <c r="FPU102" s="341"/>
      <c r="FPV102" s="341"/>
      <c r="FPW102" s="341"/>
      <c r="FPX102" s="341"/>
      <c r="FPY102" s="341"/>
      <c r="FPZ102" s="341"/>
      <c r="FQA102" s="341"/>
      <c r="FQB102" s="341"/>
      <c r="FQC102" s="341"/>
      <c r="FQD102" s="341"/>
      <c r="FQE102" s="341"/>
      <c r="FQF102" s="341"/>
      <c r="FQG102" s="341"/>
      <c r="FQH102" s="341"/>
      <c r="FQI102" s="341"/>
      <c r="FQJ102" s="341"/>
      <c r="FQK102" s="341"/>
      <c r="FQL102" s="341"/>
      <c r="FQM102" s="341"/>
      <c r="FQN102" s="341"/>
      <c r="FQO102" s="341"/>
      <c r="FQP102" s="341"/>
      <c r="FQQ102" s="341"/>
      <c r="FQR102" s="341"/>
      <c r="FQS102" s="341"/>
      <c r="FQT102" s="341"/>
      <c r="FQU102" s="341"/>
      <c r="FQV102" s="341"/>
      <c r="FQW102" s="341"/>
      <c r="FQX102" s="341"/>
      <c r="FQY102" s="341"/>
      <c r="FQZ102" s="341"/>
      <c r="FRA102" s="341"/>
      <c r="FRB102" s="341"/>
      <c r="FRC102" s="341"/>
      <c r="FRD102" s="341"/>
      <c r="FRE102" s="341"/>
      <c r="FRF102" s="341"/>
      <c r="FRG102" s="341"/>
      <c r="FRH102" s="341"/>
      <c r="FRI102" s="341"/>
      <c r="FRJ102" s="341"/>
      <c r="FRK102" s="341"/>
      <c r="FRL102" s="341"/>
      <c r="FRM102" s="341"/>
      <c r="FRN102" s="341"/>
      <c r="FRO102" s="341"/>
      <c r="FRP102" s="341"/>
      <c r="FRQ102" s="341"/>
      <c r="FRR102" s="341"/>
      <c r="FRS102" s="341"/>
      <c r="FRT102" s="341"/>
      <c r="FRU102" s="341"/>
      <c r="FRV102" s="341"/>
      <c r="FRW102" s="341"/>
      <c r="FRX102" s="341"/>
      <c r="FRY102" s="341"/>
      <c r="FRZ102" s="341"/>
      <c r="FSA102" s="341"/>
      <c r="FSB102" s="341"/>
      <c r="FSC102" s="341"/>
      <c r="FSD102" s="341"/>
      <c r="FSE102" s="341"/>
      <c r="FSF102" s="341"/>
      <c r="FSG102" s="341"/>
      <c r="FSH102" s="341"/>
      <c r="FSI102" s="341"/>
      <c r="FSJ102" s="341"/>
      <c r="FSK102" s="341"/>
      <c r="FSL102" s="341"/>
      <c r="FSM102" s="341"/>
      <c r="FSN102" s="341"/>
      <c r="FSO102" s="341"/>
      <c r="FSP102" s="341"/>
      <c r="FSQ102" s="341"/>
      <c r="FSR102" s="341"/>
      <c r="FSS102" s="341"/>
      <c r="FST102" s="341"/>
      <c r="FSU102" s="341"/>
      <c r="FSV102" s="341"/>
      <c r="FSW102" s="341"/>
      <c r="FSX102" s="341"/>
      <c r="FSY102" s="341"/>
      <c r="FSZ102" s="341"/>
      <c r="FTA102" s="341"/>
      <c r="FTB102" s="341"/>
      <c r="FTC102" s="341"/>
      <c r="FTD102" s="341"/>
      <c r="FTE102" s="341"/>
      <c r="FTF102" s="341"/>
      <c r="FTG102" s="341"/>
      <c r="FTH102" s="341"/>
      <c r="FTI102" s="341"/>
      <c r="FTJ102" s="341"/>
      <c r="FTK102" s="341"/>
      <c r="FTL102" s="341"/>
      <c r="FTM102" s="341"/>
      <c r="FTN102" s="341"/>
      <c r="FTO102" s="341"/>
      <c r="FTP102" s="341"/>
      <c r="FTQ102" s="341"/>
      <c r="FTR102" s="341"/>
      <c r="FTS102" s="341"/>
      <c r="FTT102" s="341"/>
      <c r="FTU102" s="341"/>
      <c r="FTV102" s="341"/>
      <c r="FTW102" s="341"/>
      <c r="FTX102" s="341"/>
      <c r="FTY102" s="341"/>
      <c r="FTZ102" s="341"/>
      <c r="FUA102" s="341"/>
      <c r="FUB102" s="341"/>
      <c r="FUC102" s="341"/>
      <c r="FUD102" s="341"/>
      <c r="FUE102" s="341"/>
      <c r="FUF102" s="341"/>
      <c r="FUG102" s="341"/>
      <c r="FUH102" s="341"/>
      <c r="FUI102" s="341"/>
      <c r="FUJ102" s="341"/>
      <c r="FUK102" s="341"/>
      <c r="FUL102" s="341"/>
      <c r="FUM102" s="341"/>
      <c r="FUN102" s="341"/>
      <c r="FUO102" s="341"/>
      <c r="FUP102" s="341"/>
      <c r="FUQ102" s="341"/>
      <c r="FUR102" s="341"/>
      <c r="FUS102" s="341"/>
      <c r="FUT102" s="341"/>
      <c r="FUU102" s="341"/>
      <c r="FUV102" s="341"/>
      <c r="FUW102" s="341"/>
      <c r="FUX102" s="341"/>
      <c r="FUY102" s="341"/>
      <c r="FUZ102" s="341"/>
      <c r="FVA102" s="341"/>
      <c r="FVB102" s="341"/>
      <c r="FVC102" s="341"/>
      <c r="FVD102" s="341"/>
      <c r="FVE102" s="341"/>
      <c r="FVF102" s="341"/>
      <c r="FVG102" s="341"/>
      <c r="FVH102" s="341"/>
      <c r="FVI102" s="341"/>
      <c r="FVJ102" s="341"/>
      <c r="FVK102" s="341"/>
      <c r="FVL102" s="341"/>
      <c r="FVM102" s="341"/>
      <c r="FVN102" s="341"/>
      <c r="FVO102" s="341"/>
      <c r="FVP102" s="341"/>
      <c r="FVQ102" s="341"/>
      <c r="FVR102" s="341"/>
      <c r="FVS102" s="341"/>
      <c r="FVT102" s="341"/>
      <c r="FVU102" s="341"/>
      <c r="FVV102" s="341"/>
      <c r="FVW102" s="341"/>
      <c r="FVX102" s="341"/>
      <c r="FVY102" s="341"/>
      <c r="FVZ102" s="341"/>
      <c r="FWA102" s="341"/>
      <c r="FWB102" s="341"/>
      <c r="FWC102" s="341"/>
      <c r="FWD102" s="341"/>
      <c r="FWE102" s="341"/>
      <c r="FWF102" s="341"/>
      <c r="FWG102" s="341"/>
      <c r="FWH102" s="341"/>
      <c r="FWI102" s="341"/>
      <c r="FWJ102" s="341"/>
      <c r="FWK102" s="341"/>
      <c r="FWL102" s="341"/>
      <c r="FWM102" s="341"/>
      <c r="FWN102" s="341"/>
      <c r="FWO102" s="341"/>
      <c r="FWP102" s="341"/>
      <c r="FWQ102" s="341"/>
      <c r="FWR102" s="341"/>
      <c r="FWS102" s="341"/>
      <c r="FWT102" s="341"/>
      <c r="FWU102" s="341"/>
      <c r="FWV102" s="341"/>
      <c r="FWW102" s="341"/>
      <c r="FWX102" s="341"/>
      <c r="FWY102" s="341"/>
      <c r="FWZ102" s="341"/>
      <c r="FXA102" s="341"/>
      <c r="FXB102" s="341"/>
      <c r="FXC102" s="341"/>
      <c r="FXD102" s="341"/>
      <c r="FXE102" s="341"/>
      <c r="FXF102" s="341"/>
      <c r="FXG102" s="341"/>
      <c r="FXH102" s="341"/>
      <c r="FXI102" s="341"/>
      <c r="FXJ102" s="341"/>
      <c r="FXK102" s="341"/>
      <c r="FXL102" s="341"/>
      <c r="FXM102" s="341"/>
      <c r="FXN102" s="341"/>
      <c r="FXO102" s="341"/>
      <c r="FXP102" s="341"/>
      <c r="FXQ102" s="341"/>
      <c r="FXR102" s="341"/>
      <c r="FXS102" s="341"/>
      <c r="FXT102" s="341"/>
      <c r="FXU102" s="341"/>
      <c r="FXV102" s="341"/>
      <c r="FXW102" s="341"/>
      <c r="FXX102" s="341"/>
      <c r="FXY102" s="341"/>
      <c r="FXZ102" s="341"/>
      <c r="FYA102" s="341"/>
      <c r="FYB102" s="341"/>
      <c r="FYC102" s="341"/>
      <c r="FYD102" s="341"/>
      <c r="FYE102" s="341"/>
      <c r="FYF102" s="341"/>
      <c r="FYG102" s="341"/>
      <c r="FYH102" s="341"/>
      <c r="FYI102" s="341"/>
      <c r="FYJ102" s="341"/>
      <c r="FYK102" s="341"/>
      <c r="FYL102" s="341"/>
      <c r="FYM102" s="341"/>
      <c r="FYN102" s="341"/>
      <c r="FYO102" s="341"/>
      <c r="FYP102" s="341"/>
      <c r="FYQ102" s="341"/>
      <c r="FYR102" s="341"/>
      <c r="FYS102" s="341"/>
      <c r="FYT102" s="341"/>
      <c r="FYU102" s="341"/>
      <c r="FYV102" s="341"/>
      <c r="FYW102" s="341"/>
      <c r="FYX102" s="341"/>
      <c r="FYY102" s="341"/>
      <c r="FYZ102" s="341"/>
      <c r="FZA102" s="341"/>
      <c r="FZB102" s="341"/>
      <c r="FZC102" s="341"/>
      <c r="FZD102" s="341"/>
      <c r="FZE102" s="341"/>
      <c r="FZF102" s="341"/>
      <c r="FZG102" s="341"/>
      <c r="FZH102" s="341"/>
      <c r="FZI102" s="341"/>
      <c r="FZJ102" s="341"/>
      <c r="FZK102" s="341"/>
      <c r="FZL102" s="341"/>
      <c r="FZM102" s="341"/>
      <c r="FZN102" s="341"/>
      <c r="FZO102" s="341"/>
      <c r="FZP102" s="341"/>
      <c r="FZQ102" s="341"/>
      <c r="FZR102" s="341"/>
      <c r="FZS102" s="341"/>
      <c r="FZT102" s="341"/>
      <c r="FZU102" s="341"/>
      <c r="FZV102" s="341"/>
      <c r="FZW102" s="341"/>
      <c r="FZX102" s="341"/>
      <c r="FZY102" s="341"/>
      <c r="FZZ102" s="341"/>
      <c r="GAA102" s="341"/>
      <c r="GAB102" s="341"/>
      <c r="GAC102" s="341"/>
      <c r="GAD102" s="341"/>
      <c r="GAE102" s="341"/>
      <c r="GAF102" s="341"/>
      <c r="GAG102" s="341"/>
      <c r="GAH102" s="341"/>
      <c r="GAI102" s="341"/>
      <c r="GAJ102" s="341"/>
      <c r="GAK102" s="341"/>
      <c r="GAL102" s="341"/>
      <c r="GAM102" s="341"/>
      <c r="GAN102" s="341"/>
      <c r="GAO102" s="341"/>
      <c r="GAP102" s="341"/>
      <c r="GAQ102" s="341"/>
      <c r="GAR102" s="341"/>
      <c r="GAS102" s="341"/>
      <c r="GAT102" s="341"/>
      <c r="GAU102" s="341"/>
      <c r="GAV102" s="341"/>
      <c r="GAW102" s="341"/>
      <c r="GAX102" s="341"/>
      <c r="GAY102" s="341"/>
      <c r="GAZ102" s="341"/>
      <c r="GBA102" s="341"/>
      <c r="GBB102" s="341"/>
      <c r="GBC102" s="341"/>
      <c r="GBD102" s="341"/>
      <c r="GBE102" s="341"/>
      <c r="GBF102" s="341"/>
      <c r="GBG102" s="341"/>
      <c r="GBH102" s="341"/>
      <c r="GBI102" s="341"/>
      <c r="GBJ102" s="341"/>
      <c r="GBK102" s="341"/>
      <c r="GBL102" s="341"/>
      <c r="GBM102" s="341"/>
      <c r="GBN102" s="341"/>
      <c r="GBO102" s="341"/>
      <c r="GBP102" s="341"/>
      <c r="GBQ102" s="341"/>
      <c r="GBR102" s="341"/>
      <c r="GBS102" s="341"/>
      <c r="GBT102" s="341"/>
      <c r="GBU102" s="341"/>
      <c r="GBV102" s="341"/>
      <c r="GBW102" s="341"/>
      <c r="GBX102" s="341"/>
      <c r="GBY102" s="341"/>
      <c r="GBZ102" s="341"/>
      <c r="GCA102" s="341"/>
      <c r="GCB102" s="341"/>
      <c r="GCC102" s="341"/>
      <c r="GCD102" s="341"/>
      <c r="GCE102" s="341"/>
      <c r="GCF102" s="341"/>
      <c r="GCG102" s="341"/>
      <c r="GCH102" s="341"/>
      <c r="GCI102" s="341"/>
      <c r="GCJ102" s="341"/>
      <c r="GCK102" s="341"/>
      <c r="GCL102" s="341"/>
      <c r="GCM102" s="341"/>
      <c r="GCN102" s="341"/>
      <c r="GCO102" s="341"/>
      <c r="GCP102" s="341"/>
      <c r="GCQ102" s="341"/>
      <c r="GCR102" s="341"/>
      <c r="GCS102" s="341"/>
      <c r="GCT102" s="341"/>
      <c r="GCU102" s="341"/>
      <c r="GCV102" s="341"/>
      <c r="GCW102" s="341"/>
      <c r="GCX102" s="341"/>
      <c r="GCY102" s="341"/>
      <c r="GCZ102" s="341"/>
      <c r="GDA102" s="341"/>
      <c r="GDB102" s="341"/>
      <c r="GDC102" s="341"/>
      <c r="GDD102" s="341"/>
      <c r="GDE102" s="341"/>
      <c r="GDF102" s="341"/>
      <c r="GDG102" s="341"/>
      <c r="GDH102" s="341"/>
      <c r="GDI102" s="341"/>
      <c r="GDJ102" s="341"/>
      <c r="GDK102" s="341"/>
      <c r="GDL102" s="341"/>
      <c r="GDM102" s="341"/>
      <c r="GDN102" s="341"/>
      <c r="GDO102" s="341"/>
      <c r="GDP102" s="341"/>
      <c r="GDQ102" s="341"/>
      <c r="GDR102" s="341"/>
      <c r="GDS102" s="341"/>
      <c r="GDT102" s="341"/>
      <c r="GDU102" s="341"/>
      <c r="GDV102" s="341"/>
      <c r="GDW102" s="341"/>
      <c r="GDX102" s="341"/>
      <c r="GDY102" s="341"/>
      <c r="GDZ102" s="341"/>
      <c r="GEA102" s="341"/>
      <c r="GEB102" s="341"/>
      <c r="GEC102" s="341"/>
      <c r="GED102" s="341"/>
      <c r="GEE102" s="341"/>
      <c r="GEF102" s="341"/>
      <c r="GEG102" s="341"/>
      <c r="GEH102" s="341"/>
      <c r="GEI102" s="341"/>
      <c r="GEJ102" s="341"/>
      <c r="GEK102" s="341"/>
      <c r="GEL102" s="341"/>
      <c r="GEM102" s="341"/>
      <c r="GEN102" s="341"/>
      <c r="GEO102" s="341"/>
      <c r="GEP102" s="341"/>
      <c r="GEQ102" s="341"/>
      <c r="GER102" s="341"/>
      <c r="GES102" s="341"/>
      <c r="GET102" s="341"/>
      <c r="GEU102" s="341"/>
      <c r="GEV102" s="341"/>
      <c r="GEW102" s="341"/>
      <c r="GEX102" s="341"/>
      <c r="GEY102" s="341"/>
      <c r="GEZ102" s="341"/>
      <c r="GFA102" s="341"/>
      <c r="GFB102" s="341"/>
      <c r="GFC102" s="341"/>
      <c r="GFD102" s="341"/>
      <c r="GFE102" s="341"/>
      <c r="GFF102" s="341"/>
      <c r="GFG102" s="341"/>
      <c r="GFH102" s="341"/>
      <c r="GFI102" s="341"/>
      <c r="GFJ102" s="341"/>
      <c r="GFK102" s="341"/>
      <c r="GFL102" s="341"/>
      <c r="GFM102" s="341"/>
      <c r="GFN102" s="341"/>
      <c r="GFO102" s="341"/>
      <c r="GFP102" s="341"/>
      <c r="GFQ102" s="341"/>
      <c r="GFR102" s="341"/>
      <c r="GFS102" s="341"/>
      <c r="GFT102" s="341"/>
      <c r="GFU102" s="341"/>
      <c r="GFV102" s="341"/>
      <c r="GFW102" s="341"/>
      <c r="GFX102" s="341"/>
      <c r="GFY102" s="341"/>
      <c r="GFZ102" s="341"/>
      <c r="GGA102" s="341"/>
      <c r="GGB102" s="341"/>
      <c r="GGC102" s="341"/>
      <c r="GGD102" s="341"/>
      <c r="GGE102" s="341"/>
      <c r="GGF102" s="341"/>
      <c r="GGG102" s="341"/>
      <c r="GGH102" s="341"/>
      <c r="GGI102" s="341"/>
      <c r="GGJ102" s="341"/>
      <c r="GGK102" s="341"/>
      <c r="GGL102" s="341"/>
      <c r="GGM102" s="341"/>
      <c r="GGN102" s="341"/>
      <c r="GGO102" s="341"/>
      <c r="GGP102" s="341"/>
      <c r="GGQ102" s="341"/>
      <c r="GGR102" s="341"/>
      <c r="GGS102" s="341"/>
      <c r="GGT102" s="341"/>
      <c r="GGU102" s="341"/>
      <c r="GGV102" s="341"/>
      <c r="GGW102" s="341"/>
      <c r="GGX102" s="341"/>
      <c r="GGY102" s="341"/>
      <c r="GGZ102" s="341"/>
      <c r="GHA102" s="341"/>
      <c r="GHB102" s="341"/>
      <c r="GHC102" s="341"/>
      <c r="GHD102" s="341"/>
      <c r="GHE102" s="341"/>
      <c r="GHF102" s="341"/>
      <c r="GHG102" s="341"/>
      <c r="GHH102" s="341"/>
      <c r="GHI102" s="341"/>
      <c r="GHJ102" s="341"/>
      <c r="GHK102" s="341"/>
      <c r="GHL102" s="341"/>
      <c r="GHM102" s="341"/>
      <c r="GHN102" s="341"/>
      <c r="GHO102" s="341"/>
      <c r="GHP102" s="341"/>
      <c r="GHQ102" s="341"/>
      <c r="GHR102" s="341"/>
      <c r="GHS102" s="341"/>
      <c r="GHT102" s="341"/>
      <c r="GHU102" s="341"/>
      <c r="GHV102" s="341"/>
      <c r="GHW102" s="341"/>
      <c r="GHX102" s="341"/>
      <c r="GHY102" s="341"/>
      <c r="GHZ102" s="341"/>
      <c r="GIA102" s="341"/>
      <c r="GIB102" s="341"/>
      <c r="GIC102" s="341"/>
      <c r="GID102" s="341"/>
      <c r="GIE102" s="341"/>
      <c r="GIF102" s="341"/>
      <c r="GIG102" s="341"/>
      <c r="GIH102" s="341"/>
      <c r="GII102" s="341"/>
      <c r="GIJ102" s="341"/>
      <c r="GIK102" s="341"/>
      <c r="GIL102" s="341"/>
      <c r="GIM102" s="341"/>
      <c r="GIN102" s="341"/>
      <c r="GIO102" s="341"/>
      <c r="GIP102" s="341"/>
      <c r="GIQ102" s="341"/>
      <c r="GIR102" s="341"/>
      <c r="GIS102" s="341"/>
      <c r="GIT102" s="341"/>
      <c r="GIU102" s="341"/>
      <c r="GIV102" s="341"/>
      <c r="GIW102" s="341"/>
      <c r="GIX102" s="341"/>
      <c r="GIY102" s="341"/>
      <c r="GIZ102" s="341"/>
      <c r="GJA102" s="341"/>
      <c r="GJB102" s="341"/>
      <c r="GJC102" s="341"/>
      <c r="GJD102" s="341"/>
      <c r="GJE102" s="341"/>
      <c r="GJF102" s="341"/>
      <c r="GJG102" s="341"/>
      <c r="GJH102" s="341"/>
      <c r="GJI102" s="341"/>
      <c r="GJJ102" s="341"/>
      <c r="GJK102" s="341"/>
      <c r="GJL102" s="341"/>
      <c r="GJM102" s="341"/>
      <c r="GJN102" s="341"/>
      <c r="GJO102" s="341"/>
      <c r="GJP102" s="341"/>
      <c r="GJQ102" s="341"/>
      <c r="GJR102" s="341"/>
      <c r="GJS102" s="341"/>
      <c r="GJT102" s="341"/>
      <c r="GJU102" s="341"/>
      <c r="GJV102" s="341"/>
      <c r="GJW102" s="341"/>
      <c r="GJX102" s="341"/>
      <c r="GJY102" s="341"/>
      <c r="GJZ102" s="341"/>
      <c r="GKA102" s="341"/>
      <c r="GKB102" s="341"/>
      <c r="GKC102" s="341"/>
      <c r="GKD102" s="341"/>
      <c r="GKE102" s="341"/>
      <c r="GKF102" s="341"/>
      <c r="GKG102" s="341"/>
      <c r="GKH102" s="341"/>
      <c r="GKI102" s="341"/>
      <c r="GKJ102" s="341"/>
      <c r="GKK102" s="341"/>
      <c r="GKL102" s="341"/>
      <c r="GKM102" s="341"/>
      <c r="GKN102" s="341"/>
      <c r="GKO102" s="341"/>
      <c r="GKP102" s="341"/>
      <c r="GKQ102" s="341"/>
      <c r="GKR102" s="341"/>
      <c r="GKS102" s="341"/>
      <c r="GKT102" s="341"/>
      <c r="GKU102" s="341"/>
      <c r="GKV102" s="341"/>
      <c r="GKW102" s="341"/>
      <c r="GKX102" s="341"/>
      <c r="GKY102" s="341"/>
      <c r="GKZ102" s="341"/>
      <c r="GLA102" s="341"/>
      <c r="GLB102" s="341"/>
      <c r="GLC102" s="341"/>
      <c r="GLD102" s="341"/>
      <c r="GLE102" s="341"/>
      <c r="GLF102" s="341"/>
      <c r="GLG102" s="341"/>
      <c r="GLH102" s="341"/>
      <c r="GLI102" s="341"/>
      <c r="GLJ102" s="341"/>
      <c r="GLK102" s="341"/>
      <c r="GLL102" s="341"/>
      <c r="GLM102" s="341"/>
      <c r="GLN102" s="341"/>
      <c r="GLO102" s="341"/>
      <c r="GLP102" s="341"/>
      <c r="GLQ102" s="341"/>
      <c r="GLR102" s="341"/>
      <c r="GLS102" s="341"/>
      <c r="GLT102" s="341"/>
      <c r="GLU102" s="341"/>
      <c r="GLV102" s="341"/>
      <c r="GLW102" s="341"/>
      <c r="GLX102" s="341"/>
      <c r="GLY102" s="341"/>
      <c r="GLZ102" s="341"/>
      <c r="GMA102" s="341"/>
      <c r="GMB102" s="341"/>
      <c r="GMC102" s="341"/>
      <c r="GMD102" s="341"/>
      <c r="GME102" s="341"/>
      <c r="GMF102" s="341"/>
      <c r="GMG102" s="341"/>
      <c r="GMH102" s="341"/>
      <c r="GMI102" s="341"/>
      <c r="GMJ102" s="341"/>
      <c r="GMK102" s="341"/>
      <c r="GML102" s="341"/>
      <c r="GMM102" s="341"/>
      <c r="GMN102" s="341"/>
      <c r="GMO102" s="341"/>
      <c r="GMP102" s="341"/>
      <c r="GMQ102" s="341"/>
      <c r="GMR102" s="341"/>
      <c r="GMS102" s="341"/>
      <c r="GMT102" s="341"/>
      <c r="GMU102" s="341"/>
      <c r="GMV102" s="341"/>
      <c r="GMW102" s="341"/>
      <c r="GMX102" s="341"/>
      <c r="GMY102" s="341"/>
      <c r="GMZ102" s="341"/>
      <c r="GNA102" s="341"/>
      <c r="GNB102" s="341"/>
      <c r="GNC102" s="341"/>
      <c r="GND102" s="341"/>
      <c r="GNE102" s="341"/>
      <c r="GNF102" s="341"/>
      <c r="GNG102" s="341"/>
      <c r="GNH102" s="341"/>
      <c r="GNI102" s="341"/>
      <c r="GNJ102" s="341"/>
      <c r="GNK102" s="341"/>
      <c r="GNL102" s="341"/>
      <c r="GNM102" s="341"/>
      <c r="GNN102" s="341"/>
      <c r="GNO102" s="341"/>
      <c r="GNP102" s="341"/>
      <c r="GNQ102" s="341"/>
      <c r="GNR102" s="341"/>
      <c r="GNS102" s="341"/>
      <c r="GNT102" s="341"/>
      <c r="GNU102" s="341"/>
      <c r="GNV102" s="341"/>
      <c r="GNW102" s="341"/>
      <c r="GNX102" s="341"/>
      <c r="GNY102" s="341"/>
      <c r="GNZ102" s="341"/>
      <c r="GOA102" s="341"/>
      <c r="GOB102" s="341"/>
      <c r="GOC102" s="341"/>
      <c r="GOD102" s="341"/>
      <c r="GOE102" s="341"/>
      <c r="GOF102" s="341"/>
      <c r="GOG102" s="341"/>
      <c r="GOH102" s="341"/>
      <c r="GOI102" s="341"/>
      <c r="GOJ102" s="341"/>
      <c r="GOK102" s="341"/>
      <c r="GOL102" s="341"/>
      <c r="GOM102" s="341"/>
      <c r="GON102" s="341"/>
      <c r="GOO102" s="341"/>
      <c r="GOP102" s="341"/>
      <c r="GOQ102" s="341"/>
      <c r="GOR102" s="341"/>
      <c r="GOS102" s="341"/>
      <c r="GOT102" s="341"/>
      <c r="GOU102" s="341"/>
      <c r="GOV102" s="341"/>
      <c r="GOW102" s="341"/>
      <c r="GOX102" s="341"/>
      <c r="GOY102" s="341"/>
      <c r="GOZ102" s="341"/>
      <c r="GPA102" s="341"/>
      <c r="GPB102" s="341"/>
      <c r="GPC102" s="341"/>
      <c r="GPD102" s="341"/>
      <c r="GPE102" s="341"/>
      <c r="GPF102" s="341"/>
      <c r="GPG102" s="341"/>
      <c r="GPH102" s="341"/>
      <c r="GPI102" s="341"/>
      <c r="GPJ102" s="341"/>
      <c r="GPK102" s="341"/>
      <c r="GPL102" s="341"/>
      <c r="GPM102" s="341"/>
      <c r="GPN102" s="341"/>
      <c r="GPO102" s="341"/>
      <c r="GPP102" s="341"/>
      <c r="GPQ102" s="341"/>
      <c r="GPR102" s="341"/>
      <c r="GPS102" s="341"/>
      <c r="GPT102" s="341"/>
      <c r="GPU102" s="341"/>
      <c r="GPV102" s="341"/>
      <c r="GPW102" s="341"/>
      <c r="GPX102" s="341"/>
      <c r="GPY102" s="341"/>
      <c r="GPZ102" s="341"/>
      <c r="GQA102" s="341"/>
      <c r="GQB102" s="341"/>
      <c r="GQC102" s="341"/>
      <c r="GQD102" s="341"/>
      <c r="GQE102" s="341"/>
      <c r="GQF102" s="341"/>
      <c r="GQG102" s="341"/>
      <c r="GQH102" s="341"/>
      <c r="GQI102" s="341"/>
      <c r="GQJ102" s="341"/>
      <c r="GQK102" s="341"/>
      <c r="GQL102" s="341"/>
      <c r="GQM102" s="341"/>
      <c r="GQN102" s="341"/>
      <c r="GQO102" s="341"/>
      <c r="GQP102" s="341"/>
      <c r="GQQ102" s="341"/>
      <c r="GQR102" s="341"/>
      <c r="GQS102" s="341"/>
      <c r="GQT102" s="341"/>
      <c r="GQU102" s="341"/>
      <c r="GQV102" s="341"/>
      <c r="GQW102" s="341"/>
      <c r="GQX102" s="341"/>
      <c r="GQY102" s="341"/>
      <c r="GQZ102" s="341"/>
      <c r="GRA102" s="341"/>
      <c r="GRB102" s="341"/>
      <c r="GRC102" s="341"/>
      <c r="GRD102" s="341"/>
      <c r="GRE102" s="341"/>
      <c r="GRF102" s="341"/>
      <c r="GRG102" s="341"/>
      <c r="GRH102" s="341"/>
      <c r="GRI102" s="341"/>
      <c r="GRJ102" s="341"/>
      <c r="GRK102" s="341"/>
      <c r="GRL102" s="341"/>
      <c r="GRM102" s="341"/>
      <c r="GRN102" s="341"/>
      <c r="GRO102" s="341"/>
      <c r="GRP102" s="341"/>
      <c r="GRQ102" s="341"/>
      <c r="GRR102" s="341"/>
      <c r="GRS102" s="341"/>
      <c r="GRT102" s="341"/>
      <c r="GRU102" s="341"/>
      <c r="GRV102" s="341"/>
      <c r="GRW102" s="341"/>
      <c r="GRX102" s="341"/>
      <c r="GRY102" s="341"/>
      <c r="GRZ102" s="341"/>
      <c r="GSA102" s="341"/>
      <c r="GSB102" s="341"/>
      <c r="GSC102" s="341"/>
      <c r="GSD102" s="341"/>
      <c r="GSE102" s="341"/>
      <c r="GSF102" s="341"/>
      <c r="GSG102" s="341"/>
      <c r="GSH102" s="341"/>
      <c r="GSI102" s="341"/>
      <c r="GSJ102" s="341"/>
      <c r="GSK102" s="341"/>
      <c r="GSL102" s="341"/>
      <c r="GSM102" s="341"/>
      <c r="GSN102" s="341"/>
      <c r="GSO102" s="341"/>
      <c r="GSP102" s="341"/>
      <c r="GSQ102" s="341"/>
      <c r="GSR102" s="341"/>
      <c r="GSS102" s="341"/>
      <c r="GST102" s="341"/>
      <c r="GSU102" s="341"/>
      <c r="GSV102" s="341"/>
      <c r="GSW102" s="341"/>
      <c r="GSX102" s="341"/>
      <c r="GSY102" s="341"/>
      <c r="GSZ102" s="341"/>
      <c r="GTA102" s="341"/>
      <c r="GTB102" s="341"/>
      <c r="GTC102" s="341"/>
      <c r="GTD102" s="341"/>
      <c r="GTE102" s="341"/>
      <c r="GTF102" s="341"/>
      <c r="GTG102" s="341"/>
      <c r="GTH102" s="341"/>
      <c r="GTI102" s="341"/>
      <c r="GTJ102" s="341"/>
      <c r="GTK102" s="341"/>
      <c r="GTL102" s="341"/>
      <c r="GTM102" s="341"/>
      <c r="GTN102" s="341"/>
      <c r="GTO102" s="341"/>
      <c r="GTP102" s="341"/>
      <c r="GTQ102" s="341"/>
      <c r="GTR102" s="341"/>
      <c r="GTS102" s="341"/>
      <c r="GTT102" s="341"/>
      <c r="GTU102" s="341"/>
      <c r="GTV102" s="341"/>
      <c r="GTW102" s="341"/>
      <c r="GTX102" s="341"/>
      <c r="GTY102" s="341"/>
      <c r="GTZ102" s="341"/>
      <c r="GUA102" s="341"/>
      <c r="GUB102" s="341"/>
      <c r="GUC102" s="341"/>
      <c r="GUD102" s="341"/>
      <c r="GUE102" s="341"/>
      <c r="GUF102" s="341"/>
      <c r="GUG102" s="341"/>
      <c r="GUH102" s="341"/>
      <c r="GUI102" s="341"/>
      <c r="GUJ102" s="341"/>
      <c r="GUK102" s="341"/>
      <c r="GUL102" s="341"/>
      <c r="GUM102" s="341"/>
      <c r="GUN102" s="341"/>
      <c r="GUO102" s="341"/>
      <c r="GUP102" s="341"/>
      <c r="GUQ102" s="341"/>
      <c r="GUR102" s="341"/>
      <c r="GUS102" s="341"/>
      <c r="GUT102" s="341"/>
      <c r="GUU102" s="341"/>
      <c r="GUV102" s="341"/>
      <c r="GUW102" s="341"/>
      <c r="GUX102" s="341"/>
      <c r="GUY102" s="341"/>
      <c r="GUZ102" s="341"/>
      <c r="GVA102" s="341"/>
      <c r="GVB102" s="341"/>
      <c r="GVC102" s="341"/>
      <c r="GVD102" s="341"/>
      <c r="GVE102" s="341"/>
      <c r="GVF102" s="341"/>
      <c r="GVG102" s="341"/>
      <c r="GVH102" s="341"/>
      <c r="GVI102" s="341"/>
      <c r="GVJ102" s="341"/>
      <c r="GVK102" s="341"/>
      <c r="GVL102" s="341"/>
      <c r="GVM102" s="341"/>
      <c r="GVN102" s="341"/>
      <c r="GVO102" s="341"/>
      <c r="GVP102" s="341"/>
      <c r="GVQ102" s="341"/>
      <c r="GVR102" s="341"/>
      <c r="GVS102" s="341"/>
      <c r="GVT102" s="341"/>
      <c r="GVU102" s="341"/>
      <c r="GVV102" s="341"/>
      <c r="GVW102" s="341"/>
      <c r="GVX102" s="341"/>
      <c r="GVY102" s="341"/>
      <c r="GVZ102" s="341"/>
      <c r="GWA102" s="341"/>
      <c r="GWB102" s="341"/>
      <c r="GWC102" s="341"/>
      <c r="GWD102" s="341"/>
      <c r="GWE102" s="341"/>
      <c r="GWF102" s="341"/>
      <c r="GWG102" s="341"/>
      <c r="GWH102" s="341"/>
      <c r="GWI102" s="341"/>
      <c r="GWJ102" s="341"/>
      <c r="GWK102" s="341"/>
      <c r="GWL102" s="341"/>
      <c r="GWM102" s="341"/>
      <c r="GWN102" s="341"/>
      <c r="GWO102" s="341"/>
      <c r="GWP102" s="341"/>
      <c r="GWQ102" s="341"/>
      <c r="GWR102" s="341"/>
      <c r="GWS102" s="341"/>
      <c r="GWT102" s="341"/>
      <c r="GWU102" s="341"/>
      <c r="GWV102" s="341"/>
      <c r="GWW102" s="341"/>
      <c r="GWX102" s="341"/>
      <c r="GWY102" s="341"/>
      <c r="GWZ102" s="341"/>
      <c r="GXA102" s="341"/>
      <c r="GXB102" s="341"/>
      <c r="GXC102" s="341"/>
      <c r="GXD102" s="341"/>
      <c r="GXE102" s="341"/>
      <c r="GXF102" s="341"/>
      <c r="GXG102" s="341"/>
      <c r="GXH102" s="341"/>
      <c r="GXI102" s="341"/>
      <c r="GXJ102" s="341"/>
      <c r="GXK102" s="341"/>
      <c r="GXL102" s="341"/>
      <c r="GXM102" s="341"/>
      <c r="GXN102" s="341"/>
      <c r="GXO102" s="341"/>
      <c r="GXP102" s="341"/>
      <c r="GXQ102" s="341"/>
      <c r="GXR102" s="341"/>
      <c r="GXS102" s="341"/>
      <c r="GXT102" s="341"/>
      <c r="GXU102" s="341"/>
      <c r="GXV102" s="341"/>
      <c r="GXW102" s="341"/>
      <c r="GXX102" s="341"/>
      <c r="GXY102" s="341"/>
      <c r="GXZ102" s="341"/>
      <c r="GYA102" s="341"/>
      <c r="GYB102" s="341"/>
      <c r="GYC102" s="341"/>
      <c r="GYD102" s="341"/>
      <c r="GYE102" s="341"/>
      <c r="GYF102" s="341"/>
      <c r="GYG102" s="341"/>
      <c r="GYH102" s="341"/>
      <c r="GYI102" s="341"/>
      <c r="GYJ102" s="341"/>
      <c r="GYK102" s="341"/>
      <c r="GYL102" s="341"/>
      <c r="GYM102" s="341"/>
      <c r="GYN102" s="341"/>
      <c r="GYO102" s="341"/>
      <c r="GYP102" s="341"/>
      <c r="GYQ102" s="341"/>
      <c r="GYR102" s="341"/>
      <c r="GYS102" s="341"/>
      <c r="GYT102" s="341"/>
      <c r="GYU102" s="341"/>
      <c r="GYV102" s="341"/>
      <c r="GYW102" s="341"/>
      <c r="GYX102" s="341"/>
      <c r="GYY102" s="341"/>
      <c r="GYZ102" s="341"/>
      <c r="GZA102" s="341"/>
      <c r="GZB102" s="341"/>
      <c r="GZC102" s="341"/>
      <c r="GZD102" s="341"/>
      <c r="GZE102" s="341"/>
      <c r="GZF102" s="341"/>
      <c r="GZG102" s="341"/>
      <c r="GZH102" s="341"/>
      <c r="GZI102" s="341"/>
      <c r="GZJ102" s="341"/>
      <c r="GZK102" s="341"/>
      <c r="GZL102" s="341"/>
      <c r="GZM102" s="341"/>
      <c r="GZN102" s="341"/>
      <c r="GZO102" s="341"/>
      <c r="GZP102" s="341"/>
      <c r="GZQ102" s="341"/>
      <c r="GZR102" s="341"/>
      <c r="GZS102" s="341"/>
      <c r="GZT102" s="341"/>
      <c r="GZU102" s="341"/>
      <c r="GZV102" s="341"/>
      <c r="GZW102" s="341"/>
      <c r="GZX102" s="341"/>
      <c r="GZY102" s="341"/>
      <c r="GZZ102" s="341"/>
      <c r="HAA102" s="341"/>
      <c r="HAB102" s="341"/>
      <c r="HAC102" s="341"/>
      <c r="HAD102" s="341"/>
      <c r="HAE102" s="341"/>
      <c r="HAF102" s="341"/>
      <c r="HAG102" s="341"/>
      <c r="HAH102" s="341"/>
      <c r="HAI102" s="341"/>
      <c r="HAJ102" s="341"/>
      <c r="HAK102" s="341"/>
      <c r="HAL102" s="341"/>
      <c r="HAM102" s="341"/>
      <c r="HAN102" s="341"/>
      <c r="HAO102" s="341"/>
      <c r="HAP102" s="341"/>
      <c r="HAQ102" s="341"/>
      <c r="HAR102" s="341"/>
      <c r="HAS102" s="341"/>
      <c r="HAT102" s="341"/>
      <c r="HAU102" s="341"/>
      <c r="HAV102" s="341"/>
      <c r="HAW102" s="341"/>
      <c r="HAX102" s="341"/>
      <c r="HAY102" s="341"/>
      <c r="HAZ102" s="341"/>
      <c r="HBA102" s="341"/>
      <c r="HBB102" s="341"/>
      <c r="HBC102" s="341"/>
      <c r="HBD102" s="341"/>
      <c r="HBE102" s="341"/>
      <c r="HBF102" s="341"/>
      <c r="HBG102" s="341"/>
      <c r="HBH102" s="341"/>
      <c r="HBI102" s="341"/>
      <c r="HBJ102" s="341"/>
      <c r="HBK102" s="341"/>
      <c r="HBL102" s="341"/>
      <c r="HBM102" s="341"/>
      <c r="HBN102" s="341"/>
      <c r="HBO102" s="341"/>
      <c r="HBP102" s="341"/>
      <c r="HBQ102" s="341"/>
      <c r="HBR102" s="341"/>
      <c r="HBS102" s="341"/>
      <c r="HBT102" s="341"/>
      <c r="HBU102" s="341"/>
      <c r="HBV102" s="341"/>
      <c r="HBW102" s="341"/>
      <c r="HBX102" s="341"/>
      <c r="HBY102" s="341"/>
      <c r="HBZ102" s="341"/>
      <c r="HCA102" s="341"/>
      <c r="HCB102" s="341"/>
      <c r="HCC102" s="341"/>
      <c r="HCD102" s="341"/>
      <c r="HCE102" s="341"/>
      <c r="HCF102" s="341"/>
      <c r="HCG102" s="341"/>
      <c r="HCH102" s="341"/>
      <c r="HCI102" s="341"/>
      <c r="HCJ102" s="341"/>
      <c r="HCK102" s="341"/>
      <c r="HCL102" s="341"/>
      <c r="HCM102" s="341"/>
      <c r="HCN102" s="341"/>
      <c r="HCO102" s="341"/>
      <c r="HCP102" s="341"/>
      <c r="HCQ102" s="341"/>
      <c r="HCR102" s="341"/>
      <c r="HCS102" s="341"/>
      <c r="HCT102" s="341"/>
      <c r="HCU102" s="341"/>
      <c r="HCV102" s="341"/>
      <c r="HCW102" s="341"/>
      <c r="HCX102" s="341"/>
      <c r="HCY102" s="341"/>
      <c r="HCZ102" s="341"/>
      <c r="HDA102" s="341"/>
      <c r="HDB102" s="341"/>
      <c r="HDC102" s="341"/>
      <c r="HDD102" s="341"/>
      <c r="HDE102" s="341"/>
      <c r="HDF102" s="341"/>
      <c r="HDG102" s="341"/>
      <c r="HDH102" s="341"/>
      <c r="HDI102" s="341"/>
      <c r="HDJ102" s="341"/>
      <c r="HDK102" s="341"/>
      <c r="HDL102" s="341"/>
      <c r="HDM102" s="341"/>
      <c r="HDN102" s="341"/>
      <c r="HDO102" s="341"/>
      <c r="HDP102" s="341"/>
      <c r="HDQ102" s="341"/>
      <c r="HDR102" s="341"/>
      <c r="HDS102" s="341"/>
      <c r="HDT102" s="341"/>
      <c r="HDU102" s="341"/>
      <c r="HDV102" s="341"/>
      <c r="HDW102" s="341"/>
      <c r="HDX102" s="341"/>
      <c r="HDY102" s="341"/>
      <c r="HDZ102" s="341"/>
      <c r="HEA102" s="341"/>
      <c r="HEB102" s="341"/>
      <c r="HEC102" s="341"/>
      <c r="HED102" s="341"/>
      <c r="HEE102" s="341"/>
      <c r="HEF102" s="341"/>
      <c r="HEG102" s="341"/>
      <c r="HEH102" s="341"/>
      <c r="HEI102" s="341"/>
      <c r="HEJ102" s="341"/>
      <c r="HEK102" s="341"/>
      <c r="HEL102" s="341"/>
      <c r="HEM102" s="341"/>
      <c r="HEN102" s="341"/>
      <c r="HEO102" s="341"/>
      <c r="HEP102" s="341"/>
      <c r="HEQ102" s="341"/>
      <c r="HER102" s="341"/>
      <c r="HES102" s="341"/>
      <c r="HET102" s="341"/>
      <c r="HEU102" s="341"/>
      <c r="HEV102" s="341"/>
      <c r="HEW102" s="341"/>
      <c r="HEX102" s="341"/>
      <c r="HEY102" s="341"/>
      <c r="HEZ102" s="341"/>
      <c r="HFA102" s="341"/>
      <c r="HFB102" s="341"/>
      <c r="HFC102" s="341"/>
      <c r="HFD102" s="341"/>
      <c r="HFE102" s="341"/>
      <c r="HFF102" s="341"/>
      <c r="HFG102" s="341"/>
      <c r="HFH102" s="341"/>
      <c r="HFI102" s="341"/>
      <c r="HFJ102" s="341"/>
      <c r="HFK102" s="341"/>
      <c r="HFL102" s="341"/>
      <c r="HFM102" s="341"/>
      <c r="HFN102" s="341"/>
      <c r="HFO102" s="341"/>
      <c r="HFP102" s="341"/>
      <c r="HFQ102" s="341"/>
      <c r="HFR102" s="341"/>
      <c r="HFS102" s="341"/>
      <c r="HFT102" s="341"/>
      <c r="HFU102" s="341"/>
      <c r="HFV102" s="341"/>
      <c r="HFW102" s="341"/>
      <c r="HFX102" s="341"/>
      <c r="HFY102" s="341"/>
      <c r="HFZ102" s="341"/>
      <c r="HGA102" s="341"/>
      <c r="HGB102" s="341"/>
      <c r="HGC102" s="341"/>
      <c r="HGD102" s="341"/>
      <c r="HGE102" s="341"/>
      <c r="HGF102" s="341"/>
      <c r="HGG102" s="341"/>
      <c r="HGH102" s="341"/>
      <c r="HGI102" s="341"/>
      <c r="HGJ102" s="341"/>
      <c r="HGK102" s="341"/>
      <c r="HGL102" s="341"/>
      <c r="HGM102" s="341"/>
      <c r="HGN102" s="341"/>
      <c r="HGO102" s="341"/>
      <c r="HGP102" s="341"/>
      <c r="HGQ102" s="341"/>
      <c r="HGR102" s="341"/>
      <c r="HGS102" s="341"/>
      <c r="HGT102" s="341"/>
      <c r="HGU102" s="341"/>
      <c r="HGV102" s="341"/>
      <c r="HGW102" s="341"/>
      <c r="HGX102" s="341"/>
      <c r="HGY102" s="341"/>
      <c r="HGZ102" s="341"/>
      <c r="HHA102" s="341"/>
      <c r="HHB102" s="341"/>
      <c r="HHC102" s="341"/>
      <c r="HHD102" s="341"/>
      <c r="HHE102" s="341"/>
      <c r="HHF102" s="341"/>
      <c r="HHG102" s="341"/>
      <c r="HHH102" s="341"/>
      <c r="HHI102" s="341"/>
      <c r="HHJ102" s="341"/>
      <c r="HHK102" s="341"/>
      <c r="HHL102" s="341"/>
      <c r="HHM102" s="341"/>
      <c r="HHN102" s="341"/>
      <c r="HHO102" s="341"/>
      <c r="HHP102" s="341"/>
      <c r="HHQ102" s="341"/>
      <c r="HHR102" s="341"/>
      <c r="HHS102" s="341"/>
      <c r="HHT102" s="341"/>
      <c r="HHU102" s="341"/>
      <c r="HHV102" s="341"/>
      <c r="HHW102" s="341"/>
      <c r="HHX102" s="341"/>
      <c r="HHY102" s="341"/>
      <c r="HHZ102" s="341"/>
      <c r="HIA102" s="341"/>
      <c r="HIB102" s="341"/>
      <c r="HIC102" s="341"/>
      <c r="HID102" s="341"/>
      <c r="HIE102" s="341"/>
      <c r="HIF102" s="341"/>
      <c r="HIG102" s="341"/>
      <c r="HIH102" s="341"/>
      <c r="HII102" s="341"/>
      <c r="HIJ102" s="341"/>
      <c r="HIK102" s="341"/>
      <c r="HIL102" s="341"/>
      <c r="HIM102" s="341"/>
      <c r="HIN102" s="341"/>
      <c r="HIO102" s="341"/>
      <c r="HIP102" s="341"/>
      <c r="HIQ102" s="341"/>
      <c r="HIR102" s="341"/>
      <c r="HIS102" s="341"/>
      <c r="HIT102" s="341"/>
      <c r="HIU102" s="341"/>
      <c r="HIV102" s="341"/>
      <c r="HIW102" s="341"/>
      <c r="HIX102" s="341"/>
      <c r="HIY102" s="341"/>
      <c r="HIZ102" s="341"/>
      <c r="HJA102" s="341"/>
      <c r="HJB102" s="341"/>
      <c r="HJC102" s="341"/>
      <c r="HJD102" s="341"/>
      <c r="HJE102" s="341"/>
      <c r="HJF102" s="341"/>
      <c r="HJG102" s="341"/>
      <c r="HJH102" s="341"/>
      <c r="HJI102" s="341"/>
      <c r="HJJ102" s="341"/>
      <c r="HJK102" s="341"/>
      <c r="HJL102" s="341"/>
      <c r="HJM102" s="341"/>
      <c r="HJN102" s="341"/>
      <c r="HJO102" s="341"/>
      <c r="HJP102" s="341"/>
      <c r="HJQ102" s="341"/>
      <c r="HJR102" s="341"/>
      <c r="HJS102" s="341"/>
      <c r="HJT102" s="341"/>
      <c r="HJU102" s="341"/>
      <c r="HJV102" s="341"/>
      <c r="HJW102" s="341"/>
      <c r="HJX102" s="341"/>
      <c r="HJY102" s="341"/>
      <c r="HJZ102" s="341"/>
      <c r="HKA102" s="341"/>
      <c r="HKB102" s="341"/>
      <c r="HKC102" s="341"/>
      <c r="HKD102" s="341"/>
      <c r="HKE102" s="341"/>
      <c r="HKF102" s="341"/>
      <c r="HKG102" s="341"/>
      <c r="HKH102" s="341"/>
      <c r="HKI102" s="341"/>
      <c r="HKJ102" s="341"/>
      <c r="HKK102" s="341"/>
      <c r="HKL102" s="341"/>
      <c r="HKM102" s="341"/>
      <c r="HKN102" s="341"/>
      <c r="HKO102" s="341"/>
      <c r="HKP102" s="341"/>
      <c r="HKQ102" s="341"/>
      <c r="HKR102" s="341"/>
      <c r="HKS102" s="341"/>
      <c r="HKT102" s="341"/>
      <c r="HKU102" s="341"/>
      <c r="HKV102" s="341"/>
      <c r="HKW102" s="341"/>
      <c r="HKX102" s="341"/>
      <c r="HKY102" s="341"/>
      <c r="HKZ102" s="341"/>
      <c r="HLA102" s="341"/>
      <c r="HLB102" s="341"/>
      <c r="HLC102" s="341"/>
      <c r="HLD102" s="341"/>
      <c r="HLE102" s="341"/>
      <c r="HLF102" s="341"/>
      <c r="HLG102" s="341"/>
      <c r="HLH102" s="341"/>
      <c r="HLI102" s="341"/>
      <c r="HLJ102" s="341"/>
      <c r="HLK102" s="341"/>
      <c r="HLL102" s="341"/>
      <c r="HLM102" s="341"/>
      <c r="HLN102" s="341"/>
      <c r="HLO102" s="341"/>
      <c r="HLP102" s="341"/>
      <c r="HLQ102" s="341"/>
      <c r="HLR102" s="341"/>
      <c r="HLS102" s="341"/>
      <c r="HLT102" s="341"/>
      <c r="HLU102" s="341"/>
      <c r="HLV102" s="341"/>
      <c r="HLW102" s="341"/>
      <c r="HLX102" s="341"/>
      <c r="HLY102" s="341"/>
      <c r="HLZ102" s="341"/>
      <c r="HMA102" s="341"/>
      <c r="HMB102" s="341"/>
      <c r="HMC102" s="341"/>
      <c r="HMD102" s="341"/>
      <c r="HME102" s="341"/>
      <c r="HMF102" s="341"/>
      <c r="HMG102" s="341"/>
      <c r="HMH102" s="341"/>
      <c r="HMI102" s="341"/>
      <c r="HMJ102" s="341"/>
      <c r="HMK102" s="341"/>
      <c r="HML102" s="341"/>
      <c r="HMM102" s="341"/>
      <c r="HMN102" s="341"/>
      <c r="HMO102" s="341"/>
      <c r="HMP102" s="341"/>
      <c r="HMQ102" s="341"/>
      <c r="HMR102" s="341"/>
      <c r="HMS102" s="341"/>
      <c r="HMT102" s="341"/>
      <c r="HMU102" s="341"/>
      <c r="HMV102" s="341"/>
      <c r="HMW102" s="341"/>
      <c r="HMX102" s="341"/>
      <c r="HMY102" s="341"/>
      <c r="HMZ102" s="341"/>
      <c r="HNA102" s="341"/>
      <c r="HNB102" s="341"/>
      <c r="HNC102" s="341"/>
      <c r="HND102" s="341"/>
      <c r="HNE102" s="341"/>
      <c r="HNF102" s="341"/>
      <c r="HNG102" s="341"/>
      <c r="HNH102" s="341"/>
      <c r="HNI102" s="341"/>
      <c r="HNJ102" s="341"/>
      <c r="HNK102" s="341"/>
      <c r="HNL102" s="341"/>
      <c r="HNM102" s="341"/>
      <c r="HNN102" s="341"/>
      <c r="HNO102" s="341"/>
      <c r="HNP102" s="341"/>
      <c r="HNQ102" s="341"/>
      <c r="HNR102" s="341"/>
      <c r="HNS102" s="341"/>
      <c r="HNT102" s="341"/>
      <c r="HNU102" s="341"/>
      <c r="HNV102" s="341"/>
      <c r="HNW102" s="341"/>
      <c r="HNX102" s="341"/>
      <c r="HNY102" s="341"/>
      <c r="HNZ102" s="341"/>
      <c r="HOA102" s="341"/>
      <c r="HOB102" s="341"/>
      <c r="HOC102" s="341"/>
      <c r="HOD102" s="341"/>
      <c r="HOE102" s="341"/>
      <c r="HOF102" s="341"/>
      <c r="HOG102" s="341"/>
      <c r="HOH102" s="341"/>
      <c r="HOI102" s="341"/>
      <c r="HOJ102" s="341"/>
      <c r="HOK102" s="341"/>
      <c r="HOL102" s="341"/>
      <c r="HOM102" s="341"/>
      <c r="HON102" s="341"/>
      <c r="HOO102" s="341"/>
      <c r="HOP102" s="341"/>
      <c r="HOQ102" s="341"/>
      <c r="HOR102" s="341"/>
      <c r="HOS102" s="341"/>
      <c r="HOT102" s="341"/>
      <c r="HOU102" s="341"/>
      <c r="HOV102" s="341"/>
      <c r="HOW102" s="341"/>
      <c r="HOX102" s="341"/>
      <c r="HOY102" s="341"/>
      <c r="HOZ102" s="341"/>
      <c r="HPA102" s="341"/>
      <c r="HPB102" s="341"/>
      <c r="HPC102" s="341"/>
      <c r="HPD102" s="341"/>
      <c r="HPE102" s="341"/>
      <c r="HPF102" s="341"/>
      <c r="HPG102" s="341"/>
      <c r="HPH102" s="341"/>
      <c r="HPI102" s="341"/>
      <c r="HPJ102" s="341"/>
      <c r="HPK102" s="341"/>
      <c r="HPL102" s="341"/>
      <c r="HPM102" s="341"/>
      <c r="HPN102" s="341"/>
      <c r="HPO102" s="341"/>
      <c r="HPP102" s="341"/>
      <c r="HPQ102" s="341"/>
      <c r="HPR102" s="341"/>
      <c r="HPS102" s="341"/>
      <c r="HPT102" s="341"/>
      <c r="HPU102" s="341"/>
      <c r="HPV102" s="341"/>
      <c r="HPW102" s="341"/>
      <c r="HPX102" s="341"/>
      <c r="HPY102" s="341"/>
      <c r="HPZ102" s="341"/>
      <c r="HQA102" s="341"/>
      <c r="HQB102" s="341"/>
      <c r="HQC102" s="341"/>
      <c r="HQD102" s="341"/>
      <c r="HQE102" s="341"/>
      <c r="HQF102" s="341"/>
      <c r="HQG102" s="341"/>
      <c r="HQH102" s="341"/>
      <c r="HQI102" s="341"/>
      <c r="HQJ102" s="341"/>
      <c r="HQK102" s="341"/>
      <c r="HQL102" s="341"/>
      <c r="HQM102" s="341"/>
      <c r="HQN102" s="341"/>
      <c r="HQO102" s="341"/>
      <c r="HQP102" s="341"/>
      <c r="HQQ102" s="341"/>
      <c r="HQR102" s="341"/>
      <c r="HQS102" s="341"/>
      <c r="HQT102" s="341"/>
      <c r="HQU102" s="341"/>
      <c r="HQV102" s="341"/>
      <c r="HQW102" s="341"/>
      <c r="HQX102" s="341"/>
      <c r="HQY102" s="341"/>
      <c r="HQZ102" s="341"/>
      <c r="HRA102" s="341"/>
      <c r="HRB102" s="341"/>
      <c r="HRC102" s="341"/>
      <c r="HRD102" s="341"/>
      <c r="HRE102" s="341"/>
      <c r="HRF102" s="341"/>
      <c r="HRG102" s="341"/>
      <c r="HRH102" s="341"/>
      <c r="HRI102" s="341"/>
      <c r="HRJ102" s="341"/>
      <c r="HRK102" s="341"/>
      <c r="HRL102" s="341"/>
      <c r="HRM102" s="341"/>
      <c r="HRN102" s="341"/>
      <c r="HRO102" s="341"/>
      <c r="HRP102" s="341"/>
      <c r="HRQ102" s="341"/>
      <c r="HRR102" s="341"/>
      <c r="HRS102" s="341"/>
      <c r="HRT102" s="341"/>
      <c r="HRU102" s="341"/>
      <c r="HRV102" s="341"/>
      <c r="HRW102" s="341"/>
      <c r="HRX102" s="341"/>
      <c r="HRY102" s="341"/>
      <c r="HRZ102" s="341"/>
      <c r="HSA102" s="341"/>
      <c r="HSB102" s="341"/>
      <c r="HSC102" s="341"/>
      <c r="HSD102" s="341"/>
      <c r="HSE102" s="341"/>
      <c r="HSF102" s="341"/>
      <c r="HSG102" s="341"/>
      <c r="HSH102" s="341"/>
      <c r="HSI102" s="341"/>
      <c r="HSJ102" s="341"/>
      <c r="HSK102" s="341"/>
      <c r="HSL102" s="341"/>
      <c r="HSM102" s="341"/>
      <c r="HSN102" s="341"/>
      <c r="HSO102" s="341"/>
      <c r="HSP102" s="341"/>
      <c r="HSQ102" s="341"/>
      <c r="HSR102" s="341"/>
      <c r="HSS102" s="341"/>
      <c r="HST102" s="341"/>
      <c r="HSU102" s="341"/>
      <c r="HSV102" s="341"/>
      <c r="HSW102" s="341"/>
      <c r="HSX102" s="341"/>
      <c r="HSY102" s="341"/>
      <c r="HSZ102" s="341"/>
      <c r="HTA102" s="341"/>
      <c r="HTB102" s="341"/>
      <c r="HTC102" s="341"/>
      <c r="HTD102" s="341"/>
      <c r="HTE102" s="341"/>
      <c r="HTF102" s="341"/>
      <c r="HTG102" s="341"/>
      <c r="HTH102" s="341"/>
      <c r="HTI102" s="341"/>
      <c r="HTJ102" s="341"/>
      <c r="HTK102" s="341"/>
      <c r="HTL102" s="341"/>
      <c r="HTM102" s="341"/>
      <c r="HTN102" s="341"/>
      <c r="HTO102" s="341"/>
      <c r="HTP102" s="341"/>
      <c r="HTQ102" s="341"/>
      <c r="HTR102" s="341"/>
      <c r="HTS102" s="341"/>
      <c r="HTT102" s="341"/>
      <c r="HTU102" s="341"/>
      <c r="HTV102" s="341"/>
      <c r="HTW102" s="341"/>
      <c r="HTX102" s="341"/>
      <c r="HTY102" s="341"/>
      <c r="HTZ102" s="341"/>
      <c r="HUA102" s="341"/>
      <c r="HUB102" s="341"/>
      <c r="HUC102" s="341"/>
      <c r="HUD102" s="341"/>
      <c r="HUE102" s="341"/>
      <c r="HUF102" s="341"/>
      <c r="HUG102" s="341"/>
      <c r="HUH102" s="341"/>
      <c r="HUI102" s="341"/>
      <c r="HUJ102" s="341"/>
      <c r="HUK102" s="341"/>
      <c r="HUL102" s="341"/>
      <c r="HUM102" s="341"/>
      <c r="HUN102" s="341"/>
      <c r="HUO102" s="341"/>
      <c r="HUP102" s="341"/>
      <c r="HUQ102" s="341"/>
      <c r="HUR102" s="341"/>
      <c r="HUS102" s="341"/>
      <c r="HUT102" s="341"/>
      <c r="HUU102" s="341"/>
      <c r="HUV102" s="341"/>
      <c r="HUW102" s="341"/>
      <c r="HUX102" s="341"/>
      <c r="HUY102" s="341"/>
      <c r="HUZ102" s="341"/>
      <c r="HVA102" s="341"/>
      <c r="HVB102" s="341"/>
      <c r="HVC102" s="341"/>
      <c r="HVD102" s="341"/>
      <c r="HVE102" s="341"/>
      <c r="HVF102" s="341"/>
      <c r="HVG102" s="341"/>
      <c r="HVH102" s="341"/>
      <c r="HVI102" s="341"/>
      <c r="HVJ102" s="341"/>
      <c r="HVK102" s="341"/>
      <c r="HVL102" s="341"/>
      <c r="HVM102" s="341"/>
      <c r="HVN102" s="341"/>
      <c r="HVO102" s="341"/>
      <c r="HVP102" s="341"/>
      <c r="HVQ102" s="341"/>
      <c r="HVR102" s="341"/>
      <c r="HVS102" s="341"/>
      <c r="HVT102" s="341"/>
      <c r="HVU102" s="341"/>
      <c r="HVV102" s="341"/>
      <c r="HVW102" s="341"/>
      <c r="HVX102" s="341"/>
      <c r="HVY102" s="341"/>
      <c r="HVZ102" s="341"/>
      <c r="HWA102" s="341"/>
      <c r="HWB102" s="341"/>
      <c r="HWC102" s="341"/>
      <c r="HWD102" s="341"/>
      <c r="HWE102" s="341"/>
      <c r="HWF102" s="341"/>
      <c r="HWG102" s="341"/>
      <c r="HWH102" s="341"/>
      <c r="HWI102" s="341"/>
      <c r="HWJ102" s="341"/>
      <c r="HWK102" s="341"/>
      <c r="HWL102" s="341"/>
      <c r="HWM102" s="341"/>
      <c r="HWN102" s="341"/>
      <c r="HWO102" s="341"/>
      <c r="HWP102" s="341"/>
      <c r="HWQ102" s="341"/>
      <c r="HWR102" s="341"/>
      <c r="HWS102" s="341"/>
      <c r="HWT102" s="341"/>
      <c r="HWU102" s="341"/>
      <c r="HWV102" s="341"/>
      <c r="HWW102" s="341"/>
      <c r="HWX102" s="341"/>
      <c r="HWY102" s="341"/>
      <c r="HWZ102" s="341"/>
      <c r="HXA102" s="341"/>
      <c r="HXB102" s="341"/>
      <c r="HXC102" s="341"/>
      <c r="HXD102" s="341"/>
      <c r="HXE102" s="341"/>
      <c r="HXF102" s="341"/>
      <c r="HXG102" s="341"/>
      <c r="HXH102" s="341"/>
      <c r="HXI102" s="341"/>
      <c r="HXJ102" s="341"/>
      <c r="HXK102" s="341"/>
      <c r="HXL102" s="341"/>
      <c r="HXM102" s="341"/>
      <c r="HXN102" s="341"/>
      <c r="HXO102" s="341"/>
      <c r="HXP102" s="341"/>
      <c r="HXQ102" s="341"/>
      <c r="HXR102" s="341"/>
      <c r="HXS102" s="341"/>
      <c r="HXT102" s="341"/>
      <c r="HXU102" s="341"/>
      <c r="HXV102" s="341"/>
      <c r="HXW102" s="341"/>
      <c r="HXX102" s="341"/>
      <c r="HXY102" s="341"/>
      <c r="HXZ102" s="341"/>
      <c r="HYA102" s="341"/>
      <c r="HYB102" s="341"/>
      <c r="HYC102" s="341"/>
      <c r="HYD102" s="341"/>
      <c r="HYE102" s="341"/>
      <c r="HYF102" s="341"/>
      <c r="HYG102" s="341"/>
      <c r="HYH102" s="341"/>
      <c r="HYI102" s="341"/>
      <c r="HYJ102" s="341"/>
      <c r="HYK102" s="341"/>
      <c r="HYL102" s="341"/>
      <c r="HYM102" s="341"/>
      <c r="HYN102" s="341"/>
      <c r="HYO102" s="341"/>
      <c r="HYP102" s="341"/>
      <c r="HYQ102" s="341"/>
      <c r="HYR102" s="341"/>
      <c r="HYS102" s="341"/>
      <c r="HYT102" s="341"/>
      <c r="HYU102" s="341"/>
      <c r="HYV102" s="341"/>
      <c r="HYW102" s="341"/>
      <c r="HYX102" s="341"/>
      <c r="HYY102" s="341"/>
      <c r="HYZ102" s="341"/>
      <c r="HZA102" s="341"/>
      <c r="HZB102" s="341"/>
      <c r="HZC102" s="341"/>
      <c r="HZD102" s="341"/>
      <c r="HZE102" s="341"/>
      <c r="HZF102" s="341"/>
      <c r="HZG102" s="341"/>
      <c r="HZH102" s="341"/>
      <c r="HZI102" s="341"/>
      <c r="HZJ102" s="341"/>
      <c r="HZK102" s="341"/>
      <c r="HZL102" s="341"/>
      <c r="HZM102" s="341"/>
      <c r="HZN102" s="341"/>
      <c r="HZO102" s="341"/>
      <c r="HZP102" s="341"/>
      <c r="HZQ102" s="341"/>
      <c r="HZR102" s="341"/>
      <c r="HZS102" s="341"/>
      <c r="HZT102" s="341"/>
      <c r="HZU102" s="341"/>
      <c r="HZV102" s="341"/>
      <c r="HZW102" s="341"/>
      <c r="HZX102" s="341"/>
      <c r="HZY102" s="341"/>
      <c r="HZZ102" s="341"/>
      <c r="IAA102" s="341"/>
      <c r="IAB102" s="341"/>
      <c r="IAC102" s="341"/>
      <c r="IAD102" s="341"/>
      <c r="IAE102" s="341"/>
      <c r="IAF102" s="341"/>
      <c r="IAG102" s="341"/>
      <c r="IAH102" s="341"/>
      <c r="IAI102" s="341"/>
      <c r="IAJ102" s="341"/>
      <c r="IAK102" s="341"/>
      <c r="IAL102" s="341"/>
      <c r="IAM102" s="341"/>
      <c r="IAN102" s="341"/>
      <c r="IAO102" s="341"/>
      <c r="IAP102" s="341"/>
      <c r="IAQ102" s="341"/>
      <c r="IAR102" s="341"/>
      <c r="IAS102" s="341"/>
      <c r="IAT102" s="341"/>
      <c r="IAU102" s="341"/>
      <c r="IAV102" s="341"/>
      <c r="IAW102" s="341"/>
      <c r="IAX102" s="341"/>
      <c r="IAY102" s="341"/>
      <c r="IAZ102" s="341"/>
      <c r="IBA102" s="341"/>
      <c r="IBB102" s="341"/>
      <c r="IBC102" s="341"/>
      <c r="IBD102" s="341"/>
      <c r="IBE102" s="341"/>
      <c r="IBF102" s="341"/>
      <c r="IBG102" s="341"/>
      <c r="IBH102" s="341"/>
      <c r="IBI102" s="341"/>
      <c r="IBJ102" s="341"/>
      <c r="IBK102" s="341"/>
      <c r="IBL102" s="341"/>
      <c r="IBM102" s="341"/>
      <c r="IBN102" s="341"/>
      <c r="IBO102" s="341"/>
      <c r="IBP102" s="341"/>
      <c r="IBQ102" s="341"/>
      <c r="IBR102" s="341"/>
      <c r="IBS102" s="341"/>
      <c r="IBT102" s="341"/>
      <c r="IBU102" s="341"/>
      <c r="IBV102" s="341"/>
      <c r="IBW102" s="341"/>
      <c r="IBX102" s="341"/>
      <c r="IBY102" s="341"/>
      <c r="IBZ102" s="341"/>
      <c r="ICA102" s="341"/>
      <c r="ICB102" s="341"/>
      <c r="ICC102" s="341"/>
      <c r="ICD102" s="341"/>
      <c r="ICE102" s="341"/>
      <c r="ICF102" s="341"/>
      <c r="ICG102" s="341"/>
      <c r="ICH102" s="341"/>
      <c r="ICI102" s="341"/>
      <c r="ICJ102" s="341"/>
      <c r="ICK102" s="341"/>
      <c r="ICL102" s="341"/>
      <c r="ICM102" s="341"/>
      <c r="ICN102" s="341"/>
      <c r="ICO102" s="341"/>
      <c r="ICP102" s="341"/>
      <c r="ICQ102" s="341"/>
      <c r="ICR102" s="341"/>
      <c r="ICS102" s="341"/>
      <c r="ICT102" s="341"/>
      <c r="ICU102" s="341"/>
      <c r="ICV102" s="341"/>
      <c r="ICW102" s="341"/>
      <c r="ICX102" s="341"/>
      <c r="ICY102" s="341"/>
      <c r="ICZ102" s="341"/>
      <c r="IDA102" s="341"/>
      <c r="IDB102" s="341"/>
      <c r="IDC102" s="341"/>
      <c r="IDD102" s="341"/>
      <c r="IDE102" s="341"/>
      <c r="IDF102" s="341"/>
      <c r="IDG102" s="341"/>
      <c r="IDH102" s="341"/>
      <c r="IDI102" s="341"/>
      <c r="IDJ102" s="341"/>
      <c r="IDK102" s="341"/>
      <c r="IDL102" s="341"/>
      <c r="IDM102" s="341"/>
      <c r="IDN102" s="341"/>
      <c r="IDO102" s="341"/>
      <c r="IDP102" s="341"/>
      <c r="IDQ102" s="341"/>
      <c r="IDR102" s="341"/>
      <c r="IDS102" s="341"/>
      <c r="IDT102" s="341"/>
      <c r="IDU102" s="341"/>
      <c r="IDV102" s="341"/>
      <c r="IDW102" s="341"/>
      <c r="IDX102" s="341"/>
      <c r="IDY102" s="341"/>
      <c r="IDZ102" s="341"/>
      <c r="IEA102" s="341"/>
      <c r="IEB102" s="341"/>
      <c r="IEC102" s="341"/>
      <c r="IED102" s="341"/>
      <c r="IEE102" s="341"/>
      <c r="IEF102" s="341"/>
      <c r="IEG102" s="341"/>
      <c r="IEH102" s="341"/>
      <c r="IEI102" s="341"/>
      <c r="IEJ102" s="341"/>
      <c r="IEK102" s="341"/>
      <c r="IEL102" s="341"/>
      <c r="IEM102" s="341"/>
      <c r="IEN102" s="341"/>
      <c r="IEO102" s="341"/>
      <c r="IEP102" s="341"/>
      <c r="IEQ102" s="341"/>
      <c r="IER102" s="341"/>
      <c r="IES102" s="341"/>
      <c r="IET102" s="341"/>
      <c r="IEU102" s="341"/>
      <c r="IEV102" s="341"/>
      <c r="IEW102" s="341"/>
      <c r="IEX102" s="341"/>
      <c r="IEY102" s="341"/>
      <c r="IEZ102" s="341"/>
      <c r="IFA102" s="341"/>
      <c r="IFB102" s="341"/>
      <c r="IFC102" s="341"/>
      <c r="IFD102" s="341"/>
      <c r="IFE102" s="341"/>
      <c r="IFF102" s="341"/>
      <c r="IFG102" s="341"/>
      <c r="IFH102" s="341"/>
      <c r="IFI102" s="341"/>
      <c r="IFJ102" s="341"/>
      <c r="IFK102" s="341"/>
      <c r="IFL102" s="341"/>
      <c r="IFM102" s="341"/>
      <c r="IFN102" s="341"/>
      <c r="IFO102" s="341"/>
      <c r="IFP102" s="341"/>
      <c r="IFQ102" s="341"/>
      <c r="IFR102" s="341"/>
      <c r="IFS102" s="341"/>
      <c r="IFT102" s="341"/>
      <c r="IFU102" s="341"/>
      <c r="IFV102" s="341"/>
      <c r="IFW102" s="341"/>
      <c r="IFX102" s="341"/>
      <c r="IFY102" s="341"/>
      <c r="IFZ102" s="341"/>
      <c r="IGA102" s="341"/>
      <c r="IGB102" s="341"/>
      <c r="IGC102" s="341"/>
      <c r="IGD102" s="341"/>
      <c r="IGE102" s="341"/>
      <c r="IGF102" s="341"/>
      <c r="IGG102" s="341"/>
      <c r="IGH102" s="341"/>
      <c r="IGI102" s="341"/>
      <c r="IGJ102" s="341"/>
      <c r="IGK102" s="341"/>
      <c r="IGL102" s="341"/>
      <c r="IGM102" s="341"/>
      <c r="IGN102" s="341"/>
      <c r="IGO102" s="341"/>
      <c r="IGP102" s="341"/>
      <c r="IGQ102" s="341"/>
      <c r="IGR102" s="341"/>
      <c r="IGS102" s="341"/>
      <c r="IGT102" s="341"/>
      <c r="IGU102" s="341"/>
      <c r="IGV102" s="341"/>
      <c r="IGW102" s="341"/>
      <c r="IGX102" s="341"/>
      <c r="IGY102" s="341"/>
      <c r="IGZ102" s="341"/>
      <c r="IHA102" s="341"/>
      <c r="IHB102" s="341"/>
      <c r="IHC102" s="341"/>
      <c r="IHD102" s="341"/>
      <c r="IHE102" s="341"/>
      <c r="IHF102" s="341"/>
      <c r="IHG102" s="341"/>
      <c r="IHH102" s="341"/>
      <c r="IHI102" s="341"/>
      <c r="IHJ102" s="341"/>
      <c r="IHK102" s="341"/>
      <c r="IHL102" s="341"/>
      <c r="IHM102" s="341"/>
      <c r="IHN102" s="341"/>
      <c r="IHO102" s="341"/>
      <c r="IHP102" s="341"/>
      <c r="IHQ102" s="341"/>
      <c r="IHR102" s="341"/>
      <c r="IHS102" s="341"/>
      <c r="IHT102" s="341"/>
      <c r="IHU102" s="341"/>
      <c r="IHV102" s="341"/>
      <c r="IHW102" s="341"/>
      <c r="IHX102" s="341"/>
      <c r="IHY102" s="341"/>
      <c r="IHZ102" s="341"/>
      <c r="IIA102" s="341"/>
      <c r="IIB102" s="341"/>
      <c r="IIC102" s="341"/>
      <c r="IID102" s="341"/>
      <c r="IIE102" s="341"/>
      <c r="IIF102" s="341"/>
      <c r="IIG102" s="341"/>
      <c r="IIH102" s="341"/>
      <c r="III102" s="341"/>
      <c r="IIJ102" s="341"/>
      <c r="IIK102" s="341"/>
      <c r="IIL102" s="341"/>
      <c r="IIM102" s="341"/>
      <c r="IIN102" s="341"/>
      <c r="IIO102" s="341"/>
      <c r="IIP102" s="341"/>
      <c r="IIQ102" s="341"/>
      <c r="IIR102" s="341"/>
      <c r="IIS102" s="341"/>
      <c r="IIT102" s="341"/>
      <c r="IIU102" s="341"/>
      <c r="IIV102" s="341"/>
      <c r="IIW102" s="341"/>
      <c r="IIX102" s="341"/>
      <c r="IIY102" s="341"/>
      <c r="IIZ102" s="341"/>
      <c r="IJA102" s="341"/>
      <c r="IJB102" s="341"/>
      <c r="IJC102" s="341"/>
      <c r="IJD102" s="341"/>
      <c r="IJE102" s="341"/>
      <c r="IJF102" s="341"/>
      <c r="IJG102" s="341"/>
      <c r="IJH102" s="341"/>
      <c r="IJI102" s="341"/>
      <c r="IJJ102" s="341"/>
      <c r="IJK102" s="341"/>
      <c r="IJL102" s="341"/>
      <c r="IJM102" s="341"/>
      <c r="IJN102" s="341"/>
      <c r="IJO102" s="341"/>
      <c r="IJP102" s="341"/>
      <c r="IJQ102" s="341"/>
      <c r="IJR102" s="341"/>
      <c r="IJS102" s="341"/>
      <c r="IJT102" s="341"/>
      <c r="IJU102" s="341"/>
      <c r="IJV102" s="341"/>
      <c r="IJW102" s="341"/>
      <c r="IJX102" s="341"/>
      <c r="IJY102" s="341"/>
      <c r="IJZ102" s="341"/>
      <c r="IKA102" s="341"/>
      <c r="IKB102" s="341"/>
      <c r="IKC102" s="341"/>
      <c r="IKD102" s="341"/>
      <c r="IKE102" s="341"/>
      <c r="IKF102" s="341"/>
      <c r="IKG102" s="341"/>
      <c r="IKH102" s="341"/>
      <c r="IKI102" s="341"/>
      <c r="IKJ102" s="341"/>
      <c r="IKK102" s="341"/>
      <c r="IKL102" s="341"/>
      <c r="IKM102" s="341"/>
      <c r="IKN102" s="341"/>
      <c r="IKO102" s="341"/>
      <c r="IKP102" s="341"/>
      <c r="IKQ102" s="341"/>
      <c r="IKR102" s="341"/>
      <c r="IKS102" s="341"/>
      <c r="IKT102" s="341"/>
      <c r="IKU102" s="341"/>
      <c r="IKV102" s="341"/>
      <c r="IKW102" s="341"/>
      <c r="IKX102" s="341"/>
      <c r="IKY102" s="341"/>
      <c r="IKZ102" s="341"/>
      <c r="ILA102" s="341"/>
      <c r="ILB102" s="341"/>
      <c r="ILC102" s="341"/>
      <c r="ILD102" s="341"/>
      <c r="ILE102" s="341"/>
      <c r="ILF102" s="341"/>
      <c r="ILG102" s="341"/>
      <c r="ILH102" s="341"/>
      <c r="ILI102" s="341"/>
      <c r="ILJ102" s="341"/>
      <c r="ILK102" s="341"/>
      <c r="ILL102" s="341"/>
      <c r="ILM102" s="341"/>
      <c r="ILN102" s="341"/>
      <c r="ILO102" s="341"/>
      <c r="ILP102" s="341"/>
      <c r="ILQ102" s="341"/>
      <c r="ILR102" s="341"/>
      <c r="ILS102" s="341"/>
      <c r="ILT102" s="341"/>
      <c r="ILU102" s="341"/>
      <c r="ILV102" s="341"/>
      <c r="ILW102" s="341"/>
      <c r="ILX102" s="341"/>
      <c r="ILY102" s="341"/>
      <c r="ILZ102" s="341"/>
      <c r="IMA102" s="341"/>
      <c r="IMB102" s="341"/>
      <c r="IMC102" s="341"/>
      <c r="IMD102" s="341"/>
      <c r="IME102" s="341"/>
      <c r="IMF102" s="341"/>
      <c r="IMG102" s="341"/>
      <c r="IMH102" s="341"/>
      <c r="IMI102" s="341"/>
      <c r="IMJ102" s="341"/>
      <c r="IMK102" s="341"/>
      <c r="IML102" s="341"/>
      <c r="IMM102" s="341"/>
      <c r="IMN102" s="341"/>
      <c r="IMO102" s="341"/>
      <c r="IMP102" s="341"/>
      <c r="IMQ102" s="341"/>
      <c r="IMR102" s="341"/>
      <c r="IMS102" s="341"/>
      <c r="IMT102" s="341"/>
      <c r="IMU102" s="341"/>
      <c r="IMV102" s="341"/>
      <c r="IMW102" s="341"/>
      <c r="IMX102" s="341"/>
      <c r="IMY102" s="341"/>
      <c r="IMZ102" s="341"/>
      <c r="INA102" s="341"/>
      <c r="INB102" s="341"/>
      <c r="INC102" s="341"/>
      <c r="IND102" s="341"/>
      <c r="INE102" s="341"/>
      <c r="INF102" s="341"/>
      <c r="ING102" s="341"/>
      <c r="INH102" s="341"/>
      <c r="INI102" s="341"/>
      <c r="INJ102" s="341"/>
      <c r="INK102" s="341"/>
      <c r="INL102" s="341"/>
      <c r="INM102" s="341"/>
      <c r="INN102" s="341"/>
      <c r="INO102" s="341"/>
      <c r="INP102" s="341"/>
      <c r="INQ102" s="341"/>
      <c r="INR102" s="341"/>
      <c r="INS102" s="341"/>
      <c r="INT102" s="341"/>
      <c r="INU102" s="341"/>
      <c r="INV102" s="341"/>
      <c r="INW102" s="341"/>
      <c r="INX102" s="341"/>
      <c r="INY102" s="341"/>
      <c r="INZ102" s="341"/>
      <c r="IOA102" s="341"/>
      <c r="IOB102" s="341"/>
      <c r="IOC102" s="341"/>
      <c r="IOD102" s="341"/>
      <c r="IOE102" s="341"/>
      <c r="IOF102" s="341"/>
      <c r="IOG102" s="341"/>
      <c r="IOH102" s="341"/>
      <c r="IOI102" s="341"/>
      <c r="IOJ102" s="341"/>
      <c r="IOK102" s="341"/>
      <c r="IOL102" s="341"/>
      <c r="IOM102" s="341"/>
      <c r="ION102" s="341"/>
      <c r="IOO102" s="341"/>
      <c r="IOP102" s="341"/>
      <c r="IOQ102" s="341"/>
      <c r="IOR102" s="341"/>
      <c r="IOS102" s="341"/>
      <c r="IOT102" s="341"/>
      <c r="IOU102" s="341"/>
      <c r="IOV102" s="341"/>
      <c r="IOW102" s="341"/>
      <c r="IOX102" s="341"/>
      <c r="IOY102" s="341"/>
      <c r="IOZ102" s="341"/>
      <c r="IPA102" s="341"/>
      <c r="IPB102" s="341"/>
      <c r="IPC102" s="341"/>
      <c r="IPD102" s="341"/>
      <c r="IPE102" s="341"/>
      <c r="IPF102" s="341"/>
      <c r="IPG102" s="341"/>
      <c r="IPH102" s="341"/>
      <c r="IPI102" s="341"/>
      <c r="IPJ102" s="341"/>
      <c r="IPK102" s="341"/>
      <c r="IPL102" s="341"/>
      <c r="IPM102" s="341"/>
      <c r="IPN102" s="341"/>
      <c r="IPO102" s="341"/>
      <c r="IPP102" s="341"/>
      <c r="IPQ102" s="341"/>
      <c r="IPR102" s="341"/>
      <c r="IPS102" s="341"/>
      <c r="IPT102" s="341"/>
      <c r="IPU102" s="341"/>
      <c r="IPV102" s="341"/>
      <c r="IPW102" s="341"/>
      <c r="IPX102" s="341"/>
      <c r="IPY102" s="341"/>
      <c r="IPZ102" s="341"/>
      <c r="IQA102" s="341"/>
      <c r="IQB102" s="341"/>
      <c r="IQC102" s="341"/>
      <c r="IQD102" s="341"/>
      <c r="IQE102" s="341"/>
      <c r="IQF102" s="341"/>
      <c r="IQG102" s="341"/>
      <c r="IQH102" s="341"/>
      <c r="IQI102" s="341"/>
      <c r="IQJ102" s="341"/>
      <c r="IQK102" s="341"/>
      <c r="IQL102" s="341"/>
      <c r="IQM102" s="341"/>
      <c r="IQN102" s="341"/>
      <c r="IQO102" s="341"/>
      <c r="IQP102" s="341"/>
      <c r="IQQ102" s="341"/>
      <c r="IQR102" s="341"/>
      <c r="IQS102" s="341"/>
      <c r="IQT102" s="341"/>
      <c r="IQU102" s="341"/>
      <c r="IQV102" s="341"/>
      <c r="IQW102" s="341"/>
      <c r="IQX102" s="341"/>
      <c r="IQY102" s="341"/>
      <c r="IQZ102" s="341"/>
      <c r="IRA102" s="341"/>
      <c r="IRB102" s="341"/>
      <c r="IRC102" s="341"/>
      <c r="IRD102" s="341"/>
      <c r="IRE102" s="341"/>
      <c r="IRF102" s="341"/>
      <c r="IRG102" s="341"/>
      <c r="IRH102" s="341"/>
      <c r="IRI102" s="341"/>
      <c r="IRJ102" s="341"/>
      <c r="IRK102" s="341"/>
      <c r="IRL102" s="341"/>
      <c r="IRM102" s="341"/>
      <c r="IRN102" s="341"/>
      <c r="IRO102" s="341"/>
      <c r="IRP102" s="341"/>
      <c r="IRQ102" s="341"/>
      <c r="IRR102" s="341"/>
      <c r="IRS102" s="341"/>
      <c r="IRT102" s="341"/>
      <c r="IRU102" s="341"/>
      <c r="IRV102" s="341"/>
      <c r="IRW102" s="341"/>
      <c r="IRX102" s="341"/>
      <c r="IRY102" s="341"/>
      <c r="IRZ102" s="341"/>
      <c r="ISA102" s="341"/>
      <c r="ISB102" s="341"/>
      <c r="ISC102" s="341"/>
      <c r="ISD102" s="341"/>
      <c r="ISE102" s="341"/>
      <c r="ISF102" s="341"/>
      <c r="ISG102" s="341"/>
      <c r="ISH102" s="341"/>
      <c r="ISI102" s="341"/>
      <c r="ISJ102" s="341"/>
      <c r="ISK102" s="341"/>
      <c r="ISL102" s="341"/>
      <c r="ISM102" s="341"/>
      <c r="ISN102" s="341"/>
      <c r="ISO102" s="341"/>
      <c r="ISP102" s="341"/>
      <c r="ISQ102" s="341"/>
      <c r="ISR102" s="341"/>
      <c r="ISS102" s="341"/>
      <c r="IST102" s="341"/>
      <c r="ISU102" s="341"/>
      <c r="ISV102" s="341"/>
      <c r="ISW102" s="341"/>
      <c r="ISX102" s="341"/>
      <c r="ISY102" s="341"/>
      <c r="ISZ102" s="341"/>
      <c r="ITA102" s="341"/>
      <c r="ITB102" s="341"/>
      <c r="ITC102" s="341"/>
      <c r="ITD102" s="341"/>
      <c r="ITE102" s="341"/>
      <c r="ITF102" s="341"/>
      <c r="ITG102" s="341"/>
      <c r="ITH102" s="341"/>
      <c r="ITI102" s="341"/>
      <c r="ITJ102" s="341"/>
      <c r="ITK102" s="341"/>
      <c r="ITL102" s="341"/>
      <c r="ITM102" s="341"/>
      <c r="ITN102" s="341"/>
      <c r="ITO102" s="341"/>
      <c r="ITP102" s="341"/>
      <c r="ITQ102" s="341"/>
      <c r="ITR102" s="341"/>
      <c r="ITS102" s="341"/>
      <c r="ITT102" s="341"/>
      <c r="ITU102" s="341"/>
      <c r="ITV102" s="341"/>
      <c r="ITW102" s="341"/>
      <c r="ITX102" s="341"/>
      <c r="ITY102" s="341"/>
      <c r="ITZ102" s="341"/>
      <c r="IUA102" s="341"/>
      <c r="IUB102" s="341"/>
      <c r="IUC102" s="341"/>
      <c r="IUD102" s="341"/>
      <c r="IUE102" s="341"/>
      <c r="IUF102" s="341"/>
      <c r="IUG102" s="341"/>
      <c r="IUH102" s="341"/>
      <c r="IUI102" s="341"/>
      <c r="IUJ102" s="341"/>
      <c r="IUK102" s="341"/>
      <c r="IUL102" s="341"/>
      <c r="IUM102" s="341"/>
      <c r="IUN102" s="341"/>
      <c r="IUO102" s="341"/>
      <c r="IUP102" s="341"/>
      <c r="IUQ102" s="341"/>
      <c r="IUR102" s="341"/>
      <c r="IUS102" s="341"/>
      <c r="IUT102" s="341"/>
      <c r="IUU102" s="341"/>
      <c r="IUV102" s="341"/>
      <c r="IUW102" s="341"/>
      <c r="IUX102" s="341"/>
      <c r="IUY102" s="341"/>
      <c r="IUZ102" s="341"/>
      <c r="IVA102" s="341"/>
      <c r="IVB102" s="341"/>
      <c r="IVC102" s="341"/>
      <c r="IVD102" s="341"/>
      <c r="IVE102" s="341"/>
      <c r="IVF102" s="341"/>
      <c r="IVG102" s="341"/>
      <c r="IVH102" s="341"/>
      <c r="IVI102" s="341"/>
      <c r="IVJ102" s="341"/>
      <c r="IVK102" s="341"/>
      <c r="IVL102" s="341"/>
      <c r="IVM102" s="341"/>
      <c r="IVN102" s="341"/>
      <c r="IVO102" s="341"/>
      <c r="IVP102" s="341"/>
      <c r="IVQ102" s="341"/>
      <c r="IVR102" s="341"/>
      <c r="IVS102" s="341"/>
      <c r="IVT102" s="341"/>
      <c r="IVU102" s="341"/>
      <c r="IVV102" s="341"/>
      <c r="IVW102" s="341"/>
      <c r="IVX102" s="341"/>
      <c r="IVY102" s="341"/>
      <c r="IVZ102" s="341"/>
      <c r="IWA102" s="341"/>
      <c r="IWB102" s="341"/>
      <c r="IWC102" s="341"/>
      <c r="IWD102" s="341"/>
      <c r="IWE102" s="341"/>
      <c r="IWF102" s="341"/>
      <c r="IWG102" s="341"/>
      <c r="IWH102" s="341"/>
      <c r="IWI102" s="341"/>
      <c r="IWJ102" s="341"/>
      <c r="IWK102" s="341"/>
      <c r="IWL102" s="341"/>
      <c r="IWM102" s="341"/>
      <c r="IWN102" s="341"/>
      <c r="IWO102" s="341"/>
      <c r="IWP102" s="341"/>
      <c r="IWQ102" s="341"/>
      <c r="IWR102" s="341"/>
      <c r="IWS102" s="341"/>
      <c r="IWT102" s="341"/>
      <c r="IWU102" s="341"/>
      <c r="IWV102" s="341"/>
      <c r="IWW102" s="341"/>
      <c r="IWX102" s="341"/>
      <c r="IWY102" s="341"/>
      <c r="IWZ102" s="341"/>
      <c r="IXA102" s="341"/>
      <c r="IXB102" s="341"/>
      <c r="IXC102" s="341"/>
      <c r="IXD102" s="341"/>
      <c r="IXE102" s="341"/>
      <c r="IXF102" s="341"/>
      <c r="IXG102" s="341"/>
      <c r="IXH102" s="341"/>
      <c r="IXI102" s="341"/>
      <c r="IXJ102" s="341"/>
      <c r="IXK102" s="341"/>
      <c r="IXL102" s="341"/>
      <c r="IXM102" s="341"/>
      <c r="IXN102" s="341"/>
      <c r="IXO102" s="341"/>
      <c r="IXP102" s="341"/>
      <c r="IXQ102" s="341"/>
      <c r="IXR102" s="341"/>
      <c r="IXS102" s="341"/>
      <c r="IXT102" s="341"/>
      <c r="IXU102" s="341"/>
      <c r="IXV102" s="341"/>
      <c r="IXW102" s="341"/>
      <c r="IXX102" s="341"/>
      <c r="IXY102" s="341"/>
      <c r="IXZ102" s="341"/>
      <c r="IYA102" s="341"/>
      <c r="IYB102" s="341"/>
      <c r="IYC102" s="341"/>
      <c r="IYD102" s="341"/>
      <c r="IYE102" s="341"/>
      <c r="IYF102" s="341"/>
      <c r="IYG102" s="341"/>
      <c r="IYH102" s="341"/>
      <c r="IYI102" s="341"/>
      <c r="IYJ102" s="341"/>
      <c r="IYK102" s="341"/>
      <c r="IYL102" s="341"/>
      <c r="IYM102" s="341"/>
      <c r="IYN102" s="341"/>
      <c r="IYO102" s="341"/>
      <c r="IYP102" s="341"/>
      <c r="IYQ102" s="341"/>
      <c r="IYR102" s="341"/>
      <c r="IYS102" s="341"/>
      <c r="IYT102" s="341"/>
      <c r="IYU102" s="341"/>
      <c r="IYV102" s="341"/>
      <c r="IYW102" s="341"/>
      <c r="IYX102" s="341"/>
      <c r="IYY102" s="341"/>
      <c r="IYZ102" s="341"/>
      <c r="IZA102" s="341"/>
      <c r="IZB102" s="341"/>
      <c r="IZC102" s="341"/>
      <c r="IZD102" s="341"/>
      <c r="IZE102" s="341"/>
      <c r="IZF102" s="341"/>
      <c r="IZG102" s="341"/>
      <c r="IZH102" s="341"/>
      <c r="IZI102" s="341"/>
      <c r="IZJ102" s="341"/>
      <c r="IZK102" s="341"/>
      <c r="IZL102" s="341"/>
      <c r="IZM102" s="341"/>
      <c r="IZN102" s="341"/>
      <c r="IZO102" s="341"/>
      <c r="IZP102" s="341"/>
      <c r="IZQ102" s="341"/>
      <c r="IZR102" s="341"/>
      <c r="IZS102" s="341"/>
      <c r="IZT102" s="341"/>
      <c r="IZU102" s="341"/>
      <c r="IZV102" s="341"/>
      <c r="IZW102" s="341"/>
      <c r="IZX102" s="341"/>
      <c r="IZY102" s="341"/>
      <c r="IZZ102" s="341"/>
      <c r="JAA102" s="341"/>
      <c r="JAB102" s="341"/>
      <c r="JAC102" s="341"/>
      <c r="JAD102" s="341"/>
      <c r="JAE102" s="341"/>
      <c r="JAF102" s="341"/>
      <c r="JAG102" s="341"/>
      <c r="JAH102" s="341"/>
      <c r="JAI102" s="341"/>
      <c r="JAJ102" s="341"/>
      <c r="JAK102" s="341"/>
      <c r="JAL102" s="341"/>
      <c r="JAM102" s="341"/>
      <c r="JAN102" s="341"/>
      <c r="JAO102" s="341"/>
      <c r="JAP102" s="341"/>
      <c r="JAQ102" s="341"/>
      <c r="JAR102" s="341"/>
      <c r="JAS102" s="341"/>
      <c r="JAT102" s="341"/>
      <c r="JAU102" s="341"/>
      <c r="JAV102" s="341"/>
      <c r="JAW102" s="341"/>
      <c r="JAX102" s="341"/>
      <c r="JAY102" s="341"/>
      <c r="JAZ102" s="341"/>
      <c r="JBA102" s="341"/>
      <c r="JBB102" s="341"/>
      <c r="JBC102" s="341"/>
      <c r="JBD102" s="341"/>
      <c r="JBE102" s="341"/>
      <c r="JBF102" s="341"/>
      <c r="JBG102" s="341"/>
      <c r="JBH102" s="341"/>
      <c r="JBI102" s="341"/>
      <c r="JBJ102" s="341"/>
      <c r="JBK102" s="341"/>
      <c r="JBL102" s="341"/>
      <c r="JBM102" s="341"/>
      <c r="JBN102" s="341"/>
      <c r="JBO102" s="341"/>
      <c r="JBP102" s="341"/>
      <c r="JBQ102" s="341"/>
      <c r="JBR102" s="341"/>
      <c r="JBS102" s="341"/>
      <c r="JBT102" s="341"/>
      <c r="JBU102" s="341"/>
      <c r="JBV102" s="341"/>
      <c r="JBW102" s="341"/>
      <c r="JBX102" s="341"/>
      <c r="JBY102" s="341"/>
      <c r="JBZ102" s="341"/>
      <c r="JCA102" s="341"/>
      <c r="JCB102" s="341"/>
      <c r="JCC102" s="341"/>
      <c r="JCD102" s="341"/>
      <c r="JCE102" s="341"/>
      <c r="JCF102" s="341"/>
      <c r="JCG102" s="341"/>
      <c r="JCH102" s="341"/>
      <c r="JCI102" s="341"/>
      <c r="JCJ102" s="341"/>
      <c r="JCK102" s="341"/>
      <c r="JCL102" s="341"/>
      <c r="JCM102" s="341"/>
      <c r="JCN102" s="341"/>
      <c r="JCO102" s="341"/>
      <c r="JCP102" s="341"/>
      <c r="JCQ102" s="341"/>
      <c r="JCR102" s="341"/>
      <c r="JCS102" s="341"/>
      <c r="JCT102" s="341"/>
      <c r="JCU102" s="341"/>
      <c r="JCV102" s="341"/>
      <c r="JCW102" s="341"/>
      <c r="JCX102" s="341"/>
      <c r="JCY102" s="341"/>
      <c r="JCZ102" s="341"/>
      <c r="JDA102" s="341"/>
      <c r="JDB102" s="341"/>
      <c r="JDC102" s="341"/>
      <c r="JDD102" s="341"/>
      <c r="JDE102" s="341"/>
      <c r="JDF102" s="341"/>
      <c r="JDG102" s="341"/>
      <c r="JDH102" s="341"/>
      <c r="JDI102" s="341"/>
      <c r="JDJ102" s="341"/>
      <c r="JDK102" s="341"/>
      <c r="JDL102" s="341"/>
      <c r="JDM102" s="341"/>
      <c r="JDN102" s="341"/>
      <c r="JDO102" s="341"/>
      <c r="JDP102" s="341"/>
      <c r="JDQ102" s="341"/>
      <c r="JDR102" s="341"/>
      <c r="JDS102" s="341"/>
      <c r="JDT102" s="341"/>
      <c r="JDU102" s="341"/>
      <c r="JDV102" s="341"/>
      <c r="JDW102" s="341"/>
      <c r="JDX102" s="341"/>
      <c r="JDY102" s="341"/>
      <c r="JDZ102" s="341"/>
      <c r="JEA102" s="341"/>
      <c r="JEB102" s="341"/>
      <c r="JEC102" s="341"/>
      <c r="JED102" s="341"/>
      <c r="JEE102" s="341"/>
      <c r="JEF102" s="341"/>
      <c r="JEG102" s="341"/>
      <c r="JEH102" s="341"/>
      <c r="JEI102" s="341"/>
      <c r="JEJ102" s="341"/>
      <c r="JEK102" s="341"/>
      <c r="JEL102" s="341"/>
      <c r="JEM102" s="341"/>
      <c r="JEN102" s="341"/>
      <c r="JEO102" s="341"/>
      <c r="JEP102" s="341"/>
      <c r="JEQ102" s="341"/>
      <c r="JER102" s="341"/>
      <c r="JES102" s="341"/>
      <c r="JET102" s="341"/>
      <c r="JEU102" s="341"/>
      <c r="JEV102" s="341"/>
      <c r="JEW102" s="341"/>
      <c r="JEX102" s="341"/>
      <c r="JEY102" s="341"/>
      <c r="JEZ102" s="341"/>
      <c r="JFA102" s="341"/>
      <c r="JFB102" s="341"/>
      <c r="JFC102" s="341"/>
      <c r="JFD102" s="341"/>
      <c r="JFE102" s="341"/>
      <c r="JFF102" s="341"/>
      <c r="JFG102" s="341"/>
      <c r="JFH102" s="341"/>
      <c r="JFI102" s="341"/>
      <c r="JFJ102" s="341"/>
      <c r="JFK102" s="341"/>
      <c r="JFL102" s="341"/>
      <c r="JFM102" s="341"/>
      <c r="JFN102" s="341"/>
      <c r="JFO102" s="341"/>
      <c r="JFP102" s="341"/>
      <c r="JFQ102" s="341"/>
      <c r="JFR102" s="341"/>
      <c r="JFS102" s="341"/>
      <c r="JFT102" s="341"/>
      <c r="JFU102" s="341"/>
      <c r="JFV102" s="341"/>
      <c r="JFW102" s="341"/>
      <c r="JFX102" s="341"/>
      <c r="JFY102" s="341"/>
      <c r="JFZ102" s="341"/>
      <c r="JGA102" s="341"/>
      <c r="JGB102" s="341"/>
      <c r="JGC102" s="341"/>
      <c r="JGD102" s="341"/>
      <c r="JGE102" s="341"/>
      <c r="JGF102" s="341"/>
      <c r="JGG102" s="341"/>
      <c r="JGH102" s="341"/>
      <c r="JGI102" s="341"/>
      <c r="JGJ102" s="341"/>
      <c r="JGK102" s="341"/>
      <c r="JGL102" s="341"/>
      <c r="JGM102" s="341"/>
      <c r="JGN102" s="341"/>
      <c r="JGO102" s="341"/>
      <c r="JGP102" s="341"/>
      <c r="JGQ102" s="341"/>
      <c r="JGR102" s="341"/>
      <c r="JGS102" s="341"/>
      <c r="JGT102" s="341"/>
      <c r="JGU102" s="341"/>
      <c r="JGV102" s="341"/>
      <c r="JGW102" s="341"/>
      <c r="JGX102" s="341"/>
      <c r="JGY102" s="341"/>
      <c r="JGZ102" s="341"/>
      <c r="JHA102" s="341"/>
      <c r="JHB102" s="341"/>
      <c r="JHC102" s="341"/>
      <c r="JHD102" s="341"/>
      <c r="JHE102" s="341"/>
      <c r="JHF102" s="341"/>
      <c r="JHG102" s="341"/>
      <c r="JHH102" s="341"/>
      <c r="JHI102" s="341"/>
      <c r="JHJ102" s="341"/>
      <c r="JHK102" s="341"/>
      <c r="JHL102" s="341"/>
      <c r="JHM102" s="341"/>
      <c r="JHN102" s="341"/>
      <c r="JHO102" s="341"/>
      <c r="JHP102" s="341"/>
      <c r="JHQ102" s="341"/>
      <c r="JHR102" s="341"/>
      <c r="JHS102" s="341"/>
      <c r="JHT102" s="341"/>
      <c r="JHU102" s="341"/>
      <c r="JHV102" s="341"/>
      <c r="JHW102" s="341"/>
      <c r="JHX102" s="341"/>
      <c r="JHY102" s="341"/>
      <c r="JHZ102" s="341"/>
      <c r="JIA102" s="341"/>
      <c r="JIB102" s="341"/>
      <c r="JIC102" s="341"/>
      <c r="JID102" s="341"/>
      <c r="JIE102" s="341"/>
      <c r="JIF102" s="341"/>
      <c r="JIG102" s="341"/>
      <c r="JIH102" s="341"/>
      <c r="JII102" s="341"/>
      <c r="JIJ102" s="341"/>
      <c r="JIK102" s="341"/>
      <c r="JIL102" s="341"/>
      <c r="JIM102" s="341"/>
      <c r="JIN102" s="341"/>
      <c r="JIO102" s="341"/>
      <c r="JIP102" s="341"/>
      <c r="JIQ102" s="341"/>
      <c r="JIR102" s="341"/>
      <c r="JIS102" s="341"/>
      <c r="JIT102" s="341"/>
      <c r="JIU102" s="341"/>
      <c r="JIV102" s="341"/>
      <c r="JIW102" s="341"/>
      <c r="JIX102" s="341"/>
      <c r="JIY102" s="341"/>
      <c r="JIZ102" s="341"/>
      <c r="JJA102" s="341"/>
      <c r="JJB102" s="341"/>
      <c r="JJC102" s="341"/>
      <c r="JJD102" s="341"/>
      <c r="JJE102" s="341"/>
      <c r="JJF102" s="341"/>
      <c r="JJG102" s="341"/>
      <c r="JJH102" s="341"/>
      <c r="JJI102" s="341"/>
      <c r="JJJ102" s="341"/>
      <c r="JJK102" s="341"/>
      <c r="JJL102" s="341"/>
      <c r="JJM102" s="341"/>
      <c r="JJN102" s="341"/>
      <c r="JJO102" s="341"/>
      <c r="JJP102" s="341"/>
      <c r="JJQ102" s="341"/>
      <c r="JJR102" s="341"/>
      <c r="JJS102" s="341"/>
      <c r="JJT102" s="341"/>
      <c r="JJU102" s="341"/>
      <c r="JJV102" s="341"/>
      <c r="JJW102" s="341"/>
      <c r="JJX102" s="341"/>
      <c r="JJY102" s="341"/>
      <c r="JJZ102" s="341"/>
      <c r="JKA102" s="341"/>
      <c r="JKB102" s="341"/>
      <c r="JKC102" s="341"/>
      <c r="JKD102" s="341"/>
      <c r="JKE102" s="341"/>
      <c r="JKF102" s="341"/>
      <c r="JKG102" s="341"/>
      <c r="JKH102" s="341"/>
      <c r="JKI102" s="341"/>
      <c r="JKJ102" s="341"/>
      <c r="JKK102" s="341"/>
      <c r="JKL102" s="341"/>
      <c r="JKM102" s="341"/>
      <c r="JKN102" s="341"/>
      <c r="JKO102" s="341"/>
      <c r="JKP102" s="341"/>
      <c r="JKQ102" s="341"/>
      <c r="JKR102" s="341"/>
      <c r="JKS102" s="341"/>
      <c r="JKT102" s="341"/>
      <c r="JKU102" s="341"/>
      <c r="JKV102" s="341"/>
      <c r="JKW102" s="341"/>
      <c r="JKX102" s="341"/>
      <c r="JKY102" s="341"/>
      <c r="JKZ102" s="341"/>
      <c r="JLA102" s="341"/>
      <c r="JLB102" s="341"/>
      <c r="JLC102" s="341"/>
      <c r="JLD102" s="341"/>
      <c r="JLE102" s="341"/>
      <c r="JLF102" s="341"/>
      <c r="JLG102" s="341"/>
      <c r="JLH102" s="341"/>
      <c r="JLI102" s="341"/>
      <c r="JLJ102" s="341"/>
      <c r="JLK102" s="341"/>
      <c r="JLL102" s="341"/>
      <c r="JLM102" s="341"/>
      <c r="JLN102" s="341"/>
      <c r="JLO102" s="341"/>
      <c r="JLP102" s="341"/>
      <c r="JLQ102" s="341"/>
      <c r="JLR102" s="341"/>
      <c r="JLS102" s="341"/>
      <c r="JLT102" s="341"/>
      <c r="JLU102" s="341"/>
      <c r="JLV102" s="341"/>
      <c r="JLW102" s="341"/>
      <c r="JLX102" s="341"/>
      <c r="JLY102" s="341"/>
      <c r="JLZ102" s="341"/>
      <c r="JMA102" s="341"/>
      <c r="JMB102" s="341"/>
      <c r="JMC102" s="341"/>
      <c r="JMD102" s="341"/>
      <c r="JME102" s="341"/>
      <c r="JMF102" s="341"/>
      <c r="JMG102" s="341"/>
      <c r="JMH102" s="341"/>
      <c r="JMI102" s="341"/>
      <c r="JMJ102" s="341"/>
      <c r="JMK102" s="341"/>
      <c r="JML102" s="341"/>
      <c r="JMM102" s="341"/>
      <c r="JMN102" s="341"/>
      <c r="JMO102" s="341"/>
      <c r="JMP102" s="341"/>
      <c r="JMQ102" s="341"/>
      <c r="JMR102" s="341"/>
      <c r="JMS102" s="341"/>
      <c r="JMT102" s="341"/>
      <c r="JMU102" s="341"/>
      <c r="JMV102" s="341"/>
      <c r="JMW102" s="341"/>
      <c r="JMX102" s="341"/>
      <c r="JMY102" s="341"/>
      <c r="JMZ102" s="341"/>
      <c r="JNA102" s="341"/>
      <c r="JNB102" s="341"/>
      <c r="JNC102" s="341"/>
      <c r="JND102" s="341"/>
      <c r="JNE102" s="341"/>
      <c r="JNF102" s="341"/>
      <c r="JNG102" s="341"/>
      <c r="JNH102" s="341"/>
      <c r="JNI102" s="341"/>
      <c r="JNJ102" s="341"/>
      <c r="JNK102" s="341"/>
      <c r="JNL102" s="341"/>
      <c r="JNM102" s="341"/>
      <c r="JNN102" s="341"/>
      <c r="JNO102" s="341"/>
      <c r="JNP102" s="341"/>
      <c r="JNQ102" s="341"/>
      <c r="JNR102" s="341"/>
      <c r="JNS102" s="341"/>
      <c r="JNT102" s="341"/>
      <c r="JNU102" s="341"/>
      <c r="JNV102" s="341"/>
      <c r="JNW102" s="341"/>
      <c r="JNX102" s="341"/>
      <c r="JNY102" s="341"/>
      <c r="JNZ102" s="341"/>
      <c r="JOA102" s="341"/>
      <c r="JOB102" s="341"/>
      <c r="JOC102" s="341"/>
      <c r="JOD102" s="341"/>
      <c r="JOE102" s="341"/>
      <c r="JOF102" s="341"/>
      <c r="JOG102" s="341"/>
      <c r="JOH102" s="341"/>
      <c r="JOI102" s="341"/>
      <c r="JOJ102" s="341"/>
      <c r="JOK102" s="341"/>
      <c r="JOL102" s="341"/>
      <c r="JOM102" s="341"/>
      <c r="JON102" s="341"/>
      <c r="JOO102" s="341"/>
      <c r="JOP102" s="341"/>
      <c r="JOQ102" s="341"/>
      <c r="JOR102" s="341"/>
      <c r="JOS102" s="341"/>
      <c r="JOT102" s="341"/>
      <c r="JOU102" s="341"/>
      <c r="JOV102" s="341"/>
      <c r="JOW102" s="341"/>
      <c r="JOX102" s="341"/>
      <c r="JOY102" s="341"/>
      <c r="JOZ102" s="341"/>
      <c r="JPA102" s="341"/>
      <c r="JPB102" s="341"/>
      <c r="JPC102" s="341"/>
      <c r="JPD102" s="341"/>
      <c r="JPE102" s="341"/>
      <c r="JPF102" s="341"/>
      <c r="JPG102" s="341"/>
      <c r="JPH102" s="341"/>
      <c r="JPI102" s="341"/>
      <c r="JPJ102" s="341"/>
      <c r="JPK102" s="341"/>
      <c r="JPL102" s="341"/>
      <c r="JPM102" s="341"/>
      <c r="JPN102" s="341"/>
      <c r="JPO102" s="341"/>
      <c r="JPP102" s="341"/>
      <c r="JPQ102" s="341"/>
      <c r="JPR102" s="341"/>
      <c r="JPS102" s="341"/>
      <c r="JPT102" s="341"/>
      <c r="JPU102" s="341"/>
      <c r="JPV102" s="341"/>
      <c r="JPW102" s="341"/>
      <c r="JPX102" s="341"/>
      <c r="JPY102" s="341"/>
      <c r="JPZ102" s="341"/>
      <c r="JQA102" s="341"/>
      <c r="JQB102" s="341"/>
      <c r="JQC102" s="341"/>
      <c r="JQD102" s="341"/>
      <c r="JQE102" s="341"/>
      <c r="JQF102" s="341"/>
      <c r="JQG102" s="341"/>
      <c r="JQH102" s="341"/>
      <c r="JQI102" s="341"/>
      <c r="JQJ102" s="341"/>
      <c r="JQK102" s="341"/>
      <c r="JQL102" s="341"/>
      <c r="JQM102" s="341"/>
      <c r="JQN102" s="341"/>
      <c r="JQO102" s="341"/>
      <c r="JQP102" s="341"/>
      <c r="JQQ102" s="341"/>
      <c r="JQR102" s="341"/>
      <c r="JQS102" s="341"/>
      <c r="JQT102" s="341"/>
      <c r="JQU102" s="341"/>
      <c r="JQV102" s="341"/>
      <c r="JQW102" s="341"/>
      <c r="JQX102" s="341"/>
      <c r="JQY102" s="341"/>
      <c r="JQZ102" s="341"/>
      <c r="JRA102" s="341"/>
      <c r="JRB102" s="341"/>
      <c r="JRC102" s="341"/>
      <c r="JRD102" s="341"/>
      <c r="JRE102" s="341"/>
      <c r="JRF102" s="341"/>
      <c r="JRG102" s="341"/>
      <c r="JRH102" s="341"/>
      <c r="JRI102" s="341"/>
      <c r="JRJ102" s="341"/>
      <c r="JRK102" s="341"/>
      <c r="JRL102" s="341"/>
      <c r="JRM102" s="341"/>
      <c r="JRN102" s="341"/>
      <c r="JRO102" s="341"/>
      <c r="JRP102" s="341"/>
      <c r="JRQ102" s="341"/>
      <c r="JRR102" s="341"/>
      <c r="JRS102" s="341"/>
      <c r="JRT102" s="341"/>
      <c r="JRU102" s="341"/>
      <c r="JRV102" s="341"/>
      <c r="JRW102" s="341"/>
      <c r="JRX102" s="341"/>
      <c r="JRY102" s="341"/>
      <c r="JRZ102" s="341"/>
      <c r="JSA102" s="341"/>
      <c r="JSB102" s="341"/>
      <c r="JSC102" s="341"/>
      <c r="JSD102" s="341"/>
      <c r="JSE102" s="341"/>
      <c r="JSF102" s="341"/>
      <c r="JSG102" s="341"/>
      <c r="JSH102" s="341"/>
      <c r="JSI102" s="341"/>
      <c r="JSJ102" s="341"/>
      <c r="JSK102" s="341"/>
      <c r="JSL102" s="341"/>
      <c r="JSM102" s="341"/>
      <c r="JSN102" s="341"/>
      <c r="JSO102" s="341"/>
      <c r="JSP102" s="341"/>
      <c r="JSQ102" s="341"/>
      <c r="JSR102" s="341"/>
      <c r="JSS102" s="341"/>
      <c r="JST102" s="341"/>
      <c r="JSU102" s="341"/>
      <c r="JSV102" s="341"/>
      <c r="JSW102" s="341"/>
      <c r="JSX102" s="341"/>
      <c r="JSY102" s="341"/>
      <c r="JSZ102" s="341"/>
      <c r="JTA102" s="341"/>
      <c r="JTB102" s="341"/>
      <c r="JTC102" s="341"/>
      <c r="JTD102" s="341"/>
      <c r="JTE102" s="341"/>
      <c r="JTF102" s="341"/>
      <c r="JTG102" s="341"/>
      <c r="JTH102" s="341"/>
      <c r="JTI102" s="341"/>
      <c r="JTJ102" s="341"/>
      <c r="JTK102" s="341"/>
      <c r="JTL102" s="341"/>
      <c r="JTM102" s="341"/>
      <c r="JTN102" s="341"/>
      <c r="JTO102" s="341"/>
      <c r="JTP102" s="341"/>
      <c r="JTQ102" s="341"/>
      <c r="JTR102" s="341"/>
      <c r="JTS102" s="341"/>
      <c r="JTT102" s="341"/>
      <c r="JTU102" s="341"/>
      <c r="JTV102" s="341"/>
      <c r="JTW102" s="341"/>
      <c r="JTX102" s="341"/>
      <c r="JTY102" s="341"/>
      <c r="JTZ102" s="341"/>
      <c r="JUA102" s="341"/>
      <c r="JUB102" s="341"/>
      <c r="JUC102" s="341"/>
      <c r="JUD102" s="341"/>
      <c r="JUE102" s="341"/>
      <c r="JUF102" s="341"/>
      <c r="JUG102" s="341"/>
      <c r="JUH102" s="341"/>
      <c r="JUI102" s="341"/>
      <c r="JUJ102" s="341"/>
      <c r="JUK102" s="341"/>
      <c r="JUL102" s="341"/>
      <c r="JUM102" s="341"/>
      <c r="JUN102" s="341"/>
      <c r="JUO102" s="341"/>
      <c r="JUP102" s="341"/>
      <c r="JUQ102" s="341"/>
      <c r="JUR102" s="341"/>
      <c r="JUS102" s="341"/>
      <c r="JUT102" s="341"/>
      <c r="JUU102" s="341"/>
      <c r="JUV102" s="341"/>
      <c r="JUW102" s="341"/>
      <c r="JUX102" s="341"/>
      <c r="JUY102" s="341"/>
      <c r="JUZ102" s="341"/>
      <c r="JVA102" s="341"/>
      <c r="JVB102" s="341"/>
      <c r="JVC102" s="341"/>
      <c r="JVD102" s="341"/>
      <c r="JVE102" s="341"/>
      <c r="JVF102" s="341"/>
      <c r="JVG102" s="341"/>
      <c r="JVH102" s="341"/>
      <c r="JVI102" s="341"/>
      <c r="JVJ102" s="341"/>
      <c r="JVK102" s="341"/>
      <c r="JVL102" s="341"/>
      <c r="JVM102" s="341"/>
      <c r="JVN102" s="341"/>
      <c r="JVO102" s="341"/>
      <c r="JVP102" s="341"/>
      <c r="JVQ102" s="341"/>
      <c r="JVR102" s="341"/>
      <c r="JVS102" s="341"/>
      <c r="JVT102" s="341"/>
      <c r="JVU102" s="341"/>
      <c r="JVV102" s="341"/>
      <c r="JVW102" s="341"/>
      <c r="JVX102" s="341"/>
      <c r="JVY102" s="341"/>
      <c r="JVZ102" s="341"/>
      <c r="JWA102" s="341"/>
      <c r="JWB102" s="341"/>
      <c r="JWC102" s="341"/>
      <c r="JWD102" s="341"/>
      <c r="JWE102" s="341"/>
      <c r="JWF102" s="341"/>
      <c r="JWG102" s="341"/>
      <c r="JWH102" s="341"/>
      <c r="JWI102" s="341"/>
      <c r="JWJ102" s="341"/>
      <c r="JWK102" s="341"/>
      <c r="JWL102" s="341"/>
      <c r="JWM102" s="341"/>
      <c r="JWN102" s="341"/>
      <c r="JWO102" s="341"/>
      <c r="JWP102" s="341"/>
      <c r="JWQ102" s="341"/>
      <c r="JWR102" s="341"/>
      <c r="JWS102" s="341"/>
      <c r="JWT102" s="341"/>
      <c r="JWU102" s="341"/>
      <c r="JWV102" s="341"/>
      <c r="JWW102" s="341"/>
      <c r="JWX102" s="341"/>
      <c r="JWY102" s="341"/>
      <c r="JWZ102" s="341"/>
      <c r="JXA102" s="341"/>
      <c r="JXB102" s="341"/>
      <c r="JXC102" s="341"/>
      <c r="JXD102" s="341"/>
      <c r="JXE102" s="341"/>
      <c r="JXF102" s="341"/>
      <c r="JXG102" s="341"/>
      <c r="JXH102" s="341"/>
      <c r="JXI102" s="341"/>
      <c r="JXJ102" s="341"/>
      <c r="JXK102" s="341"/>
      <c r="JXL102" s="341"/>
      <c r="JXM102" s="341"/>
      <c r="JXN102" s="341"/>
      <c r="JXO102" s="341"/>
      <c r="JXP102" s="341"/>
      <c r="JXQ102" s="341"/>
      <c r="JXR102" s="341"/>
      <c r="JXS102" s="341"/>
      <c r="JXT102" s="341"/>
      <c r="JXU102" s="341"/>
      <c r="JXV102" s="341"/>
      <c r="JXW102" s="341"/>
      <c r="JXX102" s="341"/>
      <c r="JXY102" s="341"/>
      <c r="JXZ102" s="341"/>
      <c r="JYA102" s="341"/>
      <c r="JYB102" s="341"/>
      <c r="JYC102" s="341"/>
      <c r="JYD102" s="341"/>
      <c r="JYE102" s="341"/>
      <c r="JYF102" s="341"/>
      <c r="JYG102" s="341"/>
      <c r="JYH102" s="341"/>
      <c r="JYI102" s="341"/>
      <c r="JYJ102" s="341"/>
      <c r="JYK102" s="341"/>
      <c r="JYL102" s="341"/>
      <c r="JYM102" s="341"/>
      <c r="JYN102" s="341"/>
      <c r="JYO102" s="341"/>
      <c r="JYP102" s="341"/>
      <c r="JYQ102" s="341"/>
      <c r="JYR102" s="341"/>
      <c r="JYS102" s="341"/>
      <c r="JYT102" s="341"/>
      <c r="JYU102" s="341"/>
      <c r="JYV102" s="341"/>
      <c r="JYW102" s="341"/>
      <c r="JYX102" s="341"/>
      <c r="JYY102" s="341"/>
      <c r="JYZ102" s="341"/>
      <c r="JZA102" s="341"/>
      <c r="JZB102" s="341"/>
      <c r="JZC102" s="341"/>
      <c r="JZD102" s="341"/>
      <c r="JZE102" s="341"/>
      <c r="JZF102" s="341"/>
      <c r="JZG102" s="341"/>
      <c r="JZH102" s="341"/>
      <c r="JZI102" s="341"/>
      <c r="JZJ102" s="341"/>
      <c r="JZK102" s="341"/>
      <c r="JZL102" s="341"/>
      <c r="JZM102" s="341"/>
      <c r="JZN102" s="341"/>
      <c r="JZO102" s="341"/>
      <c r="JZP102" s="341"/>
      <c r="JZQ102" s="341"/>
      <c r="JZR102" s="341"/>
      <c r="JZS102" s="341"/>
      <c r="JZT102" s="341"/>
      <c r="JZU102" s="341"/>
      <c r="JZV102" s="341"/>
      <c r="JZW102" s="341"/>
      <c r="JZX102" s="341"/>
      <c r="JZY102" s="341"/>
      <c r="JZZ102" s="341"/>
      <c r="KAA102" s="341"/>
      <c r="KAB102" s="341"/>
      <c r="KAC102" s="341"/>
      <c r="KAD102" s="341"/>
      <c r="KAE102" s="341"/>
      <c r="KAF102" s="341"/>
      <c r="KAG102" s="341"/>
      <c r="KAH102" s="341"/>
      <c r="KAI102" s="341"/>
      <c r="KAJ102" s="341"/>
      <c r="KAK102" s="341"/>
      <c r="KAL102" s="341"/>
      <c r="KAM102" s="341"/>
      <c r="KAN102" s="341"/>
      <c r="KAO102" s="341"/>
      <c r="KAP102" s="341"/>
      <c r="KAQ102" s="341"/>
      <c r="KAR102" s="341"/>
      <c r="KAS102" s="341"/>
      <c r="KAT102" s="341"/>
      <c r="KAU102" s="341"/>
      <c r="KAV102" s="341"/>
      <c r="KAW102" s="341"/>
      <c r="KAX102" s="341"/>
      <c r="KAY102" s="341"/>
      <c r="KAZ102" s="341"/>
      <c r="KBA102" s="341"/>
      <c r="KBB102" s="341"/>
      <c r="KBC102" s="341"/>
      <c r="KBD102" s="341"/>
      <c r="KBE102" s="341"/>
      <c r="KBF102" s="341"/>
      <c r="KBG102" s="341"/>
      <c r="KBH102" s="341"/>
      <c r="KBI102" s="341"/>
      <c r="KBJ102" s="341"/>
      <c r="KBK102" s="341"/>
      <c r="KBL102" s="341"/>
      <c r="KBM102" s="341"/>
      <c r="KBN102" s="341"/>
      <c r="KBO102" s="341"/>
      <c r="KBP102" s="341"/>
      <c r="KBQ102" s="341"/>
      <c r="KBR102" s="341"/>
      <c r="KBS102" s="341"/>
      <c r="KBT102" s="341"/>
      <c r="KBU102" s="341"/>
      <c r="KBV102" s="341"/>
      <c r="KBW102" s="341"/>
      <c r="KBX102" s="341"/>
      <c r="KBY102" s="341"/>
      <c r="KBZ102" s="341"/>
      <c r="KCA102" s="341"/>
      <c r="KCB102" s="341"/>
      <c r="KCC102" s="341"/>
      <c r="KCD102" s="341"/>
      <c r="KCE102" s="341"/>
      <c r="KCF102" s="341"/>
      <c r="KCG102" s="341"/>
      <c r="KCH102" s="341"/>
      <c r="KCI102" s="341"/>
      <c r="KCJ102" s="341"/>
      <c r="KCK102" s="341"/>
      <c r="KCL102" s="341"/>
      <c r="KCM102" s="341"/>
      <c r="KCN102" s="341"/>
      <c r="KCO102" s="341"/>
      <c r="KCP102" s="341"/>
      <c r="KCQ102" s="341"/>
      <c r="KCR102" s="341"/>
      <c r="KCS102" s="341"/>
      <c r="KCT102" s="341"/>
      <c r="KCU102" s="341"/>
      <c r="KCV102" s="341"/>
      <c r="KCW102" s="341"/>
      <c r="KCX102" s="341"/>
      <c r="KCY102" s="341"/>
      <c r="KCZ102" s="341"/>
      <c r="KDA102" s="341"/>
      <c r="KDB102" s="341"/>
      <c r="KDC102" s="341"/>
      <c r="KDD102" s="341"/>
      <c r="KDE102" s="341"/>
      <c r="KDF102" s="341"/>
      <c r="KDG102" s="341"/>
      <c r="KDH102" s="341"/>
      <c r="KDI102" s="341"/>
      <c r="KDJ102" s="341"/>
      <c r="KDK102" s="341"/>
      <c r="KDL102" s="341"/>
      <c r="KDM102" s="341"/>
      <c r="KDN102" s="341"/>
      <c r="KDO102" s="341"/>
      <c r="KDP102" s="341"/>
      <c r="KDQ102" s="341"/>
      <c r="KDR102" s="341"/>
      <c r="KDS102" s="341"/>
      <c r="KDT102" s="341"/>
      <c r="KDU102" s="341"/>
      <c r="KDV102" s="341"/>
      <c r="KDW102" s="341"/>
      <c r="KDX102" s="341"/>
      <c r="KDY102" s="341"/>
      <c r="KDZ102" s="341"/>
      <c r="KEA102" s="341"/>
      <c r="KEB102" s="341"/>
      <c r="KEC102" s="341"/>
      <c r="KED102" s="341"/>
      <c r="KEE102" s="341"/>
      <c r="KEF102" s="341"/>
      <c r="KEG102" s="341"/>
      <c r="KEH102" s="341"/>
      <c r="KEI102" s="341"/>
      <c r="KEJ102" s="341"/>
      <c r="KEK102" s="341"/>
      <c r="KEL102" s="341"/>
      <c r="KEM102" s="341"/>
      <c r="KEN102" s="341"/>
      <c r="KEO102" s="341"/>
      <c r="KEP102" s="341"/>
      <c r="KEQ102" s="341"/>
      <c r="KER102" s="341"/>
      <c r="KES102" s="341"/>
      <c r="KET102" s="341"/>
      <c r="KEU102" s="341"/>
      <c r="KEV102" s="341"/>
      <c r="KEW102" s="341"/>
      <c r="KEX102" s="341"/>
      <c r="KEY102" s="341"/>
      <c r="KEZ102" s="341"/>
      <c r="KFA102" s="341"/>
      <c r="KFB102" s="341"/>
      <c r="KFC102" s="341"/>
      <c r="KFD102" s="341"/>
      <c r="KFE102" s="341"/>
      <c r="KFF102" s="341"/>
      <c r="KFG102" s="341"/>
      <c r="KFH102" s="341"/>
      <c r="KFI102" s="341"/>
      <c r="KFJ102" s="341"/>
      <c r="KFK102" s="341"/>
      <c r="KFL102" s="341"/>
      <c r="KFM102" s="341"/>
      <c r="KFN102" s="341"/>
      <c r="KFO102" s="341"/>
      <c r="KFP102" s="341"/>
      <c r="KFQ102" s="341"/>
      <c r="KFR102" s="341"/>
      <c r="KFS102" s="341"/>
      <c r="KFT102" s="341"/>
      <c r="KFU102" s="341"/>
      <c r="KFV102" s="341"/>
      <c r="KFW102" s="341"/>
      <c r="KFX102" s="341"/>
      <c r="KFY102" s="341"/>
      <c r="KFZ102" s="341"/>
      <c r="KGA102" s="341"/>
      <c r="KGB102" s="341"/>
      <c r="KGC102" s="341"/>
      <c r="KGD102" s="341"/>
      <c r="KGE102" s="341"/>
      <c r="KGF102" s="341"/>
      <c r="KGG102" s="341"/>
      <c r="KGH102" s="341"/>
      <c r="KGI102" s="341"/>
      <c r="KGJ102" s="341"/>
      <c r="KGK102" s="341"/>
      <c r="KGL102" s="341"/>
      <c r="KGM102" s="341"/>
      <c r="KGN102" s="341"/>
      <c r="KGO102" s="341"/>
      <c r="KGP102" s="341"/>
      <c r="KGQ102" s="341"/>
      <c r="KGR102" s="341"/>
      <c r="KGS102" s="341"/>
      <c r="KGT102" s="341"/>
      <c r="KGU102" s="341"/>
      <c r="KGV102" s="341"/>
      <c r="KGW102" s="341"/>
      <c r="KGX102" s="341"/>
      <c r="KGY102" s="341"/>
      <c r="KGZ102" s="341"/>
      <c r="KHA102" s="341"/>
      <c r="KHB102" s="341"/>
      <c r="KHC102" s="341"/>
      <c r="KHD102" s="341"/>
      <c r="KHE102" s="341"/>
      <c r="KHF102" s="341"/>
      <c r="KHG102" s="341"/>
      <c r="KHH102" s="341"/>
      <c r="KHI102" s="341"/>
      <c r="KHJ102" s="341"/>
      <c r="KHK102" s="341"/>
      <c r="KHL102" s="341"/>
      <c r="KHM102" s="341"/>
      <c r="KHN102" s="341"/>
      <c r="KHO102" s="341"/>
      <c r="KHP102" s="341"/>
      <c r="KHQ102" s="341"/>
      <c r="KHR102" s="341"/>
      <c r="KHS102" s="341"/>
      <c r="KHT102" s="341"/>
      <c r="KHU102" s="341"/>
      <c r="KHV102" s="341"/>
      <c r="KHW102" s="341"/>
      <c r="KHX102" s="341"/>
      <c r="KHY102" s="341"/>
      <c r="KHZ102" s="341"/>
      <c r="KIA102" s="341"/>
      <c r="KIB102" s="341"/>
      <c r="KIC102" s="341"/>
      <c r="KID102" s="341"/>
      <c r="KIE102" s="341"/>
      <c r="KIF102" s="341"/>
      <c r="KIG102" s="341"/>
      <c r="KIH102" s="341"/>
      <c r="KII102" s="341"/>
      <c r="KIJ102" s="341"/>
      <c r="KIK102" s="341"/>
      <c r="KIL102" s="341"/>
      <c r="KIM102" s="341"/>
      <c r="KIN102" s="341"/>
      <c r="KIO102" s="341"/>
      <c r="KIP102" s="341"/>
      <c r="KIQ102" s="341"/>
      <c r="KIR102" s="341"/>
      <c r="KIS102" s="341"/>
      <c r="KIT102" s="341"/>
      <c r="KIU102" s="341"/>
      <c r="KIV102" s="341"/>
      <c r="KIW102" s="341"/>
      <c r="KIX102" s="341"/>
      <c r="KIY102" s="341"/>
      <c r="KIZ102" s="341"/>
      <c r="KJA102" s="341"/>
      <c r="KJB102" s="341"/>
      <c r="KJC102" s="341"/>
      <c r="KJD102" s="341"/>
      <c r="KJE102" s="341"/>
      <c r="KJF102" s="341"/>
      <c r="KJG102" s="341"/>
      <c r="KJH102" s="341"/>
      <c r="KJI102" s="341"/>
      <c r="KJJ102" s="341"/>
      <c r="KJK102" s="341"/>
      <c r="KJL102" s="341"/>
      <c r="KJM102" s="341"/>
      <c r="KJN102" s="341"/>
      <c r="KJO102" s="341"/>
      <c r="KJP102" s="341"/>
      <c r="KJQ102" s="341"/>
      <c r="KJR102" s="341"/>
      <c r="KJS102" s="341"/>
      <c r="KJT102" s="341"/>
      <c r="KJU102" s="341"/>
      <c r="KJV102" s="341"/>
      <c r="KJW102" s="341"/>
      <c r="KJX102" s="341"/>
      <c r="KJY102" s="341"/>
      <c r="KJZ102" s="341"/>
      <c r="KKA102" s="341"/>
      <c r="KKB102" s="341"/>
      <c r="KKC102" s="341"/>
      <c r="KKD102" s="341"/>
      <c r="KKE102" s="341"/>
      <c r="KKF102" s="341"/>
      <c r="KKG102" s="341"/>
      <c r="KKH102" s="341"/>
      <c r="KKI102" s="341"/>
      <c r="KKJ102" s="341"/>
      <c r="KKK102" s="341"/>
      <c r="KKL102" s="341"/>
      <c r="KKM102" s="341"/>
      <c r="KKN102" s="341"/>
      <c r="KKO102" s="341"/>
      <c r="KKP102" s="341"/>
      <c r="KKQ102" s="341"/>
      <c r="KKR102" s="341"/>
      <c r="KKS102" s="341"/>
      <c r="KKT102" s="341"/>
      <c r="KKU102" s="341"/>
      <c r="KKV102" s="341"/>
      <c r="KKW102" s="341"/>
      <c r="KKX102" s="341"/>
      <c r="KKY102" s="341"/>
      <c r="KKZ102" s="341"/>
      <c r="KLA102" s="341"/>
      <c r="KLB102" s="341"/>
      <c r="KLC102" s="341"/>
      <c r="KLD102" s="341"/>
      <c r="KLE102" s="341"/>
      <c r="KLF102" s="341"/>
      <c r="KLG102" s="341"/>
      <c r="KLH102" s="341"/>
      <c r="KLI102" s="341"/>
      <c r="KLJ102" s="341"/>
      <c r="KLK102" s="341"/>
      <c r="KLL102" s="341"/>
      <c r="KLM102" s="341"/>
      <c r="KLN102" s="341"/>
      <c r="KLO102" s="341"/>
      <c r="KLP102" s="341"/>
      <c r="KLQ102" s="341"/>
      <c r="KLR102" s="341"/>
      <c r="KLS102" s="341"/>
      <c r="KLT102" s="341"/>
      <c r="KLU102" s="341"/>
      <c r="KLV102" s="341"/>
      <c r="KLW102" s="341"/>
      <c r="KLX102" s="341"/>
      <c r="KLY102" s="341"/>
      <c r="KLZ102" s="341"/>
      <c r="KMA102" s="341"/>
      <c r="KMB102" s="341"/>
      <c r="KMC102" s="341"/>
      <c r="KMD102" s="341"/>
      <c r="KME102" s="341"/>
      <c r="KMF102" s="341"/>
      <c r="KMG102" s="341"/>
      <c r="KMH102" s="341"/>
      <c r="KMI102" s="341"/>
      <c r="KMJ102" s="341"/>
      <c r="KMK102" s="341"/>
      <c r="KML102" s="341"/>
      <c r="KMM102" s="341"/>
      <c r="KMN102" s="341"/>
      <c r="KMO102" s="341"/>
      <c r="KMP102" s="341"/>
      <c r="KMQ102" s="341"/>
      <c r="KMR102" s="341"/>
      <c r="KMS102" s="341"/>
      <c r="KMT102" s="341"/>
      <c r="KMU102" s="341"/>
      <c r="KMV102" s="341"/>
      <c r="KMW102" s="341"/>
      <c r="KMX102" s="341"/>
      <c r="KMY102" s="341"/>
      <c r="KMZ102" s="341"/>
      <c r="KNA102" s="341"/>
      <c r="KNB102" s="341"/>
      <c r="KNC102" s="341"/>
      <c r="KND102" s="341"/>
      <c r="KNE102" s="341"/>
      <c r="KNF102" s="341"/>
      <c r="KNG102" s="341"/>
      <c r="KNH102" s="341"/>
      <c r="KNI102" s="341"/>
      <c r="KNJ102" s="341"/>
      <c r="KNK102" s="341"/>
      <c r="KNL102" s="341"/>
      <c r="KNM102" s="341"/>
      <c r="KNN102" s="341"/>
      <c r="KNO102" s="341"/>
      <c r="KNP102" s="341"/>
      <c r="KNQ102" s="341"/>
      <c r="KNR102" s="341"/>
      <c r="KNS102" s="341"/>
      <c r="KNT102" s="341"/>
      <c r="KNU102" s="341"/>
      <c r="KNV102" s="341"/>
      <c r="KNW102" s="341"/>
      <c r="KNX102" s="341"/>
      <c r="KNY102" s="341"/>
      <c r="KNZ102" s="341"/>
      <c r="KOA102" s="341"/>
      <c r="KOB102" s="341"/>
      <c r="KOC102" s="341"/>
      <c r="KOD102" s="341"/>
      <c r="KOE102" s="341"/>
      <c r="KOF102" s="341"/>
      <c r="KOG102" s="341"/>
      <c r="KOH102" s="341"/>
      <c r="KOI102" s="341"/>
      <c r="KOJ102" s="341"/>
      <c r="KOK102" s="341"/>
      <c r="KOL102" s="341"/>
      <c r="KOM102" s="341"/>
      <c r="KON102" s="341"/>
      <c r="KOO102" s="341"/>
      <c r="KOP102" s="341"/>
      <c r="KOQ102" s="341"/>
      <c r="KOR102" s="341"/>
      <c r="KOS102" s="341"/>
      <c r="KOT102" s="341"/>
      <c r="KOU102" s="341"/>
      <c r="KOV102" s="341"/>
      <c r="KOW102" s="341"/>
      <c r="KOX102" s="341"/>
      <c r="KOY102" s="341"/>
      <c r="KOZ102" s="341"/>
      <c r="KPA102" s="341"/>
      <c r="KPB102" s="341"/>
      <c r="KPC102" s="341"/>
      <c r="KPD102" s="341"/>
      <c r="KPE102" s="341"/>
      <c r="KPF102" s="341"/>
      <c r="KPG102" s="341"/>
      <c r="KPH102" s="341"/>
      <c r="KPI102" s="341"/>
      <c r="KPJ102" s="341"/>
      <c r="KPK102" s="341"/>
      <c r="KPL102" s="341"/>
      <c r="KPM102" s="341"/>
      <c r="KPN102" s="341"/>
      <c r="KPO102" s="341"/>
      <c r="KPP102" s="341"/>
      <c r="KPQ102" s="341"/>
      <c r="KPR102" s="341"/>
      <c r="KPS102" s="341"/>
      <c r="KPT102" s="341"/>
      <c r="KPU102" s="341"/>
      <c r="KPV102" s="341"/>
      <c r="KPW102" s="341"/>
      <c r="KPX102" s="341"/>
      <c r="KPY102" s="341"/>
      <c r="KPZ102" s="341"/>
      <c r="KQA102" s="341"/>
      <c r="KQB102" s="341"/>
      <c r="KQC102" s="341"/>
      <c r="KQD102" s="341"/>
      <c r="KQE102" s="341"/>
      <c r="KQF102" s="341"/>
      <c r="KQG102" s="341"/>
      <c r="KQH102" s="341"/>
      <c r="KQI102" s="341"/>
      <c r="KQJ102" s="341"/>
      <c r="KQK102" s="341"/>
      <c r="KQL102" s="341"/>
      <c r="KQM102" s="341"/>
      <c r="KQN102" s="341"/>
      <c r="KQO102" s="341"/>
      <c r="KQP102" s="341"/>
      <c r="KQQ102" s="341"/>
      <c r="KQR102" s="341"/>
      <c r="KQS102" s="341"/>
      <c r="KQT102" s="341"/>
      <c r="KQU102" s="341"/>
      <c r="KQV102" s="341"/>
      <c r="KQW102" s="341"/>
      <c r="KQX102" s="341"/>
      <c r="KQY102" s="341"/>
      <c r="KQZ102" s="341"/>
      <c r="KRA102" s="341"/>
      <c r="KRB102" s="341"/>
      <c r="KRC102" s="341"/>
      <c r="KRD102" s="341"/>
      <c r="KRE102" s="341"/>
      <c r="KRF102" s="341"/>
      <c r="KRG102" s="341"/>
      <c r="KRH102" s="341"/>
      <c r="KRI102" s="341"/>
      <c r="KRJ102" s="341"/>
      <c r="KRK102" s="341"/>
      <c r="KRL102" s="341"/>
      <c r="KRM102" s="341"/>
      <c r="KRN102" s="341"/>
      <c r="KRO102" s="341"/>
      <c r="KRP102" s="341"/>
      <c r="KRQ102" s="341"/>
      <c r="KRR102" s="341"/>
      <c r="KRS102" s="341"/>
      <c r="KRT102" s="341"/>
      <c r="KRU102" s="341"/>
      <c r="KRV102" s="341"/>
      <c r="KRW102" s="341"/>
      <c r="KRX102" s="341"/>
      <c r="KRY102" s="341"/>
      <c r="KRZ102" s="341"/>
      <c r="KSA102" s="341"/>
      <c r="KSB102" s="341"/>
      <c r="KSC102" s="341"/>
      <c r="KSD102" s="341"/>
      <c r="KSE102" s="341"/>
      <c r="KSF102" s="341"/>
      <c r="KSG102" s="341"/>
      <c r="KSH102" s="341"/>
      <c r="KSI102" s="341"/>
      <c r="KSJ102" s="341"/>
      <c r="KSK102" s="341"/>
      <c r="KSL102" s="341"/>
      <c r="KSM102" s="341"/>
      <c r="KSN102" s="341"/>
      <c r="KSO102" s="341"/>
      <c r="KSP102" s="341"/>
      <c r="KSQ102" s="341"/>
      <c r="KSR102" s="341"/>
      <c r="KSS102" s="341"/>
      <c r="KST102" s="341"/>
      <c r="KSU102" s="341"/>
      <c r="KSV102" s="341"/>
      <c r="KSW102" s="341"/>
      <c r="KSX102" s="341"/>
      <c r="KSY102" s="341"/>
      <c r="KSZ102" s="341"/>
      <c r="KTA102" s="341"/>
      <c r="KTB102" s="341"/>
      <c r="KTC102" s="341"/>
      <c r="KTD102" s="341"/>
      <c r="KTE102" s="341"/>
      <c r="KTF102" s="341"/>
      <c r="KTG102" s="341"/>
      <c r="KTH102" s="341"/>
      <c r="KTI102" s="341"/>
      <c r="KTJ102" s="341"/>
      <c r="KTK102" s="341"/>
      <c r="KTL102" s="341"/>
      <c r="KTM102" s="341"/>
      <c r="KTN102" s="341"/>
      <c r="KTO102" s="341"/>
      <c r="KTP102" s="341"/>
      <c r="KTQ102" s="341"/>
      <c r="KTR102" s="341"/>
      <c r="KTS102" s="341"/>
      <c r="KTT102" s="341"/>
      <c r="KTU102" s="341"/>
      <c r="KTV102" s="341"/>
      <c r="KTW102" s="341"/>
      <c r="KTX102" s="341"/>
      <c r="KTY102" s="341"/>
      <c r="KTZ102" s="341"/>
      <c r="KUA102" s="341"/>
      <c r="KUB102" s="341"/>
      <c r="KUC102" s="341"/>
      <c r="KUD102" s="341"/>
      <c r="KUE102" s="341"/>
      <c r="KUF102" s="341"/>
      <c r="KUG102" s="341"/>
      <c r="KUH102" s="341"/>
      <c r="KUI102" s="341"/>
      <c r="KUJ102" s="341"/>
      <c r="KUK102" s="341"/>
      <c r="KUL102" s="341"/>
      <c r="KUM102" s="341"/>
      <c r="KUN102" s="341"/>
      <c r="KUO102" s="341"/>
      <c r="KUP102" s="341"/>
      <c r="KUQ102" s="341"/>
      <c r="KUR102" s="341"/>
      <c r="KUS102" s="341"/>
      <c r="KUT102" s="341"/>
      <c r="KUU102" s="341"/>
      <c r="KUV102" s="341"/>
      <c r="KUW102" s="341"/>
      <c r="KUX102" s="341"/>
      <c r="KUY102" s="341"/>
      <c r="KUZ102" s="341"/>
      <c r="KVA102" s="341"/>
      <c r="KVB102" s="341"/>
      <c r="KVC102" s="341"/>
      <c r="KVD102" s="341"/>
      <c r="KVE102" s="341"/>
      <c r="KVF102" s="341"/>
      <c r="KVG102" s="341"/>
      <c r="KVH102" s="341"/>
      <c r="KVI102" s="341"/>
      <c r="KVJ102" s="341"/>
      <c r="KVK102" s="341"/>
      <c r="KVL102" s="341"/>
      <c r="KVM102" s="341"/>
      <c r="KVN102" s="341"/>
      <c r="KVO102" s="341"/>
      <c r="KVP102" s="341"/>
      <c r="KVQ102" s="341"/>
      <c r="KVR102" s="341"/>
      <c r="KVS102" s="341"/>
      <c r="KVT102" s="341"/>
      <c r="KVU102" s="341"/>
      <c r="KVV102" s="341"/>
      <c r="KVW102" s="341"/>
      <c r="KVX102" s="341"/>
      <c r="KVY102" s="341"/>
      <c r="KVZ102" s="341"/>
      <c r="KWA102" s="341"/>
      <c r="KWB102" s="341"/>
      <c r="KWC102" s="341"/>
      <c r="KWD102" s="341"/>
      <c r="KWE102" s="341"/>
      <c r="KWF102" s="341"/>
      <c r="KWG102" s="341"/>
      <c r="KWH102" s="341"/>
      <c r="KWI102" s="341"/>
      <c r="KWJ102" s="341"/>
      <c r="KWK102" s="341"/>
      <c r="KWL102" s="341"/>
      <c r="KWM102" s="341"/>
      <c r="KWN102" s="341"/>
      <c r="KWO102" s="341"/>
      <c r="KWP102" s="341"/>
      <c r="KWQ102" s="341"/>
      <c r="KWR102" s="341"/>
      <c r="KWS102" s="341"/>
      <c r="KWT102" s="341"/>
      <c r="KWU102" s="341"/>
      <c r="KWV102" s="341"/>
      <c r="KWW102" s="341"/>
      <c r="KWX102" s="341"/>
      <c r="KWY102" s="341"/>
      <c r="KWZ102" s="341"/>
      <c r="KXA102" s="341"/>
      <c r="KXB102" s="341"/>
      <c r="KXC102" s="341"/>
      <c r="KXD102" s="341"/>
      <c r="KXE102" s="341"/>
      <c r="KXF102" s="341"/>
      <c r="KXG102" s="341"/>
      <c r="KXH102" s="341"/>
      <c r="KXI102" s="341"/>
      <c r="KXJ102" s="341"/>
      <c r="KXK102" s="341"/>
      <c r="KXL102" s="341"/>
      <c r="KXM102" s="341"/>
      <c r="KXN102" s="341"/>
      <c r="KXO102" s="341"/>
      <c r="KXP102" s="341"/>
      <c r="KXQ102" s="341"/>
      <c r="KXR102" s="341"/>
      <c r="KXS102" s="341"/>
      <c r="KXT102" s="341"/>
      <c r="KXU102" s="341"/>
      <c r="KXV102" s="341"/>
      <c r="KXW102" s="341"/>
      <c r="KXX102" s="341"/>
      <c r="KXY102" s="341"/>
      <c r="KXZ102" s="341"/>
      <c r="KYA102" s="341"/>
      <c r="KYB102" s="341"/>
      <c r="KYC102" s="341"/>
      <c r="KYD102" s="341"/>
      <c r="KYE102" s="341"/>
      <c r="KYF102" s="341"/>
      <c r="KYG102" s="341"/>
      <c r="KYH102" s="341"/>
      <c r="KYI102" s="341"/>
      <c r="KYJ102" s="341"/>
      <c r="KYK102" s="341"/>
      <c r="KYL102" s="341"/>
      <c r="KYM102" s="341"/>
      <c r="KYN102" s="341"/>
      <c r="KYO102" s="341"/>
      <c r="KYP102" s="341"/>
      <c r="KYQ102" s="341"/>
      <c r="KYR102" s="341"/>
      <c r="KYS102" s="341"/>
      <c r="KYT102" s="341"/>
      <c r="KYU102" s="341"/>
      <c r="KYV102" s="341"/>
      <c r="KYW102" s="341"/>
      <c r="KYX102" s="341"/>
      <c r="KYY102" s="341"/>
      <c r="KYZ102" s="341"/>
      <c r="KZA102" s="341"/>
      <c r="KZB102" s="341"/>
      <c r="KZC102" s="341"/>
      <c r="KZD102" s="341"/>
      <c r="KZE102" s="341"/>
      <c r="KZF102" s="341"/>
      <c r="KZG102" s="341"/>
      <c r="KZH102" s="341"/>
      <c r="KZI102" s="341"/>
      <c r="KZJ102" s="341"/>
      <c r="KZK102" s="341"/>
      <c r="KZL102" s="341"/>
      <c r="KZM102" s="341"/>
      <c r="KZN102" s="341"/>
      <c r="KZO102" s="341"/>
      <c r="KZP102" s="341"/>
      <c r="KZQ102" s="341"/>
      <c r="KZR102" s="341"/>
      <c r="KZS102" s="341"/>
      <c r="KZT102" s="341"/>
      <c r="KZU102" s="341"/>
      <c r="KZV102" s="341"/>
      <c r="KZW102" s="341"/>
      <c r="KZX102" s="341"/>
      <c r="KZY102" s="341"/>
      <c r="KZZ102" s="341"/>
      <c r="LAA102" s="341"/>
      <c r="LAB102" s="341"/>
      <c r="LAC102" s="341"/>
      <c r="LAD102" s="341"/>
      <c r="LAE102" s="341"/>
      <c r="LAF102" s="341"/>
      <c r="LAG102" s="341"/>
      <c r="LAH102" s="341"/>
      <c r="LAI102" s="341"/>
      <c r="LAJ102" s="341"/>
      <c r="LAK102" s="341"/>
      <c r="LAL102" s="341"/>
      <c r="LAM102" s="341"/>
      <c r="LAN102" s="341"/>
      <c r="LAO102" s="341"/>
      <c r="LAP102" s="341"/>
      <c r="LAQ102" s="341"/>
      <c r="LAR102" s="341"/>
      <c r="LAS102" s="341"/>
      <c r="LAT102" s="341"/>
      <c r="LAU102" s="341"/>
      <c r="LAV102" s="341"/>
      <c r="LAW102" s="341"/>
      <c r="LAX102" s="341"/>
      <c r="LAY102" s="341"/>
      <c r="LAZ102" s="341"/>
      <c r="LBA102" s="341"/>
      <c r="LBB102" s="341"/>
      <c r="LBC102" s="341"/>
      <c r="LBD102" s="341"/>
      <c r="LBE102" s="341"/>
      <c r="LBF102" s="341"/>
      <c r="LBG102" s="341"/>
      <c r="LBH102" s="341"/>
      <c r="LBI102" s="341"/>
      <c r="LBJ102" s="341"/>
      <c r="LBK102" s="341"/>
      <c r="LBL102" s="341"/>
      <c r="LBM102" s="341"/>
      <c r="LBN102" s="341"/>
      <c r="LBO102" s="341"/>
      <c r="LBP102" s="341"/>
      <c r="LBQ102" s="341"/>
      <c r="LBR102" s="341"/>
      <c r="LBS102" s="341"/>
      <c r="LBT102" s="341"/>
      <c r="LBU102" s="341"/>
      <c r="LBV102" s="341"/>
      <c r="LBW102" s="341"/>
      <c r="LBX102" s="341"/>
      <c r="LBY102" s="341"/>
      <c r="LBZ102" s="341"/>
      <c r="LCA102" s="341"/>
      <c r="LCB102" s="341"/>
      <c r="LCC102" s="341"/>
      <c r="LCD102" s="341"/>
      <c r="LCE102" s="341"/>
      <c r="LCF102" s="341"/>
      <c r="LCG102" s="341"/>
      <c r="LCH102" s="341"/>
      <c r="LCI102" s="341"/>
      <c r="LCJ102" s="341"/>
      <c r="LCK102" s="341"/>
      <c r="LCL102" s="341"/>
      <c r="LCM102" s="341"/>
      <c r="LCN102" s="341"/>
      <c r="LCO102" s="341"/>
      <c r="LCP102" s="341"/>
      <c r="LCQ102" s="341"/>
      <c r="LCR102" s="341"/>
      <c r="LCS102" s="341"/>
      <c r="LCT102" s="341"/>
      <c r="LCU102" s="341"/>
      <c r="LCV102" s="341"/>
      <c r="LCW102" s="341"/>
      <c r="LCX102" s="341"/>
      <c r="LCY102" s="341"/>
      <c r="LCZ102" s="341"/>
      <c r="LDA102" s="341"/>
      <c r="LDB102" s="341"/>
      <c r="LDC102" s="341"/>
      <c r="LDD102" s="341"/>
      <c r="LDE102" s="341"/>
      <c r="LDF102" s="341"/>
      <c r="LDG102" s="341"/>
      <c r="LDH102" s="341"/>
      <c r="LDI102" s="341"/>
      <c r="LDJ102" s="341"/>
      <c r="LDK102" s="341"/>
      <c r="LDL102" s="341"/>
      <c r="LDM102" s="341"/>
      <c r="LDN102" s="341"/>
      <c r="LDO102" s="341"/>
      <c r="LDP102" s="341"/>
      <c r="LDQ102" s="341"/>
      <c r="LDR102" s="341"/>
      <c r="LDS102" s="341"/>
      <c r="LDT102" s="341"/>
      <c r="LDU102" s="341"/>
      <c r="LDV102" s="341"/>
      <c r="LDW102" s="341"/>
      <c r="LDX102" s="341"/>
      <c r="LDY102" s="341"/>
      <c r="LDZ102" s="341"/>
      <c r="LEA102" s="341"/>
      <c r="LEB102" s="341"/>
      <c r="LEC102" s="341"/>
      <c r="LED102" s="341"/>
      <c r="LEE102" s="341"/>
      <c r="LEF102" s="341"/>
      <c r="LEG102" s="341"/>
      <c r="LEH102" s="341"/>
      <c r="LEI102" s="341"/>
      <c r="LEJ102" s="341"/>
      <c r="LEK102" s="341"/>
      <c r="LEL102" s="341"/>
      <c r="LEM102" s="341"/>
      <c r="LEN102" s="341"/>
      <c r="LEO102" s="341"/>
      <c r="LEP102" s="341"/>
      <c r="LEQ102" s="341"/>
      <c r="LER102" s="341"/>
      <c r="LES102" s="341"/>
      <c r="LET102" s="341"/>
      <c r="LEU102" s="341"/>
      <c r="LEV102" s="341"/>
      <c r="LEW102" s="341"/>
      <c r="LEX102" s="341"/>
      <c r="LEY102" s="341"/>
      <c r="LEZ102" s="341"/>
      <c r="LFA102" s="341"/>
      <c r="LFB102" s="341"/>
      <c r="LFC102" s="341"/>
      <c r="LFD102" s="341"/>
      <c r="LFE102" s="341"/>
      <c r="LFF102" s="341"/>
      <c r="LFG102" s="341"/>
      <c r="LFH102" s="341"/>
      <c r="LFI102" s="341"/>
      <c r="LFJ102" s="341"/>
      <c r="LFK102" s="341"/>
      <c r="LFL102" s="341"/>
      <c r="LFM102" s="341"/>
      <c r="LFN102" s="341"/>
      <c r="LFO102" s="341"/>
      <c r="LFP102" s="341"/>
      <c r="LFQ102" s="341"/>
      <c r="LFR102" s="341"/>
      <c r="LFS102" s="341"/>
      <c r="LFT102" s="341"/>
      <c r="LFU102" s="341"/>
      <c r="LFV102" s="341"/>
      <c r="LFW102" s="341"/>
      <c r="LFX102" s="341"/>
      <c r="LFY102" s="341"/>
      <c r="LFZ102" s="341"/>
      <c r="LGA102" s="341"/>
      <c r="LGB102" s="341"/>
      <c r="LGC102" s="341"/>
      <c r="LGD102" s="341"/>
      <c r="LGE102" s="341"/>
      <c r="LGF102" s="341"/>
      <c r="LGG102" s="341"/>
      <c r="LGH102" s="341"/>
      <c r="LGI102" s="341"/>
      <c r="LGJ102" s="341"/>
      <c r="LGK102" s="341"/>
      <c r="LGL102" s="341"/>
      <c r="LGM102" s="341"/>
      <c r="LGN102" s="341"/>
      <c r="LGO102" s="341"/>
      <c r="LGP102" s="341"/>
      <c r="LGQ102" s="341"/>
      <c r="LGR102" s="341"/>
      <c r="LGS102" s="341"/>
      <c r="LGT102" s="341"/>
      <c r="LGU102" s="341"/>
      <c r="LGV102" s="341"/>
      <c r="LGW102" s="341"/>
      <c r="LGX102" s="341"/>
      <c r="LGY102" s="341"/>
      <c r="LGZ102" s="341"/>
      <c r="LHA102" s="341"/>
      <c r="LHB102" s="341"/>
      <c r="LHC102" s="341"/>
      <c r="LHD102" s="341"/>
      <c r="LHE102" s="341"/>
      <c r="LHF102" s="341"/>
      <c r="LHG102" s="341"/>
      <c r="LHH102" s="341"/>
      <c r="LHI102" s="341"/>
      <c r="LHJ102" s="341"/>
      <c r="LHK102" s="341"/>
      <c r="LHL102" s="341"/>
      <c r="LHM102" s="341"/>
      <c r="LHN102" s="341"/>
      <c r="LHO102" s="341"/>
      <c r="LHP102" s="341"/>
      <c r="LHQ102" s="341"/>
      <c r="LHR102" s="341"/>
      <c r="LHS102" s="341"/>
      <c r="LHT102" s="341"/>
      <c r="LHU102" s="341"/>
      <c r="LHV102" s="341"/>
      <c r="LHW102" s="341"/>
      <c r="LHX102" s="341"/>
      <c r="LHY102" s="341"/>
      <c r="LHZ102" s="341"/>
      <c r="LIA102" s="341"/>
      <c r="LIB102" s="341"/>
      <c r="LIC102" s="341"/>
      <c r="LID102" s="341"/>
      <c r="LIE102" s="341"/>
      <c r="LIF102" s="341"/>
      <c r="LIG102" s="341"/>
      <c r="LIH102" s="341"/>
      <c r="LII102" s="341"/>
      <c r="LIJ102" s="341"/>
      <c r="LIK102" s="341"/>
      <c r="LIL102" s="341"/>
      <c r="LIM102" s="341"/>
      <c r="LIN102" s="341"/>
      <c r="LIO102" s="341"/>
      <c r="LIP102" s="341"/>
      <c r="LIQ102" s="341"/>
      <c r="LIR102" s="341"/>
      <c r="LIS102" s="341"/>
      <c r="LIT102" s="341"/>
      <c r="LIU102" s="341"/>
      <c r="LIV102" s="341"/>
      <c r="LIW102" s="341"/>
      <c r="LIX102" s="341"/>
      <c r="LIY102" s="341"/>
      <c r="LIZ102" s="341"/>
      <c r="LJA102" s="341"/>
      <c r="LJB102" s="341"/>
      <c r="LJC102" s="341"/>
      <c r="LJD102" s="341"/>
      <c r="LJE102" s="341"/>
      <c r="LJF102" s="341"/>
      <c r="LJG102" s="341"/>
      <c r="LJH102" s="341"/>
      <c r="LJI102" s="341"/>
      <c r="LJJ102" s="341"/>
      <c r="LJK102" s="341"/>
      <c r="LJL102" s="341"/>
      <c r="LJM102" s="341"/>
      <c r="LJN102" s="341"/>
      <c r="LJO102" s="341"/>
      <c r="LJP102" s="341"/>
      <c r="LJQ102" s="341"/>
      <c r="LJR102" s="341"/>
      <c r="LJS102" s="341"/>
      <c r="LJT102" s="341"/>
      <c r="LJU102" s="341"/>
      <c r="LJV102" s="341"/>
      <c r="LJW102" s="341"/>
      <c r="LJX102" s="341"/>
      <c r="LJY102" s="341"/>
      <c r="LJZ102" s="341"/>
      <c r="LKA102" s="341"/>
      <c r="LKB102" s="341"/>
      <c r="LKC102" s="341"/>
      <c r="LKD102" s="341"/>
      <c r="LKE102" s="341"/>
      <c r="LKF102" s="341"/>
      <c r="LKG102" s="341"/>
      <c r="LKH102" s="341"/>
      <c r="LKI102" s="341"/>
      <c r="LKJ102" s="341"/>
      <c r="LKK102" s="341"/>
      <c r="LKL102" s="341"/>
      <c r="LKM102" s="341"/>
      <c r="LKN102" s="341"/>
      <c r="LKO102" s="341"/>
      <c r="LKP102" s="341"/>
      <c r="LKQ102" s="341"/>
      <c r="LKR102" s="341"/>
      <c r="LKS102" s="341"/>
      <c r="LKT102" s="341"/>
      <c r="LKU102" s="341"/>
      <c r="LKV102" s="341"/>
      <c r="LKW102" s="341"/>
      <c r="LKX102" s="341"/>
      <c r="LKY102" s="341"/>
      <c r="LKZ102" s="341"/>
      <c r="LLA102" s="341"/>
      <c r="LLB102" s="341"/>
      <c r="LLC102" s="341"/>
      <c r="LLD102" s="341"/>
      <c r="LLE102" s="341"/>
      <c r="LLF102" s="341"/>
      <c r="LLG102" s="341"/>
      <c r="LLH102" s="341"/>
      <c r="LLI102" s="341"/>
      <c r="LLJ102" s="341"/>
      <c r="LLK102" s="341"/>
      <c r="LLL102" s="341"/>
      <c r="LLM102" s="341"/>
      <c r="LLN102" s="341"/>
      <c r="LLO102" s="341"/>
      <c r="LLP102" s="341"/>
      <c r="LLQ102" s="341"/>
      <c r="LLR102" s="341"/>
      <c r="LLS102" s="341"/>
      <c r="LLT102" s="341"/>
      <c r="LLU102" s="341"/>
      <c r="LLV102" s="341"/>
      <c r="LLW102" s="341"/>
      <c r="LLX102" s="341"/>
      <c r="LLY102" s="341"/>
      <c r="LLZ102" s="341"/>
      <c r="LMA102" s="341"/>
      <c r="LMB102" s="341"/>
      <c r="LMC102" s="341"/>
      <c r="LMD102" s="341"/>
      <c r="LME102" s="341"/>
      <c r="LMF102" s="341"/>
      <c r="LMG102" s="341"/>
      <c r="LMH102" s="341"/>
      <c r="LMI102" s="341"/>
      <c r="LMJ102" s="341"/>
      <c r="LMK102" s="341"/>
      <c r="LML102" s="341"/>
      <c r="LMM102" s="341"/>
      <c r="LMN102" s="341"/>
      <c r="LMO102" s="341"/>
      <c r="LMP102" s="341"/>
      <c r="LMQ102" s="341"/>
      <c r="LMR102" s="341"/>
      <c r="LMS102" s="341"/>
      <c r="LMT102" s="341"/>
      <c r="LMU102" s="341"/>
      <c r="LMV102" s="341"/>
      <c r="LMW102" s="341"/>
      <c r="LMX102" s="341"/>
      <c r="LMY102" s="341"/>
      <c r="LMZ102" s="341"/>
      <c r="LNA102" s="341"/>
      <c r="LNB102" s="341"/>
      <c r="LNC102" s="341"/>
      <c r="LND102" s="341"/>
      <c r="LNE102" s="341"/>
      <c r="LNF102" s="341"/>
      <c r="LNG102" s="341"/>
      <c r="LNH102" s="341"/>
      <c r="LNI102" s="341"/>
      <c r="LNJ102" s="341"/>
      <c r="LNK102" s="341"/>
      <c r="LNL102" s="341"/>
      <c r="LNM102" s="341"/>
      <c r="LNN102" s="341"/>
      <c r="LNO102" s="341"/>
      <c r="LNP102" s="341"/>
      <c r="LNQ102" s="341"/>
      <c r="LNR102" s="341"/>
      <c r="LNS102" s="341"/>
      <c r="LNT102" s="341"/>
      <c r="LNU102" s="341"/>
      <c r="LNV102" s="341"/>
      <c r="LNW102" s="341"/>
      <c r="LNX102" s="341"/>
      <c r="LNY102" s="341"/>
      <c r="LNZ102" s="341"/>
      <c r="LOA102" s="341"/>
      <c r="LOB102" s="341"/>
      <c r="LOC102" s="341"/>
      <c r="LOD102" s="341"/>
      <c r="LOE102" s="341"/>
      <c r="LOF102" s="341"/>
      <c r="LOG102" s="341"/>
      <c r="LOH102" s="341"/>
      <c r="LOI102" s="341"/>
      <c r="LOJ102" s="341"/>
      <c r="LOK102" s="341"/>
      <c r="LOL102" s="341"/>
      <c r="LOM102" s="341"/>
      <c r="LON102" s="341"/>
      <c r="LOO102" s="341"/>
      <c r="LOP102" s="341"/>
      <c r="LOQ102" s="341"/>
      <c r="LOR102" s="341"/>
      <c r="LOS102" s="341"/>
      <c r="LOT102" s="341"/>
      <c r="LOU102" s="341"/>
      <c r="LOV102" s="341"/>
      <c r="LOW102" s="341"/>
      <c r="LOX102" s="341"/>
      <c r="LOY102" s="341"/>
      <c r="LOZ102" s="341"/>
      <c r="LPA102" s="341"/>
      <c r="LPB102" s="341"/>
      <c r="LPC102" s="341"/>
      <c r="LPD102" s="341"/>
      <c r="LPE102" s="341"/>
      <c r="LPF102" s="341"/>
      <c r="LPG102" s="341"/>
      <c r="LPH102" s="341"/>
      <c r="LPI102" s="341"/>
      <c r="LPJ102" s="341"/>
      <c r="LPK102" s="341"/>
      <c r="LPL102" s="341"/>
      <c r="LPM102" s="341"/>
      <c r="LPN102" s="341"/>
      <c r="LPO102" s="341"/>
      <c r="LPP102" s="341"/>
      <c r="LPQ102" s="341"/>
      <c r="LPR102" s="341"/>
      <c r="LPS102" s="341"/>
      <c r="LPT102" s="341"/>
      <c r="LPU102" s="341"/>
      <c r="LPV102" s="341"/>
      <c r="LPW102" s="341"/>
      <c r="LPX102" s="341"/>
      <c r="LPY102" s="341"/>
      <c r="LPZ102" s="341"/>
      <c r="LQA102" s="341"/>
      <c r="LQB102" s="341"/>
      <c r="LQC102" s="341"/>
      <c r="LQD102" s="341"/>
      <c r="LQE102" s="341"/>
      <c r="LQF102" s="341"/>
      <c r="LQG102" s="341"/>
      <c r="LQH102" s="341"/>
      <c r="LQI102" s="341"/>
      <c r="LQJ102" s="341"/>
      <c r="LQK102" s="341"/>
      <c r="LQL102" s="341"/>
      <c r="LQM102" s="341"/>
      <c r="LQN102" s="341"/>
      <c r="LQO102" s="341"/>
      <c r="LQP102" s="341"/>
      <c r="LQQ102" s="341"/>
      <c r="LQR102" s="341"/>
      <c r="LQS102" s="341"/>
      <c r="LQT102" s="341"/>
      <c r="LQU102" s="341"/>
      <c r="LQV102" s="341"/>
      <c r="LQW102" s="341"/>
      <c r="LQX102" s="341"/>
      <c r="LQY102" s="341"/>
      <c r="LQZ102" s="341"/>
      <c r="LRA102" s="341"/>
      <c r="LRB102" s="341"/>
      <c r="LRC102" s="341"/>
      <c r="LRD102" s="341"/>
      <c r="LRE102" s="341"/>
      <c r="LRF102" s="341"/>
      <c r="LRG102" s="341"/>
      <c r="LRH102" s="341"/>
      <c r="LRI102" s="341"/>
      <c r="LRJ102" s="341"/>
      <c r="LRK102" s="341"/>
      <c r="LRL102" s="341"/>
      <c r="LRM102" s="341"/>
      <c r="LRN102" s="341"/>
      <c r="LRO102" s="341"/>
      <c r="LRP102" s="341"/>
      <c r="LRQ102" s="341"/>
      <c r="LRR102" s="341"/>
      <c r="LRS102" s="341"/>
      <c r="LRT102" s="341"/>
      <c r="LRU102" s="341"/>
      <c r="LRV102" s="341"/>
      <c r="LRW102" s="341"/>
      <c r="LRX102" s="341"/>
      <c r="LRY102" s="341"/>
      <c r="LRZ102" s="341"/>
      <c r="LSA102" s="341"/>
      <c r="LSB102" s="341"/>
      <c r="LSC102" s="341"/>
      <c r="LSD102" s="341"/>
      <c r="LSE102" s="341"/>
      <c r="LSF102" s="341"/>
      <c r="LSG102" s="341"/>
      <c r="LSH102" s="341"/>
      <c r="LSI102" s="341"/>
      <c r="LSJ102" s="341"/>
      <c r="LSK102" s="341"/>
      <c r="LSL102" s="341"/>
      <c r="LSM102" s="341"/>
      <c r="LSN102" s="341"/>
      <c r="LSO102" s="341"/>
      <c r="LSP102" s="341"/>
      <c r="LSQ102" s="341"/>
      <c r="LSR102" s="341"/>
      <c r="LSS102" s="341"/>
      <c r="LST102" s="341"/>
      <c r="LSU102" s="341"/>
      <c r="LSV102" s="341"/>
      <c r="LSW102" s="341"/>
      <c r="LSX102" s="341"/>
      <c r="LSY102" s="341"/>
      <c r="LSZ102" s="341"/>
      <c r="LTA102" s="341"/>
      <c r="LTB102" s="341"/>
      <c r="LTC102" s="341"/>
      <c r="LTD102" s="341"/>
      <c r="LTE102" s="341"/>
      <c r="LTF102" s="341"/>
      <c r="LTG102" s="341"/>
      <c r="LTH102" s="341"/>
      <c r="LTI102" s="341"/>
      <c r="LTJ102" s="341"/>
      <c r="LTK102" s="341"/>
      <c r="LTL102" s="341"/>
      <c r="LTM102" s="341"/>
      <c r="LTN102" s="341"/>
      <c r="LTO102" s="341"/>
      <c r="LTP102" s="341"/>
      <c r="LTQ102" s="341"/>
      <c r="LTR102" s="341"/>
      <c r="LTS102" s="341"/>
      <c r="LTT102" s="341"/>
      <c r="LTU102" s="341"/>
      <c r="LTV102" s="341"/>
      <c r="LTW102" s="341"/>
      <c r="LTX102" s="341"/>
      <c r="LTY102" s="341"/>
      <c r="LTZ102" s="341"/>
      <c r="LUA102" s="341"/>
      <c r="LUB102" s="341"/>
      <c r="LUC102" s="341"/>
      <c r="LUD102" s="341"/>
      <c r="LUE102" s="341"/>
      <c r="LUF102" s="341"/>
      <c r="LUG102" s="341"/>
      <c r="LUH102" s="341"/>
      <c r="LUI102" s="341"/>
      <c r="LUJ102" s="341"/>
      <c r="LUK102" s="341"/>
      <c r="LUL102" s="341"/>
      <c r="LUM102" s="341"/>
      <c r="LUN102" s="341"/>
      <c r="LUO102" s="341"/>
      <c r="LUP102" s="341"/>
      <c r="LUQ102" s="341"/>
      <c r="LUR102" s="341"/>
      <c r="LUS102" s="341"/>
      <c r="LUT102" s="341"/>
      <c r="LUU102" s="341"/>
      <c r="LUV102" s="341"/>
      <c r="LUW102" s="341"/>
      <c r="LUX102" s="341"/>
      <c r="LUY102" s="341"/>
      <c r="LUZ102" s="341"/>
      <c r="LVA102" s="341"/>
      <c r="LVB102" s="341"/>
      <c r="LVC102" s="341"/>
      <c r="LVD102" s="341"/>
      <c r="LVE102" s="341"/>
      <c r="LVF102" s="341"/>
      <c r="LVG102" s="341"/>
      <c r="LVH102" s="341"/>
      <c r="LVI102" s="341"/>
      <c r="LVJ102" s="341"/>
      <c r="LVK102" s="341"/>
      <c r="LVL102" s="341"/>
      <c r="LVM102" s="341"/>
      <c r="LVN102" s="341"/>
      <c r="LVO102" s="341"/>
      <c r="LVP102" s="341"/>
      <c r="LVQ102" s="341"/>
      <c r="LVR102" s="341"/>
      <c r="LVS102" s="341"/>
      <c r="LVT102" s="341"/>
      <c r="LVU102" s="341"/>
      <c r="LVV102" s="341"/>
      <c r="LVW102" s="341"/>
      <c r="LVX102" s="341"/>
      <c r="LVY102" s="341"/>
      <c r="LVZ102" s="341"/>
      <c r="LWA102" s="341"/>
      <c r="LWB102" s="341"/>
      <c r="LWC102" s="341"/>
      <c r="LWD102" s="341"/>
      <c r="LWE102" s="341"/>
      <c r="LWF102" s="341"/>
      <c r="LWG102" s="341"/>
      <c r="LWH102" s="341"/>
      <c r="LWI102" s="341"/>
      <c r="LWJ102" s="341"/>
      <c r="LWK102" s="341"/>
      <c r="LWL102" s="341"/>
      <c r="LWM102" s="341"/>
      <c r="LWN102" s="341"/>
      <c r="LWO102" s="341"/>
      <c r="LWP102" s="341"/>
      <c r="LWQ102" s="341"/>
      <c r="LWR102" s="341"/>
      <c r="LWS102" s="341"/>
      <c r="LWT102" s="341"/>
      <c r="LWU102" s="341"/>
      <c r="LWV102" s="341"/>
      <c r="LWW102" s="341"/>
      <c r="LWX102" s="341"/>
      <c r="LWY102" s="341"/>
      <c r="LWZ102" s="341"/>
      <c r="LXA102" s="341"/>
      <c r="LXB102" s="341"/>
      <c r="LXC102" s="341"/>
      <c r="LXD102" s="341"/>
      <c r="LXE102" s="341"/>
      <c r="LXF102" s="341"/>
      <c r="LXG102" s="341"/>
      <c r="LXH102" s="341"/>
      <c r="LXI102" s="341"/>
      <c r="LXJ102" s="341"/>
      <c r="LXK102" s="341"/>
      <c r="LXL102" s="341"/>
      <c r="LXM102" s="341"/>
      <c r="LXN102" s="341"/>
      <c r="LXO102" s="341"/>
      <c r="LXP102" s="341"/>
      <c r="LXQ102" s="341"/>
      <c r="LXR102" s="341"/>
      <c r="LXS102" s="341"/>
      <c r="LXT102" s="341"/>
      <c r="LXU102" s="341"/>
      <c r="LXV102" s="341"/>
      <c r="LXW102" s="341"/>
      <c r="LXX102" s="341"/>
      <c r="LXY102" s="341"/>
      <c r="LXZ102" s="341"/>
      <c r="LYA102" s="341"/>
      <c r="LYB102" s="341"/>
      <c r="LYC102" s="341"/>
      <c r="LYD102" s="341"/>
      <c r="LYE102" s="341"/>
      <c r="LYF102" s="341"/>
      <c r="LYG102" s="341"/>
      <c r="LYH102" s="341"/>
      <c r="LYI102" s="341"/>
      <c r="LYJ102" s="341"/>
      <c r="LYK102" s="341"/>
      <c r="LYL102" s="341"/>
      <c r="LYM102" s="341"/>
      <c r="LYN102" s="341"/>
      <c r="LYO102" s="341"/>
      <c r="LYP102" s="341"/>
      <c r="LYQ102" s="341"/>
      <c r="LYR102" s="341"/>
      <c r="LYS102" s="341"/>
      <c r="LYT102" s="341"/>
      <c r="LYU102" s="341"/>
      <c r="LYV102" s="341"/>
      <c r="LYW102" s="341"/>
      <c r="LYX102" s="341"/>
      <c r="LYY102" s="341"/>
      <c r="LYZ102" s="341"/>
      <c r="LZA102" s="341"/>
      <c r="LZB102" s="341"/>
      <c r="LZC102" s="341"/>
      <c r="LZD102" s="341"/>
      <c r="LZE102" s="341"/>
      <c r="LZF102" s="341"/>
      <c r="LZG102" s="341"/>
      <c r="LZH102" s="341"/>
      <c r="LZI102" s="341"/>
      <c r="LZJ102" s="341"/>
      <c r="LZK102" s="341"/>
      <c r="LZL102" s="341"/>
      <c r="LZM102" s="341"/>
      <c r="LZN102" s="341"/>
      <c r="LZO102" s="341"/>
      <c r="LZP102" s="341"/>
      <c r="LZQ102" s="341"/>
      <c r="LZR102" s="341"/>
      <c r="LZS102" s="341"/>
      <c r="LZT102" s="341"/>
      <c r="LZU102" s="341"/>
      <c r="LZV102" s="341"/>
      <c r="LZW102" s="341"/>
      <c r="LZX102" s="341"/>
      <c r="LZY102" s="341"/>
      <c r="LZZ102" s="341"/>
      <c r="MAA102" s="341"/>
      <c r="MAB102" s="341"/>
      <c r="MAC102" s="341"/>
      <c r="MAD102" s="341"/>
      <c r="MAE102" s="341"/>
      <c r="MAF102" s="341"/>
      <c r="MAG102" s="341"/>
      <c r="MAH102" s="341"/>
      <c r="MAI102" s="341"/>
      <c r="MAJ102" s="341"/>
      <c r="MAK102" s="341"/>
      <c r="MAL102" s="341"/>
      <c r="MAM102" s="341"/>
      <c r="MAN102" s="341"/>
      <c r="MAO102" s="341"/>
      <c r="MAP102" s="341"/>
      <c r="MAQ102" s="341"/>
      <c r="MAR102" s="341"/>
      <c r="MAS102" s="341"/>
      <c r="MAT102" s="341"/>
      <c r="MAU102" s="341"/>
      <c r="MAV102" s="341"/>
      <c r="MAW102" s="341"/>
      <c r="MAX102" s="341"/>
      <c r="MAY102" s="341"/>
      <c r="MAZ102" s="341"/>
      <c r="MBA102" s="341"/>
      <c r="MBB102" s="341"/>
      <c r="MBC102" s="341"/>
      <c r="MBD102" s="341"/>
      <c r="MBE102" s="341"/>
      <c r="MBF102" s="341"/>
      <c r="MBG102" s="341"/>
      <c r="MBH102" s="341"/>
      <c r="MBI102" s="341"/>
      <c r="MBJ102" s="341"/>
      <c r="MBK102" s="341"/>
      <c r="MBL102" s="341"/>
      <c r="MBM102" s="341"/>
      <c r="MBN102" s="341"/>
      <c r="MBO102" s="341"/>
      <c r="MBP102" s="341"/>
      <c r="MBQ102" s="341"/>
      <c r="MBR102" s="341"/>
      <c r="MBS102" s="341"/>
      <c r="MBT102" s="341"/>
      <c r="MBU102" s="341"/>
      <c r="MBV102" s="341"/>
      <c r="MBW102" s="341"/>
      <c r="MBX102" s="341"/>
      <c r="MBY102" s="341"/>
      <c r="MBZ102" s="341"/>
      <c r="MCA102" s="341"/>
      <c r="MCB102" s="341"/>
      <c r="MCC102" s="341"/>
      <c r="MCD102" s="341"/>
      <c r="MCE102" s="341"/>
      <c r="MCF102" s="341"/>
      <c r="MCG102" s="341"/>
      <c r="MCH102" s="341"/>
      <c r="MCI102" s="341"/>
      <c r="MCJ102" s="341"/>
      <c r="MCK102" s="341"/>
      <c r="MCL102" s="341"/>
      <c r="MCM102" s="341"/>
      <c r="MCN102" s="341"/>
      <c r="MCO102" s="341"/>
      <c r="MCP102" s="341"/>
      <c r="MCQ102" s="341"/>
      <c r="MCR102" s="341"/>
      <c r="MCS102" s="341"/>
      <c r="MCT102" s="341"/>
      <c r="MCU102" s="341"/>
      <c r="MCV102" s="341"/>
      <c r="MCW102" s="341"/>
      <c r="MCX102" s="341"/>
      <c r="MCY102" s="341"/>
      <c r="MCZ102" s="341"/>
      <c r="MDA102" s="341"/>
      <c r="MDB102" s="341"/>
      <c r="MDC102" s="341"/>
      <c r="MDD102" s="341"/>
      <c r="MDE102" s="341"/>
      <c r="MDF102" s="341"/>
      <c r="MDG102" s="341"/>
      <c r="MDH102" s="341"/>
      <c r="MDI102" s="341"/>
      <c r="MDJ102" s="341"/>
      <c r="MDK102" s="341"/>
      <c r="MDL102" s="341"/>
      <c r="MDM102" s="341"/>
      <c r="MDN102" s="341"/>
      <c r="MDO102" s="341"/>
      <c r="MDP102" s="341"/>
      <c r="MDQ102" s="341"/>
      <c r="MDR102" s="341"/>
      <c r="MDS102" s="341"/>
      <c r="MDT102" s="341"/>
      <c r="MDU102" s="341"/>
      <c r="MDV102" s="341"/>
      <c r="MDW102" s="341"/>
      <c r="MDX102" s="341"/>
      <c r="MDY102" s="341"/>
      <c r="MDZ102" s="341"/>
      <c r="MEA102" s="341"/>
      <c r="MEB102" s="341"/>
      <c r="MEC102" s="341"/>
      <c r="MED102" s="341"/>
      <c r="MEE102" s="341"/>
      <c r="MEF102" s="341"/>
      <c r="MEG102" s="341"/>
      <c r="MEH102" s="341"/>
      <c r="MEI102" s="341"/>
      <c r="MEJ102" s="341"/>
      <c r="MEK102" s="341"/>
      <c r="MEL102" s="341"/>
      <c r="MEM102" s="341"/>
      <c r="MEN102" s="341"/>
      <c r="MEO102" s="341"/>
      <c r="MEP102" s="341"/>
      <c r="MEQ102" s="341"/>
      <c r="MER102" s="341"/>
      <c r="MES102" s="341"/>
      <c r="MET102" s="341"/>
      <c r="MEU102" s="341"/>
      <c r="MEV102" s="341"/>
      <c r="MEW102" s="341"/>
      <c r="MEX102" s="341"/>
      <c r="MEY102" s="341"/>
      <c r="MEZ102" s="341"/>
      <c r="MFA102" s="341"/>
      <c r="MFB102" s="341"/>
      <c r="MFC102" s="341"/>
      <c r="MFD102" s="341"/>
      <c r="MFE102" s="341"/>
      <c r="MFF102" s="341"/>
      <c r="MFG102" s="341"/>
      <c r="MFH102" s="341"/>
      <c r="MFI102" s="341"/>
      <c r="MFJ102" s="341"/>
      <c r="MFK102" s="341"/>
      <c r="MFL102" s="341"/>
      <c r="MFM102" s="341"/>
      <c r="MFN102" s="341"/>
      <c r="MFO102" s="341"/>
      <c r="MFP102" s="341"/>
      <c r="MFQ102" s="341"/>
      <c r="MFR102" s="341"/>
      <c r="MFS102" s="341"/>
      <c r="MFT102" s="341"/>
      <c r="MFU102" s="341"/>
      <c r="MFV102" s="341"/>
      <c r="MFW102" s="341"/>
      <c r="MFX102" s="341"/>
      <c r="MFY102" s="341"/>
      <c r="MFZ102" s="341"/>
      <c r="MGA102" s="341"/>
      <c r="MGB102" s="341"/>
      <c r="MGC102" s="341"/>
      <c r="MGD102" s="341"/>
      <c r="MGE102" s="341"/>
      <c r="MGF102" s="341"/>
      <c r="MGG102" s="341"/>
      <c r="MGH102" s="341"/>
      <c r="MGI102" s="341"/>
      <c r="MGJ102" s="341"/>
      <c r="MGK102" s="341"/>
      <c r="MGL102" s="341"/>
      <c r="MGM102" s="341"/>
      <c r="MGN102" s="341"/>
      <c r="MGO102" s="341"/>
      <c r="MGP102" s="341"/>
      <c r="MGQ102" s="341"/>
      <c r="MGR102" s="341"/>
      <c r="MGS102" s="341"/>
      <c r="MGT102" s="341"/>
      <c r="MGU102" s="341"/>
      <c r="MGV102" s="341"/>
      <c r="MGW102" s="341"/>
      <c r="MGX102" s="341"/>
      <c r="MGY102" s="341"/>
      <c r="MGZ102" s="341"/>
      <c r="MHA102" s="341"/>
      <c r="MHB102" s="341"/>
      <c r="MHC102" s="341"/>
      <c r="MHD102" s="341"/>
      <c r="MHE102" s="341"/>
      <c r="MHF102" s="341"/>
      <c r="MHG102" s="341"/>
      <c r="MHH102" s="341"/>
      <c r="MHI102" s="341"/>
      <c r="MHJ102" s="341"/>
      <c r="MHK102" s="341"/>
      <c r="MHL102" s="341"/>
      <c r="MHM102" s="341"/>
      <c r="MHN102" s="341"/>
      <c r="MHO102" s="341"/>
      <c r="MHP102" s="341"/>
      <c r="MHQ102" s="341"/>
      <c r="MHR102" s="341"/>
      <c r="MHS102" s="341"/>
      <c r="MHT102" s="341"/>
      <c r="MHU102" s="341"/>
      <c r="MHV102" s="341"/>
      <c r="MHW102" s="341"/>
      <c r="MHX102" s="341"/>
      <c r="MHY102" s="341"/>
      <c r="MHZ102" s="341"/>
      <c r="MIA102" s="341"/>
      <c r="MIB102" s="341"/>
      <c r="MIC102" s="341"/>
      <c r="MID102" s="341"/>
      <c r="MIE102" s="341"/>
      <c r="MIF102" s="341"/>
      <c r="MIG102" s="341"/>
      <c r="MIH102" s="341"/>
      <c r="MII102" s="341"/>
      <c r="MIJ102" s="341"/>
      <c r="MIK102" s="341"/>
      <c r="MIL102" s="341"/>
      <c r="MIM102" s="341"/>
      <c r="MIN102" s="341"/>
      <c r="MIO102" s="341"/>
      <c r="MIP102" s="341"/>
      <c r="MIQ102" s="341"/>
      <c r="MIR102" s="341"/>
      <c r="MIS102" s="341"/>
      <c r="MIT102" s="341"/>
      <c r="MIU102" s="341"/>
      <c r="MIV102" s="341"/>
      <c r="MIW102" s="341"/>
      <c r="MIX102" s="341"/>
      <c r="MIY102" s="341"/>
      <c r="MIZ102" s="341"/>
      <c r="MJA102" s="341"/>
      <c r="MJB102" s="341"/>
      <c r="MJC102" s="341"/>
      <c r="MJD102" s="341"/>
      <c r="MJE102" s="341"/>
      <c r="MJF102" s="341"/>
      <c r="MJG102" s="341"/>
      <c r="MJH102" s="341"/>
      <c r="MJI102" s="341"/>
      <c r="MJJ102" s="341"/>
      <c r="MJK102" s="341"/>
      <c r="MJL102" s="341"/>
      <c r="MJM102" s="341"/>
      <c r="MJN102" s="341"/>
      <c r="MJO102" s="341"/>
      <c r="MJP102" s="341"/>
      <c r="MJQ102" s="341"/>
      <c r="MJR102" s="341"/>
      <c r="MJS102" s="341"/>
      <c r="MJT102" s="341"/>
      <c r="MJU102" s="341"/>
      <c r="MJV102" s="341"/>
      <c r="MJW102" s="341"/>
      <c r="MJX102" s="341"/>
      <c r="MJY102" s="341"/>
      <c r="MJZ102" s="341"/>
      <c r="MKA102" s="341"/>
      <c r="MKB102" s="341"/>
      <c r="MKC102" s="341"/>
      <c r="MKD102" s="341"/>
      <c r="MKE102" s="341"/>
      <c r="MKF102" s="341"/>
      <c r="MKG102" s="341"/>
      <c r="MKH102" s="341"/>
      <c r="MKI102" s="341"/>
      <c r="MKJ102" s="341"/>
      <c r="MKK102" s="341"/>
      <c r="MKL102" s="341"/>
      <c r="MKM102" s="341"/>
      <c r="MKN102" s="341"/>
      <c r="MKO102" s="341"/>
      <c r="MKP102" s="341"/>
      <c r="MKQ102" s="341"/>
      <c r="MKR102" s="341"/>
      <c r="MKS102" s="341"/>
      <c r="MKT102" s="341"/>
      <c r="MKU102" s="341"/>
      <c r="MKV102" s="341"/>
      <c r="MKW102" s="341"/>
      <c r="MKX102" s="341"/>
      <c r="MKY102" s="341"/>
      <c r="MKZ102" s="341"/>
      <c r="MLA102" s="341"/>
      <c r="MLB102" s="341"/>
      <c r="MLC102" s="341"/>
      <c r="MLD102" s="341"/>
      <c r="MLE102" s="341"/>
      <c r="MLF102" s="341"/>
      <c r="MLG102" s="341"/>
      <c r="MLH102" s="341"/>
      <c r="MLI102" s="341"/>
      <c r="MLJ102" s="341"/>
      <c r="MLK102" s="341"/>
      <c r="MLL102" s="341"/>
      <c r="MLM102" s="341"/>
      <c r="MLN102" s="341"/>
      <c r="MLO102" s="341"/>
      <c r="MLP102" s="341"/>
      <c r="MLQ102" s="341"/>
      <c r="MLR102" s="341"/>
      <c r="MLS102" s="341"/>
      <c r="MLT102" s="341"/>
      <c r="MLU102" s="341"/>
      <c r="MLV102" s="341"/>
      <c r="MLW102" s="341"/>
      <c r="MLX102" s="341"/>
      <c r="MLY102" s="341"/>
      <c r="MLZ102" s="341"/>
      <c r="MMA102" s="341"/>
      <c r="MMB102" s="341"/>
      <c r="MMC102" s="341"/>
      <c r="MMD102" s="341"/>
      <c r="MME102" s="341"/>
      <c r="MMF102" s="341"/>
      <c r="MMG102" s="341"/>
      <c r="MMH102" s="341"/>
      <c r="MMI102" s="341"/>
      <c r="MMJ102" s="341"/>
      <c r="MMK102" s="341"/>
      <c r="MML102" s="341"/>
      <c r="MMM102" s="341"/>
      <c r="MMN102" s="341"/>
      <c r="MMO102" s="341"/>
      <c r="MMP102" s="341"/>
      <c r="MMQ102" s="341"/>
      <c r="MMR102" s="341"/>
      <c r="MMS102" s="341"/>
      <c r="MMT102" s="341"/>
      <c r="MMU102" s="341"/>
      <c r="MMV102" s="341"/>
      <c r="MMW102" s="341"/>
      <c r="MMX102" s="341"/>
      <c r="MMY102" s="341"/>
      <c r="MMZ102" s="341"/>
      <c r="MNA102" s="341"/>
      <c r="MNB102" s="341"/>
      <c r="MNC102" s="341"/>
      <c r="MND102" s="341"/>
      <c r="MNE102" s="341"/>
      <c r="MNF102" s="341"/>
      <c r="MNG102" s="341"/>
      <c r="MNH102" s="341"/>
      <c r="MNI102" s="341"/>
      <c r="MNJ102" s="341"/>
      <c r="MNK102" s="341"/>
      <c r="MNL102" s="341"/>
      <c r="MNM102" s="341"/>
      <c r="MNN102" s="341"/>
      <c r="MNO102" s="341"/>
      <c r="MNP102" s="341"/>
      <c r="MNQ102" s="341"/>
      <c r="MNR102" s="341"/>
      <c r="MNS102" s="341"/>
      <c r="MNT102" s="341"/>
      <c r="MNU102" s="341"/>
      <c r="MNV102" s="341"/>
      <c r="MNW102" s="341"/>
      <c r="MNX102" s="341"/>
      <c r="MNY102" s="341"/>
      <c r="MNZ102" s="341"/>
      <c r="MOA102" s="341"/>
      <c r="MOB102" s="341"/>
      <c r="MOC102" s="341"/>
      <c r="MOD102" s="341"/>
      <c r="MOE102" s="341"/>
      <c r="MOF102" s="341"/>
      <c r="MOG102" s="341"/>
      <c r="MOH102" s="341"/>
      <c r="MOI102" s="341"/>
      <c r="MOJ102" s="341"/>
      <c r="MOK102" s="341"/>
      <c r="MOL102" s="341"/>
      <c r="MOM102" s="341"/>
      <c r="MON102" s="341"/>
      <c r="MOO102" s="341"/>
      <c r="MOP102" s="341"/>
      <c r="MOQ102" s="341"/>
      <c r="MOR102" s="341"/>
      <c r="MOS102" s="341"/>
      <c r="MOT102" s="341"/>
      <c r="MOU102" s="341"/>
      <c r="MOV102" s="341"/>
      <c r="MOW102" s="341"/>
      <c r="MOX102" s="341"/>
      <c r="MOY102" s="341"/>
      <c r="MOZ102" s="341"/>
      <c r="MPA102" s="341"/>
      <c r="MPB102" s="341"/>
      <c r="MPC102" s="341"/>
      <c r="MPD102" s="341"/>
      <c r="MPE102" s="341"/>
      <c r="MPF102" s="341"/>
      <c r="MPG102" s="341"/>
      <c r="MPH102" s="341"/>
      <c r="MPI102" s="341"/>
      <c r="MPJ102" s="341"/>
      <c r="MPK102" s="341"/>
      <c r="MPL102" s="341"/>
      <c r="MPM102" s="341"/>
      <c r="MPN102" s="341"/>
      <c r="MPO102" s="341"/>
      <c r="MPP102" s="341"/>
      <c r="MPQ102" s="341"/>
      <c r="MPR102" s="341"/>
      <c r="MPS102" s="341"/>
      <c r="MPT102" s="341"/>
      <c r="MPU102" s="341"/>
      <c r="MPV102" s="341"/>
      <c r="MPW102" s="341"/>
      <c r="MPX102" s="341"/>
      <c r="MPY102" s="341"/>
      <c r="MPZ102" s="341"/>
      <c r="MQA102" s="341"/>
      <c r="MQB102" s="341"/>
      <c r="MQC102" s="341"/>
      <c r="MQD102" s="341"/>
      <c r="MQE102" s="341"/>
      <c r="MQF102" s="341"/>
      <c r="MQG102" s="341"/>
      <c r="MQH102" s="341"/>
      <c r="MQI102" s="341"/>
      <c r="MQJ102" s="341"/>
      <c r="MQK102" s="341"/>
      <c r="MQL102" s="341"/>
      <c r="MQM102" s="341"/>
      <c r="MQN102" s="341"/>
      <c r="MQO102" s="341"/>
      <c r="MQP102" s="341"/>
      <c r="MQQ102" s="341"/>
      <c r="MQR102" s="341"/>
      <c r="MQS102" s="341"/>
      <c r="MQT102" s="341"/>
      <c r="MQU102" s="341"/>
      <c r="MQV102" s="341"/>
      <c r="MQW102" s="341"/>
      <c r="MQX102" s="341"/>
      <c r="MQY102" s="341"/>
      <c r="MQZ102" s="341"/>
      <c r="MRA102" s="341"/>
      <c r="MRB102" s="341"/>
      <c r="MRC102" s="341"/>
      <c r="MRD102" s="341"/>
      <c r="MRE102" s="341"/>
      <c r="MRF102" s="341"/>
      <c r="MRG102" s="341"/>
      <c r="MRH102" s="341"/>
      <c r="MRI102" s="341"/>
      <c r="MRJ102" s="341"/>
      <c r="MRK102" s="341"/>
      <c r="MRL102" s="341"/>
      <c r="MRM102" s="341"/>
      <c r="MRN102" s="341"/>
      <c r="MRO102" s="341"/>
      <c r="MRP102" s="341"/>
      <c r="MRQ102" s="341"/>
      <c r="MRR102" s="341"/>
      <c r="MRS102" s="341"/>
      <c r="MRT102" s="341"/>
      <c r="MRU102" s="341"/>
      <c r="MRV102" s="341"/>
      <c r="MRW102" s="341"/>
      <c r="MRX102" s="341"/>
      <c r="MRY102" s="341"/>
      <c r="MRZ102" s="341"/>
      <c r="MSA102" s="341"/>
      <c r="MSB102" s="341"/>
      <c r="MSC102" s="341"/>
      <c r="MSD102" s="341"/>
      <c r="MSE102" s="341"/>
      <c r="MSF102" s="341"/>
      <c r="MSG102" s="341"/>
      <c r="MSH102" s="341"/>
      <c r="MSI102" s="341"/>
      <c r="MSJ102" s="341"/>
      <c r="MSK102" s="341"/>
      <c r="MSL102" s="341"/>
      <c r="MSM102" s="341"/>
      <c r="MSN102" s="341"/>
      <c r="MSO102" s="341"/>
      <c r="MSP102" s="341"/>
      <c r="MSQ102" s="341"/>
      <c r="MSR102" s="341"/>
      <c r="MSS102" s="341"/>
      <c r="MST102" s="341"/>
      <c r="MSU102" s="341"/>
      <c r="MSV102" s="341"/>
      <c r="MSW102" s="341"/>
      <c r="MSX102" s="341"/>
      <c r="MSY102" s="341"/>
      <c r="MSZ102" s="341"/>
      <c r="MTA102" s="341"/>
      <c r="MTB102" s="341"/>
      <c r="MTC102" s="341"/>
      <c r="MTD102" s="341"/>
      <c r="MTE102" s="341"/>
      <c r="MTF102" s="341"/>
      <c r="MTG102" s="341"/>
      <c r="MTH102" s="341"/>
      <c r="MTI102" s="341"/>
      <c r="MTJ102" s="341"/>
      <c r="MTK102" s="341"/>
      <c r="MTL102" s="341"/>
      <c r="MTM102" s="341"/>
      <c r="MTN102" s="341"/>
      <c r="MTO102" s="341"/>
      <c r="MTP102" s="341"/>
      <c r="MTQ102" s="341"/>
      <c r="MTR102" s="341"/>
      <c r="MTS102" s="341"/>
      <c r="MTT102" s="341"/>
      <c r="MTU102" s="341"/>
      <c r="MTV102" s="341"/>
      <c r="MTW102" s="341"/>
      <c r="MTX102" s="341"/>
      <c r="MTY102" s="341"/>
      <c r="MTZ102" s="341"/>
      <c r="MUA102" s="341"/>
      <c r="MUB102" s="341"/>
      <c r="MUC102" s="341"/>
      <c r="MUD102" s="341"/>
      <c r="MUE102" s="341"/>
      <c r="MUF102" s="341"/>
      <c r="MUG102" s="341"/>
      <c r="MUH102" s="341"/>
      <c r="MUI102" s="341"/>
      <c r="MUJ102" s="341"/>
      <c r="MUK102" s="341"/>
      <c r="MUL102" s="341"/>
      <c r="MUM102" s="341"/>
      <c r="MUN102" s="341"/>
      <c r="MUO102" s="341"/>
      <c r="MUP102" s="341"/>
      <c r="MUQ102" s="341"/>
      <c r="MUR102" s="341"/>
      <c r="MUS102" s="341"/>
      <c r="MUT102" s="341"/>
      <c r="MUU102" s="341"/>
      <c r="MUV102" s="341"/>
      <c r="MUW102" s="341"/>
      <c r="MUX102" s="341"/>
      <c r="MUY102" s="341"/>
      <c r="MUZ102" s="341"/>
      <c r="MVA102" s="341"/>
      <c r="MVB102" s="341"/>
      <c r="MVC102" s="341"/>
      <c r="MVD102" s="341"/>
      <c r="MVE102" s="341"/>
      <c r="MVF102" s="341"/>
      <c r="MVG102" s="341"/>
      <c r="MVH102" s="341"/>
      <c r="MVI102" s="341"/>
      <c r="MVJ102" s="341"/>
      <c r="MVK102" s="341"/>
      <c r="MVL102" s="341"/>
      <c r="MVM102" s="341"/>
      <c r="MVN102" s="341"/>
      <c r="MVO102" s="341"/>
      <c r="MVP102" s="341"/>
      <c r="MVQ102" s="341"/>
      <c r="MVR102" s="341"/>
      <c r="MVS102" s="341"/>
      <c r="MVT102" s="341"/>
      <c r="MVU102" s="341"/>
      <c r="MVV102" s="341"/>
      <c r="MVW102" s="341"/>
      <c r="MVX102" s="341"/>
      <c r="MVY102" s="341"/>
      <c r="MVZ102" s="341"/>
      <c r="MWA102" s="341"/>
      <c r="MWB102" s="341"/>
      <c r="MWC102" s="341"/>
      <c r="MWD102" s="341"/>
      <c r="MWE102" s="341"/>
      <c r="MWF102" s="341"/>
      <c r="MWG102" s="341"/>
      <c r="MWH102" s="341"/>
      <c r="MWI102" s="341"/>
      <c r="MWJ102" s="341"/>
      <c r="MWK102" s="341"/>
      <c r="MWL102" s="341"/>
      <c r="MWM102" s="341"/>
      <c r="MWN102" s="341"/>
      <c r="MWO102" s="341"/>
      <c r="MWP102" s="341"/>
      <c r="MWQ102" s="341"/>
      <c r="MWR102" s="341"/>
      <c r="MWS102" s="341"/>
      <c r="MWT102" s="341"/>
      <c r="MWU102" s="341"/>
      <c r="MWV102" s="341"/>
      <c r="MWW102" s="341"/>
      <c r="MWX102" s="341"/>
      <c r="MWY102" s="341"/>
      <c r="MWZ102" s="341"/>
      <c r="MXA102" s="341"/>
      <c r="MXB102" s="341"/>
      <c r="MXC102" s="341"/>
      <c r="MXD102" s="341"/>
      <c r="MXE102" s="341"/>
      <c r="MXF102" s="341"/>
      <c r="MXG102" s="341"/>
      <c r="MXH102" s="341"/>
      <c r="MXI102" s="341"/>
      <c r="MXJ102" s="341"/>
      <c r="MXK102" s="341"/>
      <c r="MXL102" s="341"/>
      <c r="MXM102" s="341"/>
      <c r="MXN102" s="341"/>
      <c r="MXO102" s="341"/>
      <c r="MXP102" s="341"/>
      <c r="MXQ102" s="341"/>
      <c r="MXR102" s="341"/>
      <c r="MXS102" s="341"/>
      <c r="MXT102" s="341"/>
      <c r="MXU102" s="341"/>
      <c r="MXV102" s="341"/>
      <c r="MXW102" s="341"/>
      <c r="MXX102" s="341"/>
      <c r="MXY102" s="341"/>
      <c r="MXZ102" s="341"/>
      <c r="MYA102" s="341"/>
      <c r="MYB102" s="341"/>
      <c r="MYC102" s="341"/>
      <c r="MYD102" s="341"/>
      <c r="MYE102" s="341"/>
      <c r="MYF102" s="341"/>
      <c r="MYG102" s="341"/>
      <c r="MYH102" s="341"/>
      <c r="MYI102" s="341"/>
      <c r="MYJ102" s="341"/>
      <c r="MYK102" s="341"/>
      <c r="MYL102" s="341"/>
      <c r="MYM102" s="341"/>
      <c r="MYN102" s="341"/>
      <c r="MYO102" s="341"/>
      <c r="MYP102" s="341"/>
      <c r="MYQ102" s="341"/>
      <c r="MYR102" s="341"/>
      <c r="MYS102" s="341"/>
      <c r="MYT102" s="341"/>
      <c r="MYU102" s="341"/>
      <c r="MYV102" s="341"/>
      <c r="MYW102" s="341"/>
      <c r="MYX102" s="341"/>
      <c r="MYY102" s="341"/>
      <c r="MYZ102" s="341"/>
      <c r="MZA102" s="341"/>
      <c r="MZB102" s="341"/>
      <c r="MZC102" s="341"/>
      <c r="MZD102" s="341"/>
      <c r="MZE102" s="341"/>
      <c r="MZF102" s="341"/>
      <c r="MZG102" s="341"/>
      <c r="MZH102" s="341"/>
      <c r="MZI102" s="341"/>
      <c r="MZJ102" s="341"/>
      <c r="MZK102" s="341"/>
      <c r="MZL102" s="341"/>
      <c r="MZM102" s="341"/>
      <c r="MZN102" s="341"/>
      <c r="MZO102" s="341"/>
      <c r="MZP102" s="341"/>
      <c r="MZQ102" s="341"/>
      <c r="MZR102" s="341"/>
      <c r="MZS102" s="341"/>
      <c r="MZT102" s="341"/>
      <c r="MZU102" s="341"/>
      <c r="MZV102" s="341"/>
      <c r="MZW102" s="341"/>
      <c r="MZX102" s="341"/>
      <c r="MZY102" s="341"/>
      <c r="MZZ102" s="341"/>
      <c r="NAA102" s="341"/>
      <c r="NAB102" s="341"/>
      <c r="NAC102" s="341"/>
      <c r="NAD102" s="341"/>
      <c r="NAE102" s="341"/>
      <c r="NAF102" s="341"/>
      <c r="NAG102" s="341"/>
      <c r="NAH102" s="341"/>
      <c r="NAI102" s="341"/>
      <c r="NAJ102" s="341"/>
      <c r="NAK102" s="341"/>
      <c r="NAL102" s="341"/>
      <c r="NAM102" s="341"/>
      <c r="NAN102" s="341"/>
      <c r="NAO102" s="341"/>
      <c r="NAP102" s="341"/>
      <c r="NAQ102" s="341"/>
      <c r="NAR102" s="341"/>
      <c r="NAS102" s="341"/>
      <c r="NAT102" s="341"/>
      <c r="NAU102" s="341"/>
      <c r="NAV102" s="341"/>
      <c r="NAW102" s="341"/>
      <c r="NAX102" s="341"/>
      <c r="NAY102" s="341"/>
      <c r="NAZ102" s="341"/>
      <c r="NBA102" s="341"/>
      <c r="NBB102" s="341"/>
      <c r="NBC102" s="341"/>
      <c r="NBD102" s="341"/>
      <c r="NBE102" s="341"/>
      <c r="NBF102" s="341"/>
      <c r="NBG102" s="341"/>
      <c r="NBH102" s="341"/>
      <c r="NBI102" s="341"/>
      <c r="NBJ102" s="341"/>
      <c r="NBK102" s="341"/>
      <c r="NBL102" s="341"/>
      <c r="NBM102" s="341"/>
      <c r="NBN102" s="341"/>
      <c r="NBO102" s="341"/>
      <c r="NBP102" s="341"/>
      <c r="NBQ102" s="341"/>
      <c r="NBR102" s="341"/>
      <c r="NBS102" s="341"/>
      <c r="NBT102" s="341"/>
      <c r="NBU102" s="341"/>
      <c r="NBV102" s="341"/>
      <c r="NBW102" s="341"/>
      <c r="NBX102" s="341"/>
      <c r="NBY102" s="341"/>
      <c r="NBZ102" s="341"/>
      <c r="NCA102" s="341"/>
      <c r="NCB102" s="341"/>
      <c r="NCC102" s="341"/>
      <c r="NCD102" s="341"/>
      <c r="NCE102" s="341"/>
      <c r="NCF102" s="341"/>
      <c r="NCG102" s="341"/>
      <c r="NCH102" s="341"/>
      <c r="NCI102" s="341"/>
      <c r="NCJ102" s="341"/>
      <c r="NCK102" s="341"/>
      <c r="NCL102" s="341"/>
      <c r="NCM102" s="341"/>
      <c r="NCN102" s="341"/>
      <c r="NCO102" s="341"/>
      <c r="NCP102" s="341"/>
      <c r="NCQ102" s="341"/>
      <c r="NCR102" s="341"/>
      <c r="NCS102" s="341"/>
      <c r="NCT102" s="341"/>
      <c r="NCU102" s="341"/>
      <c r="NCV102" s="341"/>
      <c r="NCW102" s="341"/>
      <c r="NCX102" s="341"/>
      <c r="NCY102" s="341"/>
      <c r="NCZ102" s="341"/>
      <c r="NDA102" s="341"/>
      <c r="NDB102" s="341"/>
      <c r="NDC102" s="341"/>
      <c r="NDD102" s="341"/>
      <c r="NDE102" s="341"/>
      <c r="NDF102" s="341"/>
      <c r="NDG102" s="341"/>
      <c r="NDH102" s="341"/>
      <c r="NDI102" s="341"/>
      <c r="NDJ102" s="341"/>
      <c r="NDK102" s="341"/>
      <c r="NDL102" s="341"/>
      <c r="NDM102" s="341"/>
      <c r="NDN102" s="341"/>
      <c r="NDO102" s="341"/>
      <c r="NDP102" s="341"/>
      <c r="NDQ102" s="341"/>
      <c r="NDR102" s="341"/>
      <c r="NDS102" s="341"/>
      <c r="NDT102" s="341"/>
      <c r="NDU102" s="341"/>
      <c r="NDV102" s="341"/>
      <c r="NDW102" s="341"/>
      <c r="NDX102" s="341"/>
      <c r="NDY102" s="341"/>
      <c r="NDZ102" s="341"/>
      <c r="NEA102" s="341"/>
      <c r="NEB102" s="341"/>
      <c r="NEC102" s="341"/>
      <c r="NED102" s="341"/>
      <c r="NEE102" s="341"/>
      <c r="NEF102" s="341"/>
      <c r="NEG102" s="341"/>
      <c r="NEH102" s="341"/>
      <c r="NEI102" s="341"/>
      <c r="NEJ102" s="341"/>
      <c r="NEK102" s="341"/>
      <c r="NEL102" s="341"/>
      <c r="NEM102" s="341"/>
      <c r="NEN102" s="341"/>
      <c r="NEO102" s="341"/>
      <c r="NEP102" s="341"/>
      <c r="NEQ102" s="341"/>
      <c r="NER102" s="341"/>
      <c r="NES102" s="341"/>
      <c r="NET102" s="341"/>
      <c r="NEU102" s="341"/>
      <c r="NEV102" s="341"/>
      <c r="NEW102" s="341"/>
      <c r="NEX102" s="341"/>
      <c r="NEY102" s="341"/>
      <c r="NEZ102" s="341"/>
      <c r="NFA102" s="341"/>
      <c r="NFB102" s="341"/>
      <c r="NFC102" s="341"/>
      <c r="NFD102" s="341"/>
      <c r="NFE102" s="341"/>
      <c r="NFF102" s="341"/>
      <c r="NFG102" s="341"/>
      <c r="NFH102" s="341"/>
      <c r="NFI102" s="341"/>
      <c r="NFJ102" s="341"/>
      <c r="NFK102" s="341"/>
      <c r="NFL102" s="341"/>
      <c r="NFM102" s="341"/>
      <c r="NFN102" s="341"/>
      <c r="NFO102" s="341"/>
      <c r="NFP102" s="341"/>
      <c r="NFQ102" s="341"/>
      <c r="NFR102" s="341"/>
      <c r="NFS102" s="341"/>
      <c r="NFT102" s="341"/>
      <c r="NFU102" s="341"/>
      <c r="NFV102" s="341"/>
      <c r="NFW102" s="341"/>
      <c r="NFX102" s="341"/>
      <c r="NFY102" s="341"/>
      <c r="NFZ102" s="341"/>
      <c r="NGA102" s="341"/>
      <c r="NGB102" s="341"/>
      <c r="NGC102" s="341"/>
      <c r="NGD102" s="341"/>
      <c r="NGE102" s="341"/>
      <c r="NGF102" s="341"/>
      <c r="NGG102" s="341"/>
      <c r="NGH102" s="341"/>
      <c r="NGI102" s="341"/>
      <c r="NGJ102" s="341"/>
      <c r="NGK102" s="341"/>
      <c r="NGL102" s="341"/>
      <c r="NGM102" s="341"/>
      <c r="NGN102" s="341"/>
      <c r="NGO102" s="341"/>
      <c r="NGP102" s="341"/>
      <c r="NGQ102" s="341"/>
      <c r="NGR102" s="341"/>
      <c r="NGS102" s="341"/>
      <c r="NGT102" s="341"/>
      <c r="NGU102" s="341"/>
      <c r="NGV102" s="341"/>
      <c r="NGW102" s="341"/>
      <c r="NGX102" s="341"/>
      <c r="NGY102" s="341"/>
      <c r="NGZ102" s="341"/>
      <c r="NHA102" s="341"/>
      <c r="NHB102" s="341"/>
      <c r="NHC102" s="341"/>
      <c r="NHD102" s="341"/>
      <c r="NHE102" s="341"/>
      <c r="NHF102" s="341"/>
      <c r="NHG102" s="341"/>
      <c r="NHH102" s="341"/>
      <c r="NHI102" s="341"/>
      <c r="NHJ102" s="341"/>
      <c r="NHK102" s="341"/>
      <c r="NHL102" s="341"/>
      <c r="NHM102" s="341"/>
      <c r="NHN102" s="341"/>
      <c r="NHO102" s="341"/>
      <c r="NHP102" s="341"/>
      <c r="NHQ102" s="341"/>
      <c r="NHR102" s="341"/>
      <c r="NHS102" s="341"/>
      <c r="NHT102" s="341"/>
      <c r="NHU102" s="341"/>
      <c r="NHV102" s="341"/>
      <c r="NHW102" s="341"/>
      <c r="NHX102" s="341"/>
      <c r="NHY102" s="341"/>
      <c r="NHZ102" s="341"/>
      <c r="NIA102" s="341"/>
      <c r="NIB102" s="341"/>
      <c r="NIC102" s="341"/>
      <c r="NID102" s="341"/>
      <c r="NIE102" s="341"/>
      <c r="NIF102" s="341"/>
      <c r="NIG102" s="341"/>
      <c r="NIH102" s="341"/>
      <c r="NII102" s="341"/>
      <c r="NIJ102" s="341"/>
      <c r="NIK102" s="341"/>
      <c r="NIL102" s="341"/>
      <c r="NIM102" s="341"/>
      <c r="NIN102" s="341"/>
      <c r="NIO102" s="341"/>
      <c r="NIP102" s="341"/>
      <c r="NIQ102" s="341"/>
      <c r="NIR102" s="341"/>
      <c r="NIS102" s="341"/>
      <c r="NIT102" s="341"/>
      <c r="NIU102" s="341"/>
      <c r="NIV102" s="341"/>
      <c r="NIW102" s="341"/>
      <c r="NIX102" s="341"/>
      <c r="NIY102" s="341"/>
      <c r="NIZ102" s="341"/>
      <c r="NJA102" s="341"/>
      <c r="NJB102" s="341"/>
      <c r="NJC102" s="341"/>
      <c r="NJD102" s="341"/>
      <c r="NJE102" s="341"/>
      <c r="NJF102" s="341"/>
      <c r="NJG102" s="341"/>
      <c r="NJH102" s="341"/>
      <c r="NJI102" s="341"/>
      <c r="NJJ102" s="341"/>
      <c r="NJK102" s="341"/>
      <c r="NJL102" s="341"/>
      <c r="NJM102" s="341"/>
      <c r="NJN102" s="341"/>
      <c r="NJO102" s="341"/>
      <c r="NJP102" s="341"/>
      <c r="NJQ102" s="341"/>
      <c r="NJR102" s="341"/>
      <c r="NJS102" s="341"/>
      <c r="NJT102" s="341"/>
      <c r="NJU102" s="341"/>
      <c r="NJV102" s="341"/>
      <c r="NJW102" s="341"/>
      <c r="NJX102" s="341"/>
      <c r="NJY102" s="341"/>
      <c r="NJZ102" s="341"/>
      <c r="NKA102" s="341"/>
      <c r="NKB102" s="341"/>
      <c r="NKC102" s="341"/>
      <c r="NKD102" s="341"/>
      <c r="NKE102" s="341"/>
      <c r="NKF102" s="341"/>
      <c r="NKG102" s="341"/>
      <c r="NKH102" s="341"/>
      <c r="NKI102" s="341"/>
      <c r="NKJ102" s="341"/>
      <c r="NKK102" s="341"/>
      <c r="NKL102" s="341"/>
      <c r="NKM102" s="341"/>
      <c r="NKN102" s="341"/>
      <c r="NKO102" s="341"/>
      <c r="NKP102" s="341"/>
      <c r="NKQ102" s="341"/>
      <c r="NKR102" s="341"/>
      <c r="NKS102" s="341"/>
      <c r="NKT102" s="341"/>
      <c r="NKU102" s="341"/>
      <c r="NKV102" s="341"/>
      <c r="NKW102" s="341"/>
      <c r="NKX102" s="341"/>
      <c r="NKY102" s="341"/>
      <c r="NKZ102" s="341"/>
      <c r="NLA102" s="341"/>
      <c r="NLB102" s="341"/>
      <c r="NLC102" s="341"/>
      <c r="NLD102" s="341"/>
      <c r="NLE102" s="341"/>
      <c r="NLF102" s="341"/>
      <c r="NLG102" s="341"/>
      <c r="NLH102" s="341"/>
      <c r="NLI102" s="341"/>
      <c r="NLJ102" s="341"/>
      <c r="NLK102" s="341"/>
      <c r="NLL102" s="341"/>
      <c r="NLM102" s="341"/>
      <c r="NLN102" s="341"/>
      <c r="NLO102" s="341"/>
      <c r="NLP102" s="341"/>
      <c r="NLQ102" s="341"/>
      <c r="NLR102" s="341"/>
      <c r="NLS102" s="341"/>
      <c r="NLT102" s="341"/>
      <c r="NLU102" s="341"/>
      <c r="NLV102" s="341"/>
      <c r="NLW102" s="341"/>
      <c r="NLX102" s="341"/>
      <c r="NLY102" s="341"/>
      <c r="NLZ102" s="341"/>
      <c r="NMA102" s="341"/>
      <c r="NMB102" s="341"/>
      <c r="NMC102" s="341"/>
      <c r="NMD102" s="341"/>
      <c r="NME102" s="341"/>
      <c r="NMF102" s="341"/>
      <c r="NMG102" s="341"/>
      <c r="NMH102" s="341"/>
      <c r="NMI102" s="341"/>
      <c r="NMJ102" s="341"/>
      <c r="NMK102" s="341"/>
      <c r="NML102" s="341"/>
      <c r="NMM102" s="341"/>
      <c r="NMN102" s="341"/>
      <c r="NMO102" s="341"/>
      <c r="NMP102" s="341"/>
      <c r="NMQ102" s="341"/>
      <c r="NMR102" s="341"/>
      <c r="NMS102" s="341"/>
      <c r="NMT102" s="341"/>
      <c r="NMU102" s="341"/>
      <c r="NMV102" s="341"/>
      <c r="NMW102" s="341"/>
      <c r="NMX102" s="341"/>
      <c r="NMY102" s="341"/>
      <c r="NMZ102" s="341"/>
      <c r="NNA102" s="341"/>
      <c r="NNB102" s="341"/>
      <c r="NNC102" s="341"/>
      <c r="NND102" s="341"/>
      <c r="NNE102" s="341"/>
      <c r="NNF102" s="341"/>
      <c r="NNG102" s="341"/>
      <c r="NNH102" s="341"/>
      <c r="NNI102" s="341"/>
      <c r="NNJ102" s="341"/>
      <c r="NNK102" s="341"/>
      <c r="NNL102" s="341"/>
      <c r="NNM102" s="341"/>
      <c r="NNN102" s="341"/>
      <c r="NNO102" s="341"/>
      <c r="NNP102" s="341"/>
      <c r="NNQ102" s="341"/>
      <c r="NNR102" s="341"/>
      <c r="NNS102" s="341"/>
      <c r="NNT102" s="341"/>
      <c r="NNU102" s="341"/>
      <c r="NNV102" s="341"/>
      <c r="NNW102" s="341"/>
      <c r="NNX102" s="341"/>
      <c r="NNY102" s="341"/>
      <c r="NNZ102" s="341"/>
      <c r="NOA102" s="341"/>
      <c r="NOB102" s="341"/>
      <c r="NOC102" s="341"/>
      <c r="NOD102" s="341"/>
      <c r="NOE102" s="341"/>
      <c r="NOF102" s="341"/>
      <c r="NOG102" s="341"/>
      <c r="NOH102" s="341"/>
      <c r="NOI102" s="341"/>
      <c r="NOJ102" s="341"/>
      <c r="NOK102" s="341"/>
      <c r="NOL102" s="341"/>
      <c r="NOM102" s="341"/>
      <c r="NON102" s="341"/>
      <c r="NOO102" s="341"/>
      <c r="NOP102" s="341"/>
      <c r="NOQ102" s="341"/>
      <c r="NOR102" s="341"/>
      <c r="NOS102" s="341"/>
      <c r="NOT102" s="341"/>
      <c r="NOU102" s="341"/>
      <c r="NOV102" s="341"/>
      <c r="NOW102" s="341"/>
      <c r="NOX102" s="341"/>
      <c r="NOY102" s="341"/>
      <c r="NOZ102" s="341"/>
      <c r="NPA102" s="341"/>
      <c r="NPB102" s="341"/>
      <c r="NPC102" s="341"/>
      <c r="NPD102" s="341"/>
      <c r="NPE102" s="341"/>
      <c r="NPF102" s="341"/>
      <c r="NPG102" s="341"/>
      <c r="NPH102" s="341"/>
      <c r="NPI102" s="341"/>
      <c r="NPJ102" s="341"/>
      <c r="NPK102" s="341"/>
      <c r="NPL102" s="341"/>
      <c r="NPM102" s="341"/>
      <c r="NPN102" s="341"/>
      <c r="NPO102" s="341"/>
      <c r="NPP102" s="341"/>
      <c r="NPQ102" s="341"/>
      <c r="NPR102" s="341"/>
      <c r="NPS102" s="341"/>
      <c r="NPT102" s="341"/>
      <c r="NPU102" s="341"/>
      <c r="NPV102" s="341"/>
      <c r="NPW102" s="341"/>
      <c r="NPX102" s="341"/>
      <c r="NPY102" s="341"/>
      <c r="NPZ102" s="341"/>
      <c r="NQA102" s="341"/>
      <c r="NQB102" s="341"/>
      <c r="NQC102" s="341"/>
      <c r="NQD102" s="341"/>
      <c r="NQE102" s="341"/>
      <c r="NQF102" s="341"/>
      <c r="NQG102" s="341"/>
      <c r="NQH102" s="341"/>
      <c r="NQI102" s="341"/>
      <c r="NQJ102" s="341"/>
      <c r="NQK102" s="341"/>
      <c r="NQL102" s="341"/>
      <c r="NQM102" s="341"/>
      <c r="NQN102" s="341"/>
      <c r="NQO102" s="341"/>
      <c r="NQP102" s="341"/>
      <c r="NQQ102" s="341"/>
      <c r="NQR102" s="341"/>
      <c r="NQS102" s="341"/>
      <c r="NQT102" s="341"/>
      <c r="NQU102" s="341"/>
      <c r="NQV102" s="341"/>
      <c r="NQW102" s="341"/>
      <c r="NQX102" s="341"/>
      <c r="NQY102" s="341"/>
      <c r="NQZ102" s="341"/>
      <c r="NRA102" s="341"/>
      <c r="NRB102" s="341"/>
      <c r="NRC102" s="341"/>
      <c r="NRD102" s="341"/>
      <c r="NRE102" s="341"/>
      <c r="NRF102" s="341"/>
      <c r="NRG102" s="341"/>
      <c r="NRH102" s="341"/>
      <c r="NRI102" s="341"/>
      <c r="NRJ102" s="341"/>
      <c r="NRK102" s="341"/>
      <c r="NRL102" s="341"/>
      <c r="NRM102" s="341"/>
      <c r="NRN102" s="341"/>
      <c r="NRO102" s="341"/>
      <c r="NRP102" s="341"/>
      <c r="NRQ102" s="341"/>
      <c r="NRR102" s="341"/>
      <c r="NRS102" s="341"/>
      <c r="NRT102" s="341"/>
      <c r="NRU102" s="341"/>
      <c r="NRV102" s="341"/>
      <c r="NRW102" s="341"/>
      <c r="NRX102" s="341"/>
      <c r="NRY102" s="341"/>
      <c r="NRZ102" s="341"/>
      <c r="NSA102" s="341"/>
      <c r="NSB102" s="341"/>
      <c r="NSC102" s="341"/>
      <c r="NSD102" s="341"/>
      <c r="NSE102" s="341"/>
      <c r="NSF102" s="341"/>
      <c r="NSG102" s="341"/>
      <c r="NSH102" s="341"/>
      <c r="NSI102" s="341"/>
      <c r="NSJ102" s="341"/>
      <c r="NSK102" s="341"/>
      <c r="NSL102" s="341"/>
      <c r="NSM102" s="341"/>
      <c r="NSN102" s="341"/>
      <c r="NSO102" s="341"/>
      <c r="NSP102" s="341"/>
      <c r="NSQ102" s="341"/>
      <c r="NSR102" s="341"/>
      <c r="NSS102" s="341"/>
      <c r="NST102" s="341"/>
      <c r="NSU102" s="341"/>
      <c r="NSV102" s="341"/>
      <c r="NSW102" s="341"/>
      <c r="NSX102" s="341"/>
      <c r="NSY102" s="341"/>
      <c r="NSZ102" s="341"/>
      <c r="NTA102" s="341"/>
      <c r="NTB102" s="341"/>
      <c r="NTC102" s="341"/>
      <c r="NTD102" s="341"/>
      <c r="NTE102" s="341"/>
      <c r="NTF102" s="341"/>
      <c r="NTG102" s="341"/>
      <c r="NTH102" s="341"/>
      <c r="NTI102" s="341"/>
      <c r="NTJ102" s="341"/>
      <c r="NTK102" s="341"/>
      <c r="NTL102" s="341"/>
      <c r="NTM102" s="341"/>
      <c r="NTN102" s="341"/>
      <c r="NTO102" s="341"/>
      <c r="NTP102" s="341"/>
      <c r="NTQ102" s="341"/>
      <c r="NTR102" s="341"/>
      <c r="NTS102" s="341"/>
      <c r="NTT102" s="341"/>
      <c r="NTU102" s="341"/>
      <c r="NTV102" s="341"/>
      <c r="NTW102" s="341"/>
      <c r="NTX102" s="341"/>
      <c r="NTY102" s="341"/>
      <c r="NTZ102" s="341"/>
      <c r="NUA102" s="341"/>
      <c r="NUB102" s="341"/>
      <c r="NUC102" s="341"/>
      <c r="NUD102" s="341"/>
      <c r="NUE102" s="341"/>
      <c r="NUF102" s="341"/>
      <c r="NUG102" s="341"/>
      <c r="NUH102" s="341"/>
      <c r="NUI102" s="341"/>
      <c r="NUJ102" s="341"/>
      <c r="NUK102" s="341"/>
      <c r="NUL102" s="341"/>
      <c r="NUM102" s="341"/>
      <c r="NUN102" s="341"/>
      <c r="NUO102" s="341"/>
      <c r="NUP102" s="341"/>
      <c r="NUQ102" s="341"/>
      <c r="NUR102" s="341"/>
      <c r="NUS102" s="341"/>
      <c r="NUT102" s="341"/>
      <c r="NUU102" s="341"/>
      <c r="NUV102" s="341"/>
      <c r="NUW102" s="341"/>
      <c r="NUX102" s="341"/>
      <c r="NUY102" s="341"/>
      <c r="NUZ102" s="341"/>
      <c r="NVA102" s="341"/>
      <c r="NVB102" s="341"/>
      <c r="NVC102" s="341"/>
      <c r="NVD102" s="341"/>
      <c r="NVE102" s="341"/>
      <c r="NVF102" s="341"/>
      <c r="NVG102" s="341"/>
      <c r="NVH102" s="341"/>
      <c r="NVI102" s="341"/>
      <c r="NVJ102" s="341"/>
      <c r="NVK102" s="341"/>
      <c r="NVL102" s="341"/>
      <c r="NVM102" s="341"/>
      <c r="NVN102" s="341"/>
      <c r="NVO102" s="341"/>
      <c r="NVP102" s="341"/>
      <c r="NVQ102" s="341"/>
      <c r="NVR102" s="341"/>
      <c r="NVS102" s="341"/>
      <c r="NVT102" s="341"/>
      <c r="NVU102" s="341"/>
      <c r="NVV102" s="341"/>
      <c r="NVW102" s="341"/>
      <c r="NVX102" s="341"/>
      <c r="NVY102" s="341"/>
      <c r="NVZ102" s="341"/>
      <c r="NWA102" s="341"/>
      <c r="NWB102" s="341"/>
      <c r="NWC102" s="341"/>
      <c r="NWD102" s="341"/>
      <c r="NWE102" s="341"/>
      <c r="NWF102" s="341"/>
      <c r="NWG102" s="341"/>
      <c r="NWH102" s="341"/>
      <c r="NWI102" s="341"/>
      <c r="NWJ102" s="341"/>
      <c r="NWK102" s="341"/>
      <c r="NWL102" s="341"/>
      <c r="NWM102" s="341"/>
      <c r="NWN102" s="341"/>
      <c r="NWO102" s="341"/>
      <c r="NWP102" s="341"/>
      <c r="NWQ102" s="341"/>
      <c r="NWR102" s="341"/>
      <c r="NWS102" s="341"/>
      <c r="NWT102" s="341"/>
      <c r="NWU102" s="341"/>
      <c r="NWV102" s="341"/>
      <c r="NWW102" s="341"/>
      <c r="NWX102" s="341"/>
      <c r="NWY102" s="341"/>
      <c r="NWZ102" s="341"/>
      <c r="NXA102" s="341"/>
      <c r="NXB102" s="341"/>
      <c r="NXC102" s="341"/>
      <c r="NXD102" s="341"/>
      <c r="NXE102" s="341"/>
      <c r="NXF102" s="341"/>
      <c r="NXG102" s="341"/>
      <c r="NXH102" s="341"/>
      <c r="NXI102" s="341"/>
      <c r="NXJ102" s="341"/>
      <c r="NXK102" s="341"/>
      <c r="NXL102" s="341"/>
      <c r="NXM102" s="341"/>
      <c r="NXN102" s="341"/>
      <c r="NXO102" s="341"/>
      <c r="NXP102" s="341"/>
      <c r="NXQ102" s="341"/>
      <c r="NXR102" s="341"/>
      <c r="NXS102" s="341"/>
      <c r="NXT102" s="341"/>
      <c r="NXU102" s="341"/>
      <c r="NXV102" s="341"/>
      <c r="NXW102" s="341"/>
      <c r="NXX102" s="341"/>
      <c r="NXY102" s="341"/>
      <c r="NXZ102" s="341"/>
      <c r="NYA102" s="341"/>
      <c r="NYB102" s="341"/>
      <c r="NYC102" s="341"/>
      <c r="NYD102" s="341"/>
      <c r="NYE102" s="341"/>
      <c r="NYF102" s="341"/>
      <c r="NYG102" s="341"/>
      <c r="NYH102" s="341"/>
      <c r="NYI102" s="341"/>
      <c r="NYJ102" s="341"/>
      <c r="NYK102" s="341"/>
      <c r="NYL102" s="341"/>
      <c r="NYM102" s="341"/>
      <c r="NYN102" s="341"/>
      <c r="NYO102" s="341"/>
      <c r="NYP102" s="341"/>
      <c r="NYQ102" s="341"/>
      <c r="NYR102" s="341"/>
      <c r="NYS102" s="341"/>
      <c r="NYT102" s="341"/>
      <c r="NYU102" s="341"/>
      <c r="NYV102" s="341"/>
      <c r="NYW102" s="341"/>
      <c r="NYX102" s="341"/>
      <c r="NYY102" s="341"/>
      <c r="NYZ102" s="341"/>
      <c r="NZA102" s="341"/>
      <c r="NZB102" s="341"/>
      <c r="NZC102" s="341"/>
      <c r="NZD102" s="341"/>
      <c r="NZE102" s="341"/>
      <c r="NZF102" s="341"/>
      <c r="NZG102" s="341"/>
      <c r="NZH102" s="341"/>
      <c r="NZI102" s="341"/>
      <c r="NZJ102" s="341"/>
      <c r="NZK102" s="341"/>
      <c r="NZL102" s="341"/>
      <c r="NZM102" s="341"/>
      <c r="NZN102" s="341"/>
      <c r="NZO102" s="341"/>
      <c r="NZP102" s="341"/>
      <c r="NZQ102" s="341"/>
      <c r="NZR102" s="341"/>
      <c r="NZS102" s="341"/>
      <c r="NZT102" s="341"/>
      <c r="NZU102" s="341"/>
      <c r="NZV102" s="341"/>
      <c r="NZW102" s="341"/>
      <c r="NZX102" s="341"/>
      <c r="NZY102" s="341"/>
      <c r="NZZ102" s="341"/>
      <c r="OAA102" s="341"/>
      <c r="OAB102" s="341"/>
      <c r="OAC102" s="341"/>
      <c r="OAD102" s="341"/>
      <c r="OAE102" s="341"/>
      <c r="OAF102" s="341"/>
      <c r="OAG102" s="341"/>
      <c r="OAH102" s="341"/>
      <c r="OAI102" s="341"/>
      <c r="OAJ102" s="341"/>
      <c r="OAK102" s="341"/>
      <c r="OAL102" s="341"/>
      <c r="OAM102" s="341"/>
      <c r="OAN102" s="341"/>
      <c r="OAO102" s="341"/>
      <c r="OAP102" s="341"/>
      <c r="OAQ102" s="341"/>
      <c r="OAR102" s="341"/>
      <c r="OAS102" s="341"/>
      <c r="OAT102" s="341"/>
      <c r="OAU102" s="341"/>
      <c r="OAV102" s="341"/>
      <c r="OAW102" s="341"/>
      <c r="OAX102" s="341"/>
      <c r="OAY102" s="341"/>
      <c r="OAZ102" s="341"/>
      <c r="OBA102" s="341"/>
      <c r="OBB102" s="341"/>
      <c r="OBC102" s="341"/>
      <c r="OBD102" s="341"/>
      <c r="OBE102" s="341"/>
      <c r="OBF102" s="341"/>
      <c r="OBG102" s="341"/>
      <c r="OBH102" s="341"/>
      <c r="OBI102" s="341"/>
      <c r="OBJ102" s="341"/>
      <c r="OBK102" s="341"/>
      <c r="OBL102" s="341"/>
      <c r="OBM102" s="341"/>
      <c r="OBN102" s="341"/>
      <c r="OBO102" s="341"/>
      <c r="OBP102" s="341"/>
      <c r="OBQ102" s="341"/>
      <c r="OBR102" s="341"/>
      <c r="OBS102" s="341"/>
      <c r="OBT102" s="341"/>
      <c r="OBU102" s="341"/>
      <c r="OBV102" s="341"/>
      <c r="OBW102" s="341"/>
      <c r="OBX102" s="341"/>
      <c r="OBY102" s="341"/>
      <c r="OBZ102" s="341"/>
      <c r="OCA102" s="341"/>
      <c r="OCB102" s="341"/>
      <c r="OCC102" s="341"/>
      <c r="OCD102" s="341"/>
      <c r="OCE102" s="341"/>
      <c r="OCF102" s="341"/>
      <c r="OCG102" s="341"/>
      <c r="OCH102" s="341"/>
      <c r="OCI102" s="341"/>
      <c r="OCJ102" s="341"/>
      <c r="OCK102" s="341"/>
      <c r="OCL102" s="341"/>
      <c r="OCM102" s="341"/>
      <c r="OCN102" s="341"/>
      <c r="OCO102" s="341"/>
      <c r="OCP102" s="341"/>
      <c r="OCQ102" s="341"/>
      <c r="OCR102" s="341"/>
      <c r="OCS102" s="341"/>
      <c r="OCT102" s="341"/>
      <c r="OCU102" s="341"/>
      <c r="OCV102" s="341"/>
      <c r="OCW102" s="341"/>
      <c r="OCX102" s="341"/>
      <c r="OCY102" s="341"/>
      <c r="OCZ102" s="341"/>
      <c r="ODA102" s="341"/>
      <c r="ODB102" s="341"/>
      <c r="ODC102" s="341"/>
      <c r="ODD102" s="341"/>
      <c r="ODE102" s="341"/>
      <c r="ODF102" s="341"/>
      <c r="ODG102" s="341"/>
      <c r="ODH102" s="341"/>
      <c r="ODI102" s="341"/>
      <c r="ODJ102" s="341"/>
      <c r="ODK102" s="341"/>
      <c r="ODL102" s="341"/>
      <c r="ODM102" s="341"/>
      <c r="ODN102" s="341"/>
      <c r="ODO102" s="341"/>
      <c r="ODP102" s="341"/>
      <c r="ODQ102" s="341"/>
      <c r="ODR102" s="341"/>
      <c r="ODS102" s="341"/>
      <c r="ODT102" s="341"/>
      <c r="ODU102" s="341"/>
      <c r="ODV102" s="341"/>
      <c r="ODW102" s="341"/>
      <c r="ODX102" s="341"/>
      <c r="ODY102" s="341"/>
      <c r="ODZ102" s="341"/>
      <c r="OEA102" s="341"/>
      <c r="OEB102" s="341"/>
      <c r="OEC102" s="341"/>
      <c r="OED102" s="341"/>
      <c r="OEE102" s="341"/>
      <c r="OEF102" s="341"/>
      <c r="OEG102" s="341"/>
      <c r="OEH102" s="341"/>
      <c r="OEI102" s="341"/>
      <c r="OEJ102" s="341"/>
      <c r="OEK102" s="341"/>
      <c r="OEL102" s="341"/>
      <c r="OEM102" s="341"/>
      <c r="OEN102" s="341"/>
      <c r="OEO102" s="341"/>
      <c r="OEP102" s="341"/>
      <c r="OEQ102" s="341"/>
      <c r="OER102" s="341"/>
      <c r="OES102" s="341"/>
      <c r="OET102" s="341"/>
      <c r="OEU102" s="341"/>
      <c r="OEV102" s="341"/>
      <c r="OEW102" s="341"/>
      <c r="OEX102" s="341"/>
      <c r="OEY102" s="341"/>
      <c r="OEZ102" s="341"/>
      <c r="OFA102" s="341"/>
      <c r="OFB102" s="341"/>
      <c r="OFC102" s="341"/>
      <c r="OFD102" s="341"/>
      <c r="OFE102" s="341"/>
      <c r="OFF102" s="341"/>
      <c r="OFG102" s="341"/>
      <c r="OFH102" s="341"/>
      <c r="OFI102" s="341"/>
      <c r="OFJ102" s="341"/>
      <c r="OFK102" s="341"/>
      <c r="OFL102" s="341"/>
      <c r="OFM102" s="341"/>
      <c r="OFN102" s="341"/>
      <c r="OFO102" s="341"/>
      <c r="OFP102" s="341"/>
      <c r="OFQ102" s="341"/>
      <c r="OFR102" s="341"/>
      <c r="OFS102" s="341"/>
      <c r="OFT102" s="341"/>
      <c r="OFU102" s="341"/>
      <c r="OFV102" s="341"/>
      <c r="OFW102" s="341"/>
      <c r="OFX102" s="341"/>
      <c r="OFY102" s="341"/>
      <c r="OFZ102" s="341"/>
      <c r="OGA102" s="341"/>
      <c r="OGB102" s="341"/>
      <c r="OGC102" s="341"/>
      <c r="OGD102" s="341"/>
      <c r="OGE102" s="341"/>
      <c r="OGF102" s="341"/>
      <c r="OGG102" s="341"/>
      <c r="OGH102" s="341"/>
      <c r="OGI102" s="341"/>
      <c r="OGJ102" s="341"/>
      <c r="OGK102" s="341"/>
      <c r="OGL102" s="341"/>
      <c r="OGM102" s="341"/>
      <c r="OGN102" s="341"/>
      <c r="OGO102" s="341"/>
      <c r="OGP102" s="341"/>
      <c r="OGQ102" s="341"/>
      <c r="OGR102" s="341"/>
      <c r="OGS102" s="341"/>
      <c r="OGT102" s="341"/>
      <c r="OGU102" s="341"/>
      <c r="OGV102" s="341"/>
      <c r="OGW102" s="341"/>
      <c r="OGX102" s="341"/>
      <c r="OGY102" s="341"/>
      <c r="OGZ102" s="341"/>
      <c r="OHA102" s="341"/>
      <c r="OHB102" s="341"/>
      <c r="OHC102" s="341"/>
      <c r="OHD102" s="341"/>
      <c r="OHE102" s="341"/>
      <c r="OHF102" s="341"/>
      <c r="OHG102" s="341"/>
      <c r="OHH102" s="341"/>
      <c r="OHI102" s="341"/>
      <c r="OHJ102" s="341"/>
      <c r="OHK102" s="341"/>
      <c r="OHL102" s="341"/>
      <c r="OHM102" s="341"/>
      <c r="OHN102" s="341"/>
      <c r="OHO102" s="341"/>
      <c r="OHP102" s="341"/>
      <c r="OHQ102" s="341"/>
      <c r="OHR102" s="341"/>
      <c r="OHS102" s="341"/>
      <c r="OHT102" s="341"/>
      <c r="OHU102" s="341"/>
      <c r="OHV102" s="341"/>
      <c r="OHW102" s="341"/>
      <c r="OHX102" s="341"/>
      <c r="OHY102" s="341"/>
      <c r="OHZ102" s="341"/>
      <c r="OIA102" s="341"/>
      <c r="OIB102" s="341"/>
      <c r="OIC102" s="341"/>
      <c r="OID102" s="341"/>
      <c r="OIE102" s="341"/>
      <c r="OIF102" s="341"/>
      <c r="OIG102" s="341"/>
      <c r="OIH102" s="341"/>
      <c r="OII102" s="341"/>
      <c r="OIJ102" s="341"/>
      <c r="OIK102" s="341"/>
      <c r="OIL102" s="341"/>
      <c r="OIM102" s="341"/>
      <c r="OIN102" s="341"/>
      <c r="OIO102" s="341"/>
      <c r="OIP102" s="341"/>
      <c r="OIQ102" s="341"/>
      <c r="OIR102" s="341"/>
      <c r="OIS102" s="341"/>
      <c r="OIT102" s="341"/>
      <c r="OIU102" s="341"/>
      <c r="OIV102" s="341"/>
      <c r="OIW102" s="341"/>
      <c r="OIX102" s="341"/>
      <c r="OIY102" s="341"/>
      <c r="OIZ102" s="341"/>
      <c r="OJA102" s="341"/>
      <c r="OJB102" s="341"/>
      <c r="OJC102" s="341"/>
      <c r="OJD102" s="341"/>
      <c r="OJE102" s="341"/>
      <c r="OJF102" s="341"/>
      <c r="OJG102" s="341"/>
      <c r="OJH102" s="341"/>
      <c r="OJI102" s="341"/>
      <c r="OJJ102" s="341"/>
      <c r="OJK102" s="341"/>
      <c r="OJL102" s="341"/>
      <c r="OJM102" s="341"/>
      <c r="OJN102" s="341"/>
      <c r="OJO102" s="341"/>
      <c r="OJP102" s="341"/>
      <c r="OJQ102" s="341"/>
      <c r="OJR102" s="341"/>
      <c r="OJS102" s="341"/>
      <c r="OJT102" s="341"/>
      <c r="OJU102" s="341"/>
      <c r="OJV102" s="341"/>
      <c r="OJW102" s="341"/>
      <c r="OJX102" s="341"/>
      <c r="OJY102" s="341"/>
      <c r="OJZ102" s="341"/>
      <c r="OKA102" s="341"/>
      <c r="OKB102" s="341"/>
      <c r="OKC102" s="341"/>
      <c r="OKD102" s="341"/>
      <c r="OKE102" s="341"/>
      <c r="OKF102" s="341"/>
      <c r="OKG102" s="341"/>
      <c r="OKH102" s="341"/>
      <c r="OKI102" s="341"/>
      <c r="OKJ102" s="341"/>
      <c r="OKK102" s="341"/>
      <c r="OKL102" s="341"/>
      <c r="OKM102" s="341"/>
      <c r="OKN102" s="341"/>
      <c r="OKO102" s="341"/>
      <c r="OKP102" s="341"/>
      <c r="OKQ102" s="341"/>
      <c r="OKR102" s="341"/>
      <c r="OKS102" s="341"/>
      <c r="OKT102" s="341"/>
      <c r="OKU102" s="341"/>
      <c r="OKV102" s="341"/>
      <c r="OKW102" s="341"/>
      <c r="OKX102" s="341"/>
      <c r="OKY102" s="341"/>
      <c r="OKZ102" s="341"/>
      <c r="OLA102" s="341"/>
      <c r="OLB102" s="341"/>
      <c r="OLC102" s="341"/>
      <c r="OLD102" s="341"/>
      <c r="OLE102" s="341"/>
      <c r="OLF102" s="341"/>
      <c r="OLG102" s="341"/>
      <c r="OLH102" s="341"/>
      <c r="OLI102" s="341"/>
      <c r="OLJ102" s="341"/>
      <c r="OLK102" s="341"/>
      <c r="OLL102" s="341"/>
      <c r="OLM102" s="341"/>
      <c r="OLN102" s="341"/>
      <c r="OLO102" s="341"/>
      <c r="OLP102" s="341"/>
      <c r="OLQ102" s="341"/>
      <c r="OLR102" s="341"/>
      <c r="OLS102" s="341"/>
      <c r="OLT102" s="341"/>
      <c r="OLU102" s="341"/>
      <c r="OLV102" s="341"/>
      <c r="OLW102" s="341"/>
      <c r="OLX102" s="341"/>
      <c r="OLY102" s="341"/>
      <c r="OLZ102" s="341"/>
      <c r="OMA102" s="341"/>
      <c r="OMB102" s="341"/>
      <c r="OMC102" s="341"/>
      <c r="OMD102" s="341"/>
      <c r="OME102" s="341"/>
      <c r="OMF102" s="341"/>
      <c r="OMG102" s="341"/>
      <c r="OMH102" s="341"/>
      <c r="OMI102" s="341"/>
      <c r="OMJ102" s="341"/>
      <c r="OMK102" s="341"/>
      <c r="OML102" s="341"/>
      <c r="OMM102" s="341"/>
      <c r="OMN102" s="341"/>
      <c r="OMO102" s="341"/>
      <c r="OMP102" s="341"/>
      <c r="OMQ102" s="341"/>
      <c r="OMR102" s="341"/>
      <c r="OMS102" s="341"/>
      <c r="OMT102" s="341"/>
      <c r="OMU102" s="341"/>
      <c r="OMV102" s="341"/>
      <c r="OMW102" s="341"/>
      <c r="OMX102" s="341"/>
      <c r="OMY102" s="341"/>
      <c r="OMZ102" s="341"/>
      <c r="ONA102" s="341"/>
      <c r="ONB102" s="341"/>
      <c r="ONC102" s="341"/>
      <c r="OND102" s="341"/>
      <c r="ONE102" s="341"/>
      <c r="ONF102" s="341"/>
      <c r="ONG102" s="341"/>
      <c r="ONH102" s="341"/>
      <c r="ONI102" s="341"/>
      <c r="ONJ102" s="341"/>
      <c r="ONK102" s="341"/>
      <c r="ONL102" s="341"/>
      <c r="ONM102" s="341"/>
      <c r="ONN102" s="341"/>
      <c r="ONO102" s="341"/>
      <c r="ONP102" s="341"/>
      <c r="ONQ102" s="341"/>
      <c r="ONR102" s="341"/>
      <c r="ONS102" s="341"/>
      <c r="ONT102" s="341"/>
      <c r="ONU102" s="341"/>
      <c r="ONV102" s="341"/>
      <c r="ONW102" s="341"/>
      <c r="ONX102" s="341"/>
      <c r="ONY102" s="341"/>
      <c r="ONZ102" s="341"/>
      <c r="OOA102" s="341"/>
      <c r="OOB102" s="341"/>
      <c r="OOC102" s="341"/>
      <c r="OOD102" s="341"/>
      <c r="OOE102" s="341"/>
      <c r="OOF102" s="341"/>
      <c r="OOG102" s="341"/>
      <c r="OOH102" s="341"/>
      <c r="OOI102" s="341"/>
      <c r="OOJ102" s="341"/>
      <c r="OOK102" s="341"/>
      <c r="OOL102" s="341"/>
      <c r="OOM102" s="341"/>
      <c r="OON102" s="341"/>
      <c r="OOO102" s="341"/>
      <c r="OOP102" s="341"/>
      <c r="OOQ102" s="341"/>
      <c r="OOR102" s="341"/>
      <c r="OOS102" s="341"/>
      <c r="OOT102" s="341"/>
      <c r="OOU102" s="341"/>
      <c r="OOV102" s="341"/>
      <c r="OOW102" s="341"/>
      <c r="OOX102" s="341"/>
      <c r="OOY102" s="341"/>
      <c r="OOZ102" s="341"/>
      <c r="OPA102" s="341"/>
      <c r="OPB102" s="341"/>
      <c r="OPC102" s="341"/>
      <c r="OPD102" s="341"/>
      <c r="OPE102" s="341"/>
      <c r="OPF102" s="341"/>
      <c r="OPG102" s="341"/>
      <c r="OPH102" s="341"/>
      <c r="OPI102" s="341"/>
      <c r="OPJ102" s="341"/>
      <c r="OPK102" s="341"/>
      <c r="OPL102" s="341"/>
      <c r="OPM102" s="341"/>
      <c r="OPN102" s="341"/>
      <c r="OPO102" s="341"/>
      <c r="OPP102" s="341"/>
      <c r="OPQ102" s="341"/>
      <c r="OPR102" s="341"/>
      <c r="OPS102" s="341"/>
      <c r="OPT102" s="341"/>
      <c r="OPU102" s="341"/>
      <c r="OPV102" s="341"/>
      <c r="OPW102" s="341"/>
      <c r="OPX102" s="341"/>
      <c r="OPY102" s="341"/>
      <c r="OPZ102" s="341"/>
      <c r="OQA102" s="341"/>
      <c r="OQB102" s="341"/>
      <c r="OQC102" s="341"/>
      <c r="OQD102" s="341"/>
      <c r="OQE102" s="341"/>
      <c r="OQF102" s="341"/>
      <c r="OQG102" s="341"/>
      <c r="OQH102" s="341"/>
      <c r="OQI102" s="341"/>
      <c r="OQJ102" s="341"/>
      <c r="OQK102" s="341"/>
      <c r="OQL102" s="341"/>
      <c r="OQM102" s="341"/>
      <c r="OQN102" s="341"/>
      <c r="OQO102" s="341"/>
      <c r="OQP102" s="341"/>
      <c r="OQQ102" s="341"/>
      <c r="OQR102" s="341"/>
      <c r="OQS102" s="341"/>
      <c r="OQT102" s="341"/>
      <c r="OQU102" s="341"/>
      <c r="OQV102" s="341"/>
      <c r="OQW102" s="341"/>
      <c r="OQX102" s="341"/>
      <c r="OQY102" s="341"/>
      <c r="OQZ102" s="341"/>
      <c r="ORA102" s="341"/>
      <c r="ORB102" s="341"/>
      <c r="ORC102" s="341"/>
      <c r="ORD102" s="341"/>
      <c r="ORE102" s="341"/>
      <c r="ORF102" s="341"/>
      <c r="ORG102" s="341"/>
      <c r="ORH102" s="341"/>
      <c r="ORI102" s="341"/>
      <c r="ORJ102" s="341"/>
      <c r="ORK102" s="341"/>
      <c r="ORL102" s="341"/>
      <c r="ORM102" s="341"/>
      <c r="ORN102" s="341"/>
      <c r="ORO102" s="341"/>
      <c r="ORP102" s="341"/>
      <c r="ORQ102" s="341"/>
      <c r="ORR102" s="341"/>
      <c r="ORS102" s="341"/>
      <c r="ORT102" s="341"/>
      <c r="ORU102" s="341"/>
      <c r="ORV102" s="341"/>
      <c r="ORW102" s="341"/>
      <c r="ORX102" s="341"/>
      <c r="ORY102" s="341"/>
      <c r="ORZ102" s="341"/>
      <c r="OSA102" s="341"/>
      <c r="OSB102" s="341"/>
      <c r="OSC102" s="341"/>
      <c r="OSD102" s="341"/>
      <c r="OSE102" s="341"/>
      <c r="OSF102" s="341"/>
      <c r="OSG102" s="341"/>
      <c r="OSH102" s="341"/>
      <c r="OSI102" s="341"/>
      <c r="OSJ102" s="341"/>
      <c r="OSK102" s="341"/>
      <c r="OSL102" s="341"/>
      <c r="OSM102" s="341"/>
      <c r="OSN102" s="341"/>
      <c r="OSO102" s="341"/>
      <c r="OSP102" s="341"/>
      <c r="OSQ102" s="341"/>
      <c r="OSR102" s="341"/>
      <c r="OSS102" s="341"/>
      <c r="OST102" s="341"/>
      <c r="OSU102" s="341"/>
      <c r="OSV102" s="341"/>
      <c r="OSW102" s="341"/>
      <c r="OSX102" s="341"/>
      <c r="OSY102" s="341"/>
      <c r="OSZ102" s="341"/>
      <c r="OTA102" s="341"/>
      <c r="OTB102" s="341"/>
      <c r="OTC102" s="341"/>
      <c r="OTD102" s="341"/>
      <c r="OTE102" s="341"/>
      <c r="OTF102" s="341"/>
      <c r="OTG102" s="341"/>
      <c r="OTH102" s="341"/>
      <c r="OTI102" s="341"/>
      <c r="OTJ102" s="341"/>
      <c r="OTK102" s="341"/>
      <c r="OTL102" s="341"/>
      <c r="OTM102" s="341"/>
      <c r="OTN102" s="341"/>
      <c r="OTO102" s="341"/>
      <c r="OTP102" s="341"/>
      <c r="OTQ102" s="341"/>
      <c r="OTR102" s="341"/>
      <c r="OTS102" s="341"/>
      <c r="OTT102" s="341"/>
      <c r="OTU102" s="341"/>
      <c r="OTV102" s="341"/>
      <c r="OTW102" s="341"/>
      <c r="OTX102" s="341"/>
      <c r="OTY102" s="341"/>
      <c r="OTZ102" s="341"/>
      <c r="OUA102" s="341"/>
      <c r="OUB102" s="341"/>
      <c r="OUC102" s="341"/>
      <c r="OUD102" s="341"/>
      <c r="OUE102" s="341"/>
      <c r="OUF102" s="341"/>
      <c r="OUG102" s="341"/>
      <c r="OUH102" s="341"/>
      <c r="OUI102" s="341"/>
      <c r="OUJ102" s="341"/>
      <c r="OUK102" s="341"/>
      <c r="OUL102" s="341"/>
      <c r="OUM102" s="341"/>
      <c r="OUN102" s="341"/>
      <c r="OUO102" s="341"/>
      <c r="OUP102" s="341"/>
      <c r="OUQ102" s="341"/>
      <c r="OUR102" s="341"/>
      <c r="OUS102" s="341"/>
      <c r="OUT102" s="341"/>
      <c r="OUU102" s="341"/>
      <c r="OUV102" s="341"/>
      <c r="OUW102" s="341"/>
      <c r="OUX102" s="341"/>
      <c r="OUY102" s="341"/>
      <c r="OUZ102" s="341"/>
      <c r="OVA102" s="341"/>
      <c r="OVB102" s="341"/>
      <c r="OVC102" s="341"/>
      <c r="OVD102" s="341"/>
      <c r="OVE102" s="341"/>
      <c r="OVF102" s="341"/>
      <c r="OVG102" s="341"/>
      <c r="OVH102" s="341"/>
      <c r="OVI102" s="341"/>
      <c r="OVJ102" s="341"/>
      <c r="OVK102" s="341"/>
      <c r="OVL102" s="341"/>
      <c r="OVM102" s="341"/>
      <c r="OVN102" s="341"/>
      <c r="OVO102" s="341"/>
      <c r="OVP102" s="341"/>
      <c r="OVQ102" s="341"/>
      <c r="OVR102" s="341"/>
      <c r="OVS102" s="341"/>
      <c r="OVT102" s="341"/>
      <c r="OVU102" s="341"/>
      <c r="OVV102" s="341"/>
      <c r="OVW102" s="341"/>
      <c r="OVX102" s="341"/>
      <c r="OVY102" s="341"/>
      <c r="OVZ102" s="341"/>
      <c r="OWA102" s="341"/>
      <c r="OWB102" s="341"/>
      <c r="OWC102" s="341"/>
      <c r="OWD102" s="341"/>
      <c r="OWE102" s="341"/>
      <c r="OWF102" s="341"/>
      <c r="OWG102" s="341"/>
      <c r="OWH102" s="341"/>
      <c r="OWI102" s="341"/>
      <c r="OWJ102" s="341"/>
      <c r="OWK102" s="341"/>
      <c r="OWL102" s="341"/>
      <c r="OWM102" s="341"/>
      <c r="OWN102" s="341"/>
      <c r="OWO102" s="341"/>
      <c r="OWP102" s="341"/>
      <c r="OWQ102" s="341"/>
      <c r="OWR102" s="341"/>
      <c r="OWS102" s="341"/>
      <c r="OWT102" s="341"/>
      <c r="OWU102" s="341"/>
      <c r="OWV102" s="341"/>
      <c r="OWW102" s="341"/>
      <c r="OWX102" s="341"/>
      <c r="OWY102" s="341"/>
      <c r="OWZ102" s="341"/>
      <c r="OXA102" s="341"/>
      <c r="OXB102" s="341"/>
      <c r="OXC102" s="341"/>
      <c r="OXD102" s="341"/>
      <c r="OXE102" s="341"/>
      <c r="OXF102" s="341"/>
      <c r="OXG102" s="341"/>
      <c r="OXH102" s="341"/>
      <c r="OXI102" s="341"/>
      <c r="OXJ102" s="341"/>
      <c r="OXK102" s="341"/>
      <c r="OXL102" s="341"/>
      <c r="OXM102" s="341"/>
      <c r="OXN102" s="341"/>
      <c r="OXO102" s="341"/>
      <c r="OXP102" s="341"/>
      <c r="OXQ102" s="341"/>
      <c r="OXR102" s="341"/>
      <c r="OXS102" s="341"/>
      <c r="OXT102" s="341"/>
      <c r="OXU102" s="341"/>
      <c r="OXV102" s="341"/>
      <c r="OXW102" s="341"/>
      <c r="OXX102" s="341"/>
      <c r="OXY102" s="341"/>
      <c r="OXZ102" s="341"/>
      <c r="OYA102" s="341"/>
      <c r="OYB102" s="341"/>
      <c r="OYC102" s="341"/>
      <c r="OYD102" s="341"/>
      <c r="OYE102" s="341"/>
      <c r="OYF102" s="341"/>
      <c r="OYG102" s="341"/>
      <c r="OYH102" s="341"/>
      <c r="OYI102" s="341"/>
      <c r="OYJ102" s="341"/>
      <c r="OYK102" s="341"/>
      <c r="OYL102" s="341"/>
      <c r="OYM102" s="341"/>
      <c r="OYN102" s="341"/>
      <c r="OYO102" s="341"/>
      <c r="OYP102" s="341"/>
      <c r="OYQ102" s="341"/>
      <c r="OYR102" s="341"/>
      <c r="OYS102" s="341"/>
      <c r="OYT102" s="341"/>
      <c r="OYU102" s="341"/>
      <c r="OYV102" s="341"/>
      <c r="OYW102" s="341"/>
      <c r="OYX102" s="341"/>
      <c r="OYY102" s="341"/>
      <c r="OYZ102" s="341"/>
      <c r="OZA102" s="341"/>
      <c r="OZB102" s="341"/>
      <c r="OZC102" s="341"/>
      <c r="OZD102" s="341"/>
      <c r="OZE102" s="341"/>
      <c r="OZF102" s="341"/>
      <c r="OZG102" s="341"/>
      <c r="OZH102" s="341"/>
      <c r="OZI102" s="341"/>
      <c r="OZJ102" s="341"/>
      <c r="OZK102" s="341"/>
      <c r="OZL102" s="341"/>
      <c r="OZM102" s="341"/>
      <c r="OZN102" s="341"/>
      <c r="OZO102" s="341"/>
      <c r="OZP102" s="341"/>
      <c r="OZQ102" s="341"/>
      <c r="OZR102" s="341"/>
      <c r="OZS102" s="341"/>
      <c r="OZT102" s="341"/>
      <c r="OZU102" s="341"/>
      <c r="OZV102" s="341"/>
      <c r="OZW102" s="341"/>
      <c r="OZX102" s="341"/>
      <c r="OZY102" s="341"/>
      <c r="OZZ102" s="341"/>
      <c r="PAA102" s="341"/>
      <c r="PAB102" s="341"/>
      <c r="PAC102" s="341"/>
      <c r="PAD102" s="341"/>
      <c r="PAE102" s="341"/>
      <c r="PAF102" s="341"/>
      <c r="PAG102" s="341"/>
      <c r="PAH102" s="341"/>
      <c r="PAI102" s="341"/>
      <c r="PAJ102" s="341"/>
      <c r="PAK102" s="341"/>
      <c r="PAL102" s="341"/>
      <c r="PAM102" s="341"/>
      <c r="PAN102" s="341"/>
      <c r="PAO102" s="341"/>
      <c r="PAP102" s="341"/>
      <c r="PAQ102" s="341"/>
      <c r="PAR102" s="341"/>
      <c r="PAS102" s="341"/>
      <c r="PAT102" s="341"/>
      <c r="PAU102" s="341"/>
      <c r="PAV102" s="341"/>
      <c r="PAW102" s="341"/>
      <c r="PAX102" s="341"/>
      <c r="PAY102" s="341"/>
      <c r="PAZ102" s="341"/>
      <c r="PBA102" s="341"/>
      <c r="PBB102" s="341"/>
      <c r="PBC102" s="341"/>
      <c r="PBD102" s="341"/>
      <c r="PBE102" s="341"/>
      <c r="PBF102" s="341"/>
      <c r="PBG102" s="341"/>
      <c r="PBH102" s="341"/>
      <c r="PBI102" s="341"/>
      <c r="PBJ102" s="341"/>
      <c r="PBK102" s="341"/>
      <c r="PBL102" s="341"/>
      <c r="PBM102" s="341"/>
      <c r="PBN102" s="341"/>
      <c r="PBO102" s="341"/>
      <c r="PBP102" s="341"/>
      <c r="PBQ102" s="341"/>
      <c r="PBR102" s="341"/>
      <c r="PBS102" s="341"/>
      <c r="PBT102" s="341"/>
      <c r="PBU102" s="341"/>
      <c r="PBV102" s="341"/>
      <c r="PBW102" s="341"/>
      <c r="PBX102" s="341"/>
      <c r="PBY102" s="341"/>
      <c r="PBZ102" s="341"/>
      <c r="PCA102" s="341"/>
      <c r="PCB102" s="341"/>
      <c r="PCC102" s="341"/>
      <c r="PCD102" s="341"/>
      <c r="PCE102" s="341"/>
      <c r="PCF102" s="341"/>
      <c r="PCG102" s="341"/>
      <c r="PCH102" s="341"/>
      <c r="PCI102" s="341"/>
      <c r="PCJ102" s="341"/>
      <c r="PCK102" s="341"/>
      <c r="PCL102" s="341"/>
      <c r="PCM102" s="341"/>
      <c r="PCN102" s="341"/>
      <c r="PCO102" s="341"/>
      <c r="PCP102" s="341"/>
      <c r="PCQ102" s="341"/>
      <c r="PCR102" s="341"/>
      <c r="PCS102" s="341"/>
      <c r="PCT102" s="341"/>
      <c r="PCU102" s="341"/>
      <c r="PCV102" s="341"/>
      <c r="PCW102" s="341"/>
      <c r="PCX102" s="341"/>
      <c r="PCY102" s="341"/>
      <c r="PCZ102" s="341"/>
      <c r="PDA102" s="341"/>
      <c r="PDB102" s="341"/>
      <c r="PDC102" s="341"/>
      <c r="PDD102" s="341"/>
      <c r="PDE102" s="341"/>
      <c r="PDF102" s="341"/>
      <c r="PDG102" s="341"/>
      <c r="PDH102" s="341"/>
      <c r="PDI102" s="341"/>
      <c r="PDJ102" s="341"/>
      <c r="PDK102" s="341"/>
      <c r="PDL102" s="341"/>
      <c r="PDM102" s="341"/>
      <c r="PDN102" s="341"/>
      <c r="PDO102" s="341"/>
      <c r="PDP102" s="341"/>
      <c r="PDQ102" s="341"/>
      <c r="PDR102" s="341"/>
      <c r="PDS102" s="341"/>
      <c r="PDT102" s="341"/>
      <c r="PDU102" s="341"/>
      <c r="PDV102" s="341"/>
      <c r="PDW102" s="341"/>
      <c r="PDX102" s="341"/>
      <c r="PDY102" s="341"/>
      <c r="PDZ102" s="341"/>
      <c r="PEA102" s="341"/>
      <c r="PEB102" s="341"/>
      <c r="PEC102" s="341"/>
      <c r="PED102" s="341"/>
      <c r="PEE102" s="341"/>
      <c r="PEF102" s="341"/>
      <c r="PEG102" s="341"/>
      <c r="PEH102" s="341"/>
      <c r="PEI102" s="341"/>
      <c r="PEJ102" s="341"/>
      <c r="PEK102" s="341"/>
      <c r="PEL102" s="341"/>
      <c r="PEM102" s="341"/>
      <c r="PEN102" s="341"/>
      <c r="PEO102" s="341"/>
      <c r="PEP102" s="341"/>
      <c r="PEQ102" s="341"/>
      <c r="PER102" s="341"/>
      <c r="PES102" s="341"/>
      <c r="PET102" s="341"/>
      <c r="PEU102" s="341"/>
      <c r="PEV102" s="341"/>
      <c r="PEW102" s="341"/>
      <c r="PEX102" s="341"/>
      <c r="PEY102" s="341"/>
      <c r="PEZ102" s="341"/>
      <c r="PFA102" s="341"/>
      <c r="PFB102" s="341"/>
      <c r="PFC102" s="341"/>
      <c r="PFD102" s="341"/>
      <c r="PFE102" s="341"/>
      <c r="PFF102" s="341"/>
      <c r="PFG102" s="341"/>
      <c r="PFH102" s="341"/>
      <c r="PFI102" s="341"/>
      <c r="PFJ102" s="341"/>
      <c r="PFK102" s="341"/>
      <c r="PFL102" s="341"/>
      <c r="PFM102" s="341"/>
      <c r="PFN102" s="341"/>
      <c r="PFO102" s="341"/>
      <c r="PFP102" s="341"/>
      <c r="PFQ102" s="341"/>
      <c r="PFR102" s="341"/>
      <c r="PFS102" s="341"/>
      <c r="PFT102" s="341"/>
      <c r="PFU102" s="341"/>
      <c r="PFV102" s="341"/>
      <c r="PFW102" s="341"/>
      <c r="PFX102" s="341"/>
      <c r="PFY102" s="341"/>
      <c r="PFZ102" s="341"/>
      <c r="PGA102" s="341"/>
      <c r="PGB102" s="341"/>
      <c r="PGC102" s="341"/>
      <c r="PGD102" s="341"/>
      <c r="PGE102" s="341"/>
      <c r="PGF102" s="341"/>
      <c r="PGG102" s="341"/>
      <c r="PGH102" s="341"/>
      <c r="PGI102" s="341"/>
      <c r="PGJ102" s="341"/>
      <c r="PGK102" s="341"/>
      <c r="PGL102" s="341"/>
      <c r="PGM102" s="341"/>
      <c r="PGN102" s="341"/>
      <c r="PGO102" s="341"/>
      <c r="PGP102" s="341"/>
      <c r="PGQ102" s="341"/>
      <c r="PGR102" s="341"/>
      <c r="PGS102" s="341"/>
      <c r="PGT102" s="341"/>
      <c r="PGU102" s="341"/>
      <c r="PGV102" s="341"/>
      <c r="PGW102" s="341"/>
      <c r="PGX102" s="341"/>
      <c r="PGY102" s="341"/>
      <c r="PGZ102" s="341"/>
      <c r="PHA102" s="341"/>
      <c r="PHB102" s="341"/>
      <c r="PHC102" s="341"/>
      <c r="PHD102" s="341"/>
      <c r="PHE102" s="341"/>
      <c r="PHF102" s="341"/>
      <c r="PHG102" s="341"/>
      <c r="PHH102" s="341"/>
      <c r="PHI102" s="341"/>
      <c r="PHJ102" s="341"/>
      <c r="PHK102" s="341"/>
      <c r="PHL102" s="341"/>
      <c r="PHM102" s="341"/>
      <c r="PHN102" s="341"/>
      <c r="PHO102" s="341"/>
      <c r="PHP102" s="341"/>
      <c r="PHQ102" s="341"/>
      <c r="PHR102" s="341"/>
      <c r="PHS102" s="341"/>
      <c r="PHT102" s="341"/>
      <c r="PHU102" s="341"/>
      <c r="PHV102" s="341"/>
      <c r="PHW102" s="341"/>
      <c r="PHX102" s="341"/>
      <c r="PHY102" s="341"/>
      <c r="PHZ102" s="341"/>
      <c r="PIA102" s="341"/>
      <c r="PIB102" s="341"/>
      <c r="PIC102" s="341"/>
      <c r="PID102" s="341"/>
      <c r="PIE102" s="341"/>
      <c r="PIF102" s="341"/>
      <c r="PIG102" s="341"/>
      <c r="PIH102" s="341"/>
      <c r="PII102" s="341"/>
      <c r="PIJ102" s="341"/>
      <c r="PIK102" s="341"/>
      <c r="PIL102" s="341"/>
      <c r="PIM102" s="341"/>
      <c r="PIN102" s="341"/>
      <c r="PIO102" s="341"/>
      <c r="PIP102" s="341"/>
      <c r="PIQ102" s="341"/>
      <c r="PIR102" s="341"/>
      <c r="PIS102" s="341"/>
      <c r="PIT102" s="341"/>
      <c r="PIU102" s="341"/>
      <c r="PIV102" s="341"/>
      <c r="PIW102" s="341"/>
      <c r="PIX102" s="341"/>
      <c r="PIY102" s="341"/>
      <c r="PIZ102" s="341"/>
      <c r="PJA102" s="341"/>
      <c r="PJB102" s="341"/>
      <c r="PJC102" s="341"/>
      <c r="PJD102" s="341"/>
      <c r="PJE102" s="341"/>
      <c r="PJF102" s="341"/>
      <c r="PJG102" s="341"/>
      <c r="PJH102" s="341"/>
      <c r="PJI102" s="341"/>
      <c r="PJJ102" s="341"/>
      <c r="PJK102" s="341"/>
      <c r="PJL102" s="341"/>
      <c r="PJM102" s="341"/>
      <c r="PJN102" s="341"/>
      <c r="PJO102" s="341"/>
      <c r="PJP102" s="341"/>
      <c r="PJQ102" s="341"/>
      <c r="PJR102" s="341"/>
      <c r="PJS102" s="341"/>
      <c r="PJT102" s="341"/>
      <c r="PJU102" s="341"/>
      <c r="PJV102" s="341"/>
      <c r="PJW102" s="341"/>
      <c r="PJX102" s="341"/>
      <c r="PJY102" s="341"/>
      <c r="PJZ102" s="341"/>
      <c r="PKA102" s="341"/>
      <c r="PKB102" s="341"/>
      <c r="PKC102" s="341"/>
      <c r="PKD102" s="341"/>
      <c r="PKE102" s="341"/>
      <c r="PKF102" s="341"/>
      <c r="PKG102" s="341"/>
      <c r="PKH102" s="341"/>
      <c r="PKI102" s="341"/>
      <c r="PKJ102" s="341"/>
      <c r="PKK102" s="341"/>
      <c r="PKL102" s="341"/>
      <c r="PKM102" s="341"/>
      <c r="PKN102" s="341"/>
      <c r="PKO102" s="341"/>
      <c r="PKP102" s="341"/>
      <c r="PKQ102" s="341"/>
      <c r="PKR102" s="341"/>
      <c r="PKS102" s="341"/>
      <c r="PKT102" s="341"/>
      <c r="PKU102" s="341"/>
      <c r="PKV102" s="341"/>
      <c r="PKW102" s="341"/>
      <c r="PKX102" s="341"/>
      <c r="PKY102" s="341"/>
      <c r="PKZ102" s="341"/>
      <c r="PLA102" s="341"/>
      <c r="PLB102" s="341"/>
      <c r="PLC102" s="341"/>
      <c r="PLD102" s="341"/>
      <c r="PLE102" s="341"/>
      <c r="PLF102" s="341"/>
      <c r="PLG102" s="341"/>
      <c r="PLH102" s="341"/>
      <c r="PLI102" s="341"/>
      <c r="PLJ102" s="341"/>
      <c r="PLK102" s="341"/>
      <c r="PLL102" s="341"/>
      <c r="PLM102" s="341"/>
      <c r="PLN102" s="341"/>
      <c r="PLO102" s="341"/>
      <c r="PLP102" s="341"/>
      <c r="PLQ102" s="341"/>
      <c r="PLR102" s="341"/>
      <c r="PLS102" s="341"/>
      <c r="PLT102" s="341"/>
      <c r="PLU102" s="341"/>
      <c r="PLV102" s="341"/>
      <c r="PLW102" s="341"/>
      <c r="PLX102" s="341"/>
      <c r="PLY102" s="341"/>
      <c r="PLZ102" s="341"/>
      <c r="PMA102" s="341"/>
      <c r="PMB102" s="341"/>
      <c r="PMC102" s="341"/>
      <c r="PMD102" s="341"/>
      <c r="PME102" s="341"/>
      <c r="PMF102" s="341"/>
      <c r="PMG102" s="341"/>
      <c r="PMH102" s="341"/>
      <c r="PMI102" s="341"/>
      <c r="PMJ102" s="341"/>
      <c r="PMK102" s="341"/>
      <c r="PML102" s="341"/>
      <c r="PMM102" s="341"/>
      <c r="PMN102" s="341"/>
      <c r="PMO102" s="341"/>
      <c r="PMP102" s="341"/>
      <c r="PMQ102" s="341"/>
      <c r="PMR102" s="341"/>
      <c r="PMS102" s="341"/>
      <c r="PMT102" s="341"/>
      <c r="PMU102" s="341"/>
      <c r="PMV102" s="341"/>
      <c r="PMW102" s="341"/>
      <c r="PMX102" s="341"/>
      <c r="PMY102" s="341"/>
      <c r="PMZ102" s="341"/>
      <c r="PNA102" s="341"/>
      <c r="PNB102" s="341"/>
      <c r="PNC102" s="341"/>
      <c r="PND102" s="341"/>
      <c r="PNE102" s="341"/>
      <c r="PNF102" s="341"/>
      <c r="PNG102" s="341"/>
      <c r="PNH102" s="341"/>
      <c r="PNI102" s="341"/>
      <c r="PNJ102" s="341"/>
      <c r="PNK102" s="341"/>
      <c r="PNL102" s="341"/>
      <c r="PNM102" s="341"/>
      <c r="PNN102" s="341"/>
      <c r="PNO102" s="341"/>
      <c r="PNP102" s="341"/>
      <c r="PNQ102" s="341"/>
      <c r="PNR102" s="341"/>
      <c r="PNS102" s="341"/>
      <c r="PNT102" s="341"/>
      <c r="PNU102" s="341"/>
      <c r="PNV102" s="341"/>
      <c r="PNW102" s="341"/>
      <c r="PNX102" s="341"/>
      <c r="PNY102" s="341"/>
      <c r="PNZ102" s="341"/>
      <c r="POA102" s="341"/>
      <c r="POB102" s="341"/>
      <c r="POC102" s="341"/>
      <c r="POD102" s="341"/>
      <c r="POE102" s="341"/>
      <c r="POF102" s="341"/>
      <c r="POG102" s="341"/>
      <c r="POH102" s="341"/>
      <c r="POI102" s="341"/>
      <c r="POJ102" s="341"/>
      <c r="POK102" s="341"/>
      <c r="POL102" s="341"/>
      <c r="POM102" s="341"/>
      <c r="PON102" s="341"/>
      <c r="POO102" s="341"/>
      <c r="POP102" s="341"/>
      <c r="POQ102" s="341"/>
      <c r="POR102" s="341"/>
      <c r="POS102" s="341"/>
      <c r="POT102" s="341"/>
      <c r="POU102" s="341"/>
      <c r="POV102" s="341"/>
      <c r="POW102" s="341"/>
      <c r="POX102" s="341"/>
      <c r="POY102" s="341"/>
      <c r="POZ102" s="341"/>
      <c r="PPA102" s="341"/>
      <c r="PPB102" s="341"/>
      <c r="PPC102" s="341"/>
      <c r="PPD102" s="341"/>
      <c r="PPE102" s="341"/>
      <c r="PPF102" s="341"/>
      <c r="PPG102" s="341"/>
      <c r="PPH102" s="341"/>
      <c r="PPI102" s="341"/>
      <c r="PPJ102" s="341"/>
      <c r="PPK102" s="341"/>
      <c r="PPL102" s="341"/>
      <c r="PPM102" s="341"/>
      <c r="PPN102" s="341"/>
      <c r="PPO102" s="341"/>
      <c r="PPP102" s="341"/>
      <c r="PPQ102" s="341"/>
      <c r="PPR102" s="341"/>
      <c r="PPS102" s="341"/>
      <c r="PPT102" s="341"/>
      <c r="PPU102" s="341"/>
      <c r="PPV102" s="341"/>
      <c r="PPW102" s="341"/>
      <c r="PPX102" s="341"/>
      <c r="PPY102" s="341"/>
      <c r="PPZ102" s="341"/>
      <c r="PQA102" s="341"/>
      <c r="PQB102" s="341"/>
      <c r="PQC102" s="341"/>
      <c r="PQD102" s="341"/>
      <c r="PQE102" s="341"/>
      <c r="PQF102" s="341"/>
      <c r="PQG102" s="341"/>
      <c r="PQH102" s="341"/>
      <c r="PQI102" s="341"/>
      <c r="PQJ102" s="341"/>
      <c r="PQK102" s="341"/>
      <c r="PQL102" s="341"/>
      <c r="PQM102" s="341"/>
      <c r="PQN102" s="341"/>
      <c r="PQO102" s="341"/>
      <c r="PQP102" s="341"/>
      <c r="PQQ102" s="341"/>
      <c r="PQR102" s="341"/>
      <c r="PQS102" s="341"/>
      <c r="PQT102" s="341"/>
      <c r="PQU102" s="341"/>
      <c r="PQV102" s="341"/>
      <c r="PQW102" s="341"/>
      <c r="PQX102" s="341"/>
      <c r="PQY102" s="341"/>
      <c r="PQZ102" s="341"/>
      <c r="PRA102" s="341"/>
      <c r="PRB102" s="341"/>
      <c r="PRC102" s="341"/>
      <c r="PRD102" s="341"/>
      <c r="PRE102" s="341"/>
      <c r="PRF102" s="341"/>
      <c r="PRG102" s="341"/>
      <c r="PRH102" s="341"/>
      <c r="PRI102" s="341"/>
      <c r="PRJ102" s="341"/>
      <c r="PRK102" s="341"/>
      <c r="PRL102" s="341"/>
      <c r="PRM102" s="341"/>
      <c r="PRN102" s="341"/>
      <c r="PRO102" s="341"/>
      <c r="PRP102" s="341"/>
      <c r="PRQ102" s="341"/>
      <c r="PRR102" s="341"/>
      <c r="PRS102" s="341"/>
      <c r="PRT102" s="341"/>
      <c r="PRU102" s="341"/>
      <c r="PRV102" s="341"/>
      <c r="PRW102" s="341"/>
      <c r="PRX102" s="341"/>
      <c r="PRY102" s="341"/>
      <c r="PRZ102" s="341"/>
      <c r="PSA102" s="341"/>
      <c r="PSB102" s="341"/>
      <c r="PSC102" s="341"/>
      <c r="PSD102" s="341"/>
      <c r="PSE102" s="341"/>
      <c r="PSF102" s="341"/>
      <c r="PSG102" s="341"/>
      <c r="PSH102" s="341"/>
      <c r="PSI102" s="341"/>
      <c r="PSJ102" s="341"/>
      <c r="PSK102" s="341"/>
      <c r="PSL102" s="341"/>
      <c r="PSM102" s="341"/>
      <c r="PSN102" s="341"/>
      <c r="PSO102" s="341"/>
      <c r="PSP102" s="341"/>
      <c r="PSQ102" s="341"/>
      <c r="PSR102" s="341"/>
      <c r="PSS102" s="341"/>
      <c r="PST102" s="341"/>
      <c r="PSU102" s="341"/>
      <c r="PSV102" s="341"/>
      <c r="PSW102" s="341"/>
      <c r="PSX102" s="341"/>
      <c r="PSY102" s="341"/>
      <c r="PSZ102" s="341"/>
      <c r="PTA102" s="341"/>
      <c r="PTB102" s="341"/>
      <c r="PTC102" s="341"/>
      <c r="PTD102" s="341"/>
      <c r="PTE102" s="341"/>
      <c r="PTF102" s="341"/>
      <c r="PTG102" s="341"/>
      <c r="PTH102" s="341"/>
      <c r="PTI102" s="341"/>
      <c r="PTJ102" s="341"/>
      <c r="PTK102" s="341"/>
      <c r="PTL102" s="341"/>
      <c r="PTM102" s="341"/>
      <c r="PTN102" s="341"/>
      <c r="PTO102" s="341"/>
      <c r="PTP102" s="341"/>
      <c r="PTQ102" s="341"/>
      <c r="PTR102" s="341"/>
      <c r="PTS102" s="341"/>
      <c r="PTT102" s="341"/>
      <c r="PTU102" s="341"/>
      <c r="PTV102" s="341"/>
      <c r="PTW102" s="341"/>
      <c r="PTX102" s="341"/>
      <c r="PTY102" s="341"/>
      <c r="PTZ102" s="341"/>
      <c r="PUA102" s="341"/>
      <c r="PUB102" s="341"/>
      <c r="PUC102" s="341"/>
      <c r="PUD102" s="341"/>
      <c r="PUE102" s="341"/>
      <c r="PUF102" s="341"/>
      <c r="PUG102" s="341"/>
      <c r="PUH102" s="341"/>
      <c r="PUI102" s="341"/>
      <c r="PUJ102" s="341"/>
      <c r="PUK102" s="341"/>
      <c r="PUL102" s="341"/>
      <c r="PUM102" s="341"/>
      <c r="PUN102" s="341"/>
      <c r="PUO102" s="341"/>
      <c r="PUP102" s="341"/>
      <c r="PUQ102" s="341"/>
      <c r="PUR102" s="341"/>
      <c r="PUS102" s="341"/>
      <c r="PUT102" s="341"/>
      <c r="PUU102" s="341"/>
      <c r="PUV102" s="341"/>
      <c r="PUW102" s="341"/>
      <c r="PUX102" s="341"/>
      <c r="PUY102" s="341"/>
      <c r="PUZ102" s="341"/>
      <c r="PVA102" s="341"/>
      <c r="PVB102" s="341"/>
      <c r="PVC102" s="341"/>
      <c r="PVD102" s="341"/>
      <c r="PVE102" s="341"/>
      <c r="PVF102" s="341"/>
      <c r="PVG102" s="341"/>
      <c r="PVH102" s="341"/>
      <c r="PVI102" s="341"/>
      <c r="PVJ102" s="341"/>
      <c r="PVK102" s="341"/>
      <c r="PVL102" s="341"/>
      <c r="PVM102" s="341"/>
      <c r="PVN102" s="341"/>
      <c r="PVO102" s="341"/>
      <c r="PVP102" s="341"/>
      <c r="PVQ102" s="341"/>
      <c r="PVR102" s="341"/>
      <c r="PVS102" s="341"/>
      <c r="PVT102" s="341"/>
      <c r="PVU102" s="341"/>
      <c r="PVV102" s="341"/>
      <c r="PVW102" s="341"/>
      <c r="PVX102" s="341"/>
      <c r="PVY102" s="341"/>
      <c r="PVZ102" s="341"/>
      <c r="PWA102" s="341"/>
      <c r="PWB102" s="341"/>
      <c r="PWC102" s="341"/>
      <c r="PWD102" s="341"/>
      <c r="PWE102" s="341"/>
      <c r="PWF102" s="341"/>
      <c r="PWG102" s="341"/>
      <c r="PWH102" s="341"/>
      <c r="PWI102" s="341"/>
      <c r="PWJ102" s="341"/>
      <c r="PWK102" s="341"/>
      <c r="PWL102" s="341"/>
      <c r="PWM102" s="341"/>
      <c r="PWN102" s="341"/>
      <c r="PWO102" s="341"/>
      <c r="PWP102" s="341"/>
      <c r="PWQ102" s="341"/>
      <c r="PWR102" s="341"/>
      <c r="PWS102" s="341"/>
      <c r="PWT102" s="341"/>
      <c r="PWU102" s="341"/>
      <c r="PWV102" s="341"/>
      <c r="PWW102" s="341"/>
      <c r="PWX102" s="341"/>
      <c r="PWY102" s="341"/>
      <c r="PWZ102" s="341"/>
      <c r="PXA102" s="341"/>
      <c r="PXB102" s="341"/>
      <c r="PXC102" s="341"/>
      <c r="PXD102" s="341"/>
      <c r="PXE102" s="341"/>
      <c r="PXF102" s="341"/>
      <c r="PXG102" s="341"/>
      <c r="PXH102" s="341"/>
      <c r="PXI102" s="341"/>
      <c r="PXJ102" s="341"/>
      <c r="PXK102" s="341"/>
      <c r="PXL102" s="341"/>
      <c r="PXM102" s="341"/>
      <c r="PXN102" s="341"/>
      <c r="PXO102" s="341"/>
      <c r="PXP102" s="341"/>
      <c r="PXQ102" s="341"/>
      <c r="PXR102" s="341"/>
      <c r="PXS102" s="341"/>
      <c r="PXT102" s="341"/>
      <c r="PXU102" s="341"/>
      <c r="PXV102" s="341"/>
      <c r="PXW102" s="341"/>
      <c r="PXX102" s="341"/>
      <c r="PXY102" s="341"/>
      <c r="PXZ102" s="341"/>
      <c r="PYA102" s="341"/>
      <c r="PYB102" s="341"/>
      <c r="PYC102" s="341"/>
      <c r="PYD102" s="341"/>
      <c r="PYE102" s="341"/>
      <c r="PYF102" s="341"/>
      <c r="PYG102" s="341"/>
      <c r="PYH102" s="341"/>
      <c r="PYI102" s="341"/>
      <c r="PYJ102" s="341"/>
      <c r="PYK102" s="341"/>
      <c r="PYL102" s="341"/>
      <c r="PYM102" s="341"/>
      <c r="PYN102" s="341"/>
      <c r="PYO102" s="341"/>
      <c r="PYP102" s="341"/>
      <c r="PYQ102" s="341"/>
      <c r="PYR102" s="341"/>
      <c r="PYS102" s="341"/>
      <c r="PYT102" s="341"/>
      <c r="PYU102" s="341"/>
      <c r="PYV102" s="341"/>
      <c r="PYW102" s="341"/>
      <c r="PYX102" s="341"/>
      <c r="PYY102" s="341"/>
      <c r="PYZ102" s="341"/>
      <c r="PZA102" s="341"/>
      <c r="PZB102" s="341"/>
      <c r="PZC102" s="341"/>
      <c r="PZD102" s="341"/>
      <c r="PZE102" s="341"/>
      <c r="PZF102" s="341"/>
      <c r="PZG102" s="341"/>
      <c r="PZH102" s="341"/>
      <c r="PZI102" s="341"/>
      <c r="PZJ102" s="341"/>
      <c r="PZK102" s="341"/>
      <c r="PZL102" s="341"/>
      <c r="PZM102" s="341"/>
      <c r="PZN102" s="341"/>
      <c r="PZO102" s="341"/>
      <c r="PZP102" s="341"/>
      <c r="PZQ102" s="341"/>
      <c r="PZR102" s="341"/>
      <c r="PZS102" s="341"/>
      <c r="PZT102" s="341"/>
      <c r="PZU102" s="341"/>
      <c r="PZV102" s="341"/>
      <c r="PZW102" s="341"/>
      <c r="PZX102" s="341"/>
      <c r="PZY102" s="341"/>
      <c r="PZZ102" s="341"/>
      <c r="QAA102" s="341"/>
      <c r="QAB102" s="341"/>
      <c r="QAC102" s="341"/>
      <c r="QAD102" s="341"/>
      <c r="QAE102" s="341"/>
      <c r="QAF102" s="341"/>
      <c r="QAG102" s="341"/>
      <c r="QAH102" s="341"/>
      <c r="QAI102" s="341"/>
      <c r="QAJ102" s="341"/>
      <c r="QAK102" s="341"/>
      <c r="QAL102" s="341"/>
      <c r="QAM102" s="341"/>
      <c r="QAN102" s="341"/>
      <c r="QAO102" s="341"/>
      <c r="QAP102" s="341"/>
      <c r="QAQ102" s="341"/>
      <c r="QAR102" s="341"/>
      <c r="QAS102" s="341"/>
      <c r="QAT102" s="341"/>
      <c r="QAU102" s="341"/>
      <c r="QAV102" s="341"/>
      <c r="QAW102" s="341"/>
      <c r="QAX102" s="341"/>
      <c r="QAY102" s="341"/>
      <c r="QAZ102" s="341"/>
      <c r="QBA102" s="341"/>
      <c r="QBB102" s="341"/>
      <c r="QBC102" s="341"/>
      <c r="QBD102" s="341"/>
      <c r="QBE102" s="341"/>
      <c r="QBF102" s="341"/>
      <c r="QBG102" s="341"/>
      <c r="QBH102" s="341"/>
      <c r="QBI102" s="341"/>
      <c r="QBJ102" s="341"/>
      <c r="QBK102" s="341"/>
      <c r="QBL102" s="341"/>
      <c r="QBM102" s="341"/>
      <c r="QBN102" s="341"/>
      <c r="QBO102" s="341"/>
      <c r="QBP102" s="341"/>
      <c r="QBQ102" s="341"/>
      <c r="QBR102" s="341"/>
      <c r="QBS102" s="341"/>
      <c r="QBT102" s="341"/>
      <c r="QBU102" s="341"/>
      <c r="QBV102" s="341"/>
      <c r="QBW102" s="341"/>
      <c r="QBX102" s="341"/>
      <c r="QBY102" s="341"/>
      <c r="QBZ102" s="341"/>
      <c r="QCA102" s="341"/>
      <c r="QCB102" s="341"/>
      <c r="QCC102" s="341"/>
      <c r="QCD102" s="341"/>
      <c r="QCE102" s="341"/>
      <c r="QCF102" s="341"/>
      <c r="QCG102" s="341"/>
      <c r="QCH102" s="341"/>
      <c r="QCI102" s="341"/>
      <c r="QCJ102" s="341"/>
      <c r="QCK102" s="341"/>
      <c r="QCL102" s="341"/>
      <c r="QCM102" s="341"/>
      <c r="QCN102" s="341"/>
      <c r="QCO102" s="341"/>
      <c r="QCP102" s="341"/>
      <c r="QCQ102" s="341"/>
      <c r="QCR102" s="341"/>
      <c r="QCS102" s="341"/>
      <c r="QCT102" s="341"/>
      <c r="QCU102" s="341"/>
      <c r="QCV102" s="341"/>
      <c r="QCW102" s="341"/>
      <c r="QCX102" s="341"/>
      <c r="QCY102" s="341"/>
      <c r="QCZ102" s="341"/>
      <c r="QDA102" s="341"/>
      <c r="QDB102" s="341"/>
      <c r="QDC102" s="341"/>
      <c r="QDD102" s="341"/>
      <c r="QDE102" s="341"/>
      <c r="QDF102" s="341"/>
      <c r="QDG102" s="341"/>
      <c r="QDH102" s="341"/>
      <c r="QDI102" s="341"/>
      <c r="QDJ102" s="341"/>
      <c r="QDK102" s="341"/>
      <c r="QDL102" s="341"/>
      <c r="QDM102" s="341"/>
      <c r="QDN102" s="341"/>
      <c r="QDO102" s="341"/>
      <c r="QDP102" s="341"/>
      <c r="QDQ102" s="341"/>
      <c r="QDR102" s="341"/>
      <c r="QDS102" s="341"/>
      <c r="QDT102" s="341"/>
      <c r="QDU102" s="341"/>
      <c r="QDV102" s="341"/>
      <c r="QDW102" s="341"/>
      <c r="QDX102" s="341"/>
      <c r="QDY102" s="341"/>
      <c r="QDZ102" s="341"/>
      <c r="QEA102" s="341"/>
      <c r="QEB102" s="341"/>
      <c r="QEC102" s="341"/>
      <c r="QED102" s="341"/>
      <c r="QEE102" s="341"/>
      <c r="QEF102" s="341"/>
      <c r="QEG102" s="341"/>
      <c r="QEH102" s="341"/>
      <c r="QEI102" s="341"/>
      <c r="QEJ102" s="341"/>
      <c r="QEK102" s="341"/>
      <c r="QEL102" s="341"/>
      <c r="QEM102" s="341"/>
      <c r="QEN102" s="341"/>
      <c r="QEO102" s="341"/>
      <c r="QEP102" s="341"/>
      <c r="QEQ102" s="341"/>
      <c r="QER102" s="341"/>
      <c r="QES102" s="341"/>
      <c r="QET102" s="341"/>
      <c r="QEU102" s="341"/>
      <c r="QEV102" s="341"/>
      <c r="QEW102" s="341"/>
      <c r="QEX102" s="341"/>
      <c r="QEY102" s="341"/>
      <c r="QEZ102" s="341"/>
      <c r="QFA102" s="341"/>
      <c r="QFB102" s="341"/>
      <c r="QFC102" s="341"/>
      <c r="QFD102" s="341"/>
      <c r="QFE102" s="341"/>
      <c r="QFF102" s="341"/>
      <c r="QFG102" s="341"/>
      <c r="QFH102" s="341"/>
      <c r="QFI102" s="341"/>
      <c r="QFJ102" s="341"/>
      <c r="QFK102" s="341"/>
      <c r="QFL102" s="341"/>
      <c r="QFM102" s="341"/>
      <c r="QFN102" s="341"/>
      <c r="QFO102" s="341"/>
      <c r="QFP102" s="341"/>
      <c r="QFQ102" s="341"/>
      <c r="QFR102" s="341"/>
      <c r="QFS102" s="341"/>
      <c r="QFT102" s="341"/>
      <c r="QFU102" s="341"/>
      <c r="QFV102" s="341"/>
      <c r="QFW102" s="341"/>
      <c r="QFX102" s="341"/>
      <c r="QFY102" s="341"/>
      <c r="QFZ102" s="341"/>
      <c r="QGA102" s="341"/>
      <c r="QGB102" s="341"/>
      <c r="QGC102" s="341"/>
      <c r="QGD102" s="341"/>
      <c r="QGE102" s="341"/>
      <c r="QGF102" s="341"/>
      <c r="QGG102" s="341"/>
      <c r="QGH102" s="341"/>
      <c r="QGI102" s="341"/>
      <c r="QGJ102" s="341"/>
      <c r="QGK102" s="341"/>
      <c r="QGL102" s="341"/>
      <c r="QGM102" s="341"/>
      <c r="QGN102" s="341"/>
      <c r="QGO102" s="341"/>
      <c r="QGP102" s="341"/>
      <c r="QGQ102" s="341"/>
      <c r="QGR102" s="341"/>
      <c r="QGS102" s="341"/>
      <c r="QGT102" s="341"/>
      <c r="QGU102" s="341"/>
      <c r="QGV102" s="341"/>
      <c r="QGW102" s="341"/>
      <c r="QGX102" s="341"/>
      <c r="QGY102" s="341"/>
      <c r="QGZ102" s="341"/>
      <c r="QHA102" s="341"/>
      <c r="QHB102" s="341"/>
      <c r="QHC102" s="341"/>
      <c r="QHD102" s="341"/>
      <c r="QHE102" s="341"/>
      <c r="QHF102" s="341"/>
      <c r="QHG102" s="341"/>
      <c r="QHH102" s="341"/>
      <c r="QHI102" s="341"/>
      <c r="QHJ102" s="341"/>
      <c r="QHK102" s="341"/>
      <c r="QHL102" s="341"/>
      <c r="QHM102" s="341"/>
      <c r="QHN102" s="341"/>
      <c r="QHO102" s="341"/>
      <c r="QHP102" s="341"/>
      <c r="QHQ102" s="341"/>
      <c r="QHR102" s="341"/>
      <c r="QHS102" s="341"/>
      <c r="QHT102" s="341"/>
      <c r="QHU102" s="341"/>
      <c r="QHV102" s="341"/>
      <c r="QHW102" s="341"/>
      <c r="QHX102" s="341"/>
      <c r="QHY102" s="341"/>
      <c r="QHZ102" s="341"/>
      <c r="QIA102" s="341"/>
      <c r="QIB102" s="341"/>
      <c r="QIC102" s="341"/>
      <c r="QID102" s="341"/>
      <c r="QIE102" s="341"/>
      <c r="QIF102" s="341"/>
      <c r="QIG102" s="341"/>
      <c r="QIH102" s="341"/>
      <c r="QII102" s="341"/>
      <c r="QIJ102" s="341"/>
      <c r="QIK102" s="341"/>
      <c r="QIL102" s="341"/>
      <c r="QIM102" s="341"/>
      <c r="QIN102" s="341"/>
      <c r="QIO102" s="341"/>
      <c r="QIP102" s="341"/>
      <c r="QIQ102" s="341"/>
      <c r="QIR102" s="341"/>
      <c r="QIS102" s="341"/>
      <c r="QIT102" s="341"/>
      <c r="QIU102" s="341"/>
      <c r="QIV102" s="341"/>
      <c r="QIW102" s="341"/>
      <c r="QIX102" s="341"/>
      <c r="QIY102" s="341"/>
      <c r="QIZ102" s="341"/>
      <c r="QJA102" s="341"/>
      <c r="QJB102" s="341"/>
      <c r="QJC102" s="341"/>
      <c r="QJD102" s="341"/>
      <c r="QJE102" s="341"/>
      <c r="QJF102" s="341"/>
      <c r="QJG102" s="341"/>
      <c r="QJH102" s="341"/>
      <c r="QJI102" s="341"/>
      <c r="QJJ102" s="341"/>
      <c r="QJK102" s="341"/>
      <c r="QJL102" s="341"/>
      <c r="QJM102" s="341"/>
      <c r="QJN102" s="341"/>
      <c r="QJO102" s="341"/>
      <c r="QJP102" s="341"/>
      <c r="QJQ102" s="341"/>
      <c r="QJR102" s="341"/>
      <c r="QJS102" s="341"/>
      <c r="QJT102" s="341"/>
      <c r="QJU102" s="341"/>
      <c r="QJV102" s="341"/>
      <c r="QJW102" s="341"/>
      <c r="QJX102" s="341"/>
      <c r="QJY102" s="341"/>
      <c r="QJZ102" s="341"/>
      <c r="QKA102" s="341"/>
      <c r="QKB102" s="341"/>
      <c r="QKC102" s="341"/>
      <c r="QKD102" s="341"/>
      <c r="QKE102" s="341"/>
      <c r="QKF102" s="341"/>
      <c r="QKG102" s="341"/>
      <c r="QKH102" s="341"/>
      <c r="QKI102" s="341"/>
      <c r="QKJ102" s="341"/>
      <c r="QKK102" s="341"/>
      <c r="QKL102" s="341"/>
      <c r="QKM102" s="341"/>
      <c r="QKN102" s="341"/>
      <c r="QKO102" s="341"/>
      <c r="QKP102" s="341"/>
      <c r="QKQ102" s="341"/>
      <c r="QKR102" s="341"/>
      <c r="QKS102" s="341"/>
      <c r="QKT102" s="341"/>
      <c r="QKU102" s="341"/>
      <c r="QKV102" s="341"/>
      <c r="QKW102" s="341"/>
      <c r="QKX102" s="341"/>
      <c r="QKY102" s="341"/>
      <c r="QKZ102" s="341"/>
      <c r="QLA102" s="341"/>
      <c r="QLB102" s="341"/>
      <c r="QLC102" s="341"/>
      <c r="QLD102" s="341"/>
      <c r="QLE102" s="341"/>
      <c r="QLF102" s="341"/>
      <c r="QLG102" s="341"/>
      <c r="QLH102" s="341"/>
      <c r="QLI102" s="341"/>
      <c r="QLJ102" s="341"/>
      <c r="QLK102" s="341"/>
      <c r="QLL102" s="341"/>
      <c r="QLM102" s="341"/>
      <c r="QLN102" s="341"/>
      <c r="QLO102" s="341"/>
      <c r="QLP102" s="341"/>
      <c r="QLQ102" s="341"/>
      <c r="QLR102" s="341"/>
      <c r="QLS102" s="341"/>
      <c r="QLT102" s="341"/>
      <c r="QLU102" s="341"/>
      <c r="QLV102" s="341"/>
      <c r="QLW102" s="341"/>
      <c r="QLX102" s="341"/>
      <c r="QLY102" s="341"/>
      <c r="QLZ102" s="341"/>
      <c r="QMA102" s="341"/>
      <c r="QMB102" s="341"/>
      <c r="QMC102" s="341"/>
      <c r="QMD102" s="341"/>
      <c r="QME102" s="341"/>
      <c r="QMF102" s="341"/>
      <c r="QMG102" s="341"/>
      <c r="QMH102" s="341"/>
      <c r="QMI102" s="341"/>
      <c r="QMJ102" s="341"/>
      <c r="QMK102" s="341"/>
      <c r="QML102" s="341"/>
      <c r="QMM102" s="341"/>
      <c r="QMN102" s="341"/>
      <c r="QMO102" s="341"/>
      <c r="QMP102" s="341"/>
      <c r="QMQ102" s="341"/>
      <c r="QMR102" s="341"/>
      <c r="QMS102" s="341"/>
      <c r="QMT102" s="341"/>
      <c r="QMU102" s="341"/>
      <c r="QMV102" s="341"/>
      <c r="QMW102" s="341"/>
      <c r="QMX102" s="341"/>
      <c r="QMY102" s="341"/>
      <c r="QMZ102" s="341"/>
      <c r="QNA102" s="341"/>
      <c r="QNB102" s="341"/>
      <c r="QNC102" s="341"/>
      <c r="QND102" s="341"/>
      <c r="QNE102" s="341"/>
      <c r="QNF102" s="341"/>
      <c r="QNG102" s="341"/>
      <c r="QNH102" s="341"/>
      <c r="QNI102" s="341"/>
      <c r="QNJ102" s="341"/>
      <c r="QNK102" s="341"/>
      <c r="QNL102" s="341"/>
      <c r="QNM102" s="341"/>
      <c r="QNN102" s="341"/>
      <c r="QNO102" s="341"/>
      <c r="QNP102" s="341"/>
      <c r="QNQ102" s="341"/>
      <c r="QNR102" s="341"/>
      <c r="QNS102" s="341"/>
      <c r="QNT102" s="341"/>
      <c r="QNU102" s="341"/>
      <c r="QNV102" s="341"/>
      <c r="QNW102" s="341"/>
      <c r="QNX102" s="341"/>
      <c r="QNY102" s="341"/>
      <c r="QNZ102" s="341"/>
      <c r="QOA102" s="341"/>
      <c r="QOB102" s="341"/>
      <c r="QOC102" s="341"/>
      <c r="QOD102" s="341"/>
      <c r="QOE102" s="341"/>
      <c r="QOF102" s="341"/>
      <c r="QOG102" s="341"/>
      <c r="QOH102" s="341"/>
      <c r="QOI102" s="341"/>
      <c r="QOJ102" s="341"/>
      <c r="QOK102" s="341"/>
      <c r="QOL102" s="341"/>
      <c r="QOM102" s="341"/>
      <c r="QON102" s="341"/>
      <c r="QOO102" s="341"/>
      <c r="QOP102" s="341"/>
      <c r="QOQ102" s="341"/>
      <c r="QOR102" s="341"/>
      <c r="QOS102" s="341"/>
      <c r="QOT102" s="341"/>
      <c r="QOU102" s="341"/>
      <c r="QOV102" s="341"/>
      <c r="QOW102" s="341"/>
      <c r="QOX102" s="341"/>
      <c r="QOY102" s="341"/>
      <c r="QOZ102" s="341"/>
      <c r="QPA102" s="341"/>
      <c r="QPB102" s="341"/>
      <c r="QPC102" s="341"/>
      <c r="QPD102" s="341"/>
      <c r="QPE102" s="341"/>
      <c r="QPF102" s="341"/>
      <c r="QPG102" s="341"/>
      <c r="QPH102" s="341"/>
      <c r="QPI102" s="341"/>
      <c r="QPJ102" s="341"/>
      <c r="QPK102" s="341"/>
      <c r="QPL102" s="341"/>
      <c r="QPM102" s="341"/>
      <c r="QPN102" s="341"/>
      <c r="QPO102" s="341"/>
      <c r="QPP102" s="341"/>
      <c r="QPQ102" s="341"/>
      <c r="QPR102" s="341"/>
      <c r="QPS102" s="341"/>
      <c r="QPT102" s="341"/>
      <c r="QPU102" s="341"/>
      <c r="QPV102" s="341"/>
      <c r="QPW102" s="341"/>
      <c r="QPX102" s="341"/>
      <c r="QPY102" s="341"/>
      <c r="QPZ102" s="341"/>
      <c r="QQA102" s="341"/>
      <c r="QQB102" s="341"/>
      <c r="QQC102" s="341"/>
      <c r="QQD102" s="341"/>
      <c r="QQE102" s="341"/>
      <c r="QQF102" s="341"/>
      <c r="QQG102" s="341"/>
      <c r="QQH102" s="341"/>
      <c r="QQI102" s="341"/>
      <c r="QQJ102" s="341"/>
      <c r="QQK102" s="341"/>
      <c r="QQL102" s="341"/>
      <c r="QQM102" s="341"/>
      <c r="QQN102" s="341"/>
      <c r="QQO102" s="341"/>
      <c r="QQP102" s="341"/>
      <c r="QQQ102" s="341"/>
      <c r="QQR102" s="341"/>
      <c r="QQS102" s="341"/>
      <c r="QQT102" s="341"/>
      <c r="QQU102" s="341"/>
      <c r="QQV102" s="341"/>
      <c r="QQW102" s="341"/>
      <c r="QQX102" s="341"/>
      <c r="QQY102" s="341"/>
      <c r="QQZ102" s="341"/>
      <c r="QRA102" s="341"/>
      <c r="QRB102" s="341"/>
      <c r="QRC102" s="341"/>
      <c r="QRD102" s="341"/>
      <c r="QRE102" s="341"/>
      <c r="QRF102" s="341"/>
      <c r="QRG102" s="341"/>
      <c r="QRH102" s="341"/>
      <c r="QRI102" s="341"/>
      <c r="QRJ102" s="341"/>
      <c r="QRK102" s="341"/>
      <c r="QRL102" s="341"/>
      <c r="QRM102" s="341"/>
      <c r="QRN102" s="341"/>
      <c r="QRO102" s="341"/>
      <c r="QRP102" s="341"/>
      <c r="QRQ102" s="341"/>
      <c r="QRR102" s="341"/>
      <c r="QRS102" s="341"/>
      <c r="QRT102" s="341"/>
      <c r="QRU102" s="341"/>
      <c r="QRV102" s="341"/>
      <c r="QRW102" s="341"/>
      <c r="QRX102" s="341"/>
      <c r="QRY102" s="341"/>
      <c r="QRZ102" s="341"/>
      <c r="QSA102" s="341"/>
      <c r="QSB102" s="341"/>
      <c r="QSC102" s="341"/>
      <c r="QSD102" s="341"/>
      <c r="QSE102" s="341"/>
      <c r="QSF102" s="341"/>
      <c r="QSG102" s="341"/>
      <c r="QSH102" s="341"/>
      <c r="QSI102" s="341"/>
      <c r="QSJ102" s="341"/>
      <c r="QSK102" s="341"/>
      <c r="QSL102" s="341"/>
      <c r="QSM102" s="341"/>
      <c r="QSN102" s="341"/>
      <c r="QSO102" s="341"/>
      <c r="QSP102" s="341"/>
      <c r="QSQ102" s="341"/>
      <c r="QSR102" s="341"/>
      <c r="QSS102" s="341"/>
      <c r="QST102" s="341"/>
      <c r="QSU102" s="341"/>
      <c r="QSV102" s="341"/>
      <c r="QSW102" s="341"/>
      <c r="QSX102" s="341"/>
      <c r="QSY102" s="341"/>
      <c r="QSZ102" s="341"/>
      <c r="QTA102" s="341"/>
      <c r="QTB102" s="341"/>
      <c r="QTC102" s="341"/>
      <c r="QTD102" s="341"/>
      <c r="QTE102" s="341"/>
      <c r="QTF102" s="341"/>
      <c r="QTG102" s="341"/>
      <c r="QTH102" s="341"/>
      <c r="QTI102" s="341"/>
      <c r="QTJ102" s="341"/>
      <c r="QTK102" s="341"/>
      <c r="QTL102" s="341"/>
      <c r="QTM102" s="341"/>
      <c r="QTN102" s="341"/>
      <c r="QTO102" s="341"/>
      <c r="QTP102" s="341"/>
      <c r="QTQ102" s="341"/>
      <c r="QTR102" s="341"/>
      <c r="QTS102" s="341"/>
      <c r="QTT102" s="341"/>
      <c r="QTU102" s="341"/>
      <c r="QTV102" s="341"/>
      <c r="QTW102" s="341"/>
      <c r="QTX102" s="341"/>
      <c r="QTY102" s="341"/>
      <c r="QTZ102" s="341"/>
      <c r="QUA102" s="341"/>
      <c r="QUB102" s="341"/>
      <c r="QUC102" s="341"/>
      <c r="QUD102" s="341"/>
      <c r="QUE102" s="341"/>
      <c r="QUF102" s="341"/>
      <c r="QUG102" s="341"/>
      <c r="QUH102" s="341"/>
      <c r="QUI102" s="341"/>
      <c r="QUJ102" s="341"/>
      <c r="QUK102" s="341"/>
      <c r="QUL102" s="341"/>
      <c r="QUM102" s="341"/>
      <c r="QUN102" s="341"/>
      <c r="QUO102" s="341"/>
      <c r="QUP102" s="341"/>
      <c r="QUQ102" s="341"/>
      <c r="QUR102" s="341"/>
      <c r="QUS102" s="341"/>
      <c r="QUT102" s="341"/>
      <c r="QUU102" s="341"/>
      <c r="QUV102" s="341"/>
      <c r="QUW102" s="341"/>
      <c r="QUX102" s="341"/>
      <c r="QUY102" s="341"/>
      <c r="QUZ102" s="341"/>
      <c r="QVA102" s="341"/>
      <c r="QVB102" s="341"/>
      <c r="QVC102" s="341"/>
      <c r="QVD102" s="341"/>
      <c r="QVE102" s="341"/>
      <c r="QVF102" s="341"/>
      <c r="QVG102" s="341"/>
      <c r="QVH102" s="341"/>
      <c r="QVI102" s="341"/>
      <c r="QVJ102" s="341"/>
      <c r="QVK102" s="341"/>
      <c r="QVL102" s="341"/>
      <c r="QVM102" s="341"/>
      <c r="QVN102" s="341"/>
      <c r="QVO102" s="341"/>
      <c r="QVP102" s="341"/>
      <c r="QVQ102" s="341"/>
      <c r="QVR102" s="341"/>
      <c r="QVS102" s="341"/>
      <c r="QVT102" s="341"/>
      <c r="QVU102" s="341"/>
      <c r="QVV102" s="341"/>
      <c r="QVW102" s="341"/>
      <c r="QVX102" s="341"/>
      <c r="QVY102" s="341"/>
      <c r="QVZ102" s="341"/>
      <c r="QWA102" s="341"/>
      <c r="QWB102" s="341"/>
      <c r="QWC102" s="341"/>
      <c r="QWD102" s="341"/>
      <c r="QWE102" s="341"/>
      <c r="QWF102" s="341"/>
      <c r="QWG102" s="341"/>
      <c r="QWH102" s="341"/>
      <c r="QWI102" s="341"/>
      <c r="QWJ102" s="341"/>
      <c r="QWK102" s="341"/>
      <c r="QWL102" s="341"/>
      <c r="QWM102" s="341"/>
      <c r="QWN102" s="341"/>
      <c r="QWO102" s="341"/>
      <c r="QWP102" s="341"/>
      <c r="QWQ102" s="341"/>
      <c r="QWR102" s="341"/>
      <c r="QWS102" s="341"/>
      <c r="QWT102" s="341"/>
      <c r="QWU102" s="341"/>
      <c r="QWV102" s="341"/>
      <c r="QWW102" s="341"/>
      <c r="QWX102" s="341"/>
      <c r="QWY102" s="341"/>
      <c r="QWZ102" s="341"/>
      <c r="QXA102" s="341"/>
      <c r="QXB102" s="341"/>
      <c r="QXC102" s="341"/>
      <c r="QXD102" s="341"/>
      <c r="QXE102" s="341"/>
      <c r="QXF102" s="341"/>
      <c r="QXG102" s="341"/>
      <c r="QXH102" s="341"/>
      <c r="QXI102" s="341"/>
      <c r="QXJ102" s="341"/>
      <c r="QXK102" s="341"/>
      <c r="QXL102" s="341"/>
      <c r="QXM102" s="341"/>
      <c r="QXN102" s="341"/>
      <c r="QXO102" s="341"/>
      <c r="QXP102" s="341"/>
      <c r="QXQ102" s="341"/>
      <c r="QXR102" s="341"/>
      <c r="QXS102" s="341"/>
      <c r="QXT102" s="341"/>
      <c r="QXU102" s="341"/>
      <c r="QXV102" s="341"/>
      <c r="QXW102" s="341"/>
      <c r="QXX102" s="341"/>
      <c r="QXY102" s="341"/>
      <c r="QXZ102" s="341"/>
      <c r="QYA102" s="341"/>
      <c r="QYB102" s="341"/>
      <c r="QYC102" s="341"/>
      <c r="QYD102" s="341"/>
      <c r="QYE102" s="341"/>
      <c r="QYF102" s="341"/>
      <c r="QYG102" s="341"/>
      <c r="QYH102" s="341"/>
      <c r="QYI102" s="341"/>
      <c r="QYJ102" s="341"/>
      <c r="QYK102" s="341"/>
      <c r="QYL102" s="341"/>
      <c r="QYM102" s="341"/>
      <c r="QYN102" s="341"/>
      <c r="QYO102" s="341"/>
      <c r="QYP102" s="341"/>
      <c r="QYQ102" s="341"/>
      <c r="QYR102" s="341"/>
      <c r="QYS102" s="341"/>
      <c r="QYT102" s="341"/>
      <c r="QYU102" s="341"/>
      <c r="QYV102" s="341"/>
      <c r="QYW102" s="341"/>
      <c r="QYX102" s="341"/>
      <c r="QYY102" s="341"/>
      <c r="QYZ102" s="341"/>
      <c r="QZA102" s="341"/>
      <c r="QZB102" s="341"/>
      <c r="QZC102" s="341"/>
      <c r="QZD102" s="341"/>
      <c r="QZE102" s="341"/>
      <c r="QZF102" s="341"/>
      <c r="QZG102" s="341"/>
      <c r="QZH102" s="341"/>
      <c r="QZI102" s="341"/>
      <c r="QZJ102" s="341"/>
      <c r="QZK102" s="341"/>
      <c r="QZL102" s="341"/>
      <c r="QZM102" s="341"/>
      <c r="QZN102" s="341"/>
      <c r="QZO102" s="341"/>
      <c r="QZP102" s="341"/>
      <c r="QZQ102" s="341"/>
      <c r="QZR102" s="341"/>
      <c r="QZS102" s="341"/>
      <c r="QZT102" s="341"/>
      <c r="QZU102" s="341"/>
      <c r="QZV102" s="341"/>
      <c r="QZW102" s="341"/>
      <c r="QZX102" s="341"/>
      <c r="QZY102" s="341"/>
      <c r="QZZ102" s="341"/>
      <c r="RAA102" s="341"/>
      <c r="RAB102" s="341"/>
      <c r="RAC102" s="341"/>
      <c r="RAD102" s="341"/>
      <c r="RAE102" s="341"/>
      <c r="RAF102" s="341"/>
      <c r="RAG102" s="341"/>
      <c r="RAH102" s="341"/>
      <c r="RAI102" s="341"/>
      <c r="RAJ102" s="341"/>
      <c r="RAK102" s="341"/>
      <c r="RAL102" s="341"/>
      <c r="RAM102" s="341"/>
      <c r="RAN102" s="341"/>
      <c r="RAO102" s="341"/>
      <c r="RAP102" s="341"/>
      <c r="RAQ102" s="341"/>
      <c r="RAR102" s="341"/>
      <c r="RAS102" s="341"/>
      <c r="RAT102" s="341"/>
      <c r="RAU102" s="341"/>
      <c r="RAV102" s="341"/>
      <c r="RAW102" s="341"/>
      <c r="RAX102" s="341"/>
      <c r="RAY102" s="341"/>
      <c r="RAZ102" s="341"/>
      <c r="RBA102" s="341"/>
      <c r="RBB102" s="341"/>
      <c r="RBC102" s="341"/>
      <c r="RBD102" s="341"/>
      <c r="RBE102" s="341"/>
      <c r="RBF102" s="341"/>
      <c r="RBG102" s="341"/>
      <c r="RBH102" s="341"/>
      <c r="RBI102" s="341"/>
      <c r="RBJ102" s="341"/>
      <c r="RBK102" s="341"/>
      <c r="RBL102" s="341"/>
      <c r="RBM102" s="341"/>
      <c r="RBN102" s="341"/>
      <c r="RBO102" s="341"/>
      <c r="RBP102" s="341"/>
      <c r="RBQ102" s="341"/>
      <c r="RBR102" s="341"/>
      <c r="RBS102" s="341"/>
      <c r="RBT102" s="341"/>
      <c r="RBU102" s="341"/>
      <c r="RBV102" s="341"/>
      <c r="RBW102" s="341"/>
      <c r="RBX102" s="341"/>
      <c r="RBY102" s="341"/>
      <c r="RBZ102" s="341"/>
      <c r="RCA102" s="341"/>
      <c r="RCB102" s="341"/>
      <c r="RCC102" s="341"/>
      <c r="RCD102" s="341"/>
      <c r="RCE102" s="341"/>
      <c r="RCF102" s="341"/>
      <c r="RCG102" s="341"/>
      <c r="RCH102" s="341"/>
      <c r="RCI102" s="341"/>
      <c r="RCJ102" s="341"/>
      <c r="RCK102" s="341"/>
      <c r="RCL102" s="341"/>
      <c r="RCM102" s="341"/>
      <c r="RCN102" s="341"/>
      <c r="RCO102" s="341"/>
      <c r="RCP102" s="341"/>
      <c r="RCQ102" s="341"/>
      <c r="RCR102" s="341"/>
      <c r="RCS102" s="341"/>
      <c r="RCT102" s="341"/>
      <c r="RCU102" s="341"/>
      <c r="RCV102" s="341"/>
      <c r="RCW102" s="341"/>
      <c r="RCX102" s="341"/>
      <c r="RCY102" s="341"/>
      <c r="RCZ102" s="341"/>
      <c r="RDA102" s="341"/>
      <c r="RDB102" s="341"/>
      <c r="RDC102" s="341"/>
      <c r="RDD102" s="341"/>
      <c r="RDE102" s="341"/>
      <c r="RDF102" s="341"/>
      <c r="RDG102" s="341"/>
      <c r="RDH102" s="341"/>
      <c r="RDI102" s="341"/>
      <c r="RDJ102" s="341"/>
      <c r="RDK102" s="341"/>
      <c r="RDL102" s="341"/>
      <c r="RDM102" s="341"/>
      <c r="RDN102" s="341"/>
      <c r="RDO102" s="341"/>
      <c r="RDP102" s="341"/>
      <c r="RDQ102" s="341"/>
      <c r="RDR102" s="341"/>
      <c r="RDS102" s="341"/>
      <c r="RDT102" s="341"/>
      <c r="RDU102" s="341"/>
      <c r="RDV102" s="341"/>
      <c r="RDW102" s="341"/>
      <c r="RDX102" s="341"/>
      <c r="RDY102" s="341"/>
      <c r="RDZ102" s="341"/>
      <c r="REA102" s="341"/>
      <c r="REB102" s="341"/>
      <c r="REC102" s="341"/>
      <c r="RED102" s="341"/>
      <c r="REE102" s="341"/>
      <c r="REF102" s="341"/>
      <c r="REG102" s="341"/>
      <c r="REH102" s="341"/>
      <c r="REI102" s="341"/>
      <c r="REJ102" s="341"/>
      <c r="REK102" s="341"/>
      <c r="REL102" s="341"/>
      <c r="REM102" s="341"/>
      <c r="REN102" s="341"/>
      <c r="REO102" s="341"/>
      <c r="REP102" s="341"/>
      <c r="REQ102" s="341"/>
      <c r="RER102" s="341"/>
      <c r="RES102" s="341"/>
      <c r="RET102" s="341"/>
      <c r="REU102" s="341"/>
      <c r="REV102" s="341"/>
      <c r="REW102" s="341"/>
      <c r="REX102" s="341"/>
      <c r="REY102" s="341"/>
      <c r="REZ102" s="341"/>
      <c r="RFA102" s="341"/>
      <c r="RFB102" s="341"/>
      <c r="RFC102" s="341"/>
      <c r="RFD102" s="341"/>
      <c r="RFE102" s="341"/>
      <c r="RFF102" s="341"/>
      <c r="RFG102" s="341"/>
      <c r="RFH102" s="341"/>
      <c r="RFI102" s="341"/>
      <c r="RFJ102" s="341"/>
      <c r="RFK102" s="341"/>
      <c r="RFL102" s="341"/>
      <c r="RFM102" s="341"/>
      <c r="RFN102" s="341"/>
      <c r="RFO102" s="341"/>
      <c r="RFP102" s="341"/>
      <c r="RFQ102" s="341"/>
      <c r="RFR102" s="341"/>
      <c r="RFS102" s="341"/>
      <c r="RFT102" s="341"/>
      <c r="RFU102" s="341"/>
      <c r="RFV102" s="341"/>
      <c r="RFW102" s="341"/>
      <c r="RFX102" s="341"/>
      <c r="RFY102" s="341"/>
      <c r="RFZ102" s="341"/>
      <c r="RGA102" s="341"/>
      <c r="RGB102" s="341"/>
      <c r="RGC102" s="341"/>
      <c r="RGD102" s="341"/>
      <c r="RGE102" s="341"/>
      <c r="RGF102" s="341"/>
      <c r="RGG102" s="341"/>
      <c r="RGH102" s="341"/>
      <c r="RGI102" s="341"/>
      <c r="RGJ102" s="341"/>
      <c r="RGK102" s="341"/>
      <c r="RGL102" s="341"/>
      <c r="RGM102" s="341"/>
      <c r="RGN102" s="341"/>
      <c r="RGO102" s="341"/>
      <c r="RGP102" s="341"/>
      <c r="RGQ102" s="341"/>
      <c r="RGR102" s="341"/>
      <c r="RGS102" s="341"/>
      <c r="RGT102" s="341"/>
      <c r="RGU102" s="341"/>
      <c r="RGV102" s="341"/>
      <c r="RGW102" s="341"/>
      <c r="RGX102" s="341"/>
      <c r="RGY102" s="341"/>
      <c r="RGZ102" s="341"/>
      <c r="RHA102" s="341"/>
      <c r="RHB102" s="341"/>
      <c r="RHC102" s="341"/>
      <c r="RHD102" s="341"/>
      <c r="RHE102" s="341"/>
      <c r="RHF102" s="341"/>
      <c r="RHG102" s="341"/>
      <c r="RHH102" s="341"/>
      <c r="RHI102" s="341"/>
      <c r="RHJ102" s="341"/>
      <c r="RHK102" s="341"/>
      <c r="RHL102" s="341"/>
      <c r="RHM102" s="341"/>
      <c r="RHN102" s="341"/>
      <c r="RHO102" s="341"/>
      <c r="RHP102" s="341"/>
      <c r="RHQ102" s="341"/>
      <c r="RHR102" s="341"/>
      <c r="RHS102" s="341"/>
      <c r="RHT102" s="341"/>
      <c r="RHU102" s="341"/>
      <c r="RHV102" s="341"/>
      <c r="RHW102" s="341"/>
      <c r="RHX102" s="341"/>
      <c r="RHY102" s="341"/>
      <c r="RHZ102" s="341"/>
      <c r="RIA102" s="341"/>
      <c r="RIB102" s="341"/>
      <c r="RIC102" s="341"/>
      <c r="RID102" s="341"/>
      <c r="RIE102" s="341"/>
      <c r="RIF102" s="341"/>
      <c r="RIG102" s="341"/>
      <c r="RIH102" s="341"/>
      <c r="RII102" s="341"/>
      <c r="RIJ102" s="341"/>
      <c r="RIK102" s="341"/>
      <c r="RIL102" s="341"/>
      <c r="RIM102" s="341"/>
      <c r="RIN102" s="341"/>
      <c r="RIO102" s="341"/>
      <c r="RIP102" s="341"/>
      <c r="RIQ102" s="341"/>
      <c r="RIR102" s="341"/>
      <c r="RIS102" s="341"/>
      <c r="RIT102" s="341"/>
      <c r="RIU102" s="341"/>
      <c r="RIV102" s="341"/>
      <c r="RIW102" s="341"/>
      <c r="RIX102" s="341"/>
      <c r="RIY102" s="341"/>
      <c r="RIZ102" s="341"/>
      <c r="RJA102" s="341"/>
      <c r="RJB102" s="341"/>
      <c r="RJC102" s="341"/>
      <c r="RJD102" s="341"/>
      <c r="RJE102" s="341"/>
      <c r="RJF102" s="341"/>
      <c r="RJG102" s="341"/>
      <c r="RJH102" s="341"/>
      <c r="RJI102" s="341"/>
      <c r="RJJ102" s="341"/>
      <c r="RJK102" s="341"/>
      <c r="RJL102" s="341"/>
      <c r="RJM102" s="341"/>
      <c r="RJN102" s="341"/>
      <c r="RJO102" s="341"/>
      <c r="RJP102" s="341"/>
      <c r="RJQ102" s="341"/>
      <c r="RJR102" s="341"/>
      <c r="RJS102" s="341"/>
      <c r="RJT102" s="341"/>
      <c r="RJU102" s="341"/>
      <c r="RJV102" s="341"/>
      <c r="RJW102" s="341"/>
      <c r="RJX102" s="341"/>
      <c r="RJY102" s="341"/>
      <c r="RJZ102" s="341"/>
      <c r="RKA102" s="341"/>
      <c r="RKB102" s="341"/>
      <c r="RKC102" s="341"/>
      <c r="RKD102" s="341"/>
      <c r="RKE102" s="341"/>
      <c r="RKF102" s="341"/>
      <c r="RKG102" s="341"/>
      <c r="RKH102" s="341"/>
      <c r="RKI102" s="341"/>
      <c r="RKJ102" s="341"/>
      <c r="RKK102" s="341"/>
      <c r="RKL102" s="341"/>
      <c r="RKM102" s="341"/>
      <c r="RKN102" s="341"/>
      <c r="RKO102" s="341"/>
      <c r="RKP102" s="341"/>
      <c r="RKQ102" s="341"/>
      <c r="RKR102" s="341"/>
      <c r="RKS102" s="341"/>
      <c r="RKT102" s="341"/>
      <c r="RKU102" s="341"/>
      <c r="RKV102" s="341"/>
      <c r="RKW102" s="341"/>
      <c r="RKX102" s="341"/>
      <c r="RKY102" s="341"/>
      <c r="RKZ102" s="341"/>
      <c r="RLA102" s="341"/>
      <c r="RLB102" s="341"/>
      <c r="RLC102" s="341"/>
      <c r="RLD102" s="341"/>
      <c r="RLE102" s="341"/>
      <c r="RLF102" s="341"/>
      <c r="RLG102" s="341"/>
      <c r="RLH102" s="341"/>
      <c r="RLI102" s="341"/>
      <c r="RLJ102" s="341"/>
      <c r="RLK102" s="341"/>
      <c r="RLL102" s="341"/>
      <c r="RLM102" s="341"/>
      <c r="RLN102" s="341"/>
      <c r="RLO102" s="341"/>
      <c r="RLP102" s="341"/>
      <c r="RLQ102" s="341"/>
      <c r="RLR102" s="341"/>
      <c r="RLS102" s="341"/>
      <c r="RLT102" s="341"/>
      <c r="RLU102" s="341"/>
      <c r="RLV102" s="341"/>
      <c r="RLW102" s="341"/>
      <c r="RLX102" s="341"/>
      <c r="RLY102" s="341"/>
      <c r="RLZ102" s="341"/>
      <c r="RMA102" s="341"/>
      <c r="RMB102" s="341"/>
      <c r="RMC102" s="341"/>
      <c r="RMD102" s="341"/>
      <c r="RME102" s="341"/>
      <c r="RMF102" s="341"/>
      <c r="RMG102" s="341"/>
      <c r="RMH102" s="341"/>
      <c r="RMI102" s="341"/>
      <c r="RMJ102" s="341"/>
      <c r="RMK102" s="341"/>
      <c r="RML102" s="341"/>
      <c r="RMM102" s="341"/>
      <c r="RMN102" s="341"/>
      <c r="RMO102" s="341"/>
      <c r="RMP102" s="341"/>
      <c r="RMQ102" s="341"/>
      <c r="RMR102" s="341"/>
      <c r="RMS102" s="341"/>
      <c r="RMT102" s="341"/>
      <c r="RMU102" s="341"/>
      <c r="RMV102" s="341"/>
      <c r="RMW102" s="341"/>
      <c r="RMX102" s="341"/>
      <c r="RMY102" s="341"/>
      <c r="RMZ102" s="341"/>
      <c r="RNA102" s="341"/>
      <c r="RNB102" s="341"/>
      <c r="RNC102" s="341"/>
      <c r="RND102" s="341"/>
      <c r="RNE102" s="341"/>
      <c r="RNF102" s="341"/>
      <c r="RNG102" s="341"/>
      <c r="RNH102" s="341"/>
      <c r="RNI102" s="341"/>
      <c r="RNJ102" s="341"/>
      <c r="RNK102" s="341"/>
      <c r="RNL102" s="341"/>
      <c r="RNM102" s="341"/>
      <c r="RNN102" s="341"/>
      <c r="RNO102" s="341"/>
      <c r="RNP102" s="341"/>
      <c r="RNQ102" s="341"/>
      <c r="RNR102" s="341"/>
      <c r="RNS102" s="341"/>
      <c r="RNT102" s="341"/>
      <c r="RNU102" s="341"/>
      <c r="RNV102" s="341"/>
      <c r="RNW102" s="341"/>
      <c r="RNX102" s="341"/>
      <c r="RNY102" s="341"/>
      <c r="RNZ102" s="341"/>
      <c r="ROA102" s="341"/>
      <c r="ROB102" s="341"/>
      <c r="ROC102" s="341"/>
      <c r="ROD102" s="341"/>
      <c r="ROE102" s="341"/>
      <c r="ROF102" s="341"/>
      <c r="ROG102" s="341"/>
      <c r="ROH102" s="341"/>
      <c r="ROI102" s="341"/>
      <c r="ROJ102" s="341"/>
      <c r="ROK102" s="341"/>
      <c r="ROL102" s="341"/>
      <c r="ROM102" s="341"/>
      <c r="RON102" s="341"/>
      <c r="ROO102" s="341"/>
      <c r="ROP102" s="341"/>
      <c r="ROQ102" s="341"/>
      <c r="ROR102" s="341"/>
      <c r="ROS102" s="341"/>
      <c r="ROT102" s="341"/>
      <c r="ROU102" s="341"/>
      <c r="ROV102" s="341"/>
      <c r="ROW102" s="341"/>
      <c r="ROX102" s="341"/>
      <c r="ROY102" s="341"/>
      <c r="ROZ102" s="341"/>
      <c r="RPA102" s="341"/>
      <c r="RPB102" s="341"/>
      <c r="RPC102" s="341"/>
      <c r="RPD102" s="341"/>
      <c r="RPE102" s="341"/>
      <c r="RPF102" s="341"/>
      <c r="RPG102" s="341"/>
      <c r="RPH102" s="341"/>
      <c r="RPI102" s="341"/>
      <c r="RPJ102" s="341"/>
      <c r="RPK102" s="341"/>
      <c r="RPL102" s="341"/>
      <c r="RPM102" s="341"/>
      <c r="RPN102" s="341"/>
      <c r="RPO102" s="341"/>
      <c r="RPP102" s="341"/>
      <c r="RPQ102" s="341"/>
      <c r="RPR102" s="341"/>
      <c r="RPS102" s="341"/>
      <c r="RPT102" s="341"/>
      <c r="RPU102" s="341"/>
      <c r="RPV102" s="341"/>
      <c r="RPW102" s="341"/>
      <c r="RPX102" s="341"/>
      <c r="RPY102" s="341"/>
      <c r="RPZ102" s="341"/>
      <c r="RQA102" s="341"/>
      <c r="RQB102" s="341"/>
      <c r="RQC102" s="341"/>
      <c r="RQD102" s="341"/>
      <c r="RQE102" s="341"/>
      <c r="RQF102" s="341"/>
      <c r="RQG102" s="341"/>
      <c r="RQH102" s="341"/>
      <c r="RQI102" s="341"/>
      <c r="RQJ102" s="341"/>
      <c r="RQK102" s="341"/>
      <c r="RQL102" s="341"/>
      <c r="RQM102" s="341"/>
      <c r="RQN102" s="341"/>
      <c r="RQO102" s="341"/>
      <c r="RQP102" s="341"/>
      <c r="RQQ102" s="341"/>
      <c r="RQR102" s="341"/>
      <c r="RQS102" s="341"/>
      <c r="RQT102" s="341"/>
      <c r="RQU102" s="341"/>
      <c r="RQV102" s="341"/>
      <c r="RQW102" s="341"/>
      <c r="RQX102" s="341"/>
      <c r="RQY102" s="341"/>
      <c r="RQZ102" s="341"/>
      <c r="RRA102" s="341"/>
      <c r="RRB102" s="341"/>
      <c r="RRC102" s="341"/>
      <c r="RRD102" s="341"/>
      <c r="RRE102" s="341"/>
      <c r="RRF102" s="341"/>
      <c r="RRG102" s="341"/>
      <c r="RRH102" s="341"/>
      <c r="RRI102" s="341"/>
      <c r="RRJ102" s="341"/>
      <c r="RRK102" s="341"/>
      <c r="RRL102" s="341"/>
      <c r="RRM102" s="341"/>
      <c r="RRN102" s="341"/>
      <c r="RRO102" s="341"/>
      <c r="RRP102" s="341"/>
      <c r="RRQ102" s="341"/>
      <c r="RRR102" s="341"/>
      <c r="RRS102" s="341"/>
      <c r="RRT102" s="341"/>
      <c r="RRU102" s="341"/>
      <c r="RRV102" s="341"/>
      <c r="RRW102" s="341"/>
      <c r="RRX102" s="341"/>
      <c r="RRY102" s="341"/>
      <c r="RRZ102" s="341"/>
      <c r="RSA102" s="341"/>
      <c r="RSB102" s="341"/>
      <c r="RSC102" s="341"/>
      <c r="RSD102" s="341"/>
      <c r="RSE102" s="341"/>
      <c r="RSF102" s="341"/>
      <c r="RSG102" s="341"/>
      <c r="RSH102" s="341"/>
      <c r="RSI102" s="341"/>
      <c r="RSJ102" s="341"/>
      <c r="RSK102" s="341"/>
      <c r="RSL102" s="341"/>
      <c r="RSM102" s="341"/>
      <c r="RSN102" s="341"/>
      <c r="RSO102" s="341"/>
      <c r="RSP102" s="341"/>
      <c r="RSQ102" s="341"/>
      <c r="RSR102" s="341"/>
      <c r="RSS102" s="341"/>
      <c r="RST102" s="341"/>
      <c r="RSU102" s="341"/>
      <c r="RSV102" s="341"/>
      <c r="RSW102" s="341"/>
      <c r="RSX102" s="341"/>
      <c r="RSY102" s="341"/>
      <c r="RSZ102" s="341"/>
      <c r="RTA102" s="341"/>
      <c r="RTB102" s="341"/>
      <c r="RTC102" s="341"/>
      <c r="RTD102" s="341"/>
      <c r="RTE102" s="341"/>
      <c r="RTF102" s="341"/>
      <c r="RTG102" s="341"/>
      <c r="RTH102" s="341"/>
      <c r="RTI102" s="341"/>
      <c r="RTJ102" s="341"/>
      <c r="RTK102" s="341"/>
      <c r="RTL102" s="341"/>
      <c r="RTM102" s="341"/>
      <c r="RTN102" s="341"/>
      <c r="RTO102" s="341"/>
      <c r="RTP102" s="341"/>
      <c r="RTQ102" s="341"/>
      <c r="RTR102" s="341"/>
      <c r="RTS102" s="341"/>
      <c r="RTT102" s="341"/>
      <c r="RTU102" s="341"/>
      <c r="RTV102" s="341"/>
      <c r="RTW102" s="341"/>
      <c r="RTX102" s="341"/>
      <c r="RTY102" s="341"/>
      <c r="RTZ102" s="341"/>
      <c r="RUA102" s="341"/>
      <c r="RUB102" s="341"/>
      <c r="RUC102" s="341"/>
      <c r="RUD102" s="341"/>
      <c r="RUE102" s="341"/>
      <c r="RUF102" s="341"/>
      <c r="RUG102" s="341"/>
      <c r="RUH102" s="341"/>
      <c r="RUI102" s="341"/>
      <c r="RUJ102" s="341"/>
      <c r="RUK102" s="341"/>
      <c r="RUL102" s="341"/>
      <c r="RUM102" s="341"/>
      <c r="RUN102" s="341"/>
      <c r="RUO102" s="341"/>
      <c r="RUP102" s="341"/>
      <c r="RUQ102" s="341"/>
      <c r="RUR102" s="341"/>
      <c r="RUS102" s="341"/>
      <c r="RUT102" s="341"/>
      <c r="RUU102" s="341"/>
      <c r="RUV102" s="341"/>
      <c r="RUW102" s="341"/>
      <c r="RUX102" s="341"/>
      <c r="RUY102" s="341"/>
      <c r="RUZ102" s="341"/>
      <c r="RVA102" s="341"/>
      <c r="RVB102" s="341"/>
      <c r="RVC102" s="341"/>
      <c r="RVD102" s="341"/>
      <c r="RVE102" s="341"/>
      <c r="RVF102" s="341"/>
      <c r="RVG102" s="341"/>
      <c r="RVH102" s="341"/>
      <c r="RVI102" s="341"/>
      <c r="RVJ102" s="341"/>
      <c r="RVK102" s="341"/>
      <c r="RVL102" s="341"/>
      <c r="RVM102" s="341"/>
      <c r="RVN102" s="341"/>
      <c r="RVO102" s="341"/>
      <c r="RVP102" s="341"/>
      <c r="RVQ102" s="341"/>
      <c r="RVR102" s="341"/>
      <c r="RVS102" s="341"/>
      <c r="RVT102" s="341"/>
      <c r="RVU102" s="341"/>
      <c r="RVV102" s="341"/>
      <c r="RVW102" s="341"/>
      <c r="RVX102" s="341"/>
      <c r="RVY102" s="341"/>
      <c r="RVZ102" s="341"/>
      <c r="RWA102" s="341"/>
      <c r="RWB102" s="341"/>
      <c r="RWC102" s="341"/>
      <c r="RWD102" s="341"/>
      <c r="RWE102" s="341"/>
      <c r="RWF102" s="341"/>
      <c r="RWG102" s="341"/>
      <c r="RWH102" s="341"/>
      <c r="RWI102" s="341"/>
      <c r="RWJ102" s="341"/>
      <c r="RWK102" s="341"/>
      <c r="RWL102" s="341"/>
      <c r="RWM102" s="341"/>
      <c r="RWN102" s="341"/>
      <c r="RWO102" s="341"/>
      <c r="RWP102" s="341"/>
      <c r="RWQ102" s="341"/>
      <c r="RWR102" s="341"/>
      <c r="RWS102" s="341"/>
      <c r="RWT102" s="341"/>
      <c r="RWU102" s="341"/>
      <c r="RWV102" s="341"/>
      <c r="RWW102" s="341"/>
      <c r="RWX102" s="341"/>
      <c r="RWY102" s="341"/>
      <c r="RWZ102" s="341"/>
      <c r="RXA102" s="341"/>
      <c r="RXB102" s="341"/>
      <c r="RXC102" s="341"/>
      <c r="RXD102" s="341"/>
      <c r="RXE102" s="341"/>
      <c r="RXF102" s="341"/>
      <c r="RXG102" s="341"/>
      <c r="RXH102" s="341"/>
      <c r="RXI102" s="341"/>
      <c r="RXJ102" s="341"/>
      <c r="RXK102" s="341"/>
      <c r="RXL102" s="341"/>
      <c r="RXM102" s="341"/>
      <c r="RXN102" s="341"/>
      <c r="RXO102" s="341"/>
      <c r="RXP102" s="341"/>
      <c r="RXQ102" s="341"/>
      <c r="RXR102" s="341"/>
      <c r="RXS102" s="341"/>
      <c r="RXT102" s="341"/>
      <c r="RXU102" s="341"/>
      <c r="RXV102" s="341"/>
      <c r="RXW102" s="341"/>
      <c r="RXX102" s="341"/>
      <c r="RXY102" s="341"/>
      <c r="RXZ102" s="341"/>
      <c r="RYA102" s="341"/>
      <c r="RYB102" s="341"/>
      <c r="RYC102" s="341"/>
      <c r="RYD102" s="341"/>
      <c r="RYE102" s="341"/>
      <c r="RYF102" s="341"/>
      <c r="RYG102" s="341"/>
      <c r="RYH102" s="341"/>
      <c r="RYI102" s="341"/>
      <c r="RYJ102" s="341"/>
      <c r="RYK102" s="341"/>
      <c r="RYL102" s="341"/>
      <c r="RYM102" s="341"/>
      <c r="RYN102" s="341"/>
      <c r="RYO102" s="341"/>
      <c r="RYP102" s="341"/>
      <c r="RYQ102" s="341"/>
      <c r="RYR102" s="341"/>
      <c r="RYS102" s="341"/>
      <c r="RYT102" s="341"/>
      <c r="RYU102" s="341"/>
      <c r="RYV102" s="341"/>
      <c r="RYW102" s="341"/>
      <c r="RYX102" s="341"/>
      <c r="RYY102" s="341"/>
      <c r="RYZ102" s="341"/>
      <c r="RZA102" s="341"/>
      <c r="RZB102" s="341"/>
      <c r="RZC102" s="341"/>
      <c r="RZD102" s="341"/>
      <c r="RZE102" s="341"/>
      <c r="RZF102" s="341"/>
      <c r="RZG102" s="341"/>
      <c r="RZH102" s="341"/>
      <c r="RZI102" s="341"/>
      <c r="RZJ102" s="341"/>
      <c r="RZK102" s="341"/>
      <c r="RZL102" s="341"/>
      <c r="RZM102" s="341"/>
      <c r="RZN102" s="341"/>
      <c r="RZO102" s="341"/>
      <c r="RZP102" s="341"/>
      <c r="RZQ102" s="341"/>
      <c r="RZR102" s="341"/>
      <c r="RZS102" s="341"/>
      <c r="RZT102" s="341"/>
      <c r="RZU102" s="341"/>
      <c r="RZV102" s="341"/>
      <c r="RZW102" s="341"/>
      <c r="RZX102" s="341"/>
      <c r="RZY102" s="341"/>
      <c r="RZZ102" s="341"/>
      <c r="SAA102" s="341"/>
      <c r="SAB102" s="341"/>
      <c r="SAC102" s="341"/>
      <c r="SAD102" s="341"/>
      <c r="SAE102" s="341"/>
      <c r="SAF102" s="341"/>
      <c r="SAG102" s="341"/>
      <c r="SAH102" s="341"/>
      <c r="SAI102" s="341"/>
      <c r="SAJ102" s="341"/>
      <c r="SAK102" s="341"/>
      <c r="SAL102" s="341"/>
      <c r="SAM102" s="341"/>
      <c r="SAN102" s="341"/>
      <c r="SAO102" s="341"/>
      <c r="SAP102" s="341"/>
      <c r="SAQ102" s="341"/>
      <c r="SAR102" s="341"/>
      <c r="SAS102" s="341"/>
      <c r="SAT102" s="341"/>
      <c r="SAU102" s="341"/>
      <c r="SAV102" s="341"/>
      <c r="SAW102" s="341"/>
      <c r="SAX102" s="341"/>
      <c r="SAY102" s="341"/>
      <c r="SAZ102" s="341"/>
      <c r="SBA102" s="341"/>
      <c r="SBB102" s="341"/>
      <c r="SBC102" s="341"/>
      <c r="SBD102" s="341"/>
      <c r="SBE102" s="341"/>
      <c r="SBF102" s="341"/>
      <c r="SBG102" s="341"/>
      <c r="SBH102" s="341"/>
      <c r="SBI102" s="341"/>
      <c r="SBJ102" s="341"/>
      <c r="SBK102" s="341"/>
      <c r="SBL102" s="341"/>
      <c r="SBM102" s="341"/>
      <c r="SBN102" s="341"/>
      <c r="SBO102" s="341"/>
      <c r="SBP102" s="341"/>
      <c r="SBQ102" s="341"/>
      <c r="SBR102" s="341"/>
      <c r="SBS102" s="341"/>
      <c r="SBT102" s="341"/>
      <c r="SBU102" s="341"/>
      <c r="SBV102" s="341"/>
      <c r="SBW102" s="341"/>
      <c r="SBX102" s="341"/>
      <c r="SBY102" s="341"/>
      <c r="SBZ102" s="341"/>
      <c r="SCA102" s="341"/>
      <c r="SCB102" s="341"/>
      <c r="SCC102" s="341"/>
      <c r="SCD102" s="341"/>
      <c r="SCE102" s="341"/>
      <c r="SCF102" s="341"/>
      <c r="SCG102" s="341"/>
      <c r="SCH102" s="341"/>
      <c r="SCI102" s="341"/>
      <c r="SCJ102" s="341"/>
      <c r="SCK102" s="341"/>
      <c r="SCL102" s="341"/>
      <c r="SCM102" s="341"/>
      <c r="SCN102" s="341"/>
      <c r="SCO102" s="341"/>
      <c r="SCP102" s="341"/>
      <c r="SCQ102" s="341"/>
      <c r="SCR102" s="341"/>
      <c r="SCS102" s="341"/>
      <c r="SCT102" s="341"/>
      <c r="SCU102" s="341"/>
      <c r="SCV102" s="341"/>
      <c r="SCW102" s="341"/>
      <c r="SCX102" s="341"/>
      <c r="SCY102" s="341"/>
      <c r="SCZ102" s="341"/>
      <c r="SDA102" s="341"/>
      <c r="SDB102" s="341"/>
      <c r="SDC102" s="341"/>
      <c r="SDD102" s="341"/>
      <c r="SDE102" s="341"/>
      <c r="SDF102" s="341"/>
      <c r="SDG102" s="341"/>
      <c r="SDH102" s="341"/>
      <c r="SDI102" s="341"/>
      <c r="SDJ102" s="341"/>
      <c r="SDK102" s="341"/>
      <c r="SDL102" s="341"/>
      <c r="SDM102" s="341"/>
      <c r="SDN102" s="341"/>
      <c r="SDO102" s="341"/>
      <c r="SDP102" s="341"/>
      <c r="SDQ102" s="341"/>
      <c r="SDR102" s="341"/>
      <c r="SDS102" s="341"/>
      <c r="SDT102" s="341"/>
      <c r="SDU102" s="341"/>
      <c r="SDV102" s="341"/>
      <c r="SDW102" s="341"/>
      <c r="SDX102" s="341"/>
      <c r="SDY102" s="341"/>
      <c r="SDZ102" s="341"/>
      <c r="SEA102" s="341"/>
      <c r="SEB102" s="341"/>
      <c r="SEC102" s="341"/>
      <c r="SED102" s="341"/>
      <c r="SEE102" s="341"/>
      <c r="SEF102" s="341"/>
      <c r="SEG102" s="341"/>
      <c r="SEH102" s="341"/>
      <c r="SEI102" s="341"/>
      <c r="SEJ102" s="341"/>
      <c r="SEK102" s="341"/>
      <c r="SEL102" s="341"/>
      <c r="SEM102" s="341"/>
      <c r="SEN102" s="341"/>
      <c r="SEO102" s="341"/>
      <c r="SEP102" s="341"/>
      <c r="SEQ102" s="341"/>
      <c r="SER102" s="341"/>
      <c r="SES102" s="341"/>
      <c r="SET102" s="341"/>
      <c r="SEU102" s="341"/>
      <c r="SEV102" s="341"/>
      <c r="SEW102" s="341"/>
      <c r="SEX102" s="341"/>
      <c r="SEY102" s="341"/>
      <c r="SEZ102" s="341"/>
      <c r="SFA102" s="341"/>
      <c r="SFB102" s="341"/>
      <c r="SFC102" s="341"/>
      <c r="SFD102" s="341"/>
      <c r="SFE102" s="341"/>
      <c r="SFF102" s="341"/>
      <c r="SFG102" s="341"/>
      <c r="SFH102" s="341"/>
      <c r="SFI102" s="341"/>
      <c r="SFJ102" s="341"/>
      <c r="SFK102" s="341"/>
      <c r="SFL102" s="341"/>
      <c r="SFM102" s="341"/>
      <c r="SFN102" s="341"/>
      <c r="SFO102" s="341"/>
      <c r="SFP102" s="341"/>
      <c r="SFQ102" s="341"/>
      <c r="SFR102" s="341"/>
      <c r="SFS102" s="341"/>
      <c r="SFT102" s="341"/>
      <c r="SFU102" s="341"/>
      <c r="SFV102" s="341"/>
      <c r="SFW102" s="341"/>
      <c r="SFX102" s="341"/>
      <c r="SFY102" s="341"/>
      <c r="SFZ102" s="341"/>
      <c r="SGA102" s="341"/>
      <c r="SGB102" s="341"/>
      <c r="SGC102" s="341"/>
      <c r="SGD102" s="341"/>
      <c r="SGE102" s="341"/>
      <c r="SGF102" s="341"/>
      <c r="SGG102" s="341"/>
      <c r="SGH102" s="341"/>
      <c r="SGI102" s="341"/>
      <c r="SGJ102" s="341"/>
      <c r="SGK102" s="341"/>
      <c r="SGL102" s="341"/>
      <c r="SGM102" s="341"/>
      <c r="SGN102" s="341"/>
      <c r="SGO102" s="341"/>
      <c r="SGP102" s="341"/>
      <c r="SGQ102" s="341"/>
      <c r="SGR102" s="341"/>
      <c r="SGS102" s="341"/>
      <c r="SGT102" s="341"/>
      <c r="SGU102" s="341"/>
      <c r="SGV102" s="341"/>
      <c r="SGW102" s="341"/>
      <c r="SGX102" s="341"/>
      <c r="SGY102" s="341"/>
      <c r="SGZ102" s="341"/>
      <c r="SHA102" s="341"/>
      <c r="SHB102" s="341"/>
      <c r="SHC102" s="341"/>
      <c r="SHD102" s="341"/>
      <c r="SHE102" s="341"/>
      <c r="SHF102" s="341"/>
      <c r="SHG102" s="341"/>
      <c r="SHH102" s="341"/>
      <c r="SHI102" s="341"/>
      <c r="SHJ102" s="341"/>
      <c r="SHK102" s="341"/>
      <c r="SHL102" s="341"/>
      <c r="SHM102" s="341"/>
      <c r="SHN102" s="341"/>
      <c r="SHO102" s="341"/>
      <c r="SHP102" s="341"/>
      <c r="SHQ102" s="341"/>
      <c r="SHR102" s="341"/>
      <c r="SHS102" s="341"/>
      <c r="SHT102" s="341"/>
      <c r="SHU102" s="341"/>
      <c r="SHV102" s="341"/>
      <c r="SHW102" s="341"/>
      <c r="SHX102" s="341"/>
      <c r="SHY102" s="341"/>
      <c r="SHZ102" s="341"/>
      <c r="SIA102" s="341"/>
      <c r="SIB102" s="341"/>
      <c r="SIC102" s="341"/>
      <c r="SID102" s="341"/>
      <c r="SIE102" s="341"/>
      <c r="SIF102" s="341"/>
      <c r="SIG102" s="341"/>
      <c r="SIH102" s="341"/>
      <c r="SII102" s="341"/>
      <c r="SIJ102" s="341"/>
      <c r="SIK102" s="341"/>
      <c r="SIL102" s="341"/>
      <c r="SIM102" s="341"/>
      <c r="SIN102" s="341"/>
      <c r="SIO102" s="341"/>
      <c r="SIP102" s="341"/>
      <c r="SIQ102" s="341"/>
      <c r="SIR102" s="341"/>
      <c r="SIS102" s="341"/>
      <c r="SIT102" s="341"/>
      <c r="SIU102" s="341"/>
      <c r="SIV102" s="341"/>
      <c r="SIW102" s="341"/>
      <c r="SIX102" s="341"/>
      <c r="SIY102" s="341"/>
      <c r="SIZ102" s="341"/>
      <c r="SJA102" s="341"/>
      <c r="SJB102" s="341"/>
      <c r="SJC102" s="341"/>
      <c r="SJD102" s="341"/>
      <c r="SJE102" s="341"/>
      <c r="SJF102" s="341"/>
      <c r="SJG102" s="341"/>
      <c r="SJH102" s="341"/>
      <c r="SJI102" s="341"/>
      <c r="SJJ102" s="341"/>
      <c r="SJK102" s="341"/>
      <c r="SJL102" s="341"/>
      <c r="SJM102" s="341"/>
      <c r="SJN102" s="341"/>
      <c r="SJO102" s="341"/>
      <c r="SJP102" s="341"/>
      <c r="SJQ102" s="341"/>
      <c r="SJR102" s="341"/>
      <c r="SJS102" s="341"/>
      <c r="SJT102" s="341"/>
      <c r="SJU102" s="341"/>
      <c r="SJV102" s="341"/>
      <c r="SJW102" s="341"/>
      <c r="SJX102" s="341"/>
      <c r="SJY102" s="341"/>
      <c r="SJZ102" s="341"/>
      <c r="SKA102" s="341"/>
      <c r="SKB102" s="341"/>
      <c r="SKC102" s="341"/>
      <c r="SKD102" s="341"/>
      <c r="SKE102" s="341"/>
      <c r="SKF102" s="341"/>
      <c r="SKG102" s="341"/>
      <c r="SKH102" s="341"/>
      <c r="SKI102" s="341"/>
      <c r="SKJ102" s="341"/>
      <c r="SKK102" s="341"/>
      <c r="SKL102" s="341"/>
      <c r="SKM102" s="341"/>
      <c r="SKN102" s="341"/>
      <c r="SKO102" s="341"/>
      <c r="SKP102" s="341"/>
      <c r="SKQ102" s="341"/>
      <c r="SKR102" s="341"/>
      <c r="SKS102" s="341"/>
      <c r="SKT102" s="341"/>
      <c r="SKU102" s="341"/>
      <c r="SKV102" s="341"/>
      <c r="SKW102" s="341"/>
      <c r="SKX102" s="341"/>
      <c r="SKY102" s="341"/>
      <c r="SKZ102" s="341"/>
      <c r="SLA102" s="341"/>
      <c r="SLB102" s="341"/>
      <c r="SLC102" s="341"/>
      <c r="SLD102" s="341"/>
      <c r="SLE102" s="341"/>
      <c r="SLF102" s="341"/>
      <c r="SLG102" s="341"/>
      <c r="SLH102" s="341"/>
      <c r="SLI102" s="341"/>
      <c r="SLJ102" s="341"/>
      <c r="SLK102" s="341"/>
      <c r="SLL102" s="341"/>
      <c r="SLM102" s="341"/>
      <c r="SLN102" s="341"/>
      <c r="SLO102" s="341"/>
      <c r="SLP102" s="341"/>
      <c r="SLQ102" s="341"/>
      <c r="SLR102" s="341"/>
      <c r="SLS102" s="341"/>
      <c r="SLT102" s="341"/>
      <c r="SLU102" s="341"/>
      <c r="SLV102" s="341"/>
      <c r="SLW102" s="341"/>
      <c r="SLX102" s="341"/>
      <c r="SLY102" s="341"/>
      <c r="SLZ102" s="341"/>
      <c r="SMA102" s="341"/>
      <c r="SMB102" s="341"/>
      <c r="SMC102" s="341"/>
      <c r="SMD102" s="341"/>
      <c r="SME102" s="341"/>
      <c r="SMF102" s="341"/>
      <c r="SMG102" s="341"/>
      <c r="SMH102" s="341"/>
      <c r="SMI102" s="341"/>
      <c r="SMJ102" s="341"/>
      <c r="SMK102" s="341"/>
      <c r="SML102" s="341"/>
      <c r="SMM102" s="341"/>
      <c r="SMN102" s="341"/>
      <c r="SMO102" s="341"/>
      <c r="SMP102" s="341"/>
      <c r="SMQ102" s="341"/>
      <c r="SMR102" s="341"/>
      <c r="SMS102" s="341"/>
      <c r="SMT102" s="341"/>
      <c r="SMU102" s="341"/>
      <c r="SMV102" s="341"/>
      <c r="SMW102" s="341"/>
      <c r="SMX102" s="341"/>
      <c r="SMY102" s="341"/>
      <c r="SMZ102" s="341"/>
      <c r="SNA102" s="341"/>
      <c r="SNB102" s="341"/>
      <c r="SNC102" s="341"/>
      <c r="SND102" s="341"/>
      <c r="SNE102" s="341"/>
      <c r="SNF102" s="341"/>
      <c r="SNG102" s="341"/>
      <c r="SNH102" s="341"/>
      <c r="SNI102" s="341"/>
      <c r="SNJ102" s="341"/>
      <c r="SNK102" s="341"/>
      <c r="SNL102" s="341"/>
      <c r="SNM102" s="341"/>
      <c r="SNN102" s="341"/>
      <c r="SNO102" s="341"/>
      <c r="SNP102" s="341"/>
      <c r="SNQ102" s="341"/>
      <c r="SNR102" s="341"/>
      <c r="SNS102" s="341"/>
      <c r="SNT102" s="341"/>
      <c r="SNU102" s="341"/>
      <c r="SNV102" s="341"/>
      <c r="SNW102" s="341"/>
      <c r="SNX102" s="341"/>
      <c r="SNY102" s="341"/>
      <c r="SNZ102" s="341"/>
      <c r="SOA102" s="341"/>
      <c r="SOB102" s="341"/>
      <c r="SOC102" s="341"/>
      <c r="SOD102" s="341"/>
      <c r="SOE102" s="341"/>
      <c r="SOF102" s="341"/>
      <c r="SOG102" s="341"/>
      <c r="SOH102" s="341"/>
      <c r="SOI102" s="341"/>
      <c r="SOJ102" s="341"/>
      <c r="SOK102" s="341"/>
      <c r="SOL102" s="341"/>
      <c r="SOM102" s="341"/>
      <c r="SON102" s="341"/>
      <c r="SOO102" s="341"/>
      <c r="SOP102" s="341"/>
      <c r="SOQ102" s="341"/>
      <c r="SOR102" s="341"/>
      <c r="SOS102" s="341"/>
      <c r="SOT102" s="341"/>
      <c r="SOU102" s="341"/>
      <c r="SOV102" s="341"/>
      <c r="SOW102" s="341"/>
      <c r="SOX102" s="341"/>
      <c r="SOY102" s="341"/>
      <c r="SOZ102" s="341"/>
      <c r="SPA102" s="341"/>
      <c r="SPB102" s="341"/>
      <c r="SPC102" s="341"/>
      <c r="SPD102" s="341"/>
      <c r="SPE102" s="341"/>
      <c r="SPF102" s="341"/>
      <c r="SPG102" s="341"/>
      <c r="SPH102" s="341"/>
      <c r="SPI102" s="341"/>
      <c r="SPJ102" s="341"/>
      <c r="SPK102" s="341"/>
      <c r="SPL102" s="341"/>
      <c r="SPM102" s="341"/>
      <c r="SPN102" s="341"/>
      <c r="SPO102" s="341"/>
      <c r="SPP102" s="341"/>
      <c r="SPQ102" s="341"/>
      <c r="SPR102" s="341"/>
      <c r="SPS102" s="341"/>
      <c r="SPT102" s="341"/>
      <c r="SPU102" s="341"/>
      <c r="SPV102" s="341"/>
      <c r="SPW102" s="341"/>
      <c r="SPX102" s="341"/>
      <c r="SPY102" s="341"/>
      <c r="SPZ102" s="341"/>
      <c r="SQA102" s="341"/>
      <c r="SQB102" s="341"/>
      <c r="SQC102" s="341"/>
      <c r="SQD102" s="341"/>
      <c r="SQE102" s="341"/>
      <c r="SQF102" s="341"/>
      <c r="SQG102" s="341"/>
      <c r="SQH102" s="341"/>
      <c r="SQI102" s="341"/>
      <c r="SQJ102" s="341"/>
      <c r="SQK102" s="341"/>
      <c r="SQL102" s="341"/>
      <c r="SQM102" s="341"/>
      <c r="SQN102" s="341"/>
      <c r="SQO102" s="341"/>
      <c r="SQP102" s="341"/>
      <c r="SQQ102" s="341"/>
      <c r="SQR102" s="341"/>
      <c r="SQS102" s="341"/>
      <c r="SQT102" s="341"/>
      <c r="SQU102" s="341"/>
      <c r="SQV102" s="341"/>
      <c r="SQW102" s="341"/>
      <c r="SQX102" s="341"/>
      <c r="SQY102" s="341"/>
      <c r="SQZ102" s="341"/>
      <c r="SRA102" s="341"/>
      <c r="SRB102" s="341"/>
      <c r="SRC102" s="341"/>
      <c r="SRD102" s="341"/>
      <c r="SRE102" s="341"/>
      <c r="SRF102" s="341"/>
      <c r="SRG102" s="341"/>
      <c r="SRH102" s="341"/>
      <c r="SRI102" s="341"/>
      <c r="SRJ102" s="341"/>
      <c r="SRK102" s="341"/>
      <c r="SRL102" s="341"/>
      <c r="SRM102" s="341"/>
      <c r="SRN102" s="341"/>
      <c r="SRO102" s="341"/>
      <c r="SRP102" s="341"/>
      <c r="SRQ102" s="341"/>
      <c r="SRR102" s="341"/>
      <c r="SRS102" s="341"/>
      <c r="SRT102" s="341"/>
      <c r="SRU102" s="341"/>
      <c r="SRV102" s="341"/>
      <c r="SRW102" s="341"/>
      <c r="SRX102" s="341"/>
      <c r="SRY102" s="341"/>
      <c r="SRZ102" s="341"/>
      <c r="SSA102" s="341"/>
      <c r="SSB102" s="341"/>
      <c r="SSC102" s="341"/>
      <c r="SSD102" s="341"/>
      <c r="SSE102" s="341"/>
      <c r="SSF102" s="341"/>
      <c r="SSG102" s="341"/>
      <c r="SSH102" s="341"/>
      <c r="SSI102" s="341"/>
      <c r="SSJ102" s="341"/>
      <c r="SSK102" s="341"/>
      <c r="SSL102" s="341"/>
      <c r="SSM102" s="341"/>
      <c r="SSN102" s="341"/>
      <c r="SSO102" s="341"/>
      <c r="SSP102" s="341"/>
      <c r="SSQ102" s="341"/>
      <c r="SSR102" s="341"/>
      <c r="SSS102" s="341"/>
      <c r="SST102" s="341"/>
      <c r="SSU102" s="341"/>
      <c r="SSV102" s="341"/>
      <c r="SSW102" s="341"/>
      <c r="SSX102" s="341"/>
      <c r="SSY102" s="341"/>
      <c r="SSZ102" s="341"/>
      <c r="STA102" s="341"/>
      <c r="STB102" s="341"/>
      <c r="STC102" s="341"/>
      <c r="STD102" s="341"/>
      <c r="STE102" s="341"/>
      <c r="STF102" s="341"/>
      <c r="STG102" s="341"/>
      <c r="STH102" s="341"/>
      <c r="STI102" s="341"/>
      <c r="STJ102" s="341"/>
      <c r="STK102" s="341"/>
      <c r="STL102" s="341"/>
      <c r="STM102" s="341"/>
      <c r="STN102" s="341"/>
      <c r="STO102" s="341"/>
      <c r="STP102" s="341"/>
      <c r="STQ102" s="341"/>
      <c r="STR102" s="341"/>
      <c r="STS102" s="341"/>
      <c r="STT102" s="341"/>
      <c r="STU102" s="341"/>
      <c r="STV102" s="341"/>
      <c r="STW102" s="341"/>
      <c r="STX102" s="341"/>
      <c r="STY102" s="341"/>
      <c r="STZ102" s="341"/>
      <c r="SUA102" s="341"/>
      <c r="SUB102" s="341"/>
      <c r="SUC102" s="341"/>
      <c r="SUD102" s="341"/>
      <c r="SUE102" s="341"/>
      <c r="SUF102" s="341"/>
      <c r="SUG102" s="341"/>
      <c r="SUH102" s="341"/>
      <c r="SUI102" s="341"/>
      <c r="SUJ102" s="341"/>
      <c r="SUK102" s="341"/>
      <c r="SUL102" s="341"/>
      <c r="SUM102" s="341"/>
      <c r="SUN102" s="341"/>
      <c r="SUO102" s="341"/>
      <c r="SUP102" s="341"/>
      <c r="SUQ102" s="341"/>
      <c r="SUR102" s="341"/>
      <c r="SUS102" s="341"/>
      <c r="SUT102" s="341"/>
      <c r="SUU102" s="341"/>
      <c r="SUV102" s="341"/>
      <c r="SUW102" s="341"/>
      <c r="SUX102" s="341"/>
      <c r="SUY102" s="341"/>
      <c r="SUZ102" s="341"/>
      <c r="SVA102" s="341"/>
      <c r="SVB102" s="341"/>
      <c r="SVC102" s="341"/>
      <c r="SVD102" s="341"/>
      <c r="SVE102" s="341"/>
      <c r="SVF102" s="341"/>
      <c r="SVG102" s="341"/>
      <c r="SVH102" s="341"/>
      <c r="SVI102" s="341"/>
      <c r="SVJ102" s="341"/>
      <c r="SVK102" s="341"/>
      <c r="SVL102" s="341"/>
      <c r="SVM102" s="341"/>
      <c r="SVN102" s="341"/>
      <c r="SVO102" s="341"/>
      <c r="SVP102" s="341"/>
      <c r="SVQ102" s="341"/>
      <c r="SVR102" s="341"/>
      <c r="SVS102" s="341"/>
      <c r="SVT102" s="341"/>
      <c r="SVU102" s="341"/>
      <c r="SVV102" s="341"/>
      <c r="SVW102" s="341"/>
      <c r="SVX102" s="341"/>
      <c r="SVY102" s="341"/>
      <c r="SVZ102" s="341"/>
      <c r="SWA102" s="341"/>
      <c r="SWB102" s="341"/>
      <c r="SWC102" s="341"/>
      <c r="SWD102" s="341"/>
      <c r="SWE102" s="341"/>
      <c r="SWF102" s="341"/>
      <c r="SWG102" s="341"/>
      <c r="SWH102" s="341"/>
      <c r="SWI102" s="341"/>
      <c r="SWJ102" s="341"/>
      <c r="SWK102" s="341"/>
      <c r="SWL102" s="341"/>
      <c r="SWM102" s="341"/>
      <c r="SWN102" s="341"/>
      <c r="SWO102" s="341"/>
      <c r="SWP102" s="341"/>
      <c r="SWQ102" s="341"/>
      <c r="SWR102" s="341"/>
      <c r="SWS102" s="341"/>
      <c r="SWT102" s="341"/>
      <c r="SWU102" s="341"/>
      <c r="SWV102" s="341"/>
      <c r="SWW102" s="341"/>
      <c r="SWX102" s="341"/>
      <c r="SWY102" s="341"/>
      <c r="SWZ102" s="341"/>
      <c r="SXA102" s="341"/>
      <c r="SXB102" s="341"/>
      <c r="SXC102" s="341"/>
      <c r="SXD102" s="341"/>
      <c r="SXE102" s="341"/>
      <c r="SXF102" s="341"/>
      <c r="SXG102" s="341"/>
      <c r="SXH102" s="341"/>
      <c r="SXI102" s="341"/>
      <c r="SXJ102" s="341"/>
      <c r="SXK102" s="341"/>
      <c r="SXL102" s="341"/>
      <c r="SXM102" s="341"/>
      <c r="SXN102" s="341"/>
      <c r="SXO102" s="341"/>
      <c r="SXP102" s="341"/>
      <c r="SXQ102" s="341"/>
      <c r="SXR102" s="341"/>
      <c r="SXS102" s="341"/>
      <c r="SXT102" s="341"/>
      <c r="SXU102" s="341"/>
      <c r="SXV102" s="341"/>
      <c r="SXW102" s="341"/>
      <c r="SXX102" s="341"/>
      <c r="SXY102" s="341"/>
      <c r="SXZ102" s="341"/>
      <c r="SYA102" s="341"/>
      <c r="SYB102" s="341"/>
      <c r="SYC102" s="341"/>
      <c r="SYD102" s="341"/>
      <c r="SYE102" s="341"/>
      <c r="SYF102" s="341"/>
      <c r="SYG102" s="341"/>
      <c r="SYH102" s="341"/>
      <c r="SYI102" s="341"/>
      <c r="SYJ102" s="341"/>
      <c r="SYK102" s="341"/>
      <c r="SYL102" s="341"/>
      <c r="SYM102" s="341"/>
      <c r="SYN102" s="341"/>
      <c r="SYO102" s="341"/>
      <c r="SYP102" s="341"/>
      <c r="SYQ102" s="341"/>
      <c r="SYR102" s="341"/>
      <c r="SYS102" s="341"/>
      <c r="SYT102" s="341"/>
      <c r="SYU102" s="341"/>
      <c r="SYV102" s="341"/>
      <c r="SYW102" s="341"/>
      <c r="SYX102" s="341"/>
      <c r="SYY102" s="341"/>
      <c r="SYZ102" s="341"/>
      <c r="SZA102" s="341"/>
      <c r="SZB102" s="341"/>
      <c r="SZC102" s="341"/>
      <c r="SZD102" s="341"/>
      <c r="SZE102" s="341"/>
      <c r="SZF102" s="341"/>
      <c r="SZG102" s="341"/>
      <c r="SZH102" s="341"/>
      <c r="SZI102" s="341"/>
      <c r="SZJ102" s="341"/>
      <c r="SZK102" s="341"/>
      <c r="SZL102" s="341"/>
      <c r="SZM102" s="341"/>
      <c r="SZN102" s="341"/>
      <c r="SZO102" s="341"/>
      <c r="SZP102" s="341"/>
      <c r="SZQ102" s="341"/>
      <c r="SZR102" s="341"/>
      <c r="SZS102" s="341"/>
      <c r="SZT102" s="341"/>
      <c r="SZU102" s="341"/>
      <c r="SZV102" s="341"/>
      <c r="SZW102" s="341"/>
      <c r="SZX102" s="341"/>
      <c r="SZY102" s="341"/>
      <c r="SZZ102" s="341"/>
      <c r="TAA102" s="341"/>
      <c r="TAB102" s="341"/>
      <c r="TAC102" s="341"/>
      <c r="TAD102" s="341"/>
      <c r="TAE102" s="341"/>
      <c r="TAF102" s="341"/>
      <c r="TAG102" s="341"/>
      <c r="TAH102" s="341"/>
      <c r="TAI102" s="341"/>
      <c r="TAJ102" s="341"/>
      <c r="TAK102" s="341"/>
      <c r="TAL102" s="341"/>
      <c r="TAM102" s="341"/>
      <c r="TAN102" s="341"/>
      <c r="TAO102" s="341"/>
      <c r="TAP102" s="341"/>
      <c r="TAQ102" s="341"/>
      <c r="TAR102" s="341"/>
      <c r="TAS102" s="341"/>
      <c r="TAT102" s="341"/>
      <c r="TAU102" s="341"/>
      <c r="TAV102" s="341"/>
      <c r="TAW102" s="341"/>
      <c r="TAX102" s="341"/>
      <c r="TAY102" s="341"/>
      <c r="TAZ102" s="341"/>
      <c r="TBA102" s="341"/>
      <c r="TBB102" s="341"/>
      <c r="TBC102" s="341"/>
      <c r="TBD102" s="341"/>
      <c r="TBE102" s="341"/>
      <c r="TBF102" s="341"/>
      <c r="TBG102" s="341"/>
      <c r="TBH102" s="341"/>
      <c r="TBI102" s="341"/>
      <c r="TBJ102" s="341"/>
      <c r="TBK102" s="341"/>
      <c r="TBL102" s="341"/>
      <c r="TBM102" s="341"/>
      <c r="TBN102" s="341"/>
      <c r="TBO102" s="341"/>
      <c r="TBP102" s="341"/>
      <c r="TBQ102" s="341"/>
      <c r="TBR102" s="341"/>
      <c r="TBS102" s="341"/>
      <c r="TBT102" s="341"/>
      <c r="TBU102" s="341"/>
      <c r="TBV102" s="341"/>
      <c r="TBW102" s="341"/>
      <c r="TBX102" s="341"/>
      <c r="TBY102" s="341"/>
      <c r="TBZ102" s="341"/>
      <c r="TCA102" s="341"/>
      <c r="TCB102" s="341"/>
      <c r="TCC102" s="341"/>
      <c r="TCD102" s="341"/>
      <c r="TCE102" s="341"/>
      <c r="TCF102" s="341"/>
      <c r="TCG102" s="341"/>
      <c r="TCH102" s="341"/>
      <c r="TCI102" s="341"/>
      <c r="TCJ102" s="341"/>
      <c r="TCK102" s="341"/>
      <c r="TCL102" s="341"/>
      <c r="TCM102" s="341"/>
      <c r="TCN102" s="341"/>
      <c r="TCO102" s="341"/>
      <c r="TCP102" s="341"/>
      <c r="TCQ102" s="341"/>
      <c r="TCR102" s="341"/>
      <c r="TCS102" s="341"/>
      <c r="TCT102" s="341"/>
      <c r="TCU102" s="341"/>
      <c r="TCV102" s="341"/>
      <c r="TCW102" s="341"/>
      <c r="TCX102" s="341"/>
      <c r="TCY102" s="341"/>
      <c r="TCZ102" s="341"/>
      <c r="TDA102" s="341"/>
      <c r="TDB102" s="341"/>
      <c r="TDC102" s="341"/>
      <c r="TDD102" s="341"/>
      <c r="TDE102" s="341"/>
      <c r="TDF102" s="341"/>
      <c r="TDG102" s="341"/>
      <c r="TDH102" s="341"/>
      <c r="TDI102" s="341"/>
      <c r="TDJ102" s="341"/>
      <c r="TDK102" s="341"/>
      <c r="TDL102" s="341"/>
      <c r="TDM102" s="341"/>
      <c r="TDN102" s="341"/>
      <c r="TDO102" s="341"/>
      <c r="TDP102" s="341"/>
      <c r="TDQ102" s="341"/>
      <c r="TDR102" s="341"/>
      <c r="TDS102" s="341"/>
      <c r="TDT102" s="341"/>
      <c r="TDU102" s="341"/>
      <c r="TDV102" s="341"/>
      <c r="TDW102" s="341"/>
      <c r="TDX102" s="341"/>
      <c r="TDY102" s="341"/>
      <c r="TDZ102" s="341"/>
      <c r="TEA102" s="341"/>
      <c r="TEB102" s="341"/>
      <c r="TEC102" s="341"/>
      <c r="TED102" s="341"/>
      <c r="TEE102" s="341"/>
      <c r="TEF102" s="341"/>
      <c r="TEG102" s="341"/>
      <c r="TEH102" s="341"/>
      <c r="TEI102" s="341"/>
      <c r="TEJ102" s="341"/>
      <c r="TEK102" s="341"/>
      <c r="TEL102" s="341"/>
      <c r="TEM102" s="341"/>
      <c r="TEN102" s="341"/>
      <c r="TEO102" s="341"/>
      <c r="TEP102" s="341"/>
      <c r="TEQ102" s="341"/>
      <c r="TER102" s="341"/>
      <c r="TES102" s="341"/>
      <c r="TET102" s="341"/>
      <c r="TEU102" s="341"/>
      <c r="TEV102" s="341"/>
      <c r="TEW102" s="341"/>
      <c r="TEX102" s="341"/>
      <c r="TEY102" s="341"/>
      <c r="TEZ102" s="341"/>
      <c r="TFA102" s="341"/>
      <c r="TFB102" s="341"/>
      <c r="TFC102" s="341"/>
      <c r="TFD102" s="341"/>
      <c r="TFE102" s="341"/>
      <c r="TFF102" s="341"/>
      <c r="TFG102" s="341"/>
      <c r="TFH102" s="341"/>
      <c r="TFI102" s="341"/>
      <c r="TFJ102" s="341"/>
      <c r="TFK102" s="341"/>
      <c r="TFL102" s="341"/>
      <c r="TFM102" s="341"/>
      <c r="TFN102" s="341"/>
      <c r="TFO102" s="341"/>
      <c r="TFP102" s="341"/>
      <c r="TFQ102" s="341"/>
      <c r="TFR102" s="341"/>
      <c r="TFS102" s="341"/>
      <c r="TFT102" s="341"/>
      <c r="TFU102" s="341"/>
      <c r="TFV102" s="341"/>
      <c r="TFW102" s="341"/>
      <c r="TFX102" s="341"/>
      <c r="TFY102" s="341"/>
      <c r="TFZ102" s="341"/>
      <c r="TGA102" s="341"/>
      <c r="TGB102" s="341"/>
      <c r="TGC102" s="341"/>
      <c r="TGD102" s="341"/>
      <c r="TGE102" s="341"/>
      <c r="TGF102" s="341"/>
      <c r="TGG102" s="341"/>
      <c r="TGH102" s="341"/>
      <c r="TGI102" s="341"/>
      <c r="TGJ102" s="341"/>
      <c r="TGK102" s="341"/>
      <c r="TGL102" s="341"/>
      <c r="TGM102" s="341"/>
      <c r="TGN102" s="341"/>
      <c r="TGO102" s="341"/>
      <c r="TGP102" s="341"/>
      <c r="TGQ102" s="341"/>
      <c r="TGR102" s="341"/>
      <c r="TGS102" s="341"/>
      <c r="TGT102" s="341"/>
      <c r="TGU102" s="341"/>
      <c r="TGV102" s="341"/>
      <c r="TGW102" s="341"/>
      <c r="TGX102" s="341"/>
      <c r="TGY102" s="341"/>
      <c r="TGZ102" s="341"/>
      <c r="THA102" s="341"/>
      <c r="THB102" s="341"/>
      <c r="THC102" s="341"/>
      <c r="THD102" s="341"/>
      <c r="THE102" s="341"/>
      <c r="THF102" s="341"/>
      <c r="THG102" s="341"/>
      <c r="THH102" s="341"/>
      <c r="THI102" s="341"/>
      <c r="THJ102" s="341"/>
      <c r="THK102" s="341"/>
      <c r="THL102" s="341"/>
      <c r="THM102" s="341"/>
      <c r="THN102" s="341"/>
      <c r="THO102" s="341"/>
      <c r="THP102" s="341"/>
      <c r="THQ102" s="341"/>
      <c r="THR102" s="341"/>
      <c r="THS102" s="341"/>
      <c r="THT102" s="341"/>
      <c r="THU102" s="341"/>
      <c r="THV102" s="341"/>
      <c r="THW102" s="341"/>
      <c r="THX102" s="341"/>
      <c r="THY102" s="341"/>
      <c r="THZ102" s="341"/>
      <c r="TIA102" s="341"/>
      <c r="TIB102" s="341"/>
      <c r="TIC102" s="341"/>
      <c r="TID102" s="341"/>
      <c r="TIE102" s="341"/>
      <c r="TIF102" s="341"/>
      <c r="TIG102" s="341"/>
      <c r="TIH102" s="341"/>
      <c r="TII102" s="341"/>
      <c r="TIJ102" s="341"/>
      <c r="TIK102" s="341"/>
      <c r="TIL102" s="341"/>
      <c r="TIM102" s="341"/>
      <c r="TIN102" s="341"/>
      <c r="TIO102" s="341"/>
      <c r="TIP102" s="341"/>
      <c r="TIQ102" s="341"/>
      <c r="TIR102" s="341"/>
      <c r="TIS102" s="341"/>
      <c r="TIT102" s="341"/>
      <c r="TIU102" s="341"/>
      <c r="TIV102" s="341"/>
      <c r="TIW102" s="341"/>
      <c r="TIX102" s="341"/>
      <c r="TIY102" s="341"/>
      <c r="TIZ102" s="341"/>
      <c r="TJA102" s="341"/>
      <c r="TJB102" s="341"/>
      <c r="TJC102" s="341"/>
      <c r="TJD102" s="341"/>
      <c r="TJE102" s="341"/>
      <c r="TJF102" s="341"/>
      <c r="TJG102" s="341"/>
      <c r="TJH102" s="341"/>
      <c r="TJI102" s="341"/>
      <c r="TJJ102" s="341"/>
      <c r="TJK102" s="341"/>
      <c r="TJL102" s="341"/>
      <c r="TJM102" s="341"/>
      <c r="TJN102" s="341"/>
      <c r="TJO102" s="341"/>
      <c r="TJP102" s="341"/>
      <c r="TJQ102" s="341"/>
      <c r="TJR102" s="341"/>
      <c r="TJS102" s="341"/>
      <c r="TJT102" s="341"/>
      <c r="TJU102" s="341"/>
      <c r="TJV102" s="341"/>
      <c r="TJW102" s="341"/>
      <c r="TJX102" s="341"/>
      <c r="TJY102" s="341"/>
      <c r="TJZ102" s="341"/>
      <c r="TKA102" s="341"/>
      <c r="TKB102" s="341"/>
      <c r="TKC102" s="341"/>
      <c r="TKD102" s="341"/>
      <c r="TKE102" s="341"/>
      <c r="TKF102" s="341"/>
      <c r="TKG102" s="341"/>
      <c r="TKH102" s="341"/>
      <c r="TKI102" s="341"/>
      <c r="TKJ102" s="341"/>
      <c r="TKK102" s="341"/>
      <c r="TKL102" s="341"/>
      <c r="TKM102" s="341"/>
      <c r="TKN102" s="341"/>
      <c r="TKO102" s="341"/>
      <c r="TKP102" s="341"/>
      <c r="TKQ102" s="341"/>
      <c r="TKR102" s="341"/>
      <c r="TKS102" s="341"/>
      <c r="TKT102" s="341"/>
      <c r="TKU102" s="341"/>
      <c r="TKV102" s="341"/>
      <c r="TKW102" s="341"/>
      <c r="TKX102" s="341"/>
      <c r="TKY102" s="341"/>
      <c r="TKZ102" s="341"/>
      <c r="TLA102" s="341"/>
      <c r="TLB102" s="341"/>
      <c r="TLC102" s="341"/>
      <c r="TLD102" s="341"/>
      <c r="TLE102" s="341"/>
      <c r="TLF102" s="341"/>
      <c r="TLG102" s="341"/>
      <c r="TLH102" s="341"/>
      <c r="TLI102" s="341"/>
      <c r="TLJ102" s="341"/>
      <c r="TLK102" s="341"/>
      <c r="TLL102" s="341"/>
      <c r="TLM102" s="341"/>
      <c r="TLN102" s="341"/>
      <c r="TLO102" s="341"/>
      <c r="TLP102" s="341"/>
      <c r="TLQ102" s="341"/>
      <c r="TLR102" s="341"/>
      <c r="TLS102" s="341"/>
      <c r="TLT102" s="341"/>
      <c r="TLU102" s="341"/>
      <c r="TLV102" s="341"/>
      <c r="TLW102" s="341"/>
      <c r="TLX102" s="341"/>
      <c r="TLY102" s="341"/>
      <c r="TLZ102" s="341"/>
      <c r="TMA102" s="341"/>
      <c r="TMB102" s="341"/>
      <c r="TMC102" s="341"/>
      <c r="TMD102" s="341"/>
      <c r="TME102" s="341"/>
      <c r="TMF102" s="341"/>
      <c r="TMG102" s="341"/>
      <c r="TMH102" s="341"/>
      <c r="TMI102" s="341"/>
      <c r="TMJ102" s="341"/>
      <c r="TMK102" s="341"/>
      <c r="TML102" s="341"/>
      <c r="TMM102" s="341"/>
      <c r="TMN102" s="341"/>
      <c r="TMO102" s="341"/>
      <c r="TMP102" s="341"/>
      <c r="TMQ102" s="341"/>
      <c r="TMR102" s="341"/>
      <c r="TMS102" s="341"/>
      <c r="TMT102" s="341"/>
      <c r="TMU102" s="341"/>
      <c r="TMV102" s="341"/>
      <c r="TMW102" s="341"/>
      <c r="TMX102" s="341"/>
      <c r="TMY102" s="341"/>
      <c r="TMZ102" s="341"/>
      <c r="TNA102" s="341"/>
      <c r="TNB102" s="341"/>
      <c r="TNC102" s="341"/>
      <c r="TND102" s="341"/>
      <c r="TNE102" s="341"/>
      <c r="TNF102" s="341"/>
      <c r="TNG102" s="341"/>
      <c r="TNH102" s="341"/>
      <c r="TNI102" s="341"/>
      <c r="TNJ102" s="341"/>
      <c r="TNK102" s="341"/>
      <c r="TNL102" s="341"/>
      <c r="TNM102" s="341"/>
      <c r="TNN102" s="341"/>
      <c r="TNO102" s="341"/>
      <c r="TNP102" s="341"/>
      <c r="TNQ102" s="341"/>
      <c r="TNR102" s="341"/>
      <c r="TNS102" s="341"/>
      <c r="TNT102" s="341"/>
      <c r="TNU102" s="341"/>
      <c r="TNV102" s="341"/>
      <c r="TNW102" s="341"/>
      <c r="TNX102" s="341"/>
      <c r="TNY102" s="341"/>
      <c r="TNZ102" s="341"/>
      <c r="TOA102" s="341"/>
      <c r="TOB102" s="341"/>
      <c r="TOC102" s="341"/>
      <c r="TOD102" s="341"/>
      <c r="TOE102" s="341"/>
      <c r="TOF102" s="341"/>
      <c r="TOG102" s="341"/>
      <c r="TOH102" s="341"/>
      <c r="TOI102" s="341"/>
      <c r="TOJ102" s="341"/>
      <c r="TOK102" s="341"/>
      <c r="TOL102" s="341"/>
      <c r="TOM102" s="341"/>
      <c r="TON102" s="341"/>
      <c r="TOO102" s="341"/>
      <c r="TOP102" s="341"/>
      <c r="TOQ102" s="341"/>
      <c r="TOR102" s="341"/>
      <c r="TOS102" s="341"/>
      <c r="TOT102" s="341"/>
      <c r="TOU102" s="341"/>
      <c r="TOV102" s="341"/>
      <c r="TOW102" s="341"/>
      <c r="TOX102" s="341"/>
      <c r="TOY102" s="341"/>
      <c r="TOZ102" s="341"/>
      <c r="TPA102" s="341"/>
      <c r="TPB102" s="341"/>
      <c r="TPC102" s="341"/>
      <c r="TPD102" s="341"/>
      <c r="TPE102" s="341"/>
      <c r="TPF102" s="341"/>
      <c r="TPG102" s="341"/>
      <c r="TPH102" s="341"/>
      <c r="TPI102" s="341"/>
      <c r="TPJ102" s="341"/>
      <c r="TPK102" s="341"/>
      <c r="TPL102" s="341"/>
      <c r="TPM102" s="341"/>
      <c r="TPN102" s="341"/>
      <c r="TPO102" s="341"/>
      <c r="TPP102" s="341"/>
      <c r="TPQ102" s="341"/>
      <c r="TPR102" s="341"/>
      <c r="TPS102" s="341"/>
      <c r="TPT102" s="341"/>
      <c r="TPU102" s="341"/>
      <c r="TPV102" s="341"/>
      <c r="TPW102" s="341"/>
      <c r="TPX102" s="341"/>
      <c r="TPY102" s="341"/>
      <c r="TPZ102" s="341"/>
      <c r="TQA102" s="341"/>
      <c r="TQB102" s="341"/>
      <c r="TQC102" s="341"/>
      <c r="TQD102" s="341"/>
      <c r="TQE102" s="341"/>
      <c r="TQF102" s="341"/>
      <c r="TQG102" s="341"/>
      <c r="TQH102" s="341"/>
      <c r="TQI102" s="341"/>
      <c r="TQJ102" s="341"/>
      <c r="TQK102" s="341"/>
      <c r="TQL102" s="341"/>
      <c r="TQM102" s="341"/>
      <c r="TQN102" s="341"/>
      <c r="TQO102" s="341"/>
      <c r="TQP102" s="341"/>
      <c r="TQQ102" s="341"/>
      <c r="TQR102" s="341"/>
      <c r="TQS102" s="341"/>
      <c r="TQT102" s="341"/>
      <c r="TQU102" s="341"/>
      <c r="TQV102" s="341"/>
      <c r="TQW102" s="341"/>
      <c r="TQX102" s="341"/>
      <c r="TQY102" s="341"/>
      <c r="TQZ102" s="341"/>
      <c r="TRA102" s="341"/>
      <c r="TRB102" s="341"/>
      <c r="TRC102" s="341"/>
      <c r="TRD102" s="341"/>
      <c r="TRE102" s="341"/>
      <c r="TRF102" s="341"/>
      <c r="TRG102" s="341"/>
      <c r="TRH102" s="341"/>
      <c r="TRI102" s="341"/>
      <c r="TRJ102" s="341"/>
      <c r="TRK102" s="341"/>
      <c r="TRL102" s="341"/>
      <c r="TRM102" s="341"/>
      <c r="TRN102" s="341"/>
      <c r="TRO102" s="341"/>
      <c r="TRP102" s="341"/>
      <c r="TRQ102" s="341"/>
      <c r="TRR102" s="341"/>
      <c r="TRS102" s="341"/>
      <c r="TRT102" s="341"/>
      <c r="TRU102" s="341"/>
      <c r="TRV102" s="341"/>
      <c r="TRW102" s="341"/>
      <c r="TRX102" s="341"/>
      <c r="TRY102" s="341"/>
      <c r="TRZ102" s="341"/>
      <c r="TSA102" s="341"/>
      <c r="TSB102" s="341"/>
      <c r="TSC102" s="341"/>
      <c r="TSD102" s="341"/>
      <c r="TSE102" s="341"/>
      <c r="TSF102" s="341"/>
      <c r="TSG102" s="341"/>
      <c r="TSH102" s="341"/>
      <c r="TSI102" s="341"/>
      <c r="TSJ102" s="341"/>
      <c r="TSK102" s="341"/>
      <c r="TSL102" s="341"/>
      <c r="TSM102" s="341"/>
      <c r="TSN102" s="341"/>
      <c r="TSO102" s="341"/>
      <c r="TSP102" s="341"/>
      <c r="TSQ102" s="341"/>
      <c r="TSR102" s="341"/>
      <c r="TSS102" s="341"/>
      <c r="TST102" s="341"/>
      <c r="TSU102" s="341"/>
      <c r="TSV102" s="341"/>
      <c r="TSW102" s="341"/>
      <c r="TSX102" s="341"/>
      <c r="TSY102" s="341"/>
      <c r="TSZ102" s="341"/>
      <c r="TTA102" s="341"/>
      <c r="TTB102" s="341"/>
      <c r="TTC102" s="341"/>
      <c r="TTD102" s="341"/>
      <c r="TTE102" s="341"/>
      <c r="TTF102" s="341"/>
      <c r="TTG102" s="341"/>
      <c r="TTH102" s="341"/>
      <c r="TTI102" s="341"/>
      <c r="TTJ102" s="341"/>
      <c r="TTK102" s="341"/>
      <c r="TTL102" s="341"/>
      <c r="TTM102" s="341"/>
      <c r="TTN102" s="341"/>
      <c r="TTO102" s="341"/>
      <c r="TTP102" s="341"/>
      <c r="TTQ102" s="341"/>
      <c r="TTR102" s="341"/>
      <c r="TTS102" s="341"/>
      <c r="TTT102" s="341"/>
      <c r="TTU102" s="341"/>
      <c r="TTV102" s="341"/>
      <c r="TTW102" s="341"/>
      <c r="TTX102" s="341"/>
      <c r="TTY102" s="341"/>
      <c r="TTZ102" s="341"/>
      <c r="TUA102" s="341"/>
      <c r="TUB102" s="341"/>
      <c r="TUC102" s="341"/>
      <c r="TUD102" s="341"/>
      <c r="TUE102" s="341"/>
      <c r="TUF102" s="341"/>
      <c r="TUG102" s="341"/>
      <c r="TUH102" s="341"/>
      <c r="TUI102" s="341"/>
      <c r="TUJ102" s="341"/>
      <c r="TUK102" s="341"/>
      <c r="TUL102" s="341"/>
      <c r="TUM102" s="341"/>
      <c r="TUN102" s="341"/>
      <c r="TUO102" s="341"/>
      <c r="TUP102" s="341"/>
      <c r="TUQ102" s="341"/>
      <c r="TUR102" s="341"/>
      <c r="TUS102" s="341"/>
      <c r="TUT102" s="341"/>
      <c r="TUU102" s="341"/>
      <c r="TUV102" s="341"/>
      <c r="TUW102" s="341"/>
      <c r="TUX102" s="341"/>
      <c r="TUY102" s="341"/>
      <c r="TUZ102" s="341"/>
      <c r="TVA102" s="341"/>
      <c r="TVB102" s="341"/>
      <c r="TVC102" s="341"/>
      <c r="TVD102" s="341"/>
      <c r="TVE102" s="341"/>
      <c r="TVF102" s="341"/>
      <c r="TVG102" s="341"/>
      <c r="TVH102" s="341"/>
      <c r="TVI102" s="341"/>
      <c r="TVJ102" s="341"/>
      <c r="TVK102" s="341"/>
      <c r="TVL102" s="341"/>
      <c r="TVM102" s="341"/>
      <c r="TVN102" s="341"/>
      <c r="TVO102" s="341"/>
      <c r="TVP102" s="341"/>
      <c r="TVQ102" s="341"/>
      <c r="TVR102" s="341"/>
      <c r="TVS102" s="341"/>
      <c r="TVT102" s="341"/>
      <c r="TVU102" s="341"/>
      <c r="TVV102" s="341"/>
      <c r="TVW102" s="341"/>
      <c r="TVX102" s="341"/>
      <c r="TVY102" s="341"/>
      <c r="TVZ102" s="341"/>
      <c r="TWA102" s="341"/>
      <c r="TWB102" s="341"/>
      <c r="TWC102" s="341"/>
      <c r="TWD102" s="341"/>
      <c r="TWE102" s="341"/>
      <c r="TWF102" s="341"/>
      <c r="TWG102" s="341"/>
      <c r="TWH102" s="341"/>
      <c r="TWI102" s="341"/>
      <c r="TWJ102" s="341"/>
      <c r="TWK102" s="341"/>
      <c r="TWL102" s="341"/>
      <c r="TWM102" s="341"/>
      <c r="TWN102" s="341"/>
      <c r="TWO102" s="341"/>
      <c r="TWP102" s="341"/>
      <c r="TWQ102" s="341"/>
      <c r="TWR102" s="341"/>
      <c r="TWS102" s="341"/>
      <c r="TWT102" s="341"/>
      <c r="TWU102" s="341"/>
      <c r="TWV102" s="341"/>
      <c r="TWW102" s="341"/>
      <c r="TWX102" s="341"/>
      <c r="TWY102" s="341"/>
      <c r="TWZ102" s="341"/>
      <c r="TXA102" s="341"/>
      <c r="TXB102" s="341"/>
      <c r="TXC102" s="341"/>
      <c r="TXD102" s="341"/>
      <c r="TXE102" s="341"/>
      <c r="TXF102" s="341"/>
      <c r="TXG102" s="341"/>
      <c r="TXH102" s="341"/>
      <c r="TXI102" s="341"/>
      <c r="TXJ102" s="341"/>
      <c r="TXK102" s="341"/>
      <c r="TXL102" s="341"/>
      <c r="TXM102" s="341"/>
      <c r="TXN102" s="341"/>
      <c r="TXO102" s="341"/>
      <c r="TXP102" s="341"/>
      <c r="TXQ102" s="341"/>
      <c r="TXR102" s="341"/>
      <c r="TXS102" s="341"/>
      <c r="TXT102" s="341"/>
      <c r="TXU102" s="341"/>
      <c r="TXV102" s="341"/>
      <c r="TXW102" s="341"/>
      <c r="TXX102" s="341"/>
      <c r="TXY102" s="341"/>
      <c r="TXZ102" s="341"/>
      <c r="TYA102" s="341"/>
      <c r="TYB102" s="341"/>
      <c r="TYC102" s="341"/>
      <c r="TYD102" s="341"/>
      <c r="TYE102" s="341"/>
      <c r="TYF102" s="341"/>
      <c r="TYG102" s="341"/>
      <c r="TYH102" s="341"/>
      <c r="TYI102" s="341"/>
      <c r="TYJ102" s="341"/>
      <c r="TYK102" s="341"/>
      <c r="TYL102" s="341"/>
      <c r="TYM102" s="341"/>
      <c r="TYN102" s="341"/>
      <c r="TYO102" s="341"/>
      <c r="TYP102" s="341"/>
      <c r="TYQ102" s="341"/>
      <c r="TYR102" s="341"/>
      <c r="TYS102" s="341"/>
      <c r="TYT102" s="341"/>
      <c r="TYU102" s="341"/>
      <c r="TYV102" s="341"/>
      <c r="TYW102" s="341"/>
      <c r="TYX102" s="341"/>
      <c r="TYY102" s="341"/>
      <c r="TYZ102" s="341"/>
      <c r="TZA102" s="341"/>
      <c r="TZB102" s="341"/>
      <c r="TZC102" s="341"/>
      <c r="TZD102" s="341"/>
      <c r="TZE102" s="341"/>
      <c r="TZF102" s="341"/>
      <c r="TZG102" s="341"/>
      <c r="TZH102" s="341"/>
      <c r="TZI102" s="341"/>
      <c r="TZJ102" s="341"/>
      <c r="TZK102" s="341"/>
      <c r="TZL102" s="341"/>
      <c r="TZM102" s="341"/>
      <c r="TZN102" s="341"/>
      <c r="TZO102" s="341"/>
      <c r="TZP102" s="341"/>
      <c r="TZQ102" s="341"/>
      <c r="TZR102" s="341"/>
      <c r="TZS102" s="341"/>
      <c r="TZT102" s="341"/>
      <c r="TZU102" s="341"/>
      <c r="TZV102" s="341"/>
      <c r="TZW102" s="341"/>
      <c r="TZX102" s="341"/>
      <c r="TZY102" s="341"/>
      <c r="TZZ102" s="341"/>
      <c r="UAA102" s="341"/>
      <c r="UAB102" s="341"/>
      <c r="UAC102" s="341"/>
      <c r="UAD102" s="341"/>
      <c r="UAE102" s="341"/>
      <c r="UAF102" s="341"/>
      <c r="UAG102" s="341"/>
      <c r="UAH102" s="341"/>
      <c r="UAI102" s="341"/>
      <c r="UAJ102" s="341"/>
      <c r="UAK102" s="341"/>
      <c r="UAL102" s="341"/>
      <c r="UAM102" s="341"/>
      <c r="UAN102" s="341"/>
      <c r="UAO102" s="341"/>
      <c r="UAP102" s="341"/>
      <c r="UAQ102" s="341"/>
      <c r="UAR102" s="341"/>
      <c r="UAS102" s="341"/>
      <c r="UAT102" s="341"/>
      <c r="UAU102" s="341"/>
      <c r="UAV102" s="341"/>
      <c r="UAW102" s="341"/>
      <c r="UAX102" s="341"/>
      <c r="UAY102" s="341"/>
      <c r="UAZ102" s="341"/>
      <c r="UBA102" s="341"/>
      <c r="UBB102" s="341"/>
      <c r="UBC102" s="341"/>
      <c r="UBD102" s="341"/>
      <c r="UBE102" s="341"/>
      <c r="UBF102" s="341"/>
      <c r="UBG102" s="341"/>
      <c r="UBH102" s="341"/>
      <c r="UBI102" s="341"/>
      <c r="UBJ102" s="341"/>
      <c r="UBK102" s="341"/>
      <c r="UBL102" s="341"/>
      <c r="UBM102" s="341"/>
      <c r="UBN102" s="341"/>
      <c r="UBO102" s="341"/>
      <c r="UBP102" s="341"/>
      <c r="UBQ102" s="341"/>
      <c r="UBR102" s="341"/>
      <c r="UBS102" s="341"/>
      <c r="UBT102" s="341"/>
      <c r="UBU102" s="341"/>
      <c r="UBV102" s="341"/>
      <c r="UBW102" s="341"/>
      <c r="UBX102" s="341"/>
      <c r="UBY102" s="341"/>
      <c r="UBZ102" s="341"/>
      <c r="UCA102" s="341"/>
      <c r="UCB102" s="341"/>
      <c r="UCC102" s="341"/>
      <c r="UCD102" s="341"/>
      <c r="UCE102" s="341"/>
      <c r="UCF102" s="341"/>
      <c r="UCG102" s="341"/>
      <c r="UCH102" s="341"/>
      <c r="UCI102" s="341"/>
      <c r="UCJ102" s="341"/>
      <c r="UCK102" s="341"/>
      <c r="UCL102" s="341"/>
      <c r="UCM102" s="341"/>
      <c r="UCN102" s="341"/>
      <c r="UCO102" s="341"/>
      <c r="UCP102" s="341"/>
      <c r="UCQ102" s="341"/>
      <c r="UCR102" s="341"/>
      <c r="UCS102" s="341"/>
      <c r="UCT102" s="341"/>
      <c r="UCU102" s="341"/>
      <c r="UCV102" s="341"/>
      <c r="UCW102" s="341"/>
      <c r="UCX102" s="341"/>
      <c r="UCY102" s="341"/>
      <c r="UCZ102" s="341"/>
      <c r="UDA102" s="341"/>
      <c r="UDB102" s="341"/>
      <c r="UDC102" s="341"/>
      <c r="UDD102" s="341"/>
      <c r="UDE102" s="341"/>
      <c r="UDF102" s="341"/>
      <c r="UDG102" s="341"/>
      <c r="UDH102" s="341"/>
      <c r="UDI102" s="341"/>
      <c r="UDJ102" s="341"/>
      <c r="UDK102" s="341"/>
      <c r="UDL102" s="341"/>
      <c r="UDM102" s="341"/>
      <c r="UDN102" s="341"/>
      <c r="UDO102" s="341"/>
      <c r="UDP102" s="341"/>
      <c r="UDQ102" s="341"/>
      <c r="UDR102" s="341"/>
      <c r="UDS102" s="341"/>
      <c r="UDT102" s="341"/>
      <c r="UDU102" s="341"/>
      <c r="UDV102" s="341"/>
      <c r="UDW102" s="341"/>
      <c r="UDX102" s="341"/>
      <c r="UDY102" s="341"/>
      <c r="UDZ102" s="341"/>
      <c r="UEA102" s="341"/>
      <c r="UEB102" s="341"/>
      <c r="UEC102" s="341"/>
      <c r="UED102" s="341"/>
      <c r="UEE102" s="341"/>
      <c r="UEF102" s="341"/>
      <c r="UEG102" s="341"/>
      <c r="UEH102" s="341"/>
      <c r="UEI102" s="341"/>
      <c r="UEJ102" s="341"/>
      <c r="UEK102" s="341"/>
      <c r="UEL102" s="341"/>
      <c r="UEM102" s="341"/>
      <c r="UEN102" s="341"/>
      <c r="UEO102" s="341"/>
      <c r="UEP102" s="341"/>
      <c r="UEQ102" s="341"/>
      <c r="UER102" s="341"/>
      <c r="UES102" s="341"/>
      <c r="UET102" s="341"/>
      <c r="UEU102" s="341"/>
      <c r="UEV102" s="341"/>
      <c r="UEW102" s="341"/>
      <c r="UEX102" s="341"/>
      <c r="UEY102" s="341"/>
      <c r="UEZ102" s="341"/>
      <c r="UFA102" s="341"/>
      <c r="UFB102" s="341"/>
      <c r="UFC102" s="341"/>
      <c r="UFD102" s="341"/>
      <c r="UFE102" s="341"/>
      <c r="UFF102" s="341"/>
      <c r="UFG102" s="341"/>
      <c r="UFH102" s="341"/>
      <c r="UFI102" s="341"/>
      <c r="UFJ102" s="341"/>
      <c r="UFK102" s="341"/>
      <c r="UFL102" s="341"/>
      <c r="UFM102" s="341"/>
      <c r="UFN102" s="341"/>
      <c r="UFO102" s="341"/>
      <c r="UFP102" s="341"/>
      <c r="UFQ102" s="341"/>
      <c r="UFR102" s="341"/>
      <c r="UFS102" s="341"/>
      <c r="UFT102" s="341"/>
      <c r="UFU102" s="341"/>
      <c r="UFV102" s="341"/>
      <c r="UFW102" s="341"/>
      <c r="UFX102" s="341"/>
      <c r="UFY102" s="341"/>
      <c r="UFZ102" s="341"/>
      <c r="UGA102" s="341"/>
      <c r="UGB102" s="341"/>
      <c r="UGC102" s="341"/>
      <c r="UGD102" s="341"/>
      <c r="UGE102" s="341"/>
      <c r="UGF102" s="341"/>
      <c r="UGG102" s="341"/>
      <c r="UGH102" s="341"/>
      <c r="UGI102" s="341"/>
      <c r="UGJ102" s="341"/>
      <c r="UGK102" s="341"/>
      <c r="UGL102" s="341"/>
      <c r="UGM102" s="341"/>
      <c r="UGN102" s="341"/>
      <c r="UGO102" s="341"/>
      <c r="UGP102" s="341"/>
      <c r="UGQ102" s="341"/>
      <c r="UGR102" s="341"/>
      <c r="UGS102" s="341"/>
      <c r="UGT102" s="341"/>
      <c r="UGU102" s="341"/>
      <c r="UGV102" s="341"/>
      <c r="UGW102" s="341"/>
      <c r="UGX102" s="341"/>
      <c r="UGY102" s="341"/>
      <c r="UGZ102" s="341"/>
      <c r="UHA102" s="341"/>
      <c r="UHB102" s="341"/>
      <c r="UHC102" s="341"/>
      <c r="UHD102" s="341"/>
      <c r="UHE102" s="341"/>
      <c r="UHF102" s="341"/>
      <c r="UHG102" s="341"/>
      <c r="UHH102" s="341"/>
      <c r="UHI102" s="341"/>
      <c r="UHJ102" s="341"/>
      <c r="UHK102" s="341"/>
      <c r="UHL102" s="341"/>
      <c r="UHM102" s="341"/>
      <c r="UHN102" s="341"/>
      <c r="UHO102" s="341"/>
      <c r="UHP102" s="341"/>
      <c r="UHQ102" s="341"/>
      <c r="UHR102" s="341"/>
      <c r="UHS102" s="341"/>
      <c r="UHT102" s="341"/>
      <c r="UHU102" s="341"/>
      <c r="UHV102" s="341"/>
      <c r="UHW102" s="341"/>
      <c r="UHX102" s="341"/>
      <c r="UHY102" s="341"/>
      <c r="UHZ102" s="341"/>
      <c r="UIA102" s="341"/>
      <c r="UIB102" s="341"/>
      <c r="UIC102" s="341"/>
      <c r="UID102" s="341"/>
      <c r="UIE102" s="341"/>
      <c r="UIF102" s="341"/>
      <c r="UIG102" s="341"/>
      <c r="UIH102" s="341"/>
      <c r="UII102" s="341"/>
      <c r="UIJ102" s="341"/>
      <c r="UIK102" s="341"/>
      <c r="UIL102" s="341"/>
      <c r="UIM102" s="341"/>
      <c r="UIN102" s="341"/>
      <c r="UIO102" s="341"/>
      <c r="UIP102" s="341"/>
      <c r="UIQ102" s="341"/>
      <c r="UIR102" s="341"/>
      <c r="UIS102" s="341"/>
      <c r="UIT102" s="341"/>
      <c r="UIU102" s="341"/>
      <c r="UIV102" s="341"/>
      <c r="UIW102" s="341"/>
      <c r="UIX102" s="341"/>
      <c r="UIY102" s="341"/>
      <c r="UIZ102" s="341"/>
      <c r="UJA102" s="341"/>
      <c r="UJB102" s="341"/>
      <c r="UJC102" s="341"/>
      <c r="UJD102" s="341"/>
      <c r="UJE102" s="341"/>
      <c r="UJF102" s="341"/>
      <c r="UJG102" s="341"/>
      <c r="UJH102" s="341"/>
      <c r="UJI102" s="341"/>
      <c r="UJJ102" s="341"/>
      <c r="UJK102" s="341"/>
      <c r="UJL102" s="341"/>
      <c r="UJM102" s="341"/>
      <c r="UJN102" s="341"/>
      <c r="UJO102" s="341"/>
      <c r="UJP102" s="341"/>
      <c r="UJQ102" s="341"/>
      <c r="UJR102" s="341"/>
      <c r="UJS102" s="341"/>
      <c r="UJT102" s="341"/>
      <c r="UJU102" s="341"/>
      <c r="UJV102" s="341"/>
      <c r="UJW102" s="341"/>
      <c r="UJX102" s="341"/>
      <c r="UJY102" s="341"/>
      <c r="UJZ102" s="341"/>
      <c r="UKA102" s="341"/>
      <c r="UKB102" s="341"/>
      <c r="UKC102" s="341"/>
      <c r="UKD102" s="341"/>
      <c r="UKE102" s="341"/>
      <c r="UKF102" s="341"/>
      <c r="UKG102" s="341"/>
      <c r="UKH102" s="341"/>
      <c r="UKI102" s="341"/>
      <c r="UKJ102" s="341"/>
      <c r="UKK102" s="341"/>
      <c r="UKL102" s="341"/>
      <c r="UKM102" s="341"/>
      <c r="UKN102" s="341"/>
      <c r="UKO102" s="341"/>
      <c r="UKP102" s="341"/>
      <c r="UKQ102" s="341"/>
      <c r="UKR102" s="341"/>
      <c r="UKS102" s="341"/>
      <c r="UKT102" s="341"/>
      <c r="UKU102" s="341"/>
      <c r="UKV102" s="341"/>
      <c r="UKW102" s="341"/>
      <c r="UKX102" s="341"/>
      <c r="UKY102" s="341"/>
      <c r="UKZ102" s="341"/>
      <c r="ULA102" s="341"/>
      <c r="ULB102" s="341"/>
      <c r="ULC102" s="341"/>
      <c r="ULD102" s="341"/>
      <c r="ULE102" s="341"/>
      <c r="ULF102" s="341"/>
      <c r="ULG102" s="341"/>
      <c r="ULH102" s="341"/>
      <c r="ULI102" s="341"/>
      <c r="ULJ102" s="341"/>
      <c r="ULK102" s="341"/>
      <c r="ULL102" s="341"/>
      <c r="ULM102" s="341"/>
      <c r="ULN102" s="341"/>
      <c r="ULO102" s="341"/>
      <c r="ULP102" s="341"/>
      <c r="ULQ102" s="341"/>
      <c r="ULR102" s="341"/>
      <c r="ULS102" s="341"/>
      <c r="ULT102" s="341"/>
      <c r="ULU102" s="341"/>
      <c r="ULV102" s="341"/>
      <c r="ULW102" s="341"/>
      <c r="ULX102" s="341"/>
      <c r="ULY102" s="341"/>
      <c r="ULZ102" s="341"/>
      <c r="UMA102" s="341"/>
      <c r="UMB102" s="341"/>
      <c r="UMC102" s="341"/>
      <c r="UMD102" s="341"/>
      <c r="UME102" s="341"/>
      <c r="UMF102" s="341"/>
      <c r="UMG102" s="341"/>
      <c r="UMH102" s="341"/>
      <c r="UMI102" s="341"/>
      <c r="UMJ102" s="341"/>
      <c r="UMK102" s="341"/>
      <c r="UML102" s="341"/>
      <c r="UMM102" s="341"/>
      <c r="UMN102" s="341"/>
      <c r="UMO102" s="341"/>
      <c r="UMP102" s="341"/>
      <c r="UMQ102" s="341"/>
      <c r="UMR102" s="341"/>
      <c r="UMS102" s="341"/>
      <c r="UMT102" s="341"/>
      <c r="UMU102" s="341"/>
      <c r="UMV102" s="341"/>
      <c r="UMW102" s="341"/>
      <c r="UMX102" s="341"/>
      <c r="UMY102" s="341"/>
      <c r="UMZ102" s="341"/>
      <c r="UNA102" s="341"/>
      <c r="UNB102" s="341"/>
      <c r="UNC102" s="341"/>
      <c r="UND102" s="341"/>
      <c r="UNE102" s="341"/>
      <c r="UNF102" s="341"/>
      <c r="UNG102" s="341"/>
      <c r="UNH102" s="341"/>
      <c r="UNI102" s="341"/>
      <c r="UNJ102" s="341"/>
      <c r="UNK102" s="341"/>
      <c r="UNL102" s="341"/>
      <c r="UNM102" s="341"/>
      <c r="UNN102" s="341"/>
      <c r="UNO102" s="341"/>
      <c r="UNP102" s="341"/>
      <c r="UNQ102" s="341"/>
      <c r="UNR102" s="341"/>
      <c r="UNS102" s="341"/>
      <c r="UNT102" s="341"/>
      <c r="UNU102" s="341"/>
      <c r="UNV102" s="341"/>
      <c r="UNW102" s="341"/>
      <c r="UNX102" s="341"/>
      <c r="UNY102" s="341"/>
      <c r="UNZ102" s="341"/>
      <c r="UOA102" s="341"/>
      <c r="UOB102" s="341"/>
      <c r="UOC102" s="341"/>
      <c r="UOD102" s="341"/>
      <c r="UOE102" s="341"/>
      <c r="UOF102" s="341"/>
      <c r="UOG102" s="341"/>
      <c r="UOH102" s="341"/>
      <c r="UOI102" s="341"/>
      <c r="UOJ102" s="341"/>
      <c r="UOK102" s="341"/>
      <c r="UOL102" s="341"/>
      <c r="UOM102" s="341"/>
      <c r="UON102" s="341"/>
      <c r="UOO102" s="341"/>
      <c r="UOP102" s="341"/>
      <c r="UOQ102" s="341"/>
      <c r="UOR102" s="341"/>
      <c r="UOS102" s="341"/>
      <c r="UOT102" s="341"/>
      <c r="UOU102" s="341"/>
      <c r="UOV102" s="341"/>
      <c r="UOW102" s="341"/>
      <c r="UOX102" s="341"/>
      <c r="UOY102" s="341"/>
      <c r="UOZ102" s="341"/>
      <c r="UPA102" s="341"/>
      <c r="UPB102" s="341"/>
      <c r="UPC102" s="341"/>
      <c r="UPD102" s="341"/>
      <c r="UPE102" s="341"/>
      <c r="UPF102" s="341"/>
      <c r="UPG102" s="341"/>
      <c r="UPH102" s="341"/>
      <c r="UPI102" s="341"/>
      <c r="UPJ102" s="341"/>
      <c r="UPK102" s="341"/>
      <c r="UPL102" s="341"/>
      <c r="UPM102" s="341"/>
      <c r="UPN102" s="341"/>
      <c r="UPO102" s="341"/>
      <c r="UPP102" s="341"/>
      <c r="UPQ102" s="341"/>
      <c r="UPR102" s="341"/>
      <c r="UPS102" s="341"/>
      <c r="UPT102" s="341"/>
      <c r="UPU102" s="341"/>
      <c r="UPV102" s="341"/>
      <c r="UPW102" s="341"/>
      <c r="UPX102" s="341"/>
      <c r="UPY102" s="341"/>
      <c r="UPZ102" s="341"/>
      <c r="UQA102" s="341"/>
      <c r="UQB102" s="341"/>
      <c r="UQC102" s="341"/>
      <c r="UQD102" s="341"/>
      <c r="UQE102" s="341"/>
      <c r="UQF102" s="341"/>
      <c r="UQG102" s="341"/>
      <c r="UQH102" s="341"/>
      <c r="UQI102" s="341"/>
      <c r="UQJ102" s="341"/>
      <c r="UQK102" s="341"/>
      <c r="UQL102" s="341"/>
      <c r="UQM102" s="341"/>
      <c r="UQN102" s="341"/>
      <c r="UQO102" s="341"/>
      <c r="UQP102" s="341"/>
      <c r="UQQ102" s="341"/>
      <c r="UQR102" s="341"/>
      <c r="UQS102" s="341"/>
      <c r="UQT102" s="341"/>
      <c r="UQU102" s="341"/>
      <c r="UQV102" s="341"/>
      <c r="UQW102" s="341"/>
      <c r="UQX102" s="341"/>
      <c r="UQY102" s="341"/>
      <c r="UQZ102" s="341"/>
      <c r="URA102" s="341"/>
      <c r="URB102" s="341"/>
      <c r="URC102" s="341"/>
      <c r="URD102" s="341"/>
      <c r="URE102" s="341"/>
      <c r="URF102" s="341"/>
      <c r="URG102" s="341"/>
      <c r="URH102" s="341"/>
      <c r="URI102" s="341"/>
      <c r="URJ102" s="341"/>
      <c r="URK102" s="341"/>
      <c r="URL102" s="341"/>
      <c r="URM102" s="341"/>
      <c r="URN102" s="341"/>
      <c r="URO102" s="341"/>
      <c r="URP102" s="341"/>
      <c r="URQ102" s="341"/>
      <c r="URR102" s="341"/>
      <c r="URS102" s="341"/>
      <c r="URT102" s="341"/>
      <c r="URU102" s="341"/>
      <c r="URV102" s="341"/>
      <c r="URW102" s="341"/>
      <c r="URX102" s="341"/>
      <c r="URY102" s="341"/>
      <c r="URZ102" s="341"/>
      <c r="USA102" s="341"/>
      <c r="USB102" s="341"/>
      <c r="USC102" s="341"/>
      <c r="USD102" s="341"/>
      <c r="USE102" s="341"/>
      <c r="USF102" s="341"/>
      <c r="USG102" s="341"/>
      <c r="USH102" s="341"/>
      <c r="USI102" s="341"/>
      <c r="USJ102" s="341"/>
      <c r="USK102" s="341"/>
      <c r="USL102" s="341"/>
      <c r="USM102" s="341"/>
      <c r="USN102" s="341"/>
      <c r="USO102" s="341"/>
      <c r="USP102" s="341"/>
      <c r="USQ102" s="341"/>
      <c r="USR102" s="341"/>
      <c r="USS102" s="341"/>
      <c r="UST102" s="341"/>
      <c r="USU102" s="341"/>
      <c r="USV102" s="341"/>
      <c r="USW102" s="341"/>
      <c r="USX102" s="341"/>
      <c r="USY102" s="341"/>
      <c r="USZ102" s="341"/>
      <c r="UTA102" s="341"/>
      <c r="UTB102" s="341"/>
      <c r="UTC102" s="341"/>
      <c r="UTD102" s="341"/>
      <c r="UTE102" s="341"/>
      <c r="UTF102" s="341"/>
      <c r="UTG102" s="341"/>
      <c r="UTH102" s="341"/>
      <c r="UTI102" s="341"/>
      <c r="UTJ102" s="341"/>
      <c r="UTK102" s="341"/>
      <c r="UTL102" s="341"/>
      <c r="UTM102" s="341"/>
      <c r="UTN102" s="341"/>
      <c r="UTO102" s="341"/>
      <c r="UTP102" s="341"/>
      <c r="UTQ102" s="341"/>
      <c r="UTR102" s="341"/>
      <c r="UTS102" s="341"/>
      <c r="UTT102" s="341"/>
      <c r="UTU102" s="341"/>
      <c r="UTV102" s="341"/>
      <c r="UTW102" s="341"/>
      <c r="UTX102" s="341"/>
      <c r="UTY102" s="341"/>
      <c r="UTZ102" s="341"/>
      <c r="UUA102" s="341"/>
      <c r="UUB102" s="341"/>
      <c r="UUC102" s="341"/>
      <c r="UUD102" s="341"/>
      <c r="UUE102" s="341"/>
      <c r="UUF102" s="341"/>
      <c r="UUG102" s="341"/>
      <c r="UUH102" s="341"/>
      <c r="UUI102" s="341"/>
      <c r="UUJ102" s="341"/>
      <c r="UUK102" s="341"/>
      <c r="UUL102" s="341"/>
      <c r="UUM102" s="341"/>
      <c r="UUN102" s="341"/>
      <c r="UUO102" s="341"/>
      <c r="UUP102" s="341"/>
      <c r="UUQ102" s="341"/>
      <c r="UUR102" s="341"/>
      <c r="UUS102" s="341"/>
      <c r="UUT102" s="341"/>
      <c r="UUU102" s="341"/>
      <c r="UUV102" s="341"/>
      <c r="UUW102" s="341"/>
      <c r="UUX102" s="341"/>
      <c r="UUY102" s="341"/>
      <c r="UUZ102" s="341"/>
      <c r="UVA102" s="341"/>
      <c r="UVB102" s="341"/>
      <c r="UVC102" s="341"/>
      <c r="UVD102" s="341"/>
      <c r="UVE102" s="341"/>
      <c r="UVF102" s="341"/>
      <c r="UVG102" s="341"/>
      <c r="UVH102" s="341"/>
      <c r="UVI102" s="341"/>
      <c r="UVJ102" s="341"/>
      <c r="UVK102" s="341"/>
      <c r="UVL102" s="341"/>
      <c r="UVM102" s="341"/>
      <c r="UVN102" s="341"/>
      <c r="UVO102" s="341"/>
      <c r="UVP102" s="341"/>
      <c r="UVQ102" s="341"/>
      <c r="UVR102" s="341"/>
      <c r="UVS102" s="341"/>
      <c r="UVT102" s="341"/>
      <c r="UVU102" s="341"/>
      <c r="UVV102" s="341"/>
      <c r="UVW102" s="341"/>
      <c r="UVX102" s="341"/>
      <c r="UVY102" s="341"/>
      <c r="UVZ102" s="341"/>
      <c r="UWA102" s="341"/>
      <c r="UWB102" s="341"/>
      <c r="UWC102" s="341"/>
      <c r="UWD102" s="341"/>
      <c r="UWE102" s="341"/>
      <c r="UWF102" s="341"/>
      <c r="UWG102" s="341"/>
      <c r="UWH102" s="341"/>
      <c r="UWI102" s="341"/>
      <c r="UWJ102" s="341"/>
      <c r="UWK102" s="341"/>
      <c r="UWL102" s="341"/>
      <c r="UWM102" s="341"/>
      <c r="UWN102" s="341"/>
      <c r="UWO102" s="341"/>
      <c r="UWP102" s="341"/>
      <c r="UWQ102" s="341"/>
      <c r="UWR102" s="341"/>
      <c r="UWS102" s="341"/>
      <c r="UWT102" s="341"/>
      <c r="UWU102" s="341"/>
      <c r="UWV102" s="341"/>
      <c r="UWW102" s="341"/>
      <c r="UWX102" s="341"/>
      <c r="UWY102" s="341"/>
      <c r="UWZ102" s="341"/>
      <c r="UXA102" s="341"/>
      <c r="UXB102" s="341"/>
      <c r="UXC102" s="341"/>
      <c r="UXD102" s="341"/>
      <c r="UXE102" s="341"/>
      <c r="UXF102" s="341"/>
      <c r="UXG102" s="341"/>
      <c r="UXH102" s="341"/>
      <c r="UXI102" s="341"/>
      <c r="UXJ102" s="341"/>
      <c r="UXK102" s="341"/>
      <c r="UXL102" s="341"/>
      <c r="UXM102" s="341"/>
      <c r="UXN102" s="341"/>
      <c r="UXO102" s="341"/>
      <c r="UXP102" s="341"/>
      <c r="UXQ102" s="341"/>
      <c r="UXR102" s="341"/>
      <c r="UXS102" s="341"/>
      <c r="UXT102" s="341"/>
      <c r="UXU102" s="341"/>
      <c r="UXV102" s="341"/>
      <c r="UXW102" s="341"/>
      <c r="UXX102" s="341"/>
      <c r="UXY102" s="341"/>
      <c r="UXZ102" s="341"/>
      <c r="UYA102" s="341"/>
      <c r="UYB102" s="341"/>
      <c r="UYC102" s="341"/>
      <c r="UYD102" s="341"/>
      <c r="UYE102" s="341"/>
      <c r="UYF102" s="341"/>
      <c r="UYG102" s="341"/>
      <c r="UYH102" s="341"/>
      <c r="UYI102" s="341"/>
      <c r="UYJ102" s="341"/>
      <c r="UYK102" s="341"/>
      <c r="UYL102" s="341"/>
      <c r="UYM102" s="341"/>
      <c r="UYN102" s="341"/>
      <c r="UYO102" s="341"/>
      <c r="UYP102" s="341"/>
      <c r="UYQ102" s="341"/>
      <c r="UYR102" s="341"/>
      <c r="UYS102" s="341"/>
      <c r="UYT102" s="341"/>
      <c r="UYU102" s="341"/>
      <c r="UYV102" s="341"/>
      <c r="UYW102" s="341"/>
      <c r="UYX102" s="341"/>
      <c r="UYY102" s="341"/>
      <c r="UYZ102" s="341"/>
      <c r="UZA102" s="341"/>
      <c r="UZB102" s="341"/>
      <c r="UZC102" s="341"/>
      <c r="UZD102" s="341"/>
      <c r="UZE102" s="341"/>
      <c r="UZF102" s="341"/>
      <c r="UZG102" s="341"/>
      <c r="UZH102" s="341"/>
      <c r="UZI102" s="341"/>
      <c r="UZJ102" s="341"/>
      <c r="UZK102" s="341"/>
      <c r="UZL102" s="341"/>
      <c r="UZM102" s="341"/>
      <c r="UZN102" s="341"/>
      <c r="UZO102" s="341"/>
      <c r="UZP102" s="341"/>
      <c r="UZQ102" s="341"/>
      <c r="UZR102" s="341"/>
      <c r="UZS102" s="341"/>
      <c r="UZT102" s="341"/>
      <c r="UZU102" s="341"/>
      <c r="UZV102" s="341"/>
      <c r="UZW102" s="341"/>
      <c r="UZX102" s="341"/>
      <c r="UZY102" s="341"/>
      <c r="UZZ102" s="341"/>
      <c r="VAA102" s="341"/>
      <c r="VAB102" s="341"/>
      <c r="VAC102" s="341"/>
      <c r="VAD102" s="341"/>
      <c r="VAE102" s="341"/>
      <c r="VAF102" s="341"/>
      <c r="VAG102" s="341"/>
      <c r="VAH102" s="341"/>
      <c r="VAI102" s="341"/>
      <c r="VAJ102" s="341"/>
      <c r="VAK102" s="341"/>
      <c r="VAL102" s="341"/>
      <c r="VAM102" s="341"/>
      <c r="VAN102" s="341"/>
      <c r="VAO102" s="341"/>
      <c r="VAP102" s="341"/>
      <c r="VAQ102" s="341"/>
      <c r="VAR102" s="341"/>
      <c r="VAS102" s="341"/>
      <c r="VAT102" s="341"/>
      <c r="VAU102" s="341"/>
      <c r="VAV102" s="341"/>
      <c r="VAW102" s="341"/>
      <c r="VAX102" s="341"/>
      <c r="VAY102" s="341"/>
      <c r="VAZ102" s="341"/>
      <c r="VBA102" s="341"/>
      <c r="VBB102" s="341"/>
      <c r="VBC102" s="341"/>
      <c r="VBD102" s="341"/>
      <c r="VBE102" s="341"/>
      <c r="VBF102" s="341"/>
      <c r="VBG102" s="341"/>
      <c r="VBH102" s="341"/>
      <c r="VBI102" s="341"/>
      <c r="VBJ102" s="341"/>
      <c r="VBK102" s="341"/>
      <c r="VBL102" s="341"/>
      <c r="VBM102" s="341"/>
      <c r="VBN102" s="341"/>
      <c r="VBO102" s="341"/>
      <c r="VBP102" s="341"/>
      <c r="VBQ102" s="341"/>
      <c r="VBR102" s="341"/>
      <c r="VBS102" s="341"/>
      <c r="VBT102" s="341"/>
      <c r="VBU102" s="341"/>
      <c r="VBV102" s="341"/>
      <c r="VBW102" s="341"/>
      <c r="VBX102" s="341"/>
      <c r="VBY102" s="341"/>
      <c r="VBZ102" s="341"/>
      <c r="VCA102" s="341"/>
      <c r="VCB102" s="341"/>
      <c r="VCC102" s="341"/>
      <c r="VCD102" s="341"/>
      <c r="VCE102" s="341"/>
      <c r="VCF102" s="341"/>
      <c r="VCG102" s="341"/>
      <c r="VCH102" s="341"/>
      <c r="VCI102" s="341"/>
      <c r="VCJ102" s="341"/>
      <c r="VCK102" s="341"/>
      <c r="VCL102" s="341"/>
      <c r="VCM102" s="341"/>
      <c r="VCN102" s="341"/>
      <c r="VCO102" s="341"/>
      <c r="VCP102" s="341"/>
      <c r="VCQ102" s="341"/>
      <c r="VCR102" s="341"/>
      <c r="VCS102" s="341"/>
      <c r="VCT102" s="341"/>
      <c r="VCU102" s="341"/>
      <c r="VCV102" s="341"/>
      <c r="VCW102" s="341"/>
      <c r="VCX102" s="341"/>
      <c r="VCY102" s="341"/>
      <c r="VCZ102" s="341"/>
      <c r="VDA102" s="341"/>
      <c r="VDB102" s="341"/>
      <c r="VDC102" s="341"/>
      <c r="VDD102" s="341"/>
      <c r="VDE102" s="341"/>
      <c r="VDF102" s="341"/>
      <c r="VDG102" s="341"/>
      <c r="VDH102" s="341"/>
      <c r="VDI102" s="341"/>
      <c r="VDJ102" s="341"/>
      <c r="VDK102" s="341"/>
      <c r="VDL102" s="341"/>
      <c r="VDM102" s="341"/>
      <c r="VDN102" s="341"/>
      <c r="VDO102" s="341"/>
      <c r="VDP102" s="341"/>
      <c r="VDQ102" s="341"/>
      <c r="VDR102" s="341"/>
      <c r="VDS102" s="341"/>
      <c r="VDT102" s="341"/>
      <c r="VDU102" s="341"/>
      <c r="VDV102" s="341"/>
      <c r="VDW102" s="341"/>
      <c r="VDX102" s="341"/>
      <c r="VDY102" s="341"/>
      <c r="VDZ102" s="341"/>
      <c r="VEA102" s="341"/>
      <c r="VEB102" s="341"/>
      <c r="VEC102" s="341"/>
      <c r="VED102" s="341"/>
      <c r="VEE102" s="341"/>
      <c r="VEF102" s="341"/>
      <c r="VEG102" s="341"/>
      <c r="VEH102" s="341"/>
      <c r="VEI102" s="341"/>
      <c r="VEJ102" s="341"/>
      <c r="VEK102" s="341"/>
      <c r="VEL102" s="341"/>
      <c r="VEM102" s="341"/>
      <c r="VEN102" s="341"/>
      <c r="VEO102" s="341"/>
      <c r="VEP102" s="341"/>
      <c r="VEQ102" s="341"/>
      <c r="VER102" s="341"/>
      <c r="VES102" s="341"/>
      <c r="VET102" s="341"/>
      <c r="VEU102" s="341"/>
      <c r="VEV102" s="341"/>
      <c r="VEW102" s="341"/>
      <c r="VEX102" s="341"/>
      <c r="VEY102" s="341"/>
      <c r="VEZ102" s="341"/>
      <c r="VFA102" s="341"/>
      <c r="VFB102" s="341"/>
      <c r="VFC102" s="341"/>
      <c r="VFD102" s="341"/>
      <c r="VFE102" s="341"/>
      <c r="VFF102" s="341"/>
      <c r="VFG102" s="341"/>
      <c r="VFH102" s="341"/>
      <c r="VFI102" s="341"/>
      <c r="VFJ102" s="341"/>
      <c r="VFK102" s="341"/>
      <c r="VFL102" s="341"/>
      <c r="VFM102" s="341"/>
      <c r="VFN102" s="341"/>
      <c r="VFO102" s="341"/>
      <c r="VFP102" s="341"/>
      <c r="VFQ102" s="341"/>
      <c r="VFR102" s="341"/>
      <c r="VFS102" s="341"/>
      <c r="VFT102" s="341"/>
      <c r="VFU102" s="341"/>
      <c r="VFV102" s="341"/>
      <c r="VFW102" s="341"/>
      <c r="VFX102" s="341"/>
      <c r="VFY102" s="341"/>
      <c r="VFZ102" s="341"/>
      <c r="VGA102" s="341"/>
      <c r="VGB102" s="341"/>
      <c r="VGC102" s="341"/>
      <c r="VGD102" s="341"/>
      <c r="VGE102" s="341"/>
      <c r="VGF102" s="341"/>
      <c r="VGG102" s="341"/>
      <c r="VGH102" s="341"/>
      <c r="VGI102" s="341"/>
      <c r="VGJ102" s="341"/>
      <c r="VGK102" s="341"/>
      <c r="VGL102" s="341"/>
      <c r="VGM102" s="341"/>
      <c r="VGN102" s="341"/>
      <c r="VGO102" s="341"/>
      <c r="VGP102" s="341"/>
      <c r="VGQ102" s="341"/>
      <c r="VGR102" s="341"/>
      <c r="VGS102" s="341"/>
      <c r="VGT102" s="341"/>
      <c r="VGU102" s="341"/>
      <c r="VGV102" s="341"/>
      <c r="VGW102" s="341"/>
      <c r="VGX102" s="341"/>
      <c r="VGY102" s="341"/>
      <c r="VGZ102" s="341"/>
      <c r="VHA102" s="341"/>
      <c r="VHB102" s="341"/>
      <c r="VHC102" s="341"/>
      <c r="VHD102" s="341"/>
      <c r="VHE102" s="341"/>
      <c r="VHF102" s="341"/>
      <c r="VHG102" s="341"/>
      <c r="VHH102" s="341"/>
      <c r="VHI102" s="341"/>
      <c r="VHJ102" s="341"/>
      <c r="VHK102" s="341"/>
      <c r="VHL102" s="341"/>
      <c r="VHM102" s="341"/>
      <c r="VHN102" s="341"/>
      <c r="VHO102" s="341"/>
      <c r="VHP102" s="341"/>
      <c r="VHQ102" s="341"/>
      <c r="VHR102" s="341"/>
      <c r="VHS102" s="341"/>
      <c r="VHT102" s="341"/>
      <c r="VHU102" s="341"/>
      <c r="VHV102" s="341"/>
      <c r="VHW102" s="341"/>
      <c r="VHX102" s="341"/>
      <c r="VHY102" s="341"/>
      <c r="VHZ102" s="341"/>
      <c r="VIA102" s="341"/>
      <c r="VIB102" s="341"/>
      <c r="VIC102" s="341"/>
      <c r="VID102" s="341"/>
      <c r="VIE102" s="341"/>
      <c r="VIF102" s="341"/>
      <c r="VIG102" s="341"/>
      <c r="VIH102" s="341"/>
      <c r="VII102" s="341"/>
      <c r="VIJ102" s="341"/>
      <c r="VIK102" s="341"/>
      <c r="VIL102" s="341"/>
      <c r="VIM102" s="341"/>
      <c r="VIN102" s="341"/>
      <c r="VIO102" s="341"/>
      <c r="VIP102" s="341"/>
      <c r="VIQ102" s="341"/>
      <c r="VIR102" s="341"/>
      <c r="VIS102" s="341"/>
      <c r="VIT102" s="341"/>
      <c r="VIU102" s="341"/>
      <c r="VIV102" s="341"/>
      <c r="VIW102" s="341"/>
      <c r="VIX102" s="341"/>
      <c r="VIY102" s="341"/>
      <c r="VIZ102" s="341"/>
      <c r="VJA102" s="341"/>
      <c r="VJB102" s="341"/>
      <c r="VJC102" s="341"/>
      <c r="VJD102" s="341"/>
      <c r="VJE102" s="341"/>
      <c r="VJF102" s="341"/>
      <c r="VJG102" s="341"/>
      <c r="VJH102" s="341"/>
      <c r="VJI102" s="341"/>
      <c r="VJJ102" s="341"/>
      <c r="VJK102" s="341"/>
      <c r="VJL102" s="341"/>
      <c r="VJM102" s="341"/>
      <c r="VJN102" s="341"/>
      <c r="VJO102" s="341"/>
      <c r="VJP102" s="341"/>
      <c r="VJQ102" s="341"/>
      <c r="VJR102" s="341"/>
      <c r="VJS102" s="341"/>
      <c r="VJT102" s="341"/>
      <c r="VJU102" s="341"/>
      <c r="VJV102" s="341"/>
      <c r="VJW102" s="341"/>
      <c r="VJX102" s="341"/>
      <c r="VJY102" s="341"/>
      <c r="VJZ102" s="341"/>
      <c r="VKA102" s="341"/>
      <c r="VKB102" s="341"/>
      <c r="VKC102" s="341"/>
      <c r="VKD102" s="341"/>
      <c r="VKE102" s="341"/>
      <c r="VKF102" s="341"/>
      <c r="VKG102" s="341"/>
      <c r="VKH102" s="341"/>
      <c r="VKI102" s="341"/>
      <c r="VKJ102" s="341"/>
      <c r="VKK102" s="341"/>
      <c r="VKL102" s="341"/>
      <c r="VKM102" s="341"/>
      <c r="VKN102" s="341"/>
      <c r="VKO102" s="341"/>
      <c r="VKP102" s="341"/>
      <c r="VKQ102" s="341"/>
      <c r="VKR102" s="341"/>
      <c r="VKS102" s="341"/>
      <c r="VKT102" s="341"/>
      <c r="VKU102" s="341"/>
      <c r="VKV102" s="341"/>
      <c r="VKW102" s="341"/>
      <c r="VKX102" s="341"/>
      <c r="VKY102" s="341"/>
      <c r="VKZ102" s="341"/>
      <c r="VLA102" s="341"/>
      <c r="VLB102" s="341"/>
      <c r="VLC102" s="341"/>
      <c r="VLD102" s="341"/>
      <c r="VLE102" s="341"/>
      <c r="VLF102" s="341"/>
      <c r="VLG102" s="341"/>
      <c r="VLH102" s="341"/>
      <c r="VLI102" s="341"/>
      <c r="VLJ102" s="341"/>
      <c r="VLK102" s="341"/>
      <c r="VLL102" s="341"/>
      <c r="VLM102" s="341"/>
      <c r="VLN102" s="341"/>
      <c r="VLO102" s="341"/>
      <c r="VLP102" s="341"/>
      <c r="VLQ102" s="341"/>
      <c r="VLR102" s="341"/>
      <c r="VLS102" s="341"/>
      <c r="VLT102" s="341"/>
      <c r="VLU102" s="341"/>
      <c r="VLV102" s="341"/>
      <c r="VLW102" s="341"/>
      <c r="VLX102" s="341"/>
      <c r="VLY102" s="341"/>
      <c r="VLZ102" s="341"/>
      <c r="VMA102" s="341"/>
      <c r="VMB102" s="341"/>
      <c r="VMC102" s="341"/>
      <c r="VMD102" s="341"/>
      <c r="VME102" s="341"/>
      <c r="VMF102" s="341"/>
      <c r="VMG102" s="341"/>
      <c r="VMH102" s="341"/>
      <c r="VMI102" s="341"/>
      <c r="VMJ102" s="341"/>
      <c r="VMK102" s="341"/>
      <c r="VML102" s="341"/>
      <c r="VMM102" s="341"/>
      <c r="VMN102" s="341"/>
      <c r="VMO102" s="341"/>
      <c r="VMP102" s="341"/>
      <c r="VMQ102" s="341"/>
      <c r="VMR102" s="341"/>
      <c r="VMS102" s="341"/>
      <c r="VMT102" s="341"/>
      <c r="VMU102" s="341"/>
      <c r="VMV102" s="341"/>
      <c r="VMW102" s="341"/>
      <c r="VMX102" s="341"/>
      <c r="VMY102" s="341"/>
      <c r="VMZ102" s="341"/>
      <c r="VNA102" s="341"/>
      <c r="VNB102" s="341"/>
      <c r="VNC102" s="341"/>
      <c r="VND102" s="341"/>
      <c r="VNE102" s="341"/>
      <c r="VNF102" s="341"/>
      <c r="VNG102" s="341"/>
      <c r="VNH102" s="341"/>
      <c r="VNI102" s="341"/>
      <c r="VNJ102" s="341"/>
      <c r="VNK102" s="341"/>
      <c r="VNL102" s="341"/>
      <c r="VNM102" s="341"/>
      <c r="VNN102" s="341"/>
      <c r="VNO102" s="341"/>
      <c r="VNP102" s="341"/>
      <c r="VNQ102" s="341"/>
      <c r="VNR102" s="341"/>
      <c r="VNS102" s="341"/>
      <c r="VNT102" s="341"/>
      <c r="VNU102" s="341"/>
      <c r="VNV102" s="341"/>
      <c r="VNW102" s="341"/>
      <c r="VNX102" s="341"/>
      <c r="VNY102" s="341"/>
      <c r="VNZ102" s="341"/>
      <c r="VOA102" s="341"/>
      <c r="VOB102" s="341"/>
      <c r="VOC102" s="341"/>
      <c r="VOD102" s="341"/>
      <c r="VOE102" s="341"/>
      <c r="VOF102" s="341"/>
      <c r="VOG102" s="341"/>
      <c r="VOH102" s="341"/>
      <c r="VOI102" s="341"/>
      <c r="VOJ102" s="341"/>
      <c r="VOK102" s="341"/>
      <c r="VOL102" s="341"/>
      <c r="VOM102" s="341"/>
      <c r="VON102" s="341"/>
      <c r="VOO102" s="341"/>
      <c r="VOP102" s="341"/>
      <c r="VOQ102" s="341"/>
      <c r="VOR102" s="341"/>
      <c r="VOS102" s="341"/>
      <c r="VOT102" s="341"/>
      <c r="VOU102" s="341"/>
      <c r="VOV102" s="341"/>
      <c r="VOW102" s="341"/>
      <c r="VOX102" s="341"/>
      <c r="VOY102" s="341"/>
      <c r="VOZ102" s="341"/>
      <c r="VPA102" s="341"/>
      <c r="VPB102" s="341"/>
      <c r="VPC102" s="341"/>
      <c r="VPD102" s="341"/>
      <c r="VPE102" s="341"/>
      <c r="VPF102" s="341"/>
      <c r="VPG102" s="341"/>
      <c r="VPH102" s="341"/>
      <c r="VPI102" s="341"/>
      <c r="VPJ102" s="341"/>
      <c r="VPK102" s="341"/>
      <c r="VPL102" s="341"/>
      <c r="VPM102" s="341"/>
      <c r="VPN102" s="341"/>
      <c r="VPO102" s="341"/>
      <c r="VPP102" s="341"/>
      <c r="VPQ102" s="341"/>
      <c r="VPR102" s="341"/>
      <c r="VPS102" s="341"/>
      <c r="VPT102" s="341"/>
      <c r="VPU102" s="341"/>
      <c r="VPV102" s="341"/>
      <c r="VPW102" s="341"/>
      <c r="VPX102" s="341"/>
      <c r="VPY102" s="341"/>
      <c r="VPZ102" s="341"/>
      <c r="VQA102" s="341"/>
      <c r="VQB102" s="341"/>
      <c r="VQC102" s="341"/>
      <c r="VQD102" s="341"/>
      <c r="VQE102" s="341"/>
      <c r="VQF102" s="341"/>
      <c r="VQG102" s="341"/>
      <c r="VQH102" s="341"/>
      <c r="VQI102" s="341"/>
      <c r="VQJ102" s="341"/>
      <c r="VQK102" s="341"/>
      <c r="VQL102" s="341"/>
      <c r="VQM102" s="341"/>
      <c r="VQN102" s="341"/>
      <c r="VQO102" s="341"/>
      <c r="VQP102" s="341"/>
      <c r="VQQ102" s="341"/>
      <c r="VQR102" s="341"/>
      <c r="VQS102" s="341"/>
      <c r="VQT102" s="341"/>
      <c r="VQU102" s="341"/>
      <c r="VQV102" s="341"/>
      <c r="VQW102" s="341"/>
      <c r="VQX102" s="341"/>
      <c r="VQY102" s="341"/>
      <c r="VQZ102" s="341"/>
      <c r="VRA102" s="341"/>
      <c r="VRB102" s="341"/>
      <c r="VRC102" s="341"/>
      <c r="VRD102" s="341"/>
      <c r="VRE102" s="341"/>
      <c r="VRF102" s="341"/>
      <c r="VRG102" s="341"/>
      <c r="VRH102" s="341"/>
      <c r="VRI102" s="341"/>
      <c r="VRJ102" s="341"/>
      <c r="VRK102" s="341"/>
      <c r="VRL102" s="341"/>
      <c r="VRM102" s="341"/>
      <c r="VRN102" s="341"/>
      <c r="VRO102" s="341"/>
      <c r="VRP102" s="341"/>
      <c r="VRQ102" s="341"/>
      <c r="VRR102" s="341"/>
      <c r="VRS102" s="341"/>
      <c r="VRT102" s="341"/>
      <c r="VRU102" s="341"/>
      <c r="VRV102" s="341"/>
      <c r="VRW102" s="341"/>
      <c r="VRX102" s="341"/>
      <c r="VRY102" s="341"/>
      <c r="VRZ102" s="341"/>
      <c r="VSA102" s="341"/>
      <c r="VSB102" s="341"/>
      <c r="VSC102" s="341"/>
      <c r="VSD102" s="341"/>
      <c r="VSE102" s="341"/>
      <c r="VSF102" s="341"/>
      <c r="VSG102" s="341"/>
      <c r="VSH102" s="341"/>
      <c r="VSI102" s="341"/>
      <c r="VSJ102" s="341"/>
      <c r="VSK102" s="341"/>
      <c r="VSL102" s="341"/>
      <c r="VSM102" s="341"/>
      <c r="VSN102" s="341"/>
      <c r="VSO102" s="341"/>
      <c r="VSP102" s="341"/>
      <c r="VSQ102" s="341"/>
      <c r="VSR102" s="341"/>
      <c r="VSS102" s="341"/>
      <c r="VST102" s="341"/>
      <c r="VSU102" s="341"/>
      <c r="VSV102" s="341"/>
      <c r="VSW102" s="341"/>
      <c r="VSX102" s="341"/>
      <c r="VSY102" s="341"/>
      <c r="VSZ102" s="341"/>
      <c r="VTA102" s="341"/>
      <c r="VTB102" s="341"/>
      <c r="VTC102" s="341"/>
      <c r="VTD102" s="341"/>
      <c r="VTE102" s="341"/>
      <c r="VTF102" s="341"/>
      <c r="VTG102" s="341"/>
      <c r="VTH102" s="341"/>
      <c r="VTI102" s="341"/>
      <c r="VTJ102" s="341"/>
      <c r="VTK102" s="341"/>
      <c r="VTL102" s="341"/>
      <c r="VTM102" s="341"/>
      <c r="VTN102" s="341"/>
      <c r="VTO102" s="341"/>
      <c r="VTP102" s="341"/>
      <c r="VTQ102" s="341"/>
      <c r="VTR102" s="341"/>
      <c r="VTS102" s="341"/>
      <c r="VTT102" s="341"/>
      <c r="VTU102" s="341"/>
      <c r="VTV102" s="341"/>
      <c r="VTW102" s="341"/>
      <c r="VTX102" s="341"/>
      <c r="VTY102" s="341"/>
      <c r="VTZ102" s="341"/>
      <c r="VUA102" s="341"/>
      <c r="VUB102" s="341"/>
      <c r="VUC102" s="341"/>
      <c r="VUD102" s="341"/>
      <c r="VUE102" s="341"/>
      <c r="VUF102" s="341"/>
      <c r="VUG102" s="341"/>
      <c r="VUH102" s="341"/>
      <c r="VUI102" s="341"/>
      <c r="VUJ102" s="341"/>
      <c r="VUK102" s="341"/>
      <c r="VUL102" s="341"/>
      <c r="VUM102" s="341"/>
      <c r="VUN102" s="341"/>
      <c r="VUO102" s="341"/>
      <c r="VUP102" s="341"/>
      <c r="VUQ102" s="341"/>
      <c r="VUR102" s="341"/>
      <c r="VUS102" s="341"/>
      <c r="VUT102" s="341"/>
      <c r="VUU102" s="341"/>
      <c r="VUV102" s="341"/>
      <c r="VUW102" s="341"/>
      <c r="VUX102" s="341"/>
      <c r="VUY102" s="341"/>
      <c r="VUZ102" s="341"/>
      <c r="VVA102" s="341"/>
      <c r="VVB102" s="341"/>
      <c r="VVC102" s="341"/>
      <c r="VVD102" s="341"/>
      <c r="VVE102" s="341"/>
      <c r="VVF102" s="341"/>
      <c r="VVG102" s="341"/>
      <c r="VVH102" s="341"/>
      <c r="VVI102" s="341"/>
      <c r="VVJ102" s="341"/>
      <c r="VVK102" s="341"/>
      <c r="VVL102" s="341"/>
      <c r="VVM102" s="341"/>
      <c r="VVN102" s="341"/>
      <c r="VVO102" s="341"/>
      <c r="VVP102" s="341"/>
      <c r="VVQ102" s="341"/>
      <c r="VVR102" s="341"/>
      <c r="VVS102" s="341"/>
      <c r="VVT102" s="341"/>
      <c r="VVU102" s="341"/>
      <c r="VVV102" s="341"/>
      <c r="VVW102" s="341"/>
      <c r="VVX102" s="341"/>
      <c r="VVY102" s="341"/>
      <c r="VVZ102" s="341"/>
      <c r="VWA102" s="341"/>
      <c r="VWB102" s="341"/>
      <c r="VWC102" s="341"/>
      <c r="VWD102" s="341"/>
      <c r="VWE102" s="341"/>
      <c r="VWF102" s="341"/>
      <c r="VWG102" s="341"/>
      <c r="VWH102" s="341"/>
      <c r="VWI102" s="341"/>
      <c r="VWJ102" s="341"/>
      <c r="VWK102" s="341"/>
      <c r="VWL102" s="341"/>
      <c r="VWM102" s="341"/>
      <c r="VWN102" s="341"/>
      <c r="VWO102" s="341"/>
      <c r="VWP102" s="341"/>
      <c r="VWQ102" s="341"/>
      <c r="VWR102" s="341"/>
      <c r="VWS102" s="341"/>
      <c r="VWT102" s="341"/>
      <c r="VWU102" s="341"/>
      <c r="VWV102" s="341"/>
      <c r="VWW102" s="341"/>
      <c r="VWX102" s="341"/>
      <c r="VWY102" s="341"/>
      <c r="VWZ102" s="341"/>
      <c r="VXA102" s="341"/>
      <c r="VXB102" s="341"/>
      <c r="VXC102" s="341"/>
      <c r="VXD102" s="341"/>
      <c r="VXE102" s="341"/>
      <c r="VXF102" s="341"/>
      <c r="VXG102" s="341"/>
      <c r="VXH102" s="341"/>
      <c r="VXI102" s="341"/>
      <c r="VXJ102" s="341"/>
      <c r="VXK102" s="341"/>
      <c r="VXL102" s="341"/>
      <c r="VXM102" s="341"/>
      <c r="VXN102" s="341"/>
      <c r="VXO102" s="341"/>
      <c r="VXP102" s="341"/>
      <c r="VXQ102" s="341"/>
      <c r="VXR102" s="341"/>
      <c r="VXS102" s="341"/>
      <c r="VXT102" s="341"/>
      <c r="VXU102" s="341"/>
      <c r="VXV102" s="341"/>
      <c r="VXW102" s="341"/>
      <c r="VXX102" s="341"/>
      <c r="VXY102" s="341"/>
      <c r="VXZ102" s="341"/>
      <c r="VYA102" s="341"/>
      <c r="VYB102" s="341"/>
      <c r="VYC102" s="341"/>
      <c r="VYD102" s="341"/>
      <c r="VYE102" s="341"/>
      <c r="VYF102" s="341"/>
      <c r="VYG102" s="341"/>
      <c r="VYH102" s="341"/>
      <c r="VYI102" s="341"/>
      <c r="VYJ102" s="341"/>
      <c r="VYK102" s="341"/>
      <c r="VYL102" s="341"/>
      <c r="VYM102" s="341"/>
      <c r="VYN102" s="341"/>
      <c r="VYO102" s="341"/>
      <c r="VYP102" s="341"/>
      <c r="VYQ102" s="341"/>
      <c r="VYR102" s="341"/>
      <c r="VYS102" s="341"/>
      <c r="VYT102" s="341"/>
      <c r="VYU102" s="341"/>
      <c r="VYV102" s="341"/>
      <c r="VYW102" s="341"/>
      <c r="VYX102" s="341"/>
      <c r="VYY102" s="341"/>
      <c r="VYZ102" s="341"/>
      <c r="VZA102" s="341"/>
      <c r="VZB102" s="341"/>
      <c r="VZC102" s="341"/>
      <c r="VZD102" s="341"/>
      <c r="VZE102" s="341"/>
      <c r="VZF102" s="341"/>
      <c r="VZG102" s="341"/>
      <c r="VZH102" s="341"/>
      <c r="VZI102" s="341"/>
      <c r="VZJ102" s="341"/>
      <c r="VZK102" s="341"/>
      <c r="VZL102" s="341"/>
      <c r="VZM102" s="341"/>
      <c r="VZN102" s="341"/>
      <c r="VZO102" s="341"/>
      <c r="VZP102" s="341"/>
      <c r="VZQ102" s="341"/>
      <c r="VZR102" s="341"/>
      <c r="VZS102" s="341"/>
      <c r="VZT102" s="341"/>
      <c r="VZU102" s="341"/>
      <c r="VZV102" s="341"/>
      <c r="VZW102" s="341"/>
      <c r="VZX102" s="341"/>
      <c r="VZY102" s="341"/>
      <c r="VZZ102" s="341"/>
      <c r="WAA102" s="341"/>
      <c r="WAB102" s="341"/>
      <c r="WAC102" s="341"/>
      <c r="WAD102" s="341"/>
      <c r="WAE102" s="341"/>
      <c r="WAF102" s="341"/>
      <c r="WAG102" s="341"/>
      <c r="WAH102" s="341"/>
      <c r="WAI102" s="341"/>
      <c r="WAJ102" s="341"/>
      <c r="WAK102" s="341"/>
      <c r="WAL102" s="341"/>
      <c r="WAM102" s="341"/>
      <c r="WAN102" s="341"/>
      <c r="WAO102" s="341"/>
      <c r="WAP102" s="341"/>
      <c r="WAQ102" s="341"/>
      <c r="WAR102" s="341"/>
      <c r="WAS102" s="341"/>
      <c r="WAT102" s="341"/>
      <c r="WAU102" s="341"/>
      <c r="WAV102" s="341"/>
      <c r="WAW102" s="341"/>
      <c r="WAX102" s="341"/>
      <c r="WAY102" s="341"/>
      <c r="WAZ102" s="341"/>
      <c r="WBA102" s="341"/>
      <c r="WBB102" s="341"/>
      <c r="WBC102" s="341"/>
      <c r="WBD102" s="341"/>
      <c r="WBE102" s="341"/>
      <c r="WBF102" s="341"/>
      <c r="WBG102" s="341"/>
      <c r="WBH102" s="341"/>
      <c r="WBI102" s="341"/>
      <c r="WBJ102" s="341"/>
      <c r="WBK102" s="341"/>
      <c r="WBL102" s="341"/>
      <c r="WBM102" s="341"/>
      <c r="WBN102" s="341"/>
      <c r="WBO102" s="341"/>
      <c r="WBP102" s="341"/>
      <c r="WBQ102" s="341"/>
      <c r="WBR102" s="341"/>
      <c r="WBS102" s="341"/>
      <c r="WBT102" s="341"/>
      <c r="WBU102" s="341"/>
      <c r="WBV102" s="341"/>
      <c r="WBW102" s="341"/>
      <c r="WBX102" s="341"/>
      <c r="WBY102" s="341"/>
      <c r="WBZ102" s="341"/>
      <c r="WCA102" s="341"/>
      <c r="WCB102" s="341"/>
      <c r="WCC102" s="341"/>
      <c r="WCD102" s="341"/>
      <c r="WCE102" s="341"/>
      <c r="WCF102" s="341"/>
      <c r="WCG102" s="341"/>
      <c r="WCH102" s="341"/>
      <c r="WCI102" s="341"/>
      <c r="WCJ102" s="341"/>
      <c r="WCK102" s="341"/>
      <c r="WCL102" s="341"/>
      <c r="WCM102" s="341"/>
      <c r="WCN102" s="341"/>
      <c r="WCO102" s="341"/>
      <c r="WCP102" s="341"/>
      <c r="WCQ102" s="341"/>
      <c r="WCR102" s="341"/>
      <c r="WCS102" s="341"/>
      <c r="WCT102" s="341"/>
      <c r="WCU102" s="341"/>
      <c r="WCV102" s="341"/>
      <c r="WCW102" s="341"/>
      <c r="WCX102" s="341"/>
      <c r="WCY102" s="341"/>
      <c r="WCZ102" s="341"/>
      <c r="WDA102" s="341"/>
      <c r="WDB102" s="341"/>
      <c r="WDC102" s="341"/>
      <c r="WDD102" s="341"/>
      <c r="WDE102" s="341"/>
      <c r="WDF102" s="341"/>
      <c r="WDG102" s="341"/>
      <c r="WDH102" s="341"/>
      <c r="WDI102" s="341"/>
      <c r="WDJ102" s="341"/>
      <c r="WDK102" s="341"/>
      <c r="WDL102" s="341"/>
      <c r="WDM102" s="341"/>
      <c r="WDN102" s="341"/>
      <c r="WDO102" s="341"/>
      <c r="WDP102" s="341"/>
      <c r="WDQ102" s="341"/>
      <c r="WDR102" s="341"/>
      <c r="WDS102" s="341"/>
      <c r="WDT102" s="341"/>
      <c r="WDU102" s="341"/>
      <c r="WDV102" s="341"/>
      <c r="WDW102" s="341"/>
      <c r="WDX102" s="341"/>
      <c r="WDY102" s="341"/>
      <c r="WDZ102" s="341"/>
      <c r="WEA102" s="341"/>
      <c r="WEB102" s="341"/>
      <c r="WEC102" s="341"/>
      <c r="WED102" s="341"/>
      <c r="WEE102" s="341"/>
      <c r="WEF102" s="341"/>
      <c r="WEG102" s="341"/>
      <c r="WEH102" s="341"/>
      <c r="WEI102" s="341"/>
      <c r="WEJ102" s="341"/>
      <c r="WEK102" s="341"/>
      <c r="WEL102" s="341"/>
      <c r="WEM102" s="341"/>
      <c r="WEN102" s="341"/>
      <c r="WEO102" s="341"/>
      <c r="WEP102" s="341"/>
      <c r="WEQ102" s="341"/>
      <c r="WER102" s="341"/>
      <c r="WES102" s="341"/>
      <c r="WET102" s="341"/>
      <c r="WEU102" s="341"/>
      <c r="WEV102" s="341"/>
      <c r="WEW102" s="341"/>
      <c r="WEX102" s="341"/>
      <c r="WEY102" s="341"/>
      <c r="WEZ102" s="341"/>
      <c r="WFA102" s="341"/>
      <c r="WFB102" s="341"/>
      <c r="WFC102" s="341"/>
      <c r="WFD102" s="341"/>
      <c r="WFE102" s="341"/>
      <c r="WFF102" s="341"/>
      <c r="WFG102" s="341"/>
      <c r="WFH102" s="341"/>
      <c r="WFI102" s="341"/>
      <c r="WFJ102" s="341"/>
      <c r="WFK102" s="341"/>
      <c r="WFL102" s="341"/>
      <c r="WFM102" s="341"/>
      <c r="WFN102" s="341"/>
      <c r="WFO102" s="341"/>
      <c r="WFP102" s="341"/>
      <c r="WFQ102" s="341"/>
      <c r="WFR102" s="341"/>
      <c r="WFS102" s="341"/>
      <c r="WFT102" s="341"/>
      <c r="WFU102" s="341"/>
      <c r="WFV102" s="341"/>
      <c r="WFW102" s="341"/>
      <c r="WFX102" s="341"/>
      <c r="WFY102" s="341"/>
      <c r="WFZ102" s="341"/>
      <c r="WGA102" s="341"/>
      <c r="WGB102" s="341"/>
      <c r="WGC102" s="341"/>
      <c r="WGD102" s="341"/>
      <c r="WGE102" s="341"/>
      <c r="WGF102" s="341"/>
      <c r="WGG102" s="341"/>
      <c r="WGH102" s="341"/>
      <c r="WGI102" s="341"/>
      <c r="WGJ102" s="341"/>
      <c r="WGK102" s="341"/>
      <c r="WGL102" s="341"/>
      <c r="WGM102" s="341"/>
      <c r="WGN102" s="341"/>
      <c r="WGO102" s="341"/>
      <c r="WGP102" s="341"/>
      <c r="WGQ102" s="341"/>
      <c r="WGR102" s="341"/>
      <c r="WGS102" s="341"/>
      <c r="WGT102" s="341"/>
      <c r="WGU102" s="341"/>
      <c r="WGV102" s="341"/>
      <c r="WGW102" s="341"/>
      <c r="WGX102" s="341"/>
      <c r="WGY102" s="341"/>
      <c r="WGZ102" s="341"/>
      <c r="WHA102" s="341"/>
      <c r="WHB102" s="341"/>
      <c r="WHC102" s="341"/>
      <c r="WHD102" s="341"/>
      <c r="WHE102" s="341"/>
      <c r="WHF102" s="341"/>
      <c r="WHG102" s="341"/>
      <c r="WHH102" s="341"/>
      <c r="WHI102" s="341"/>
      <c r="WHJ102" s="341"/>
      <c r="WHK102" s="341"/>
      <c r="WHL102" s="341"/>
      <c r="WHM102" s="341"/>
      <c r="WHN102" s="341"/>
      <c r="WHO102" s="341"/>
      <c r="WHP102" s="341"/>
      <c r="WHQ102" s="341"/>
      <c r="WHR102" s="341"/>
      <c r="WHS102" s="341"/>
      <c r="WHT102" s="341"/>
      <c r="WHU102" s="341"/>
      <c r="WHV102" s="341"/>
      <c r="WHW102" s="341"/>
      <c r="WHX102" s="341"/>
      <c r="WHY102" s="341"/>
      <c r="WHZ102" s="341"/>
      <c r="WIA102" s="341"/>
      <c r="WIB102" s="341"/>
      <c r="WIC102" s="341"/>
      <c r="WID102" s="341"/>
      <c r="WIE102" s="341"/>
      <c r="WIF102" s="341"/>
      <c r="WIG102" s="341"/>
      <c r="WIH102" s="341"/>
      <c r="WII102" s="341"/>
      <c r="WIJ102" s="341"/>
      <c r="WIK102" s="341"/>
      <c r="WIL102" s="341"/>
      <c r="WIM102" s="341"/>
      <c r="WIN102" s="341"/>
      <c r="WIO102" s="341"/>
      <c r="WIP102" s="341"/>
      <c r="WIQ102" s="341"/>
      <c r="WIR102" s="341"/>
      <c r="WIS102" s="341"/>
      <c r="WIT102" s="341"/>
      <c r="WIU102" s="341"/>
      <c r="WIV102" s="341"/>
      <c r="WIW102" s="341"/>
      <c r="WIX102" s="341"/>
      <c r="WIY102" s="341"/>
      <c r="WIZ102" s="341"/>
      <c r="WJA102" s="341"/>
      <c r="WJB102" s="341"/>
      <c r="WJC102" s="341"/>
      <c r="WJD102" s="341"/>
      <c r="WJE102" s="341"/>
      <c r="WJF102" s="341"/>
      <c r="WJG102" s="341"/>
      <c r="WJH102" s="341"/>
      <c r="WJI102" s="341"/>
      <c r="WJJ102" s="341"/>
      <c r="WJK102" s="341"/>
      <c r="WJL102" s="341"/>
      <c r="WJM102" s="341"/>
      <c r="WJN102" s="341"/>
      <c r="WJO102" s="341"/>
      <c r="WJP102" s="341"/>
      <c r="WJQ102" s="341"/>
      <c r="WJR102" s="341"/>
      <c r="WJS102" s="341"/>
      <c r="WJT102" s="341"/>
      <c r="WJU102" s="341"/>
      <c r="WJV102" s="341"/>
      <c r="WJW102" s="341"/>
      <c r="WJX102" s="341"/>
      <c r="WJY102" s="341"/>
      <c r="WJZ102" s="341"/>
      <c r="WKA102" s="341"/>
      <c r="WKB102" s="341"/>
      <c r="WKC102" s="341"/>
      <c r="WKD102" s="341"/>
      <c r="WKE102" s="341"/>
      <c r="WKF102" s="341"/>
      <c r="WKG102" s="341"/>
      <c r="WKH102" s="341"/>
      <c r="WKI102" s="341"/>
      <c r="WKJ102" s="341"/>
      <c r="WKK102" s="341"/>
      <c r="WKL102" s="341"/>
      <c r="WKM102" s="341"/>
      <c r="WKN102" s="341"/>
      <c r="WKO102" s="341"/>
      <c r="WKP102" s="341"/>
      <c r="WKQ102" s="341"/>
      <c r="WKR102" s="341"/>
      <c r="WKS102" s="341"/>
      <c r="WKT102" s="341"/>
      <c r="WKU102" s="341"/>
      <c r="WKV102" s="341"/>
      <c r="WKW102" s="341"/>
      <c r="WKX102" s="341"/>
      <c r="WKY102" s="341"/>
      <c r="WKZ102" s="341"/>
      <c r="WLA102" s="341"/>
      <c r="WLB102" s="341"/>
      <c r="WLC102" s="341"/>
      <c r="WLD102" s="341"/>
      <c r="WLE102" s="341"/>
      <c r="WLF102" s="341"/>
      <c r="WLG102" s="341"/>
      <c r="WLH102" s="341"/>
      <c r="WLI102" s="341"/>
      <c r="WLJ102" s="341"/>
      <c r="WLK102" s="341"/>
      <c r="WLL102" s="341"/>
      <c r="WLM102" s="341"/>
      <c r="WLN102" s="341"/>
      <c r="WLO102" s="341"/>
      <c r="WLP102" s="341"/>
      <c r="WLQ102" s="341"/>
      <c r="WLR102" s="341"/>
      <c r="WLS102" s="341"/>
      <c r="WLT102" s="341"/>
      <c r="WLU102" s="341"/>
      <c r="WLV102" s="341"/>
      <c r="WLW102" s="341"/>
      <c r="WLX102" s="341"/>
      <c r="WLY102" s="341"/>
      <c r="WLZ102" s="341"/>
      <c r="WMA102" s="341"/>
      <c r="WMB102" s="341"/>
      <c r="WMC102" s="341"/>
      <c r="WMD102" s="341"/>
      <c r="WME102" s="341"/>
      <c r="WMF102" s="341"/>
      <c r="WMG102" s="341"/>
      <c r="WMH102" s="341"/>
      <c r="WMI102" s="341"/>
      <c r="WMJ102" s="341"/>
      <c r="WMK102" s="341"/>
      <c r="WML102" s="341"/>
      <c r="WMM102" s="341"/>
      <c r="WMN102" s="341"/>
      <c r="WMO102" s="341"/>
      <c r="WMP102" s="341"/>
      <c r="WMQ102" s="341"/>
      <c r="WMR102" s="341"/>
      <c r="WMS102" s="341"/>
      <c r="WMT102" s="341"/>
      <c r="WMU102" s="341"/>
      <c r="WMV102" s="341"/>
      <c r="WMW102" s="341"/>
      <c r="WMX102" s="341"/>
      <c r="WMY102" s="341"/>
      <c r="WMZ102" s="341"/>
      <c r="WNA102" s="341"/>
      <c r="WNB102" s="341"/>
      <c r="WNC102" s="341"/>
      <c r="WND102" s="341"/>
      <c r="WNE102" s="341"/>
      <c r="WNF102" s="341"/>
      <c r="WNG102" s="341"/>
      <c r="WNH102" s="341"/>
      <c r="WNI102" s="341"/>
      <c r="WNJ102" s="341"/>
      <c r="WNK102" s="341"/>
      <c r="WNL102" s="341"/>
      <c r="WNM102" s="341"/>
      <c r="WNN102" s="341"/>
      <c r="WNO102" s="341"/>
      <c r="WNP102" s="341"/>
      <c r="WNQ102" s="341"/>
      <c r="WNR102" s="341"/>
      <c r="WNS102" s="341"/>
      <c r="WNT102" s="341"/>
      <c r="WNU102" s="341"/>
      <c r="WNV102" s="341"/>
      <c r="WNW102" s="341"/>
      <c r="WNX102" s="341"/>
      <c r="WNY102" s="341"/>
      <c r="WNZ102" s="341"/>
      <c r="WOA102" s="341"/>
      <c r="WOB102" s="341"/>
      <c r="WOC102" s="341"/>
      <c r="WOD102" s="341"/>
      <c r="WOE102" s="341"/>
      <c r="WOF102" s="341"/>
      <c r="WOG102" s="341"/>
      <c r="WOH102" s="341"/>
      <c r="WOI102" s="341"/>
      <c r="WOJ102" s="341"/>
      <c r="WOK102" s="341"/>
      <c r="WOL102" s="341"/>
      <c r="WOM102" s="341"/>
      <c r="WON102" s="341"/>
      <c r="WOO102" s="341"/>
      <c r="WOP102" s="341"/>
      <c r="WOQ102" s="341"/>
      <c r="WOR102" s="341"/>
      <c r="WOS102" s="341"/>
      <c r="WOT102" s="341"/>
      <c r="WOU102" s="341"/>
      <c r="WOV102" s="341"/>
      <c r="WOW102" s="341"/>
      <c r="WOX102" s="341"/>
      <c r="WOY102" s="341"/>
      <c r="WOZ102" s="341"/>
      <c r="WPA102" s="341"/>
      <c r="WPB102" s="341"/>
      <c r="WPC102" s="341"/>
      <c r="WPD102" s="341"/>
      <c r="WPE102" s="341"/>
      <c r="WPF102" s="341"/>
      <c r="WPG102" s="341"/>
      <c r="WPH102" s="341"/>
      <c r="WPI102" s="341"/>
      <c r="WPJ102" s="341"/>
      <c r="WPK102" s="341"/>
      <c r="WPL102" s="341"/>
      <c r="WPM102" s="341"/>
      <c r="WPN102" s="341"/>
      <c r="WPO102" s="341"/>
      <c r="WPP102" s="341"/>
      <c r="WPQ102" s="341"/>
      <c r="WPR102" s="341"/>
      <c r="WPS102" s="341"/>
      <c r="WPT102" s="341"/>
      <c r="WPU102" s="341"/>
      <c r="WPV102" s="341"/>
      <c r="WPW102" s="341"/>
      <c r="WPX102" s="341"/>
      <c r="WPY102" s="341"/>
      <c r="WPZ102" s="341"/>
      <c r="WQA102" s="341"/>
      <c r="WQB102" s="341"/>
      <c r="WQC102" s="341"/>
      <c r="WQD102" s="341"/>
      <c r="WQE102" s="341"/>
      <c r="WQF102" s="341"/>
      <c r="WQG102" s="341"/>
      <c r="WQH102" s="341"/>
      <c r="WQI102" s="341"/>
      <c r="WQJ102" s="341"/>
      <c r="WQK102" s="341"/>
      <c r="WQL102" s="341"/>
      <c r="WQM102" s="341"/>
      <c r="WQN102" s="341"/>
      <c r="WQO102" s="341"/>
      <c r="WQP102" s="341"/>
      <c r="WQQ102" s="341"/>
      <c r="WQR102" s="341"/>
      <c r="WQS102" s="341"/>
      <c r="WQT102" s="341"/>
      <c r="WQU102" s="341"/>
      <c r="WQV102" s="341"/>
      <c r="WQW102" s="341"/>
      <c r="WQX102" s="341"/>
      <c r="WQY102" s="341"/>
      <c r="WQZ102" s="341"/>
      <c r="WRA102" s="341"/>
      <c r="WRB102" s="341"/>
      <c r="WRC102" s="341"/>
      <c r="WRD102" s="341"/>
      <c r="WRE102" s="341"/>
      <c r="WRF102" s="341"/>
      <c r="WRG102" s="341"/>
      <c r="WRH102" s="341"/>
      <c r="WRI102" s="341"/>
      <c r="WRJ102" s="341"/>
      <c r="WRK102" s="341"/>
      <c r="WRL102" s="341"/>
      <c r="WRM102" s="341"/>
      <c r="WRN102" s="341"/>
      <c r="WRO102" s="341"/>
      <c r="WRP102" s="341"/>
      <c r="WRQ102" s="341"/>
      <c r="WRR102" s="341"/>
      <c r="WRS102" s="341"/>
      <c r="WRT102" s="341"/>
      <c r="WRU102" s="341"/>
      <c r="WRV102" s="341"/>
      <c r="WRW102" s="341"/>
      <c r="WRX102" s="341"/>
      <c r="WRY102" s="341"/>
      <c r="WRZ102" s="341"/>
      <c r="WSA102" s="341"/>
      <c r="WSB102" s="341"/>
      <c r="WSC102" s="341"/>
      <c r="WSD102" s="341"/>
      <c r="WSE102" s="341"/>
      <c r="WSF102" s="341"/>
      <c r="WSG102" s="341"/>
      <c r="WSH102" s="341"/>
      <c r="WSI102" s="341"/>
      <c r="WSJ102" s="341"/>
      <c r="WSK102" s="341"/>
      <c r="WSL102" s="341"/>
      <c r="WSM102" s="341"/>
      <c r="WSN102" s="341"/>
      <c r="WSO102" s="341"/>
      <c r="WSP102" s="341"/>
      <c r="WSQ102" s="341"/>
      <c r="WSR102" s="341"/>
      <c r="WSS102" s="341"/>
      <c r="WST102" s="341"/>
      <c r="WSU102" s="341"/>
      <c r="WSV102" s="341"/>
      <c r="WSW102" s="341"/>
      <c r="WSX102" s="341"/>
      <c r="WSY102" s="341"/>
      <c r="WSZ102" s="341"/>
      <c r="WTA102" s="341"/>
      <c r="WTB102" s="341"/>
      <c r="WTC102" s="341"/>
      <c r="WTD102" s="341"/>
      <c r="WTE102" s="341"/>
      <c r="WTF102" s="341"/>
      <c r="WTG102" s="341"/>
      <c r="WTH102" s="341"/>
      <c r="WTI102" s="341"/>
      <c r="WTJ102" s="341"/>
      <c r="WTK102" s="341"/>
      <c r="WTL102" s="341"/>
      <c r="WTM102" s="341"/>
      <c r="WTN102" s="341"/>
      <c r="WTO102" s="341"/>
      <c r="WTP102" s="341"/>
      <c r="WTQ102" s="341"/>
      <c r="WTR102" s="341"/>
      <c r="WTS102" s="341"/>
      <c r="WTT102" s="341"/>
      <c r="WTU102" s="341"/>
      <c r="WTV102" s="341"/>
      <c r="WTW102" s="341"/>
      <c r="WTX102" s="341"/>
      <c r="WTY102" s="341"/>
      <c r="WTZ102" s="341"/>
      <c r="WUA102" s="341"/>
      <c r="WUB102" s="341"/>
      <c r="WUC102" s="341"/>
      <c r="WUD102" s="341"/>
      <c r="WUE102" s="341"/>
      <c r="WUF102" s="341"/>
      <c r="WUG102" s="341"/>
      <c r="WUH102" s="341"/>
      <c r="WUI102" s="341"/>
      <c r="WUJ102" s="341"/>
      <c r="WUK102" s="341"/>
      <c r="WUL102" s="341"/>
      <c r="WUM102" s="341"/>
      <c r="WUN102" s="341"/>
      <c r="WUO102" s="341"/>
      <c r="WUP102" s="341"/>
      <c r="WUQ102" s="341"/>
      <c r="WUR102" s="341"/>
      <c r="WUS102" s="341"/>
      <c r="WUT102" s="341"/>
      <c r="WUU102" s="341"/>
      <c r="WUV102" s="341"/>
      <c r="WUW102" s="341"/>
      <c r="WUX102" s="341"/>
      <c r="WUY102" s="341"/>
      <c r="WUZ102" s="341"/>
      <c r="WVA102" s="341"/>
      <c r="WVB102" s="341"/>
      <c r="WVC102" s="341"/>
      <c r="WVD102" s="341"/>
      <c r="WVE102" s="341"/>
      <c r="WVF102" s="341"/>
      <c r="WVG102" s="341"/>
      <c r="WVH102" s="341"/>
      <c r="WVI102" s="341"/>
      <c r="WVJ102" s="341"/>
      <c r="WVK102" s="341"/>
      <c r="WVL102" s="341"/>
      <c r="WVM102" s="341"/>
      <c r="WVN102" s="341"/>
      <c r="WVO102" s="341"/>
      <c r="WVP102" s="341"/>
      <c r="WVQ102" s="341"/>
      <c r="WVR102" s="341"/>
      <c r="WVS102" s="341"/>
      <c r="WVT102" s="341"/>
      <c r="WVU102" s="341"/>
      <c r="WVV102" s="341"/>
      <c r="WVW102" s="341"/>
      <c r="WVX102" s="341"/>
      <c r="WVY102" s="341"/>
      <c r="WVZ102" s="341"/>
      <c r="WWA102" s="341"/>
      <c r="WWB102" s="341"/>
      <c r="WWC102" s="341"/>
      <c r="WWD102" s="341"/>
      <c r="WWE102" s="341"/>
      <c r="WWF102" s="341"/>
      <c r="WWG102" s="341"/>
      <c r="WWH102" s="341"/>
      <c r="WWI102" s="341"/>
      <c r="WWJ102" s="341"/>
      <c r="WWK102" s="341"/>
      <c r="WWL102" s="341"/>
      <c r="WWM102" s="341"/>
      <c r="WWN102" s="341"/>
      <c r="WWO102" s="341"/>
      <c r="WWP102" s="341"/>
      <c r="WWQ102" s="341"/>
      <c r="WWR102" s="341"/>
      <c r="WWS102" s="341"/>
      <c r="WWT102" s="341"/>
      <c r="WWU102" s="341"/>
      <c r="WWV102" s="341"/>
      <c r="WWW102" s="341"/>
      <c r="WWX102" s="341"/>
      <c r="WWY102" s="341"/>
      <c r="WWZ102" s="341"/>
      <c r="WXA102" s="341"/>
      <c r="WXB102" s="341"/>
      <c r="WXC102" s="341"/>
      <c r="WXD102" s="341"/>
      <c r="WXE102" s="341"/>
      <c r="WXF102" s="341"/>
      <c r="WXG102" s="341"/>
      <c r="WXH102" s="341"/>
      <c r="WXI102" s="341"/>
      <c r="WXJ102" s="341"/>
      <c r="WXK102" s="341"/>
      <c r="WXL102" s="341"/>
      <c r="WXM102" s="341"/>
      <c r="WXN102" s="341"/>
      <c r="WXO102" s="341"/>
      <c r="WXP102" s="341"/>
      <c r="WXQ102" s="341"/>
      <c r="WXR102" s="341"/>
      <c r="WXS102" s="341"/>
      <c r="WXT102" s="341"/>
      <c r="WXU102" s="341"/>
      <c r="WXV102" s="341"/>
      <c r="WXW102" s="341"/>
      <c r="WXX102" s="341"/>
      <c r="WXY102" s="341"/>
      <c r="WXZ102" s="341"/>
      <c r="WYA102" s="341"/>
      <c r="WYB102" s="341"/>
      <c r="WYC102" s="341"/>
      <c r="WYD102" s="341"/>
      <c r="WYE102" s="341"/>
      <c r="WYF102" s="341"/>
      <c r="WYG102" s="341"/>
      <c r="WYH102" s="341"/>
      <c r="WYI102" s="341"/>
      <c r="WYJ102" s="341"/>
      <c r="WYK102" s="341"/>
      <c r="WYL102" s="341"/>
      <c r="WYM102" s="341"/>
      <c r="WYN102" s="341"/>
      <c r="WYO102" s="341"/>
      <c r="WYP102" s="341"/>
      <c r="WYQ102" s="341"/>
      <c r="WYR102" s="341"/>
      <c r="WYS102" s="341"/>
      <c r="WYT102" s="341"/>
      <c r="WYU102" s="341"/>
      <c r="WYV102" s="341"/>
      <c r="WYW102" s="341"/>
      <c r="WYX102" s="341"/>
      <c r="WYY102" s="341"/>
      <c r="WYZ102" s="341"/>
      <c r="WZA102" s="341"/>
      <c r="WZB102" s="341"/>
      <c r="WZC102" s="341"/>
      <c r="WZD102" s="341"/>
      <c r="WZE102" s="341"/>
      <c r="WZF102" s="341"/>
      <c r="WZG102" s="341"/>
      <c r="WZH102" s="341"/>
      <c r="WZI102" s="341"/>
      <c r="WZJ102" s="341"/>
      <c r="WZK102" s="341"/>
      <c r="WZL102" s="341"/>
      <c r="WZM102" s="341"/>
      <c r="WZN102" s="341"/>
      <c r="WZO102" s="341"/>
      <c r="WZP102" s="341"/>
      <c r="WZQ102" s="341"/>
      <c r="WZR102" s="341"/>
      <c r="WZS102" s="341"/>
      <c r="WZT102" s="341"/>
      <c r="WZU102" s="341"/>
      <c r="WZV102" s="341"/>
      <c r="WZW102" s="341"/>
      <c r="WZX102" s="341"/>
      <c r="WZY102" s="341"/>
      <c r="WZZ102" s="341"/>
      <c r="XAA102" s="341"/>
      <c r="XAB102" s="341"/>
      <c r="XAC102" s="341"/>
      <c r="XAD102" s="341"/>
      <c r="XAE102" s="341"/>
      <c r="XAF102" s="341"/>
      <c r="XAG102" s="341"/>
      <c r="XAH102" s="341"/>
      <c r="XAI102" s="341"/>
      <c r="XAJ102" s="341"/>
      <c r="XAK102" s="341"/>
      <c r="XAL102" s="341"/>
      <c r="XAM102" s="341"/>
      <c r="XAN102" s="341"/>
      <c r="XAO102" s="341"/>
      <c r="XAP102" s="341"/>
      <c r="XAQ102" s="341"/>
      <c r="XAR102" s="341"/>
      <c r="XAS102" s="341"/>
      <c r="XAT102" s="341"/>
      <c r="XAU102" s="341"/>
      <c r="XAV102" s="341"/>
      <c r="XAW102" s="341"/>
      <c r="XAX102" s="341"/>
      <c r="XAY102" s="341"/>
      <c r="XAZ102" s="341"/>
      <c r="XBA102" s="341"/>
      <c r="XBB102" s="341"/>
      <c r="XBC102" s="341"/>
      <c r="XBD102" s="341"/>
      <c r="XBE102" s="341"/>
      <c r="XBF102" s="341"/>
      <c r="XBG102" s="341"/>
      <c r="XBH102" s="341"/>
      <c r="XBI102" s="341"/>
      <c r="XBJ102" s="341"/>
      <c r="XBK102" s="341"/>
      <c r="XBL102" s="341"/>
      <c r="XBM102" s="341"/>
      <c r="XBN102" s="341"/>
      <c r="XBO102" s="341"/>
      <c r="XBP102" s="341"/>
      <c r="XBQ102" s="341"/>
      <c r="XBR102" s="341"/>
      <c r="XBS102" s="341"/>
      <c r="XBT102" s="341"/>
      <c r="XBU102" s="341"/>
      <c r="XBV102" s="341"/>
      <c r="XBW102" s="341"/>
      <c r="XBX102" s="341"/>
      <c r="XBY102" s="341"/>
      <c r="XBZ102" s="341"/>
      <c r="XCA102" s="341"/>
      <c r="XCB102" s="341"/>
      <c r="XCC102" s="341"/>
      <c r="XCD102" s="341"/>
      <c r="XCE102" s="341"/>
      <c r="XCF102" s="341"/>
      <c r="XCG102" s="341"/>
      <c r="XCH102" s="341"/>
      <c r="XCI102" s="341"/>
      <c r="XCJ102" s="341"/>
      <c r="XCK102" s="341"/>
      <c r="XCL102" s="341"/>
      <c r="XCM102" s="341"/>
      <c r="XCN102" s="341"/>
      <c r="XCO102" s="341"/>
      <c r="XCP102" s="341"/>
      <c r="XCQ102" s="341"/>
      <c r="XCR102" s="341"/>
      <c r="XCS102" s="341"/>
      <c r="XCT102" s="341"/>
      <c r="XCU102" s="341"/>
      <c r="XCV102" s="341"/>
      <c r="XCW102" s="341"/>
      <c r="XCX102" s="341"/>
      <c r="XCY102" s="341"/>
      <c r="XCZ102" s="341"/>
      <c r="XDA102" s="341"/>
      <c r="XDB102" s="341"/>
      <c r="XDC102" s="341"/>
      <c r="XDD102" s="341"/>
      <c r="XDE102" s="341"/>
      <c r="XDF102" s="341"/>
      <c r="XDG102" s="341"/>
      <c r="XDH102" s="341"/>
      <c r="XDI102" s="341"/>
      <c r="XDJ102" s="341"/>
      <c r="XDK102" s="341"/>
      <c r="XDL102" s="341"/>
      <c r="XDM102" s="341"/>
      <c r="XDN102" s="341"/>
      <c r="XDO102" s="341"/>
      <c r="XDP102" s="341"/>
      <c r="XDQ102" s="341"/>
      <c r="XDR102" s="341"/>
      <c r="XDS102" s="341"/>
      <c r="XDT102" s="341"/>
      <c r="XDU102" s="341"/>
      <c r="XDV102" s="341"/>
      <c r="XDW102" s="341"/>
      <c r="XDX102" s="341"/>
      <c r="XDY102" s="341"/>
      <c r="XDZ102" s="341"/>
      <c r="XEA102" s="341"/>
      <c r="XEB102" s="341"/>
      <c r="XEC102" s="341"/>
      <c r="XED102" s="341"/>
      <c r="XEE102" s="341"/>
      <c r="XEF102" s="341"/>
      <c r="XEG102" s="341"/>
      <c r="XEH102" s="341"/>
      <c r="XEI102" s="341"/>
      <c r="XEJ102" s="341"/>
      <c r="XEK102" s="341"/>
      <c r="XEL102" s="341"/>
      <c r="XEM102" s="341"/>
      <c r="XEN102" s="341"/>
      <c r="XEO102" s="341"/>
      <c r="XEP102" s="341"/>
      <c r="XEQ102" s="341"/>
      <c r="XER102" s="341"/>
      <c r="XES102" s="341"/>
      <c r="XET102" s="341"/>
      <c r="XEU102" s="341"/>
      <c r="XEV102" s="341"/>
      <c r="XEW102" s="341"/>
      <c r="XEX102" s="341"/>
      <c r="XEY102" s="341"/>
      <c r="XEZ102" s="341"/>
      <c r="XFA102" s="341"/>
      <c r="XFB102" s="341"/>
      <c r="XFC102" s="341"/>
      <c r="XFD102" s="341"/>
    </row>
    <row r="103" spans="1:16384" x14ac:dyDescent="0.25">
      <c r="C103" s="538"/>
      <c r="D103" s="540" t="s">
        <v>320</v>
      </c>
      <c r="E103" s="350" t="s">
        <v>330</v>
      </c>
      <c r="F103" s="201"/>
      <c r="G103" s="201"/>
      <c r="L103" s="174"/>
    </row>
    <row r="104" spans="1:16384" ht="30" x14ac:dyDescent="0.25">
      <c r="C104" s="538"/>
      <c r="D104" s="540"/>
      <c r="E104" s="350" t="s">
        <v>329</v>
      </c>
      <c r="F104" s="201"/>
      <c r="G104" s="201"/>
      <c r="L104" s="174"/>
    </row>
    <row r="105" spans="1:16384" x14ac:dyDescent="0.25">
      <c r="C105" s="538"/>
      <c r="D105" s="540" t="s">
        <v>317</v>
      </c>
      <c r="E105" s="540"/>
      <c r="F105" s="201"/>
      <c r="G105" s="201"/>
      <c r="L105" s="174"/>
    </row>
    <row r="106" spans="1:16384" x14ac:dyDescent="0.25">
      <c r="C106" s="538"/>
      <c r="D106" s="540" t="s">
        <v>318</v>
      </c>
      <c r="E106" s="540"/>
      <c r="F106" s="201"/>
      <c r="G106" s="201"/>
      <c r="L106" s="174"/>
    </row>
    <row r="107" spans="1:16384" x14ac:dyDescent="0.25">
      <c r="C107" s="538"/>
      <c r="D107" s="541" t="s">
        <v>327</v>
      </c>
      <c r="E107" s="541"/>
      <c r="F107" s="201"/>
      <c r="G107" s="201"/>
      <c r="L107" s="174"/>
    </row>
    <row r="108" spans="1:16384" x14ac:dyDescent="0.25">
      <c r="C108" s="538"/>
      <c r="D108" s="540" t="s">
        <v>321</v>
      </c>
      <c r="E108" s="540"/>
      <c r="F108" s="201"/>
      <c r="G108" s="201"/>
      <c r="L108" s="174"/>
    </row>
    <row r="109" spans="1:16384" ht="15.75" thickBot="1" x14ac:dyDescent="0.3">
      <c r="C109" s="539"/>
      <c r="D109" s="542" t="s">
        <v>323</v>
      </c>
      <c r="E109" s="543"/>
      <c r="F109" s="204"/>
      <c r="G109" s="204"/>
      <c r="L109" s="174"/>
    </row>
    <row r="110" spans="1:16384" x14ac:dyDescent="0.25">
      <c r="C110" s="537">
        <f t="shared" ref="C110" si="9">C101+1</f>
        <v>12</v>
      </c>
      <c r="D110" s="540" t="s">
        <v>319</v>
      </c>
      <c r="E110" s="350" t="s">
        <v>330</v>
      </c>
      <c r="F110" s="201"/>
      <c r="G110" s="201"/>
      <c r="L110" s="174"/>
    </row>
    <row r="111" spans="1:16384" ht="30" x14ac:dyDescent="0.25">
      <c r="C111" s="538"/>
      <c r="D111" s="540"/>
      <c r="E111" s="350" t="s">
        <v>329</v>
      </c>
      <c r="F111" s="201"/>
      <c r="G111" s="201"/>
      <c r="L111" s="174"/>
    </row>
    <row r="112" spans="1:16384" x14ac:dyDescent="0.25">
      <c r="C112" s="538"/>
      <c r="D112" s="540" t="s">
        <v>320</v>
      </c>
      <c r="E112" s="350" t="s">
        <v>330</v>
      </c>
      <c r="F112" s="201"/>
      <c r="G112" s="201"/>
      <c r="L112" s="174"/>
    </row>
    <row r="113" spans="3:12" ht="30" x14ac:dyDescent="0.25">
      <c r="C113" s="538"/>
      <c r="D113" s="540"/>
      <c r="E113" s="350" t="s">
        <v>329</v>
      </c>
      <c r="F113" s="201"/>
      <c r="G113" s="201"/>
      <c r="L113" s="174"/>
    </row>
    <row r="114" spans="3:12" x14ac:dyDescent="0.25">
      <c r="C114" s="538"/>
      <c r="D114" s="540" t="s">
        <v>317</v>
      </c>
      <c r="E114" s="540"/>
      <c r="F114" s="201"/>
      <c r="G114" s="201"/>
      <c r="L114" s="174"/>
    </row>
    <row r="115" spans="3:12" x14ac:dyDescent="0.25">
      <c r="C115" s="538"/>
      <c r="D115" s="540" t="s">
        <v>318</v>
      </c>
      <c r="E115" s="540"/>
      <c r="F115" s="201"/>
      <c r="G115" s="201"/>
      <c r="L115" s="174"/>
    </row>
    <row r="116" spans="3:12" x14ac:dyDescent="0.25">
      <c r="C116" s="538"/>
      <c r="D116" s="541" t="s">
        <v>327</v>
      </c>
      <c r="E116" s="541"/>
      <c r="F116" s="201"/>
      <c r="G116" s="201"/>
      <c r="L116" s="174"/>
    </row>
    <row r="117" spans="3:12" x14ac:dyDescent="0.25">
      <c r="C117" s="538"/>
      <c r="D117" s="540" t="s">
        <v>321</v>
      </c>
      <c r="E117" s="540"/>
      <c r="F117" s="201"/>
      <c r="G117" s="201"/>
      <c r="L117" s="174"/>
    </row>
    <row r="118" spans="3:12" ht="15.75" thickBot="1" x14ac:dyDescent="0.3">
      <c r="C118" s="539"/>
      <c r="D118" s="542" t="s">
        <v>323</v>
      </c>
      <c r="E118" s="543"/>
      <c r="F118" s="204"/>
      <c r="G118" s="204"/>
      <c r="L118" s="174"/>
    </row>
    <row r="119" spans="3:12" x14ac:dyDescent="0.25">
      <c r="C119" s="537">
        <f t="shared" ref="C119" si="10">C110+1</f>
        <v>13</v>
      </c>
      <c r="D119" s="540" t="s">
        <v>319</v>
      </c>
      <c r="E119" s="350" t="s">
        <v>330</v>
      </c>
      <c r="F119" s="201"/>
      <c r="G119" s="201"/>
      <c r="L119" s="174"/>
    </row>
    <row r="120" spans="3:12" ht="30" x14ac:dyDescent="0.25">
      <c r="C120" s="538"/>
      <c r="D120" s="540"/>
      <c r="E120" s="350" t="s">
        <v>329</v>
      </c>
      <c r="F120" s="201"/>
      <c r="G120" s="201"/>
      <c r="L120" s="174"/>
    </row>
    <row r="121" spans="3:12" x14ac:dyDescent="0.25">
      <c r="C121" s="538"/>
      <c r="D121" s="540" t="s">
        <v>320</v>
      </c>
      <c r="E121" s="350" t="s">
        <v>330</v>
      </c>
      <c r="F121" s="201"/>
      <c r="G121" s="201"/>
      <c r="L121" s="174"/>
    </row>
    <row r="122" spans="3:12" ht="30" x14ac:dyDescent="0.25">
      <c r="C122" s="538"/>
      <c r="D122" s="540"/>
      <c r="E122" s="350" t="s">
        <v>329</v>
      </c>
      <c r="F122" s="201"/>
      <c r="G122" s="201"/>
      <c r="L122" s="174"/>
    </row>
    <row r="123" spans="3:12" x14ac:dyDescent="0.25">
      <c r="C123" s="538"/>
      <c r="D123" s="540" t="s">
        <v>317</v>
      </c>
      <c r="E123" s="540"/>
      <c r="F123" s="201"/>
      <c r="G123" s="201"/>
      <c r="L123" s="174"/>
    </row>
    <row r="124" spans="3:12" x14ac:dyDescent="0.25">
      <c r="C124" s="538"/>
      <c r="D124" s="540" t="s">
        <v>318</v>
      </c>
      <c r="E124" s="540"/>
      <c r="F124" s="201"/>
      <c r="G124" s="201"/>
      <c r="L124" s="174"/>
    </row>
    <row r="125" spans="3:12" x14ac:dyDescent="0.25">
      <c r="C125" s="538"/>
      <c r="D125" s="541" t="s">
        <v>327</v>
      </c>
      <c r="E125" s="541"/>
      <c r="F125" s="201"/>
      <c r="G125" s="201"/>
      <c r="L125" s="174"/>
    </row>
    <row r="126" spans="3:12" x14ac:dyDescent="0.25">
      <c r="C126" s="538"/>
      <c r="D126" s="540" t="s">
        <v>321</v>
      </c>
      <c r="E126" s="540"/>
      <c r="F126" s="201"/>
      <c r="G126" s="201"/>
      <c r="L126" s="174"/>
    </row>
    <row r="127" spans="3:12" ht="15.75" thickBot="1" x14ac:dyDescent="0.3">
      <c r="C127" s="539"/>
      <c r="D127" s="542" t="s">
        <v>323</v>
      </c>
      <c r="E127" s="543"/>
      <c r="F127" s="204"/>
      <c r="G127" s="204"/>
      <c r="L127" s="174"/>
    </row>
    <row r="128" spans="3:12" x14ac:dyDescent="0.25">
      <c r="C128" s="537">
        <f t="shared" ref="C128" si="11">C119+1</f>
        <v>14</v>
      </c>
      <c r="D128" s="540" t="s">
        <v>319</v>
      </c>
      <c r="E128" s="350" t="s">
        <v>330</v>
      </c>
      <c r="F128" s="201"/>
      <c r="G128" s="201"/>
      <c r="L128" s="174"/>
    </row>
    <row r="129" spans="3:12" ht="30" x14ac:dyDescent="0.25">
      <c r="C129" s="538"/>
      <c r="D129" s="540"/>
      <c r="E129" s="350" t="s">
        <v>329</v>
      </c>
      <c r="F129" s="201"/>
      <c r="G129" s="201"/>
      <c r="L129" s="174"/>
    </row>
    <row r="130" spans="3:12" x14ac:dyDescent="0.25">
      <c r="C130" s="538"/>
      <c r="D130" s="540" t="s">
        <v>320</v>
      </c>
      <c r="E130" s="350" t="s">
        <v>330</v>
      </c>
      <c r="F130" s="201"/>
      <c r="G130" s="201"/>
      <c r="L130" s="174"/>
    </row>
    <row r="131" spans="3:12" ht="30" x14ac:dyDescent="0.25">
      <c r="C131" s="538"/>
      <c r="D131" s="540"/>
      <c r="E131" s="350" t="s">
        <v>329</v>
      </c>
      <c r="F131" s="201"/>
      <c r="G131" s="201"/>
      <c r="L131" s="174"/>
    </row>
    <row r="132" spans="3:12" x14ac:dyDescent="0.25">
      <c r="C132" s="538"/>
      <c r="D132" s="540" t="s">
        <v>317</v>
      </c>
      <c r="E132" s="540"/>
      <c r="F132" s="201"/>
      <c r="G132" s="201"/>
      <c r="L132" s="174"/>
    </row>
    <row r="133" spans="3:12" x14ac:dyDescent="0.25">
      <c r="C133" s="538"/>
      <c r="D133" s="540" t="s">
        <v>318</v>
      </c>
      <c r="E133" s="540"/>
      <c r="F133" s="201"/>
      <c r="G133" s="201"/>
      <c r="L133" s="174"/>
    </row>
    <row r="134" spans="3:12" x14ac:dyDescent="0.25">
      <c r="C134" s="538"/>
      <c r="D134" s="541" t="s">
        <v>327</v>
      </c>
      <c r="E134" s="541"/>
      <c r="F134" s="201"/>
      <c r="G134" s="201"/>
      <c r="L134" s="174"/>
    </row>
    <row r="135" spans="3:12" x14ac:dyDescent="0.25">
      <c r="C135" s="538"/>
      <c r="D135" s="540" t="s">
        <v>321</v>
      </c>
      <c r="E135" s="540"/>
      <c r="F135" s="201"/>
      <c r="G135" s="201"/>
      <c r="L135" s="174"/>
    </row>
    <row r="136" spans="3:12" ht="15.75" thickBot="1" x14ac:dyDescent="0.3">
      <c r="C136" s="539"/>
      <c r="D136" s="542" t="s">
        <v>323</v>
      </c>
      <c r="E136" s="543"/>
      <c r="F136" s="204"/>
      <c r="G136" s="204"/>
      <c r="L136" s="174"/>
    </row>
    <row r="137" spans="3:12" x14ac:dyDescent="0.25">
      <c r="C137" s="537">
        <f t="shared" ref="C137" si="12">C128+1</f>
        <v>15</v>
      </c>
      <c r="D137" s="540" t="s">
        <v>319</v>
      </c>
      <c r="E137" s="350" t="s">
        <v>330</v>
      </c>
      <c r="F137" s="201"/>
      <c r="G137" s="201"/>
      <c r="L137" s="174"/>
    </row>
    <row r="138" spans="3:12" ht="30" x14ac:dyDescent="0.25">
      <c r="C138" s="538"/>
      <c r="D138" s="540"/>
      <c r="E138" s="350" t="s">
        <v>329</v>
      </c>
      <c r="F138" s="201"/>
      <c r="G138" s="201"/>
      <c r="L138" s="174"/>
    </row>
    <row r="139" spans="3:12" x14ac:dyDescent="0.25">
      <c r="C139" s="538"/>
      <c r="D139" s="540" t="s">
        <v>320</v>
      </c>
      <c r="E139" s="350" t="s">
        <v>330</v>
      </c>
      <c r="F139" s="201"/>
      <c r="G139" s="201"/>
      <c r="L139" s="174"/>
    </row>
    <row r="140" spans="3:12" ht="30" x14ac:dyDescent="0.25">
      <c r="C140" s="538"/>
      <c r="D140" s="540"/>
      <c r="E140" s="350" t="s">
        <v>329</v>
      </c>
      <c r="F140" s="201"/>
      <c r="G140" s="201"/>
      <c r="L140" s="174"/>
    </row>
    <row r="141" spans="3:12" x14ac:dyDescent="0.25">
      <c r="C141" s="538"/>
      <c r="D141" s="540" t="s">
        <v>317</v>
      </c>
      <c r="E141" s="540"/>
      <c r="F141" s="201"/>
      <c r="G141" s="201"/>
      <c r="L141" s="174"/>
    </row>
    <row r="142" spans="3:12" x14ac:dyDescent="0.25">
      <c r="C142" s="538"/>
      <c r="D142" s="540" t="s">
        <v>318</v>
      </c>
      <c r="E142" s="540"/>
      <c r="F142" s="201"/>
      <c r="G142" s="201"/>
      <c r="L142" s="174"/>
    </row>
    <row r="143" spans="3:12" x14ac:dyDescent="0.25">
      <c r="C143" s="538"/>
      <c r="D143" s="541" t="s">
        <v>327</v>
      </c>
      <c r="E143" s="541"/>
      <c r="F143" s="201"/>
      <c r="G143" s="201"/>
      <c r="L143" s="174"/>
    </row>
    <row r="144" spans="3:12" x14ac:dyDescent="0.25">
      <c r="C144" s="538"/>
      <c r="D144" s="540" t="s">
        <v>321</v>
      </c>
      <c r="E144" s="540"/>
      <c r="F144" s="201"/>
      <c r="G144" s="201"/>
      <c r="L144" s="174"/>
    </row>
    <row r="145" spans="3:12" ht="15.75" thickBot="1" x14ac:dyDescent="0.3">
      <c r="C145" s="539"/>
      <c r="D145" s="542" t="s">
        <v>323</v>
      </c>
      <c r="E145" s="543"/>
      <c r="F145" s="204"/>
      <c r="G145" s="204"/>
      <c r="L145" s="174"/>
    </row>
    <row r="146" spans="3:12" x14ac:dyDescent="0.25">
      <c r="C146" s="537">
        <f t="shared" ref="C146" si="13">C137+1</f>
        <v>16</v>
      </c>
      <c r="D146" s="540" t="s">
        <v>319</v>
      </c>
      <c r="E146" s="350" t="s">
        <v>330</v>
      </c>
      <c r="F146" s="201"/>
      <c r="G146" s="201"/>
      <c r="L146" s="174"/>
    </row>
    <row r="147" spans="3:12" ht="30" x14ac:dyDescent="0.25">
      <c r="C147" s="538"/>
      <c r="D147" s="540"/>
      <c r="E147" s="350" t="s">
        <v>329</v>
      </c>
      <c r="F147" s="201"/>
      <c r="G147" s="201"/>
      <c r="L147" s="174"/>
    </row>
    <row r="148" spans="3:12" x14ac:dyDescent="0.25">
      <c r="C148" s="538"/>
      <c r="D148" s="540" t="s">
        <v>320</v>
      </c>
      <c r="E148" s="350" t="s">
        <v>330</v>
      </c>
      <c r="F148" s="201"/>
      <c r="G148" s="201"/>
      <c r="L148" s="174"/>
    </row>
    <row r="149" spans="3:12" ht="30" x14ac:dyDescent="0.25">
      <c r="C149" s="538"/>
      <c r="D149" s="540"/>
      <c r="E149" s="350" t="s">
        <v>329</v>
      </c>
      <c r="F149" s="201"/>
      <c r="G149" s="201"/>
      <c r="L149" s="174"/>
    </row>
    <row r="150" spans="3:12" x14ac:dyDescent="0.25">
      <c r="C150" s="538"/>
      <c r="D150" s="540" t="s">
        <v>317</v>
      </c>
      <c r="E150" s="540"/>
      <c r="F150" s="201"/>
      <c r="G150" s="201"/>
      <c r="L150" s="174"/>
    </row>
    <row r="151" spans="3:12" x14ac:dyDescent="0.25">
      <c r="C151" s="538"/>
      <c r="D151" s="540" t="s">
        <v>318</v>
      </c>
      <c r="E151" s="540"/>
      <c r="F151" s="201"/>
      <c r="G151" s="201"/>
      <c r="L151" s="174"/>
    </row>
    <row r="152" spans="3:12" x14ac:dyDescent="0.25">
      <c r="C152" s="538"/>
      <c r="D152" s="541" t="s">
        <v>327</v>
      </c>
      <c r="E152" s="541"/>
      <c r="F152" s="201"/>
      <c r="G152" s="201"/>
      <c r="L152" s="174"/>
    </row>
    <row r="153" spans="3:12" x14ac:dyDescent="0.25">
      <c r="C153" s="538"/>
      <c r="D153" s="540" t="s">
        <v>321</v>
      </c>
      <c r="E153" s="540"/>
      <c r="F153" s="201"/>
      <c r="G153" s="201"/>
      <c r="L153" s="174"/>
    </row>
    <row r="154" spans="3:12" ht="15.75" thickBot="1" x14ac:dyDescent="0.3">
      <c r="C154" s="539"/>
      <c r="D154" s="542" t="s">
        <v>323</v>
      </c>
      <c r="E154" s="543"/>
      <c r="F154" s="204"/>
      <c r="G154" s="204"/>
      <c r="L154" s="174"/>
    </row>
    <row r="155" spans="3:12" x14ac:dyDescent="0.25">
      <c r="C155" s="537">
        <f t="shared" ref="C155" si="14">C146+1</f>
        <v>17</v>
      </c>
      <c r="D155" s="540" t="s">
        <v>319</v>
      </c>
      <c r="E155" s="350" t="s">
        <v>330</v>
      </c>
      <c r="F155" s="201"/>
      <c r="G155" s="201"/>
      <c r="L155" s="174"/>
    </row>
    <row r="156" spans="3:12" ht="30" x14ac:dyDescent="0.25">
      <c r="C156" s="538"/>
      <c r="D156" s="540"/>
      <c r="E156" s="350" t="s">
        <v>329</v>
      </c>
      <c r="F156" s="201"/>
      <c r="G156" s="201"/>
      <c r="L156" s="174"/>
    </row>
    <row r="157" spans="3:12" x14ac:dyDescent="0.25">
      <c r="C157" s="538"/>
      <c r="D157" s="540" t="s">
        <v>320</v>
      </c>
      <c r="E157" s="350" t="s">
        <v>330</v>
      </c>
      <c r="F157" s="201"/>
      <c r="G157" s="201"/>
      <c r="L157" s="174"/>
    </row>
    <row r="158" spans="3:12" ht="30" x14ac:dyDescent="0.25">
      <c r="C158" s="538"/>
      <c r="D158" s="540"/>
      <c r="E158" s="350" t="s">
        <v>329</v>
      </c>
      <c r="F158" s="201"/>
      <c r="G158" s="201"/>
      <c r="L158" s="174"/>
    </row>
    <row r="159" spans="3:12" x14ac:dyDescent="0.25">
      <c r="C159" s="538"/>
      <c r="D159" s="540" t="s">
        <v>317</v>
      </c>
      <c r="E159" s="540"/>
      <c r="F159" s="201"/>
      <c r="G159" s="201"/>
      <c r="L159" s="174"/>
    </row>
    <row r="160" spans="3:12" x14ac:dyDescent="0.25">
      <c r="C160" s="538"/>
      <c r="D160" s="540" t="s">
        <v>318</v>
      </c>
      <c r="E160" s="540"/>
      <c r="F160" s="201"/>
      <c r="G160" s="201"/>
      <c r="L160" s="174"/>
    </row>
    <row r="161" spans="3:12" x14ac:dyDescent="0.25">
      <c r="C161" s="538"/>
      <c r="D161" s="541" t="s">
        <v>327</v>
      </c>
      <c r="E161" s="541"/>
      <c r="F161" s="201"/>
      <c r="G161" s="201"/>
      <c r="L161" s="174"/>
    </row>
    <row r="162" spans="3:12" x14ac:dyDescent="0.25">
      <c r="C162" s="538"/>
      <c r="D162" s="540" t="s">
        <v>321</v>
      </c>
      <c r="E162" s="540"/>
      <c r="F162" s="201"/>
      <c r="G162" s="201"/>
      <c r="L162" s="174"/>
    </row>
    <row r="163" spans="3:12" ht="15.75" thickBot="1" x14ac:dyDescent="0.3">
      <c r="C163" s="539"/>
      <c r="D163" s="542" t="s">
        <v>323</v>
      </c>
      <c r="E163" s="543"/>
      <c r="F163" s="204"/>
      <c r="G163" s="204"/>
      <c r="L163" s="174"/>
    </row>
    <row r="164" spans="3:12" x14ac:dyDescent="0.25">
      <c r="C164" s="537">
        <f t="shared" ref="C164" si="15">C155+1</f>
        <v>18</v>
      </c>
      <c r="D164" s="540" t="s">
        <v>319</v>
      </c>
      <c r="E164" s="350" t="s">
        <v>330</v>
      </c>
      <c r="F164" s="201"/>
      <c r="G164" s="201"/>
      <c r="L164" s="174"/>
    </row>
    <row r="165" spans="3:12" ht="30" x14ac:dyDescent="0.25">
      <c r="C165" s="538"/>
      <c r="D165" s="540"/>
      <c r="E165" s="350" t="s">
        <v>329</v>
      </c>
      <c r="F165" s="201"/>
      <c r="G165" s="201"/>
      <c r="L165" s="174"/>
    </row>
    <row r="166" spans="3:12" x14ac:dyDescent="0.25">
      <c r="C166" s="538"/>
      <c r="D166" s="540" t="s">
        <v>320</v>
      </c>
      <c r="E166" s="350" t="s">
        <v>330</v>
      </c>
      <c r="F166" s="201"/>
      <c r="G166" s="201"/>
      <c r="L166" s="174"/>
    </row>
    <row r="167" spans="3:12" ht="30" x14ac:dyDescent="0.25">
      <c r="C167" s="538"/>
      <c r="D167" s="540"/>
      <c r="E167" s="350" t="s">
        <v>329</v>
      </c>
      <c r="F167" s="201"/>
      <c r="G167" s="201"/>
      <c r="L167" s="174"/>
    </row>
    <row r="168" spans="3:12" x14ac:dyDescent="0.25">
      <c r="C168" s="538"/>
      <c r="D168" s="540" t="s">
        <v>317</v>
      </c>
      <c r="E168" s="540"/>
      <c r="F168" s="201"/>
      <c r="G168" s="201"/>
      <c r="L168" s="174"/>
    </row>
    <row r="169" spans="3:12" x14ac:dyDescent="0.25">
      <c r="C169" s="538"/>
      <c r="D169" s="540" t="s">
        <v>318</v>
      </c>
      <c r="E169" s="540"/>
      <c r="F169" s="201"/>
      <c r="G169" s="201"/>
      <c r="L169" s="174"/>
    </row>
    <row r="170" spans="3:12" x14ac:dyDescent="0.25">
      <c r="C170" s="538"/>
      <c r="D170" s="541" t="s">
        <v>327</v>
      </c>
      <c r="E170" s="541"/>
      <c r="F170" s="201"/>
      <c r="G170" s="201"/>
      <c r="L170" s="174"/>
    </row>
    <row r="171" spans="3:12" x14ac:dyDescent="0.25">
      <c r="C171" s="538"/>
      <c r="D171" s="540" t="s">
        <v>321</v>
      </c>
      <c r="E171" s="540"/>
      <c r="F171" s="201"/>
      <c r="G171" s="201"/>
      <c r="L171" s="174"/>
    </row>
    <row r="172" spans="3:12" ht="15.75" thickBot="1" x14ac:dyDescent="0.3">
      <c r="C172" s="539"/>
      <c r="D172" s="542" t="s">
        <v>323</v>
      </c>
      <c r="E172" s="543"/>
      <c r="F172" s="204"/>
      <c r="G172" s="204"/>
      <c r="L172" s="174"/>
    </row>
    <row r="173" spans="3:12" x14ac:dyDescent="0.25">
      <c r="C173" s="537">
        <f t="shared" ref="C173" si="16">C164+1</f>
        <v>19</v>
      </c>
      <c r="D173" s="540" t="s">
        <v>319</v>
      </c>
      <c r="E173" s="350" t="s">
        <v>330</v>
      </c>
      <c r="F173" s="201"/>
      <c r="G173" s="201"/>
      <c r="L173" s="174"/>
    </row>
    <row r="174" spans="3:12" ht="30" x14ac:dyDescent="0.25">
      <c r="C174" s="538"/>
      <c r="D174" s="540"/>
      <c r="E174" s="350" t="s">
        <v>329</v>
      </c>
      <c r="F174" s="201"/>
      <c r="G174" s="201"/>
      <c r="L174" s="174"/>
    </row>
    <row r="175" spans="3:12" x14ac:dyDescent="0.25">
      <c r="C175" s="538"/>
      <c r="D175" s="540" t="s">
        <v>320</v>
      </c>
      <c r="E175" s="350" t="s">
        <v>330</v>
      </c>
      <c r="F175" s="201"/>
      <c r="G175" s="201"/>
      <c r="L175" s="174"/>
    </row>
    <row r="176" spans="3:12" ht="30" x14ac:dyDescent="0.25">
      <c r="C176" s="538"/>
      <c r="D176" s="540"/>
      <c r="E176" s="350" t="s">
        <v>329</v>
      </c>
      <c r="F176" s="201"/>
      <c r="G176" s="201"/>
      <c r="L176" s="174"/>
    </row>
    <row r="177" spans="3:12" x14ac:dyDescent="0.25">
      <c r="C177" s="538"/>
      <c r="D177" s="540" t="s">
        <v>317</v>
      </c>
      <c r="E177" s="540"/>
      <c r="F177" s="201"/>
      <c r="G177" s="201"/>
      <c r="L177" s="174"/>
    </row>
    <row r="178" spans="3:12" x14ac:dyDescent="0.25">
      <c r="C178" s="538"/>
      <c r="D178" s="540" t="s">
        <v>318</v>
      </c>
      <c r="E178" s="540"/>
      <c r="F178" s="201"/>
      <c r="G178" s="201"/>
      <c r="L178" s="174"/>
    </row>
    <row r="179" spans="3:12" x14ac:dyDescent="0.25">
      <c r="C179" s="538"/>
      <c r="D179" s="541" t="s">
        <v>327</v>
      </c>
      <c r="E179" s="541"/>
      <c r="F179" s="201"/>
      <c r="G179" s="201"/>
      <c r="L179" s="174"/>
    </row>
    <row r="180" spans="3:12" x14ac:dyDescent="0.25">
      <c r="C180" s="538"/>
      <c r="D180" s="540" t="s">
        <v>321</v>
      </c>
      <c r="E180" s="540"/>
      <c r="F180" s="201"/>
      <c r="G180" s="201"/>
      <c r="L180" s="174"/>
    </row>
    <row r="181" spans="3:12" ht="15.75" thickBot="1" x14ac:dyDescent="0.3">
      <c r="C181" s="539"/>
      <c r="D181" s="542" t="s">
        <v>323</v>
      </c>
      <c r="E181" s="543"/>
      <c r="F181" s="204"/>
      <c r="G181" s="204"/>
      <c r="L181" s="174"/>
    </row>
    <row r="182" spans="3:12" x14ac:dyDescent="0.25">
      <c r="C182" s="537">
        <f t="shared" ref="C182" si="17">C173+1</f>
        <v>20</v>
      </c>
      <c r="D182" s="540" t="s">
        <v>319</v>
      </c>
      <c r="E182" s="350" t="s">
        <v>330</v>
      </c>
      <c r="F182" s="201"/>
      <c r="G182" s="201"/>
      <c r="L182" s="174"/>
    </row>
    <row r="183" spans="3:12" ht="30" x14ac:dyDescent="0.25">
      <c r="C183" s="538"/>
      <c r="D183" s="540"/>
      <c r="E183" s="350" t="s">
        <v>329</v>
      </c>
      <c r="F183" s="201"/>
      <c r="G183" s="201"/>
      <c r="L183" s="174"/>
    </row>
    <row r="184" spans="3:12" x14ac:dyDescent="0.25">
      <c r="C184" s="538"/>
      <c r="D184" s="540" t="s">
        <v>320</v>
      </c>
      <c r="E184" s="350" t="s">
        <v>330</v>
      </c>
      <c r="F184" s="201"/>
      <c r="G184" s="201"/>
      <c r="L184" s="174"/>
    </row>
    <row r="185" spans="3:12" ht="30" x14ac:dyDescent="0.25">
      <c r="C185" s="538"/>
      <c r="D185" s="540"/>
      <c r="E185" s="350" t="s">
        <v>329</v>
      </c>
      <c r="F185" s="201"/>
      <c r="G185" s="201"/>
      <c r="L185" s="174"/>
    </row>
    <row r="186" spans="3:12" x14ac:dyDescent="0.25">
      <c r="C186" s="538"/>
      <c r="D186" s="540" t="s">
        <v>317</v>
      </c>
      <c r="E186" s="540"/>
      <c r="F186" s="201"/>
      <c r="G186" s="201"/>
      <c r="L186" s="174"/>
    </row>
    <row r="187" spans="3:12" x14ac:dyDescent="0.25">
      <c r="C187" s="538"/>
      <c r="D187" s="540" t="s">
        <v>318</v>
      </c>
      <c r="E187" s="540"/>
      <c r="F187" s="201"/>
      <c r="G187" s="201"/>
      <c r="L187" s="174"/>
    </row>
    <row r="188" spans="3:12" x14ac:dyDescent="0.25">
      <c r="C188" s="538"/>
      <c r="D188" s="541" t="s">
        <v>327</v>
      </c>
      <c r="E188" s="541"/>
      <c r="F188" s="201"/>
      <c r="G188" s="201"/>
      <c r="L188" s="174"/>
    </row>
    <row r="189" spans="3:12" x14ac:dyDescent="0.25">
      <c r="C189" s="538"/>
      <c r="D189" s="540" t="s">
        <v>321</v>
      </c>
      <c r="E189" s="540"/>
      <c r="F189" s="201"/>
      <c r="G189" s="201"/>
      <c r="L189" s="174"/>
    </row>
    <row r="190" spans="3:12" ht="15.75" thickBot="1" x14ac:dyDescent="0.3">
      <c r="C190" s="539"/>
      <c r="D190" s="542" t="s">
        <v>323</v>
      </c>
      <c r="E190" s="543"/>
      <c r="F190" s="204"/>
      <c r="G190" s="204"/>
      <c r="L190" s="174"/>
    </row>
    <row r="191" spans="3:12" s="349" customFormat="1" x14ac:dyDescent="0.25">
      <c r="C191" s="37"/>
      <c r="D191" s="37"/>
      <c r="E191" s="37"/>
    </row>
    <row r="192" spans="3:12" x14ac:dyDescent="0.25">
      <c r="C192" s="342" t="s">
        <v>22</v>
      </c>
      <c r="D192" s="341"/>
      <c r="E192" s="341"/>
      <c r="F192" s="341"/>
      <c r="G192" s="341"/>
      <c r="L192" s="174"/>
    </row>
    <row r="193" spans="3:12" x14ac:dyDescent="0.25">
      <c r="C193" s="342"/>
      <c r="L193" s="174"/>
    </row>
    <row r="194" spans="3:12" x14ac:dyDescent="0.25">
      <c r="L194" s="174"/>
    </row>
    <row r="195" spans="3:12" x14ac:dyDescent="0.25">
      <c r="L195" s="174"/>
    </row>
    <row r="196" spans="3:12" x14ac:dyDescent="0.25">
      <c r="L196" s="174"/>
    </row>
    <row r="197" spans="3:12" x14ac:dyDescent="0.25">
      <c r="L197" s="174"/>
    </row>
    <row r="198" spans="3:12" x14ac:dyDescent="0.25">
      <c r="L198" s="174"/>
    </row>
    <row r="199" spans="3:12" x14ac:dyDescent="0.25">
      <c r="L199" s="174"/>
    </row>
    <row r="200" spans="3:12" x14ac:dyDescent="0.25">
      <c r="L200" s="174"/>
    </row>
    <row r="201" spans="3:12" x14ac:dyDescent="0.25">
      <c r="L201" s="174"/>
    </row>
    <row r="202" spans="3:12" x14ac:dyDescent="0.25">
      <c r="L202" s="174"/>
    </row>
    <row r="203" spans="3:12" x14ac:dyDescent="0.25">
      <c r="L203" s="174"/>
    </row>
    <row r="204" spans="3:12" x14ac:dyDescent="0.25">
      <c r="L204" s="174"/>
    </row>
    <row r="205" spans="3:12" x14ac:dyDescent="0.25">
      <c r="L205" s="174"/>
    </row>
    <row r="206" spans="3:12" x14ac:dyDescent="0.25">
      <c r="L206" s="174"/>
    </row>
    <row r="207" spans="3:12" x14ac:dyDescent="0.25">
      <c r="L207" s="174"/>
    </row>
    <row r="208" spans="3:12" x14ac:dyDescent="0.25">
      <c r="L208" s="174"/>
    </row>
    <row r="209" spans="12:12" x14ac:dyDescent="0.25">
      <c r="L209" s="174"/>
    </row>
    <row r="210" spans="12:12" x14ac:dyDescent="0.25">
      <c r="L210" s="174"/>
    </row>
    <row r="211" spans="12:12" x14ac:dyDescent="0.25">
      <c r="L211" s="174"/>
    </row>
    <row r="212" spans="12:12" x14ac:dyDescent="0.25">
      <c r="L212" s="174"/>
    </row>
    <row r="213" spans="12:12" x14ac:dyDescent="0.25">
      <c r="L213" s="174"/>
    </row>
    <row r="214" spans="12:12" x14ac:dyDescent="0.25">
      <c r="L214" s="174"/>
    </row>
    <row r="215" spans="12:12" x14ac:dyDescent="0.25">
      <c r="L215" s="174"/>
    </row>
    <row r="216" spans="12:12" x14ac:dyDescent="0.25">
      <c r="L216" s="174"/>
    </row>
    <row r="217" spans="12:12" x14ac:dyDescent="0.25">
      <c r="L217" s="174"/>
    </row>
    <row r="218" spans="12:12" x14ac:dyDescent="0.25">
      <c r="L218" s="174"/>
    </row>
    <row r="219" spans="12:12" x14ac:dyDescent="0.25">
      <c r="L219" s="174"/>
    </row>
    <row r="220" spans="12:12" x14ac:dyDescent="0.25">
      <c r="L220" s="174"/>
    </row>
    <row r="221" spans="12:12" x14ac:dyDescent="0.25">
      <c r="L221" s="174"/>
    </row>
    <row r="222" spans="12:12" x14ac:dyDescent="0.25">
      <c r="L222" s="174"/>
    </row>
    <row r="223" spans="12:12" x14ac:dyDescent="0.25">
      <c r="L223" s="174"/>
    </row>
    <row r="224" spans="12:12" x14ac:dyDescent="0.25">
      <c r="L224" s="174"/>
    </row>
    <row r="225" spans="12:12" x14ac:dyDescent="0.25">
      <c r="L225" s="174"/>
    </row>
    <row r="226" spans="12:12" x14ac:dyDescent="0.25">
      <c r="L226" s="174"/>
    </row>
    <row r="227" spans="12:12" x14ac:dyDescent="0.25">
      <c r="L227" s="174"/>
    </row>
    <row r="228" spans="12:12" x14ac:dyDescent="0.25">
      <c r="L228" s="174"/>
    </row>
    <row r="229" spans="12:12" x14ac:dyDescent="0.25">
      <c r="L229" s="174"/>
    </row>
    <row r="230" spans="12:12" x14ac:dyDescent="0.25">
      <c r="L230" s="174"/>
    </row>
    <row r="231" spans="12:12" x14ac:dyDescent="0.25">
      <c r="L231" s="174"/>
    </row>
    <row r="232" spans="12:12" x14ac:dyDescent="0.25">
      <c r="L232" s="174"/>
    </row>
    <row r="233" spans="12:12" x14ac:dyDescent="0.25">
      <c r="L233" s="174"/>
    </row>
    <row r="234" spans="12:12" x14ac:dyDescent="0.25">
      <c r="L234" s="174"/>
    </row>
    <row r="235" spans="12:12" x14ac:dyDescent="0.25">
      <c r="L235" s="174"/>
    </row>
    <row r="236" spans="12:12" x14ac:dyDescent="0.25">
      <c r="L236" s="174"/>
    </row>
    <row r="237" spans="12:12" x14ac:dyDescent="0.25">
      <c r="L237" s="174"/>
    </row>
    <row r="238" spans="12:12" x14ac:dyDescent="0.25">
      <c r="L238" s="174"/>
    </row>
    <row r="239" spans="12:12" x14ac:dyDescent="0.25">
      <c r="L239" s="174"/>
    </row>
    <row r="240" spans="12:12" x14ac:dyDescent="0.25">
      <c r="L240" s="174"/>
    </row>
    <row r="241" spans="12:12" x14ac:dyDescent="0.25">
      <c r="L241" s="174"/>
    </row>
    <row r="242" spans="12:12" x14ac:dyDescent="0.25">
      <c r="L242" s="174"/>
    </row>
    <row r="243" spans="12:12" x14ac:dyDescent="0.25">
      <c r="L243" s="174"/>
    </row>
    <row r="244" spans="12:12" x14ac:dyDescent="0.25">
      <c r="L244" s="174"/>
    </row>
    <row r="245" spans="12:12" x14ac:dyDescent="0.25">
      <c r="L245" s="174"/>
    </row>
    <row r="246" spans="12:12" x14ac:dyDescent="0.25">
      <c r="L246" s="174"/>
    </row>
    <row r="247" spans="12:12" x14ac:dyDescent="0.25">
      <c r="L247" s="174"/>
    </row>
    <row r="248" spans="12:12" x14ac:dyDescent="0.25">
      <c r="L248" s="174"/>
    </row>
    <row r="249" spans="12:12" x14ac:dyDescent="0.25">
      <c r="L249" s="174"/>
    </row>
    <row r="250" spans="12:12" x14ac:dyDescent="0.25">
      <c r="L250" s="174"/>
    </row>
    <row r="251" spans="12:12" x14ac:dyDescent="0.25">
      <c r="L251" s="174"/>
    </row>
    <row r="252" spans="12:12" x14ac:dyDescent="0.25">
      <c r="L252" s="174"/>
    </row>
    <row r="253" spans="12:12" x14ac:dyDescent="0.25">
      <c r="L253" s="174"/>
    </row>
    <row r="254" spans="12:12" x14ac:dyDescent="0.25">
      <c r="L254" s="174"/>
    </row>
    <row r="255" spans="12:12" x14ac:dyDescent="0.25">
      <c r="L255" s="174"/>
    </row>
    <row r="256" spans="12:12" x14ac:dyDescent="0.25">
      <c r="L256" s="174"/>
    </row>
    <row r="257" spans="12:12" x14ac:dyDescent="0.25">
      <c r="L257" s="174"/>
    </row>
    <row r="258" spans="12:12" x14ac:dyDescent="0.25">
      <c r="L258" s="174"/>
    </row>
    <row r="259" spans="12:12" x14ac:dyDescent="0.25">
      <c r="L259" s="174"/>
    </row>
    <row r="260" spans="12:12" x14ac:dyDescent="0.25">
      <c r="L260" s="174"/>
    </row>
    <row r="261" spans="12:12" x14ac:dyDescent="0.25">
      <c r="L261" s="174"/>
    </row>
    <row r="262" spans="12:12" x14ac:dyDescent="0.25">
      <c r="L262" s="174"/>
    </row>
    <row r="263" spans="12:12" x14ac:dyDescent="0.25">
      <c r="L263" s="174"/>
    </row>
    <row r="264" spans="12:12" x14ac:dyDescent="0.25">
      <c r="L264" s="174"/>
    </row>
    <row r="265" spans="12:12" x14ac:dyDescent="0.25">
      <c r="L265" s="174"/>
    </row>
    <row r="266" spans="12:12" x14ac:dyDescent="0.25">
      <c r="L266" s="174"/>
    </row>
    <row r="267" spans="12:12" x14ac:dyDescent="0.25">
      <c r="L267" s="174"/>
    </row>
    <row r="268" spans="12:12" x14ac:dyDescent="0.25">
      <c r="L268" s="174"/>
    </row>
    <row r="269" spans="12:12" x14ac:dyDescent="0.25">
      <c r="L269" s="174"/>
    </row>
    <row r="270" spans="12:12" x14ac:dyDescent="0.25">
      <c r="L270" s="174"/>
    </row>
    <row r="271" spans="12:12" x14ac:dyDescent="0.25">
      <c r="L271" s="174"/>
    </row>
    <row r="272" spans="12:12" x14ac:dyDescent="0.25">
      <c r="L272" s="174"/>
    </row>
    <row r="273" spans="12:12" x14ac:dyDescent="0.25">
      <c r="L273" s="174"/>
    </row>
    <row r="274" spans="12:12" x14ac:dyDescent="0.25">
      <c r="L274" s="174"/>
    </row>
    <row r="275" spans="12:12" x14ac:dyDescent="0.25">
      <c r="L275" s="174"/>
    </row>
    <row r="276" spans="12:12" x14ac:dyDescent="0.25">
      <c r="L276" s="174"/>
    </row>
    <row r="277" spans="12:12" x14ac:dyDescent="0.25">
      <c r="L277" s="174"/>
    </row>
    <row r="278" spans="12:12" x14ac:dyDescent="0.25">
      <c r="L278" s="174"/>
    </row>
    <row r="279" spans="12:12" x14ac:dyDescent="0.25">
      <c r="L279" s="174"/>
    </row>
    <row r="280" spans="12:12" x14ac:dyDescent="0.25">
      <c r="L280" s="174"/>
    </row>
    <row r="281" spans="12:12" x14ac:dyDescent="0.25">
      <c r="L281" s="174"/>
    </row>
    <row r="282" spans="12:12" x14ac:dyDescent="0.25">
      <c r="L282" s="174"/>
    </row>
    <row r="283" spans="12:12" x14ac:dyDescent="0.25">
      <c r="L283" s="174"/>
    </row>
    <row r="284" spans="12:12" x14ac:dyDescent="0.25">
      <c r="L284" s="174"/>
    </row>
    <row r="285" spans="12:12" x14ac:dyDescent="0.25">
      <c r="L285" s="174"/>
    </row>
    <row r="286" spans="12:12" x14ac:dyDescent="0.25">
      <c r="L286" s="174"/>
    </row>
    <row r="287" spans="12:12" x14ac:dyDescent="0.25">
      <c r="L287" s="174"/>
    </row>
    <row r="288" spans="12:12" x14ac:dyDescent="0.25">
      <c r="L288" s="174"/>
    </row>
    <row r="289" spans="12:12" x14ac:dyDescent="0.25">
      <c r="L289" s="174"/>
    </row>
    <row r="290" spans="12:12" x14ac:dyDescent="0.25">
      <c r="L290" s="174"/>
    </row>
    <row r="291" spans="12:12" x14ac:dyDescent="0.25">
      <c r="L291" s="174"/>
    </row>
    <row r="292" spans="12:12" x14ac:dyDescent="0.25">
      <c r="L292" s="174"/>
    </row>
    <row r="293" spans="12:12" x14ac:dyDescent="0.25">
      <c r="L293" s="174"/>
    </row>
    <row r="294" spans="12:12" x14ac:dyDescent="0.25">
      <c r="L294" s="174"/>
    </row>
    <row r="295" spans="12:12" x14ac:dyDescent="0.25">
      <c r="L295" s="174"/>
    </row>
    <row r="296" spans="12:12" x14ac:dyDescent="0.25">
      <c r="L296" s="174"/>
    </row>
    <row r="297" spans="12:12" x14ac:dyDescent="0.25">
      <c r="L297" s="174"/>
    </row>
    <row r="298" spans="12:12" x14ac:dyDescent="0.25">
      <c r="L298" s="174"/>
    </row>
    <row r="299" spans="12:12" x14ac:dyDescent="0.25">
      <c r="L299" s="174"/>
    </row>
    <row r="300" spans="12:12" x14ac:dyDescent="0.25">
      <c r="L300" s="174"/>
    </row>
    <row r="301" spans="12:12" x14ac:dyDescent="0.25">
      <c r="L301" s="174"/>
    </row>
    <row r="302" spans="12:12" x14ac:dyDescent="0.25">
      <c r="L302" s="174"/>
    </row>
    <row r="303" spans="12:12" x14ac:dyDescent="0.25">
      <c r="L303" s="174"/>
    </row>
    <row r="304" spans="12:12" x14ac:dyDescent="0.25">
      <c r="L304" s="174"/>
    </row>
    <row r="305" spans="12:12" x14ac:dyDescent="0.25">
      <c r="L305" s="174"/>
    </row>
    <row r="306" spans="12:12" x14ac:dyDescent="0.25">
      <c r="L306" s="174"/>
    </row>
    <row r="307" spans="12:12" x14ac:dyDescent="0.25">
      <c r="L307" s="174"/>
    </row>
    <row r="308" spans="12:12" x14ac:dyDescent="0.25">
      <c r="L308" s="174"/>
    </row>
    <row r="309" spans="12:12" x14ac:dyDescent="0.25">
      <c r="L309" s="174"/>
    </row>
    <row r="310" spans="12:12" x14ac:dyDescent="0.25">
      <c r="L310" s="174"/>
    </row>
    <row r="311" spans="12:12" x14ac:dyDescent="0.25">
      <c r="L311" s="174"/>
    </row>
    <row r="312" spans="12:12" x14ac:dyDescent="0.25">
      <c r="L312" s="174"/>
    </row>
    <row r="313" spans="12:12" x14ac:dyDescent="0.25">
      <c r="L313" s="174"/>
    </row>
    <row r="314" spans="12:12" x14ac:dyDescent="0.25">
      <c r="L314" s="174"/>
    </row>
    <row r="315" spans="12:12" x14ac:dyDescent="0.25">
      <c r="L315" s="174"/>
    </row>
    <row r="316" spans="12:12" x14ac:dyDescent="0.25">
      <c r="L316" s="174"/>
    </row>
    <row r="317" spans="12:12" x14ac:dyDescent="0.25">
      <c r="L317" s="174"/>
    </row>
    <row r="318" spans="12:12" x14ac:dyDescent="0.25">
      <c r="L318" s="174"/>
    </row>
    <row r="319" spans="12:12" x14ac:dyDescent="0.25">
      <c r="L319" s="174"/>
    </row>
    <row r="320" spans="12:12" x14ac:dyDescent="0.25">
      <c r="L320" s="174"/>
    </row>
    <row r="321" spans="12:12" x14ac:dyDescent="0.25">
      <c r="L321" s="174"/>
    </row>
    <row r="322" spans="12:12" x14ac:dyDescent="0.25">
      <c r="L322" s="174"/>
    </row>
    <row r="323" spans="12:12" x14ac:dyDescent="0.25">
      <c r="L323" s="174"/>
    </row>
    <row r="324" spans="12:12" x14ac:dyDescent="0.25">
      <c r="L324" s="174"/>
    </row>
    <row r="325" spans="12:12" x14ac:dyDescent="0.25">
      <c r="L325" s="174"/>
    </row>
    <row r="326" spans="12:12" x14ac:dyDescent="0.25">
      <c r="L326" s="174"/>
    </row>
    <row r="327" spans="12:12" x14ac:dyDescent="0.25">
      <c r="L327" s="174"/>
    </row>
    <row r="328" spans="12:12" x14ac:dyDescent="0.25">
      <c r="L328" s="174"/>
    </row>
    <row r="329" spans="12:12" x14ac:dyDescent="0.25">
      <c r="L329" s="174"/>
    </row>
    <row r="330" spans="12:12" x14ac:dyDescent="0.25">
      <c r="L330" s="174"/>
    </row>
    <row r="331" spans="12:12" x14ac:dyDescent="0.25">
      <c r="L331" s="174"/>
    </row>
    <row r="332" spans="12:12" x14ac:dyDescent="0.25">
      <c r="L332" s="174"/>
    </row>
    <row r="333" spans="12:12" x14ac:dyDescent="0.25">
      <c r="L333" s="174"/>
    </row>
    <row r="334" spans="12:12" x14ac:dyDescent="0.25">
      <c r="L334" s="174"/>
    </row>
    <row r="335" spans="12:12" x14ac:dyDescent="0.25">
      <c r="L335" s="174"/>
    </row>
    <row r="336" spans="12:12" x14ac:dyDescent="0.25">
      <c r="L336" s="174"/>
    </row>
    <row r="337" spans="12:12" x14ac:dyDescent="0.25">
      <c r="L337" s="174"/>
    </row>
    <row r="338" spans="12:12" x14ac:dyDescent="0.25">
      <c r="L338" s="174"/>
    </row>
    <row r="339" spans="12:12" x14ac:dyDescent="0.25">
      <c r="L339" s="174"/>
    </row>
    <row r="340" spans="12:12" x14ac:dyDescent="0.25">
      <c r="L340" s="174"/>
    </row>
    <row r="341" spans="12:12" x14ac:dyDescent="0.25">
      <c r="L341" s="174"/>
    </row>
    <row r="342" spans="12:12" x14ac:dyDescent="0.25">
      <c r="L342" s="174"/>
    </row>
    <row r="343" spans="12:12" x14ac:dyDescent="0.25">
      <c r="L343" s="174"/>
    </row>
    <row r="344" spans="12:12" x14ac:dyDescent="0.25">
      <c r="L344" s="174"/>
    </row>
    <row r="345" spans="12:12" x14ac:dyDescent="0.25">
      <c r="L345" s="174"/>
    </row>
    <row r="346" spans="12:12" x14ac:dyDescent="0.25">
      <c r="L346" s="174"/>
    </row>
    <row r="347" spans="12:12" x14ac:dyDescent="0.25">
      <c r="L347" s="174"/>
    </row>
    <row r="348" spans="12:12" x14ac:dyDescent="0.25">
      <c r="L348" s="174"/>
    </row>
    <row r="349" spans="12:12" x14ac:dyDescent="0.25">
      <c r="L349" s="174"/>
    </row>
    <row r="350" spans="12:12" x14ac:dyDescent="0.25">
      <c r="L350" s="174"/>
    </row>
    <row r="351" spans="12:12" x14ac:dyDescent="0.25">
      <c r="L351" s="174"/>
    </row>
    <row r="352" spans="12:12" x14ac:dyDescent="0.25">
      <c r="L352" s="174"/>
    </row>
    <row r="353" spans="12:12" x14ac:dyDescent="0.25">
      <c r="L353" s="174"/>
    </row>
    <row r="354" spans="12:12" x14ac:dyDescent="0.25">
      <c r="L354" s="174"/>
    </row>
    <row r="355" spans="12:12" x14ac:dyDescent="0.25">
      <c r="L355" s="174"/>
    </row>
    <row r="356" spans="12:12" x14ac:dyDescent="0.25">
      <c r="L356" s="174"/>
    </row>
    <row r="357" spans="12:12" x14ac:dyDescent="0.25">
      <c r="L357" s="174"/>
    </row>
    <row r="358" spans="12:12" x14ac:dyDescent="0.25">
      <c r="L358" s="174"/>
    </row>
    <row r="359" spans="12:12" x14ac:dyDescent="0.25">
      <c r="L359" s="174"/>
    </row>
    <row r="360" spans="12:12" x14ac:dyDescent="0.25">
      <c r="L360" s="174"/>
    </row>
    <row r="361" spans="12:12" x14ac:dyDescent="0.25">
      <c r="L361" s="174"/>
    </row>
    <row r="362" spans="12:12" x14ac:dyDescent="0.25">
      <c r="L362" s="174"/>
    </row>
    <row r="363" spans="12:12" x14ac:dyDescent="0.25">
      <c r="L363" s="174"/>
    </row>
    <row r="364" spans="12:12" x14ac:dyDescent="0.25">
      <c r="L364" s="174"/>
    </row>
    <row r="365" spans="12:12" x14ac:dyDescent="0.25">
      <c r="L365" s="174"/>
    </row>
    <row r="366" spans="12:12" x14ac:dyDescent="0.25">
      <c r="L366" s="174"/>
    </row>
    <row r="367" spans="12:12" x14ac:dyDescent="0.25">
      <c r="L367" s="174"/>
    </row>
    <row r="368" spans="12:12" x14ac:dyDescent="0.25">
      <c r="L368" s="174"/>
    </row>
    <row r="369" spans="12:12" x14ac:dyDescent="0.25">
      <c r="L369" s="174"/>
    </row>
    <row r="370" spans="12:12" x14ac:dyDescent="0.25">
      <c r="L370" s="174"/>
    </row>
    <row r="371" spans="12:12" x14ac:dyDescent="0.25">
      <c r="L371" s="174"/>
    </row>
    <row r="372" spans="12:12" x14ac:dyDescent="0.25">
      <c r="L372" s="174"/>
    </row>
    <row r="373" spans="12:12" x14ac:dyDescent="0.25">
      <c r="L373" s="174"/>
    </row>
    <row r="374" spans="12:12" x14ac:dyDescent="0.25">
      <c r="L374" s="174"/>
    </row>
    <row r="375" spans="12:12" x14ac:dyDescent="0.25">
      <c r="L375" s="174"/>
    </row>
    <row r="376" spans="12:12" x14ac:dyDescent="0.25">
      <c r="L376" s="174"/>
    </row>
    <row r="377" spans="12:12" x14ac:dyDescent="0.25">
      <c r="L377" s="174"/>
    </row>
    <row r="378" spans="12:12" x14ac:dyDescent="0.25">
      <c r="L378" s="174"/>
    </row>
    <row r="379" spans="12:12" x14ac:dyDescent="0.25">
      <c r="L379" s="174"/>
    </row>
    <row r="380" spans="12:12" x14ac:dyDescent="0.25">
      <c r="L380" s="174"/>
    </row>
    <row r="381" spans="12:12" x14ac:dyDescent="0.25">
      <c r="L381" s="174"/>
    </row>
    <row r="382" spans="12:12" x14ac:dyDescent="0.25">
      <c r="L382" s="174"/>
    </row>
    <row r="383" spans="12:12" x14ac:dyDescent="0.25">
      <c r="L383" s="174"/>
    </row>
    <row r="384" spans="12:12" x14ac:dyDescent="0.25">
      <c r="L384" s="174"/>
    </row>
    <row r="385" spans="12:12" x14ac:dyDescent="0.25">
      <c r="L385" s="174"/>
    </row>
    <row r="386" spans="12:12" x14ac:dyDescent="0.25">
      <c r="L386" s="174"/>
    </row>
    <row r="387" spans="12:12" x14ac:dyDescent="0.25">
      <c r="L387" s="174"/>
    </row>
    <row r="388" spans="12:12" x14ac:dyDescent="0.25">
      <c r="L388" s="174"/>
    </row>
    <row r="389" spans="12:12" x14ac:dyDescent="0.25">
      <c r="L389" s="174"/>
    </row>
    <row r="390" spans="12:12" x14ac:dyDescent="0.25">
      <c r="L390" s="174"/>
    </row>
    <row r="391" spans="12:12" x14ac:dyDescent="0.25">
      <c r="L391" s="174"/>
    </row>
    <row r="392" spans="12:12" x14ac:dyDescent="0.25">
      <c r="L392" s="174"/>
    </row>
    <row r="393" spans="12:12" x14ac:dyDescent="0.25">
      <c r="L393" s="174"/>
    </row>
    <row r="394" spans="12:12" x14ac:dyDescent="0.25">
      <c r="L394" s="174"/>
    </row>
    <row r="395" spans="12:12" x14ac:dyDescent="0.25">
      <c r="L395" s="174"/>
    </row>
    <row r="396" spans="12:12" x14ac:dyDescent="0.25">
      <c r="L396" s="174"/>
    </row>
    <row r="397" spans="12:12" x14ac:dyDescent="0.25">
      <c r="L397" s="174"/>
    </row>
    <row r="398" spans="12:12" x14ac:dyDescent="0.25">
      <c r="L398" s="174"/>
    </row>
    <row r="399" spans="12:12" x14ac:dyDescent="0.25">
      <c r="L399" s="174"/>
    </row>
    <row r="400" spans="12:12" x14ac:dyDescent="0.25">
      <c r="L400" s="174"/>
    </row>
    <row r="401" spans="12:12" x14ac:dyDescent="0.25">
      <c r="L401" s="174"/>
    </row>
    <row r="402" spans="12:12" x14ac:dyDescent="0.25">
      <c r="L402" s="174"/>
    </row>
    <row r="403" spans="12:12" x14ac:dyDescent="0.25">
      <c r="L403" s="174"/>
    </row>
    <row r="404" spans="12:12" x14ac:dyDescent="0.25">
      <c r="L404" s="174"/>
    </row>
    <row r="405" spans="12:12" x14ac:dyDescent="0.25">
      <c r="L405" s="174"/>
    </row>
    <row r="406" spans="12:12" x14ac:dyDescent="0.25">
      <c r="L406" s="174"/>
    </row>
    <row r="407" spans="12:12" x14ac:dyDescent="0.25">
      <c r="L407" s="174"/>
    </row>
    <row r="408" spans="12:12" x14ac:dyDescent="0.25">
      <c r="L408" s="174"/>
    </row>
    <row r="409" spans="12:12" x14ac:dyDescent="0.25">
      <c r="L409" s="174"/>
    </row>
    <row r="410" spans="12:12" x14ac:dyDescent="0.25">
      <c r="L410" s="174"/>
    </row>
    <row r="411" spans="12:12" x14ac:dyDescent="0.25">
      <c r="L411" s="174"/>
    </row>
    <row r="412" spans="12:12" x14ac:dyDescent="0.25">
      <c r="L412" s="174"/>
    </row>
    <row r="413" spans="12:12" x14ac:dyDescent="0.25">
      <c r="L413" s="174"/>
    </row>
    <row r="414" spans="12:12" x14ac:dyDescent="0.25">
      <c r="L414" s="174"/>
    </row>
    <row r="415" spans="12:12" x14ac:dyDescent="0.25">
      <c r="L415" s="174"/>
    </row>
    <row r="416" spans="12:12" x14ac:dyDescent="0.25">
      <c r="L416" s="174"/>
    </row>
    <row r="417" spans="12:12" x14ac:dyDescent="0.25">
      <c r="L417" s="174"/>
    </row>
    <row r="418" spans="12:12" x14ac:dyDescent="0.25">
      <c r="L418" s="174"/>
    </row>
    <row r="419" spans="12:12" x14ac:dyDescent="0.25">
      <c r="L419" s="174"/>
    </row>
    <row r="420" spans="12:12" x14ac:dyDescent="0.25">
      <c r="L420" s="174"/>
    </row>
    <row r="421" spans="12:12" x14ac:dyDescent="0.25">
      <c r="L421" s="174"/>
    </row>
    <row r="422" spans="12:12" x14ac:dyDescent="0.25">
      <c r="L422" s="174"/>
    </row>
    <row r="423" spans="12:12" x14ac:dyDescent="0.25">
      <c r="L423" s="174"/>
    </row>
    <row r="424" spans="12:12" x14ac:dyDescent="0.25">
      <c r="L424" s="174"/>
    </row>
    <row r="425" spans="12:12" x14ac:dyDescent="0.25">
      <c r="L425" s="174"/>
    </row>
    <row r="426" spans="12:12" x14ac:dyDescent="0.25">
      <c r="L426" s="174"/>
    </row>
    <row r="427" spans="12:12" x14ac:dyDescent="0.25">
      <c r="L427" s="174"/>
    </row>
    <row r="428" spans="12:12" x14ac:dyDescent="0.25">
      <c r="L428" s="174"/>
    </row>
    <row r="429" spans="12:12" x14ac:dyDescent="0.25">
      <c r="L429" s="174"/>
    </row>
    <row r="430" spans="12:12" x14ac:dyDescent="0.25">
      <c r="L430" s="174"/>
    </row>
    <row r="431" spans="12:12" x14ac:dyDescent="0.25">
      <c r="L431" s="174"/>
    </row>
    <row r="432" spans="12:12" x14ac:dyDescent="0.25">
      <c r="L432" s="174"/>
    </row>
    <row r="433" spans="12:12" x14ac:dyDescent="0.25">
      <c r="L433" s="174"/>
    </row>
    <row r="434" spans="12:12" x14ac:dyDescent="0.25">
      <c r="L434" s="174"/>
    </row>
    <row r="435" spans="12:12" x14ac:dyDescent="0.25">
      <c r="L435" s="174"/>
    </row>
    <row r="436" spans="12:12" x14ac:dyDescent="0.25">
      <c r="L436" s="174"/>
    </row>
    <row r="437" spans="12:12" x14ac:dyDescent="0.25">
      <c r="L437" s="174"/>
    </row>
    <row r="438" spans="12:12" x14ac:dyDescent="0.25">
      <c r="L438" s="174"/>
    </row>
    <row r="439" spans="12:12" x14ac:dyDescent="0.25">
      <c r="L439" s="174"/>
    </row>
    <row r="440" spans="12:12" x14ac:dyDescent="0.25">
      <c r="L440" s="174"/>
    </row>
    <row r="441" spans="12:12" x14ac:dyDescent="0.25">
      <c r="L441" s="174"/>
    </row>
    <row r="442" spans="12:12" x14ac:dyDescent="0.25">
      <c r="L442" s="174"/>
    </row>
    <row r="443" spans="12:12" x14ac:dyDescent="0.25">
      <c r="L443" s="174"/>
    </row>
    <row r="444" spans="12:12" x14ac:dyDescent="0.25">
      <c r="L444" s="174"/>
    </row>
    <row r="445" spans="12:12" x14ac:dyDescent="0.25">
      <c r="L445" s="174"/>
    </row>
    <row r="446" spans="12:12" x14ac:dyDescent="0.25">
      <c r="L446" s="174"/>
    </row>
    <row r="447" spans="12:12" x14ac:dyDescent="0.25">
      <c r="L447" s="174"/>
    </row>
    <row r="448" spans="12:12" x14ac:dyDescent="0.25">
      <c r="L448" s="174"/>
    </row>
    <row r="449" spans="12:12" x14ac:dyDescent="0.25">
      <c r="L449" s="174"/>
    </row>
    <row r="450" spans="12:12" x14ac:dyDescent="0.25">
      <c r="L450" s="174"/>
    </row>
    <row r="451" spans="12:12" x14ac:dyDescent="0.25">
      <c r="L451" s="174"/>
    </row>
    <row r="452" spans="12:12" x14ac:dyDescent="0.25">
      <c r="L452" s="174"/>
    </row>
    <row r="453" spans="12:12" x14ac:dyDescent="0.25">
      <c r="L453" s="174"/>
    </row>
    <row r="454" spans="12:12" x14ac:dyDescent="0.25">
      <c r="L454" s="174"/>
    </row>
    <row r="455" spans="12:12" x14ac:dyDescent="0.25">
      <c r="L455" s="174"/>
    </row>
    <row r="456" spans="12:12" x14ac:dyDescent="0.25">
      <c r="L456" s="174"/>
    </row>
    <row r="457" spans="12:12" x14ac:dyDescent="0.25">
      <c r="L457" s="174"/>
    </row>
    <row r="458" spans="12:12" x14ac:dyDescent="0.25">
      <c r="L458" s="174"/>
    </row>
    <row r="459" spans="12:12" x14ac:dyDescent="0.25">
      <c r="L459" s="174"/>
    </row>
    <row r="460" spans="12:12" x14ac:dyDescent="0.25">
      <c r="L460" s="174"/>
    </row>
    <row r="461" spans="12:12" x14ac:dyDescent="0.25">
      <c r="L461" s="174"/>
    </row>
    <row r="462" spans="12:12" x14ac:dyDescent="0.25">
      <c r="L462" s="174"/>
    </row>
    <row r="463" spans="12:12" x14ac:dyDescent="0.25">
      <c r="L463" s="174"/>
    </row>
    <row r="464" spans="12:12" x14ac:dyDescent="0.25">
      <c r="L464" s="174"/>
    </row>
    <row r="465" spans="12:12" x14ac:dyDescent="0.25">
      <c r="L465" s="174"/>
    </row>
    <row r="466" spans="12:12" x14ac:dyDescent="0.25">
      <c r="L466" s="174"/>
    </row>
    <row r="467" spans="12:12" x14ac:dyDescent="0.25">
      <c r="L467" s="174"/>
    </row>
    <row r="468" spans="12:12" x14ac:dyDescent="0.25">
      <c r="L468" s="174"/>
    </row>
    <row r="469" spans="12:12" x14ac:dyDescent="0.25">
      <c r="L469" s="174"/>
    </row>
    <row r="470" spans="12:12" x14ac:dyDescent="0.25">
      <c r="L470" s="174"/>
    </row>
    <row r="471" spans="12:12" x14ac:dyDescent="0.25">
      <c r="L471" s="174"/>
    </row>
    <row r="472" spans="12:12" x14ac:dyDescent="0.25">
      <c r="L472" s="174"/>
    </row>
    <row r="473" spans="12:12" x14ac:dyDescent="0.25">
      <c r="L473" s="174"/>
    </row>
    <row r="474" spans="12:12" x14ac:dyDescent="0.25">
      <c r="L474" s="174"/>
    </row>
    <row r="475" spans="12:12" x14ac:dyDescent="0.25">
      <c r="L475" s="174"/>
    </row>
    <row r="476" spans="12:12" x14ac:dyDescent="0.25">
      <c r="L476" s="174"/>
    </row>
    <row r="477" spans="12:12" x14ac:dyDescent="0.25">
      <c r="L477" s="174"/>
    </row>
    <row r="478" spans="12:12" x14ac:dyDescent="0.25">
      <c r="L478" s="174"/>
    </row>
    <row r="479" spans="12:12" x14ac:dyDescent="0.25">
      <c r="L479" s="174"/>
    </row>
  </sheetData>
  <sheetProtection algorithmName="SHA-512" hashValue="809RJiZnox4FXMs0ZLXf7yevkPdZTI6i4eN3NW1XeJaPlpHVUDrhFDvhHhiDpMBGpZR8BDcIiHNA0eBkpBL4hA==" saltValue="hbvbhSAW4qj9eFPYqsTOkQ==" spinCount="100000" sheet="1" objects="1" scenarios="1"/>
  <mergeCells count="162">
    <mergeCell ref="C92:C100"/>
    <mergeCell ref="D92:D93"/>
    <mergeCell ref="D96:E96"/>
    <mergeCell ref="D97:E97"/>
    <mergeCell ref="D100:E100"/>
    <mergeCell ref="D94:D95"/>
    <mergeCell ref="D98:E98"/>
    <mergeCell ref="D99:E99"/>
    <mergeCell ref="C74:C82"/>
    <mergeCell ref="D74:D75"/>
    <mergeCell ref="D78:E78"/>
    <mergeCell ref="D79:E79"/>
    <mergeCell ref="D82:E82"/>
    <mergeCell ref="D76:D77"/>
    <mergeCell ref="D80:E80"/>
    <mergeCell ref="D81:E81"/>
    <mergeCell ref="C83:C91"/>
    <mergeCell ref="D83:D84"/>
    <mergeCell ref="D87:E87"/>
    <mergeCell ref="D88:E88"/>
    <mergeCell ref="D91:E91"/>
    <mergeCell ref="D85:D86"/>
    <mergeCell ref="D89:E89"/>
    <mergeCell ref="D90:E90"/>
    <mergeCell ref="C56:C64"/>
    <mergeCell ref="D56:D57"/>
    <mergeCell ref="D60:E60"/>
    <mergeCell ref="D61:E61"/>
    <mergeCell ref="D64:E64"/>
    <mergeCell ref="D58:D59"/>
    <mergeCell ref="D62:E62"/>
    <mergeCell ref="D63:E63"/>
    <mergeCell ref="C65:C73"/>
    <mergeCell ref="D65:D66"/>
    <mergeCell ref="D69:E69"/>
    <mergeCell ref="D70:E70"/>
    <mergeCell ref="D73:E73"/>
    <mergeCell ref="D67:D68"/>
    <mergeCell ref="D71:E71"/>
    <mergeCell ref="D72:E72"/>
    <mergeCell ref="C38:C46"/>
    <mergeCell ref="D38:D39"/>
    <mergeCell ref="D42:E42"/>
    <mergeCell ref="D43:E43"/>
    <mergeCell ref="D46:E46"/>
    <mergeCell ref="D40:D41"/>
    <mergeCell ref="D44:E44"/>
    <mergeCell ref="D45:E45"/>
    <mergeCell ref="C47:C55"/>
    <mergeCell ref="D47:D48"/>
    <mergeCell ref="D51:E51"/>
    <mergeCell ref="D52:E52"/>
    <mergeCell ref="D55:E55"/>
    <mergeCell ref="D49:D50"/>
    <mergeCell ref="D53:E53"/>
    <mergeCell ref="D54:E54"/>
    <mergeCell ref="C20:C28"/>
    <mergeCell ref="D20:D21"/>
    <mergeCell ref="D24:E24"/>
    <mergeCell ref="D25:E25"/>
    <mergeCell ref="D28:E28"/>
    <mergeCell ref="D22:D23"/>
    <mergeCell ref="D26:E26"/>
    <mergeCell ref="D27:E27"/>
    <mergeCell ref="C29:C37"/>
    <mergeCell ref="D29:D30"/>
    <mergeCell ref="D33:E33"/>
    <mergeCell ref="D34:E34"/>
    <mergeCell ref="D37:E37"/>
    <mergeCell ref="D31:D32"/>
    <mergeCell ref="D35:E35"/>
    <mergeCell ref="D36:E36"/>
    <mergeCell ref="C11:C19"/>
    <mergeCell ref="D10:E10"/>
    <mergeCell ref="D19:E19"/>
    <mergeCell ref="D13:D14"/>
    <mergeCell ref="H3:I3"/>
    <mergeCell ref="D11:D12"/>
    <mergeCell ref="D15:E15"/>
    <mergeCell ref="D16:E16"/>
    <mergeCell ref="D17:E17"/>
    <mergeCell ref="D18:E18"/>
    <mergeCell ref="C110:C118"/>
    <mergeCell ref="D110:D111"/>
    <mergeCell ref="D112:D113"/>
    <mergeCell ref="D114:E114"/>
    <mergeCell ref="D115:E115"/>
    <mergeCell ref="D116:E116"/>
    <mergeCell ref="D117:E117"/>
    <mergeCell ref="D118:E118"/>
    <mergeCell ref="C101:C109"/>
    <mergeCell ref="D101:D102"/>
    <mergeCell ref="D103:D104"/>
    <mergeCell ref="D105:E105"/>
    <mergeCell ref="D106:E106"/>
    <mergeCell ref="D107:E107"/>
    <mergeCell ref="D108:E108"/>
    <mergeCell ref="D109:E109"/>
    <mergeCell ref="C128:C136"/>
    <mergeCell ref="D128:D129"/>
    <mergeCell ref="D130:D131"/>
    <mergeCell ref="D132:E132"/>
    <mergeCell ref="D133:E133"/>
    <mergeCell ref="D134:E134"/>
    <mergeCell ref="D135:E135"/>
    <mergeCell ref="D136:E136"/>
    <mergeCell ref="C119:C127"/>
    <mergeCell ref="D119:D120"/>
    <mergeCell ref="D121:D122"/>
    <mergeCell ref="D123:E123"/>
    <mergeCell ref="D124:E124"/>
    <mergeCell ref="D125:E125"/>
    <mergeCell ref="D126:E126"/>
    <mergeCell ref="D127:E127"/>
    <mergeCell ref="C146:C154"/>
    <mergeCell ref="D146:D147"/>
    <mergeCell ref="D148:D149"/>
    <mergeCell ref="D150:E150"/>
    <mergeCell ref="D151:E151"/>
    <mergeCell ref="D152:E152"/>
    <mergeCell ref="D153:E153"/>
    <mergeCell ref="D154:E154"/>
    <mergeCell ref="C137:C145"/>
    <mergeCell ref="D137:D138"/>
    <mergeCell ref="D139:D140"/>
    <mergeCell ref="D141:E141"/>
    <mergeCell ref="D142:E142"/>
    <mergeCell ref="D143:E143"/>
    <mergeCell ref="D144:E144"/>
    <mergeCell ref="D145:E145"/>
    <mergeCell ref="C164:C172"/>
    <mergeCell ref="D164:D165"/>
    <mergeCell ref="D166:D167"/>
    <mergeCell ref="D168:E168"/>
    <mergeCell ref="D169:E169"/>
    <mergeCell ref="D170:E170"/>
    <mergeCell ref="D171:E171"/>
    <mergeCell ref="D172:E172"/>
    <mergeCell ref="C155:C163"/>
    <mergeCell ref="D155:D156"/>
    <mergeCell ref="D157:D158"/>
    <mergeCell ref="D159:E159"/>
    <mergeCell ref="D160:E160"/>
    <mergeCell ref="D161:E161"/>
    <mergeCell ref="D162:E162"/>
    <mergeCell ref="D163:E163"/>
    <mergeCell ref="C182:C190"/>
    <mergeCell ref="D182:D183"/>
    <mergeCell ref="D184:D185"/>
    <mergeCell ref="D186:E186"/>
    <mergeCell ref="D187:E187"/>
    <mergeCell ref="D188:E188"/>
    <mergeCell ref="D189:E189"/>
    <mergeCell ref="D190:E190"/>
    <mergeCell ref="C173:C181"/>
    <mergeCell ref="D173:D174"/>
    <mergeCell ref="D175:D176"/>
    <mergeCell ref="D177:E177"/>
    <mergeCell ref="D178:E178"/>
    <mergeCell ref="D179:E179"/>
    <mergeCell ref="D180:E180"/>
    <mergeCell ref="D181:E181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L43"/>
  <sheetViews>
    <sheetView workbookViewId="0">
      <pane ySplit="4" topLeftCell="A5" activePane="bottomLeft" state="frozen"/>
      <selection activeCell="D66" sqref="D66"/>
      <selection pane="bottomLeft"/>
    </sheetView>
  </sheetViews>
  <sheetFormatPr baseColWidth="10" defaultRowHeight="15" x14ac:dyDescent="0.25"/>
  <cols>
    <col min="1" max="1" width="2.28515625" style="174" customWidth="1"/>
    <col min="2" max="2" width="35.7109375" style="174" customWidth="1"/>
    <col min="3" max="3" width="13.140625" style="174" customWidth="1"/>
    <col min="4" max="256" width="11.42578125" style="174"/>
    <col min="257" max="257" width="2.85546875" style="174" customWidth="1"/>
    <col min="258" max="258" width="35.7109375" style="174" customWidth="1"/>
    <col min="259" max="259" width="13.140625" style="174" customWidth="1"/>
    <col min="260" max="512" width="11.42578125" style="174"/>
    <col min="513" max="513" width="2.85546875" style="174" customWidth="1"/>
    <col min="514" max="514" width="35.7109375" style="174" customWidth="1"/>
    <col min="515" max="515" width="13.140625" style="174" customWidth="1"/>
    <col min="516" max="768" width="11.42578125" style="174"/>
    <col min="769" max="769" width="2.85546875" style="174" customWidth="1"/>
    <col min="770" max="770" width="35.7109375" style="174" customWidth="1"/>
    <col min="771" max="771" width="13.140625" style="174" customWidth="1"/>
    <col min="772" max="1024" width="11.42578125" style="174"/>
    <col min="1025" max="1025" width="2.85546875" style="174" customWidth="1"/>
    <col min="1026" max="1026" width="35.7109375" style="174" customWidth="1"/>
    <col min="1027" max="1027" width="13.140625" style="174" customWidth="1"/>
    <col min="1028" max="1280" width="11.42578125" style="174"/>
    <col min="1281" max="1281" width="2.85546875" style="174" customWidth="1"/>
    <col min="1282" max="1282" width="35.7109375" style="174" customWidth="1"/>
    <col min="1283" max="1283" width="13.140625" style="174" customWidth="1"/>
    <col min="1284" max="1536" width="11.42578125" style="174"/>
    <col min="1537" max="1537" width="2.85546875" style="174" customWidth="1"/>
    <col min="1538" max="1538" width="35.7109375" style="174" customWidth="1"/>
    <col min="1539" max="1539" width="13.140625" style="174" customWidth="1"/>
    <col min="1540" max="1792" width="11.42578125" style="174"/>
    <col min="1793" max="1793" width="2.85546875" style="174" customWidth="1"/>
    <col min="1794" max="1794" width="35.7109375" style="174" customWidth="1"/>
    <col min="1795" max="1795" width="13.140625" style="174" customWidth="1"/>
    <col min="1796" max="2048" width="11.42578125" style="174"/>
    <col min="2049" max="2049" width="2.85546875" style="174" customWidth="1"/>
    <col min="2050" max="2050" width="35.7109375" style="174" customWidth="1"/>
    <col min="2051" max="2051" width="13.140625" style="174" customWidth="1"/>
    <col min="2052" max="2304" width="11.42578125" style="174"/>
    <col min="2305" max="2305" width="2.85546875" style="174" customWidth="1"/>
    <col min="2306" max="2306" width="35.7109375" style="174" customWidth="1"/>
    <col min="2307" max="2307" width="13.140625" style="174" customWidth="1"/>
    <col min="2308" max="2560" width="11.42578125" style="174"/>
    <col min="2561" max="2561" width="2.85546875" style="174" customWidth="1"/>
    <col min="2562" max="2562" width="35.7109375" style="174" customWidth="1"/>
    <col min="2563" max="2563" width="13.140625" style="174" customWidth="1"/>
    <col min="2564" max="2816" width="11.42578125" style="174"/>
    <col min="2817" max="2817" width="2.85546875" style="174" customWidth="1"/>
    <col min="2818" max="2818" width="35.7109375" style="174" customWidth="1"/>
    <col min="2819" max="2819" width="13.140625" style="174" customWidth="1"/>
    <col min="2820" max="3072" width="11.42578125" style="174"/>
    <col min="3073" max="3073" width="2.85546875" style="174" customWidth="1"/>
    <col min="3074" max="3074" width="35.7109375" style="174" customWidth="1"/>
    <col min="3075" max="3075" width="13.140625" style="174" customWidth="1"/>
    <col min="3076" max="3328" width="11.42578125" style="174"/>
    <col min="3329" max="3329" width="2.85546875" style="174" customWidth="1"/>
    <col min="3330" max="3330" width="35.7109375" style="174" customWidth="1"/>
    <col min="3331" max="3331" width="13.140625" style="174" customWidth="1"/>
    <col min="3332" max="3584" width="11.42578125" style="174"/>
    <col min="3585" max="3585" width="2.85546875" style="174" customWidth="1"/>
    <col min="3586" max="3586" width="35.7109375" style="174" customWidth="1"/>
    <col min="3587" max="3587" width="13.140625" style="174" customWidth="1"/>
    <col min="3588" max="3840" width="11.42578125" style="174"/>
    <col min="3841" max="3841" width="2.85546875" style="174" customWidth="1"/>
    <col min="3842" max="3842" width="35.7109375" style="174" customWidth="1"/>
    <col min="3843" max="3843" width="13.140625" style="174" customWidth="1"/>
    <col min="3844" max="4096" width="11.42578125" style="174"/>
    <col min="4097" max="4097" width="2.85546875" style="174" customWidth="1"/>
    <col min="4098" max="4098" width="35.7109375" style="174" customWidth="1"/>
    <col min="4099" max="4099" width="13.140625" style="174" customWidth="1"/>
    <col min="4100" max="4352" width="11.42578125" style="174"/>
    <col min="4353" max="4353" width="2.85546875" style="174" customWidth="1"/>
    <col min="4354" max="4354" width="35.7109375" style="174" customWidth="1"/>
    <col min="4355" max="4355" width="13.140625" style="174" customWidth="1"/>
    <col min="4356" max="4608" width="11.42578125" style="174"/>
    <col min="4609" max="4609" width="2.85546875" style="174" customWidth="1"/>
    <col min="4610" max="4610" width="35.7109375" style="174" customWidth="1"/>
    <col min="4611" max="4611" width="13.140625" style="174" customWidth="1"/>
    <col min="4612" max="4864" width="11.42578125" style="174"/>
    <col min="4865" max="4865" width="2.85546875" style="174" customWidth="1"/>
    <col min="4866" max="4866" width="35.7109375" style="174" customWidth="1"/>
    <col min="4867" max="4867" width="13.140625" style="174" customWidth="1"/>
    <col min="4868" max="5120" width="11.42578125" style="174"/>
    <col min="5121" max="5121" width="2.85546875" style="174" customWidth="1"/>
    <col min="5122" max="5122" width="35.7109375" style="174" customWidth="1"/>
    <col min="5123" max="5123" width="13.140625" style="174" customWidth="1"/>
    <col min="5124" max="5376" width="11.42578125" style="174"/>
    <col min="5377" max="5377" width="2.85546875" style="174" customWidth="1"/>
    <col min="5378" max="5378" width="35.7109375" style="174" customWidth="1"/>
    <col min="5379" max="5379" width="13.140625" style="174" customWidth="1"/>
    <col min="5380" max="5632" width="11.42578125" style="174"/>
    <col min="5633" max="5633" width="2.85546875" style="174" customWidth="1"/>
    <col min="5634" max="5634" width="35.7109375" style="174" customWidth="1"/>
    <col min="5635" max="5635" width="13.140625" style="174" customWidth="1"/>
    <col min="5636" max="5888" width="11.42578125" style="174"/>
    <col min="5889" max="5889" width="2.85546875" style="174" customWidth="1"/>
    <col min="5890" max="5890" width="35.7109375" style="174" customWidth="1"/>
    <col min="5891" max="5891" width="13.140625" style="174" customWidth="1"/>
    <col min="5892" max="6144" width="11.42578125" style="174"/>
    <col min="6145" max="6145" width="2.85546875" style="174" customWidth="1"/>
    <col min="6146" max="6146" width="35.7109375" style="174" customWidth="1"/>
    <col min="6147" max="6147" width="13.140625" style="174" customWidth="1"/>
    <col min="6148" max="6400" width="11.42578125" style="174"/>
    <col min="6401" max="6401" width="2.85546875" style="174" customWidth="1"/>
    <col min="6402" max="6402" width="35.7109375" style="174" customWidth="1"/>
    <col min="6403" max="6403" width="13.140625" style="174" customWidth="1"/>
    <col min="6404" max="6656" width="11.42578125" style="174"/>
    <col min="6657" max="6657" width="2.85546875" style="174" customWidth="1"/>
    <col min="6658" max="6658" width="35.7109375" style="174" customWidth="1"/>
    <col min="6659" max="6659" width="13.140625" style="174" customWidth="1"/>
    <col min="6660" max="6912" width="11.42578125" style="174"/>
    <col min="6913" max="6913" width="2.85546875" style="174" customWidth="1"/>
    <col min="6914" max="6914" width="35.7109375" style="174" customWidth="1"/>
    <col min="6915" max="6915" width="13.140625" style="174" customWidth="1"/>
    <col min="6916" max="7168" width="11.42578125" style="174"/>
    <col min="7169" max="7169" width="2.85546875" style="174" customWidth="1"/>
    <col min="7170" max="7170" width="35.7109375" style="174" customWidth="1"/>
    <col min="7171" max="7171" width="13.140625" style="174" customWidth="1"/>
    <col min="7172" max="7424" width="11.42578125" style="174"/>
    <col min="7425" max="7425" width="2.85546875" style="174" customWidth="1"/>
    <col min="7426" max="7426" width="35.7109375" style="174" customWidth="1"/>
    <col min="7427" max="7427" width="13.140625" style="174" customWidth="1"/>
    <col min="7428" max="7680" width="11.42578125" style="174"/>
    <col min="7681" max="7681" width="2.85546875" style="174" customWidth="1"/>
    <col min="7682" max="7682" width="35.7109375" style="174" customWidth="1"/>
    <col min="7683" max="7683" width="13.140625" style="174" customWidth="1"/>
    <col min="7684" max="7936" width="11.42578125" style="174"/>
    <col min="7937" max="7937" width="2.85546875" style="174" customWidth="1"/>
    <col min="7938" max="7938" width="35.7109375" style="174" customWidth="1"/>
    <col min="7939" max="7939" width="13.140625" style="174" customWidth="1"/>
    <col min="7940" max="8192" width="11.42578125" style="174"/>
    <col min="8193" max="8193" width="2.85546875" style="174" customWidth="1"/>
    <col min="8194" max="8194" width="35.7109375" style="174" customWidth="1"/>
    <col min="8195" max="8195" width="13.140625" style="174" customWidth="1"/>
    <col min="8196" max="8448" width="11.42578125" style="174"/>
    <col min="8449" max="8449" width="2.85546875" style="174" customWidth="1"/>
    <col min="8450" max="8450" width="35.7109375" style="174" customWidth="1"/>
    <col min="8451" max="8451" width="13.140625" style="174" customWidth="1"/>
    <col min="8452" max="8704" width="11.42578125" style="174"/>
    <col min="8705" max="8705" width="2.85546875" style="174" customWidth="1"/>
    <col min="8706" max="8706" width="35.7109375" style="174" customWidth="1"/>
    <col min="8707" max="8707" width="13.140625" style="174" customWidth="1"/>
    <col min="8708" max="8960" width="11.42578125" style="174"/>
    <col min="8961" max="8961" width="2.85546875" style="174" customWidth="1"/>
    <col min="8962" max="8962" width="35.7109375" style="174" customWidth="1"/>
    <col min="8963" max="8963" width="13.140625" style="174" customWidth="1"/>
    <col min="8964" max="9216" width="11.42578125" style="174"/>
    <col min="9217" max="9217" width="2.85546875" style="174" customWidth="1"/>
    <col min="9218" max="9218" width="35.7109375" style="174" customWidth="1"/>
    <col min="9219" max="9219" width="13.140625" style="174" customWidth="1"/>
    <col min="9220" max="9472" width="11.42578125" style="174"/>
    <col min="9473" max="9473" width="2.85546875" style="174" customWidth="1"/>
    <col min="9474" max="9474" width="35.7109375" style="174" customWidth="1"/>
    <col min="9475" max="9475" width="13.140625" style="174" customWidth="1"/>
    <col min="9476" max="9728" width="11.42578125" style="174"/>
    <col min="9729" max="9729" width="2.85546875" style="174" customWidth="1"/>
    <col min="9730" max="9730" width="35.7109375" style="174" customWidth="1"/>
    <col min="9731" max="9731" width="13.140625" style="174" customWidth="1"/>
    <col min="9732" max="9984" width="11.42578125" style="174"/>
    <col min="9985" max="9985" width="2.85546875" style="174" customWidth="1"/>
    <col min="9986" max="9986" width="35.7109375" style="174" customWidth="1"/>
    <col min="9987" max="9987" width="13.140625" style="174" customWidth="1"/>
    <col min="9988" max="10240" width="11.42578125" style="174"/>
    <col min="10241" max="10241" width="2.85546875" style="174" customWidth="1"/>
    <col min="10242" max="10242" width="35.7109375" style="174" customWidth="1"/>
    <col min="10243" max="10243" width="13.140625" style="174" customWidth="1"/>
    <col min="10244" max="10496" width="11.42578125" style="174"/>
    <col min="10497" max="10497" width="2.85546875" style="174" customWidth="1"/>
    <col min="10498" max="10498" width="35.7109375" style="174" customWidth="1"/>
    <col min="10499" max="10499" width="13.140625" style="174" customWidth="1"/>
    <col min="10500" max="10752" width="11.42578125" style="174"/>
    <col min="10753" max="10753" width="2.85546875" style="174" customWidth="1"/>
    <col min="10754" max="10754" width="35.7109375" style="174" customWidth="1"/>
    <col min="10755" max="10755" width="13.140625" style="174" customWidth="1"/>
    <col min="10756" max="11008" width="11.42578125" style="174"/>
    <col min="11009" max="11009" width="2.85546875" style="174" customWidth="1"/>
    <col min="11010" max="11010" width="35.7109375" style="174" customWidth="1"/>
    <col min="11011" max="11011" width="13.140625" style="174" customWidth="1"/>
    <col min="11012" max="11264" width="11.42578125" style="174"/>
    <col min="11265" max="11265" width="2.85546875" style="174" customWidth="1"/>
    <col min="11266" max="11266" width="35.7109375" style="174" customWidth="1"/>
    <col min="11267" max="11267" width="13.140625" style="174" customWidth="1"/>
    <col min="11268" max="11520" width="11.42578125" style="174"/>
    <col min="11521" max="11521" width="2.85546875" style="174" customWidth="1"/>
    <col min="11522" max="11522" width="35.7109375" style="174" customWidth="1"/>
    <col min="11523" max="11523" width="13.140625" style="174" customWidth="1"/>
    <col min="11524" max="11776" width="11.42578125" style="174"/>
    <col min="11777" max="11777" width="2.85546875" style="174" customWidth="1"/>
    <col min="11778" max="11778" width="35.7109375" style="174" customWidth="1"/>
    <col min="11779" max="11779" width="13.140625" style="174" customWidth="1"/>
    <col min="11780" max="12032" width="11.42578125" style="174"/>
    <col min="12033" max="12033" width="2.85546875" style="174" customWidth="1"/>
    <col min="12034" max="12034" width="35.7109375" style="174" customWidth="1"/>
    <col min="12035" max="12035" width="13.140625" style="174" customWidth="1"/>
    <col min="12036" max="12288" width="11.42578125" style="174"/>
    <col min="12289" max="12289" width="2.85546875" style="174" customWidth="1"/>
    <col min="12290" max="12290" width="35.7109375" style="174" customWidth="1"/>
    <col min="12291" max="12291" width="13.140625" style="174" customWidth="1"/>
    <col min="12292" max="12544" width="11.42578125" style="174"/>
    <col min="12545" max="12545" width="2.85546875" style="174" customWidth="1"/>
    <col min="12546" max="12546" width="35.7109375" style="174" customWidth="1"/>
    <col min="12547" max="12547" width="13.140625" style="174" customWidth="1"/>
    <col min="12548" max="12800" width="11.42578125" style="174"/>
    <col min="12801" max="12801" width="2.85546875" style="174" customWidth="1"/>
    <col min="12802" max="12802" width="35.7109375" style="174" customWidth="1"/>
    <col min="12803" max="12803" width="13.140625" style="174" customWidth="1"/>
    <col min="12804" max="13056" width="11.42578125" style="174"/>
    <col min="13057" max="13057" width="2.85546875" style="174" customWidth="1"/>
    <col min="13058" max="13058" width="35.7109375" style="174" customWidth="1"/>
    <col min="13059" max="13059" width="13.140625" style="174" customWidth="1"/>
    <col min="13060" max="13312" width="11.42578125" style="174"/>
    <col min="13313" max="13313" width="2.85546875" style="174" customWidth="1"/>
    <col min="13314" max="13314" width="35.7109375" style="174" customWidth="1"/>
    <col min="13315" max="13315" width="13.140625" style="174" customWidth="1"/>
    <col min="13316" max="13568" width="11.42578125" style="174"/>
    <col min="13569" max="13569" width="2.85546875" style="174" customWidth="1"/>
    <col min="13570" max="13570" width="35.7109375" style="174" customWidth="1"/>
    <col min="13571" max="13571" width="13.140625" style="174" customWidth="1"/>
    <col min="13572" max="13824" width="11.42578125" style="174"/>
    <col min="13825" max="13825" width="2.85546875" style="174" customWidth="1"/>
    <col min="13826" max="13826" width="35.7109375" style="174" customWidth="1"/>
    <col min="13827" max="13827" width="13.140625" style="174" customWidth="1"/>
    <col min="13828" max="14080" width="11.42578125" style="174"/>
    <col min="14081" max="14081" width="2.85546875" style="174" customWidth="1"/>
    <col min="14082" max="14082" width="35.7109375" style="174" customWidth="1"/>
    <col min="14083" max="14083" width="13.140625" style="174" customWidth="1"/>
    <col min="14084" max="14336" width="11.42578125" style="174"/>
    <col min="14337" max="14337" width="2.85546875" style="174" customWidth="1"/>
    <col min="14338" max="14338" width="35.7109375" style="174" customWidth="1"/>
    <col min="14339" max="14339" width="13.140625" style="174" customWidth="1"/>
    <col min="14340" max="14592" width="11.42578125" style="174"/>
    <col min="14593" max="14593" width="2.85546875" style="174" customWidth="1"/>
    <col min="14594" max="14594" width="35.7109375" style="174" customWidth="1"/>
    <col min="14595" max="14595" width="13.140625" style="174" customWidth="1"/>
    <col min="14596" max="14848" width="11.42578125" style="174"/>
    <col min="14849" max="14849" width="2.85546875" style="174" customWidth="1"/>
    <col min="14850" max="14850" width="35.7109375" style="174" customWidth="1"/>
    <col min="14851" max="14851" width="13.140625" style="174" customWidth="1"/>
    <col min="14852" max="15104" width="11.42578125" style="174"/>
    <col min="15105" max="15105" width="2.85546875" style="174" customWidth="1"/>
    <col min="15106" max="15106" width="35.7109375" style="174" customWidth="1"/>
    <col min="15107" max="15107" width="13.140625" style="174" customWidth="1"/>
    <col min="15108" max="15360" width="11.42578125" style="174"/>
    <col min="15361" max="15361" width="2.85546875" style="174" customWidth="1"/>
    <col min="15362" max="15362" width="35.7109375" style="174" customWidth="1"/>
    <col min="15363" max="15363" width="13.140625" style="174" customWidth="1"/>
    <col min="15364" max="15616" width="11.42578125" style="174"/>
    <col min="15617" max="15617" width="2.85546875" style="174" customWidth="1"/>
    <col min="15618" max="15618" width="35.7109375" style="174" customWidth="1"/>
    <col min="15619" max="15619" width="13.140625" style="174" customWidth="1"/>
    <col min="15620" max="15872" width="11.42578125" style="174"/>
    <col min="15873" max="15873" width="2.85546875" style="174" customWidth="1"/>
    <col min="15874" max="15874" width="35.7109375" style="174" customWidth="1"/>
    <col min="15875" max="15875" width="13.140625" style="174" customWidth="1"/>
    <col min="15876" max="16128" width="11.42578125" style="174"/>
    <col min="16129" max="16129" width="2.85546875" style="174" customWidth="1"/>
    <col min="16130" max="16130" width="35.7109375" style="174" customWidth="1"/>
    <col min="16131" max="16131" width="13.140625" style="174" customWidth="1"/>
    <col min="16132" max="16384" width="11.42578125" style="174"/>
  </cols>
  <sheetData>
    <row r="1" spans="1:12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3"/>
      <c r="I1" s="3"/>
      <c r="J1" s="3"/>
      <c r="K1" s="3"/>
      <c r="L1" s="3"/>
    </row>
    <row r="2" spans="1:12" s="131" customFormat="1" ht="21" x14ac:dyDescent="0.35">
      <c r="B2" s="98" t="s">
        <v>299</v>
      </c>
      <c r="C2" s="98"/>
      <c r="D2" s="98"/>
      <c r="E2" s="98"/>
      <c r="F2" s="98"/>
      <c r="G2" s="98"/>
      <c r="H2" s="184"/>
      <c r="I2" s="132"/>
      <c r="J2" s="132"/>
      <c r="K2" s="132"/>
      <c r="L2" s="132"/>
    </row>
    <row r="3" spans="1:12" s="181" customFormat="1" ht="9.9499999999999993" customHeight="1" x14ac:dyDescent="0.25">
      <c r="A3" s="180"/>
      <c r="B3" s="180"/>
      <c r="H3" s="545"/>
      <c r="I3" s="545"/>
      <c r="L3" s="182"/>
    </row>
    <row r="4" spans="1:12" x14ac:dyDescent="0.25">
      <c r="B4" s="175" t="s">
        <v>266</v>
      </c>
      <c r="C4" s="175" t="s">
        <v>267</v>
      </c>
      <c r="D4" s="175" t="s">
        <v>244</v>
      </c>
    </row>
    <row r="5" spans="1:12" ht="25.5" x14ac:dyDescent="0.25">
      <c r="B5" s="176" t="s">
        <v>272</v>
      </c>
      <c r="C5" s="177">
        <v>20</v>
      </c>
      <c r="D5" s="177" t="s">
        <v>268</v>
      </c>
    </row>
    <row r="6" spans="1:12" ht="25.5" x14ac:dyDescent="0.25">
      <c r="B6" s="176" t="s">
        <v>289</v>
      </c>
      <c r="C6" s="177">
        <v>8</v>
      </c>
      <c r="D6" s="177" t="s">
        <v>268</v>
      </c>
    </row>
    <row r="7" spans="1:12" ht="25.5" x14ac:dyDescent="0.25">
      <c r="B7" s="370" t="s">
        <v>445</v>
      </c>
      <c r="C7" s="371">
        <v>10</v>
      </c>
      <c r="D7" s="371" t="s">
        <v>268</v>
      </c>
    </row>
    <row r="8" spans="1:12" x14ac:dyDescent="0.25">
      <c r="B8" s="370" t="s">
        <v>446</v>
      </c>
      <c r="C8" s="371">
        <v>15</v>
      </c>
      <c r="D8" s="371" t="s">
        <v>268</v>
      </c>
    </row>
    <row r="9" spans="1:12" x14ac:dyDescent="0.25">
      <c r="B9" s="370" t="s">
        <v>447</v>
      </c>
      <c r="C9" s="371">
        <v>25</v>
      </c>
      <c r="D9" s="371" t="s">
        <v>268</v>
      </c>
    </row>
    <row r="10" spans="1:12" ht="25.5" x14ac:dyDescent="0.25">
      <c r="B10" s="368" t="s">
        <v>290</v>
      </c>
      <c r="C10" s="369">
        <v>5</v>
      </c>
      <c r="D10" s="369" t="s">
        <v>268</v>
      </c>
    </row>
    <row r="11" spans="1:12" ht="51" x14ac:dyDescent="0.25">
      <c r="B11" s="176" t="s">
        <v>273</v>
      </c>
      <c r="C11" s="177">
        <v>15</v>
      </c>
      <c r="D11" s="177" t="s">
        <v>268</v>
      </c>
    </row>
    <row r="12" spans="1:12" x14ac:dyDescent="0.25">
      <c r="B12" s="176" t="s">
        <v>444</v>
      </c>
      <c r="C12" s="177">
        <v>25</v>
      </c>
      <c r="D12" s="177" t="s">
        <v>268</v>
      </c>
    </row>
    <row r="13" spans="1:12" x14ac:dyDescent="0.25">
      <c r="B13" s="176" t="s">
        <v>270</v>
      </c>
      <c r="C13" s="177">
        <v>25</v>
      </c>
      <c r="D13" s="177" t="s">
        <v>268</v>
      </c>
    </row>
    <row r="14" spans="1:12" ht="25.5" x14ac:dyDescent="0.25">
      <c r="B14" s="176" t="s">
        <v>271</v>
      </c>
      <c r="C14" s="177">
        <v>30</v>
      </c>
      <c r="D14" s="177" t="s">
        <v>268</v>
      </c>
    </row>
    <row r="15" spans="1:12" s="194" customFormat="1" x14ac:dyDescent="0.25">
      <c r="B15" s="176" t="s">
        <v>284</v>
      </c>
      <c r="C15" s="177">
        <v>4</v>
      </c>
      <c r="D15" s="177" t="s">
        <v>268</v>
      </c>
    </row>
    <row r="16" spans="1:12" ht="25.5" x14ac:dyDescent="0.25">
      <c r="B16" s="176" t="s">
        <v>281</v>
      </c>
      <c r="C16" s="177">
        <v>15</v>
      </c>
      <c r="D16" s="177" t="s">
        <v>268</v>
      </c>
    </row>
    <row r="17" spans="2:4" x14ac:dyDescent="0.25">
      <c r="B17" s="176" t="s">
        <v>315</v>
      </c>
      <c r="C17" s="178">
        <v>8000</v>
      </c>
      <c r="D17" s="177" t="s">
        <v>276</v>
      </c>
    </row>
    <row r="18" spans="2:4" x14ac:dyDescent="0.25">
      <c r="B18" s="176" t="s">
        <v>316</v>
      </c>
      <c r="C18" s="178">
        <v>19500</v>
      </c>
      <c r="D18" s="177" t="s">
        <v>276</v>
      </c>
    </row>
    <row r="19" spans="2:4" x14ac:dyDescent="0.25">
      <c r="B19" s="176" t="s">
        <v>287</v>
      </c>
      <c r="C19" s="178">
        <v>50000</v>
      </c>
      <c r="D19" s="177" t="s">
        <v>276</v>
      </c>
    </row>
    <row r="20" spans="2:4" x14ac:dyDescent="0.25">
      <c r="B20" s="176" t="s">
        <v>286</v>
      </c>
      <c r="C20" s="178">
        <v>20000</v>
      </c>
      <c r="D20" s="177" t="s">
        <v>276</v>
      </c>
    </row>
    <row r="21" spans="2:4" ht="25.5" x14ac:dyDescent="0.25">
      <c r="B21" s="176" t="s">
        <v>292</v>
      </c>
      <c r="C21" s="177">
        <v>20</v>
      </c>
      <c r="D21" s="177" t="s">
        <v>268</v>
      </c>
    </row>
    <row r="22" spans="2:4" ht="25.5" x14ac:dyDescent="0.25">
      <c r="B22" s="176" t="s">
        <v>314</v>
      </c>
      <c r="C22" s="177">
        <v>2</v>
      </c>
      <c r="D22" s="177" t="s">
        <v>268</v>
      </c>
    </row>
    <row r="23" spans="2:4" ht="25.5" x14ac:dyDescent="0.25">
      <c r="B23" s="176" t="s">
        <v>280</v>
      </c>
      <c r="C23" s="177">
        <v>15</v>
      </c>
      <c r="D23" s="177" t="s">
        <v>268</v>
      </c>
    </row>
    <row r="24" spans="2:4" ht="43.5" customHeight="1" x14ac:dyDescent="0.25">
      <c r="B24" s="176" t="s">
        <v>295</v>
      </c>
      <c r="C24" s="177">
        <v>10</v>
      </c>
      <c r="D24" s="177" t="s">
        <v>268</v>
      </c>
    </row>
    <row r="25" spans="2:4" x14ac:dyDescent="0.25">
      <c r="B25" s="176" t="s">
        <v>282</v>
      </c>
      <c r="C25" s="177">
        <v>15</v>
      </c>
      <c r="D25" s="177" t="s">
        <v>268</v>
      </c>
    </row>
    <row r="26" spans="2:4" x14ac:dyDescent="0.25">
      <c r="B26" s="176" t="s">
        <v>283</v>
      </c>
      <c r="C26" s="177">
        <v>15</v>
      </c>
      <c r="D26" s="177" t="s">
        <v>268</v>
      </c>
    </row>
    <row r="27" spans="2:4" ht="25.5" x14ac:dyDescent="0.25">
      <c r="B27" s="176" t="s">
        <v>288</v>
      </c>
      <c r="C27" s="177">
        <v>12</v>
      </c>
      <c r="D27" s="177" t="s">
        <v>268</v>
      </c>
    </row>
    <row r="28" spans="2:4" x14ac:dyDescent="0.25">
      <c r="B28" s="176" t="s">
        <v>291</v>
      </c>
      <c r="C28" s="177">
        <v>5</v>
      </c>
      <c r="D28" s="177" t="s">
        <v>268</v>
      </c>
    </row>
    <row r="29" spans="2:4" x14ac:dyDescent="0.25">
      <c r="B29" s="176" t="s">
        <v>279</v>
      </c>
      <c r="C29" s="178">
        <v>50000</v>
      </c>
      <c r="D29" s="177" t="s">
        <v>276</v>
      </c>
    </row>
    <row r="30" spans="2:4" ht="25.5" x14ac:dyDescent="0.25">
      <c r="B30" s="176" t="s">
        <v>298</v>
      </c>
      <c r="C30" s="177">
        <v>7</v>
      </c>
      <c r="D30" s="177" t="s">
        <v>268</v>
      </c>
    </row>
    <row r="31" spans="2:4" x14ac:dyDescent="0.25">
      <c r="B31" s="176" t="s">
        <v>274</v>
      </c>
      <c r="C31" s="177">
        <v>30</v>
      </c>
      <c r="D31" s="177" t="s">
        <v>268</v>
      </c>
    </row>
    <row r="32" spans="2:4" s="198" customFormat="1" x14ac:dyDescent="0.25">
      <c r="B32" s="195" t="s">
        <v>277</v>
      </c>
      <c r="C32" s="196">
        <v>200000</v>
      </c>
      <c r="D32" s="197" t="s">
        <v>276</v>
      </c>
    </row>
    <row r="33" spans="1:8" x14ac:dyDescent="0.25">
      <c r="B33" s="176" t="s">
        <v>275</v>
      </c>
      <c r="C33" s="178">
        <v>150000</v>
      </c>
      <c r="D33" s="177" t="s">
        <v>276</v>
      </c>
    </row>
    <row r="34" spans="1:8" x14ac:dyDescent="0.25">
      <c r="B34" s="176" t="s">
        <v>269</v>
      </c>
      <c r="C34" s="177">
        <v>25</v>
      </c>
      <c r="D34" s="177" t="s">
        <v>268</v>
      </c>
    </row>
    <row r="35" spans="1:8" x14ac:dyDescent="0.25">
      <c r="B35" s="176" t="s">
        <v>278</v>
      </c>
      <c r="C35" s="178">
        <v>150000</v>
      </c>
      <c r="D35" s="177" t="s">
        <v>276</v>
      </c>
    </row>
    <row r="36" spans="1:8" ht="76.5" x14ac:dyDescent="0.25">
      <c r="B36" s="176" t="s">
        <v>443</v>
      </c>
      <c r="C36" s="177" t="s">
        <v>285</v>
      </c>
      <c r="D36" s="177" t="s">
        <v>268</v>
      </c>
    </row>
    <row r="37" spans="1:8" x14ac:dyDescent="0.25">
      <c r="B37" s="176" t="s">
        <v>294</v>
      </c>
      <c r="C37" s="177">
        <v>5</v>
      </c>
      <c r="D37" s="177" t="s">
        <v>268</v>
      </c>
    </row>
    <row r="38" spans="1:8" x14ac:dyDescent="0.25">
      <c r="B38" s="176" t="s">
        <v>293</v>
      </c>
      <c r="C38" s="177">
        <v>7</v>
      </c>
      <c r="D38" s="177" t="s">
        <v>268</v>
      </c>
    </row>
    <row r="39" spans="1:8" x14ac:dyDescent="0.25">
      <c r="B39" s="176" t="s">
        <v>297</v>
      </c>
      <c r="C39" s="177">
        <v>12</v>
      </c>
      <c r="D39" s="177" t="s">
        <v>268</v>
      </c>
    </row>
    <row r="40" spans="1:8" x14ac:dyDescent="0.25">
      <c r="B40" s="176" t="s">
        <v>296</v>
      </c>
      <c r="C40" s="177">
        <v>10</v>
      </c>
      <c r="D40" s="177" t="s">
        <v>268</v>
      </c>
    </row>
    <row r="41" spans="1:8" x14ac:dyDescent="0.25">
      <c r="B41" s="176" t="s">
        <v>313</v>
      </c>
      <c r="C41" s="177">
        <v>7</v>
      </c>
      <c r="D41" s="177" t="s">
        <v>268</v>
      </c>
    </row>
    <row r="42" spans="1:8" s="37" customFormat="1" x14ac:dyDescent="0.25">
      <c r="B42" s="38"/>
    </row>
    <row r="43" spans="1:8" s="212" customFormat="1" ht="12.75" x14ac:dyDescent="0.2">
      <c r="A43" s="210" t="s">
        <v>22</v>
      </c>
      <c r="B43" s="211"/>
      <c r="C43" s="211"/>
      <c r="D43" s="211"/>
      <c r="E43" s="211"/>
      <c r="F43" s="211"/>
      <c r="G43" s="211"/>
      <c r="H43" s="211"/>
    </row>
  </sheetData>
  <sheetProtection algorithmName="SHA-512" hashValue="fuwQl6Ws9doo/VVNuaWc81ov4x0RZ4Ct9XqZ6664A5zCH7EtS3M4zctmjeOs3HoFS3QY0ZQmf6k+z4uDX48Xjg==" saltValue="ZzY8mJKamYiNKBbWNjL/sg==" spinCount="100000" sheet="1" objects="1" scenarios="1"/>
  <sortState ref="B4:D38">
    <sortCondition ref="B4:B38"/>
  </sortState>
  <mergeCells count="1">
    <mergeCell ref="H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0.39997558519241921"/>
  </sheetPr>
  <dimension ref="A1:O100"/>
  <sheetViews>
    <sheetView showGridLines="0" workbookViewId="0">
      <pane ySplit="2" topLeftCell="A6" activePane="bottomLeft" state="frozen"/>
      <selection activeCell="D66" sqref="D66"/>
      <selection pane="bottomLeft"/>
    </sheetView>
  </sheetViews>
  <sheetFormatPr baseColWidth="10" defaultRowHeight="15" x14ac:dyDescent="0.25"/>
  <cols>
    <col min="1" max="1" width="38.28515625" style="99" customWidth="1"/>
    <col min="2" max="2" width="17.28515625" style="99" customWidth="1"/>
    <col min="3" max="3" width="18.85546875" style="99" customWidth="1"/>
    <col min="4" max="4" width="14" style="99" customWidth="1"/>
    <col min="5" max="256" width="11.42578125" style="99"/>
    <col min="257" max="257" width="38.28515625" style="99" customWidth="1"/>
    <col min="258" max="258" width="17.28515625" style="99" customWidth="1"/>
    <col min="259" max="259" width="18.85546875" style="99" customWidth="1"/>
    <col min="260" max="260" width="14" style="99" customWidth="1"/>
    <col min="261" max="512" width="11.42578125" style="99"/>
    <col min="513" max="513" width="38.28515625" style="99" customWidth="1"/>
    <col min="514" max="514" width="17.28515625" style="99" customWidth="1"/>
    <col min="515" max="515" width="18.85546875" style="99" customWidth="1"/>
    <col min="516" max="516" width="14" style="99" customWidth="1"/>
    <col min="517" max="768" width="11.42578125" style="99"/>
    <col min="769" max="769" width="38.28515625" style="99" customWidth="1"/>
    <col min="770" max="770" width="17.28515625" style="99" customWidth="1"/>
    <col min="771" max="771" width="18.85546875" style="99" customWidth="1"/>
    <col min="772" max="772" width="14" style="99" customWidth="1"/>
    <col min="773" max="1024" width="11.42578125" style="99"/>
    <col min="1025" max="1025" width="38.28515625" style="99" customWidth="1"/>
    <col min="1026" max="1026" width="17.28515625" style="99" customWidth="1"/>
    <col min="1027" max="1027" width="18.85546875" style="99" customWidth="1"/>
    <col min="1028" max="1028" width="14" style="99" customWidth="1"/>
    <col min="1029" max="1280" width="11.42578125" style="99"/>
    <col min="1281" max="1281" width="38.28515625" style="99" customWidth="1"/>
    <col min="1282" max="1282" width="17.28515625" style="99" customWidth="1"/>
    <col min="1283" max="1283" width="18.85546875" style="99" customWidth="1"/>
    <col min="1284" max="1284" width="14" style="99" customWidth="1"/>
    <col min="1285" max="1536" width="11.42578125" style="99"/>
    <col min="1537" max="1537" width="38.28515625" style="99" customWidth="1"/>
    <col min="1538" max="1538" width="17.28515625" style="99" customWidth="1"/>
    <col min="1539" max="1539" width="18.85546875" style="99" customWidth="1"/>
    <col min="1540" max="1540" width="14" style="99" customWidth="1"/>
    <col min="1541" max="1792" width="11.42578125" style="99"/>
    <col min="1793" max="1793" width="38.28515625" style="99" customWidth="1"/>
    <col min="1794" max="1794" width="17.28515625" style="99" customWidth="1"/>
    <col min="1795" max="1795" width="18.85546875" style="99" customWidth="1"/>
    <col min="1796" max="1796" width="14" style="99" customWidth="1"/>
    <col min="1797" max="2048" width="11.42578125" style="99"/>
    <col min="2049" max="2049" width="38.28515625" style="99" customWidth="1"/>
    <col min="2050" max="2050" width="17.28515625" style="99" customWidth="1"/>
    <col min="2051" max="2051" width="18.85546875" style="99" customWidth="1"/>
    <col min="2052" max="2052" width="14" style="99" customWidth="1"/>
    <col min="2053" max="2304" width="11.42578125" style="99"/>
    <col min="2305" max="2305" width="38.28515625" style="99" customWidth="1"/>
    <col min="2306" max="2306" width="17.28515625" style="99" customWidth="1"/>
    <col min="2307" max="2307" width="18.85546875" style="99" customWidth="1"/>
    <col min="2308" max="2308" width="14" style="99" customWidth="1"/>
    <col min="2309" max="2560" width="11.42578125" style="99"/>
    <col min="2561" max="2561" width="38.28515625" style="99" customWidth="1"/>
    <col min="2562" max="2562" width="17.28515625" style="99" customWidth="1"/>
    <col min="2563" max="2563" width="18.85546875" style="99" customWidth="1"/>
    <col min="2564" max="2564" width="14" style="99" customWidth="1"/>
    <col min="2565" max="2816" width="11.42578125" style="99"/>
    <col min="2817" max="2817" width="38.28515625" style="99" customWidth="1"/>
    <col min="2818" max="2818" width="17.28515625" style="99" customWidth="1"/>
    <col min="2819" max="2819" width="18.85546875" style="99" customWidth="1"/>
    <col min="2820" max="2820" width="14" style="99" customWidth="1"/>
    <col min="2821" max="3072" width="11.42578125" style="99"/>
    <col min="3073" max="3073" width="38.28515625" style="99" customWidth="1"/>
    <col min="3074" max="3074" width="17.28515625" style="99" customWidth="1"/>
    <col min="3075" max="3075" width="18.85546875" style="99" customWidth="1"/>
    <col min="3076" max="3076" width="14" style="99" customWidth="1"/>
    <col min="3077" max="3328" width="11.42578125" style="99"/>
    <col min="3329" max="3329" width="38.28515625" style="99" customWidth="1"/>
    <col min="3330" max="3330" width="17.28515625" style="99" customWidth="1"/>
    <col min="3331" max="3331" width="18.85546875" style="99" customWidth="1"/>
    <col min="3332" max="3332" width="14" style="99" customWidth="1"/>
    <col min="3333" max="3584" width="11.42578125" style="99"/>
    <col min="3585" max="3585" width="38.28515625" style="99" customWidth="1"/>
    <col min="3586" max="3586" width="17.28515625" style="99" customWidth="1"/>
    <col min="3587" max="3587" width="18.85546875" style="99" customWidth="1"/>
    <col min="3588" max="3588" width="14" style="99" customWidth="1"/>
    <col min="3589" max="3840" width="11.42578125" style="99"/>
    <col min="3841" max="3841" width="38.28515625" style="99" customWidth="1"/>
    <col min="3842" max="3842" width="17.28515625" style="99" customWidth="1"/>
    <col min="3843" max="3843" width="18.85546875" style="99" customWidth="1"/>
    <col min="3844" max="3844" width="14" style="99" customWidth="1"/>
    <col min="3845" max="4096" width="11.42578125" style="99"/>
    <col min="4097" max="4097" width="38.28515625" style="99" customWidth="1"/>
    <col min="4098" max="4098" width="17.28515625" style="99" customWidth="1"/>
    <col min="4099" max="4099" width="18.85546875" style="99" customWidth="1"/>
    <col min="4100" max="4100" width="14" style="99" customWidth="1"/>
    <col min="4101" max="4352" width="11.42578125" style="99"/>
    <col min="4353" max="4353" width="38.28515625" style="99" customWidth="1"/>
    <col min="4354" max="4354" width="17.28515625" style="99" customWidth="1"/>
    <col min="4355" max="4355" width="18.85546875" style="99" customWidth="1"/>
    <col min="4356" max="4356" width="14" style="99" customWidth="1"/>
    <col min="4357" max="4608" width="11.42578125" style="99"/>
    <col min="4609" max="4609" width="38.28515625" style="99" customWidth="1"/>
    <col min="4610" max="4610" width="17.28515625" style="99" customWidth="1"/>
    <col min="4611" max="4611" width="18.85546875" style="99" customWidth="1"/>
    <col min="4612" max="4612" width="14" style="99" customWidth="1"/>
    <col min="4613" max="4864" width="11.42578125" style="99"/>
    <col min="4865" max="4865" width="38.28515625" style="99" customWidth="1"/>
    <col min="4866" max="4866" width="17.28515625" style="99" customWidth="1"/>
    <col min="4867" max="4867" width="18.85546875" style="99" customWidth="1"/>
    <col min="4868" max="4868" width="14" style="99" customWidth="1"/>
    <col min="4869" max="5120" width="11.42578125" style="99"/>
    <col min="5121" max="5121" width="38.28515625" style="99" customWidth="1"/>
    <col min="5122" max="5122" width="17.28515625" style="99" customWidth="1"/>
    <col min="5123" max="5123" width="18.85546875" style="99" customWidth="1"/>
    <col min="5124" max="5124" width="14" style="99" customWidth="1"/>
    <col min="5125" max="5376" width="11.42578125" style="99"/>
    <col min="5377" max="5377" width="38.28515625" style="99" customWidth="1"/>
    <col min="5378" max="5378" width="17.28515625" style="99" customWidth="1"/>
    <col min="5379" max="5379" width="18.85546875" style="99" customWidth="1"/>
    <col min="5380" max="5380" width="14" style="99" customWidth="1"/>
    <col min="5381" max="5632" width="11.42578125" style="99"/>
    <col min="5633" max="5633" width="38.28515625" style="99" customWidth="1"/>
    <col min="5634" max="5634" width="17.28515625" style="99" customWidth="1"/>
    <col min="5635" max="5635" width="18.85546875" style="99" customWidth="1"/>
    <col min="5636" max="5636" width="14" style="99" customWidth="1"/>
    <col min="5637" max="5888" width="11.42578125" style="99"/>
    <col min="5889" max="5889" width="38.28515625" style="99" customWidth="1"/>
    <col min="5890" max="5890" width="17.28515625" style="99" customWidth="1"/>
    <col min="5891" max="5891" width="18.85546875" style="99" customWidth="1"/>
    <col min="5892" max="5892" width="14" style="99" customWidth="1"/>
    <col min="5893" max="6144" width="11.42578125" style="99"/>
    <col min="6145" max="6145" width="38.28515625" style="99" customWidth="1"/>
    <col min="6146" max="6146" width="17.28515625" style="99" customWidth="1"/>
    <col min="6147" max="6147" width="18.85546875" style="99" customWidth="1"/>
    <col min="6148" max="6148" width="14" style="99" customWidth="1"/>
    <col min="6149" max="6400" width="11.42578125" style="99"/>
    <col min="6401" max="6401" width="38.28515625" style="99" customWidth="1"/>
    <col min="6402" max="6402" width="17.28515625" style="99" customWidth="1"/>
    <col min="6403" max="6403" width="18.85546875" style="99" customWidth="1"/>
    <col min="6404" max="6404" width="14" style="99" customWidth="1"/>
    <col min="6405" max="6656" width="11.42578125" style="99"/>
    <col min="6657" max="6657" width="38.28515625" style="99" customWidth="1"/>
    <col min="6658" max="6658" width="17.28515625" style="99" customWidth="1"/>
    <col min="6659" max="6659" width="18.85546875" style="99" customWidth="1"/>
    <col min="6660" max="6660" width="14" style="99" customWidth="1"/>
    <col min="6661" max="6912" width="11.42578125" style="99"/>
    <col min="6913" max="6913" width="38.28515625" style="99" customWidth="1"/>
    <col min="6914" max="6914" width="17.28515625" style="99" customWidth="1"/>
    <col min="6915" max="6915" width="18.85546875" style="99" customWidth="1"/>
    <col min="6916" max="6916" width="14" style="99" customWidth="1"/>
    <col min="6917" max="7168" width="11.42578125" style="99"/>
    <col min="7169" max="7169" width="38.28515625" style="99" customWidth="1"/>
    <col min="7170" max="7170" width="17.28515625" style="99" customWidth="1"/>
    <col min="7171" max="7171" width="18.85546875" style="99" customWidth="1"/>
    <col min="7172" max="7172" width="14" style="99" customWidth="1"/>
    <col min="7173" max="7424" width="11.42578125" style="99"/>
    <col min="7425" max="7425" width="38.28515625" style="99" customWidth="1"/>
    <col min="7426" max="7426" width="17.28515625" style="99" customWidth="1"/>
    <col min="7427" max="7427" width="18.85546875" style="99" customWidth="1"/>
    <col min="7428" max="7428" width="14" style="99" customWidth="1"/>
    <col min="7429" max="7680" width="11.42578125" style="99"/>
    <col min="7681" max="7681" width="38.28515625" style="99" customWidth="1"/>
    <col min="7682" max="7682" width="17.28515625" style="99" customWidth="1"/>
    <col min="7683" max="7683" width="18.85546875" style="99" customWidth="1"/>
    <col min="7684" max="7684" width="14" style="99" customWidth="1"/>
    <col min="7685" max="7936" width="11.42578125" style="99"/>
    <col min="7937" max="7937" width="38.28515625" style="99" customWidth="1"/>
    <col min="7938" max="7938" width="17.28515625" style="99" customWidth="1"/>
    <col min="7939" max="7939" width="18.85546875" style="99" customWidth="1"/>
    <col min="7940" max="7940" width="14" style="99" customWidth="1"/>
    <col min="7941" max="8192" width="11.42578125" style="99"/>
    <col min="8193" max="8193" width="38.28515625" style="99" customWidth="1"/>
    <col min="8194" max="8194" width="17.28515625" style="99" customWidth="1"/>
    <col min="8195" max="8195" width="18.85546875" style="99" customWidth="1"/>
    <col min="8196" max="8196" width="14" style="99" customWidth="1"/>
    <col min="8197" max="8448" width="11.42578125" style="99"/>
    <col min="8449" max="8449" width="38.28515625" style="99" customWidth="1"/>
    <col min="8450" max="8450" width="17.28515625" style="99" customWidth="1"/>
    <col min="8451" max="8451" width="18.85546875" style="99" customWidth="1"/>
    <col min="8452" max="8452" width="14" style="99" customWidth="1"/>
    <col min="8453" max="8704" width="11.42578125" style="99"/>
    <col min="8705" max="8705" width="38.28515625" style="99" customWidth="1"/>
    <col min="8706" max="8706" width="17.28515625" style="99" customWidth="1"/>
    <col min="8707" max="8707" width="18.85546875" style="99" customWidth="1"/>
    <col min="8708" max="8708" width="14" style="99" customWidth="1"/>
    <col min="8709" max="8960" width="11.42578125" style="99"/>
    <col min="8961" max="8961" width="38.28515625" style="99" customWidth="1"/>
    <col min="8962" max="8962" width="17.28515625" style="99" customWidth="1"/>
    <col min="8963" max="8963" width="18.85546875" style="99" customWidth="1"/>
    <col min="8964" max="8964" width="14" style="99" customWidth="1"/>
    <col min="8965" max="9216" width="11.42578125" style="99"/>
    <col min="9217" max="9217" width="38.28515625" style="99" customWidth="1"/>
    <col min="9218" max="9218" width="17.28515625" style="99" customWidth="1"/>
    <col min="9219" max="9219" width="18.85546875" style="99" customWidth="1"/>
    <col min="9220" max="9220" width="14" style="99" customWidth="1"/>
    <col min="9221" max="9472" width="11.42578125" style="99"/>
    <col min="9473" max="9473" width="38.28515625" style="99" customWidth="1"/>
    <col min="9474" max="9474" width="17.28515625" style="99" customWidth="1"/>
    <col min="9475" max="9475" width="18.85546875" style="99" customWidth="1"/>
    <col min="9476" max="9476" width="14" style="99" customWidth="1"/>
    <col min="9477" max="9728" width="11.42578125" style="99"/>
    <col min="9729" max="9729" width="38.28515625" style="99" customWidth="1"/>
    <col min="9730" max="9730" width="17.28515625" style="99" customWidth="1"/>
    <col min="9731" max="9731" width="18.85546875" style="99" customWidth="1"/>
    <col min="9732" max="9732" width="14" style="99" customWidth="1"/>
    <col min="9733" max="9984" width="11.42578125" style="99"/>
    <col min="9985" max="9985" width="38.28515625" style="99" customWidth="1"/>
    <col min="9986" max="9986" width="17.28515625" style="99" customWidth="1"/>
    <col min="9987" max="9987" width="18.85546875" style="99" customWidth="1"/>
    <col min="9988" max="9988" width="14" style="99" customWidth="1"/>
    <col min="9989" max="10240" width="11.42578125" style="99"/>
    <col min="10241" max="10241" width="38.28515625" style="99" customWidth="1"/>
    <col min="10242" max="10242" width="17.28515625" style="99" customWidth="1"/>
    <col min="10243" max="10243" width="18.85546875" style="99" customWidth="1"/>
    <col min="10244" max="10244" width="14" style="99" customWidth="1"/>
    <col min="10245" max="10496" width="11.42578125" style="99"/>
    <col min="10497" max="10497" width="38.28515625" style="99" customWidth="1"/>
    <col min="10498" max="10498" width="17.28515625" style="99" customWidth="1"/>
    <col min="10499" max="10499" width="18.85546875" style="99" customWidth="1"/>
    <col min="10500" max="10500" width="14" style="99" customWidth="1"/>
    <col min="10501" max="10752" width="11.42578125" style="99"/>
    <col min="10753" max="10753" width="38.28515625" style="99" customWidth="1"/>
    <col min="10754" max="10754" width="17.28515625" style="99" customWidth="1"/>
    <col min="10755" max="10755" width="18.85546875" style="99" customWidth="1"/>
    <col min="10756" max="10756" width="14" style="99" customWidth="1"/>
    <col min="10757" max="11008" width="11.42578125" style="99"/>
    <col min="11009" max="11009" width="38.28515625" style="99" customWidth="1"/>
    <col min="11010" max="11010" width="17.28515625" style="99" customWidth="1"/>
    <col min="11011" max="11011" width="18.85546875" style="99" customWidth="1"/>
    <col min="11012" max="11012" width="14" style="99" customWidth="1"/>
    <col min="11013" max="11264" width="11.42578125" style="99"/>
    <col min="11265" max="11265" width="38.28515625" style="99" customWidth="1"/>
    <col min="11266" max="11266" width="17.28515625" style="99" customWidth="1"/>
    <col min="11267" max="11267" width="18.85546875" style="99" customWidth="1"/>
    <col min="11268" max="11268" width="14" style="99" customWidth="1"/>
    <col min="11269" max="11520" width="11.42578125" style="99"/>
    <col min="11521" max="11521" width="38.28515625" style="99" customWidth="1"/>
    <col min="11522" max="11522" width="17.28515625" style="99" customWidth="1"/>
    <col min="11523" max="11523" width="18.85546875" style="99" customWidth="1"/>
    <col min="11524" max="11524" width="14" style="99" customWidth="1"/>
    <col min="11525" max="11776" width="11.42578125" style="99"/>
    <col min="11777" max="11777" width="38.28515625" style="99" customWidth="1"/>
    <col min="11778" max="11778" width="17.28515625" style="99" customWidth="1"/>
    <col min="11779" max="11779" width="18.85546875" style="99" customWidth="1"/>
    <col min="11780" max="11780" width="14" style="99" customWidth="1"/>
    <col min="11781" max="12032" width="11.42578125" style="99"/>
    <col min="12033" max="12033" width="38.28515625" style="99" customWidth="1"/>
    <col min="12034" max="12034" width="17.28515625" style="99" customWidth="1"/>
    <col min="12035" max="12035" width="18.85546875" style="99" customWidth="1"/>
    <col min="12036" max="12036" width="14" style="99" customWidth="1"/>
    <col min="12037" max="12288" width="11.42578125" style="99"/>
    <col min="12289" max="12289" width="38.28515625" style="99" customWidth="1"/>
    <col min="12290" max="12290" width="17.28515625" style="99" customWidth="1"/>
    <col min="12291" max="12291" width="18.85546875" style="99" customWidth="1"/>
    <col min="12292" max="12292" width="14" style="99" customWidth="1"/>
    <col min="12293" max="12544" width="11.42578125" style="99"/>
    <col min="12545" max="12545" width="38.28515625" style="99" customWidth="1"/>
    <col min="12546" max="12546" width="17.28515625" style="99" customWidth="1"/>
    <col min="12547" max="12547" width="18.85546875" style="99" customWidth="1"/>
    <col min="12548" max="12548" width="14" style="99" customWidth="1"/>
    <col min="12549" max="12800" width="11.42578125" style="99"/>
    <col min="12801" max="12801" width="38.28515625" style="99" customWidth="1"/>
    <col min="12802" max="12802" width="17.28515625" style="99" customWidth="1"/>
    <col min="12803" max="12803" width="18.85546875" style="99" customWidth="1"/>
    <col min="12804" max="12804" width="14" style="99" customWidth="1"/>
    <col min="12805" max="13056" width="11.42578125" style="99"/>
    <col min="13057" max="13057" width="38.28515625" style="99" customWidth="1"/>
    <col min="13058" max="13058" width="17.28515625" style="99" customWidth="1"/>
    <col min="13059" max="13059" width="18.85546875" style="99" customWidth="1"/>
    <col min="13060" max="13060" width="14" style="99" customWidth="1"/>
    <col min="13061" max="13312" width="11.42578125" style="99"/>
    <col min="13313" max="13313" width="38.28515625" style="99" customWidth="1"/>
    <col min="13314" max="13314" width="17.28515625" style="99" customWidth="1"/>
    <col min="13315" max="13315" width="18.85546875" style="99" customWidth="1"/>
    <col min="13316" max="13316" width="14" style="99" customWidth="1"/>
    <col min="13317" max="13568" width="11.42578125" style="99"/>
    <col min="13569" max="13569" width="38.28515625" style="99" customWidth="1"/>
    <col min="13570" max="13570" width="17.28515625" style="99" customWidth="1"/>
    <col min="13571" max="13571" width="18.85546875" style="99" customWidth="1"/>
    <col min="13572" max="13572" width="14" style="99" customWidth="1"/>
    <col min="13573" max="13824" width="11.42578125" style="99"/>
    <col min="13825" max="13825" width="38.28515625" style="99" customWidth="1"/>
    <col min="13826" max="13826" width="17.28515625" style="99" customWidth="1"/>
    <col min="13827" max="13827" width="18.85546875" style="99" customWidth="1"/>
    <col min="13828" max="13828" width="14" style="99" customWidth="1"/>
    <col min="13829" max="14080" width="11.42578125" style="99"/>
    <col min="14081" max="14081" width="38.28515625" style="99" customWidth="1"/>
    <col min="14082" max="14082" width="17.28515625" style="99" customWidth="1"/>
    <col min="14083" max="14083" width="18.85546875" style="99" customWidth="1"/>
    <col min="14084" max="14084" width="14" style="99" customWidth="1"/>
    <col min="14085" max="14336" width="11.42578125" style="99"/>
    <col min="14337" max="14337" width="38.28515625" style="99" customWidth="1"/>
    <col min="14338" max="14338" width="17.28515625" style="99" customWidth="1"/>
    <col min="14339" max="14339" width="18.85546875" style="99" customWidth="1"/>
    <col min="14340" max="14340" width="14" style="99" customWidth="1"/>
    <col min="14341" max="14592" width="11.42578125" style="99"/>
    <col min="14593" max="14593" width="38.28515625" style="99" customWidth="1"/>
    <col min="14594" max="14594" width="17.28515625" style="99" customWidth="1"/>
    <col min="14595" max="14595" width="18.85546875" style="99" customWidth="1"/>
    <col min="14596" max="14596" width="14" style="99" customWidth="1"/>
    <col min="14597" max="14848" width="11.42578125" style="99"/>
    <col min="14849" max="14849" width="38.28515625" style="99" customWidth="1"/>
    <col min="14850" max="14850" width="17.28515625" style="99" customWidth="1"/>
    <col min="14851" max="14851" width="18.85546875" style="99" customWidth="1"/>
    <col min="14852" max="14852" width="14" style="99" customWidth="1"/>
    <col min="14853" max="15104" width="11.42578125" style="99"/>
    <col min="15105" max="15105" width="38.28515625" style="99" customWidth="1"/>
    <col min="15106" max="15106" width="17.28515625" style="99" customWidth="1"/>
    <col min="15107" max="15107" width="18.85546875" style="99" customWidth="1"/>
    <col min="15108" max="15108" width="14" style="99" customWidth="1"/>
    <col min="15109" max="15360" width="11.42578125" style="99"/>
    <col min="15361" max="15361" width="38.28515625" style="99" customWidth="1"/>
    <col min="15362" max="15362" width="17.28515625" style="99" customWidth="1"/>
    <col min="15363" max="15363" width="18.85546875" style="99" customWidth="1"/>
    <col min="15364" max="15364" width="14" style="99" customWidth="1"/>
    <col min="15365" max="15616" width="11.42578125" style="99"/>
    <col min="15617" max="15617" width="38.28515625" style="99" customWidth="1"/>
    <col min="15618" max="15618" width="17.28515625" style="99" customWidth="1"/>
    <col min="15619" max="15619" width="18.85546875" style="99" customWidth="1"/>
    <col min="15620" max="15620" width="14" style="99" customWidth="1"/>
    <col min="15621" max="15872" width="11.42578125" style="99"/>
    <col min="15873" max="15873" width="38.28515625" style="99" customWidth="1"/>
    <col min="15874" max="15874" width="17.28515625" style="99" customWidth="1"/>
    <col min="15875" max="15875" width="18.85546875" style="99" customWidth="1"/>
    <col min="15876" max="15876" width="14" style="99" customWidth="1"/>
    <col min="15877" max="16128" width="11.42578125" style="99"/>
    <col min="16129" max="16129" width="38.28515625" style="99" customWidth="1"/>
    <col min="16130" max="16130" width="17.28515625" style="99" customWidth="1"/>
    <col min="16131" max="16131" width="18.85546875" style="99" customWidth="1"/>
    <col min="16132" max="16132" width="14" style="99" customWidth="1"/>
    <col min="16133" max="16384" width="11.42578125" style="99"/>
  </cols>
  <sheetData>
    <row r="1" spans="1:12" s="186" customFormat="1" ht="9.9499999999999993" customHeight="1" x14ac:dyDescent="0.25">
      <c r="A1" s="297"/>
      <c r="B1" s="297"/>
      <c r="C1" s="297"/>
      <c r="D1" s="297"/>
      <c r="E1" s="297"/>
      <c r="F1" s="297"/>
      <c r="G1" s="297"/>
      <c r="H1" s="185"/>
      <c r="I1" s="185"/>
      <c r="J1" s="185"/>
      <c r="K1" s="185"/>
      <c r="L1" s="185"/>
    </row>
    <row r="2" spans="1:12" s="184" customFormat="1" ht="21" x14ac:dyDescent="0.35">
      <c r="A2" s="98" t="s">
        <v>326</v>
      </c>
      <c r="B2" s="98"/>
      <c r="C2" s="98"/>
      <c r="D2" s="98"/>
      <c r="E2" s="98"/>
      <c r="F2" s="98"/>
      <c r="G2" s="98"/>
      <c r="I2" s="298"/>
      <c r="J2" s="298"/>
      <c r="K2" s="298"/>
      <c r="L2" s="298"/>
    </row>
    <row r="3" spans="1:12" s="299" customFormat="1" ht="12.75" x14ac:dyDescent="0.2">
      <c r="A3" s="319" t="s">
        <v>300</v>
      </c>
      <c r="B3" s="319"/>
      <c r="C3" s="319"/>
      <c r="D3" s="319"/>
      <c r="E3" s="319"/>
      <c r="F3" s="320"/>
      <c r="G3" s="320"/>
    </row>
    <row r="4" spans="1:12" s="299" customFormat="1" ht="12.75" x14ac:dyDescent="0.2"/>
    <row r="5" spans="1:12" s="301" customFormat="1" ht="15.75" x14ac:dyDescent="0.25">
      <c r="A5" s="300" t="s">
        <v>426</v>
      </c>
      <c r="B5" s="300"/>
      <c r="C5" s="300"/>
      <c r="D5" s="300"/>
      <c r="E5" s="300"/>
      <c r="F5" s="300"/>
      <c r="G5" s="300"/>
    </row>
    <row r="6" spans="1:12" s="299" customFormat="1" ht="12.75" x14ac:dyDescent="0.2">
      <c r="A6" s="302"/>
      <c r="B6" s="302"/>
      <c r="C6" s="303"/>
      <c r="D6" s="303"/>
      <c r="F6" s="302"/>
      <c r="G6" s="302"/>
    </row>
    <row r="7" spans="1:12" s="299" customFormat="1" ht="12.75" x14ac:dyDescent="0.2">
      <c r="A7" s="304" t="s">
        <v>23</v>
      </c>
      <c r="B7" s="304"/>
      <c r="C7" s="305" t="s">
        <v>218</v>
      </c>
      <c r="D7" s="305" t="s">
        <v>18</v>
      </c>
      <c r="F7" s="302"/>
      <c r="G7" s="302"/>
    </row>
    <row r="8" spans="1:12" s="299" customFormat="1" ht="12.75" x14ac:dyDescent="0.2">
      <c r="B8" s="306" t="s">
        <v>219</v>
      </c>
      <c r="C8" s="307" t="s">
        <v>401</v>
      </c>
      <c r="D8" s="372">
        <v>4.8810000000000002</v>
      </c>
      <c r="E8" s="319"/>
      <c r="F8" s="373"/>
    </row>
    <row r="9" spans="1:12" s="299" customFormat="1" ht="12.75" x14ac:dyDescent="0.2">
      <c r="A9" s="306"/>
      <c r="B9" s="306" t="s">
        <v>220</v>
      </c>
      <c r="C9" s="307" t="s">
        <v>401</v>
      </c>
      <c r="D9" s="372">
        <v>6.1210000000000004</v>
      </c>
      <c r="E9" s="319"/>
      <c r="F9" s="373"/>
    </row>
    <row r="10" spans="1:12" s="299" customFormat="1" ht="12.75" x14ac:dyDescent="0.2">
      <c r="A10" s="306"/>
      <c r="B10" s="306" t="s">
        <v>221</v>
      </c>
      <c r="C10" s="307" t="s">
        <v>401</v>
      </c>
      <c r="D10" s="372">
        <v>7.63</v>
      </c>
      <c r="E10" s="319"/>
      <c r="F10" s="373"/>
    </row>
    <row r="11" spans="1:12" s="299" customFormat="1" ht="12.75" x14ac:dyDescent="0.2">
      <c r="D11" s="319"/>
      <c r="E11" s="319"/>
      <c r="F11" s="373"/>
      <c r="G11" s="308"/>
    </row>
    <row r="12" spans="1:12" s="299" customFormat="1" ht="12.75" x14ac:dyDescent="0.2">
      <c r="A12" s="304" t="s">
        <v>24</v>
      </c>
      <c r="B12" s="309"/>
      <c r="C12" s="305" t="s">
        <v>218</v>
      </c>
      <c r="D12" s="374" t="s">
        <v>18</v>
      </c>
      <c r="E12" s="319"/>
      <c r="F12" s="373"/>
      <c r="G12" s="308"/>
    </row>
    <row r="13" spans="1:12" s="299" customFormat="1" ht="12.75" x14ac:dyDescent="0.2">
      <c r="B13" s="306" t="s">
        <v>222</v>
      </c>
      <c r="C13" s="307" t="s">
        <v>401</v>
      </c>
      <c r="D13" s="372">
        <v>8.157</v>
      </c>
      <c r="E13" s="319"/>
      <c r="F13" s="373"/>
      <c r="G13" s="308"/>
    </row>
    <row r="14" spans="1:12" s="299" customFormat="1" ht="12.75" x14ac:dyDescent="0.2">
      <c r="A14" s="306"/>
      <c r="B14" s="306" t="s">
        <v>223</v>
      </c>
      <c r="C14" s="307" t="s">
        <v>401</v>
      </c>
      <c r="D14" s="372">
        <v>3.2669999999999999</v>
      </c>
      <c r="E14" s="319"/>
      <c r="F14" s="373"/>
      <c r="G14" s="308"/>
    </row>
    <row r="15" spans="1:12" s="299" customFormat="1" ht="12.75" x14ac:dyDescent="0.2">
      <c r="D15" s="319"/>
      <c r="E15" s="319"/>
      <c r="F15" s="373"/>
      <c r="G15" s="308"/>
    </row>
    <row r="16" spans="1:12" s="299" customFormat="1" ht="12.75" x14ac:dyDescent="0.2">
      <c r="A16" s="304" t="s">
        <v>17</v>
      </c>
      <c r="B16" s="304"/>
      <c r="C16" s="305" t="s">
        <v>218</v>
      </c>
      <c r="D16" s="374" t="s">
        <v>18</v>
      </c>
      <c r="E16" s="319"/>
      <c r="F16" s="373"/>
      <c r="G16" s="302"/>
    </row>
    <row r="17" spans="1:8" s="299" customFormat="1" ht="12.75" x14ac:dyDescent="0.2">
      <c r="B17" s="306" t="s">
        <v>224</v>
      </c>
      <c r="C17" s="307" t="s">
        <v>401</v>
      </c>
      <c r="D17" s="372">
        <v>5.1790000000000003</v>
      </c>
      <c r="E17" s="319"/>
      <c r="F17" s="373"/>
    </row>
    <row r="18" spans="1:8" s="299" customFormat="1" ht="12.75" x14ac:dyDescent="0.2">
      <c r="A18" s="306"/>
      <c r="B18" s="306" t="s">
        <v>225</v>
      </c>
      <c r="C18" s="307" t="s">
        <v>401</v>
      </c>
      <c r="D18" s="372">
        <v>5.9450000000000003</v>
      </c>
      <c r="E18" s="319"/>
      <c r="F18" s="373"/>
    </row>
    <row r="19" spans="1:8" s="299" customFormat="1" ht="12.75" x14ac:dyDescent="0.2">
      <c r="D19" s="319"/>
      <c r="E19" s="319"/>
      <c r="F19" s="373"/>
      <c r="G19" s="308"/>
    </row>
    <row r="20" spans="1:8" s="299" customFormat="1" ht="12.75" x14ac:dyDescent="0.2">
      <c r="A20" s="304" t="s">
        <v>226</v>
      </c>
      <c r="B20" s="309"/>
      <c r="C20" s="305" t="s">
        <v>218</v>
      </c>
      <c r="D20" s="546" t="s">
        <v>18</v>
      </c>
      <c r="E20" s="547"/>
      <c r="F20" s="548"/>
      <c r="G20" s="308"/>
    </row>
    <row r="21" spans="1:8" s="299" customFormat="1" ht="12.75" x14ac:dyDescent="0.2">
      <c r="B21" s="310"/>
      <c r="C21" s="310"/>
      <c r="D21" s="375" t="s">
        <v>227</v>
      </c>
      <c r="E21" s="375" t="s">
        <v>228</v>
      </c>
      <c r="F21" s="375" t="s">
        <v>222</v>
      </c>
      <c r="G21" s="302"/>
      <c r="H21" s="308"/>
    </row>
    <row r="22" spans="1:8" s="299" customFormat="1" ht="12.75" x14ac:dyDescent="0.2">
      <c r="A22" s="549" t="s">
        <v>229</v>
      </c>
      <c r="B22" s="311" t="s">
        <v>9</v>
      </c>
      <c r="C22" s="307" t="s">
        <v>401</v>
      </c>
      <c r="D22" s="372">
        <v>1.754</v>
      </c>
      <c r="E22" s="372">
        <v>3.859</v>
      </c>
      <c r="F22" s="372">
        <v>8.7789999999999999</v>
      </c>
      <c r="G22" s="302"/>
    </row>
    <row r="23" spans="1:8" s="299" customFormat="1" ht="12.75" x14ac:dyDescent="0.2">
      <c r="A23" s="549"/>
      <c r="B23" s="311" t="s">
        <v>10</v>
      </c>
      <c r="C23" s="307" t="s">
        <v>401</v>
      </c>
      <c r="D23" s="372">
        <v>1.6950000000000001</v>
      </c>
      <c r="E23" s="372">
        <v>3.5289999999999999</v>
      </c>
      <c r="F23" s="372">
        <v>6.7910000000000004</v>
      </c>
      <c r="G23" s="302"/>
    </row>
    <row r="24" spans="1:8" s="299" customFormat="1" ht="12.75" x14ac:dyDescent="0.2">
      <c r="A24" s="549"/>
      <c r="B24" s="311" t="s">
        <v>11</v>
      </c>
      <c r="C24" s="307" t="s">
        <v>401</v>
      </c>
      <c r="D24" s="372">
        <v>1.679</v>
      </c>
      <c r="E24" s="372">
        <v>3.508</v>
      </c>
      <c r="F24" s="372">
        <v>5.98</v>
      </c>
      <c r="G24" s="302"/>
    </row>
    <row r="25" spans="1:8" s="299" customFormat="1" ht="12.75" x14ac:dyDescent="0.2">
      <c r="A25" s="309"/>
      <c r="B25" s="309"/>
      <c r="C25" s="309"/>
      <c r="D25" s="321"/>
      <c r="E25" s="321"/>
      <c r="F25" s="376"/>
      <c r="G25" s="302"/>
    </row>
    <row r="26" spans="1:8" s="299" customFormat="1" ht="12.75" x14ac:dyDescent="0.2">
      <c r="A26" s="549" t="s">
        <v>230</v>
      </c>
      <c r="B26" s="311" t="s">
        <v>12</v>
      </c>
      <c r="C26" s="307" t="s">
        <v>401</v>
      </c>
      <c r="D26" s="372">
        <v>1.694</v>
      </c>
      <c r="E26" s="372">
        <v>3.0609999999999999</v>
      </c>
      <c r="F26" s="372">
        <v>9.2070000000000007</v>
      </c>
      <c r="G26" s="302"/>
    </row>
    <row r="27" spans="1:8" s="299" customFormat="1" ht="12.75" x14ac:dyDescent="0.2">
      <c r="A27" s="549"/>
      <c r="B27" s="311" t="s">
        <v>13</v>
      </c>
      <c r="C27" s="307" t="s">
        <v>401</v>
      </c>
      <c r="D27" s="372">
        <v>1.669</v>
      </c>
      <c r="E27" s="372">
        <v>2.8849999999999998</v>
      </c>
      <c r="F27" s="372">
        <v>7.4169999999999998</v>
      </c>
      <c r="G27" s="302"/>
    </row>
    <row r="28" spans="1:8" s="299" customFormat="1" ht="12.75" x14ac:dyDescent="0.2">
      <c r="A28" s="549"/>
      <c r="B28" s="311" t="s">
        <v>14</v>
      </c>
      <c r="C28" s="307" t="s">
        <v>401</v>
      </c>
      <c r="D28" s="372">
        <v>1.651</v>
      </c>
      <c r="E28" s="372">
        <v>2.843</v>
      </c>
      <c r="F28" s="372">
        <v>5.6310000000000002</v>
      </c>
      <c r="G28" s="302"/>
    </row>
    <row r="29" spans="1:8" s="299" customFormat="1" ht="12.75" x14ac:dyDescent="0.2">
      <c r="A29" s="549"/>
      <c r="B29" s="311" t="s">
        <v>15</v>
      </c>
      <c r="C29" s="307" t="s">
        <v>401</v>
      </c>
      <c r="D29" s="372">
        <v>1.651</v>
      </c>
      <c r="E29" s="372">
        <v>2.843</v>
      </c>
      <c r="F29" s="372">
        <v>5.3550000000000004</v>
      </c>
      <c r="G29" s="302"/>
    </row>
    <row r="30" spans="1:8" s="299" customFormat="1" ht="12.75" x14ac:dyDescent="0.2">
      <c r="A30" s="549"/>
      <c r="B30" s="311" t="s">
        <v>16</v>
      </c>
      <c r="C30" s="307" t="s">
        <v>401</v>
      </c>
      <c r="D30" s="372">
        <v>1.627</v>
      </c>
      <c r="E30" s="372">
        <v>2.7480000000000002</v>
      </c>
      <c r="F30" s="372">
        <v>4.734</v>
      </c>
      <c r="G30" s="302"/>
    </row>
    <row r="31" spans="1:8" s="299" customFormat="1" ht="12.75" x14ac:dyDescent="0.2">
      <c r="D31" s="377"/>
      <c r="E31" s="377"/>
      <c r="F31" s="378"/>
      <c r="G31" s="302"/>
      <c r="H31" s="312"/>
    </row>
    <row r="32" spans="1:8" s="315" customFormat="1" ht="25.5" x14ac:dyDescent="0.2">
      <c r="A32" s="313" t="s">
        <v>427</v>
      </c>
      <c r="B32" s="314"/>
      <c r="C32" s="305" t="s">
        <v>218</v>
      </c>
      <c r="D32" s="379" t="s">
        <v>18</v>
      </c>
      <c r="E32" s="380"/>
      <c r="F32" s="381"/>
      <c r="G32" s="316"/>
    </row>
    <row r="33" spans="1:7" s="299" customFormat="1" ht="12.75" x14ac:dyDescent="0.2">
      <c r="A33" s="306" t="s">
        <v>428</v>
      </c>
      <c r="B33" s="307"/>
      <c r="C33" s="307" t="s">
        <v>401</v>
      </c>
      <c r="D33" s="323">
        <v>8.1449999999999996</v>
      </c>
      <c r="E33" s="319"/>
      <c r="F33" s="373"/>
    </row>
    <row r="34" spans="1:7" s="299" customFormat="1" ht="12.75" x14ac:dyDescent="0.2">
      <c r="A34" s="306" t="s">
        <v>429</v>
      </c>
      <c r="B34" s="307"/>
      <c r="C34" s="307" t="s">
        <v>401</v>
      </c>
      <c r="D34" s="323">
        <v>6.6079999999999997</v>
      </c>
      <c r="E34" s="319"/>
      <c r="F34" s="373"/>
    </row>
    <row r="35" spans="1:7" s="299" customFormat="1" ht="12.75" x14ac:dyDescent="0.2">
      <c r="B35" s="118"/>
      <c r="C35" s="317"/>
      <c r="D35" s="382"/>
      <c r="E35" s="382"/>
      <c r="F35" s="373"/>
    </row>
    <row r="36" spans="1:7" s="299" customFormat="1" ht="12.75" x14ac:dyDescent="0.2">
      <c r="A36" s="304" t="s">
        <v>26</v>
      </c>
      <c r="B36" s="305" t="s">
        <v>218</v>
      </c>
      <c r="C36" s="305" t="s">
        <v>222</v>
      </c>
      <c r="D36" s="379" t="s">
        <v>223</v>
      </c>
      <c r="E36" s="319"/>
      <c r="F36" s="373"/>
      <c r="G36" s="302"/>
    </row>
    <row r="37" spans="1:7" s="299" customFormat="1" ht="12.75" x14ac:dyDescent="0.2">
      <c r="B37" s="307" t="s">
        <v>401</v>
      </c>
      <c r="C37" s="323">
        <v>9.0540000000000003</v>
      </c>
      <c r="D37" s="323">
        <v>3.2829999999999999</v>
      </c>
      <c r="E37" s="319"/>
      <c r="F37" s="373"/>
    </row>
    <row r="38" spans="1:7" s="299" customFormat="1" ht="12.75" x14ac:dyDescent="0.2">
      <c r="B38" s="118"/>
      <c r="C38" s="317"/>
      <c r="D38" s="318"/>
      <c r="E38" s="318"/>
      <c r="F38" s="302"/>
    </row>
    <row r="39" spans="1:7" s="301" customFormat="1" ht="15.75" x14ac:dyDescent="0.25">
      <c r="A39" s="300" t="s">
        <v>430</v>
      </c>
      <c r="B39" s="300"/>
      <c r="C39" s="300"/>
      <c r="D39" s="300"/>
      <c r="E39" s="300"/>
      <c r="F39" s="300"/>
      <c r="G39" s="300"/>
    </row>
    <row r="40" spans="1:7" s="299" customFormat="1" ht="12.75" x14ac:dyDescent="0.2">
      <c r="A40" s="319"/>
      <c r="B40" s="319"/>
      <c r="C40" s="319"/>
      <c r="D40" s="319"/>
      <c r="E40" s="319"/>
      <c r="F40" s="320"/>
      <c r="G40" s="320"/>
    </row>
    <row r="41" spans="1:7" s="299" customFormat="1" ht="12.75" x14ac:dyDescent="0.2">
      <c r="A41" s="321"/>
      <c r="B41" s="305" t="s">
        <v>218</v>
      </c>
      <c r="C41" s="305" t="s">
        <v>18</v>
      </c>
      <c r="D41" s="319"/>
      <c r="E41" s="319"/>
      <c r="F41" s="320"/>
    </row>
    <row r="42" spans="1:7" s="299" customFormat="1" ht="12.75" x14ac:dyDescent="0.2">
      <c r="A42" s="322" t="s">
        <v>231</v>
      </c>
      <c r="B42" s="307" t="s">
        <v>402</v>
      </c>
      <c r="C42" s="383">
        <v>52.3</v>
      </c>
      <c r="D42" s="319"/>
      <c r="E42" s="319"/>
      <c r="F42" s="320"/>
    </row>
    <row r="43" spans="1:7" s="299" customFormat="1" ht="12.75" x14ac:dyDescent="0.2">
      <c r="A43" s="322" t="s">
        <v>232</v>
      </c>
      <c r="B43" s="307" t="s">
        <v>402</v>
      </c>
      <c r="C43" s="383">
        <v>50.4</v>
      </c>
      <c r="D43" s="319"/>
      <c r="E43" s="319"/>
      <c r="F43" s="320"/>
    </row>
    <row r="44" spans="1:7" s="299" customFormat="1" ht="12.75" x14ac:dyDescent="0.2">
      <c r="A44" s="322" t="s">
        <v>233</v>
      </c>
      <c r="B44" s="307" t="s">
        <v>402</v>
      </c>
      <c r="C44" s="383">
        <v>34.1</v>
      </c>
      <c r="D44" s="319"/>
      <c r="E44" s="319"/>
      <c r="F44" s="320"/>
    </row>
    <row r="45" spans="1:7" s="299" customFormat="1" ht="12.75" x14ac:dyDescent="0.2">
      <c r="A45" s="322" t="s">
        <v>234</v>
      </c>
      <c r="B45" s="307" t="s">
        <v>402</v>
      </c>
      <c r="C45" s="383">
        <v>40.4</v>
      </c>
      <c r="D45" s="319"/>
      <c r="E45" s="319"/>
      <c r="F45" s="320"/>
    </row>
    <row r="46" spans="1:7" s="299" customFormat="1" ht="12.75" x14ac:dyDescent="0.2">
      <c r="A46" s="322" t="s">
        <v>235</v>
      </c>
      <c r="B46" s="307" t="s">
        <v>402</v>
      </c>
      <c r="C46" s="383">
        <v>55.6</v>
      </c>
      <c r="D46" s="319"/>
      <c r="E46" s="319"/>
      <c r="F46" s="320"/>
    </row>
    <row r="47" spans="1:7" s="299" customFormat="1" ht="12.75" x14ac:dyDescent="0.2">
      <c r="A47" s="309"/>
      <c r="B47" s="309"/>
      <c r="C47" s="384"/>
      <c r="D47" s="319"/>
      <c r="E47" s="319"/>
      <c r="F47" s="320"/>
    </row>
    <row r="48" spans="1:7" s="299" customFormat="1" ht="12.75" x14ac:dyDescent="0.2">
      <c r="A48" s="322" t="s">
        <v>236</v>
      </c>
      <c r="B48" s="307" t="s">
        <v>403</v>
      </c>
      <c r="C48" s="383">
        <v>43.5</v>
      </c>
      <c r="D48" s="319"/>
      <c r="E48" s="319"/>
      <c r="F48" s="320"/>
    </row>
    <row r="49" spans="1:7" s="299" customFormat="1" ht="12.75" x14ac:dyDescent="0.2">
      <c r="A49" s="322" t="s">
        <v>237</v>
      </c>
      <c r="B49" s="307" t="s">
        <v>403</v>
      </c>
      <c r="C49" s="383">
        <v>62.4</v>
      </c>
      <c r="D49" s="319"/>
      <c r="E49" s="319"/>
      <c r="F49" s="320"/>
    </row>
    <row r="50" spans="1:7" s="299" customFormat="1" ht="12.75" x14ac:dyDescent="0.2">
      <c r="A50" s="309"/>
      <c r="B50" s="309"/>
      <c r="C50" s="321"/>
      <c r="D50" s="319"/>
      <c r="E50" s="319"/>
      <c r="F50" s="320"/>
    </row>
    <row r="51" spans="1:7" s="299" customFormat="1" ht="12.75" customHeight="1" x14ac:dyDescent="0.2">
      <c r="A51" s="322" t="s">
        <v>238</v>
      </c>
      <c r="B51" s="323" t="s">
        <v>402</v>
      </c>
      <c r="C51" s="383">
        <v>19.68</v>
      </c>
      <c r="D51" s="319"/>
      <c r="E51" s="319"/>
      <c r="F51" s="320"/>
    </row>
    <row r="52" spans="1:7" s="299" customFormat="1" ht="12.75" customHeight="1" x14ac:dyDescent="0.2">
      <c r="A52" s="322" t="s">
        <v>239</v>
      </c>
      <c r="B52" s="323" t="s">
        <v>402</v>
      </c>
      <c r="C52" s="383">
        <v>24</v>
      </c>
      <c r="D52" s="319"/>
      <c r="E52" s="319"/>
      <c r="F52" s="320"/>
    </row>
    <row r="53" spans="1:7" s="299" customFormat="1" ht="12.75" x14ac:dyDescent="0.2">
      <c r="A53" s="309"/>
      <c r="B53" s="309"/>
      <c r="C53" s="321"/>
      <c r="D53" s="319"/>
      <c r="E53" s="319"/>
      <c r="F53" s="320"/>
    </row>
    <row r="54" spans="1:7" s="299" customFormat="1" ht="12.75" x14ac:dyDescent="0.2">
      <c r="A54" s="322" t="s">
        <v>240</v>
      </c>
      <c r="B54" s="323" t="s">
        <v>403</v>
      </c>
      <c r="C54" s="383">
        <v>44.85</v>
      </c>
      <c r="D54" s="319"/>
      <c r="E54" s="319"/>
      <c r="F54" s="320"/>
    </row>
    <row r="55" spans="1:7" s="299" customFormat="1" ht="12.75" customHeight="1" x14ac:dyDescent="0.2">
      <c r="A55" s="322" t="s">
        <v>241</v>
      </c>
      <c r="B55" s="323" t="s">
        <v>403</v>
      </c>
      <c r="C55" s="383">
        <v>44.85</v>
      </c>
      <c r="D55" s="319"/>
      <c r="E55" s="319"/>
      <c r="F55" s="320"/>
    </row>
    <row r="56" spans="1:7" s="299" customFormat="1" ht="12.75" x14ac:dyDescent="0.2">
      <c r="A56" s="322" t="s">
        <v>242</v>
      </c>
      <c r="B56" s="323" t="s">
        <v>403</v>
      </c>
      <c r="C56" s="383">
        <v>44.85</v>
      </c>
      <c r="D56" s="319"/>
      <c r="E56" s="319"/>
      <c r="F56" s="320"/>
    </row>
    <row r="57" spans="1:7" s="299" customFormat="1" ht="12.75" x14ac:dyDescent="0.2">
      <c r="A57" s="319"/>
      <c r="B57" s="319"/>
      <c r="C57" s="319"/>
      <c r="D57" s="319"/>
      <c r="E57" s="319"/>
      <c r="F57" s="320"/>
      <c r="G57" s="320"/>
    </row>
    <row r="58" spans="1:7" s="386" customFormat="1" ht="12.75" x14ac:dyDescent="0.2">
      <c r="A58" s="385" t="s">
        <v>22</v>
      </c>
    </row>
    <row r="59" spans="1:7" s="299" customFormat="1" x14ac:dyDescent="0.25">
      <c r="A59" s="99"/>
    </row>
    <row r="60" spans="1:7" s="299" customFormat="1" ht="12.75" x14ac:dyDescent="0.2"/>
    <row r="61" spans="1:7" s="299" customFormat="1" ht="12.75" x14ac:dyDescent="0.2"/>
    <row r="62" spans="1:7" s="34" customFormat="1" x14ac:dyDescent="0.25"/>
    <row r="63" spans="1:7" s="34" customFormat="1" x14ac:dyDescent="0.25"/>
    <row r="64" spans="1:7" s="34" customFormat="1" x14ac:dyDescent="0.25"/>
    <row r="65" spans="1:12" s="34" customFormat="1" x14ac:dyDescent="0.25"/>
    <row r="66" spans="1:12" s="34" customFormat="1" x14ac:dyDescent="0.25"/>
    <row r="67" spans="1:12" s="34" customFormat="1" ht="15.75" x14ac:dyDescent="0.25">
      <c r="A67" s="324"/>
      <c r="B67" s="324"/>
      <c r="C67" s="324"/>
      <c r="D67" s="324"/>
      <c r="E67" s="324"/>
      <c r="F67" s="324"/>
      <c r="G67" s="324"/>
      <c r="H67" s="325"/>
    </row>
    <row r="68" spans="1:12" s="34" customFormat="1" ht="15.75" x14ac:dyDescent="0.25">
      <c r="A68" s="326"/>
      <c r="B68" s="326"/>
      <c r="C68" s="326"/>
      <c r="D68" s="326"/>
      <c r="E68" s="326"/>
      <c r="F68" s="326"/>
      <c r="G68" s="326"/>
      <c r="H68" s="324"/>
      <c r="I68" s="325"/>
      <c r="J68" s="325"/>
      <c r="K68" s="325"/>
    </row>
    <row r="69" spans="1:12" s="34" customFormat="1" x14ac:dyDescent="0.25">
      <c r="A69" s="324"/>
      <c r="B69" s="324"/>
      <c r="C69" s="324"/>
      <c r="D69" s="324"/>
      <c r="E69" s="324"/>
      <c r="F69" s="324"/>
      <c r="G69" s="324"/>
      <c r="H69" s="326"/>
      <c r="I69" s="324"/>
      <c r="J69" s="324"/>
      <c r="K69" s="324"/>
    </row>
    <row r="70" spans="1:12" s="34" customFormat="1" x14ac:dyDescent="0.25">
      <c r="A70" s="115"/>
      <c r="B70" s="115"/>
      <c r="C70" s="115"/>
      <c r="D70" s="115"/>
      <c r="E70" s="115"/>
      <c r="F70" s="115"/>
      <c r="G70" s="115"/>
      <c r="H70" s="324"/>
      <c r="I70" s="326"/>
      <c r="J70" s="326"/>
      <c r="K70" s="326"/>
    </row>
    <row r="71" spans="1:12" s="34" customFormat="1" x14ac:dyDescent="0.25">
      <c r="A71" s="115"/>
      <c r="B71" s="115"/>
      <c r="C71" s="115"/>
      <c r="D71" s="115"/>
      <c r="E71" s="115"/>
      <c r="F71" s="115"/>
      <c r="G71" s="115"/>
      <c r="H71" s="115"/>
      <c r="I71" s="324"/>
      <c r="J71" s="324"/>
      <c r="K71" s="324"/>
    </row>
    <row r="72" spans="1:12" s="34" customFormat="1" x14ac:dyDescent="0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</row>
    <row r="73" spans="1:12" s="34" customFormat="1" x14ac:dyDescent="0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</row>
    <row r="74" spans="1:12" s="34" customFormat="1" x14ac:dyDescent="0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</row>
    <row r="75" spans="1:12" s="34" customFormat="1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</row>
    <row r="76" spans="1:12" s="34" customFormat="1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</row>
    <row r="77" spans="1:12" s="34" customFormat="1" x14ac:dyDescent="0.2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1:12" s="34" customFormat="1" x14ac:dyDescent="0.2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1:12" s="34" customFormat="1" x14ac:dyDescent="0.2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1:12" s="34" customFormat="1" x14ac:dyDescent="0.2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1:15" ht="15.75" x14ac:dyDescent="0.25">
      <c r="B81" s="186"/>
      <c r="C81" s="186"/>
      <c r="D81" s="186"/>
      <c r="E81" s="186"/>
      <c r="F81" s="186"/>
      <c r="G81" s="186"/>
      <c r="H81" s="186"/>
      <c r="I81" s="327"/>
      <c r="J81" s="327"/>
      <c r="K81" s="327"/>
      <c r="L81" s="327"/>
    </row>
    <row r="82" spans="1:15" ht="15.75" x14ac:dyDescent="0.25">
      <c r="B82" s="327"/>
      <c r="C82" s="327"/>
      <c r="D82" s="327"/>
      <c r="E82" s="327"/>
      <c r="F82" s="327"/>
      <c r="G82" s="327"/>
      <c r="H82" s="327"/>
      <c r="I82" s="186"/>
      <c r="J82" s="327"/>
      <c r="K82" s="327"/>
      <c r="L82" s="327"/>
    </row>
    <row r="83" spans="1:15" ht="15.75" x14ac:dyDescent="0.25">
      <c r="B83" s="327"/>
      <c r="C83" s="327"/>
      <c r="D83" s="327"/>
      <c r="E83" s="327"/>
      <c r="F83" s="327"/>
      <c r="G83" s="327"/>
      <c r="H83" s="327"/>
      <c r="I83" s="327"/>
      <c r="J83" s="186"/>
      <c r="K83" s="186"/>
      <c r="L83" s="186"/>
    </row>
    <row r="84" spans="1:15" x14ac:dyDescent="0.25">
      <c r="A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</row>
    <row r="85" spans="1:15" x14ac:dyDescent="0.25">
      <c r="A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</row>
    <row r="86" spans="1:15" x14ac:dyDescent="0.25">
      <c r="A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</row>
    <row r="87" spans="1:15" x14ac:dyDescent="0.25">
      <c r="A87" s="327"/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</row>
    <row r="88" spans="1:15" x14ac:dyDescent="0.25">
      <c r="A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</row>
    <row r="89" spans="1:15" x14ac:dyDescent="0.25">
      <c r="A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</row>
    <row r="90" spans="1:15" x14ac:dyDescent="0.25">
      <c r="A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</row>
    <row r="91" spans="1:15" x14ac:dyDescent="0.25">
      <c r="A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</row>
    <row r="92" spans="1:15" x14ac:dyDescent="0.25">
      <c r="A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</row>
    <row r="93" spans="1:15" x14ac:dyDescent="0.25">
      <c r="A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</row>
    <row r="94" spans="1:15" x14ac:dyDescent="0.25">
      <c r="A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</row>
    <row r="95" spans="1:15" x14ac:dyDescent="0.25">
      <c r="A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</row>
    <row r="96" spans="1:15" x14ac:dyDescent="0.25"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</row>
    <row r="97" spans="1:15" x14ac:dyDescent="0.25">
      <c r="A97" s="328"/>
      <c r="L97" s="327"/>
      <c r="M97" s="327"/>
      <c r="N97" s="327"/>
      <c r="O97" s="327"/>
    </row>
    <row r="98" spans="1:15" x14ac:dyDescent="0.25">
      <c r="C98" s="328"/>
      <c r="D98" s="328"/>
      <c r="E98" s="328"/>
      <c r="F98" s="328"/>
      <c r="G98" s="328"/>
      <c r="H98" s="328"/>
      <c r="I98" s="328"/>
      <c r="J98" s="328"/>
      <c r="K98" s="328"/>
      <c r="M98" s="327"/>
      <c r="N98" s="327"/>
      <c r="O98" s="327"/>
    </row>
    <row r="99" spans="1:15" x14ac:dyDescent="0.25">
      <c r="L99" s="328"/>
    </row>
    <row r="100" spans="1:15" x14ac:dyDescent="0.25">
      <c r="M100" s="328"/>
      <c r="N100" s="328"/>
      <c r="O100" s="328"/>
    </row>
  </sheetData>
  <sheetProtection algorithmName="SHA-512" hashValue="5vG7KbU4I1aKD7Fdm8ZsYI4ILtACHHIl1QP23hxYcoy0nftGeCMZBXTCMvb+r0qEY6CEiyKCEc/G9dVXc1M5Bw==" saltValue="iwFz5wd3bEk96B7tXmP13w==" spinCount="100000" sheet="1" objects="1" scenarios="1"/>
  <mergeCells count="3">
    <mergeCell ref="D20:F20"/>
    <mergeCell ref="A22:A24"/>
    <mergeCell ref="A26:A3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zoomScale="90" zoomScaleNormal="90" workbookViewId="0">
      <selection activeCell="G14" sqref="G14"/>
    </sheetView>
  </sheetViews>
  <sheetFormatPr baseColWidth="10" defaultRowHeight="15" x14ac:dyDescent="0.25"/>
  <cols>
    <col min="1" max="1" width="2.7109375" customWidth="1"/>
    <col min="2" max="3" width="13.85546875" customWidth="1"/>
    <col min="4" max="4" width="49.7109375" bestFit="1" customWidth="1"/>
  </cols>
  <sheetData>
    <row r="2" spans="2:4" x14ac:dyDescent="0.25">
      <c r="B2" s="432" t="s">
        <v>478</v>
      </c>
      <c r="C2" s="432" t="s">
        <v>481</v>
      </c>
      <c r="D2" s="432" t="s">
        <v>479</v>
      </c>
    </row>
    <row r="3" spans="2:4" x14ac:dyDescent="0.25">
      <c r="B3" s="430">
        <v>1</v>
      </c>
      <c r="C3" s="431">
        <v>43199</v>
      </c>
      <c r="D3" s="430" t="s">
        <v>480</v>
      </c>
    </row>
    <row r="4" spans="2:4" x14ac:dyDescent="0.25">
      <c r="B4" s="430">
        <v>2</v>
      </c>
      <c r="C4" s="431">
        <v>43264</v>
      </c>
      <c r="D4" s="430" t="s">
        <v>482</v>
      </c>
    </row>
    <row r="5" spans="2:4" x14ac:dyDescent="0.25">
      <c r="B5" s="430"/>
      <c r="C5" s="430"/>
      <c r="D5" s="430"/>
    </row>
  </sheetData>
  <sheetProtection algorithmName="SHA-512" hashValue="c2hGCmi1aqcthRQUx+/Q0H94Dk2swpsLECVZ09c/Ls0XLB54w26LZtMwJnQ7xIkeBvMPbvFUG0YcBUAgvpyOTw==" saltValue="whE6mEYZzO+w1G+Ew5Mso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Datos Generales</vt:lpstr>
      <vt:lpstr>Datos Instalaciones</vt:lpstr>
      <vt:lpstr>Instrucciones MMEE</vt:lpstr>
      <vt:lpstr>MMEE</vt:lpstr>
      <vt:lpstr>Referencias_MMEE</vt:lpstr>
      <vt:lpstr>Vidas útiles máx</vt:lpstr>
      <vt:lpstr>Precios de referencia</vt:lpstr>
      <vt:lpstr>Versiones</vt:lpstr>
      <vt:lpstr>'Datos Generales'!Área_de_impresión</vt:lpstr>
      <vt:lpstr>'Datos Instalaciones'!Área_de_impresión</vt:lpstr>
      <vt:lpstr>MMEE!Área_de_impresión</vt:lpstr>
      <vt:lpstr>Seleccione</vt:lpstr>
      <vt:lpstr>Seleccione_la_opción_que_corresponda</vt:lpstr>
      <vt:lpstr>MMEE!Títulos_a_imprimir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cp:lastPrinted>2015-06-16T12:53:48Z</cp:lastPrinted>
  <dcterms:created xsi:type="dcterms:W3CDTF">2015-05-19T13:02:59Z</dcterms:created>
  <dcterms:modified xsi:type="dcterms:W3CDTF">2018-06-21T12:34:48Z</dcterms:modified>
</cp:coreProperties>
</file>